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0" yWindow="225" windowWidth="13215" windowHeight="6885"/>
  </bookViews>
  <sheets>
    <sheet name="课堂教学（20-21-1学期）" sheetId="1" r:id="rId1"/>
    <sheet name="系数表" sheetId="2" r:id="rId2"/>
    <sheet name="班级项目列表(20-21-1学期)" sheetId="3" r:id="rId3"/>
    <sheet name="课堂教学（补19-20-2学期实验、上机）" sheetId="4" state="hidden" r:id="rId4"/>
  </sheets>
  <definedNames>
    <definedName name="_xlnm._FilterDatabase" localSheetId="2" hidden="1">'班级项目列表(20-21-1学期)'!$A$1:$C$254</definedName>
    <definedName name="_xlnm._FilterDatabase" localSheetId="0" hidden="1">'课堂教学（20-21-1学期）'!$A$1:$BR$3050</definedName>
    <definedName name="_xlnm._FilterDatabase" localSheetId="3" hidden="1">'课堂教学（补19-20-2学期实验、上机）'!$A$1:$BR$2390</definedName>
  </definedNames>
  <calcPr calcId="144525"/>
</workbook>
</file>

<file path=xl/calcChain.xml><?xml version="1.0" encoding="utf-8"?>
<calcChain xmlns="http://schemas.openxmlformats.org/spreadsheetml/2006/main">
  <c r="BE501" i="4" l="1"/>
  <c r="BF501" i="4" s="1"/>
  <c r="Y501" i="4"/>
  <c r="BJ501" i="4" s="1"/>
  <c r="Y2374" i="4"/>
  <c r="Y2368" i="4"/>
  <c r="Y2359" i="4"/>
  <c r="Y2353" i="4"/>
  <c r="Y2352" i="4"/>
  <c r="Y2027" i="4"/>
  <c r="Y2024" i="4"/>
  <c r="Y2023" i="4"/>
  <c r="Y1326" i="4"/>
  <c r="Y1319" i="4"/>
  <c r="Y1318" i="4"/>
  <c r="Y1059" i="4"/>
  <c r="Y795" i="4"/>
  <c r="Y687" i="4"/>
  <c r="Y650" i="4"/>
  <c r="Y649" i="4"/>
  <c r="Y648" i="4"/>
  <c r="Y645" i="4"/>
  <c r="Y628" i="4"/>
  <c r="Y627" i="4"/>
  <c r="Y614" i="4"/>
  <c r="Y609" i="4"/>
  <c r="Y608" i="4"/>
  <c r="Y533" i="4"/>
  <c r="Y518" i="4"/>
  <c r="Y517" i="4"/>
  <c r="Y516" i="4"/>
  <c r="Y515" i="4"/>
  <c r="Y514" i="4"/>
  <c r="Y446" i="4"/>
  <c r="Y445" i="4"/>
  <c r="Y256" i="4"/>
  <c r="Y90" i="4"/>
  <c r="Y2376" i="4" l="1"/>
  <c r="BC2376" i="4" s="1"/>
  <c r="Y2375" i="4"/>
  <c r="BC2375" i="4" s="1"/>
  <c r="Y2373" i="4"/>
  <c r="BC2373" i="4" s="1"/>
  <c r="Y2370" i="4"/>
  <c r="BC2370" i="4" s="1"/>
  <c r="Y2369" i="4"/>
  <c r="BC2369" i="4" s="1"/>
  <c r="Y2334" i="4"/>
  <c r="BC2334" i="4" s="1"/>
  <c r="Y2087" i="4"/>
  <c r="BC2087" i="4" s="1"/>
  <c r="Y2086" i="4"/>
  <c r="BC2086" i="4" s="1"/>
  <c r="Y2085" i="4"/>
  <c r="BC2085" i="4" s="1"/>
  <c r="Y2084" i="4"/>
  <c r="BC2084" i="4" s="1"/>
  <c r="Y2083" i="4"/>
  <c r="BC2083" i="4" s="1"/>
  <c r="Y2082" i="4"/>
  <c r="BC2082" i="4" s="1"/>
  <c r="Y2081" i="4"/>
  <c r="BC2081" i="4" s="1"/>
  <c r="Y2080" i="4"/>
  <c r="BC2080" i="4" s="1"/>
  <c r="Y2079" i="4"/>
  <c r="BC2079" i="4" s="1"/>
  <c r="Y2078" i="4"/>
  <c r="BC2078" i="4" s="1"/>
  <c r="Y2077" i="4"/>
  <c r="BC2077" i="4" s="1"/>
  <c r="Y2076" i="4"/>
  <c r="BC2076" i="4" s="1"/>
  <c r="Y2075" i="4"/>
  <c r="BC2075" i="4" s="1"/>
  <c r="Y2074" i="4"/>
  <c r="BC2074" i="4" s="1"/>
  <c r="Y2073" i="4"/>
  <c r="BC2073" i="4" s="1"/>
  <c r="Y2072" i="4"/>
  <c r="BC2072" i="4" s="1"/>
  <c r="Y2071" i="4"/>
  <c r="BC2071" i="4" s="1"/>
  <c r="Y2070" i="4"/>
  <c r="BC2070" i="4" s="1"/>
  <c r="Y2069" i="4"/>
  <c r="BC2069" i="4" s="1"/>
  <c r="Y2068" i="4"/>
  <c r="BC2068" i="4" s="1"/>
  <c r="Y2067" i="4"/>
  <c r="BC2067" i="4" s="1"/>
  <c r="Y2066" i="4"/>
  <c r="BC2066" i="4" s="1"/>
  <c r="Y2065" i="4"/>
  <c r="BC2065" i="4" s="1"/>
  <c r="Y2064" i="4"/>
  <c r="BC2064" i="4" s="1"/>
  <c r="Y2063" i="4"/>
  <c r="BC2063" i="4" s="1"/>
  <c r="Y2062" i="4"/>
  <c r="BC2062" i="4" s="1"/>
  <c r="Y2061" i="4"/>
  <c r="BC2061" i="4" s="1"/>
  <c r="Y2060" i="4"/>
  <c r="BC2060" i="4" s="1"/>
  <c r="Y2059" i="4"/>
  <c r="BC2059" i="4" s="1"/>
  <c r="Y2058" i="4"/>
  <c r="BC2058" i="4" s="1"/>
  <c r="Y2057" i="4"/>
  <c r="BC2057" i="4" s="1"/>
  <c r="Y2056" i="4"/>
  <c r="BC2056" i="4" s="1"/>
  <c r="Y2055" i="4"/>
  <c r="BC2055" i="4" s="1"/>
  <c r="Y2054" i="4"/>
  <c r="BC2054" i="4" s="1"/>
  <c r="Y2053" i="4"/>
  <c r="BC2053" i="4" s="1"/>
  <c r="Y2052" i="4"/>
  <c r="BC2052" i="4" s="1"/>
  <c r="Y2051" i="4"/>
  <c r="BC2051" i="4" s="1"/>
  <c r="Y2050" i="4"/>
  <c r="BC2050" i="4" s="1"/>
  <c r="Y2049" i="4"/>
  <c r="BC2049" i="4" s="1"/>
  <c r="Y2048" i="4"/>
  <c r="BC2048" i="4" s="1"/>
  <c r="Y2047" i="4"/>
  <c r="BC2047" i="4" s="1"/>
  <c r="Y2046" i="4"/>
  <c r="BC2046" i="4" s="1"/>
  <c r="Y2045" i="4"/>
  <c r="BC2045" i="4" s="1"/>
  <c r="Y2044" i="4"/>
  <c r="BC2044" i="4" s="1"/>
  <c r="Y2043" i="4"/>
  <c r="BC2043" i="4" s="1"/>
  <c r="Y2042" i="4"/>
  <c r="BC2042" i="4" s="1"/>
  <c r="Y2041" i="4"/>
  <c r="BC2041" i="4" s="1"/>
  <c r="Y2040" i="4"/>
  <c r="BC2040" i="4" s="1"/>
  <c r="Y2039" i="4"/>
  <c r="BC2039" i="4" s="1"/>
  <c r="Y2038" i="4"/>
  <c r="BC2038" i="4" s="1"/>
  <c r="Y2037" i="4"/>
  <c r="BC2037" i="4" s="1"/>
  <c r="Y2036" i="4"/>
  <c r="BC2036" i="4" s="1"/>
  <c r="Y2035" i="4"/>
  <c r="BC2035" i="4" s="1"/>
  <c r="Y2034" i="4"/>
  <c r="BC2034" i="4" s="1"/>
  <c r="Y2033" i="4"/>
  <c r="BC2033" i="4" s="1"/>
  <c r="Y2032" i="4"/>
  <c r="BC2032" i="4" s="1"/>
  <c r="Y2031" i="4"/>
  <c r="BC2031" i="4" s="1"/>
  <c r="Y2030" i="4"/>
  <c r="BC2030" i="4" s="1"/>
  <c r="Y2029" i="4"/>
  <c r="BC2029" i="4" s="1"/>
  <c r="Y2026" i="4"/>
  <c r="BC2026" i="4" s="1"/>
  <c r="Y2018" i="4"/>
  <c r="BC2018" i="4" s="1"/>
  <c r="Y2012" i="4"/>
  <c r="BC2012" i="4" s="1"/>
  <c r="Y2011" i="4"/>
  <c r="BC2011" i="4" s="1"/>
  <c r="Y2004" i="4"/>
  <c r="BC2004" i="4" s="1"/>
  <c r="Y2003" i="4"/>
  <c r="BC2003" i="4" s="1"/>
  <c r="Y2002" i="4"/>
  <c r="BC2002" i="4" s="1"/>
  <c r="Y2001" i="4"/>
  <c r="BC2001" i="4" s="1"/>
  <c r="Y2000" i="4"/>
  <c r="BC2000" i="4" s="1"/>
  <c r="Y1999" i="4"/>
  <c r="BC1999" i="4" s="1"/>
  <c r="Y1998" i="4"/>
  <c r="BC1998" i="4" s="1"/>
  <c r="Y1997" i="4"/>
  <c r="BC1997" i="4" s="1"/>
  <c r="Y1996" i="4"/>
  <c r="BC1996" i="4" s="1"/>
  <c r="Y1995" i="4"/>
  <c r="BC1995" i="4" s="1"/>
  <c r="Y1994" i="4"/>
  <c r="BC1994" i="4" s="1"/>
  <c r="Y1993" i="4"/>
  <c r="BC1993" i="4" s="1"/>
  <c r="Y1992" i="4"/>
  <c r="BC1992" i="4" s="1"/>
  <c r="Y1991" i="4"/>
  <c r="BC1991" i="4" s="1"/>
  <c r="Y1990" i="4"/>
  <c r="BC1990" i="4" s="1"/>
  <c r="Y1989" i="4"/>
  <c r="BC1989" i="4" s="1"/>
  <c r="Y1988" i="4"/>
  <c r="BC1988" i="4" s="1"/>
  <c r="Y1987" i="4"/>
  <c r="BC1987" i="4" s="1"/>
  <c r="Y1986" i="4"/>
  <c r="BC1986" i="4" s="1"/>
  <c r="Y1985" i="4"/>
  <c r="BC1985" i="4" s="1"/>
  <c r="Y1984" i="4"/>
  <c r="BC1984" i="4" s="1"/>
  <c r="Y1983" i="4"/>
  <c r="BC1983" i="4" s="1"/>
  <c r="Y1982" i="4"/>
  <c r="BC1982" i="4" s="1"/>
  <c r="Y1981" i="4"/>
  <c r="BC1981" i="4" s="1"/>
  <c r="Y1980" i="4"/>
  <c r="BC1980" i="4" s="1"/>
  <c r="Y1979" i="4"/>
  <c r="BC1979" i="4" s="1"/>
  <c r="Y1978" i="4"/>
  <c r="BC1978" i="4" s="1"/>
  <c r="Y1977" i="4"/>
  <c r="BC1977" i="4" s="1"/>
  <c r="Y1976" i="4"/>
  <c r="BC1976" i="4" s="1"/>
  <c r="Y1975" i="4"/>
  <c r="BC1975" i="4" s="1"/>
  <c r="Y1344" i="4"/>
  <c r="BC1344" i="4" s="1"/>
  <c r="Y1340" i="4"/>
  <c r="BC1340" i="4" s="1"/>
  <c r="Y1325" i="4"/>
  <c r="BC1325" i="4" s="1"/>
  <c r="Y1323" i="4"/>
  <c r="BC1323" i="4" s="1"/>
  <c r="Y1322" i="4"/>
  <c r="BC1322" i="4" s="1"/>
  <c r="Y1320" i="4"/>
  <c r="BC1320" i="4" s="1"/>
  <c r="Y1228" i="4"/>
  <c r="BC1228" i="4" s="1"/>
  <c r="Y1227" i="4"/>
  <c r="BC1227" i="4" s="1"/>
  <c r="Y1226" i="4"/>
  <c r="BC1226" i="4" s="1"/>
  <c r="Y1225" i="4"/>
  <c r="BC1225" i="4" s="1"/>
  <c r="Y1224" i="4"/>
  <c r="BC1224" i="4" s="1"/>
  <c r="Y1223" i="4"/>
  <c r="BC1223" i="4" s="1"/>
  <c r="Y1222" i="4"/>
  <c r="BC1222" i="4" s="1"/>
  <c r="Y1221" i="4"/>
  <c r="BC1221" i="4" s="1"/>
  <c r="Y1220" i="4"/>
  <c r="BC1220" i="4" s="1"/>
  <c r="Y1219" i="4"/>
  <c r="BC1219" i="4" s="1"/>
  <c r="Y1218" i="4"/>
  <c r="BC1218" i="4" s="1"/>
  <c r="Y1217" i="4"/>
  <c r="BC1217" i="4" s="1"/>
  <c r="Y1216" i="4"/>
  <c r="BC1216" i="4" s="1"/>
  <c r="Y1110" i="4"/>
  <c r="BC1110" i="4" s="1"/>
  <c r="Y1108" i="4"/>
  <c r="BC1108" i="4" s="1"/>
  <c r="Y1107" i="4"/>
  <c r="BC1107" i="4" s="1"/>
  <c r="Y1106" i="4"/>
  <c r="BC1106" i="4" s="1"/>
  <c r="Y1105" i="4"/>
  <c r="BC1105" i="4" s="1"/>
  <c r="Y1104" i="4"/>
  <c r="BC1104" i="4" s="1"/>
  <c r="Y1103" i="4"/>
  <c r="BC1103" i="4" s="1"/>
  <c r="Y1102" i="4"/>
  <c r="BC1102" i="4" s="1"/>
  <c r="Y1101" i="4"/>
  <c r="BC1101" i="4" s="1"/>
  <c r="Y1098" i="4"/>
  <c r="BC1098" i="4" s="1"/>
  <c r="Y1097" i="4"/>
  <c r="BC1097" i="4" s="1"/>
  <c r="Y1096" i="4"/>
  <c r="BC1096" i="4" s="1"/>
  <c r="Y1095" i="4"/>
  <c r="BC1095" i="4" s="1"/>
  <c r="Y1094" i="4"/>
  <c r="BC1094" i="4" s="1"/>
  <c r="Y1093" i="4"/>
  <c r="BC1093" i="4" s="1"/>
  <c r="Y1092" i="4"/>
  <c r="BC1092" i="4" s="1"/>
  <c r="Y1091" i="4"/>
  <c r="BC1091" i="4" s="1"/>
  <c r="Y1090" i="4"/>
  <c r="BC1090" i="4" s="1"/>
  <c r="Y1089" i="4"/>
  <c r="BC1089" i="4" s="1"/>
  <c r="Y1088" i="4"/>
  <c r="BC1088" i="4" s="1"/>
  <c r="Y1087" i="4"/>
  <c r="BC1087" i="4" s="1"/>
  <c r="Y1086" i="4"/>
  <c r="BC1086" i="4" s="1"/>
  <c r="Y1085" i="4"/>
  <c r="BC1085" i="4" s="1"/>
  <c r="Y1084" i="4"/>
  <c r="BC1084" i="4" s="1"/>
  <c r="Y1083" i="4"/>
  <c r="BC1083" i="4" s="1"/>
  <c r="Y1082" i="4"/>
  <c r="BC1082" i="4" s="1"/>
  <c r="Y1081" i="4"/>
  <c r="BC1081" i="4" s="1"/>
  <c r="Y1080" i="4"/>
  <c r="BC1080" i="4" s="1"/>
  <c r="Y1079" i="4"/>
  <c r="BC1079" i="4" s="1"/>
  <c r="Y1078" i="4"/>
  <c r="BC1078" i="4" s="1"/>
  <c r="Y1077" i="4"/>
  <c r="BC1077" i="4" s="1"/>
  <c r="Y1073" i="4"/>
  <c r="BC1073" i="4" s="1"/>
  <c r="Y1072" i="4"/>
  <c r="BC1072" i="4" s="1"/>
  <c r="Y1071" i="4"/>
  <c r="BC1071" i="4" s="1"/>
  <c r="Y1070" i="4"/>
  <c r="BC1070" i="4" s="1"/>
  <c r="Y1069" i="4"/>
  <c r="BC1069" i="4" s="1"/>
  <c r="Y1068" i="4"/>
  <c r="BC1068" i="4" s="1"/>
  <c r="Y1067" i="4"/>
  <c r="BC1067" i="4" s="1"/>
  <c r="Y1066" i="4"/>
  <c r="BC1066" i="4" s="1"/>
  <c r="Y1065" i="4"/>
  <c r="BC1065" i="4" s="1"/>
  <c r="Y1064" i="4"/>
  <c r="BC1064" i="4" s="1"/>
  <c r="Y1063" i="4"/>
  <c r="BC1063" i="4" s="1"/>
  <c r="Y1054" i="4"/>
  <c r="BC1054" i="4" s="1"/>
  <c r="Y1053" i="4"/>
  <c r="BC1053" i="4" s="1"/>
  <c r="Y1052" i="4"/>
  <c r="BC1052" i="4" s="1"/>
  <c r="Y1051" i="4"/>
  <c r="BC1051" i="4" s="1"/>
  <c r="Y1048" i="4"/>
  <c r="BC1048" i="4" s="1"/>
  <c r="Y1047" i="4"/>
  <c r="BC1047" i="4" s="1"/>
  <c r="Y1046" i="4"/>
  <c r="BC1046" i="4" s="1"/>
  <c r="Y1043" i="4"/>
  <c r="BC1043" i="4" s="1"/>
  <c r="Y1040" i="4"/>
  <c r="BC1040" i="4" s="1"/>
  <c r="Y1039" i="4"/>
  <c r="BC1039" i="4" s="1"/>
  <c r="Y1038" i="4"/>
  <c r="BC1038" i="4" s="1"/>
  <c r="Y1037" i="4"/>
  <c r="BC1037" i="4" s="1"/>
  <c r="Y865" i="4"/>
  <c r="BC865" i="4" s="1"/>
  <c r="Y851" i="4"/>
  <c r="BC851" i="4" s="1"/>
  <c r="Y845" i="4"/>
  <c r="BC845" i="4" s="1"/>
  <c r="Y840" i="4"/>
  <c r="BC840" i="4" s="1"/>
  <c r="Y833" i="4"/>
  <c r="BC833" i="4" s="1"/>
  <c r="Y827" i="4"/>
  <c r="BC827" i="4" s="1"/>
  <c r="Y826" i="4"/>
  <c r="BC826" i="4" s="1"/>
  <c r="Y825" i="4"/>
  <c r="BC825" i="4" s="1"/>
  <c r="Y824" i="4"/>
  <c r="BC824" i="4" s="1"/>
  <c r="Y811" i="4"/>
  <c r="BC811" i="4" s="1"/>
  <c r="Y809" i="4"/>
  <c r="BC809" i="4" s="1"/>
  <c r="Y791" i="4"/>
  <c r="BC791" i="4" s="1"/>
  <c r="Y790" i="4"/>
  <c r="BC790" i="4" s="1"/>
  <c r="Y789" i="4"/>
  <c r="BC789" i="4" s="1"/>
  <c r="Y788" i="4"/>
  <c r="BC788" i="4" s="1"/>
  <c r="Y781" i="4"/>
  <c r="BC781" i="4" s="1"/>
  <c r="Y780" i="4"/>
  <c r="BC780" i="4" s="1"/>
  <c r="Y767" i="4"/>
  <c r="BC767" i="4" s="1"/>
  <c r="Y766" i="4"/>
  <c r="BC766" i="4" s="1"/>
  <c r="Y762" i="4"/>
  <c r="BC762" i="4" s="1"/>
  <c r="Y754" i="4"/>
  <c r="BC754" i="4" s="1"/>
  <c r="Y753" i="4"/>
  <c r="BC753" i="4" s="1"/>
  <c r="Y752" i="4"/>
  <c r="BC752" i="4" s="1"/>
  <c r="Y751" i="4"/>
  <c r="BC751" i="4" s="1"/>
  <c r="Y749" i="4"/>
  <c r="BC749" i="4" s="1"/>
  <c r="Y748" i="4"/>
  <c r="BC748" i="4" s="1"/>
  <c r="Y747" i="4"/>
  <c r="BC747" i="4" s="1"/>
  <c r="Y746" i="4"/>
  <c r="BC746" i="4" s="1"/>
  <c r="Y745" i="4"/>
  <c r="BC745" i="4" s="1"/>
  <c r="Y744" i="4"/>
  <c r="BC744" i="4" s="1"/>
  <c r="Y743" i="4"/>
  <c r="BC743" i="4" s="1"/>
  <c r="Y707" i="4"/>
  <c r="BC707" i="4" s="1"/>
  <c r="Y704" i="4"/>
  <c r="BC704" i="4" s="1"/>
  <c r="Y703" i="4"/>
  <c r="BC703" i="4" s="1"/>
  <c r="Y702" i="4"/>
  <c r="BC702" i="4" s="1"/>
  <c r="Y701" i="4"/>
  <c r="BC701" i="4" s="1"/>
  <c r="Y700" i="4"/>
  <c r="BC700" i="4" s="1"/>
  <c r="Y699" i="4"/>
  <c r="BC699" i="4" s="1"/>
  <c r="Y698" i="4"/>
  <c r="BC698" i="4" s="1"/>
  <c r="Y697" i="4"/>
  <c r="BC697" i="4" s="1"/>
  <c r="Y695" i="4"/>
  <c r="BC695" i="4" s="1"/>
  <c r="Y694" i="4"/>
  <c r="BC694" i="4" s="1"/>
  <c r="Y693" i="4"/>
  <c r="BC693" i="4" s="1"/>
  <c r="Y692" i="4"/>
  <c r="BC692" i="4" s="1"/>
  <c r="Y691" i="4"/>
  <c r="BC691" i="4" s="1"/>
  <c r="Y690" i="4"/>
  <c r="BC690" i="4" s="1"/>
  <c r="Y689" i="4"/>
  <c r="BC689" i="4" s="1"/>
  <c r="Y688" i="4"/>
  <c r="BC688" i="4" s="1"/>
  <c r="Y680" i="4"/>
  <c r="BC680" i="4" s="1"/>
  <c r="Y679" i="4"/>
  <c r="BC679" i="4" s="1"/>
  <c r="Y676" i="4"/>
  <c r="BC676" i="4" s="1"/>
  <c r="Y673" i="4"/>
  <c r="BC673" i="4" s="1"/>
  <c r="Y672" i="4"/>
  <c r="BC672" i="4" s="1"/>
  <c r="Y671" i="4"/>
  <c r="BC671" i="4" s="1"/>
  <c r="Y670" i="4"/>
  <c r="BC670" i="4" s="1"/>
  <c r="Y669" i="4"/>
  <c r="BC669" i="4" s="1"/>
  <c r="Y668" i="4"/>
  <c r="BC668" i="4" s="1"/>
  <c r="Y667" i="4"/>
  <c r="BC667" i="4" s="1"/>
  <c r="Y665" i="4"/>
  <c r="BC665" i="4" s="1"/>
  <c r="Y664" i="4"/>
  <c r="BC664" i="4" s="1"/>
  <c r="Y659" i="4"/>
  <c r="BC659" i="4" s="1"/>
  <c r="Y658" i="4"/>
  <c r="BC658" i="4" s="1"/>
  <c r="Y657" i="4"/>
  <c r="BC657" i="4" s="1"/>
  <c r="Y656" i="4"/>
  <c r="BC656" i="4" s="1"/>
  <c r="Y655" i="4"/>
  <c r="BC655" i="4" s="1"/>
  <c r="Y654" i="4"/>
  <c r="BC654" i="4" s="1"/>
  <c r="Y653" i="4"/>
  <c r="BC653" i="4" s="1"/>
  <c r="Y652" i="4"/>
  <c r="BC652" i="4" s="1"/>
  <c r="Y651" i="4"/>
  <c r="BC651" i="4" s="1"/>
  <c r="Y647" i="4"/>
  <c r="BC647" i="4" s="1"/>
  <c r="Y646" i="4"/>
  <c r="BC646" i="4" s="1"/>
  <c r="Y644" i="4"/>
  <c r="BC644" i="4" s="1"/>
  <c r="Y643" i="4"/>
  <c r="BC643" i="4" s="1"/>
  <c r="Y642" i="4"/>
  <c r="BC642" i="4" s="1"/>
  <c r="Y641" i="4"/>
  <c r="BC641" i="4" s="1"/>
  <c r="Y640" i="4"/>
  <c r="BC640" i="4" s="1"/>
  <c r="Y639" i="4"/>
  <c r="BC639" i="4" s="1"/>
  <c r="Y638" i="4"/>
  <c r="BC638" i="4" s="1"/>
  <c r="Y637" i="4"/>
  <c r="BC637" i="4" s="1"/>
  <c r="Y635" i="4"/>
  <c r="BC635" i="4" s="1"/>
  <c r="Y634" i="4"/>
  <c r="BC634" i="4" s="1"/>
  <c r="Y633" i="4"/>
  <c r="BC633" i="4" s="1"/>
  <c r="Y632" i="4"/>
  <c r="BC632" i="4" s="1"/>
  <c r="Y631" i="4"/>
  <c r="BC631" i="4" s="1"/>
  <c r="Y630" i="4"/>
  <c r="BC630" i="4" s="1"/>
  <c r="Y629" i="4"/>
  <c r="BC629" i="4" s="1"/>
  <c r="Y626" i="4"/>
  <c r="BC626" i="4" s="1"/>
  <c r="Y622" i="4"/>
  <c r="BC622" i="4" s="1"/>
  <c r="Y620" i="4"/>
  <c r="BC620" i="4" s="1"/>
  <c r="Y619" i="4"/>
  <c r="BC619" i="4" s="1"/>
  <c r="Y618" i="4"/>
  <c r="BC618" i="4" s="1"/>
  <c r="Y617" i="4"/>
  <c r="BC617" i="4" s="1"/>
  <c r="Y616" i="4"/>
  <c r="BC616" i="4" s="1"/>
  <c r="Y615" i="4"/>
  <c r="BC615" i="4" s="1"/>
  <c r="Y613" i="4"/>
  <c r="BC613" i="4" s="1"/>
  <c r="Y612" i="4"/>
  <c r="BC612" i="4" s="1"/>
  <c r="Y610" i="4"/>
  <c r="BC610" i="4" s="1"/>
  <c r="Y607" i="4"/>
  <c r="BC607" i="4" s="1"/>
  <c r="Y606" i="4"/>
  <c r="BC606" i="4" s="1"/>
  <c r="Y605" i="4"/>
  <c r="BC605" i="4" s="1"/>
  <c r="Y604" i="4"/>
  <c r="BC604" i="4" s="1"/>
  <c r="Y603" i="4"/>
  <c r="BC603" i="4" s="1"/>
  <c r="Y602" i="4"/>
  <c r="BC602" i="4" s="1"/>
  <c r="Y600" i="4"/>
  <c r="BC600" i="4" s="1"/>
  <c r="Y599" i="4"/>
  <c r="BC599" i="4" s="1"/>
  <c r="Y598" i="4"/>
  <c r="BC598" i="4" s="1"/>
  <c r="Y597" i="4"/>
  <c r="BC597" i="4" s="1"/>
  <c r="Y596" i="4"/>
  <c r="BC596" i="4" s="1"/>
  <c r="Y595" i="4"/>
  <c r="BC595" i="4" s="1"/>
  <c r="Y594" i="4"/>
  <c r="BC594" i="4" s="1"/>
  <c r="Y593" i="4"/>
  <c r="BC593" i="4" s="1"/>
  <c r="Y592" i="4"/>
  <c r="BC592" i="4" s="1"/>
  <c r="Y588" i="4"/>
  <c r="BC588" i="4" s="1"/>
  <c r="Y587" i="4"/>
  <c r="BC587" i="4" s="1"/>
  <c r="Y586" i="4"/>
  <c r="BC586" i="4" s="1"/>
  <c r="Y585" i="4"/>
  <c r="BC585" i="4" s="1"/>
  <c r="Y584" i="4"/>
  <c r="BC584" i="4" s="1"/>
  <c r="Y583" i="4"/>
  <c r="BC583" i="4" s="1"/>
  <c r="Y582" i="4"/>
  <c r="BC582" i="4" s="1"/>
  <c r="Y581" i="4"/>
  <c r="BC581" i="4" s="1"/>
  <c r="Y580" i="4"/>
  <c r="BC580" i="4" s="1"/>
  <c r="Y579" i="4"/>
  <c r="BC579" i="4" s="1"/>
  <c r="Y578" i="4"/>
  <c r="BC578" i="4" s="1"/>
  <c r="Y577" i="4"/>
  <c r="BC577" i="4" s="1"/>
  <c r="Y576" i="4"/>
  <c r="BC576" i="4" s="1"/>
  <c r="Y575" i="4"/>
  <c r="BC575" i="4" s="1"/>
  <c r="Y574" i="4"/>
  <c r="BC574" i="4" s="1"/>
  <c r="Y573" i="4"/>
  <c r="BC573" i="4" s="1"/>
  <c r="Y572" i="4"/>
  <c r="BC572" i="4" s="1"/>
  <c r="Y571" i="4"/>
  <c r="BC571" i="4" s="1"/>
  <c r="Y570" i="4"/>
  <c r="BC570" i="4" s="1"/>
  <c r="Y569" i="4"/>
  <c r="BC569" i="4" s="1"/>
  <c r="Y568" i="4"/>
  <c r="BC568" i="4" s="1"/>
  <c r="Y567" i="4"/>
  <c r="BC567" i="4" s="1"/>
  <c r="Y565" i="4"/>
  <c r="BC565" i="4" s="1"/>
  <c r="Y564" i="4"/>
  <c r="BC564" i="4" s="1"/>
  <c r="Y563" i="4"/>
  <c r="BC563" i="4" s="1"/>
  <c r="Y562" i="4"/>
  <c r="BC562" i="4" s="1"/>
  <c r="Y561" i="4"/>
  <c r="BC561" i="4" s="1"/>
  <c r="Y560" i="4"/>
  <c r="BC560" i="4" s="1"/>
  <c r="Y559" i="4"/>
  <c r="BC559" i="4" s="1"/>
  <c r="Y558" i="4"/>
  <c r="BC558" i="4" s="1"/>
  <c r="Y557" i="4"/>
  <c r="BC557" i="4" s="1"/>
  <c r="Y556" i="4"/>
  <c r="BC556" i="4" s="1"/>
  <c r="Y555" i="4"/>
  <c r="BC555" i="4" s="1"/>
  <c r="Y554" i="4"/>
  <c r="BC554" i="4" s="1"/>
  <c r="Y552" i="4"/>
  <c r="BC552" i="4" s="1"/>
  <c r="Y551" i="4"/>
  <c r="BC551" i="4" s="1"/>
  <c r="Y550" i="4"/>
  <c r="BC550" i="4" s="1"/>
  <c r="Y549" i="4"/>
  <c r="BC549" i="4" s="1"/>
  <c r="Y542" i="4"/>
  <c r="BC542" i="4" s="1"/>
  <c r="Y541" i="4"/>
  <c r="BC541" i="4" s="1"/>
  <c r="Y540" i="4"/>
  <c r="BC540" i="4" s="1"/>
  <c r="Y539" i="4"/>
  <c r="BC539" i="4" s="1"/>
  <c r="Y538" i="4"/>
  <c r="BC538" i="4" s="1"/>
  <c r="Y537" i="4"/>
  <c r="BC537" i="4" s="1"/>
  <c r="Y536" i="4"/>
  <c r="BC536" i="4" s="1"/>
  <c r="Y535" i="4"/>
  <c r="BC535" i="4" s="1"/>
  <c r="Y532" i="4"/>
  <c r="BC532" i="4" s="1"/>
  <c r="Y531" i="4"/>
  <c r="BC531" i="4" s="1"/>
  <c r="Y530" i="4"/>
  <c r="BC530" i="4" s="1"/>
  <c r="Y529" i="4"/>
  <c r="BC529" i="4" s="1"/>
  <c r="Y528" i="4"/>
  <c r="BC528" i="4" s="1"/>
  <c r="Y527" i="4"/>
  <c r="BC527" i="4" s="1"/>
  <c r="Y525" i="4"/>
  <c r="BC525" i="4" s="1"/>
  <c r="Y524" i="4"/>
  <c r="BC524" i="4" s="1"/>
  <c r="Y523" i="4"/>
  <c r="BC523" i="4" s="1"/>
  <c r="Y522" i="4"/>
  <c r="BC522" i="4" s="1"/>
  <c r="Y521" i="4"/>
  <c r="BC521" i="4" s="1"/>
  <c r="Y520" i="4"/>
  <c r="BC520" i="4" s="1"/>
  <c r="Y519" i="4"/>
  <c r="BC519" i="4" s="1"/>
  <c r="Y513" i="4"/>
  <c r="BC513" i="4" s="1"/>
  <c r="Y512" i="4"/>
  <c r="BC512" i="4" s="1"/>
  <c r="Y511" i="4"/>
  <c r="BC511" i="4" s="1"/>
  <c r="Y510" i="4"/>
  <c r="BC510" i="4" s="1"/>
  <c r="Y506" i="4"/>
  <c r="BC506" i="4" s="1"/>
  <c r="Y505" i="4"/>
  <c r="BC505" i="4" s="1"/>
  <c r="Y504" i="4"/>
  <c r="BC504" i="4" s="1"/>
  <c r="Y503" i="4"/>
  <c r="BC503" i="4" s="1"/>
  <c r="Y502" i="4"/>
  <c r="BC502" i="4" s="1"/>
  <c r="Y500" i="4"/>
  <c r="BC500" i="4" s="1"/>
  <c r="Y499" i="4"/>
  <c r="BC499" i="4" s="1"/>
  <c r="Y498" i="4"/>
  <c r="BC498" i="4" s="1"/>
  <c r="Y497" i="4"/>
  <c r="BC497" i="4" s="1"/>
  <c r="Y496" i="4"/>
  <c r="BC496" i="4" s="1"/>
  <c r="Y490" i="4"/>
  <c r="BC490" i="4" s="1"/>
  <c r="Y488" i="4"/>
  <c r="BC488" i="4" s="1"/>
  <c r="Y487" i="4"/>
  <c r="BC487" i="4" s="1"/>
  <c r="Y486" i="4"/>
  <c r="BC486" i="4" s="1"/>
  <c r="Y485" i="4"/>
  <c r="BC485" i="4" s="1"/>
  <c r="Y484" i="4"/>
  <c r="BC484" i="4" s="1"/>
  <c r="Y483" i="4"/>
  <c r="BC483" i="4" s="1"/>
  <c r="Y477" i="4"/>
  <c r="BC477" i="4" s="1"/>
  <c r="Y476" i="4"/>
  <c r="BC476" i="4" s="1"/>
  <c r="Y475" i="4"/>
  <c r="BC475" i="4" s="1"/>
  <c r="Y474" i="4"/>
  <c r="BC474" i="4" s="1"/>
  <c r="Y473" i="4"/>
  <c r="BC473" i="4" s="1"/>
  <c r="Y472" i="4"/>
  <c r="BC472" i="4" s="1"/>
  <c r="Y471" i="4"/>
  <c r="BC471" i="4" s="1"/>
  <c r="Y470" i="4"/>
  <c r="BC470" i="4" s="1"/>
  <c r="Y469" i="4"/>
  <c r="BC469" i="4" s="1"/>
  <c r="Y464" i="4"/>
  <c r="BC464" i="4" s="1"/>
  <c r="Y463" i="4"/>
  <c r="BC463" i="4" s="1"/>
  <c r="Y462" i="4"/>
  <c r="BC462" i="4" s="1"/>
  <c r="Y461" i="4"/>
  <c r="BC461" i="4" s="1"/>
  <c r="Y460" i="4"/>
  <c r="BC460" i="4" s="1"/>
  <c r="Y459" i="4"/>
  <c r="BC459" i="4" s="1"/>
  <c r="Y458" i="4"/>
  <c r="BC458" i="4" s="1"/>
  <c r="Y457" i="4"/>
  <c r="BC457" i="4" s="1"/>
  <c r="Y453" i="4"/>
  <c r="BC453" i="4" s="1"/>
  <c r="Y452" i="4"/>
  <c r="BC452" i="4" s="1"/>
  <c r="Y447" i="4"/>
  <c r="BC447" i="4" s="1"/>
  <c r="Y444" i="4"/>
  <c r="BC444" i="4" s="1"/>
  <c r="Y443" i="4"/>
  <c r="BC443" i="4" s="1"/>
  <c r="Y426" i="4"/>
  <c r="BC426" i="4" s="1"/>
  <c r="Y291" i="4"/>
  <c r="BC291" i="4" s="1"/>
  <c r="Y290" i="4"/>
  <c r="BC290" i="4" s="1"/>
  <c r="Y289" i="4"/>
  <c r="BC289" i="4" s="1"/>
  <c r="Y288" i="4"/>
  <c r="BC288" i="4" s="1"/>
  <c r="Y287" i="4"/>
  <c r="BC287" i="4" s="1"/>
  <c r="Y285" i="4"/>
  <c r="BC285" i="4" s="1"/>
  <c r="Y284" i="4"/>
  <c r="BC284" i="4" s="1"/>
  <c r="Y283" i="4"/>
  <c r="BC283" i="4" s="1"/>
  <c r="Y282" i="4"/>
  <c r="BC282" i="4" s="1"/>
  <c r="Y281" i="4"/>
  <c r="BC281" i="4" s="1"/>
  <c r="Y280" i="4"/>
  <c r="BC280" i="4" s="1"/>
  <c r="Y279" i="4"/>
  <c r="BC279" i="4" s="1"/>
  <c r="Y278" i="4"/>
  <c r="BC278" i="4" s="1"/>
  <c r="Y274" i="4"/>
  <c r="BC274" i="4" s="1"/>
  <c r="Y273" i="4"/>
  <c r="BC273" i="4" s="1"/>
  <c r="Y272" i="4"/>
  <c r="BC272" i="4" s="1"/>
  <c r="Y271" i="4"/>
  <c r="BC271" i="4" s="1"/>
  <c r="Y270" i="4"/>
  <c r="BC270" i="4" s="1"/>
  <c r="Y269" i="4"/>
  <c r="BC269" i="4" s="1"/>
  <c r="Y268" i="4"/>
  <c r="BC268" i="4" s="1"/>
  <c r="Y267" i="4"/>
  <c r="BC267" i="4" s="1"/>
  <c r="Y266" i="4"/>
  <c r="BC266" i="4" s="1"/>
  <c r="Y265" i="4"/>
  <c r="BC265" i="4" s="1"/>
  <c r="Y264" i="4"/>
  <c r="BC264" i="4" s="1"/>
  <c r="Y260" i="4"/>
  <c r="BC260" i="4" s="1"/>
  <c r="Y259" i="4"/>
  <c r="BC259" i="4" s="1"/>
  <c r="Y258" i="4"/>
  <c r="BC258" i="4" s="1"/>
  <c r="Y255" i="4"/>
  <c r="BC255" i="4" s="1"/>
  <c r="Y254" i="4"/>
  <c r="BC254" i="4" s="1"/>
  <c r="Y253" i="4"/>
  <c r="BC253" i="4" s="1"/>
  <c r="Y252" i="4"/>
  <c r="BC252" i="4" s="1"/>
  <c r="Y251" i="4"/>
  <c r="BC251" i="4" s="1"/>
  <c r="Y250" i="4"/>
  <c r="BC250" i="4" s="1"/>
  <c r="Y249" i="4"/>
  <c r="BC249" i="4" s="1"/>
  <c r="Y248" i="4"/>
  <c r="BC248" i="4" s="1"/>
  <c r="Y247" i="4"/>
  <c r="BC247" i="4" s="1"/>
  <c r="Y246" i="4"/>
  <c r="BC246" i="4" s="1"/>
  <c r="Y245" i="4"/>
  <c r="BC245" i="4" s="1"/>
  <c r="Y244" i="4"/>
  <c r="BC244" i="4" s="1"/>
  <c r="Y243" i="4"/>
  <c r="BC243" i="4" s="1"/>
  <c r="Y242" i="4"/>
  <c r="BC242" i="4" s="1"/>
  <c r="Y241" i="4"/>
  <c r="BC241" i="4" s="1"/>
  <c r="Y240" i="4"/>
  <c r="BC240" i="4" s="1"/>
  <c r="Y239" i="4"/>
  <c r="BC239" i="4" s="1"/>
  <c r="Y238" i="4"/>
  <c r="BC238" i="4" s="1"/>
  <c r="Y237" i="4"/>
  <c r="BC237" i="4" s="1"/>
  <c r="Y236" i="4"/>
  <c r="BC236" i="4" s="1"/>
  <c r="Y235" i="4"/>
  <c r="BC235" i="4" s="1"/>
  <c r="Y234" i="4"/>
  <c r="BC234" i="4" s="1"/>
  <c r="Y233" i="4"/>
  <c r="BC233" i="4" s="1"/>
  <c r="Y232" i="4"/>
  <c r="BC232" i="4" s="1"/>
  <c r="Y231" i="4"/>
  <c r="BC231" i="4" s="1"/>
  <c r="Y230" i="4"/>
  <c r="BC230" i="4" s="1"/>
  <c r="Y229" i="4"/>
  <c r="BC229" i="4" s="1"/>
  <c r="Y228" i="4"/>
  <c r="BC228" i="4" s="1"/>
  <c r="Y227" i="4"/>
  <c r="BC227" i="4" s="1"/>
  <c r="Y226" i="4"/>
  <c r="BC226" i="4" s="1"/>
  <c r="Y225" i="4"/>
  <c r="BC225" i="4" s="1"/>
  <c r="Y224" i="4"/>
  <c r="BC224" i="4" s="1"/>
  <c r="Y223" i="4"/>
  <c r="BC223" i="4" s="1"/>
  <c r="Y222" i="4"/>
  <c r="BC222" i="4" s="1"/>
  <c r="Y221" i="4"/>
  <c r="BC221" i="4" s="1"/>
  <c r="Y220" i="4"/>
  <c r="BC220" i="4" s="1"/>
  <c r="Y219" i="4"/>
  <c r="BC219" i="4" s="1"/>
  <c r="Y218" i="4"/>
  <c r="BC218" i="4" s="1"/>
  <c r="Y217" i="4"/>
  <c r="BC217" i="4" s="1"/>
  <c r="Y216" i="4"/>
  <c r="BC216" i="4" s="1"/>
  <c r="Y215" i="4"/>
  <c r="BC215" i="4" s="1"/>
  <c r="Y214" i="4"/>
  <c r="BC214" i="4" s="1"/>
  <c r="Y213" i="4"/>
  <c r="BC213" i="4" s="1"/>
  <c r="Y212" i="4"/>
  <c r="BC212" i="4" s="1"/>
  <c r="Y211" i="4"/>
  <c r="BC211" i="4" s="1"/>
  <c r="Y210" i="4"/>
  <c r="BC210" i="4" s="1"/>
  <c r="Y209" i="4"/>
  <c r="BC209" i="4" s="1"/>
  <c r="Y208" i="4"/>
  <c r="BC208" i="4" s="1"/>
  <c r="Y207" i="4"/>
  <c r="BC207" i="4" s="1"/>
  <c r="Y206" i="4"/>
  <c r="BC206" i="4" s="1"/>
  <c r="Y205" i="4"/>
  <c r="BC205" i="4" s="1"/>
  <c r="Y204" i="4"/>
  <c r="BC204" i="4" s="1"/>
  <c r="Y203" i="4"/>
  <c r="BC203" i="4" s="1"/>
  <c r="Y202" i="4"/>
  <c r="BC202" i="4" s="1"/>
  <c r="Y201" i="4"/>
  <c r="BC201" i="4" s="1"/>
  <c r="Y200" i="4"/>
  <c r="BC200" i="4" s="1"/>
  <c r="Y199" i="4"/>
  <c r="BC199" i="4" s="1"/>
  <c r="Y191" i="4"/>
  <c r="BC191" i="4" s="1"/>
  <c r="Y190" i="4"/>
  <c r="BC190" i="4" s="1"/>
  <c r="Y189" i="4"/>
  <c r="BC189" i="4" s="1"/>
  <c r="Y188" i="4"/>
  <c r="BC188" i="4" s="1"/>
  <c r="Y187" i="4"/>
  <c r="BC187" i="4" s="1"/>
  <c r="Y186" i="4"/>
  <c r="BC186" i="4" s="1"/>
  <c r="Y184" i="4"/>
  <c r="BC184" i="4" s="1"/>
  <c r="Y134" i="4"/>
  <c r="BC134" i="4" s="1"/>
  <c r="Y133" i="4"/>
  <c r="BC133" i="4" s="1"/>
  <c r="Y132" i="4"/>
  <c r="BC132" i="4" s="1"/>
  <c r="Y128" i="4"/>
  <c r="BC128" i="4" s="1"/>
  <c r="Y127" i="4"/>
  <c r="BC127" i="4" s="1"/>
  <c r="Y126" i="4"/>
  <c r="BC126" i="4" s="1"/>
  <c r="Y125" i="4"/>
  <c r="BC125" i="4" s="1"/>
  <c r="Y119" i="4"/>
  <c r="BC119" i="4" s="1"/>
  <c r="Y112" i="4"/>
  <c r="BC112" i="4" s="1"/>
  <c r="Y111" i="4"/>
  <c r="BC111" i="4" s="1"/>
  <c r="Y110" i="4"/>
  <c r="BC110" i="4" s="1"/>
  <c r="Y109" i="4"/>
  <c r="BC109" i="4" s="1"/>
  <c r="Y108" i="4"/>
  <c r="BC108" i="4" s="1"/>
  <c r="Y96" i="4"/>
  <c r="BC96" i="4" s="1"/>
  <c r="Y89" i="4"/>
  <c r="BC89" i="4" s="1"/>
  <c r="Y88" i="4"/>
  <c r="BC88" i="4" s="1"/>
  <c r="Y87" i="4"/>
  <c r="BC87" i="4" s="1"/>
  <c r="Y86" i="4"/>
  <c r="BC86" i="4" s="1"/>
  <c r="Y85" i="4"/>
  <c r="BC85" i="4" s="1"/>
  <c r="Y82" i="4"/>
  <c r="BC82" i="4" s="1"/>
  <c r="Y77" i="4"/>
  <c r="BC77" i="4" s="1"/>
  <c r="Y76" i="4"/>
  <c r="BC76" i="4" s="1"/>
  <c r="Y69" i="4"/>
  <c r="BC69" i="4" s="1"/>
  <c r="Y68" i="4"/>
  <c r="BC68" i="4" s="1"/>
  <c r="Y63" i="4"/>
  <c r="BC63" i="4" s="1"/>
  <c r="Y62" i="4"/>
  <c r="BC62" i="4" s="1"/>
  <c r="Y61" i="4"/>
  <c r="BC61" i="4" s="1"/>
  <c r="Y60" i="4"/>
  <c r="BC60" i="4" s="1"/>
  <c r="Y59" i="4"/>
  <c r="BC59" i="4" s="1"/>
  <c r="Y58" i="4"/>
  <c r="BC58" i="4" s="1"/>
  <c r="Y57" i="4"/>
  <c r="BC57" i="4" s="1"/>
  <c r="Y56" i="4"/>
  <c r="BC56" i="4" s="1"/>
  <c r="Y55" i="4"/>
  <c r="BC55" i="4" s="1"/>
  <c r="Y54" i="4"/>
  <c r="BC54" i="4" s="1"/>
  <c r="Y53" i="4"/>
  <c r="BC53" i="4" s="1"/>
  <c r="Y52" i="4"/>
  <c r="BC52" i="4" s="1"/>
  <c r="Y51" i="4"/>
  <c r="BC51" i="4" s="1"/>
  <c r="Y50" i="4"/>
  <c r="BC50" i="4" s="1"/>
  <c r="Y49" i="4"/>
  <c r="BC49" i="4" s="1"/>
  <c r="Y48" i="4"/>
  <c r="BC48" i="4" s="1"/>
  <c r="Y47" i="4"/>
  <c r="BC47" i="4" s="1"/>
  <c r="Y46" i="4"/>
  <c r="BC46" i="4" s="1"/>
  <c r="Y45" i="4"/>
  <c r="BC45" i="4" s="1"/>
  <c r="Y44" i="4"/>
  <c r="BC44" i="4" s="1"/>
  <c r="Y43" i="4"/>
  <c r="BC43" i="4" s="1"/>
  <c r="Y42" i="4"/>
  <c r="BC42" i="4" s="1"/>
  <c r="Y41" i="4"/>
  <c r="BC41" i="4" s="1"/>
  <c r="Y40" i="4"/>
  <c r="BC40" i="4" s="1"/>
  <c r="Y39" i="4"/>
  <c r="BC39" i="4" s="1"/>
  <c r="BD41" i="4" l="1"/>
  <c r="BD45" i="4"/>
  <c r="BD57" i="4"/>
  <c r="BJ80" i="4"/>
  <c r="BD218" i="4"/>
  <c r="BD226" i="4"/>
  <c r="BD287" i="4"/>
  <c r="BJ287" i="4" s="1"/>
  <c r="BD458" i="4"/>
  <c r="BD497" i="4"/>
  <c r="BD502" i="4"/>
  <c r="BD531" i="4"/>
  <c r="BD564" i="4"/>
  <c r="BD688" i="4"/>
  <c r="BD693" i="4"/>
  <c r="BD743" i="4"/>
  <c r="BD809" i="4"/>
  <c r="BD1079" i="4"/>
  <c r="BD1105" i="4"/>
  <c r="BE2353" i="4"/>
  <c r="BF2353" i="4" s="1"/>
  <c r="BE90" i="4"/>
  <c r="BF90" i="4" s="1"/>
  <c r="BE256" i="4"/>
  <c r="BF256" i="4" s="1"/>
  <c r="BJ315" i="4"/>
  <c r="BJ339" i="4"/>
  <c r="BK339" i="4" s="1"/>
  <c r="BJ355" i="4"/>
  <c r="BK355" i="4" s="1"/>
  <c r="BJ371" i="4"/>
  <c r="BK371" i="4" s="1"/>
  <c r="BJ379" i="4"/>
  <c r="BK379" i="4" s="1"/>
  <c r="BJ410" i="4"/>
  <c r="BK410" i="4" s="1"/>
  <c r="BJ414" i="4"/>
  <c r="BK414" i="4" s="1"/>
  <c r="BJ438" i="4"/>
  <c r="BJ442" i="4"/>
  <c r="BE445" i="4"/>
  <c r="BF445" i="4" s="1"/>
  <c r="BE446" i="4"/>
  <c r="BF446" i="4" s="1"/>
  <c r="BJ446" i="4" s="1"/>
  <c r="BJ454" i="4"/>
  <c r="BN454" i="4" s="1"/>
  <c r="BJ468" i="4"/>
  <c r="BJ509" i="4"/>
  <c r="BN509" i="4" s="1"/>
  <c r="BE514" i="4"/>
  <c r="BF514" i="4" s="1"/>
  <c r="BE515" i="4"/>
  <c r="BF515" i="4" s="1"/>
  <c r="BJ515" i="4" s="1"/>
  <c r="BN515" i="4" s="1"/>
  <c r="BE516" i="4"/>
  <c r="BF516" i="4" s="1"/>
  <c r="BE517" i="4"/>
  <c r="BF517" i="4" s="1"/>
  <c r="BE518" i="4"/>
  <c r="BF518" i="4" s="1"/>
  <c r="BE533" i="4"/>
  <c r="BF533" i="4" s="1"/>
  <c r="BE608" i="4"/>
  <c r="BF608" i="4" s="1"/>
  <c r="BE609" i="4"/>
  <c r="BF609" i="4" s="1"/>
  <c r="BJ609" i="4" s="1"/>
  <c r="BM609" i="4" s="1"/>
  <c r="BE614" i="4"/>
  <c r="BF614" i="4" s="1"/>
  <c r="BE627" i="4"/>
  <c r="BF627" i="4" s="1"/>
  <c r="BE645" i="4"/>
  <c r="BF645" i="4" s="1"/>
  <c r="BJ645" i="4" s="1"/>
  <c r="BE648" i="4"/>
  <c r="BF648" i="4" s="1"/>
  <c r="BJ685" i="4"/>
  <c r="BE687" i="4"/>
  <c r="BF687" i="4" s="1"/>
  <c r="BJ713" i="4"/>
  <c r="BE795" i="4"/>
  <c r="BF795" i="4" s="1"/>
  <c r="BE1059" i="4"/>
  <c r="BF1059" i="4" s="1"/>
  <c r="BJ1059" i="4" s="1"/>
  <c r="BJ1112" i="4"/>
  <c r="BE1318" i="4"/>
  <c r="BF1318" i="4" s="1"/>
  <c r="BE1319" i="4"/>
  <c r="BF1319" i="4" s="1"/>
  <c r="BE1326" i="4"/>
  <c r="BF1326" i="4" s="1"/>
  <c r="BJ1348" i="4"/>
  <c r="BJ1372" i="4"/>
  <c r="BJ1532" i="4"/>
  <c r="BE2023" i="4"/>
  <c r="BF2023" i="4" s="1"/>
  <c r="BE2024" i="4"/>
  <c r="BF2024" i="4" s="1"/>
  <c r="BE2027" i="4"/>
  <c r="BF2027" i="4" s="1"/>
  <c r="BE2352" i="4"/>
  <c r="BF2352" i="4" s="1"/>
  <c r="BE2359" i="4"/>
  <c r="BF2359" i="4" s="1"/>
  <c r="BE2368" i="4"/>
  <c r="BF2368" i="4" s="1"/>
  <c r="BE2374" i="4"/>
  <c r="BF2374" i="4" s="1"/>
  <c r="BJ4" i="4"/>
  <c r="BJ8" i="4"/>
  <c r="BD39" i="4"/>
  <c r="BD40" i="4"/>
  <c r="BJ40" i="4" s="1"/>
  <c r="BD42" i="4"/>
  <c r="BD43" i="4"/>
  <c r="BJ43" i="4" s="1"/>
  <c r="BD44" i="4"/>
  <c r="BD46" i="4"/>
  <c r="BD47" i="4"/>
  <c r="BD48" i="4"/>
  <c r="BJ48" i="4" s="1"/>
  <c r="BD50" i="4"/>
  <c r="BD51" i="4"/>
  <c r="BD52" i="4"/>
  <c r="BD54" i="4"/>
  <c r="BJ54" i="4" s="1"/>
  <c r="BD55" i="4"/>
  <c r="BD56" i="4"/>
  <c r="BD58" i="4"/>
  <c r="BD59" i="4"/>
  <c r="BJ59" i="4" s="1"/>
  <c r="BD60" i="4"/>
  <c r="BD62" i="4"/>
  <c r="BD63" i="4"/>
  <c r="BD68" i="4"/>
  <c r="BJ68" i="4" s="1"/>
  <c r="BD76" i="4"/>
  <c r="BD77" i="4"/>
  <c r="BJ77" i="4" s="1"/>
  <c r="BD82" i="4"/>
  <c r="BD85" i="4"/>
  <c r="BJ85" i="4" s="1"/>
  <c r="BD87" i="4"/>
  <c r="BD88" i="4"/>
  <c r="BJ88" i="4" s="1"/>
  <c r="BD89" i="4"/>
  <c r="BD96" i="4"/>
  <c r="BJ96" i="4" s="1"/>
  <c r="BD108" i="4"/>
  <c r="BJ108" i="4" s="1"/>
  <c r="BD109" i="4"/>
  <c r="BD110" i="4"/>
  <c r="BJ110" i="4" s="1"/>
  <c r="BD111" i="4"/>
  <c r="BD112" i="4"/>
  <c r="BJ112" i="4" s="1"/>
  <c r="BD119" i="4"/>
  <c r="BD125" i="4"/>
  <c r="BD126" i="4"/>
  <c r="BJ126" i="4" s="1"/>
  <c r="BD127" i="4"/>
  <c r="BD128" i="4"/>
  <c r="BJ128" i="4" s="1"/>
  <c r="BD132" i="4"/>
  <c r="BJ132" i="4" s="1"/>
  <c r="BD133" i="4"/>
  <c r="BD134" i="4"/>
  <c r="BJ134" i="4" s="1"/>
  <c r="BD184" i="4"/>
  <c r="BJ184" i="4" s="1"/>
  <c r="BD186" i="4"/>
  <c r="BJ186" i="4" s="1"/>
  <c r="BD187" i="4"/>
  <c r="BD188" i="4"/>
  <c r="BJ188" i="4" s="1"/>
  <c r="BN188" i="4" s="1"/>
  <c r="BD190" i="4"/>
  <c r="BD191" i="4"/>
  <c r="BJ191" i="4" s="1"/>
  <c r="BD199" i="4"/>
  <c r="BJ199" i="4" s="1"/>
  <c r="BD200" i="4"/>
  <c r="BD201" i="4"/>
  <c r="BJ201" i="4" s="1"/>
  <c r="BD203" i="4"/>
  <c r="BD204" i="4"/>
  <c r="BJ204" i="4" s="1"/>
  <c r="BD205" i="4"/>
  <c r="BD207" i="4"/>
  <c r="BJ207" i="4" s="1"/>
  <c r="BD208" i="4"/>
  <c r="BD209" i="4"/>
  <c r="BJ209" i="4" s="1"/>
  <c r="BN209" i="4" s="1"/>
  <c r="BD211" i="4"/>
  <c r="BD212" i="4"/>
  <c r="BJ212" i="4" s="1"/>
  <c r="BD213" i="4"/>
  <c r="BD215" i="4"/>
  <c r="BJ215" i="4" s="1"/>
  <c r="BN215" i="4" s="1"/>
  <c r="BD216" i="4"/>
  <c r="BD217" i="4"/>
  <c r="BJ217" i="4" s="1"/>
  <c r="BD219" i="4"/>
  <c r="BD220" i="4"/>
  <c r="BJ220" i="4" s="1"/>
  <c r="BK220" i="4" s="1"/>
  <c r="BD221" i="4"/>
  <c r="BD223" i="4"/>
  <c r="BD224" i="4"/>
  <c r="BD225" i="4"/>
  <c r="BJ225" i="4" s="1"/>
  <c r="BK225" i="4" s="1"/>
  <c r="BD227" i="4"/>
  <c r="BD228" i="4"/>
  <c r="BD229" i="4"/>
  <c r="BD231" i="4"/>
  <c r="BJ231" i="4" s="1"/>
  <c r="BN231" i="4" s="1"/>
  <c r="BD232" i="4"/>
  <c r="BD233" i="4"/>
  <c r="BD235" i="4"/>
  <c r="BD236" i="4"/>
  <c r="BJ236" i="4" s="1"/>
  <c r="BD237" i="4"/>
  <c r="BD239" i="4"/>
  <c r="BD240" i="4"/>
  <c r="BD241" i="4"/>
  <c r="BJ241" i="4" s="1"/>
  <c r="BD243" i="4"/>
  <c r="BD244" i="4"/>
  <c r="BD245" i="4"/>
  <c r="BD247" i="4"/>
  <c r="BJ247" i="4" s="1"/>
  <c r="BD248" i="4"/>
  <c r="BD249" i="4"/>
  <c r="BD251" i="4"/>
  <c r="BD252" i="4"/>
  <c r="BJ252" i="4" s="1"/>
  <c r="BD253" i="4"/>
  <c r="BD255" i="4"/>
  <c r="BD258" i="4"/>
  <c r="BD259" i="4"/>
  <c r="BD260" i="4"/>
  <c r="BD264" i="4"/>
  <c r="BD265" i="4"/>
  <c r="BJ265" i="4" s="1"/>
  <c r="BD266" i="4"/>
  <c r="BD268" i="4"/>
  <c r="BD269" i="4"/>
  <c r="BD270" i="4"/>
  <c r="BJ270" i="4" s="1"/>
  <c r="BD272" i="4"/>
  <c r="BD273" i="4"/>
  <c r="BD274" i="4"/>
  <c r="BD279" i="4"/>
  <c r="BD280" i="4"/>
  <c r="BJ280" i="4" s="1"/>
  <c r="BD281" i="4"/>
  <c r="BD283" i="4"/>
  <c r="BD284" i="4"/>
  <c r="BD285" i="4"/>
  <c r="BJ285" i="4" s="1"/>
  <c r="BD288" i="4"/>
  <c r="BJ288" i="4" s="1"/>
  <c r="BD289" i="4"/>
  <c r="BD290" i="4"/>
  <c r="BJ290" i="4" s="1"/>
  <c r="BD426" i="4"/>
  <c r="BD443" i="4"/>
  <c r="BJ443" i="4" s="1"/>
  <c r="BD444" i="4"/>
  <c r="BD452" i="4"/>
  <c r="BJ452" i="4" s="1"/>
  <c r="BD453" i="4"/>
  <c r="BD457" i="4"/>
  <c r="BD459" i="4"/>
  <c r="BD460" i="4"/>
  <c r="BD461" i="4"/>
  <c r="BJ461" i="4" s="1"/>
  <c r="BD463" i="4"/>
  <c r="BD464" i="4"/>
  <c r="BD469" i="4"/>
  <c r="BD471" i="4"/>
  <c r="BJ471" i="4" s="1"/>
  <c r="BN471" i="4" s="1"/>
  <c r="BD472" i="4"/>
  <c r="BD473" i="4"/>
  <c r="BJ473" i="4" s="1"/>
  <c r="BD475" i="4"/>
  <c r="BD476" i="4"/>
  <c r="BJ476" i="4" s="1"/>
  <c r="BN476" i="4" s="1"/>
  <c r="BD477" i="4"/>
  <c r="BD484" i="4"/>
  <c r="BD485" i="4"/>
  <c r="BJ485" i="4" s="1"/>
  <c r="BN485" i="4" s="1"/>
  <c r="BD486" i="4"/>
  <c r="BD488" i="4"/>
  <c r="BJ488" i="4" s="1"/>
  <c r="BD490" i="4"/>
  <c r="BJ490" i="4" s="1"/>
  <c r="BD496" i="4"/>
  <c r="BJ496" i="4" s="1"/>
  <c r="BD498" i="4"/>
  <c r="BD499" i="4"/>
  <c r="BJ499" i="4" s="1"/>
  <c r="BN499" i="4" s="1"/>
  <c r="BD500" i="4"/>
  <c r="BD503" i="4"/>
  <c r="BJ503" i="4" s="1"/>
  <c r="BN503" i="4" s="1"/>
  <c r="BD504" i="4"/>
  <c r="BD505" i="4"/>
  <c r="BJ505" i="4" s="1"/>
  <c r="BN505" i="4" s="1"/>
  <c r="BD510" i="4"/>
  <c r="BJ510" i="4" s="1"/>
  <c r="BN510" i="4" s="1"/>
  <c r="BD511" i="4"/>
  <c r="BD512" i="4"/>
  <c r="BJ512" i="4" s="1"/>
  <c r="BN512" i="4" s="1"/>
  <c r="BD513" i="4"/>
  <c r="BD519" i="4"/>
  <c r="BD520" i="4"/>
  <c r="BJ520" i="4" s="1"/>
  <c r="BN520" i="4" s="1"/>
  <c r="BD521" i="4"/>
  <c r="BD523" i="4"/>
  <c r="BJ523" i="4" s="1"/>
  <c r="BN523" i="4" s="1"/>
  <c r="BD524" i="4"/>
  <c r="BD525" i="4"/>
  <c r="BJ525" i="4" s="1"/>
  <c r="BN525" i="4" s="1"/>
  <c r="BD528" i="4"/>
  <c r="BJ528" i="4" s="1"/>
  <c r="BD529" i="4"/>
  <c r="BD530" i="4"/>
  <c r="BJ530" i="4" s="1"/>
  <c r="BD532" i="4"/>
  <c r="BD535" i="4"/>
  <c r="BJ535" i="4" s="1"/>
  <c r="BD536" i="4"/>
  <c r="BD537" i="4"/>
  <c r="BJ537" i="4" s="1"/>
  <c r="BD538" i="4"/>
  <c r="BD539" i="4"/>
  <c r="BJ539" i="4" s="1"/>
  <c r="BN539" i="4" s="1"/>
  <c r="BD540" i="4"/>
  <c r="BD541" i="4"/>
  <c r="BJ541" i="4" s="1"/>
  <c r="BD542" i="4"/>
  <c r="BD549" i="4"/>
  <c r="BJ549" i="4" s="1"/>
  <c r="BD550" i="4"/>
  <c r="BD552" i="4"/>
  <c r="BJ552" i="4" s="1"/>
  <c r="BD554" i="4"/>
  <c r="BJ554" i="4" s="1"/>
  <c r="BD555" i="4"/>
  <c r="BD557" i="4"/>
  <c r="BJ557" i="4" s="1"/>
  <c r="BD558" i="4"/>
  <c r="BD559" i="4"/>
  <c r="BJ559" i="4" s="1"/>
  <c r="BD561" i="4"/>
  <c r="BD562" i="4"/>
  <c r="BJ562" i="4" s="1"/>
  <c r="BD563" i="4"/>
  <c r="BD565" i="4"/>
  <c r="BJ565" i="4" s="1"/>
  <c r="BM565" i="4" s="1"/>
  <c r="BD567" i="4"/>
  <c r="BJ567" i="4" s="1"/>
  <c r="BN567" i="4" s="1"/>
  <c r="BD568" i="4"/>
  <c r="BD570" i="4"/>
  <c r="BJ570" i="4" s="1"/>
  <c r="BM570" i="4" s="1"/>
  <c r="BD571" i="4"/>
  <c r="BD572" i="4"/>
  <c r="BJ572" i="4" s="1"/>
  <c r="BD574" i="4"/>
  <c r="BD575" i="4"/>
  <c r="BJ575" i="4" s="1"/>
  <c r="BM575" i="4" s="1"/>
  <c r="BD576" i="4"/>
  <c r="BD577" i="4"/>
  <c r="BJ577" i="4" s="1"/>
  <c r="BK577" i="4" s="1"/>
  <c r="BD578" i="4"/>
  <c r="BD579" i="4"/>
  <c r="BD580" i="4"/>
  <c r="BD581" i="4"/>
  <c r="BJ581" i="4" s="1"/>
  <c r="BM581" i="4" s="1"/>
  <c r="BD582" i="4"/>
  <c r="BD583" i="4"/>
  <c r="BJ583" i="4" s="1"/>
  <c r="BN583" i="4" s="1"/>
  <c r="BD585" i="4"/>
  <c r="BD586" i="4"/>
  <c r="BJ586" i="4" s="1"/>
  <c r="BM586" i="4" s="1"/>
  <c r="BD587" i="4"/>
  <c r="BD588" i="4"/>
  <c r="BJ588" i="4" s="1"/>
  <c r="BK588" i="4" s="1"/>
  <c r="BD592" i="4"/>
  <c r="BJ592" i="4" s="1"/>
  <c r="BN592" i="4" s="1"/>
  <c r="BD593" i="4"/>
  <c r="BD594" i="4"/>
  <c r="BJ594" i="4" s="1"/>
  <c r="BN594" i="4" s="1"/>
  <c r="BD596" i="4"/>
  <c r="BD597" i="4"/>
  <c r="BJ597" i="4" s="1"/>
  <c r="BD598" i="4"/>
  <c r="BD600" i="4"/>
  <c r="BJ600" i="4" s="1"/>
  <c r="BM600" i="4" s="1"/>
  <c r="BD602" i="4"/>
  <c r="BJ602" i="4" s="1"/>
  <c r="BN602" i="4" s="1"/>
  <c r="BD603" i="4"/>
  <c r="BD604" i="4"/>
  <c r="BJ604" i="4" s="1"/>
  <c r="BD605" i="4"/>
  <c r="BD606" i="4"/>
  <c r="BJ606" i="4" s="1"/>
  <c r="BM606" i="4" s="1"/>
  <c r="BD607" i="4"/>
  <c r="BD612" i="4"/>
  <c r="BD613" i="4"/>
  <c r="BJ613" i="4" s="1"/>
  <c r="BM613" i="4" s="1"/>
  <c r="BD615" i="4"/>
  <c r="BJ615" i="4" s="1"/>
  <c r="BM615" i="4" s="1"/>
  <c r="BD617" i="4"/>
  <c r="BD618" i="4"/>
  <c r="BJ618" i="4" s="1"/>
  <c r="BM618" i="4" s="1"/>
  <c r="BD619" i="4"/>
  <c r="BJ621" i="4"/>
  <c r="BD622" i="4"/>
  <c r="BD626" i="4"/>
  <c r="BD629" i="4"/>
  <c r="BD631" i="4"/>
  <c r="BJ631" i="4" s="1"/>
  <c r="BD632" i="4"/>
  <c r="BD633" i="4"/>
  <c r="BJ633" i="4" s="1"/>
  <c r="BK633" i="4" s="1"/>
  <c r="BD635" i="4"/>
  <c r="BJ635" i="4" s="1"/>
  <c r="BM635" i="4" s="1"/>
  <c r="BD637" i="4"/>
  <c r="BD638" i="4"/>
  <c r="BJ638" i="4" s="1"/>
  <c r="BM638" i="4" s="1"/>
  <c r="BD640" i="4"/>
  <c r="BD641" i="4"/>
  <c r="BJ641" i="4" s="1"/>
  <c r="BD642" i="4"/>
  <c r="BD644" i="4"/>
  <c r="BJ644" i="4" s="1"/>
  <c r="BD647" i="4"/>
  <c r="BJ647" i="4" s="1"/>
  <c r="BK647" i="4" s="1"/>
  <c r="BD651" i="4"/>
  <c r="BJ651" i="4" s="1"/>
  <c r="BK651" i="4" s="1"/>
  <c r="BD653" i="4"/>
  <c r="BD654" i="4"/>
  <c r="BJ654" i="4" s="1"/>
  <c r="BK654" i="4" s="1"/>
  <c r="BD655" i="4"/>
  <c r="BD657" i="4"/>
  <c r="BJ657" i="4" s="1"/>
  <c r="BD658" i="4"/>
  <c r="BD659" i="4"/>
  <c r="BJ659" i="4" s="1"/>
  <c r="BK659" i="4" s="1"/>
  <c r="BJ661" i="4"/>
  <c r="BD665" i="4"/>
  <c r="BD667" i="4"/>
  <c r="BD668" i="4"/>
  <c r="BJ668" i="4" s="1"/>
  <c r="BD670" i="4"/>
  <c r="BD671" i="4"/>
  <c r="BD672" i="4"/>
  <c r="BD676" i="4"/>
  <c r="BD679" i="4"/>
  <c r="BD680" i="4"/>
  <c r="BJ680" i="4" s="1"/>
  <c r="BD689" i="4"/>
  <c r="BJ689" i="4" s="1"/>
  <c r="BD691" i="4"/>
  <c r="BJ691" i="4" s="1"/>
  <c r="BD692" i="4"/>
  <c r="BD694" i="4"/>
  <c r="BJ694" i="4" s="1"/>
  <c r="BD695" i="4"/>
  <c r="BD697" i="4"/>
  <c r="BJ697" i="4" s="1"/>
  <c r="BD698" i="4"/>
  <c r="BD699" i="4"/>
  <c r="BD700" i="4"/>
  <c r="BD701" i="4"/>
  <c r="BJ701" i="4" s="1"/>
  <c r="BD702" i="4"/>
  <c r="BD703" i="4"/>
  <c r="BD704" i="4"/>
  <c r="BD707" i="4"/>
  <c r="BD744" i="4"/>
  <c r="BD745" i="4"/>
  <c r="BD746" i="4"/>
  <c r="BJ746" i="4" s="1"/>
  <c r="BD748" i="4"/>
  <c r="BD749" i="4"/>
  <c r="BD751" i="4"/>
  <c r="BJ751" i="4" s="1"/>
  <c r="BD753" i="4"/>
  <c r="BD754" i="4"/>
  <c r="BD762" i="4"/>
  <c r="BD766" i="4"/>
  <c r="BD767" i="4"/>
  <c r="BD780" i="4"/>
  <c r="BD781" i="4"/>
  <c r="BJ781" i="4" s="1"/>
  <c r="BD789" i="4"/>
  <c r="BJ789" i="4" s="1"/>
  <c r="BD790" i="4"/>
  <c r="BJ790" i="4" s="1"/>
  <c r="BK790" i="4" s="1"/>
  <c r="BD791" i="4"/>
  <c r="BD811" i="4"/>
  <c r="BJ811" i="4" s="1"/>
  <c r="BD824" i="4"/>
  <c r="BD825" i="4"/>
  <c r="BD826" i="4"/>
  <c r="BJ826" i="4" s="1"/>
  <c r="BD827" i="4"/>
  <c r="BJ827" i="4" s="1"/>
  <c r="BK827" i="4" s="1"/>
  <c r="BD833" i="4"/>
  <c r="BD840" i="4"/>
  <c r="BD851" i="4"/>
  <c r="BJ851" i="4" s="1"/>
  <c r="BD865" i="4"/>
  <c r="BD1037" i="4"/>
  <c r="BD1038" i="4"/>
  <c r="BD1039" i="4"/>
  <c r="BJ1039" i="4" s="1"/>
  <c r="BN1039" i="4" s="1"/>
  <c r="BD1040" i="4"/>
  <c r="BJ1040" i="4" s="1"/>
  <c r="BN1040" i="4" s="1"/>
  <c r="BD1043" i="4"/>
  <c r="BD1046" i="4"/>
  <c r="BD1047" i="4"/>
  <c r="BD1048" i="4"/>
  <c r="BJ1048" i="4" s="1"/>
  <c r="BD1051" i="4"/>
  <c r="BJ1051" i="4" s="1"/>
  <c r="BD1053" i="4"/>
  <c r="BJ1053" i="4" s="1"/>
  <c r="BD1054" i="4"/>
  <c r="BD1063" i="4"/>
  <c r="BD1065" i="4"/>
  <c r="BJ1065" i="4" s="1"/>
  <c r="BL1065" i="4" s="1"/>
  <c r="BD1066" i="4"/>
  <c r="BJ1066" i="4" s="1"/>
  <c r="BL1066" i="4" s="1"/>
  <c r="BD1067" i="4"/>
  <c r="BD1069" i="4"/>
  <c r="BD1070" i="4"/>
  <c r="BJ1070" i="4" s="1"/>
  <c r="BL1070" i="4" s="1"/>
  <c r="BD1071" i="4"/>
  <c r="BJ1071" i="4" s="1"/>
  <c r="BD1073" i="4"/>
  <c r="BJ1073" i="4" s="1"/>
  <c r="BL1073" i="4" s="1"/>
  <c r="BD1077" i="4"/>
  <c r="BJ1077" i="4" s="1"/>
  <c r="BL1077" i="4" s="1"/>
  <c r="BD1078" i="4"/>
  <c r="BD1080" i="4"/>
  <c r="BD1081" i="4"/>
  <c r="BJ1081" i="4" s="1"/>
  <c r="BL1081" i="4" s="1"/>
  <c r="BD1082" i="4"/>
  <c r="BD1084" i="4"/>
  <c r="BD1085" i="4"/>
  <c r="BD1086" i="4"/>
  <c r="BJ1086" i="4" s="1"/>
  <c r="BD1088" i="4"/>
  <c r="BD1089" i="4"/>
  <c r="BD1090" i="4"/>
  <c r="BJ1090" i="4" s="1"/>
  <c r="BL1090" i="4" s="1"/>
  <c r="BD1092" i="4"/>
  <c r="BJ1092" i="4" s="1"/>
  <c r="BL1092" i="4" s="1"/>
  <c r="BD1093" i="4"/>
  <c r="BJ1093" i="4" s="1"/>
  <c r="BL1093" i="4" s="1"/>
  <c r="BD1094" i="4"/>
  <c r="BD1096" i="4"/>
  <c r="BD1097" i="4"/>
  <c r="BJ1097" i="4" s="1"/>
  <c r="BD1098" i="4"/>
  <c r="BD1102" i="4"/>
  <c r="BJ1102" i="4" s="1"/>
  <c r="BL1102" i="4" s="1"/>
  <c r="BD1103" i="4"/>
  <c r="BD1104" i="4"/>
  <c r="BD1106" i="4"/>
  <c r="BJ1106" i="4" s="1"/>
  <c r="BL1106" i="4" s="1"/>
  <c r="BD1107" i="4"/>
  <c r="BJ1107" i="4" s="1"/>
  <c r="BL1107" i="4" s="1"/>
  <c r="BD1108" i="4"/>
  <c r="BJ1108" i="4" s="1"/>
  <c r="BL1108" i="4" s="1"/>
  <c r="BD1110" i="4"/>
  <c r="BJ1110" i="4" s="1"/>
  <c r="BD1216" i="4"/>
  <c r="BD1217" i="4"/>
  <c r="BD1218" i="4"/>
  <c r="BJ1218" i="4" s="1"/>
  <c r="BD1220" i="4"/>
  <c r="BJ1220" i="4" s="1"/>
  <c r="BD1221" i="4"/>
  <c r="BD1222" i="4"/>
  <c r="BD1224" i="4"/>
  <c r="BJ1224" i="4" s="1"/>
  <c r="BD1225" i="4"/>
  <c r="BJ1225" i="4" s="1"/>
  <c r="BD1226" i="4"/>
  <c r="BD1228" i="4"/>
  <c r="BJ1273" i="4"/>
  <c r="BJ1274" i="4"/>
  <c r="BJ1277" i="4"/>
  <c r="BN1277" i="4" s="1"/>
  <c r="BJ1279" i="4"/>
  <c r="BJ1281" i="4"/>
  <c r="BJ1283" i="4"/>
  <c r="BJ1289" i="4"/>
  <c r="BJ1291" i="4"/>
  <c r="BJ1292" i="4"/>
  <c r="BM1292" i="4" s="1"/>
  <c r="BJ1293" i="4"/>
  <c r="BJ1296" i="4"/>
  <c r="BJ1300" i="4"/>
  <c r="BJ1301" i="4"/>
  <c r="BJ1304" i="4"/>
  <c r="BJ1305" i="4"/>
  <c r="BJ1306" i="4"/>
  <c r="BJ1308" i="4"/>
  <c r="BJ1309" i="4"/>
  <c r="BJ1311" i="4"/>
  <c r="BJ1312" i="4"/>
  <c r="BJ1316" i="4"/>
  <c r="BJ1318" i="4"/>
  <c r="BD1320" i="4"/>
  <c r="BJ1320" i="4" s="1"/>
  <c r="BJ1321" i="4"/>
  <c r="BD1322" i="4"/>
  <c r="BJ1322" i="4" s="1"/>
  <c r="BD1323" i="4"/>
  <c r="BJ1323" i="4" s="1"/>
  <c r="BD1325" i="4"/>
  <c r="BJ1325" i="4" s="1"/>
  <c r="BJ1326" i="4"/>
  <c r="BJ1330" i="4"/>
  <c r="BJ1335" i="4"/>
  <c r="BJ1337" i="4"/>
  <c r="BJ1338" i="4"/>
  <c r="BD1340" i="4"/>
  <c r="BJ1341" i="4"/>
  <c r="BD1344" i="4"/>
  <c r="BJ1345" i="4"/>
  <c r="BJ1350" i="4"/>
  <c r="BJ1353" i="4"/>
  <c r="BJ1357" i="4"/>
  <c r="BJ1359" i="4"/>
  <c r="BJ1360" i="4"/>
  <c r="BJ1361" i="4"/>
  <c r="BJ1363" i="4"/>
  <c r="BJ1364" i="4"/>
  <c r="BJ1365" i="4"/>
  <c r="BJ1366" i="4"/>
  <c r="BJ1368" i="4"/>
  <c r="BJ1369" i="4"/>
  <c r="BJ1371" i="4"/>
  <c r="BJ1373" i="4"/>
  <c r="BJ1374" i="4"/>
  <c r="BJ1377" i="4"/>
  <c r="BN1377" i="4" s="1"/>
  <c r="BJ1378" i="4"/>
  <c r="BJ1381" i="4"/>
  <c r="BN1381" i="4" s="1"/>
  <c r="BJ1382" i="4"/>
  <c r="BJ1383" i="4"/>
  <c r="BJ1385" i="4"/>
  <c r="BN1385" i="4" s="1"/>
  <c r="BJ1386" i="4"/>
  <c r="BJ1389" i="4"/>
  <c r="BN1389" i="4" s="1"/>
  <c r="BJ1390" i="4"/>
  <c r="BJ1391" i="4"/>
  <c r="BN1391" i="4" s="1"/>
  <c r="BJ1393" i="4"/>
  <c r="BJ1395" i="4"/>
  <c r="BJ1398" i="4"/>
  <c r="BJ1401" i="4"/>
  <c r="BK1401" i="4" s="1"/>
  <c r="BJ1403" i="4"/>
  <c r="BJ1404" i="4"/>
  <c r="BK1404" i="4" s="1"/>
  <c r="BJ1405" i="4"/>
  <c r="BJ1406" i="4"/>
  <c r="BK1406" i="4" s="1"/>
  <c r="BJ1408" i="4"/>
  <c r="BJ1409" i="4"/>
  <c r="BJ1411" i="4"/>
  <c r="BM1411" i="4" s="1"/>
  <c r="BJ1412" i="4"/>
  <c r="BJ1413" i="4"/>
  <c r="BJ1415" i="4"/>
  <c r="BJ1416" i="4"/>
  <c r="BJ1417" i="4"/>
  <c r="BJ1418" i="4"/>
  <c r="BJ1419" i="4"/>
  <c r="BM1419" i="4" s="1"/>
  <c r="BJ1421" i="4"/>
  <c r="BJ1423" i="4"/>
  <c r="BJ1426" i="4"/>
  <c r="BJ1427" i="4"/>
  <c r="BJ1429" i="4"/>
  <c r="BM1429" i="4" s="1"/>
  <c r="BJ1430" i="4"/>
  <c r="BJ1431" i="4"/>
  <c r="BJ1432" i="4"/>
  <c r="BM1432" i="4" s="1"/>
  <c r="BJ1433" i="4"/>
  <c r="BJ1434" i="4"/>
  <c r="BJ1436" i="4"/>
  <c r="BJ1437" i="4"/>
  <c r="BN1437" i="4" s="1"/>
  <c r="BJ1438" i="4"/>
  <c r="BJ1440" i="4"/>
  <c r="BN1440" i="4" s="1"/>
  <c r="BJ1442" i="4"/>
  <c r="BJ1443" i="4"/>
  <c r="BJ1444" i="4"/>
  <c r="BJ1445" i="4"/>
  <c r="BJ1447" i="4"/>
  <c r="BJ1448" i="4"/>
  <c r="BJ1449" i="4"/>
  <c r="BN1449" i="4" s="1"/>
  <c r="BJ1450" i="4"/>
  <c r="BN1450" i="4" s="1"/>
  <c r="BJ1451" i="4"/>
  <c r="BN1451" i="4" s="1"/>
  <c r="BJ1452" i="4"/>
  <c r="BJ1453" i="4"/>
  <c r="BJ1454" i="4"/>
  <c r="BN1454" i="4" s="1"/>
  <c r="BJ1455" i="4"/>
  <c r="BN1455" i="4" s="1"/>
  <c r="BJ1456" i="4"/>
  <c r="BJ1458" i="4"/>
  <c r="BN1458" i="4" s="1"/>
  <c r="BJ1460" i="4"/>
  <c r="BJ1461" i="4"/>
  <c r="BN1461" i="4" s="1"/>
  <c r="BJ1462" i="4"/>
  <c r="BN1462" i="4" s="1"/>
  <c r="BJ1464" i="4"/>
  <c r="BJ1465" i="4"/>
  <c r="BJ1467" i="4"/>
  <c r="BJ1468" i="4"/>
  <c r="BJ1469" i="4"/>
  <c r="BJ1470" i="4"/>
  <c r="BJ1472" i="4"/>
  <c r="BJ1473" i="4"/>
  <c r="BJ1475" i="4"/>
  <c r="BJ1476" i="4"/>
  <c r="BJ1477" i="4"/>
  <c r="BJ1479" i="4"/>
  <c r="BJ1480" i="4"/>
  <c r="BJ1481" i="4"/>
  <c r="BJ1482" i="4"/>
  <c r="BJ1484" i="4"/>
  <c r="BJ1485" i="4"/>
  <c r="BJ1487" i="4"/>
  <c r="BJ1488" i="4"/>
  <c r="BJ1490" i="4"/>
  <c r="BJ1491" i="4"/>
  <c r="BJ1492" i="4"/>
  <c r="BJ1494" i="4"/>
  <c r="BJ1495" i="4"/>
  <c r="BJ1496" i="4"/>
  <c r="BJ1497" i="4"/>
  <c r="BJ1498" i="4"/>
  <c r="BJ1499" i="4"/>
  <c r="BJ1500" i="4"/>
  <c r="BJ1501" i="4"/>
  <c r="BJ1502" i="4"/>
  <c r="BJ1504" i="4"/>
  <c r="BJ1505" i="4"/>
  <c r="BJ1507" i="4"/>
  <c r="BJ1508" i="4"/>
  <c r="BJ1509" i="4"/>
  <c r="BJ1510" i="4"/>
  <c r="BJ1511" i="4"/>
  <c r="BJ1512" i="4"/>
  <c r="BJ1513" i="4"/>
  <c r="BN1513" i="4" s="1"/>
  <c r="BJ1514" i="4"/>
  <c r="BM1514" i="4" s="1"/>
  <c r="BJ1516" i="4"/>
  <c r="BJ1517" i="4"/>
  <c r="BJ1519" i="4"/>
  <c r="BJ1520" i="4"/>
  <c r="BJ1522" i="4"/>
  <c r="BJ1524" i="4"/>
  <c r="BJ1526" i="4"/>
  <c r="BJ1527" i="4"/>
  <c r="BN1527" i="4" s="1"/>
  <c r="BJ1528" i="4"/>
  <c r="BJ1529" i="4"/>
  <c r="BJ1531" i="4"/>
  <c r="BJ1533" i="4"/>
  <c r="BN1533" i="4" s="1"/>
  <c r="BJ1535" i="4"/>
  <c r="BJ1537" i="4"/>
  <c r="BN1537" i="4" s="1"/>
  <c r="BJ1539" i="4"/>
  <c r="BJ1542" i="4"/>
  <c r="BJ1543" i="4"/>
  <c r="BJ1545" i="4"/>
  <c r="BN1545" i="4" s="1"/>
  <c r="BJ1547" i="4"/>
  <c r="BJ1548" i="4"/>
  <c r="BJ1549" i="4"/>
  <c r="BJ1550" i="4"/>
  <c r="BJ1552" i="4"/>
  <c r="BJ1553" i="4"/>
  <c r="BJ1554" i="4"/>
  <c r="BJ1555" i="4"/>
  <c r="BJ1556" i="4"/>
  <c r="BJ1558" i="4"/>
  <c r="BJ1559" i="4"/>
  <c r="BJ1560" i="4"/>
  <c r="BJ1561" i="4"/>
  <c r="BK1561" i="4" s="1"/>
  <c r="BJ1562" i="4"/>
  <c r="BJ1563" i="4"/>
  <c r="BJ1564" i="4"/>
  <c r="BJ1565" i="4"/>
  <c r="BJ1567" i="4"/>
  <c r="BJ1568" i="4"/>
  <c r="BK1568" i="4" s="1"/>
  <c r="BJ1569" i="4"/>
  <c r="BJ1570" i="4"/>
  <c r="BJ1571" i="4"/>
  <c r="BJ1572" i="4"/>
  <c r="BJ1574" i="4"/>
  <c r="BJ1575" i="4"/>
  <c r="BJ1576" i="4"/>
  <c r="BJ1577" i="4"/>
  <c r="BK1577" i="4" s="1"/>
  <c r="BJ1578" i="4"/>
  <c r="BJ1579" i="4"/>
  <c r="BJ1580" i="4"/>
  <c r="BK1580" i="4" s="1"/>
  <c r="BJ1581" i="4"/>
  <c r="BK1581" i="4" s="1"/>
  <c r="BJ1583" i="4"/>
  <c r="BJ1584" i="4"/>
  <c r="BN1584" i="4" s="1"/>
  <c r="BJ1586" i="4"/>
  <c r="BJ1587" i="4"/>
  <c r="BJ1588" i="4"/>
  <c r="BN1588" i="4" s="1"/>
  <c r="BJ1590" i="4"/>
  <c r="BJ1591" i="4"/>
  <c r="BN1591" i="4" s="1"/>
  <c r="BJ1592" i="4"/>
  <c r="BN1592" i="4" s="1"/>
  <c r="BJ1593" i="4"/>
  <c r="BN1593" i="4" s="1"/>
  <c r="BJ1594" i="4"/>
  <c r="BJ1596" i="4"/>
  <c r="BJ1597" i="4"/>
  <c r="BN1597" i="4" s="1"/>
  <c r="BJ1598" i="4"/>
  <c r="BN1598" i="4" s="1"/>
  <c r="BJ1599" i="4"/>
  <c r="BJ1600" i="4"/>
  <c r="BJ1601" i="4"/>
  <c r="BJ1602" i="4"/>
  <c r="BJ1603" i="4"/>
  <c r="BJ1604" i="4"/>
  <c r="BJ1605" i="4"/>
  <c r="BJ1606" i="4"/>
  <c r="BJ1607" i="4"/>
  <c r="BJ1608" i="4"/>
  <c r="BJ1609" i="4"/>
  <c r="BJ1610" i="4"/>
  <c r="BJ1611" i="4"/>
  <c r="BJ1612" i="4"/>
  <c r="BJ1613" i="4"/>
  <c r="BJ1614" i="4"/>
  <c r="BJ1615" i="4"/>
  <c r="BJ1616" i="4"/>
  <c r="BJ1618" i="4"/>
  <c r="BJ1619" i="4"/>
  <c r="BN1619" i="4" s="1"/>
  <c r="BJ1620" i="4"/>
  <c r="BJ1621" i="4"/>
  <c r="BJ1623" i="4"/>
  <c r="BJ1624" i="4"/>
  <c r="BJ1625" i="4"/>
  <c r="BJ1626" i="4"/>
  <c r="BJ1627" i="4"/>
  <c r="BJ1628" i="4"/>
  <c r="BJ1629" i="4"/>
  <c r="BJ1630" i="4"/>
  <c r="BJ1631" i="4"/>
  <c r="BJ1632" i="4"/>
  <c r="BJ1633" i="4"/>
  <c r="BJ1634" i="4"/>
  <c r="BJ1635" i="4"/>
  <c r="BJ1636" i="4"/>
  <c r="BJ1637" i="4"/>
  <c r="BJ1638" i="4"/>
  <c r="BJ1639" i="4"/>
  <c r="BJ1640" i="4"/>
  <c r="BJ1641" i="4"/>
  <c r="BJ1643" i="4"/>
  <c r="BJ1644" i="4"/>
  <c r="BJ1645" i="4"/>
  <c r="BJ1646" i="4"/>
  <c r="BJ1647" i="4"/>
  <c r="BJ1648" i="4"/>
  <c r="BJ1649" i="4"/>
  <c r="BJ1650" i="4"/>
  <c r="BJ1651" i="4"/>
  <c r="BJ1652" i="4"/>
  <c r="BJ1653" i="4"/>
  <c r="BJ1654" i="4"/>
  <c r="BJ1655" i="4"/>
  <c r="BJ1656" i="4"/>
  <c r="BJ1657" i="4"/>
  <c r="BJ1658" i="4"/>
  <c r="BJ1659" i="4"/>
  <c r="BJ1660" i="4"/>
  <c r="BJ1661" i="4"/>
  <c r="BJ1662" i="4"/>
  <c r="BJ1663" i="4"/>
  <c r="BJ1664" i="4"/>
  <c r="BN1664" i="4" s="1"/>
  <c r="BJ1665" i="4"/>
  <c r="BM1665" i="4" s="1"/>
  <c r="BJ1666" i="4"/>
  <c r="BJ1667" i="4"/>
  <c r="BJ1668" i="4"/>
  <c r="BJ1669" i="4"/>
  <c r="BJ1670" i="4"/>
  <c r="BJ1671" i="4"/>
  <c r="BJ1672" i="4"/>
  <c r="BM1672" i="4" s="1"/>
  <c r="BJ1673" i="4"/>
  <c r="BM1673" i="4" s="1"/>
  <c r="BJ1674" i="4"/>
  <c r="BJ1675" i="4"/>
  <c r="BJ1676" i="4"/>
  <c r="BJ1677" i="4"/>
  <c r="BJ1678" i="4"/>
  <c r="BJ1679" i="4"/>
  <c r="BJ1680" i="4"/>
  <c r="BM1680" i="4" s="1"/>
  <c r="BJ1681" i="4"/>
  <c r="BM1681" i="4" s="1"/>
  <c r="BJ1682" i="4"/>
  <c r="BJ1683" i="4"/>
  <c r="BJ1684" i="4"/>
  <c r="BJ1685" i="4"/>
  <c r="BJ1686" i="4"/>
  <c r="BJ1687" i="4"/>
  <c r="BJ1688" i="4"/>
  <c r="BL1688" i="4" s="1"/>
  <c r="BJ1689" i="4"/>
  <c r="BL1689" i="4" s="1"/>
  <c r="BJ1690" i="4"/>
  <c r="BJ1692" i="4"/>
  <c r="BJ1693" i="4"/>
  <c r="BN1693" i="4" s="1"/>
  <c r="BJ1694" i="4"/>
  <c r="BN1694" i="4" s="1"/>
  <c r="BJ1695" i="4"/>
  <c r="BJ1696" i="4"/>
  <c r="BJ1697" i="4"/>
  <c r="BJ1698" i="4"/>
  <c r="BJ1699" i="4"/>
  <c r="BN1699" i="4" s="1"/>
  <c r="BJ1700" i="4"/>
  <c r="BJ1701" i="4"/>
  <c r="BJ1702" i="4"/>
  <c r="BJ1703" i="4"/>
  <c r="BJ1704" i="4"/>
  <c r="BJ1705" i="4"/>
  <c r="BJ1706" i="4"/>
  <c r="BJ1707" i="4"/>
  <c r="BJ1708" i="4"/>
  <c r="BJ1709" i="4"/>
  <c r="BJ1710" i="4"/>
  <c r="BN1710" i="4" s="1"/>
  <c r="BJ1711" i="4"/>
  <c r="BJ1712" i="4"/>
  <c r="BN1712" i="4" s="1"/>
  <c r="BJ1713" i="4"/>
  <c r="BN1713" i="4" s="1"/>
  <c r="BJ1714" i="4"/>
  <c r="BJ1715" i="4"/>
  <c r="BJ1716" i="4"/>
  <c r="BJ1717" i="4"/>
  <c r="BJ1718" i="4"/>
  <c r="BJ1719" i="4"/>
  <c r="BJ1720" i="4"/>
  <c r="BJ1721" i="4"/>
  <c r="BN1721" i="4" s="1"/>
  <c r="BJ1722" i="4"/>
  <c r="BN1722" i="4" s="1"/>
  <c r="BJ1723" i="4"/>
  <c r="BJ1724" i="4"/>
  <c r="BJ1725" i="4"/>
  <c r="BJ1726" i="4"/>
  <c r="BJ1727" i="4"/>
  <c r="BJ1728" i="4"/>
  <c r="BJ1729" i="4"/>
  <c r="BJ1731" i="4"/>
  <c r="BJ1732" i="4"/>
  <c r="BN1732" i="4" s="1"/>
  <c r="BJ1733" i="4"/>
  <c r="BJ1734" i="4"/>
  <c r="BJ1735" i="4"/>
  <c r="BJ1736" i="4"/>
  <c r="BJ1737" i="4"/>
  <c r="BJ1738" i="4"/>
  <c r="BJ1740" i="4"/>
  <c r="BJ1741" i="4"/>
  <c r="BJ1742" i="4"/>
  <c r="BJ1743" i="4"/>
  <c r="BJ1744" i="4"/>
  <c r="BJ1747" i="4"/>
  <c r="BJ1748" i="4"/>
  <c r="BJ1749" i="4"/>
  <c r="BJ1750" i="4"/>
  <c r="BJ1751" i="4"/>
  <c r="BJ1752" i="4"/>
  <c r="BJ1753" i="4"/>
  <c r="BJ1754" i="4"/>
  <c r="BJ1755" i="4"/>
  <c r="BJ1756" i="4"/>
  <c r="BN1756" i="4" s="1"/>
  <c r="BJ1757" i="4"/>
  <c r="BN1757" i="4" s="1"/>
  <c r="BJ1758" i="4"/>
  <c r="BJ1759" i="4"/>
  <c r="BJ1760" i="4"/>
  <c r="BJ1761" i="4"/>
  <c r="BJ1762" i="4"/>
  <c r="BJ1763" i="4"/>
  <c r="BJ1764" i="4"/>
  <c r="BM1764" i="4" s="1"/>
  <c r="BJ1765" i="4"/>
  <c r="BM1765" i="4" s="1"/>
  <c r="BJ1766" i="4"/>
  <c r="BJ1767" i="4"/>
  <c r="BJ1768" i="4"/>
  <c r="BJ1769" i="4"/>
  <c r="BJ1770" i="4"/>
  <c r="BJ1772" i="4"/>
  <c r="BJ1773" i="4"/>
  <c r="BJ1774" i="4"/>
  <c r="BJ1775" i="4"/>
  <c r="BJ1776" i="4"/>
  <c r="BL1776" i="4" s="1"/>
  <c r="BJ1777" i="4"/>
  <c r="BL1777" i="4" s="1"/>
  <c r="BJ1778" i="4"/>
  <c r="BJ1779" i="4"/>
  <c r="BJ1780" i="4"/>
  <c r="BL1780" i="4" s="1"/>
  <c r="BJ1781" i="4"/>
  <c r="BL1781" i="4" s="1"/>
  <c r="BJ1782" i="4"/>
  <c r="BJ1783" i="4"/>
  <c r="BJ1784" i="4"/>
  <c r="BJ1785" i="4"/>
  <c r="BJ1786" i="4"/>
  <c r="BJ1787" i="4"/>
  <c r="BJ1788" i="4"/>
  <c r="BJ1789" i="4"/>
  <c r="BJ1790" i="4"/>
  <c r="BJ1791" i="4"/>
  <c r="BJ1792" i="4"/>
  <c r="BJ1793" i="4"/>
  <c r="BJ1794" i="4"/>
  <c r="BJ1795" i="4"/>
  <c r="BJ1796" i="4"/>
  <c r="BJ1797" i="4"/>
  <c r="BJ1798" i="4"/>
  <c r="BJ1799" i="4"/>
  <c r="BJ1800" i="4"/>
  <c r="BJ1801" i="4"/>
  <c r="BJ1802" i="4"/>
  <c r="BJ1803" i="4"/>
  <c r="BJ1804" i="4"/>
  <c r="BJ1805" i="4"/>
  <c r="BJ1806" i="4"/>
  <c r="BJ1807" i="4"/>
  <c r="BJ1808" i="4"/>
  <c r="BJ1809" i="4"/>
  <c r="BJ1810" i="4"/>
  <c r="BJ1811" i="4"/>
  <c r="BJ1812" i="4"/>
  <c r="BJ1813" i="4"/>
  <c r="BJ1814" i="4"/>
  <c r="BJ1815" i="4"/>
  <c r="BJ1816" i="4"/>
  <c r="BJ1817" i="4"/>
  <c r="BJ1818" i="4"/>
  <c r="BJ1820" i="4"/>
  <c r="BJ1821" i="4"/>
  <c r="BJ1822" i="4"/>
  <c r="BJ1824" i="4"/>
  <c r="BJ1825" i="4"/>
  <c r="BJ1826" i="4"/>
  <c r="BJ1827" i="4"/>
  <c r="BJ1828" i="4"/>
  <c r="BJ1829" i="4"/>
  <c r="BJ1831" i="4"/>
  <c r="BJ1832" i="4"/>
  <c r="BJ1833" i="4"/>
  <c r="BJ1834" i="4"/>
  <c r="BJ1835" i="4"/>
  <c r="BJ1836" i="4"/>
  <c r="BJ1837" i="4"/>
  <c r="BJ1838" i="4"/>
  <c r="BJ1839" i="4"/>
  <c r="BJ1840" i="4"/>
  <c r="BJ1842" i="4"/>
  <c r="BJ1843" i="4"/>
  <c r="BJ1844" i="4"/>
  <c r="BJ1845" i="4"/>
  <c r="BJ1846" i="4"/>
  <c r="BJ1847" i="4"/>
  <c r="BJ1848" i="4"/>
  <c r="BJ1849" i="4"/>
  <c r="BN1849" i="4" s="1"/>
  <c r="BJ1850" i="4"/>
  <c r="BJ1852" i="4"/>
  <c r="BJ1853" i="4"/>
  <c r="BJ1855" i="4"/>
  <c r="BM1855" i="4" s="1"/>
  <c r="BJ1856" i="4"/>
  <c r="BJ1857" i="4"/>
  <c r="BJ1858" i="4"/>
  <c r="BJ1859" i="4"/>
  <c r="BJ1860" i="4"/>
  <c r="BJ1861" i="4"/>
  <c r="BJ1863" i="4"/>
  <c r="BJ1864" i="4"/>
  <c r="BJ1865" i="4"/>
  <c r="BJ1867" i="4"/>
  <c r="BJ1868" i="4"/>
  <c r="BJ1869" i="4"/>
  <c r="BJ1871" i="4"/>
  <c r="BJ1872" i="4"/>
  <c r="BJ1873" i="4"/>
  <c r="BJ1875" i="4"/>
  <c r="BJ1876" i="4"/>
  <c r="BJ1877" i="4"/>
  <c r="BJ1879" i="4"/>
  <c r="BJ1880" i="4"/>
  <c r="BJ1881" i="4"/>
  <c r="BJ1882" i="4"/>
  <c r="BJ1884" i="4"/>
  <c r="BJ1885" i="4"/>
  <c r="BJ1887" i="4"/>
  <c r="BJ1888" i="4"/>
  <c r="BJ1889" i="4"/>
  <c r="BJ1890" i="4"/>
  <c r="BJ1891" i="4"/>
  <c r="BJ1892" i="4"/>
  <c r="BJ1893" i="4"/>
  <c r="BJ1895" i="4"/>
  <c r="BJ1897" i="4"/>
  <c r="BJ1899" i="4"/>
  <c r="BJ1900" i="4"/>
  <c r="BJ1901" i="4"/>
  <c r="BJ1903" i="4"/>
  <c r="BJ1904" i="4"/>
  <c r="BJ1905" i="4"/>
  <c r="BJ1907" i="4"/>
  <c r="BJ1908" i="4"/>
  <c r="BJ1909" i="4"/>
  <c r="BJ1910" i="4"/>
  <c r="BJ1911" i="4"/>
  <c r="BJ1912" i="4"/>
  <c r="BJ1913" i="4"/>
  <c r="BJ1915" i="4"/>
  <c r="BJ1916" i="4"/>
  <c r="BJ1917" i="4"/>
  <c r="BJ1919" i="4"/>
  <c r="BJ1920" i="4"/>
  <c r="BJ1921" i="4"/>
  <c r="BJ1923" i="4"/>
  <c r="BJ1925" i="4"/>
  <c r="BJ1927" i="4"/>
  <c r="BJ1928" i="4"/>
  <c r="BJ1929" i="4"/>
  <c r="BJ1931" i="4"/>
  <c r="BJ1932" i="4"/>
  <c r="BJ1933" i="4"/>
  <c r="BJ1936" i="4"/>
  <c r="BJ1937" i="4"/>
  <c r="BJ1939" i="4"/>
  <c r="BJ1940" i="4"/>
  <c r="BJ1941" i="4"/>
  <c r="BJ1943" i="4"/>
  <c r="BJ1944" i="4"/>
  <c r="BJ1945" i="4"/>
  <c r="BJ1947" i="4"/>
  <c r="BJ1948" i="4"/>
  <c r="BJ1949" i="4"/>
  <c r="BJ1951" i="4"/>
  <c r="BJ1952" i="4"/>
  <c r="BJ1953" i="4"/>
  <c r="BJ1955" i="4"/>
  <c r="BJ1956" i="4"/>
  <c r="BJ1957" i="4"/>
  <c r="BJ1960" i="4"/>
  <c r="BJ1961" i="4"/>
  <c r="BJ1963" i="4"/>
  <c r="BJ1964" i="4"/>
  <c r="BJ1965" i="4"/>
  <c r="BJ1967" i="4"/>
  <c r="BJ1968" i="4"/>
  <c r="BJ1969" i="4"/>
  <c r="BJ1971" i="4"/>
  <c r="BJ1972" i="4"/>
  <c r="BJ1973" i="4"/>
  <c r="BD1975" i="4"/>
  <c r="BJ1975" i="4" s="1"/>
  <c r="BD1976" i="4"/>
  <c r="BJ1976" i="4" s="1"/>
  <c r="BD1977" i="4"/>
  <c r="BJ1977" i="4" s="1"/>
  <c r="BD1978" i="4"/>
  <c r="BJ1978" i="4" s="1"/>
  <c r="BN1978" i="4" s="1"/>
  <c r="BD1979" i="4"/>
  <c r="BJ1979" i="4" s="1"/>
  <c r="BD1980" i="4"/>
  <c r="BJ1980" i="4" s="1"/>
  <c r="BD1981" i="4"/>
  <c r="BJ1981" i="4" s="1"/>
  <c r="BN1981" i="4" s="1"/>
  <c r="BD1982" i="4"/>
  <c r="BJ1982" i="4" s="1"/>
  <c r="BD1983" i="4"/>
  <c r="BJ1983" i="4" s="1"/>
  <c r="BD1984" i="4"/>
  <c r="BJ1984" i="4" s="1"/>
  <c r="BD1985" i="4"/>
  <c r="BJ1985" i="4" s="1"/>
  <c r="BD1986" i="4"/>
  <c r="BJ1986" i="4" s="1"/>
  <c r="BD1987" i="4"/>
  <c r="BJ1987" i="4" s="1"/>
  <c r="BD1988" i="4"/>
  <c r="BJ1988" i="4" s="1"/>
  <c r="BD1989" i="4"/>
  <c r="BJ1989" i="4" s="1"/>
  <c r="BD1990" i="4"/>
  <c r="BJ1990" i="4" s="1"/>
  <c r="BD1991" i="4"/>
  <c r="BJ1991" i="4" s="1"/>
  <c r="BD1992" i="4"/>
  <c r="BJ1992" i="4" s="1"/>
  <c r="BD1994" i="4"/>
  <c r="BJ1994" i="4" s="1"/>
  <c r="BD1996" i="4"/>
  <c r="BJ1996" i="4" s="1"/>
  <c r="BD1997" i="4"/>
  <c r="BJ1997" i="4" s="1"/>
  <c r="BD1998" i="4"/>
  <c r="BJ1998" i="4" s="1"/>
  <c r="BD1999" i="4"/>
  <c r="BJ1999" i="4" s="1"/>
  <c r="BN1999" i="4" s="1"/>
  <c r="BD2000" i="4"/>
  <c r="BJ2000" i="4" s="1"/>
  <c r="BM2000" i="4" s="1"/>
  <c r="BD2001" i="4"/>
  <c r="BJ2001" i="4" s="1"/>
  <c r="BD2002" i="4"/>
  <c r="BD2003" i="4"/>
  <c r="BJ2003" i="4" s="1"/>
  <c r="BD2004" i="4"/>
  <c r="BJ2004" i="4" s="1"/>
  <c r="BM2004" i="4" s="1"/>
  <c r="BJ2005" i="4"/>
  <c r="BJ2007" i="4"/>
  <c r="BJ2008" i="4"/>
  <c r="BJ2009" i="4"/>
  <c r="BD2011" i="4"/>
  <c r="BD2012" i="4"/>
  <c r="BJ2012" i="4" s="1"/>
  <c r="BJ2013" i="4"/>
  <c r="BJ2015" i="4"/>
  <c r="BJ2016" i="4"/>
  <c r="BJ2017" i="4"/>
  <c r="BD2018" i="4"/>
  <c r="BJ2018" i="4" s="1"/>
  <c r="BJ2019" i="4"/>
  <c r="BJ2020" i="4"/>
  <c r="BJ2021" i="4"/>
  <c r="BJ2023" i="4"/>
  <c r="BJ2024" i="4"/>
  <c r="BJ2025" i="4"/>
  <c r="BD2026" i="4"/>
  <c r="BJ2026" i="4" s="1"/>
  <c r="BJ2027" i="4"/>
  <c r="BJ2028" i="4"/>
  <c r="BD2029" i="4"/>
  <c r="BJ2029" i="4" s="1"/>
  <c r="BD2030" i="4"/>
  <c r="BJ2030" i="4" s="1"/>
  <c r="BD2031" i="4"/>
  <c r="BJ2031" i="4" s="1"/>
  <c r="BD2032" i="4"/>
  <c r="BJ2032" i="4" s="1"/>
  <c r="BD2033" i="4"/>
  <c r="BJ2033" i="4" s="1"/>
  <c r="BD2034" i="4"/>
  <c r="BJ2034" i="4" s="1"/>
  <c r="BD2035" i="4"/>
  <c r="BJ2035" i="4" s="1"/>
  <c r="BD2036" i="4"/>
  <c r="BJ2036" i="4" s="1"/>
  <c r="BD2037" i="4"/>
  <c r="BJ2037" i="4" s="1"/>
  <c r="BD2038" i="4"/>
  <c r="BJ2038" i="4" s="1"/>
  <c r="BD2039" i="4"/>
  <c r="BJ2039" i="4" s="1"/>
  <c r="BD2040" i="4"/>
  <c r="BJ2040" i="4" s="1"/>
  <c r="BD2041" i="4"/>
  <c r="BJ2041" i="4" s="1"/>
  <c r="BD2042" i="4"/>
  <c r="BJ2042" i="4" s="1"/>
  <c r="BD2043" i="4"/>
  <c r="BJ2043" i="4" s="1"/>
  <c r="BD2044" i="4"/>
  <c r="BJ2044" i="4" s="1"/>
  <c r="BD2045" i="4"/>
  <c r="BJ2045" i="4" s="1"/>
  <c r="BD2046" i="4"/>
  <c r="BJ2046" i="4" s="1"/>
  <c r="BD2047" i="4"/>
  <c r="BJ2047" i="4" s="1"/>
  <c r="BD2048" i="4"/>
  <c r="BJ2048" i="4" s="1"/>
  <c r="BD2049" i="4"/>
  <c r="BJ2049" i="4" s="1"/>
  <c r="BD2050" i="4"/>
  <c r="BJ2050" i="4" s="1"/>
  <c r="BD2051" i="4"/>
  <c r="BJ2051" i="4" s="1"/>
  <c r="BD2052" i="4"/>
  <c r="BJ2052" i="4" s="1"/>
  <c r="BD2053" i="4"/>
  <c r="BJ2053" i="4" s="1"/>
  <c r="BD2054" i="4"/>
  <c r="BJ2054" i="4" s="1"/>
  <c r="BD2055" i="4"/>
  <c r="BJ2055" i="4" s="1"/>
  <c r="BD2056" i="4"/>
  <c r="BJ2056" i="4" s="1"/>
  <c r="BD2057" i="4"/>
  <c r="BJ2057" i="4" s="1"/>
  <c r="BD2058" i="4"/>
  <c r="BJ2058" i="4" s="1"/>
  <c r="BD2059" i="4"/>
  <c r="BJ2059" i="4" s="1"/>
  <c r="BD2060" i="4"/>
  <c r="BD2061" i="4"/>
  <c r="BJ2061" i="4" s="1"/>
  <c r="BD2062" i="4"/>
  <c r="BJ2062" i="4" s="1"/>
  <c r="BD2063" i="4"/>
  <c r="BJ2063" i="4" s="1"/>
  <c r="BD2064" i="4"/>
  <c r="BJ2064" i="4" s="1"/>
  <c r="BD2065" i="4"/>
  <c r="BJ2065" i="4" s="1"/>
  <c r="BD2066" i="4"/>
  <c r="BJ2066" i="4" s="1"/>
  <c r="BD2067" i="4"/>
  <c r="BJ2067" i="4" s="1"/>
  <c r="BD2068" i="4"/>
  <c r="BJ2068" i="4" s="1"/>
  <c r="BD2069" i="4"/>
  <c r="BJ2069" i="4" s="1"/>
  <c r="BD2070" i="4"/>
  <c r="BJ2070" i="4" s="1"/>
  <c r="BD2071" i="4"/>
  <c r="BJ2071" i="4" s="1"/>
  <c r="BD2072" i="4"/>
  <c r="BJ2072" i="4" s="1"/>
  <c r="BD2073" i="4"/>
  <c r="BJ2073" i="4" s="1"/>
  <c r="BD2074" i="4"/>
  <c r="BJ2074" i="4" s="1"/>
  <c r="BD2075" i="4"/>
  <c r="BJ2075" i="4" s="1"/>
  <c r="BD2076" i="4"/>
  <c r="BJ2076" i="4" s="1"/>
  <c r="BD2077" i="4"/>
  <c r="BJ2077" i="4" s="1"/>
  <c r="BD2078" i="4"/>
  <c r="BJ2078" i="4" s="1"/>
  <c r="BD2079" i="4"/>
  <c r="BJ2079" i="4" s="1"/>
  <c r="BD2080" i="4"/>
  <c r="BJ2080" i="4" s="1"/>
  <c r="BD2081" i="4"/>
  <c r="BJ2081" i="4" s="1"/>
  <c r="BD2082" i="4"/>
  <c r="BJ2082" i="4" s="1"/>
  <c r="BD2083" i="4"/>
  <c r="BJ2083" i="4" s="1"/>
  <c r="BD2084" i="4"/>
  <c r="BJ2084" i="4" s="1"/>
  <c r="BD2085" i="4"/>
  <c r="BJ2085" i="4" s="1"/>
  <c r="BD2086" i="4"/>
  <c r="BJ2086" i="4" s="1"/>
  <c r="BD2087" i="4"/>
  <c r="BJ2087" i="4" s="1"/>
  <c r="BJ2088" i="4"/>
  <c r="BJ2089" i="4"/>
  <c r="BJ2091" i="4"/>
  <c r="BJ2092" i="4"/>
  <c r="BJ2093" i="4"/>
  <c r="BJ2094" i="4"/>
  <c r="BJ2095" i="4"/>
  <c r="BJ2096" i="4"/>
  <c r="BJ2097" i="4"/>
  <c r="BJ2098" i="4"/>
  <c r="BJ2099" i="4"/>
  <c r="BJ2100" i="4"/>
  <c r="BJ2101" i="4"/>
  <c r="BJ2102" i="4"/>
  <c r="BJ2103" i="4"/>
  <c r="BJ2104" i="4"/>
  <c r="BJ2105" i="4"/>
  <c r="BJ2106" i="4"/>
  <c r="BJ2107" i="4"/>
  <c r="BJ2108" i="4"/>
  <c r="BJ2109" i="4"/>
  <c r="BN2109" i="4" s="1"/>
  <c r="BJ2110" i="4"/>
  <c r="BJ2111" i="4"/>
  <c r="BJ2112" i="4"/>
  <c r="BJ2113" i="4"/>
  <c r="BJ2114" i="4"/>
  <c r="BJ2115" i="4"/>
  <c r="BJ2116" i="4"/>
  <c r="BJ2117" i="4"/>
  <c r="BJ2118" i="4"/>
  <c r="BJ2120" i="4"/>
  <c r="BJ2121" i="4"/>
  <c r="BJ2123" i="4"/>
  <c r="BJ2124" i="4"/>
  <c r="BJ2125" i="4"/>
  <c r="BJ2126" i="4"/>
  <c r="BJ2127" i="4"/>
  <c r="BJ2128" i="4"/>
  <c r="BJ2129" i="4"/>
  <c r="BJ2130" i="4"/>
  <c r="BJ2131" i="4"/>
  <c r="BJ2132" i="4"/>
  <c r="BJ2133" i="4"/>
  <c r="BJ2134" i="4"/>
  <c r="BJ2135" i="4"/>
  <c r="BJ2136" i="4"/>
  <c r="BJ2137" i="4"/>
  <c r="BJ2138" i="4"/>
  <c r="BJ2329" i="4"/>
  <c r="BJ2330" i="4"/>
  <c r="BJ2331" i="4"/>
  <c r="BJ2333" i="4"/>
  <c r="BD2334" i="4"/>
  <c r="BJ2334" i="4" s="1"/>
  <c r="BJ2335" i="4"/>
  <c r="BJ2336" i="4"/>
  <c r="BJ2337" i="4"/>
  <c r="BJ2338" i="4"/>
  <c r="BJ2339" i="4"/>
  <c r="BJ2340" i="4"/>
  <c r="BJ2341" i="4"/>
  <c r="BJ2342" i="4"/>
  <c r="BJ2343" i="4"/>
  <c r="BJ2344" i="4"/>
  <c r="BJ2345" i="4"/>
  <c r="BJ2346" i="4"/>
  <c r="BJ2347" i="4"/>
  <c r="BJ2348" i="4"/>
  <c r="BJ2349" i="4"/>
  <c r="BJ2350" i="4"/>
  <c r="BJ2351" i="4"/>
  <c r="BJ2352" i="4"/>
  <c r="BJ2353" i="4"/>
  <c r="BJ2354" i="4"/>
  <c r="BJ2355" i="4"/>
  <c r="BJ2356" i="4"/>
  <c r="BJ2357" i="4"/>
  <c r="BJ2358" i="4"/>
  <c r="BJ2360" i="4"/>
  <c r="BJ2361" i="4"/>
  <c r="BJ2362" i="4"/>
  <c r="BJ2363" i="4"/>
  <c r="BJ2364" i="4"/>
  <c r="BJ2365" i="4"/>
  <c r="BJ2366" i="4"/>
  <c r="BJ2367" i="4"/>
  <c r="BJ2368" i="4"/>
  <c r="BD2369" i="4"/>
  <c r="BJ2369" i="4" s="1"/>
  <c r="BD2370" i="4"/>
  <c r="BJ2370" i="4" s="1"/>
  <c r="BJ2371" i="4"/>
  <c r="BJ2372" i="4"/>
  <c r="BD2373" i="4"/>
  <c r="BJ2373" i="4" s="1"/>
  <c r="BD2375" i="4"/>
  <c r="BJ2375" i="4" s="1"/>
  <c r="BD2376" i="4"/>
  <c r="BJ2376" i="4" s="1"/>
  <c r="BJ2377" i="4"/>
  <c r="BK2377" i="4" s="1"/>
  <c r="BJ2378" i="4"/>
  <c r="BJ2379" i="4"/>
  <c r="BJ2380" i="4"/>
  <c r="BJ2381" i="4"/>
  <c r="BJ2382" i="4"/>
  <c r="BJ2383" i="4"/>
  <c r="BJ2384" i="4"/>
  <c r="BJ2385" i="4"/>
  <c r="BJ2386" i="4"/>
  <c r="BJ2387" i="4"/>
  <c r="BJ2388" i="4"/>
  <c r="BJ2389" i="4"/>
  <c r="I47" i="4"/>
  <c r="I48" i="4"/>
  <c r="I49" i="4"/>
  <c r="I50" i="4"/>
  <c r="I51" i="4"/>
  <c r="I52" i="4"/>
  <c r="I53" i="4"/>
  <c r="I54" i="4"/>
  <c r="I55" i="4"/>
  <c r="I56" i="4"/>
  <c r="I57" i="4"/>
  <c r="I58" i="4"/>
  <c r="I59" i="4"/>
  <c r="I60" i="4"/>
  <c r="I61" i="4"/>
  <c r="I62" i="4"/>
  <c r="I63" i="4"/>
  <c r="I64" i="4"/>
  <c r="I65" i="4"/>
  <c r="I66" i="4"/>
  <c r="I67" i="4"/>
  <c r="BJ3" i="4"/>
  <c r="BJ5" i="4"/>
  <c r="BL5" i="4" s="1"/>
  <c r="BJ6" i="4"/>
  <c r="BL6" i="4" s="1"/>
  <c r="BJ7" i="4"/>
  <c r="BJ9" i="4"/>
  <c r="BJ10" i="4"/>
  <c r="BJ11" i="4"/>
  <c r="BJ12" i="4"/>
  <c r="BK12" i="4" s="1"/>
  <c r="BJ13" i="4"/>
  <c r="BK13" i="4" s="1"/>
  <c r="BJ14" i="4"/>
  <c r="BK14" i="4" s="1"/>
  <c r="BJ15" i="4"/>
  <c r="BJ16" i="4"/>
  <c r="BJ17" i="4"/>
  <c r="BJ18" i="4"/>
  <c r="BK18" i="4" s="1"/>
  <c r="BJ19" i="4"/>
  <c r="BN19" i="4" s="1"/>
  <c r="BJ20" i="4"/>
  <c r="BJ21" i="4"/>
  <c r="BJ22" i="4"/>
  <c r="BJ23" i="4"/>
  <c r="BJ24" i="4"/>
  <c r="BJ25" i="4"/>
  <c r="BJ26" i="4"/>
  <c r="BJ27" i="4"/>
  <c r="BJ28" i="4"/>
  <c r="BJ29" i="4"/>
  <c r="BJ30" i="4"/>
  <c r="BM30" i="4" s="1"/>
  <c r="BJ31" i="4"/>
  <c r="BJ32" i="4"/>
  <c r="BJ33" i="4"/>
  <c r="BJ34" i="4"/>
  <c r="BJ35" i="4"/>
  <c r="BJ36" i="4"/>
  <c r="BJ37" i="4"/>
  <c r="BJ38" i="4"/>
  <c r="BJ39" i="4"/>
  <c r="BN39" i="4" s="1"/>
  <c r="BJ41" i="4"/>
  <c r="BJ42" i="4"/>
  <c r="BJ44" i="4"/>
  <c r="BJ46" i="4"/>
  <c r="BJ47" i="4"/>
  <c r="BJ50" i="4"/>
  <c r="BJ51" i="4"/>
  <c r="BJ52" i="4"/>
  <c r="BJ55" i="4"/>
  <c r="BJ56" i="4"/>
  <c r="BJ58" i="4"/>
  <c r="BJ60" i="4"/>
  <c r="BJ62" i="4"/>
  <c r="BJ63" i="4"/>
  <c r="BJ64" i="4"/>
  <c r="BJ65" i="4"/>
  <c r="BJ66" i="4"/>
  <c r="BJ67" i="4"/>
  <c r="BJ70" i="4"/>
  <c r="BJ71" i="4"/>
  <c r="BJ72" i="4"/>
  <c r="BJ73" i="4"/>
  <c r="BJ74" i="4"/>
  <c r="BJ75" i="4"/>
  <c r="BJ76" i="4"/>
  <c r="BJ78" i="4"/>
  <c r="BJ79" i="4"/>
  <c r="BJ81" i="4"/>
  <c r="BJ82" i="4"/>
  <c r="BJ83" i="4"/>
  <c r="BJ84" i="4"/>
  <c r="BJ87" i="4"/>
  <c r="BJ89" i="4"/>
  <c r="BJ90" i="4"/>
  <c r="BJ91" i="4"/>
  <c r="BJ92" i="4"/>
  <c r="BJ93" i="4"/>
  <c r="BJ94" i="4"/>
  <c r="BJ95" i="4"/>
  <c r="BJ97" i="4"/>
  <c r="BJ98" i="4"/>
  <c r="BJ99" i="4"/>
  <c r="BJ100" i="4"/>
  <c r="BJ101" i="4"/>
  <c r="BJ102" i="4"/>
  <c r="BJ103" i="4"/>
  <c r="BJ104" i="4"/>
  <c r="BJ105" i="4"/>
  <c r="BJ106" i="4"/>
  <c r="BJ107" i="4"/>
  <c r="BJ109" i="4"/>
  <c r="BJ111" i="4"/>
  <c r="BJ113" i="4"/>
  <c r="BJ114" i="4"/>
  <c r="BJ115" i="4"/>
  <c r="BJ116" i="4"/>
  <c r="BJ117" i="4"/>
  <c r="BJ118" i="4"/>
  <c r="BJ119" i="4"/>
  <c r="BJ120" i="4"/>
  <c r="BJ121" i="4"/>
  <c r="BJ122" i="4"/>
  <c r="BJ123" i="4"/>
  <c r="BJ124" i="4"/>
  <c r="BJ125" i="4"/>
  <c r="BJ127" i="4"/>
  <c r="BJ129" i="4"/>
  <c r="BJ130" i="4"/>
  <c r="BJ131" i="4"/>
  <c r="BJ133" i="4"/>
  <c r="BJ135" i="4"/>
  <c r="BJ136" i="4"/>
  <c r="BJ137" i="4"/>
  <c r="BJ138" i="4"/>
  <c r="BJ139" i="4"/>
  <c r="BJ140" i="4"/>
  <c r="BJ141" i="4"/>
  <c r="BJ142" i="4"/>
  <c r="BJ143" i="4"/>
  <c r="BJ144" i="4"/>
  <c r="BJ145" i="4"/>
  <c r="BJ146" i="4"/>
  <c r="BJ147" i="4"/>
  <c r="BJ148" i="4"/>
  <c r="BJ149" i="4"/>
  <c r="BJ150" i="4"/>
  <c r="BJ151" i="4"/>
  <c r="BJ152" i="4"/>
  <c r="BJ153" i="4"/>
  <c r="BJ154" i="4"/>
  <c r="BJ155" i="4"/>
  <c r="BJ156" i="4"/>
  <c r="BJ157" i="4"/>
  <c r="BJ158" i="4"/>
  <c r="BJ159" i="4"/>
  <c r="BJ160" i="4"/>
  <c r="BJ161" i="4"/>
  <c r="BJ162" i="4"/>
  <c r="BJ163" i="4"/>
  <c r="BJ164" i="4"/>
  <c r="BJ165" i="4"/>
  <c r="BJ166" i="4"/>
  <c r="BN166" i="4" s="1"/>
  <c r="BJ167" i="4"/>
  <c r="BJ168" i="4"/>
  <c r="BJ169" i="4"/>
  <c r="BJ170" i="4"/>
  <c r="BJ171" i="4"/>
  <c r="BJ172" i="4"/>
  <c r="BJ173" i="4"/>
  <c r="BN173" i="4" s="1"/>
  <c r="BJ174" i="4"/>
  <c r="BJ175" i="4"/>
  <c r="BJ176" i="4"/>
  <c r="BJ177" i="4"/>
  <c r="BJ178" i="4"/>
  <c r="BM178" i="4" s="1"/>
  <c r="BJ179" i="4"/>
  <c r="BJ180" i="4"/>
  <c r="BJ181" i="4"/>
  <c r="BJ182" i="4"/>
  <c r="BJ183" i="4"/>
  <c r="BJ185" i="4"/>
  <c r="BJ187" i="4"/>
  <c r="BJ190" i="4"/>
  <c r="BJ192" i="4"/>
  <c r="BJ193" i="4"/>
  <c r="BJ194" i="4"/>
  <c r="BJ195" i="4"/>
  <c r="BJ196" i="4"/>
  <c r="BN196" i="4" s="1"/>
  <c r="BJ197" i="4"/>
  <c r="BN197" i="4" s="1"/>
  <c r="BJ198" i="4"/>
  <c r="BJ200" i="4"/>
  <c r="BJ203" i="4"/>
  <c r="BJ205" i="4"/>
  <c r="BJ208" i="4"/>
  <c r="BJ211" i="4"/>
  <c r="BN211" i="4" s="1"/>
  <c r="BJ213" i="4"/>
  <c r="BJ216" i="4"/>
  <c r="BN216" i="4" s="1"/>
  <c r="BJ218" i="4"/>
  <c r="BN218" i="4" s="1"/>
  <c r="BJ219" i="4"/>
  <c r="BJ221" i="4"/>
  <c r="BK221" i="4" s="1"/>
  <c r="BJ223" i="4"/>
  <c r="BN223" i="4" s="1"/>
  <c r="BJ224" i="4"/>
  <c r="BJ227" i="4"/>
  <c r="BJ228" i="4"/>
  <c r="BK228" i="4" s="1"/>
  <c r="BJ229" i="4"/>
  <c r="BN229" i="4" s="1"/>
  <c r="BJ232" i="4"/>
  <c r="BN232" i="4" s="1"/>
  <c r="BJ233" i="4"/>
  <c r="BJ235" i="4"/>
  <c r="BJ237" i="4"/>
  <c r="BJ239" i="4"/>
  <c r="BJ240" i="4"/>
  <c r="BJ243" i="4"/>
  <c r="BJ244" i="4"/>
  <c r="BJ245" i="4"/>
  <c r="BJ248" i="4"/>
  <c r="BJ249" i="4"/>
  <c r="BJ251" i="4"/>
  <c r="BJ253" i="4"/>
  <c r="BJ255" i="4"/>
  <c r="BJ256" i="4"/>
  <c r="BJ257" i="4"/>
  <c r="BJ258" i="4"/>
  <c r="BJ259" i="4"/>
  <c r="BJ260" i="4"/>
  <c r="BJ261" i="4"/>
  <c r="BJ262" i="4"/>
  <c r="BJ263" i="4"/>
  <c r="BJ264" i="4"/>
  <c r="BJ266" i="4"/>
  <c r="BJ268" i="4"/>
  <c r="BJ269" i="4"/>
  <c r="BJ272" i="4"/>
  <c r="BJ273" i="4"/>
  <c r="BJ274" i="4"/>
  <c r="BJ275" i="4"/>
  <c r="BJ276" i="4"/>
  <c r="BJ277" i="4"/>
  <c r="BJ279" i="4"/>
  <c r="BJ281" i="4"/>
  <c r="BJ283" i="4"/>
  <c r="BJ284" i="4"/>
  <c r="BN284" i="4" s="1"/>
  <c r="BJ286" i="4"/>
  <c r="BJ289" i="4"/>
  <c r="BJ292" i="4"/>
  <c r="BJ293" i="4"/>
  <c r="BJ294" i="4"/>
  <c r="BJ295" i="4"/>
  <c r="BJ296" i="4"/>
  <c r="BJ297" i="4"/>
  <c r="BJ298" i="4"/>
  <c r="BJ299" i="4"/>
  <c r="BN299" i="4" s="1"/>
  <c r="BJ300" i="4"/>
  <c r="BN300" i="4" s="1"/>
  <c r="BJ301" i="4"/>
  <c r="BN301" i="4" s="1"/>
  <c r="BJ302" i="4"/>
  <c r="BJ303" i="4"/>
  <c r="BJ304" i="4"/>
  <c r="BJ305" i="4"/>
  <c r="BJ306" i="4"/>
  <c r="BJ307" i="4"/>
  <c r="BJ308" i="4"/>
  <c r="BJ309" i="4"/>
  <c r="BJ310" i="4"/>
  <c r="BJ311" i="4"/>
  <c r="BJ312" i="4"/>
  <c r="BJ313" i="4"/>
  <c r="BJ314" i="4"/>
  <c r="BJ316" i="4"/>
  <c r="BJ317" i="4"/>
  <c r="BJ318" i="4"/>
  <c r="BJ319" i="4"/>
  <c r="BJ320" i="4"/>
  <c r="BJ321" i="4"/>
  <c r="BJ322" i="4"/>
  <c r="BJ324" i="4"/>
  <c r="BK324" i="4" s="1"/>
  <c r="BJ325" i="4"/>
  <c r="BK325" i="4" s="1"/>
  <c r="BJ326" i="4"/>
  <c r="BK326" i="4" s="1"/>
  <c r="BJ327" i="4"/>
  <c r="BK327" i="4" s="1"/>
  <c r="BJ328" i="4"/>
  <c r="BJ329" i="4"/>
  <c r="BJ330" i="4"/>
  <c r="BK330" i="4" s="1"/>
  <c r="BJ332" i="4"/>
  <c r="BK332" i="4" s="1"/>
  <c r="BJ333" i="4"/>
  <c r="BK333" i="4" s="1"/>
  <c r="BJ334" i="4"/>
  <c r="BK334" i="4" s="1"/>
  <c r="BJ335" i="4"/>
  <c r="BK335" i="4" s="1"/>
  <c r="BJ336" i="4"/>
  <c r="BK336" i="4" s="1"/>
  <c r="BJ337" i="4"/>
  <c r="BK337" i="4" s="1"/>
  <c r="BJ338" i="4"/>
  <c r="BJ340" i="4"/>
  <c r="BJ341" i="4"/>
  <c r="BK341" i="4" s="1"/>
  <c r="BJ342" i="4"/>
  <c r="BJ343" i="4"/>
  <c r="BK343" i="4" s="1"/>
  <c r="BJ344" i="4"/>
  <c r="BK344" i="4" s="1"/>
  <c r="BJ345" i="4"/>
  <c r="BK345" i="4" s="1"/>
  <c r="BJ346" i="4"/>
  <c r="BK346" i="4" s="1"/>
  <c r="BJ347" i="4"/>
  <c r="BJ348" i="4"/>
  <c r="BK348" i="4" s="1"/>
  <c r="BJ349" i="4"/>
  <c r="BK349" i="4" s="1"/>
  <c r="BJ350" i="4"/>
  <c r="BJ351" i="4"/>
  <c r="BJ352" i="4"/>
  <c r="BK352" i="4" s="1"/>
  <c r="BJ353" i="4"/>
  <c r="BK353" i="4" s="1"/>
  <c r="BJ354" i="4"/>
  <c r="BK354" i="4" s="1"/>
  <c r="BJ356" i="4"/>
  <c r="BK356" i="4" s="1"/>
  <c r="BJ357" i="4"/>
  <c r="BK357" i="4" s="1"/>
  <c r="BJ358" i="4"/>
  <c r="BJ359" i="4"/>
  <c r="BK359" i="4" s="1"/>
  <c r="BJ360" i="4"/>
  <c r="BJ361" i="4"/>
  <c r="BK361" i="4" s="1"/>
  <c r="BJ362" i="4"/>
  <c r="BK362" i="4" s="1"/>
  <c r="BJ364" i="4"/>
  <c r="BK364" i="4" s="1"/>
  <c r="BJ365" i="4"/>
  <c r="BK365" i="4" s="1"/>
  <c r="BJ366" i="4"/>
  <c r="BK366" i="4" s="1"/>
  <c r="BJ367" i="4"/>
  <c r="BK367" i="4" s="1"/>
  <c r="BJ368" i="4"/>
  <c r="BK368" i="4" s="1"/>
  <c r="BJ369" i="4"/>
  <c r="BK369" i="4" s="1"/>
  <c r="BJ370" i="4"/>
  <c r="BK370" i="4" s="1"/>
  <c r="BJ372" i="4"/>
  <c r="BK372" i="4" s="1"/>
  <c r="BJ373" i="4"/>
  <c r="BJ374" i="4"/>
  <c r="BK374" i="4" s="1"/>
  <c r="BJ375" i="4"/>
  <c r="BK375" i="4" s="1"/>
  <c r="BJ376" i="4"/>
  <c r="BK376" i="4" s="1"/>
  <c r="BJ377" i="4"/>
  <c r="BK377" i="4" s="1"/>
  <c r="BJ378" i="4"/>
  <c r="BK378" i="4" s="1"/>
  <c r="BJ380" i="4"/>
  <c r="BK380" i="4" s="1"/>
  <c r="BJ381" i="4"/>
  <c r="BK381" i="4" s="1"/>
  <c r="BJ382" i="4"/>
  <c r="BK382" i="4" s="1"/>
  <c r="BJ383" i="4"/>
  <c r="BK383" i="4" s="1"/>
  <c r="BJ384" i="4"/>
  <c r="BK384" i="4" s="1"/>
  <c r="BJ385" i="4"/>
  <c r="BK385" i="4" s="1"/>
  <c r="BJ386" i="4"/>
  <c r="BJ387" i="4"/>
  <c r="BK387" i="4" s="1"/>
  <c r="BJ388" i="4"/>
  <c r="BK388" i="4" s="1"/>
  <c r="BJ389" i="4"/>
  <c r="BK389" i="4" s="1"/>
  <c r="BJ390" i="4"/>
  <c r="BK390" i="4" s="1"/>
  <c r="BJ391" i="4"/>
  <c r="BK391" i="4" s="1"/>
  <c r="BJ392" i="4"/>
  <c r="BK392" i="4" s="1"/>
  <c r="BJ393" i="4"/>
  <c r="BK393" i="4" s="1"/>
  <c r="BJ394" i="4"/>
  <c r="BK394" i="4" s="1"/>
  <c r="BJ395" i="4"/>
  <c r="BK395" i="4" s="1"/>
  <c r="BJ396" i="4"/>
  <c r="BK396" i="4" s="1"/>
  <c r="BJ397" i="4"/>
  <c r="BK397" i="4" s="1"/>
  <c r="BJ398" i="4"/>
  <c r="BK398" i="4" s="1"/>
  <c r="BJ399" i="4"/>
  <c r="BK399" i="4" s="1"/>
  <c r="BJ400" i="4"/>
  <c r="BK400" i="4" s="1"/>
  <c r="BJ401" i="4"/>
  <c r="BK401" i="4" s="1"/>
  <c r="BJ403" i="4"/>
  <c r="BJ404" i="4"/>
  <c r="BJ405" i="4"/>
  <c r="BK405" i="4" s="1"/>
  <c r="BJ406" i="4"/>
  <c r="BK406" i="4" s="1"/>
  <c r="BJ407" i="4"/>
  <c r="BK407" i="4" s="1"/>
  <c r="BJ408" i="4"/>
  <c r="BJ409" i="4"/>
  <c r="BK409" i="4" s="1"/>
  <c r="BJ411" i="4"/>
  <c r="BK411" i="4" s="1"/>
  <c r="BJ412" i="4"/>
  <c r="BJ413" i="4"/>
  <c r="BK413" i="4" s="1"/>
  <c r="BJ415" i="4"/>
  <c r="BK415" i="4" s="1"/>
  <c r="BJ416" i="4"/>
  <c r="BK416" i="4" s="1"/>
  <c r="BJ417" i="4"/>
  <c r="BJ419" i="4"/>
  <c r="BK419" i="4" s="1"/>
  <c r="BJ420" i="4"/>
  <c r="BK420" i="4" s="1"/>
  <c r="BJ421" i="4"/>
  <c r="BK421" i="4" s="1"/>
  <c r="BJ422" i="4"/>
  <c r="BJ423" i="4"/>
  <c r="BJ424" i="4"/>
  <c r="BK424" i="4" s="1"/>
  <c r="BJ425" i="4"/>
  <c r="BJ426" i="4"/>
  <c r="BJ427" i="4"/>
  <c r="BK427" i="4" s="1"/>
  <c r="BJ428" i="4"/>
  <c r="BK428" i="4" s="1"/>
  <c r="BJ429" i="4"/>
  <c r="BJ430" i="4"/>
  <c r="BJ431" i="4"/>
  <c r="BJ432" i="4"/>
  <c r="BN432" i="4" s="1"/>
  <c r="BJ433" i="4"/>
  <c r="BJ435" i="4"/>
  <c r="BN435" i="4" s="1"/>
  <c r="BJ436" i="4"/>
  <c r="BN436" i="4" s="1"/>
  <c r="BJ437" i="4"/>
  <c r="BN437" i="4" s="1"/>
  <c r="BJ439" i="4"/>
  <c r="BJ440" i="4"/>
  <c r="BJ441" i="4"/>
  <c r="BJ444" i="4"/>
  <c r="BJ445" i="4"/>
  <c r="BJ448" i="4"/>
  <c r="BJ449" i="4"/>
  <c r="BJ451" i="4"/>
  <c r="BJ453" i="4"/>
  <c r="BJ455" i="4"/>
  <c r="BN455" i="4" s="1"/>
  <c r="BJ456" i="4"/>
  <c r="BJ457" i="4"/>
  <c r="BN457" i="4" s="1"/>
  <c r="BJ459" i="4"/>
  <c r="BN459" i="4" s="1"/>
  <c r="BJ460" i="4"/>
  <c r="BJ463" i="4"/>
  <c r="BJ464" i="4"/>
  <c r="BJ465" i="4"/>
  <c r="BJ466" i="4"/>
  <c r="BN466" i="4" s="1"/>
  <c r="BJ467" i="4"/>
  <c r="BN467" i="4" s="1"/>
  <c r="BJ469" i="4"/>
  <c r="BJ472" i="4"/>
  <c r="BN472" i="4" s="1"/>
  <c r="BJ475" i="4"/>
  <c r="BN475" i="4" s="1"/>
  <c r="BJ477" i="4"/>
  <c r="BJ478" i="4"/>
  <c r="BN478" i="4" s="1"/>
  <c r="BJ479" i="4"/>
  <c r="BN479" i="4" s="1"/>
  <c r="BJ480" i="4"/>
  <c r="BJ481" i="4"/>
  <c r="BJ482" i="4"/>
  <c r="BJ486" i="4"/>
  <c r="BJ489" i="4"/>
  <c r="BJ491" i="4"/>
  <c r="BJ493" i="4"/>
  <c r="BJ494" i="4"/>
  <c r="BJ495" i="4"/>
  <c r="BJ497" i="4"/>
  <c r="BN497" i="4" s="1"/>
  <c r="BJ498" i="4"/>
  <c r="BJ500" i="4"/>
  <c r="BJ502" i="4"/>
  <c r="BN502" i="4" s="1"/>
  <c r="BJ504" i="4"/>
  <c r="BN504" i="4" s="1"/>
  <c r="BJ507" i="4"/>
  <c r="BN507" i="4" s="1"/>
  <c r="BJ508" i="4"/>
  <c r="BN508" i="4" s="1"/>
  <c r="BJ511" i="4"/>
  <c r="BN511" i="4" s="1"/>
  <c r="BJ513" i="4"/>
  <c r="BN513" i="4" s="1"/>
  <c r="BJ514" i="4"/>
  <c r="BN514" i="4" s="1"/>
  <c r="BJ516" i="4"/>
  <c r="BN516" i="4" s="1"/>
  <c r="BJ517" i="4"/>
  <c r="BN517" i="4" s="1"/>
  <c r="BJ518" i="4"/>
  <c r="BN518" i="4" s="1"/>
  <c r="BJ519" i="4"/>
  <c r="BJ521" i="4"/>
  <c r="BN521" i="4" s="1"/>
  <c r="BJ524" i="4"/>
  <c r="BN524" i="4" s="1"/>
  <c r="BJ526" i="4"/>
  <c r="BN526" i="4" s="1"/>
  <c r="BJ529" i="4"/>
  <c r="BJ531" i="4"/>
  <c r="BJ532" i="4"/>
  <c r="BJ533" i="4"/>
  <c r="BJ534" i="4"/>
  <c r="BJ536" i="4"/>
  <c r="BJ538" i="4"/>
  <c r="BJ540" i="4"/>
  <c r="BJ542" i="4"/>
  <c r="BJ543" i="4"/>
  <c r="BJ544" i="4"/>
  <c r="BJ545" i="4"/>
  <c r="BJ546" i="4"/>
  <c r="BJ547" i="4"/>
  <c r="BJ548" i="4"/>
  <c r="BJ550" i="4"/>
  <c r="BJ553" i="4"/>
  <c r="BJ555" i="4"/>
  <c r="BM555" i="4" s="1"/>
  <c r="BJ558" i="4"/>
  <c r="BJ561" i="4"/>
  <c r="BJ563" i="4"/>
  <c r="BM563" i="4" s="1"/>
  <c r="BJ566" i="4"/>
  <c r="BJ568" i="4"/>
  <c r="BN568" i="4" s="1"/>
  <c r="BJ571" i="4"/>
  <c r="BJ574" i="4"/>
  <c r="BJ576" i="4"/>
  <c r="BJ578" i="4"/>
  <c r="BN578" i="4" s="1"/>
  <c r="BJ579" i="4"/>
  <c r="BJ580" i="4"/>
  <c r="BJ582" i="4"/>
  <c r="BK582" i="4" s="1"/>
  <c r="BJ585" i="4"/>
  <c r="BK585" i="4" s="1"/>
  <c r="BJ587" i="4"/>
  <c r="BM587" i="4" s="1"/>
  <c r="BJ589" i="4"/>
  <c r="BJ590" i="4"/>
  <c r="BJ591" i="4"/>
  <c r="BM591" i="4" s="1"/>
  <c r="BJ593" i="4"/>
  <c r="BN593" i="4" s="1"/>
  <c r="BJ596" i="4"/>
  <c r="BM596" i="4" s="1"/>
  <c r="BJ598" i="4"/>
  <c r="BJ603" i="4"/>
  <c r="BN603" i="4" s="1"/>
  <c r="BJ605" i="4"/>
  <c r="BJ607" i="4"/>
  <c r="BJ608" i="4"/>
  <c r="BM608" i="4" s="1"/>
  <c r="BJ611" i="4"/>
  <c r="BJ612" i="4"/>
  <c r="BM612" i="4" s="1"/>
  <c r="BJ614" i="4"/>
  <c r="BM614" i="4" s="1"/>
  <c r="BJ617" i="4"/>
  <c r="BM617" i="4" s="1"/>
  <c r="BJ619" i="4"/>
  <c r="BM619" i="4" s="1"/>
  <c r="BJ622" i="4"/>
  <c r="BJ623" i="4"/>
  <c r="BJ624" i="4"/>
  <c r="BJ625" i="4"/>
  <c r="BJ626" i="4"/>
  <c r="BM626" i="4" s="1"/>
  <c r="BJ627" i="4"/>
  <c r="BM627" i="4" s="1"/>
  <c r="BJ629" i="4"/>
  <c r="BJ632" i="4"/>
  <c r="BK632" i="4" s="1"/>
  <c r="BJ636" i="4"/>
  <c r="BJ637" i="4"/>
  <c r="BJ640" i="4"/>
  <c r="BJ642" i="4"/>
  <c r="BJ648" i="4"/>
  <c r="BJ655" i="4"/>
  <c r="BJ658" i="4"/>
  <c r="BJ660" i="4"/>
  <c r="BJ662" i="4"/>
  <c r="BJ663" i="4"/>
  <c r="BJ665" i="4"/>
  <c r="BJ666" i="4"/>
  <c r="BJ667" i="4"/>
  <c r="BN667" i="4" s="1"/>
  <c r="BJ670" i="4"/>
  <c r="BJ671" i="4"/>
  <c r="BJ672" i="4"/>
  <c r="BJ674" i="4"/>
  <c r="BJ675" i="4"/>
  <c r="BJ676" i="4"/>
  <c r="BJ678" i="4"/>
  <c r="BJ679" i="4"/>
  <c r="BJ681" i="4"/>
  <c r="BJ682" i="4"/>
  <c r="BJ683" i="4"/>
  <c r="BJ684" i="4"/>
  <c r="BJ686" i="4"/>
  <c r="BJ687" i="4"/>
  <c r="BJ692" i="4"/>
  <c r="BJ695" i="4"/>
  <c r="BJ696" i="4"/>
  <c r="BJ699" i="4"/>
  <c r="BJ700" i="4"/>
  <c r="BJ702" i="4"/>
  <c r="BJ704" i="4"/>
  <c r="BJ706" i="4"/>
  <c r="BJ708" i="4"/>
  <c r="BJ709" i="4"/>
  <c r="BJ710" i="4"/>
  <c r="BJ711" i="4"/>
  <c r="BJ712" i="4"/>
  <c r="BJ714" i="4"/>
  <c r="BJ715" i="4"/>
  <c r="BJ716" i="4"/>
  <c r="BJ717" i="4"/>
  <c r="BJ718" i="4"/>
  <c r="BJ719" i="4"/>
  <c r="BJ720" i="4"/>
  <c r="BJ721" i="4"/>
  <c r="BK721" i="4" s="1"/>
  <c r="BJ722" i="4"/>
  <c r="BK722" i="4" s="1"/>
  <c r="BJ723" i="4"/>
  <c r="BK723" i="4" s="1"/>
  <c r="BJ724" i="4"/>
  <c r="BJ725" i="4"/>
  <c r="BJ726" i="4"/>
  <c r="BJ727" i="4"/>
  <c r="BJ728" i="4"/>
  <c r="BJ729" i="4"/>
  <c r="BJ730" i="4"/>
  <c r="BJ731" i="4"/>
  <c r="BK731" i="4" s="1"/>
  <c r="BJ732" i="4"/>
  <c r="BK732" i="4" s="1"/>
  <c r="BJ733" i="4"/>
  <c r="BJ734" i="4"/>
  <c r="BK734" i="4" s="1"/>
  <c r="BJ735" i="4"/>
  <c r="BJ736" i="4"/>
  <c r="BK736" i="4" s="1"/>
  <c r="BJ737" i="4"/>
  <c r="BJ738" i="4"/>
  <c r="BJ739" i="4"/>
  <c r="BK739" i="4" s="1"/>
  <c r="BJ740" i="4"/>
  <c r="BK740" i="4" s="1"/>
  <c r="BJ741" i="4"/>
  <c r="BJ742" i="4"/>
  <c r="BJ744" i="4"/>
  <c r="BJ745" i="4"/>
  <c r="BJ748" i="4"/>
  <c r="BJ749" i="4"/>
  <c r="BJ750" i="4"/>
  <c r="BJ753" i="4"/>
  <c r="BJ755" i="4"/>
  <c r="BJ756" i="4"/>
  <c r="BJ757" i="4"/>
  <c r="BJ758" i="4"/>
  <c r="BJ759" i="4"/>
  <c r="BJ760" i="4"/>
  <c r="BJ761" i="4"/>
  <c r="BJ762" i="4"/>
  <c r="BJ763" i="4"/>
  <c r="BJ764" i="4"/>
  <c r="BJ765" i="4"/>
  <c r="BJ767" i="4"/>
  <c r="BJ768" i="4"/>
  <c r="BJ769" i="4"/>
  <c r="BJ770" i="4"/>
  <c r="BJ771" i="4"/>
  <c r="BJ772" i="4"/>
  <c r="BJ773" i="4"/>
  <c r="BJ774" i="4"/>
  <c r="BK774" i="4" s="1"/>
  <c r="BJ775" i="4"/>
  <c r="BJ776" i="4"/>
  <c r="BJ777" i="4"/>
  <c r="BJ778" i="4"/>
  <c r="BJ779" i="4"/>
  <c r="BJ780" i="4"/>
  <c r="BK780" i="4" s="1"/>
  <c r="BJ782" i="4"/>
  <c r="BJ783" i="4"/>
  <c r="BK783" i="4" s="1"/>
  <c r="BJ784" i="4"/>
  <c r="BJ785" i="4"/>
  <c r="BK785" i="4" s="1"/>
  <c r="BJ786" i="4"/>
  <c r="BJ787" i="4"/>
  <c r="BJ791" i="4"/>
  <c r="BJ792" i="4"/>
  <c r="BJ793" i="4"/>
  <c r="BK793" i="4" s="1"/>
  <c r="BJ794" i="4"/>
  <c r="BJ795" i="4"/>
  <c r="BJ796" i="4"/>
  <c r="BJ797" i="4"/>
  <c r="BJ798" i="4"/>
  <c r="BJ799" i="4"/>
  <c r="BJ800" i="4"/>
  <c r="BJ801" i="4"/>
  <c r="BJ802" i="4"/>
  <c r="BJ803" i="4"/>
  <c r="BJ804" i="4"/>
  <c r="BJ805" i="4"/>
  <c r="BJ806" i="4"/>
  <c r="BJ807" i="4"/>
  <c r="BJ808" i="4"/>
  <c r="BJ809" i="4"/>
  <c r="BJ810" i="4"/>
  <c r="BK810" i="4" s="1"/>
  <c r="BJ812" i="4"/>
  <c r="BJ813" i="4"/>
  <c r="BJ814" i="4"/>
  <c r="BJ815" i="4"/>
  <c r="BJ816" i="4"/>
  <c r="BJ817" i="4"/>
  <c r="BK817" i="4" s="1"/>
  <c r="BJ818" i="4"/>
  <c r="BJ819" i="4"/>
  <c r="BJ820" i="4"/>
  <c r="BJ821" i="4"/>
  <c r="BJ822" i="4"/>
  <c r="BJ823" i="4"/>
  <c r="BJ824" i="4"/>
  <c r="BK824" i="4" s="1"/>
  <c r="BJ825" i="4"/>
  <c r="BK825" i="4" s="1"/>
  <c r="BJ828" i="4"/>
  <c r="BJ829" i="4"/>
  <c r="BJ830" i="4"/>
  <c r="BJ831" i="4"/>
  <c r="BJ832" i="4"/>
  <c r="BJ833" i="4"/>
  <c r="BK833" i="4" s="1"/>
  <c r="BJ834" i="4"/>
  <c r="BJ835" i="4"/>
  <c r="BJ836" i="4"/>
  <c r="BK836" i="4" s="1"/>
  <c r="BJ837" i="4"/>
  <c r="BJ838" i="4"/>
  <c r="BJ839" i="4"/>
  <c r="BJ840" i="4"/>
  <c r="BJ841" i="4"/>
  <c r="BJ842" i="4"/>
  <c r="BJ843" i="4"/>
  <c r="BJ844" i="4"/>
  <c r="BJ846" i="4"/>
  <c r="BJ847" i="4"/>
  <c r="BJ848" i="4"/>
  <c r="BJ849" i="4"/>
  <c r="BJ850" i="4"/>
  <c r="BJ852" i="4"/>
  <c r="BJ853" i="4"/>
  <c r="BJ854" i="4"/>
  <c r="BK854" i="4" s="1"/>
  <c r="BJ855" i="4"/>
  <c r="BJ856" i="4"/>
  <c r="BK856" i="4" s="1"/>
  <c r="BJ857" i="4"/>
  <c r="BJ858" i="4"/>
  <c r="BJ859" i="4"/>
  <c r="BJ860" i="4"/>
  <c r="BJ861" i="4"/>
  <c r="BK861" i="4" s="1"/>
  <c r="BJ862" i="4"/>
  <c r="BK862" i="4" s="1"/>
  <c r="BJ863" i="4"/>
  <c r="BK863" i="4" s="1"/>
  <c r="BJ864" i="4"/>
  <c r="BK864" i="4" s="1"/>
  <c r="BJ865" i="4"/>
  <c r="BK865" i="4" s="1"/>
  <c r="BJ866" i="4"/>
  <c r="BN866" i="4" s="1"/>
  <c r="BJ867" i="4"/>
  <c r="BN867" i="4" s="1"/>
  <c r="BJ868" i="4"/>
  <c r="BJ869" i="4"/>
  <c r="BJ870" i="4"/>
  <c r="BJ871" i="4"/>
  <c r="BJ872" i="4"/>
  <c r="BJ873" i="4"/>
  <c r="BJ874" i="4"/>
  <c r="BJ875" i="4"/>
  <c r="BJ876" i="4"/>
  <c r="BJ877" i="4"/>
  <c r="BJ878" i="4"/>
  <c r="BJ879" i="4"/>
  <c r="BJ880" i="4"/>
  <c r="BJ881" i="4"/>
  <c r="BJ882" i="4"/>
  <c r="BJ883" i="4"/>
  <c r="BJ884" i="4"/>
  <c r="BJ885" i="4"/>
  <c r="BJ886" i="4"/>
  <c r="BJ887" i="4"/>
  <c r="BK887" i="4" s="1"/>
  <c r="BJ888" i="4"/>
  <c r="BJ889" i="4"/>
  <c r="BN889" i="4" s="1"/>
  <c r="BJ890" i="4"/>
  <c r="BJ891" i="4"/>
  <c r="BJ892" i="4"/>
  <c r="BK892" i="4" s="1"/>
  <c r="BJ893" i="4"/>
  <c r="BK893" i="4" s="1"/>
  <c r="BJ894" i="4"/>
  <c r="BK894" i="4" s="1"/>
  <c r="BJ895" i="4"/>
  <c r="BK895" i="4" s="1"/>
  <c r="BJ896" i="4"/>
  <c r="BK896" i="4" s="1"/>
  <c r="BJ897" i="4"/>
  <c r="BJ898" i="4"/>
  <c r="BJ899" i="4"/>
  <c r="BJ900" i="4"/>
  <c r="BJ901" i="4"/>
  <c r="BJ902" i="4"/>
  <c r="BJ903" i="4"/>
  <c r="BJ904" i="4"/>
  <c r="BJ905" i="4"/>
  <c r="BJ906" i="4"/>
  <c r="BJ907" i="4"/>
  <c r="BJ908" i="4"/>
  <c r="BN908" i="4" s="1"/>
  <c r="BJ909" i="4"/>
  <c r="BJ910" i="4"/>
  <c r="BJ911" i="4"/>
  <c r="BJ912" i="4"/>
  <c r="BJ913" i="4"/>
  <c r="BJ914" i="4"/>
  <c r="BJ915" i="4"/>
  <c r="BJ916" i="4"/>
  <c r="BN916" i="4" s="1"/>
  <c r="BJ917" i="4"/>
  <c r="BN917" i="4" s="1"/>
  <c r="BJ918" i="4"/>
  <c r="BJ919" i="4"/>
  <c r="BJ920" i="4"/>
  <c r="BJ921" i="4"/>
  <c r="BJ922" i="4"/>
  <c r="BJ923" i="4"/>
  <c r="BJ924" i="4"/>
  <c r="BJ925" i="4"/>
  <c r="BJ926" i="4"/>
  <c r="BJ927" i="4"/>
  <c r="BJ928" i="4"/>
  <c r="BJ929" i="4"/>
  <c r="BL929" i="4" s="1"/>
  <c r="BJ930" i="4"/>
  <c r="BL930" i="4" s="1"/>
  <c r="BJ931" i="4"/>
  <c r="BL931" i="4" s="1"/>
  <c r="BJ932" i="4"/>
  <c r="BJ933" i="4"/>
  <c r="BJ934" i="4"/>
  <c r="BJ935" i="4"/>
  <c r="BM935" i="4" s="1"/>
  <c r="BJ936" i="4"/>
  <c r="BK936" i="4" s="1"/>
  <c r="BJ937" i="4"/>
  <c r="BK937" i="4" s="1"/>
  <c r="BJ938" i="4"/>
  <c r="BN938" i="4" s="1"/>
  <c r="BJ939" i="4"/>
  <c r="BJ940" i="4"/>
  <c r="BJ941" i="4"/>
  <c r="BK941" i="4" s="1"/>
  <c r="BJ942" i="4"/>
  <c r="BK942" i="4" s="1"/>
  <c r="BJ943" i="4"/>
  <c r="BJ944" i="4"/>
  <c r="BM944" i="4" s="1"/>
  <c r="BJ945" i="4"/>
  <c r="BJ946" i="4"/>
  <c r="BJ947" i="4"/>
  <c r="BJ948" i="4"/>
  <c r="BJ949" i="4"/>
  <c r="BK949" i="4" s="1"/>
  <c r="BJ950" i="4"/>
  <c r="BK950" i="4" s="1"/>
  <c r="BJ951" i="4"/>
  <c r="BJ952" i="4"/>
  <c r="BJ953" i="4"/>
  <c r="BJ954" i="4"/>
  <c r="BJ955" i="4"/>
  <c r="BL955" i="4" s="1"/>
  <c r="BJ956" i="4"/>
  <c r="BJ957" i="4"/>
  <c r="BJ958" i="4"/>
  <c r="BJ959" i="4"/>
  <c r="BJ960" i="4"/>
  <c r="BJ961" i="4"/>
  <c r="BJ962" i="4"/>
  <c r="BK962" i="4" s="1"/>
  <c r="BJ963" i="4"/>
  <c r="BJ964" i="4"/>
  <c r="BJ965" i="4"/>
  <c r="BJ966" i="4"/>
  <c r="BJ967" i="4"/>
  <c r="BJ968" i="4"/>
  <c r="BJ969" i="4"/>
  <c r="BK969" i="4" s="1"/>
  <c r="BJ970" i="4"/>
  <c r="BK970" i="4" s="1"/>
  <c r="BJ971" i="4"/>
  <c r="BK971" i="4" s="1"/>
  <c r="BJ972" i="4"/>
  <c r="BJ973" i="4"/>
  <c r="BJ974" i="4"/>
  <c r="BJ975" i="4"/>
  <c r="BL975" i="4" s="1"/>
  <c r="BJ976" i="4"/>
  <c r="BJ977" i="4"/>
  <c r="BJ978" i="4"/>
  <c r="BJ979" i="4"/>
  <c r="BJ980" i="4"/>
  <c r="BJ981" i="4"/>
  <c r="BJ982" i="4"/>
  <c r="BJ983" i="4"/>
  <c r="BJ984" i="4"/>
  <c r="BJ985" i="4"/>
  <c r="BJ986" i="4"/>
  <c r="BJ987" i="4"/>
  <c r="BJ988" i="4"/>
  <c r="BK988" i="4" s="1"/>
  <c r="BJ989" i="4"/>
  <c r="BJ990" i="4"/>
  <c r="BK990" i="4" s="1"/>
  <c r="BJ991" i="4"/>
  <c r="BN991" i="4" s="1"/>
  <c r="BJ992" i="4"/>
  <c r="BJ993" i="4"/>
  <c r="BJ994" i="4"/>
  <c r="BJ995" i="4"/>
  <c r="BJ996" i="4"/>
  <c r="BJ997" i="4"/>
  <c r="BJ998" i="4"/>
  <c r="BJ999" i="4"/>
  <c r="BJ1000" i="4"/>
  <c r="BJ1001" i="4"/>
  <c r="BL1001" i="4" s="1"/>
  <c r="BJ1002" i="4"/>
  <c r="BJ1003" i="4"/>
  <c r="BJ1004" i="4"/>
  <c r="BJ1005" i="4"/>
  <c r="BJ1006" i="4"/>
  <c r="BJ1007" i="4"/>
  <c r="BJ1008" i="4"/>
  <c r="BJ1009" i="4"/>
  <c r="BJ1010" i="4"/>
  <c r="BJ1011" i="4"/>
  <c r="BJ1012" i="4"/>
  <c r="BJ1013" i="4"/>
  <c r="BJ1014" i="4"/>
  <c r="BJ1015" i="4"/>
  <c r="BJ1016" i="4"/>
  <c r="BJ1017" i="4"/>
  <c r="BJ1018" i="4"/>
  <c r="BJ1019" i="4"/>
  <c r="BL1019" i="4" s="1"/>
  <c r="BJ1020" i="4"/>
  <c r="BJ1021" i="4"/>
  <c r="BJ1022" i="4"/>
  <c r="BJ1023" i="4"/>
  <c r="BK1023" i="4" s="1"/>
  <c r="BJ1024" i="4"/>
  <c r="BK1024" i="4" s="1"/>
  <c r="BJ1025" i="4"/>
  <c r="BK1025" i="4" s="1"/>
  <c r="BJ1026" i="4"/>
  <c r="BJ1027" i="4"/>
  <c r="BJ1028" i="4"/>
  <c r="BJ1029" i="4"/>
  <c r="BJ1030" i="4"/>
  <c r="BJ1031" i="4"/>
  <c r="BJ1032" i="4"/>
  <c r="BJ1033" i="4"/>
  <c r="BJ1034" i="4"/>
  <c r="BJ1035" i="4"/>
  <c r="BN1035" i="4" s="1"/>
  <c r="BJ1036" i="4"/>
  <c r="BN1036" i="4" s="1"/>
  <c r="BJ1037" i="4"/>
  <c r="BN1037" i="4" s="1"/>
  <c r="BJ1038" i="4"/>
  <c r="BN1038" i="4" s="1"/>
  <c r="BJ1041" i="4"/>
  <c r="BJ1042" i="4"/>
  <c r="BJ1043" i="4"/>
  <c r="BN1043" i="4" s="1"/>
  <c r="BJ1044" i="4"/>
  <c r="BJ1045" i="4"/>
  <c r="BJ1046" i="4"/>
  <c r="BJ1047" i="4"/>
  <c r="BJ1049" i="4"/>
  <c r="BJ1050" i="4"/>
  <c r="BJ1054" i="4"/>
  <c r="BJ1055" i="4"/>
  <c r="BJ1056" i="4"/>
  <c r="BJ1057" i="4"/>
  <c r="BJ1058" i="4"/>
  <c r="BJ1060" i="4"/>
  <c r="BJ1061" i="4"/>
  <c r="BJ1062" i="4"/>
  <c r="BJ1063" i="4"/>
  <c r="BL1063" i="4" s="1"/>
  <c r="BJ1067" i="4"/>
  <c r="BL1067" i="4" s="1"/>
  <c r="BJ1069" i="4"/>
  <c r="BL1069" i="4" s="1"/>
  <c r="BJ1074" i="4"/>
  <c r="BL1074" i="4" s="1"/>
  <c r="BJ1075" i="4"/>
  <c r="BL1075" i="4" s="1"/>
  <c r="BJ1076" i="4"/>
  <c r="BL1076" i="4" s="1"/>
  <c r="BJ1078" i="4"/>
  <c r="BJ1082" i="4"/>
  <c r="BJ1084" i="4"/>
  <c r="BL1084" i="4" s="1"/>
  <c r="BJ1085" i="4"/>
  <c r="BL1085" i="4" s="1"/>
  <c r="BJ1088" i="4"/>
  <c r="BL1088" i="4" s="1"/>
  <c r="BJ1089" i="4"/>
  <c r="BL1089" i="4" s="1"/>
  <c r="BJ1094" i="4"/>
  <c r="BL1094" i="4" s="1"/>
  <c r="BJ1098" i="4"/>
  <c r="BL1098" i="4" s="1"/>
  <c r="BJ1099" i="4"/>
  <c r="BL1099" i="4" s="1"/>
  <c r="BJ1100" i="4"/>
  <c r="BL1100" i="4" s="1"/>
  <c r="BJ1103" i="4"/>
  <c r="BL1103" i="4" s="1"/>
  <c r="BJ1104" i="4"/>
  <c r="BL1104" i="4" s="1"/>
  <c r="BJ1109" i="4"/>
  <c r="BJ1111" i="4"/>
  <c r="BJ1113" i="4"/>
  <c r="BJ1114" i="4"/>
  <c r="BJ1115" i="4"/>
  <c r="BJ1116" i="4"/>
  <c r="BJ1117" i="4"/>
  <c r="BJ1118" i="4"/>
  <c r="BN1118" i="4" s="1"/>
  <c r="BJ1119" i="4"/>
  <c r="BN1119" i="4" s="1"/>
  <c r="BJ1120" i="4"/>
  <c r="BJ1121" i="4"/>
  <c r="BJ1122" i="4"/>
  <c r="BJ1123" i="4"/>
  <c r="BJ1124" i="4"/>
  <c r="BJ1125" i="4"/>
  <c r="BJ1126" i="4"/>
  <c r="BJ1127" i="4"/>
  <c r="BJ1128" i="4"/>
  <c r="BJ1129" i="4"/>
  <c r="BJ1130" i="4"/>
  <c r="BJ1131" i="4"/>
  <c r="BJ1132" i="4"/>
  <c r="BJ1133" i="4"/>
  <c r="BJ1134" i="4"/>
  <c r="BJ1135" i="4"/>
  <c r="BJ1136" i="4"/>
  <c r="BJ1137" i="4"/>
  <c r="BJ1138" i="4"/>
  <c r="BJ1139" i="4"/>
  <c r="BJ1140" i="4"/>
  <c r="BN1140" i="4" s="1"/>
  <c r="BJ1141" i="4"/>
  <c r="BJ1142" i="4"/>
  <c r="BN1142" i="4" s="1"/>
  <c r="BJ1143" i="4"/>
  <c r="BN1143" i="4" s="1"/>
  <c r="BJ1144" i="4"/>
  <c r="BJ1145" i="4"/>
  <c r="BJ1146" i="4"/>
  <c r="BN1146" i="4" s="1"/>
  <c r="BJ1147" i="4"/>
  <c r="BN1147" i="4" s="1"/>
  <c r="BJ1148" i="4"/>
  <c r="BJ1149" i="4"/>
  <c r="BJ1150" i="4"/>
  <c r="BN1150" i="4" s="1"/>
  <c r="BJ1151" i="4"/>
  <c r="BN1151" i="4" s="1"/>
  <c r="BJ1152" i="4"/>
  <c r="BN1152" i="4" s="1"/>
  <c r="BJ1153" i="4"/>
  <c r="BJ1154" i="4"/>
  <c r="BJ1155" i="4"/>
  <c r="BN1155" i="4" s="1"/>
  <c r="BJ1156" i="4"/>
  <c r="BN1156" i="4" s="1"/>
  <c r="BJ1157" i="4"/>
  <c r="BJ1158" i="4"/>
  <c r="BN1158" i="4" s="1"/>
  <c r="BJ1159" i="4"/>
  <c r="BJ1160" i="4"/>
  <c r="BN1160" i="4" s="1"/>
  <c r="BJ1161" i="4"/>
  <c r="BN1161" i="4" s="1"/>
  <c r="BJ1162" i="4"/>
  <c r="BN1162" i="4" s="1"/>
  <c r="BJ1163" i="4"/>
  <c r="BN1163" i="4" s="1"/>
  <c r="BJ1164" i="4"/>
  <c r="BN1164" i="4" s="1"/>
  <c r="BJ1165" i="4"/>
  <c r="BJ1166" i="4"/>
  <c r="BN1166" i="4" s="1"/>
  <c r="BJ1167" i="4"/>
  <c r="BN1167" i="4" s="1"/>
  <c r="BJ1168" i="4"/>
  <c r="BJ1169" i="4"/>
  <c r="BJ1170" i="4"/>
  <c r="BN1170" i="4" s="1"/>
  <c r="BJ1171" i="4"/>
  <c r="BN1171" i="4" s="1"/>
  <c r="BJ1172" i="4"/>
  <c r="BN1172" i="4" s="1"/>
  <c r="BJ1173" i="4"/>
  <c r="BJ1174" i="4"/>
  <c r="BJ1175" i="4"/>
  <c r="BJ1176" i="4"/>
  <c r="BJ1177" i="4"/>
  <c r="BJ1178" i="4"/>
  <c r="BJ1179" i="4"/>
  <c r="BJ1180" i="4"/>
  <c r="BJ1181" i="4"/>
  <c r="BJ1182" i="4"/>
  <c r="BJ1183" i="4"/>
  <c r="BJ1184" i="4"/>
  <c r="BJ1185" i="4"/>
  <c r="BJ1186" i="4"/>
  <c r="BJ1187" i="4"/>
  <c r="BJ1188" i="4"/>
  <c r="BJ1189" i="4"/>
  <c r="BJ1190" i="4"/>
  <c r="BJ1191" i="4"/>
  <c r="BJ1192" i="4"/>
  <c r="BJ1193" i="4"/>
  <c r="BJ1194" i="4"/>
  <c r="BJ1195" i="4"/>
  <c r="BJ1196" i="4"/>
  <c r="BJ1197" i="4"/>
  <c r="BJ1198" i="4"/>
  <c r="BJ1199" i="4"/>
  <c r="BJ1200" i="4"/>
  <c r="BJ1201" i="4"/>
  <c r="BJ1202" i="4"/>
  <c r="BJ1203" i="4"/>
  <c r="BJ1204" i="4"/>
  <c r="BJ1205" i="4"/>
  <c r="BJ1206" i="4"/>
  <c r="BJ1207" i="4"/>
  <c r="BJ1208" i="4"/>
  <c r="BJ1209" i="4"/>
  <c r="BJ1210" i="4"/>
  <c r="BJ1211" i="4"/>
  <c r="BJ1212" i="4"/>
  <c r="BJ1213" i="4"/>
  <c r="BJ1214" i="4"/>
  <c r="BJ1215" i="4"/>
  <c r="BJ1216" i="4"/>
  <c r="BJ1217" i="4"/>
  <c r="BJ1221" i="4"/>
  <c r="BJ1222" i="4"/>
  <c r="BJ1226" i="4"/>
  <c r="BJ1228" i="4"/>
  <c r="BJ1229" i="4"/>
  <c r="BJ1230" i="4"/>
  <c r="BJ1231" i="4"/>
  <c r="BN1231" i="4" s="1"/>
  <c r="BJ1232" i="4"/>
  <c r="BJ1233" i="4"/>
  <c r="BJ1234" i="4"/>
  <c r="BJ1235" i="4"/>
  <c r="BJ1236" i="4"/>
  <c r="BN1236" i="4" s="1"/>
  <c r="BJ1237" i="4"/>
  <c r="BN1237" i="4" s="1"/>
  <c r="BJ1238" i="4"/>
  <c r="BJ1239" i="4"/>
  <c r="BJ1240" i="4"/>
  <c r="BK1240" i="4" s="1"/>
  <c r="BJ1241" i="4"/>
  <c r="BK1241" i="4" s="1"/>
  <c r="BJ1242" i="4"/>
  <c r="BJ1243" i="4"/>
  <c r="BJ1244" i="4"/>
  <c r="BJ1245" i="4"/>
  <c r="BJ1246" i="4"/>
  <c r="BJ1247" i="4"/>
  <c r="BJ1248" i="4"/>
  <c r="BN1248" i="4" s="1"/>
  <c r="BJ1249" i="4"/>
  <c r="BJ1250" i="4"/>
  <c r="BJ1251" i="4"/>
  <c r="BJ1252" i="4"/>
  <c r="BM1252" i="4" s="1"/>
  <c r="BJ1253" i="4"/>
  <c r="BM1253" i="4" s="1"/>
  <c r="BJ1254" i="4"/>
  <c r="BM1254" i="4" s="1"/>
  <c r="BJ1255" i="4"/>
  <c r="BL1255" i="4" s="1"/>
  <c r="BJ1256" i="4"/>
  <c r="BL1256" i="4" s="1"/>
  <c r="BJ1257" i="4"/>
  <c r="BL1257" i="4" s="1"/>
  <c r="BJ1258" i="4"/>
  <c r="BL1258" i="4" s="1"/>
  <c r="BJ1259" i="4"/>
  <c r="BJ1260" i="4"/>
  <c r="BN1260" i="4" s="1"/>
  <c r="BJ1261" i="4"/>
  <c r="BJ1262" i="4"/>
  <c r="BJ1263" i="4"/>
  <c r="BJ1264" i="4"/>
  <c r="BJ1265" i="4"/>
  <c r="BJ1266" i="4"/>
  <c r="BJ1267" i="4"/>
  <c r="BJ1268" i="4"/>
  <c r="BK1268" i="4" s="1"/>
  <c r="BJ1269" i="4"/>
  <c r="BK1269" i="4" s="1"/>
  <c r="BJ1270" i="4"/>
  <c r="BJ1271" i="4"/>
  <c r="BJ1275" i="4"/>
  <c r="BJ1278" i="4"/>
  <c r="BN1278" i="4" s="1"/>
  <c r="BJ1282" i="4"/>
  <c r="BJ1285" i="4"/>
  <c r="BL1285" i="4" s="1"/>
  <c r="BJ1286" i="4"/>
  <c r="BL1286" i="4" s="1"/>
  <c r="BJ1287" i="4"/>
  <c r="BL1287" i="4" s="1"/>
  <c r="BJ1290" i="4"/>
  <c r="BM1290" i="4" s="1"/>
  <c r="BJ1294" i="4"/>
  <c r="BJ1295" i="4"/>
  <c r="BN1295" i="4" s="1"/>
  <c r="BJ1297" i="4"/>
  <c r="BJ1298" i="4"/>
  <c r="BJ1299" i="4"/>
  <c r="BJ1302" i="4"/>
  <c r="BJ1303" i="4"/>
  <c r="BJ1307" i="4"/>
  <c r="BJ1310" i="4"/>
  <c r="BJ1313" i="4"/>
  <c r="BJ1314" i="4"/>
  <c r="BJ1315" i="4"/>
  <c r="BJ1317" i="4"/>
  <c r="BJ1319" i="4"/>
  <c r="BJ1327" i="4"/>
  <c r="BJ1329" i="4"/>
  <c r="BK1329" i="4" s="1"/>
  <c r="BJ1331" i="4"/>
  <c r="BJ1333" i="4"/>
  <c r="BJ1334" i="4"/>
  <c r="BJ1339" i="4"/>
  <c r="BJ1342" i="4"/>
  <c r="BJ1343" i="4"/>
  <c r="BJ1346" i="4"/>
  <c r="BJ1347" i="4"/>
  <c r="BJ1349" i="4"/>
  <c r="BJ1351" i="4"/>
  <c r="BJ1354" i="4"/>
  <c r="BJ1355" i="4"/>
  <c r="BJ1358" i="4"/>
  <c r="BJ1362" i="4"/>
  <c r="BJ1367" i="4"/>
  <c r="BJ1370" i="4"/>
  <c r="BJ1375" i="4"/>
  <c r="BJ1379" i="4"/>
  <c r="BN1379" i="4" s="1"/>
  <c r="BJ1387" i="4"/>
  <c r="BJ1394" i="4"/>
  <c r="BJ1397" i="4"/>
  <c r="BN1397" i="4" s="1"/>
  <c r="BJ1399" i="4"/>
  <c r="BJ1402" i="4"/>
  <c r="BK1402" i="4" s="1"/>
  <c r="BJ1407" i="4"/>
  <c r="BJ1410" i="4"/>
  <c r="BK1410" i="4" s="1"/>
  <c r="BJ1414" i="4"/>
  <c r="BM1414" i="4" s="1"/>
  <c r="BJ1422" i="4"/>
  <c r="BM1422" i="4" s="1"/>
  <c r="BJ1425" i="4"/>
  <c r="BN1425" i="4" s="1"/>
  <c r="BJ1435" i="4"/>
  <c r="BJ1439" i="4"/>
  <c r="BN1439" i="4" s="1"/>
  <c r="BJ1441" i="4"/>
  <c r="BN1441" i="4" s="1"/>
  <c r="BJ1446" i="4"/>
  <c r="BN1446" i="4" s="1"/>
  <c r="BJ1457" i="4"/>
  <c r="BJ1459" i="4"/>
  <c r="BN1459" i="4" s="1"/>
  <c r="BJ1463" i="4"/>
  <c r="BJ1466" i="4"/>
  <c r="BJ1471" i="4"/>
  <c r="BJ1474" i="4"/>
  <c r="BJ1478" i="4"/>
  <c r="BJ1483" i="4"/>
  <c r="BJ1486" i="4"/>
  <c r="BJ1489" i="4"/>
  <c r="BJ1493" i="4"/>
  <c r="BJ1503" i="4"/>
  <c r="BJ1506" i="4"/>
  <c r="BJ1515" i="4"/>
  <c r="BJ1518" i="4"/>
  <c r="BJ1521" i="4"/>
  <c r="BN1521" i="4" s="1"/>
  <c r="BJ1523" i="4"/>
  <c r="BN1523" i="4" s="1"/>
  <c r="BJ1525" i="4"/>
  <c r="BN1525" i="4" s="1"/>
  <c r="BJ1530" i="4"/>
  <c r="BJ1534" i="4"/>
  <c r="BL1534" i="4" s="1"/>
  <c r="BJ1538" i="4"/>
  <c r="BN1538" i="4" s="1"/>
  <c r="BJ1541" i="4"/>
  <c r="BJ1546" i="4"/>
  <c r="BJ1551" i="4"/>
  <c r="BJ1557" i="4"/>
  <c r="BJ1566" i="4"/>
  <c r="BK1566" i="4" s="1"/>
  <c r="BJ1573" i="4"/>
  <c r="BJ1582" i="4"/>
  <c r="BJ1585" i="4"/>
  <c r="BN1585" i="4" s="1"/>
  <c r="BJ1589" i="4"/>
  <c r="BN1589" i="4" s="1"/>
  <c r="BJ1595" i="4"/>
  <c r="BJ1617" i="4"/>
  <c r="BM1617" i="4" s="1"/>
  <c r="BJ1622" i="4"/>
  <c r="BJ1642" i="4"/>
  <c r="BJ1691" i="4"/>
  <c r="BJ1730" i="4"/>
  <c r="BJ1739" i="4"/>
  <c r="BJ1745" i="4"/>
  <c r="BJ1771" i="4"/>
  <c r="BJ1819" i="4"/>
  <c r="BJ1830" i="4"/>
  <c r="BJ1841" i="4"/>
  <c r="BJ1851" i="4"/>
  <c r="BJ1883" i="4"/>
  <c r="BJ1896" i="4"/>
  <c r="BJ1924" i="4"/>
  <c r="BJ1935" i="4"/>
  <c r="BJ1959" i="4"/>
  <c r="BJ2119" i="4"/>
  <c r="BJ2332" i="4"/>
  <c r="I2389" i="4"/>
  <c r="I2388" i="4"/>
  <c r="I2387" i="4"/>
  <c r="I2386" i="4"/>
  <c r="I2385" i="4"/>
  <c r="I2384" i="4"/>
  <c r="I2383" i="4"/>
  <c r="I2382" i="4"/>
  <c r="I2381" i="4"/>
  <c r="I2380" i="4"/>
  <c r="I2379" i="4"/>
  <c r="I2378" i="4"/>
  <c r="I2377" i="4"/>
  <c r="I2376" i="4"/>
  <c r="I2375" i="4"/>
  <c r="I2374" i="4"/>
  <c r="I2373" i="4"/>
  <c r="I2372" i="4"/>
  <c r="I2371" i="4"/>
  <c r="I2370" i="4"/>
  <c r="I2369" i="4"/>
  <c r="I2368" i="4"/>
  <c r="I2367" i="4"/>
  <c r="I2366" i="4"/>
  <c r="I2365" i="4"/>
  <c r="I2364" i="4"/>
  <c r="I2363" i="4"/>
  <c r="I2362" i="4"/>
  <c r="I2361" i="4"/>
  <c r="I2360" i="4"/>
  <c r="I2359" i="4"/>
  <c r="I2358" i="4"/>
  <c r="I2357" i="4"/>
  <c r="I2356" i="4"/>
  <c r="I2355" i="4"/>
  <c r="I2354" i="4"/>
  <c r="I2353" i="4"/>
  <c r="I2352" i="4"/>
  <c r="I2351" i="4"/>
  <c r="I2350" i="4"/>
  <c r="I2349" i="4"/>
  <c r="I2348" i="4"/>
  <c r="I2347" i="4"/>
  <c r="I2346" i="4"/>
  <c r="I2345" i="4"/>
  <c r="I2344" i="4"/>
  <c r="I2343" i="4"/>
  <c r="I2342" i="4"/>
  <c r="I2341" i="4"/>
  <c r="I2340" i="4"/>
  <c r="I2339" i="4"/>
  <c r="I2338" i="4"/>
  <c r="I2337" i="4"/>
  <c r="I2336" i="4"/>
  <c r="I2335" i="4"/>
  <c r="I2334" i="4"/>
  <c r="I2333" i="4"/>
  <c r="I2332" i="4"/>
  <c r="I2331" i="4"/>
  <c r="I2330" i="4"/>
  <c r="I2329" i="4"/>
  <c r="AA2328" i="4"/>
  <c r="AA2327" i="4"/>
  <c r="AA2326" i="4"/>
  <c r="AA2325" i="4"/>
  <c r="AA2324" i="4"/>
  <c r="AA2323" i="4"/>
  <c r="AA2322" i="4"/>
  <c r="AA2321" i="4"/>
  <c r="X2320" i="4"/>
  <c r="AA2320" i="4" s="1"/>
  <c r="AA2319" i="4"/>
  <c r="AA2318" i="4"/>
  <c r="AA2317" i="4"/>
  <c r="AA2316" i="4"/>
  <c r="AA2315" i="4"/>
  <c r="AA2314" i="4"/>
  <c r="AA2313" i="4"/>
  <c r="AA2312" i="4"/>
  <c r="AA2311" i="4"/>
  <c r="AA2310" i="4"/>
  <c r="X2309" i="4"/>
  <c r="AA2309" i="4"/>
  <c r="AA2308" i="4"/>
  <c r="AA2307" i="4"/>
  <c r="X2306" i="4"/>
  <c r="AA2306" i="4" s="1"/>
  <c r="AA2305" i="4"/>
  <c r="AA2304" i="4"/>
  <c r="AA2303" i="4"/>
  <c r="AA2302" i="4"/>
  <c r="AA2301" i="4"/>
  <c r="AA2300" i="4"/>
  <c r="X2299" i="4"/>
  <c r="AA2299" i="4" s="1"/>
  <c r="AA2298" i="4"/>
  <c r="AA2297" i="4"/>
  <c r="AA2296" i="4"/>
  <c r="AA2295" i="4"/>
  <c r="AA2294" i="4"/>
  <c r="AA2293" i="4"/>
  <c r="AA2292" i="4"/>
  <c r="X2291" i="4"/>
  <c r="AA2291" i="4" s="1"/>
  <c r="AA2290" i="4"/>
  <c r="AA2289" i="4"/>
  <c r="AA2288" i="4"/>
  <c r="AA2287" i="4"/>
  <c r="AA2286" i="4"/>
  <c r="AA2285" i="4"/>
  <c r="AA2284" i="4"/>
  <c r="AA2283" i="4"/>
  <c r="AA2282" i="4"/>
  <c r="AA2281" i="4"/>
  <c r="AA2280" i="4"/>
  <c r="AA2279" i="4"/>
  <c r="AA2278" i="4"/>
  <c r="AA2277" i="4"/>
  <c r="AA2276" i="4"/>
  <c r="AA2275" i="4"/>
  <c r="AA2274" i="4"/>
  <c r="AA2273" i="4"/>
  <c r="AA2272" i="4"/>
  <c r="AA2271" i="4"/>
  <c r="AA2270" i="4"/>
  <c r="AA2269" i="4"/>
  <c r="AA2268" i="4"/>
  <c r="AA2267" i="4"/>
  <c r="AA2266" i="4"/>
  <c r="AW2266" i="4" s="1"/>
  <c r="AA2265" i="4"/>
  <c r="AA2264" i="4"/>
  <c r="AA2263" i="4"/>
  <c r="AA2262" i="4"/>
  <c r="AA2261" i="4"/>
  <c r="AA2260" i="4"/>
  <c r="AA2259" i="4"/>
  <c r="AA2258" i="4"/>
  <c r="AA2257" i="4"/>
  <c r="AA2256" i="4"/>
  <c r="AA2255" i="4"/>
  <c r="AA2254" i="4"/>
  <c r="AA2253" i="4"/>
  <c r="AA2252" i="4"/>
  <c r="AA2251" i="4"/>
  <c r="AA2250" i="4"/>
  <c r="AA2249" i="4"/>
  <c r="AA2248" i="4"/>
  <c r="AA2247" i="4"/>
  <c r="AA2246" i="4"/>
  <c r="AA2245" i="4"/>
  <c r="AA2244" i="4"/>
  <c r="AA2243" i="4"/>
  <c r="AA2242" i="4"/>
  <c r="AA2241" i="4"/>
  <c r="AA2240" i="4"/>
  <c r="AA2239" i="4"/>
  <c r="AA2238" i="4"/>
  <c r="AA2237" i="4"/>
  <c r="AA2236" i="4"/>
  <c r="AA2235" i="4"/>
  <c r="AA2234" i="4"/>
  <c r="AA2233" i="4"/>
  <c r="AA2232" i="4"/>
  <c r="AA2231" i="4"/>
  <c r="BJ2231" i="4" s="1"/>
  <c r="BK2231" i="4" s="1"/>
  <c r="AA2230" i="4"/>
  <c r="AA2229" i="4"/>
  <c r="AA2228" i="4"/>
  <c r="AA2227" i="4"/>
  <c r="AA2226" i="4"/>
  <c r="AA2225" i="4"/>
  <c r="AA2224" i="4"/>
  <c r="AA2223" i="4"/>
  <c r="AA2222" i="4"/>
  <c r="AA2221" i="4"/>
  <c r="AA2220" i="4"/>
  <c r="AA2219" i="4"/>
  <c r="AA2218" i="4"/>
  <c r="AA2217" i="4"/>
  <c r="AA2216" i="4"/>
  <c r="AA2215" i="4"/>
  <c r="AA2214" i="4"/>
  <c r="AA2213" i="4"/>
  <c r="AA2212" i="4"/>
  <c r="AA2211" i="4"/>
  <c r="AA2210" i="4"/>
  <c r="AA2209" i="4"/>
  <c r="AA2208" i="4"/>
  <c r="AA2207" i="4"/>
  <c r="AA2206" i="4"/>
  <c r="AA2205" i="4"/>
  <c r="AA2204" i="4"/>
  <c r="AA2203" i="4"/>
  <c r="AA2202" i="4"/>
  <c r="AA2201" i="4"/>
  <c r="AA2200" i="4"/>
  <c r="AA2199" i="4"/>
  <c r="AA2198" i="4"/>
  <c r="AA2197" i="4"/>
  <c r="AA2196" i="4"/>
  <c r="AA2195" i="4"/>
  <c r="AA2194" i="4"/>
  <c r="AA2193" i="4"/>
  <c r="AA2192" i="4"/>
  <c r="AA2191" i="4"/>
  <c r="AA2190" i="4"/>
  <c r="AA2189" i="4"/>
  <c r="AA2188" i="4"/>
  <c r="AA2187" i="4"/>
  <c r="AA2186" i="4"/>
  <c r="AA2185" i="4"/>
  <c r="AA2184" i="4"/>
  <c r="AA2183" i="4"/>
  <c r="AA2182" i="4"/>
  <c r="AA2181" i="4"/>
  <c r="AA2180" i="4"/>
  <c r="AA2179" i="4"/>
  <c r="AA2178" i="4"/>
  <c r="AA2177" i="4"/>
  <c r="AA2176" i="4"/>
  <c r="AA2175" i="4"/>
  <c r="AA2174" i="4"/>
  <c r="AA2173" i="4"/>
  <c r="AA2172" i="4"/>
  <c r="AA2171" i="4"/>
  <c r="AA2170" i="4"/>
  <c r="AA2169" i="4"/>
  <c r="AA2168" i="4"/>
  <c r="AA2167" i="4"/>
  <c r="AA2166" i="4"/>
  <c r="AA2165" i="4"/>
  <c r="AA2164" i="4"/>
  <c r="AA2163" i="4"/>
  <c r="AA2162" i="4"/>
  <c r="AA2161" i="4"/>
  <c r="AA2160" i="4"/>
  <c r="AA2159" i="4"/>
  <c r="AA2158" i="4"/>
  <c r="AA2157" i="4"/>
  <c r="AA2156" i="4"/>
  <c r="AA2155" i="4"/>
  <c r="AA2154" i="4"/>
  <c r="AA2153" i="4"/>
  <c r="AA2152" i="4"/>
  <c r="AA2151" i="4"/>
  <c r="AA2150" i="4"/>
  <c r="AA2149" i="4"/>
  <c r="AA2148" i="4"/>
  <c r="AA2147" i="4"/>
  <c r="AA2146" i="4"/>
  <c r="AA2145" i="4"/>
  <c r="AA2144" i="4"/>
  <c r="AA2143" i="4"/>
  <c r="AA2142" i="4"/>
  <c r="AA2141" i="4"/>
  <c r="AA2140" i="4"/>
  <c r="AA2139" i="4"/>
  <c r="I2138" i="4"/>
  <c r="I2137" i="4"/>
  <c r="I2136" i="4"/>
  <c r="I2135" i="4"/>
  <c r="I2134" i="4"/>
  <c r="I2133" i="4"/>
  <c r="I2132" i="4"/>
  <c r="AB2131" i="4"/>
  <c r="AB2130" i="4"/>
  <c r="I2129" i="4"/>
  <c r="I2128" i="4"/>
  <c r="AW2127" i="4"/>
  <c r="I2127" i="4"/>
  <c r="I2126" i="4"/>
  <c r="AW2125" i="4"/>
  <c r="I2125" i="4"/>
  <c r="I2124" i="4"/>
  <c r="I2123" i="4"/>
  <c r="AW2122" i="4"/>
  <c r="I2122" i="4"/>
  <c r="AW2121" i="4"/>
  <c r="I2121" i="4"/>
  <c r="I2120" i="4"/>
  <c r="I2119" i="4"/>
  <c r="I2118" i="4"/>
  <c r="I2117" i="4"/>
  <c r="I2116" i="4"/>
  <c r="I2115" i="4"/>
  <c r="I2114" i="4"/>
  <c r="I2113" i="4"/>
  <c r="I2112" i="4"/>
  <c r="I2111" i="4"/>
  <c r="I2110" i="4"/>
  <c r="I2109" i="4"/>
  <c r="AW2108" i="4"/>
  <c r="I2108" i="4"/>
  <c r="I2107" i="4"/>
  <c r="I2106" i="4"/>
  <c r="I2105" i="4"/>
  <c r="I2104" i="4"/>
  <c r="I2103" i="4"/>
  <c r="I2102" i="4"/>
  <c r="I2101" i="4"/>
  <c r="I2100" i="4"/>
  <c r="I2099" i="4"/>
  <c r="I2098" i="4"/>
  <c r="I2097" i="4"/>
  <c r="I2096" i="4"/>
  <c r="I2095" i="4"/>
  <c r="I2094" i="4"/>
  <c r="I2093" i="4"/>
  <c r="I2092" i="4"/>
  <c r="I2091" i="4"/>
  <c r="I2090" i="4"/>
  <c r="I2087" i="4"/>
  <c r="I2086" i="4"/>
  <c r="I2085" i="4"/>
  <c r="I2084" i="4"/>
  <c r="I2083" i="4"/>
  <c r="I2082" i="4"/>
  <c r="I2081" i="4"/>
  <c r="I2080" i="4"/>
  <c r="I2079" i="4"/>
  <c r="I2078" i="4"/>
  <c r="I2077" i="4"/>
  <c r="I2076" i="4"/>
  <c r="I2075" i="4"/>
  <c r="I2074" i="4"/>
  <c r="I2073" i="4"/>
  <c r="I2072" i="4"/>
  <c r="I2071" i="4"/>
  <c r="I2070" i="4"/>
  <c r="I2069" i="4"/>
  <c r="I2068" i="4"/>
  <c r="I2067" i="4"/>
  <c r="I2066" i="4"/>
  <c r="I2065" i="4"/>
  <c r="I2064" i="4"/>
  <c r="I2063" i="4"/>
  <c r="I2062" i="4"/>
  <c r="I2061" i="4"/>
  <c r="I2060" i="4"/>
  <c r="I2059" i="4"/>
  <c r="I2058" i="4"/>
  <c r="I2057" i="4"/>
  <c r="I2056" i="4"/>
  <c r="I2055" i="4"/>
  <c r="I2054" i="4"/>
  <c r="I2053" i="4"/>
  <c r="I2052" i="4"/>
  <c r="I2051" i="4"/>
  <c r="I2050" i="4"/>
  <c r="I2049" i="4"/>
  <c r="I2048" i="4"/>
  <c r="I2047" i="4"/>
  <c r="I2046" i="4"/>
  <c r="I2045" i="4"/>
  <c r="I2044" i="4"/>
  <c r="I2043" i="4"/>
  <c r="I2042" i="4"/>
  <c r="I2041" i="4"/>
  <c r="I2040" i="4"/>
  <c r="I2039" i="4"/>
  <c r="I2038" i="4"/>
  <c r="I2037" i="4"/>
  <c r="I2036" i="4"/>
  <c r="I2035" i="4"/>
  <c r="I2034" i="4"/>
  <c r="I2033" i="4"/>
  <c r="I2032" i="4"/>
  <c r="I2031" i="4"/>
  <c r="I2030" i="4"/>
  <c r="I2029" i="4"/>
  <c r="I2028" i="4"/>
  <c r="I2027" i="4"/>
  <c r="I2026" i="4"/>
  <c r="AB2025" i="4"/>
  <c r="I2024" i="4"/>
  <c r="I2023" i="4"/>
  <c r="I2022" i="4"/>
  <c r="I2021" i="4"/>
  <c r="I2020" i="4"/>
  <c r="I2019" i="4"/>
  <c r="I2018" i="4"/>
  <c r="AB2017" i="4"/>
  <c r="I2016" i="4"/>
  <c r="I2015" i="4"/>
  <c r="I2014" i="4"/>
  <c r="I2013" i="4"/>
  <c r="I2012" i="4"/>
  <c r="I2011" i="4"/>
  <c r="I2010" i="4"/>
  <c r="I2009" i="4"/>
  <c r="AB2008" i="4"/>
  <c r="I2007" i="4"/>
  <c r="I2006" i="4"/>
  <c r="I2005" i="4"/>
  <c r="I2004" i="4"/>
  <c r="I2003" i="4"/>
  <c r="I2002" i="4"/>
  <c r="I2001" i="4"/>
  <c r="I2000" i="4"/>
  <c r="I1999" i="4"/>
  <c r="I1998" i="4"/>
  <c r="I1997" i="4"/>
  <c r="I1996" i="4"/>
  <c r="AA1995" i="4"/>
  <c r="I1995" i="4"/>
  <c r="I1994" i="4"/>
  <c r="AA1993" i="4"/>
  <c r="I1993" i="4"/>
  <c r="I1992" i="4"/>
  <c r="I1991" i="4"/>
  <c r="I1990" i="4"/>
  <c r="I1989" i="4"/>
  <c r="AW1988" i="4"/>
  <c r="BN1988" i="4" s="1"/>
  <c r="I1988" i="4"/>
  <c r="I1987" i="4"/>
  <c r="I1986" i="4"/>
  <c r="I1985" i="4"/>
  <c r="I1984" i="4"/>
  <c r="I1983" i="4"/>
  <c r="AW1982" i="4"/>
  <c r="I1982" i="4"/>
  <c r="I1981" i="4"/>
  <c r="I1980" i="4"/>
  <c r="I1979" i="4"/>
  <c r="I1978" i="4"/>
  <c r="I1977" i="4"/>
  <c r="I1976" i="4"/>
  <c r="I1975" i="4"/>
  <c r="H1974" i="4"/>
  <c r="I1974" i="4" s="1"/>
  <c r="H1973" i="4"/>
  <c r="I1973" i="4" s="1"/>
  <c r="AW1972" i="4"/>
  <c r="I1972" i="4"/>
  <c r="AW1971" i="4"/>
  <c r="BM1971" i="4" s="1"/>
  <c r="I1971" i="4"/>
  <c r="AW1970" i="4"/>
  <c r="I1970" i="4"/>
  <c r="I1969" i="4"/>
  <c r="AW1968" i="4"/>
  <c r="I1968" i="4"/>
  <c r="AW1967" i="4"/>
  <c r="BN1967" i="4" s="1"/>
  <c r="I1967" i="4"/>
  <c r="I1966" i="4"/>
  <c r="AW1965" i="4"/>
  <c r="I1965" i="4"/>
  <c r="AW1964" i="4"/>
  <c r="I1964" i="4"/>
  <c r="AW1963" i="4"/>
  <c r="I1963" i="4"/>
  <c r="AW1962" i="4"/>
  <c r="I1962" i="4"/>
  <c r="AW1961" i="4"/>
  <c r="I1961" i="4"/>
  <c r="I1960" i="4"/>
  <c r="AW1959" i="4"/>
  <c r="I1959" i="4"/>
  <c r="AW1958" i="4"/>
  <c r="I1958" i="4"/>
  <c r="AW1957" i="4"/>
  <c r="I1957" i="4"/>
  <c r="I1956" i="4"/>
  <c r="I1955" i="4"/>
  <c r="I1954" i="4"/>
  <c r="I1953" i="4"/>
  <c r="AW1952" i="4"/>
  <c r="I1952" i="4"/>
  <c r="AW1951" i="4"/>
  <c r="I1951" i="4"/>
  <c r="AW1950" i="4"/>
  <c r="I1950" i="4"/>
  <c r="I1949" i="4"/>
  <c r="AW1948" i="4"/>
  <c r="I1948" i="4"/>
  <c r="AW1947" i="4"/>
  <c r="BM1947" i="4" s="1"/>
  <c r="I1947" i="4"/>
  <c r="I1946" i="4"/>
  <c r="I1945" i="4"/>
  <c r="I1944" i="4"/>
  <c r="I1943" i="4"/>
  <c r="I1942" i="4"/>
  <c r="I1941" i="4"/>
  <c r="I1940" i="4"/>
  <c r="I1939" i="4"/>
  <c r="AB1938" i="4"/>
  <c r="I1937" i="4"/>
  <c r="I1936" i="4"/>
  <c r="I1935" i="4"/>
  <c r="I1934" i="4"/>
  <c r="I1933" i="4"/>
  <c r="I1932" i="4"/>
  <c r="I1931" i="4"/>
  <c r="I1930" i="4"/>
  <c r="I1929" i="4"/>
  <c r="I1928" i="4"/>
  <c r="I1927" i="4"/>
  <c r="AB1926" i="4"/>
  <c r="I1925" i="4"/>
  <c r="I1924" i="4"/>
  <c r="I1923" i="4"/>
  <c r="I1922" i="4"/>
  <c r="I1921" i="4"/>
  <c r="I1920" i="4"/>
  <c r="I1919" i="4"/>
  <c r="I1918" i="4"/>
  <c r="I1917" i="4"/>
  <c r="I1916" i="4"/>
  <c r="I1915" i="4"/>
  <c r="I1914" i="4"/>
  <c r="I1913" i="4"/>
  <c r="I1912" i="4"/>
  <c r="I1911" i="4"/>
  <c r="I1910" i="4"/>
  <c r="I1909" i="4"/>
  <c r="I1908" i="4"/>
  <c r="I1907" i="4"/>
  <c r="I1906" i="4"/>
  <c r="I1905" i="4"/>
  <c r="I1904" i="4"/>
  <c r="I1903" i="4"/>
  <c r="I1902" i="4"/>
  <c r="I1901" i="4"/>
  <c r="I1900" i="4"/>
  <c r="I1899" i="4"/>
  <c r="I1898" i="4"/>
  <c r="I1897" i="4"/>
  <c r="I1896" i="4"/>
  <c r="I1895" i="4"/>
  <c r="I1894" i="4"/>
  <c r="I1893" i="4"/>
  <c r="I1892" i="4"/>
  <c r="I1891" i="4"/>
  <c r="I1890" i="4"/>
  <c r="I1889" i="4"/>
  <c r="I1888" i="4"/>
  <c r="I1887" i="4"/>
  <c r="I1886" i="4"/>
  <c r="I1885" i="4"/>
  <c r="AB1884" i="4"/>
  <c r="I1883" i="4"/>
  <c r="I1882" i="4"/>
  <c r="I1881" i="4"/>
  <c r="I1880" i="4"/>
  <c r="I1879" i="4"/>
  <c r="I1878" i="4"/>
  <c r="I1877" i="4"/>
  <c r="I1876" i="4"/>
  <c r="I1875" i="4"/>
  <c r="I1874" i="4"/>
  <c r="I1873" i="4"/>
  <c r="I1872" i="4"/>
  <c r="I1871" i="4"/>
  <c r="I1870" i="4"/>
  <c r="I1869" i="4"/>
  <c r="I1868" i="4"/>
  <c r="I1867" i="4"/>
  <c r="I1866" i="4"/>
  <c r="I1865" i="4"/>
  <c r="I1864" i="4"/>
  <c r="I1863" i="4"/>
  <c r="I1862" i="4"/>
  <c r="I1861" i="4"/>
  <c r="I1860" i="4"/>
  <c r="I1859" i="4"/>
  <c r="I1858" i="4"/>
  <c r="I1857" i="4"/>
  <c r="I1856" i="4"/>
  <c r="I1855" i="4"/>
  <c r="I1854" i="4"/>
  <c r="I1853" i="4"/>
  <c r="I1852" i="4"/>
  <c r="I1851" i="4"/>
  <c r="I1850" i="4"/>
  <c r="I1849" i="4"/>
  <c r="I1848" i="4"/>
  <c r="I1847" i="4"/>
  <c r="I1846" i="4"/>
  <c r="I1845" i="4"/>
  <c r="I1844" i="4"/>
  <c r="I1843" i="4"/>
  <c r="I1842" i="4"/>
  <c r="I1841" i="4"/>
  <c r="AW1840" i="4"/>
  <c r="BN1840" i="4" s="1"/>
  <c r="I1840" i="4"/>
  <c r="AW1839" i="4"/>
  <c r="I1839" i="4"/>
  <c r="I1838" i="4"/>
  <c r="I1837" i="4"/>
  <c r="AW1836" i="4"/>
  <c r="I1836" i="4"/>
  <c r="AW1835" i="4"/>
  <c r="BN1835" i="4" s="1"/>
  <c r="I1835" i="4"/>
  <c r="I1834" i="4"/>
  <c r="I1833" i="4"/>
  <c r="AW1832" i="4"/>
  <c r="I1832" i="4"/>
  <c r="AW1831" i="4"/>
  <c r="I1831" i="4"/>
  <c r="AW1830" i="4"/>
  <c r="BN1830" i="4" s="1"/>
  <c r="I1830" i="4"/>
  <c r="AW1829" i="4"/>
  <c r="I1829" i="4"/>
  <c r="AW1828" i="4"/>
  <c r="BM1828" i="4" s="1"/>
  <c r="I1828" i="4"/>
  <c r="AW1827" i="4"/>
  <c r="I1827" i="4"/>
  <c r="AW1826" i="4"/>
  <c r="BM1826" i="4" s="1"/>
  <c r="I1826" i="4"/>
  <c r="AW1825" i="4"/>
  <c r="I1825" i="4"/>
  <c r="AW1824" i="4"/>
  <c r="BN1824" i="4" s="1"/>
  <c r="I1824" i="4"/>
  <c r="AW1823" i="4"/>
  <c r="I1823" i="4"/>
  <c r="AW1822" i="4"/>
  <c r="BN1822" i="4" s="1"/>
  <c r="I1822" i="4"/>
  <c r="AW1821" i="4"/>
  <c r="I1821" i="4"/>
  <c r="AW1820" i="4"/>
  <c r="BN1820" i="4" s="1"/>
  <c r="I1820" i="4"/>
  <c r="AW1819" i="4"/>
  <c r="I1819" i="4"/>
  <c r="AW1818" i="4"/>
  <c r="I1818" i="4"/>
  <c r="AW1817" i="4"/>
  <c r="I1817" i="4"/>
  <c r="AW1816" i="4"/>
  <c r="BN1816" i="4" s="1"/>
  <c r="I1816" i="4"/>
  <c r="I1815" i="4"/>
  <c r="AW1814" i="4"/>
  <c r="BN1814" i="4" s="1"/>
  <c r="I1814" i="4"/>
  <c r="I1813" i="4"/>
  <c r="I1812" i="4"/>
  <c r="AW1811" i="4"/>
  <c r="I1811" i="4"/>
  <c r="I1810" i="4"/>
  <c r="AW1809" i="4"/>
  <c r="I1809" i="4"/>
  <c r="I1808" i="4"/>
  <c r="AW1807" i="4"/>
  <c r="BN1807" i="4" s="1"/>
  <c r="I1807" i="4"/>
  <c r="AW1806" i="4"/>
  <c r="I1806" i="4"/>
  <c r="AW1805" i="4"/>
  <c r="BN1805" i="4" s="1"/>
  <c r="I1805" i="4"/>
  <c r="I1804" i="4"/>
  <c r="I1803" i="4"/>
  <c r="AW1802" i="4"/>
  <c r="I1802" i="4"/>
  <c r="AW1801" i="4"/>
  <c r="I1801" i="4"/>
  <c r="AW1800" i="4"/>
  <c r="I1800" i="4"/>
  <c r="AW1799" i="4"/>
  <c r="BL1799" i="4" s="1"/>
  <c r="I1799" i="4"/>
  <c r="AW1798" i="4"/>
  <c r="I1798" i="4"/>
  <c r="AW1797" i="4"/>
  <c r="I1797" i="4"/>
  <c r="I1796" i="4"/>
  <c r="I1795" i="4"/>
  <c r="I1794" i="4"/>
  <c r="I1793" i="4"/>
  <c r="I1792" i="4"/>
  <c r="I1791" i="4"/>
  <c r="I1790" i="4"/>
  <c r="I1789" i="4"/>
  <c r="I1788" i="4"/>
  <c r="I1787" i="4"/>
  <c r="I1786" i="4"/>
  <c r="I1785" i="4"/>
  <c r="I1784" i="4"/>
  <c r="I1783" i="4"/>
  <c r="I1782" i="4"/>
  <c r="I1781" i="4"/>
  <c r="I1780" i="4"/>
  <c r="I1779" i="4"/>
  <c r="I1778" i="4"/>
  <c r="I1777" i="4"/>
  <c r="I1776" i="4"/>
  <c r="I1775" i="4"/>
  <c r="I1774" i="4"/>
  <c r="I1773" i="4"/>
  <c r="I1772" i="4"/>
  <c r="I1771" i="4"/>
  <c r="I1770" i="4"/>
  <c r="I1769" i="4"/>
  <c r="I1768" i="4"/>
  <c r="I1767" i="4"/>
  <c r="I1766" i="4"/>
  <c r="I1765" i="4"/>
  <c r="I1764" i="4"/>
  <c r="I1763" i="4"/>
  <c r="I1762" i="4"/>
  <c r="I1761" i="4"/>
  <c r="I1760" i="4"/>
  <c r="I1759" i="4"/>
  <c r="I1758" i="4"/>
  <c r="I1757" i="4"/>
  <c r="I1756" i="4"/>
  <c r="I1755" i="4"/>
  <c r="I1754" i="4"/>
  <c r="I1753" i="4"/>
  <c r="I1752" i="4"/>
  <c r="I1751" i="4"/>
  <c r="I1750" i="4"/>
  <c r="I1749" i="4"/>
  <c r="I1748" i="4"/>
  <c r="I1747" i="4"/>
  <c r="AA1746" i="4"/>
  <c r="I1746" i="4"/>
  <c r="I1745" i="4"/>
  <c r="I1744" i="4"/>
  <c r="I1743" i="4"/>
  <c r="I1742" i="4"/>
  <c r="I1741" i="4"/>
  <c r="I1740" i="4"/>
  <c r="I1739" i="4"/>
  <c r="I1738" i="4"/>
  <c r="I1737" i="4"/>
  <c r="I1736" i="4"/>
  <c r="I1735" i="4"/>
  <c r="I1734" i="4"/>
  <c r="I1733" i="4"/>
  <c r="I1732" i="4"/>
  <c r="I1731" i="4"/>
  <c r="I1730" i="4"/>
  <c r="I1729" i="4"/>
  <c r="I1728" i="4"/>
  <c r="I1727" i="4"/>
  <c r="I1726" i="4"/>
  <c r="I1725" i="4"/>
  <c r="I1724" i="4"/>
  <c r="I1723" i="4"/>
  <c r="I1722" i="4"/>
  <c r="I1721" i="4"/>
  <c r="I1720" i="4"/>
  <c r="I1719" i="4"/>
  <c r="I1718" i="4"/>
  <c r="I1717" i="4"/>
  <c r="I1716" i="4"/>
  <c r="I1715" i="4"/>
  <c r="AW1714" i="4"/>
  <c r="BN1714" i="4" s="1"/>
  <c r="I1714" i="4"/>
  <c r="I1713" i="4"/>
  <c r="I1712" i="4"/>
  <c r="I1711" i="4"/>
  <c r="I1710" i="4"/>
  <c r="I1709" i="4"/>
  <c r="I1708" i="4"/>
  <c r="I1707" i="4"/>
  <c r="I1706" i="4"/>
  <c r="I1705" i="4"/>
  <c r="I1704" i="4"/>
  <c r="I1703" i="4"/>
  <c r="I1702" i="4"/>
  <c r="I1701" i="4"/>
  <c r="I1700" i="4"/>
  <c r="I1699" i="4"/>
  <c r="I1698" i="4"/>
  <c r="I1697" i="4"/>
  <c r="I1696" i="4"/>
  <c r="AB1695" i="4"/>
  <c r="I1694" i="4"/>
  <c r="I1693" i="4"/>
  <c r="I1692" i="4"/>
  <c r="I1691" i="4"/>
  <c r="I1690" i="4"/>
  <c r="I1689" i="4"/>
  <c r="I1688" i="4"/>
  <c r="I1687" i="4"/>
  <c r="I1686" i="4"/>
  <c r="I1685" i="4"/>
  <c r="I1684" i="4"/>
  <c r="I1683" i="4"/>
  <c r="I1682" i="4"/>
  <c r="I1681" i="4"/>
  <c r="I1680" i="4"/>
  <c r="I1679" i="4"/>
  <c r="I1678" i="4"/>
  <c r="I1677" i="4"/>
  <c r="I1676" i="4"/>
  <c r="I1675" i="4"/>
  <c r="I1674" i="4"/>
  <c r="I1673" i="4"/>
  <c r="I1672" i="4"/>
  <c r="I1671" i="4"/>
  <c r="AB1670" i="4"/>
  <c r="I1669" i="4"/>
  <c r="I1668" i="4"/>
  <c r="I1667" i="4"/>
  <c r="I1666" i="4"/>
  <c r="I1665" i="4"/>
  <c r="I1664" i="4"/>
  <c r="I1663" i="4"/>
  <c r="I1662" i="4"/>
  <c r="I1661" i="4"/>
  <c r="I1660" i="4"/>
  <c r="I1659" i="4"/>
  <c r="I1658" i="4"/>
  <c r="I1657" i="4"/>
  <c r="I1656" i="4"/>
  <c r="I1655" i="4"/>
  <c r="I1654" i="4"/>
  <c r="I1653" i="4"/>
  <c r="I1652" i="4"/>
  <c r="I1651" i="4"/>
  <c r="I1650" i="4"/>
  <c r="I1649" i="4"/>
  <c r="I1648" i="4"/>
  <c r="I1647" i="4"/>
  <c r="I1646" i="4"/>
  <c r="I1645" i="4"/>
  <c r="I1644" i="4"/>
  <c r="AB1643" i="4"/>
  <c r="I1642" i="4"/>
  <c r="I1641" i="4"/>
  <c r="I1640" i="4"/>
  <c r="I1639" i="4"/>
  <c r="AB1638" i="4"/>
  <c r="I1637" i="4"/>
  <c r="I1636" i="4"/>
  <c r="I1635" i="4"/>
  <c r="AB1634" i="4"/>
  <c r="I1633" i="4"/>
  <c r="I1632" i="4"/>
  <c r="I1631" i="4"/>
  <c r="I1630" i="4"/>
  <c r="I1629" i="4"/>
  <c r="I1628" i="4"/>
  <c r="AB1627" i="4"/>
  <c r="I1626" i="4"/>
  <c r="AW1625" i="4"/>
  <c r="BN1625" i="4" s="1"/>
  <c r="I1625" i="4"/>
  <c r="I1624" i="4"/>
  <c r="I1623" i="4"/>
  <c r="I1622" i="4"/>
  <c r="I1621" i="4"/>
  <c r="I1620" i="4"/>
  <c r="I1619" i="4"/>
  <c r="I1618" i="4"/>
  <c r="I1617" i="4"/>
  <c r="I1616" i="4"/>
  <c r="I1615" i="4"/>
  <c r="I1614" i="4"/>
  <c r="I1613" i="4"/>
  <c r="I1612" i="4"/>
  <c r="I1611" i="4"/>
  <c r="I1610" i="4"/>
  <c r="I1609" i="4"/>
  <c r="I1608" i="4"/>
  <c r="I1607" i="4"/>
  <c r="I1606" i="4"/>
  <c r="I1605" i="4"/>
  <c r="I1604" i="4"/>
  <c r="I1603" i="4"/>
  <c r="I1602" i="4"/>
  <c r="I1601" i="4"/>
  <c r="I1600" i="4"/>
  <c r="I1599" i="4"/>
  <c r="I1598" i="4"/>
  <c r="I1597" i="4"/>
  <c r="I1596" i="4"/>
  <c r="I1595" i="4"/>
  <c r="I1594" i="4"/>
  <c r="I1593" i="4"/>
  <c r="I1592" i="4"/>
  <c r="I1591" i="4"/>
  <c r="I1590" i="4"/>
  <c r="I1589" i="4"/>
  <c r="I1588" i="4"/>
  <c r="I1587" i="4"/>
  <c r="I1586" i="4"/>
  <c r="I1585" i="4"/>
  <c r="I1584" i="4"/>
  <c r="I1583" i="4"/>
  <c r="I1582" i="4"/>
  <c r="I1581" i="4"/>
  <c r="I1580" i="4"/>
  <c r="I1579" i="4"/>
  <c r="I1578" i="4"/>
  <c r="I1577" i="4"/>
  <c r="I1576" i="4"/>
  <c r="I1575" i="4"/>
  <c r="I1574" i="4"/>
  <c r="I1573" i="4"/>
  <c r="I1572" i="4"/>
  <c r="I1571" i="4"/>
  <c r="I1570" i="4"/>
  <c r="I1569" i="4"/>
  <c r="I1568" i="4"/>
  <c r="I1567" i="4"/>
  <c r="I1566" i="4"/>
  <c r="I1565" i="4"/>
  <c r="I1564" i="4"/>
  <c r="I1563" i="4"/>
  <c r="I1562" i="4"/>
  <c r="I1561" i="4"/>
  <c r="I1560" i="4"/>
  <c r="I1559" i="4"/>
  <c r="I1558" i="4"/>
  <c r="I1557" i="4"/>
  <c r="I1556" i="4"/>
  <c r="I1555" i="4"/>
  <c r="I1554" i="4"/>
  <c r="I1553" i="4"/>
  <c r="I1552" i="4"/>
  <c r="I1551" i="4"/>
  <c r="I1550" i="4"/>
  <c r="I1549" i="4"/>
  <c r="I1548" i="4"/>
  <c r="I1547" i="4"/>
  <c r="I1546" i="4"/>
  <c r="I1545" i="4"/>
  <c r="I1544" i="4"/>
  <c r="I1543" i="4"/>
  <c r="I1542" i="4"/>
  <c r="I1541" i="4"/>
  <c r="I1540" i="4"/>
  <c r="I1539" i="4"/>
  <c r="I1538" i="4"/>
  <c r="I1537" i="4"/>
  <c r="I1536" i="4"/>
  <c r="I1535" i="4"/>
  <c r="I1534" i="4"/>
  <c r="I1533" i="4"/>
  <c r="I1532" i="4"/>
  <c r="I1531" i="4"/>
  <c r="I1530" i="4"/>
  <c r="I1529" i="4"/>
  <c r="I1528" i="4"/>
  <c r="I1527" i="4"/>
  <c r="I1526" i="4"/>
  <c r="I1525" i="4"/>
  <c r="I1524" i="4"/>
  <c r="I1523" i="4"/>
  <c r="I1522" i="4"/>
  <c r="I1521" i="4"/>
  <c r="I1520" i="4"/>
  <c r="I1519" i="4"/>
  <c r="I1518" i="4"/>
  <c r="I1517" i="4"/>
  <c r="I1516" i="4"/>
  <c r="I1515" i="4"/>
  <c r="I1514" i="4"/>
  <c r="I1513" i="4"/>
  <c r="I1512" i="4"/>
  <c r="I1511" i="4"/>
  <c r="I1510" i="4"/>
  <c r="I1509" i="4"/>
  <c r="I1508" i="4"/>
  <c r="I1507" i="4"/>
  <c r="I1506" i="4"/>
  <c r="I1505" i="4"/>
  <c r="I1504" i="4"/>
  <c r="I1503" i="4"/>
  <c r="I1502" i="4"/>
  <c r="I1501" i="4"/>
  <c r="I1500" i="4"/>
  <c r="I1499" i="4"/>
  <c r="I1498" i="4"/>
  <c r="I1497" i="4"/>
  <c r="I1496" i="4"/>
  <c r="I1495" i="4"/>
  <c r="I1494" i="4"/>
  <c r="I1493" i="4"/>
  <c r="I1492" i="4"/>
  <c r="I1491" i="4"/>
  <c r="I1490" i="4"/>
  <c r="I1489" i="4"/>
  <c r="I1488" i="4"/>
  <c r="I1487" i="4"/>
  <c r="I1486" i="4"/>
  <c r="I1485" i="4"/>
  <c r="I1484" i="4"/>
  <c r="I1483" i="4"/>
  <c r="I1482" i="4"/>
  <c r="I1481" i="4"/>
  <c r="I1480" i="4"/>
  <c r="I1479" i="4"/>
  <c r="I1478" i="4"/>
  <c r="I1477" i="4"/>
  <c r="I1476" i="4"/>
  <c r="I1475" i="4"/>
  <c r="I1474" i="4"/>
  <c r="I1473" i="4"/>
  <c r="I1472" i="4"/>
  <c r="I1471" i="4"/>
  <c r="I1470" i="4"/>
  <c r="I1469" i="4"/>
  <c r="I1468" i="4"/>
  <c r="I1467" i="4"/>
  <c r="I1466" i="4"/>
  <c r="I1465" i="4"/>
  <c r="I1464" i="4"/>
  <c r="I1463" i="4"/>
  <c r="I1462" i="4"/>
  <c r="I1461" i="4"/>
  <c r="I1460" i="4"/>
  <c r="I1459" i="4"/>
  <c r="I1458" i="4"/>
  <c r="I1457" i="4"/>
  <c r="I1456" i="4"/>
  <c r="I1455" i="4"/>
  <c r="I1454" i="4"/>
  <c r="I1453" i="4"/>
  <c r="I1452" i="4"/>
  <c r="I1451" i="4"/>
  <c r="I1450" i="4"/>
  <c r="I1449" i="4"/>
  <c r="I1448" i="4"/>
  <c r="I1447" i="4"/>
  <c r="I1446" i="4"/>
  <c r="I1445" i="4"/>
  <c r="I1444" i="4"/>
  <c r="I1443" i="4"/>
  <c r="I1442" i="4"/>
  <c r="I1441" i="4"/>
  <c r="I1440" i="4"/>
  <c r="I1439" i="4"/>
  <c r="I1438" i="4"/>
  <c r="I1437" i="4"/>
  <c r="I1436" i="4"/>
  <c r="I1435" i="4"/>
  <c r="I1434" i="4"/>
  <c r="I1433" i="4"/>
  <c r="I1432" i="4"/>
  <c r="I1431" i="4"/>
  <c r="I1430" i="4"/>
  <c r="I1429" i="4"/>
  <c r="I1428" i="4"/>
  <c r="I1427" i="4"/>
  <c r="I1426" i="4"/>
  <c r="I1425" i="4"/>
  <c r="I1424" i="4"/>
  <c r="I1423" i="4"/>
  <c r="I1422" i="4"/>
  <c r="I1421" i="4"/>
  <c r="I1420" i="4"/>
  <c r="I1419" i="4"/>
  <c r="I1418" i="4"/>
  <c r="I1417" i="4"/>
  <c r="I1416" i="4"/>
  <c r="I1415" i="4"/>
  <c r="I1414" i="4"/>
  <c r="I1413" i="4"/>
  <c r="I1412" i="4"/>
  <c r="I1411" i="4"/>
  <c r="I1410" i="4"/>
  <c r="I1409" i="4"/>
  <c r="I1408" i="4"/>
  <c r="I1407" i="4"/>
  <c r="I1406" i="4"/>
  <c r="I1405" i="4"/>
  <c r="I1404" i="4"/>
  <c r="I1403" i="4"/>
  <c r="I1402" i="4"/>
  <c r="I1401" i="4"/>
  <c r="I1400" i="4"/>
  <c r="I1399" i="4"/>
  <c r="I1398" i="4"/>
  <c r="I1397" i="4"/>
  <c r="I1396" i="4"/>
  <c r="I1395" i="4"/>
  <c r="I1394" i="4"/>
  <c r="I1393" i="4"/>
  <c r="I1392" i="4"/>
  <c r="I1391" i="4"/>
  <c r="I1390" i="4"/>
  <c r="I1389" i="4"/>
  <c r="I1388" i="4"/>
  <c r="I1387" i="4"/>
  <c r="I1386" i="4"/>
  <c r="I1385" i="4"/>
  <c r="I1384" i="4"/>
  <c r="I1383" i="4"/>
  <c r="I1382" i="4"/>
  <c r="I1381" i="4"/>
  <c r="I1380" i="4"/>
  <c r="I1379" i="4"/>
  <c r="BN1378" i="4"/>
  <c r="I1378" i="4"/>
  <c r="I1377" i="4"/>
  <c r="I1376" i="4"/>
  <c r="I1375" i="4"/>
  <c r="I1374" i="4"/>
  <c r="I1373" i="4"/>
  <c r="I1372" i="4"/>
  <c r="I1371" i="4"/>
  <c r="I1370" i="4"/>
  <c r="I1369" i="4"/>
  <c r="I1368" i="4"/>
  <c r="I1367" i="4"/>
  <c r="I1366" i="4"/>
  <c r="I1365" i="4"/>
  <c r="I1364" i="4"/>
  <c r="I1363" i="4"/>
  <c r="I1362" i="4"/>
  <c r="I1361" i="4"/>
  <c r="I1360" i="4"/>
  <c r="I1359" i="4"/>
  <c r="I1358" i="4"/>
  <c r="I1357" i="4"/>
  <c r="I1356" i="4"/>
  <c r="I1355" i="4"/>
  <c r="I1354" i="4"/>
  <c r="I1353" i="4"/>
  <c r="I1352" i="4"/>
  <c r="I1351" i="4"/>
  <c r="I1350" i="4"/>
  <c r="I1349" i="4"/>
  <c r="I1348" i="4"/>
  <c r="I1347" i="4"/>
  <c r="I1346" i="4"/>
  <c r="I1345" i="4"/>
  <c r="I1344" i="4"/>
  <c r="I1343" i="4"/>
  <c r="I1342" i="4"/>
  <c r="AB1341" i="4"/>
  <c r="AB1340" i="4"/>
  <c r="I1339" i="4"/>
  <c r="I1338" i="4"/>
  <c r="I1337" i="4"/>
  <c r="I1336" i="4"/>
  <c r="I1335" i="4"/>
  <c r="I1334" i="4"/>
  <c r="I1333" i="4"/>
  <c r="I1332" i="4"/>
  <c r="I1331" i="4"/>
  <c r="AW1330" i="4"/>
  <c r="BM1330" i="4" s="1"/>
  <c r="I1330" i="4"/>
  <c r="I1329" i="4"/>
  <c r="I1328" i="4"/>
  <c r="I1327" i="4"/>
  <c r="I1326" i="4"/>
  <c r="I1325" i="4"/>
  <c r="I1324" i="4"/>
  <c r="I1323" i="4"/>
  <c r="I1322" i="4"/>
  <c r="I1321" i="4"/>
  <c r="I1320" i="4"/>
  <c r="I1319" i="4"/>
  <c r="I1318" i="4"/>
  <c r="I1317" i="4"/>
  <c r="I1316" i="4"/>
  <c r="I1315" i="4"/>
  <c r="I1314" i="4"/>
  <c r="I1313" i="4"/>
  <c r="I1312" i="4"/>
  <c r="I1311" i="4"/>
  <c r="I1310" i="4"/>
  <c r="I1309" i="4"/>
  <c r="I1308" i="4"/>
  <c r="I1307" i="4"/>
  <c r="I1306" i="4"/>
  <c r="I1305" i="4"/>
  <c r="I1304" i="4"/>
  <c r="I1303" i="4"/>
  <c r="I1302" i="4"/>
  <c r="I1301" i="4"/>
  <c r="I1300" i="4"/>
  <c r="I1299" i="4"/>
  <c r="I1298" i="4"/>
  <c r="I1297" i="4"/>
  <c r="I1296" i="4"/>
  <c r="I1295" i="4"/>
  <c r="I1294" i="4"/>
  <c r="AW1293" i="4"/>
  <c r="BN1293" i="4" s="1"/>
  <c r="I1293" i="4"/>
  <c r="I1292" i="4"/>
  <c r="I1291" i="4"/>
  <c r="I1290" i="4"/>
  <c r="I1289" i="4"/>
  <c r="I1288" i="4"/>
  <c r="I1287" i="4"/>
  <c r="I1286" i="4"/>
  <c r="I1285" i="4"/>
  <c r="I1284" i="4"/>
  <c r="I1283" i="4"/>
  <c r="I1282" i="4"/>
  <c r="I1281" i="4"/>
  <c r="I1280" i="4"/>
  <c r="AB1279" i="4"/>
  <c r="I1278" i="4"/>
  <c r="I1277" i="4"/>
  <c r="I1276" i="4"/>
  <c r="I1275" i="4"/>
  <c r="I1274" i="4"/>
  <c r="I1273" i="4"/>
  <c r="I1272" i="4"/>
  <c r="I1271" i="4"/>
  <c r="I1270" i="4"/>
  <c r="I1269" i="4"/>
  <c r="I1268" i="4"/>
  <c r="I1267" i="4"/>
  <c r="I1266" i="4"/>
  <c r="I1265" i="4"/>
  <c r="I1264" i="4"/>
  <c r="AW1263" i="4"/>
  <c r="I1263" i="4"/>
  <c r="I1262" i="4"/>
  <c r="I1261" i="4"/>
  <c r="I1260" i="4"/>
  <c r="I1259" i="4"/>
  <c r="I1258" i="4"/>
  <c r="I1257" i="4"/>
  <c r="I1256" i="4"/>
  <c r="I1255" i="4"/>
  <c r="I1254" i="4"/>
  <c r="I1253" i="4"/>
  <c r="I1252" i="4"/>
  <c r="I1251" i="4"/>
  <c r="I1250" i="4"/>
  <c r="I1249" i="4"/>
  <c r="I1248" i="4"/>
  <c r="I1247" i="4"/>
  <c r="I1246" i="4"/>
  <c r="I1245" i="4"/>
  <c r="I1244" i="4"/>
  <c r="I1243" i="4"/>
  <c r="I1242" i="4"/>
  <c r="I1241" i="4"/>
  <c r="I1240" i="4"/>
  <c r="I1239" i="4"/>
  <c r="I1238" i="4"/>
  <c r="I1237" i="4"/>
  <c r="I1236" i="4"/>
  <c r="I1235" i="4"/>
  <c r="I1234" i="4"/>
  <c r="I1233" i="4"/>
  <c r="I1232" i="4"/>
  <c r="I1231" i="4"/>
  <c r="I1230" i="4"/>
  <c r="I1229" i="4"/>
  <c r="I1228" i="4"/>
  <c r="I1227" i="4"/>
  <c r="I1226" i="4"/>
  <c r="I1225" i="4"/>
  <c r="I1224" i="4"/>
  <c r="I1223" i="4"/>
  <c r="I1222" i="4"/>
  <c r="I1221" i="4"/>
  <c r="I1220" i="4"/>
  <c r="I1219" i="4"/>
  <c r="I1218" i="4"/>
  <c r="I1217" i="4"/>
  <c r="I1216" i="4"/>
  <c r="I1215" i="4"/>
  <c r="I1214" i="4"/>
  <c r="I1213" i="4"/>
  <c r="I1212" i="4"/>
  <c r="I1211" i="4"/>
  <c r="I1210" i="4"/>
  <c r="I1209" i="4"/>
  <c r="I1208" i="4"/>
  <c r="I1207" i="4"/>
  <c r="I1206" i="4"/>
  <c r="I1205" i="4"/>
  <c r="I1204" i="4"/>
  <c r="I1203" i="4"/>
  <c r="I1202" i="4"/>
  <c r="I1201" i="4"/>
  <c r="I1200" i="4"/>
  <c r="I1199" i="4"/>
  <c r="I1198" i="4"/>
  <c r="I1197" i="4"/>
  <c r="I1196" i="4"/>
  <c r="I1195" i="4"/>
  <c r="I1194" i="4"/>
  <c r="I1193" i="4"/>
  <c r="I1192" i="4"/>
  <c r="I1191" i="4"/>
  <c r="I1190" i="4"/>
  <c r="I1189" i="4"/>
  <c r="I1188" i="4"/>
  <c r="I1187" i="4"/>
  <c r="I1186" i="4"/>
  <c r="I1185" i="4"/>
  <c r="I1184" i="4"/>
  <c r="I1183" i="4"/>
  <c r="I1182" i="4"/>
  <c r="I1181" i="4"/>
  <c r="I1180" i="4"/>
  <c r="I1179" i="4"/>
  <c r="I1178" i="4"/>
  <c r="I1177" i="4"/>
  <c r="I1176" i="4"/>
  <c r="I1175" i="4"/>
  <c r="I1174" i="4"/>
  <c r="I1173" i="4"/>
  <c r="I1172" i="4"/>
  <c r="I1171" i="4"/>
  <c r="I1170" i="4"/>
  <c r="I1169" i="4"/>
  <c r="I1168" i="4"/>
  <c r="I1167" i="4"/>
  <c r="I1166" i="4"/>
  <c r="I1165" i="4"/>
  <c r="I1164" i="4"/>
  <c r="I1163" i="4"/>
  <c r="I1162" i="4"/>
  <c r="I1161" i="4"/>
  <c r="I1160" i="4"/>
  <c r="I1159" i="4"/>
  <c r="I1158" i="4"/>
  <c r="I1157" i="4"/>
  <c r="I1156" i="4"/>
  <c r="I1155" i="4"/>
  <c r="I1154" i="4"/>
  <c r="I1153" i="4"/>
  <c r="I1152" i="4"/>
  <c r="I1151" i="4"/>
  <c r="I1150" i="4"/>
  <c r="I1149" i="4"/>
  <c r="I1148" i="4"/>
  <c r="I1147" i="4"/>
  <c r="I1146" i="4"/>
  <c r="I1145" i="4"/>
  <c r="I1144" i="4"/>
  <c r="I1143" i="4"/>
  <c r="I1142" i="4"/>
  <c r="I1141" i="4"/>
  <c r="I1140" i="4"/>
  <c r="I1139" i="4"/>
  <c r="I1138" i="4"/>
  <c r="I1137" i="4"/>
  <c r="I1136" i="4"/>
  <c r="I1135" i="4"/>
  <c r="I1134" i="4"/>
  <c r="I1133" i="4"/>
  <c r="I1132" i="4"/>
  <c r="I1131" i="4"/>
  <c r="I1130" i="4"/>
  <c r="AB1129" i="4"/>
  <c r="I1128" i="4"/>
  <c r="I1127" i="4"/>
  <c r="I1126" i="4"/>
  <c r="I1125" i="4"/>
  <c r="I1124" i="4"/>
  <c r="I1123" i="4"/>
  <c r="I1122" i="4"/>
  <c r="I1121" i="4"/>
  <c r="I1120" i="4"/>
  <c r="I1119" i="4"/>
  <c r="I1118" i="4"/>
  <c r="I1117" i="4"/>
  <c r="I1116" i="4"/>
  <c r="I1115" i="4"/>
  <c r="I1114" i="4"/>
  <c r="I1113" i="4"/>
  <c r="I1112" i="4"/>
  <c r="I1111" i="4"/>
  <c r="I1110" i="4"/>
  <c r="I1109" i="4"/>
  <c r="I1108" i="4"/>
  <c r="I1107" i="4"/>
  <c r="I1106" i="4"/>
  <c r="I1105" i="4"/>
  <c r="I1104" i="4"/>
  <c r="I1103" i="4"/>
  <c r="I1102" i="4"/>
  <c r="I1101" i="4"/>
  <c r="I1100" i="4"/>
  <c r="I1099" i="4"/>
  <c r="I1098" i="4"/>
  <c r="I1097" i="4"/>
  <c r="I1096" i="4"/>
  <c r="I1095" i="4"/>
  <c r="I1094" i="4"/>
  <c r="I1093" i="4"/>
  <c r="I1092" i="4"/>
  <c r="I1091" i="4"/>
  <c r="I1090" i="4"/>
  <c r="AB1089" i="4"/>
  <c r="I1088" i="4"/>
  <c r="I1087" i="4"/>
  <c r="I1086" i="4"/>
  <c r="I1085" i="4"/>
  <c r="I1084" i="4"/>
  <c r="I1083" i="4"/>
  <c r="I1082" i="4"/>
  <c r="I1081" i="4"/>
  <c r="I1080" i="4"/>
  <c r="I1079" i="4"/>
  <c r="I1078" i="4"/>
  <c r="I1077" i="4"/>
  <c r="I1076" i="4"/>
  <c r="I1075" i="4"/>
  <c r="I1074" i="4"/>
  <c r="I1073" i="4"/>
  <c r="I1072" i="4"/>
  <c r="I1071" i="4"/>
  <c r="I1070" i="4"/>
  <c r="I1069" i="4"/>
  <c r="I1068" i="4"/>
  <c r="I1067" i="4"/>
  <c r="AB1066" i="4"/>
  <c r="I1065" i="4"/>
  <c r="I1064" i="4"/>
  <c r="I1063" i="4"/>
  <c r="I1062" i="4"/>
  <c r="I1061" i="4"/>
  <c r="I1060" i="4"/>
  <c r="I1059" i="4"/>
  <c r="I1058" i="4"/>
  <c r="I1057" i="4"/>
  <c r="I1056" i="4"/>
  <c r="I1055" i="4"/>
  <c r="I1054" i="4"/>
  <c r="I1053" i="4"/>
  <c r="I1052" i="4"/>
  <c r="I1051" i="4"/>
  <c r="I1050" i="4"/>
  <c r="I1049" i="4"/>
  <c r="I1048" i="4"/>
  <c r="I1047" i="4"/>
  <c r="I1046" i="4"/>
  <c r="I1045" i="4"/>
  <c r="I1044" i="4"/>
  <c r="I1043" i="4"/>
  <c r="I1042" i="4"/>
  <c r="I1041" i="4"/>
  <c r="I1040" i="4"/>
  <c r="I1039" i="4"/>
  <c r="I1038" i="4"/>
  <c r="I1037" i="4"/>
  <c r="I1036" i="4"/>
  <c r="I1035" i="4"/>
  <c r="I1034" i="4"/>
  <c r="I1033" i="4"/>
  <c r="I1032" i="4"/>
  <c r="I1031" i="4"/>
  <c r="I1030" i="4"/>
  <c r="H1029" i="4"/>
  <c r="I1029" i="4"/>
  <c r="G1029" i="4"/>
  <c r="H1028" i="4"/>
  <c r="I1028" i="4" s="1"/>
  <c r="G1028" i="4"/>
  <c r="H1027" i="4"/>
  <c r="I1027" i="4"/>
  <c r="G1027" i="4"/>
  <c r="H1026" i="4"/>
  <c r="I1026" i="4" s="1"/>
  <c r="G1026" i="4"/>
  <c r="H1025" i="4"/>
  <c r="I1025" i="4"/>
  <c r="G1025" i="4"/>
  <c r="I1024" i="4"/>
  <c r="H1024" i="4"/>
  <c r="G1024" i="4"/>
  <c r="H1023" i="4"/>
  <c r="I1023" i="4"/>
  <c r="G1023" i="4"/>
  <c r="AW1022" i="4"/>
  <c r="H1022" i="4"/>
  <c r="I1022" i="4"/>
  <c r="G1022" i="4"/>
  <c r="AW1021" i="4"/>
  <c r="H1021" i="4"/>
  <c r="I1021" i="4"/>
  <c r="G1021" i="4"/>
  <c r="AW1020" i="4"/>
  <c r="H1020" i="4"/>
  <c r="I1020" i="4"/>
  <c r="G1020" i="4"/>
  <c r="H1019" i="4"/>
  <c r="I1019" i="4" s="1"/>
  <c r="G1019" i="4"/>
  <c r="AW1018" i="4"/>
  <c r="H1018" i="4"/>
  <c r="I1018" i="4" s="1"/>
  <c r="G1018" i="4"/>
  <c r="H1017" i="4"/>
  <c r="I1017" i="4"/>
  <c r="G1017" i="4"/>
  <c r="H1016" i="4"/>
  <c r="I1016" i="4" s="1"/>
  <c r="G1016" i="4"/>
  <c r="H1015" i="4"/>
  <c r="I1015" i="4"/>
  <c r="G1015" i="4"/>
  <c r="H1014" i="4"/>
  <c r="I1014" i="4" s="1"/>
  <c r="G1014" i="4"/>
  <c r="H1013" i="4"/>
  <c r="I1013" i="4"/>
  <c r="G1013" i="4"/>
  <c r="H1012" i="4"/>
  <c r="I1012" i="4" s="1"/>
  <c r="G1012" i="4"/>
  <c r="H1011" i="4"/>
  <c r="I1011" i="4"/>
  <c r="G1011" i="4"/>
  <c r="H1010" i="4"/>
  <c r="I1010" i="4" s="1"/>
  <c r="G1010" i="4"/>
  <c r="AW1009" i="4"/>
  <c r="H1009" i="4"/>
  <c r="I1009" i="4" s="1"/>
  <c r="G1009" i="4"/>
  <c r="H1008" i="4"/>
  <c r="I1008" i="4"/>
  <c r="G1008" i="4"/>
  <c r="AW1007" i="4"/>
  <c r="H1007" i="4"/>
  <c r="I1007" i="4"/>
  <c r="G1007" i="4"/>
  <c r="H1006" i="4"/>
  <c r="I1006" i="4" s="1"/>
  <c r="G1006" i="4"/>
  <c r="H1005" i="4"/>
  <c r="I1005" i="4"/>
  <c r="G1005" i="4"/>
  <c r="I1004" i="4"/>
  <c r="H1004" i="4"/>
  <c r="G1004" i="4"/>
  <c r="H1003" i="4"/>
  <c r="I1003" i="4"/>
  <c r="G1003" i="4"/>
  <c r="H1002" i="4"/>
  <c r="I1002" i="4" s="1"/>
  <c r="G1002" i="4"/>
  <c r="H1001" i="4"/>
  <c r="I1001" i="4"/>
  <c r="G1001" i="4"/>
  <c r="H1000" i="4"/>
  <c r="I1000" i="4" s="1"/>
  <c r="G1000" i="4"/>
  <c r="AW999" i="4"/>
  <c r="H999" i="4"/>
  <c r="I999" i="4" s="1"/>
  <c r="G999" i="4"/>
  <c r="H998" i="4"/>
  <c r="I998" i="4"/>
  <c r="G998" i="4"/>
  <c r="AW997" i="4"/>
  <c r="H997" i="4"/>
  <c r="I997" i="4"/>
  <c r="G997" i="4"/>
  <c r="H996" i="4"/>
  <c r="I996" i="4" s="1"/>
  <c r="G996" i="4"/>
  <c r="H995" i="4"/>
  <c r="I995" i="4"/>
  <c r="G995" i="4"/>
  <c r="AW994" i="4"/>
  <c r="H994" i="4"/>
  <c r="I994" i="4"/>
  <c r="G994" i="4"/>
  <c r="H993" i="4"/>
  <c r="I993" i="4" s="1"/>
  <c r="G993" i="4"/>
  <c r="H992" i="4"/>
  <c r="I992" i="4"/>
  <c r="G992" i="4"/>
  <c r="H991" i="4"/>
  <c r="I991" i="4" s="1"/>
  <c r="G991" i="4"/>
  <c r="H990" i="4"/>
  <c r="I990" i="4"/>
  <c r="G990" i="4"/>
  <c r="H989" i="4"/>
  <c r="I989" i="4" s="1"/>
  <c r="G989" i="4"/>
  <c r="H988" i="4"/>
  <c r="I988" i="4"/>
  <c r="G988" i="4"/>
  <c r="I987" i="4"/>
  <c r="H987" i="4"/>
  <c r="G987" i="4"/>
  <c r="H986" i="4"/>
  <c r="I986" i="4"/>
  <c r="G986" i="4"/>
  <c r="H985" i="4"/>
  <c r="I985" i="4" s="1"/>
  <c r="G985" i="4"/>
  <c r="H984" i="4"/>
  <c r="I984" i="4"/>
  <c r="G984" i="4"/>
  <c r="H983" i="4"/>
  <c r="I983" i="4" s="1"/>
  <c r="G983" i="4"/>
  <c r="H982" i="4"/>
  <c r="I982" i="4"/>
  <c r="G982" i="4"/>
  <c r="AW981" i="4"/>
  <c r="H981" i="4"/>
  <c r="I981" i="4"/>
  <c r="G981" i="4"/>
  <c r="H980" i="4"/>
  <c r="I980" i="4" s="1"/>
  <c r="G980" i="4"/>
  <c r="AW979" i="4"/>
  <c r="BN979" i="4" s="1"/>
  <c r="H979" i="4"/>
  <c r="I979" i="4" s="1"/>
  <c r="G979" i="4"/>
  <c r="AW978" i="4"/>
  <c r="H978" i="4"/>
  <c r="I978" i="4" s="1"/>
  <c r="G978" i="4"/>
  <c r="H977" i="4"/>
  <c r="I977" i="4"/>
  <c r="G977" i="4"/>
  <c r="H976" i="4"/>
  <c r="I976" i="4" s="1"/>
  <c r="G976" i="4"/>
  <c r="H975" i="4"/>
  <c r="I975" i="4"/>
  <c r="G975" i="4"/>
  <c r="H974" i="4"/>
  <c r="I974" i="4" s="1"/>
  <c r="G974" i="4"/>
  <c r="AW973" i="4"/>
  <c r="H973" i="4"/>
  <c r="I973" i="4" s="1"/>
  <c r="G973" i="4"/>
  <c r="H972" i="4"/>
  <c r="I972" i="4"/>
  <c r="G972" i="4"/>
  <c r="I971" i="4"/>
  <c r="I970" i="4"/>
  <c r="I969" i="4"/>
  <c r="I968" i="4"/>
  <c r="I967" i="4"/>
  <c r="I966" i="4"/>
  <c r="I965" i="4"/>
  <c r="I964" i="4"/>
  <c r="I963" i="4"/>
  <c r="I962" i="4"/>
  <c r="I961" i="4"/>
  <c r="I960" i="4"/>
  <c r="I959" i="4"/>
  <c r="I958" i="4"/>
  <c r="I957" i="4"/>
  <c r="AW956" i="4"/>
  <c r="I956" i="4"/>
  <c r="I955" i="4"/>
  <c r="I954" i="4"/>
  <c r="I953" i="4"/>
  <c r="AW952" i="4"/>
  <c r="BN952" i="4" s="1"/>
  <c r="I952" i="4"/>
  <c r="I951" i="4"/>
  <c r="I950" i="4"/>
  <c r="I949" i="4"/>
  <c r="I948" i="4"/>
  <c r="AB947" i="4"/>
  <c r="I946" i="4"/>
  <c r="AW945" i="4"/>
  <c r="I945" i="4"/>
  <c r="I944" i="4"/>
  <c r="I943" i="4"/>
  <c r="I942" i="4"/>
  <c r="I941" i="4"/>
  <c r="AW940" i="4"/>
  <c r="BN940" i="4" s="1"/>
  <c r="I940" i="4"/>
  <c r="AW939" i="4"/>
  <c r="I939" i="4"/>
  <c r="I938" i="4"/>
  <c r="I937" i="4"/>
  <c r="I936" i="4"/>
  <c r="I935" i="4"/>
  <c r="I934" i="4"/>
  <c r="I933" i="4"/>
  <c r="I932" i="4"/>
  <c r="I931" i="4"/>
  <c r="I930" i="4"/>
  <c r="I929" i="4"/>
  <c r="I928" i="4"/>
  <c r="I927" i="4"/>
  <c r="I926" i="4"/>
  <c r="I925" i="4"/>
  <c r="AW924" i="4"/>
  <c r="I924" i="4"/>
  <c r="I923" i="4"/>
  <c r="AW922" i="4"/>
  <c r="I922" i="4"/>
  <c r="AW921" i="4"/>
  <c r="I921" i="4"/>
  <c r="I920" i="4"/>
  <c r="I919" i="4"/>
  <c r="I918" i="4"/>
  <c r="I917" i="4"/>
  <c r="I916" i="4"/>
  <c r="I915" i="4"/>
  <c r="I914" i="4"/>
  <c r="I913" i="4"/>
  <c r="I912" i="4"/>
  <c r="I911" i="4"/>
  <c r="I910" i="4"/>
  <c r="I909" i="4"/>
  <c r="I908" i="4"/>
  <c r="I907" i="4"/>
  <c r="I906" i="4"/>
  <c r="I905" i="4"/>
  <c r="AW904" i="4"/>
  <c r="BN904" i="4" s="1"/>
  <c r="I904" i="4"/>
  <c r="I903" i="4"/>
  <c r="I902" i="4"/>
  <c r="I901" i="4"/>
  <c r="I900" i="4"/>
  <c r="AW899" i="4"/>
  <c r="I899" i="4"/>
  <c r="I898" i="4"/>
  <c r="I897" i="4"/>
  <c r="I896" i="4"/>
  <c r="I895" i="4"/>
  <c r="I894" i="4"/>
  <c r="I893" i="4"/>
  <c r="I892" i="4"/>
  <c r="I891" i="4"/>
  <c r="I890" i="4"/>
  <c r="I889" i="4"/>
  <c r="I888" i="4"/>
  <c r="I887" i="4"/>
  <c r="AW886" i="4"/>
  <c r="I886" i="4"/>
  <c r="I885" i="4"/>
  <c r="I884" i="4"/>
  <c r="I883" i="4"/>
  <c r="I882" i="4"/>
  <c r="I881" i="4"/>
  <c r="I880" i="4"/>
  <c r="I879" i="4"/>
  <c r="I878" i="4"/>
  <c r="I877" i="4"/>
  <c r="I876" i="4"/>
  <c r="I875" i="4"/>
  <c r="I874" i="4"/>
  <c r="I873" i="4"/>
  <c r="I872" i="4"/>
  <c r="I871" i="4"/>
  <c r="AW870" i="4"/>
  <c r="I870" i="4"/>
  <c r="I869" i="4"/>
  <c r="I868" i="4"/>
  <c r="I867" i="4"/>
  <c r="I866" i="4"/>
  <c r="I865" i="4"/>
  <c r="I864" i="4"/>
  <c r="I863" i="4"/>
  <c r="I862" i="4"/>
  <c r="I861" i="4"/>
  <c r="I860" i="4"/>
  <c r="I859" i="4"/>
  <c r="I858" i="4"/>
  <c r="I857" i="4"/>
  <c r="I856" i="4"/>
  <c r="I855" i="4"/>
  <c r="I854" i="4"/>
  <c r="I853" i="4"/>
  <c r="I852" i="4"/>
  <c r="I851" i="4"/>
  <c r="I850" i="4"/>
  <c r="I849" i="4"/>
  <c r="I848" i="4"/>
  <c r="I847" i="4"/>
  <c r="I846" i="4"/>
  <c r="I845" i="4"/>
  <c r="I844" i="4"/>
  <c r="I843" i="4"/>
  <c r="I842" i="4"/>
  <c r="I841" i="4"/>
  <c r="I840" i="4"/>
  <c r="I839" i="4"/>
  <c r="I838" i="4"/>
  <c r="I837" i="4"/>
  <c r="I836" i="4"/>
  <c r="I835" i="4"/>
  <c r="I834" i="4"/>
  <c r="I833" i="4"/>
  <c r="I832" i="4"/>
  <c r="I831" i="4"/>
  <c r="I830" i="4"/>
  <c r="I829" i="4"/>
  <c r="I828" i="4"/>
  <c r="I827" i="4"/>
  <c r="I826" i="4"/>
  <c r="I825" i="4"/>
  <c r="I824" i="4"/>
  <c r="I823" i="4"/>
  <c r="I822" i="4"/>
  <c r="I821" i="4"/>
  <c r="I820" i="4"/>
  <c r="I819" i="4"/>
  <c r="I818" i="4"/>
  <c r="I817" i="4"/>
  <c r="I816" i="4"/>
  <c r="I815" i="4"/>
  <c r="I814" i="4"/>
  <c r="I813" i="4"/>
  <c r="I812" i="4"/>
  <c r="I811" i="4"/>
  <c r="I810" i="4"/>
  <c r="I809" i="4"/>
  <c r="I808" i="4"/>
  <c r="I807" i="4"/>
  <c r="I806" i="4"/>
  <c r="I805" i="4"/>
  <c r="I804" i="4"/>
  <c r="I803" i="4"/>
  <c r="I802" i="4"/>
  <c r="I801" i="4"/>
  <c r="I800" i="4"/>
  <c r="I799" i="4"/>
  <c r="I798" i="4"/>
  <c r="I797" i="4"/>
  <c r="I796" i="4"/>
  <c r="I795" i="4"/>
  <c r="I794" i="4"/>
  <c r="I793" i="4"/>
  <c r="I792" i="4"/>
  <c r="I791" i="4"/>
  <c r="I790" i="4"/>
  <c r="I789" i="4"/>
  <c r="I788" i="4"/>
  <c r="I787" i="4"/>
  <c r="I786" i="4"/>
  <c r="I785" i="4"/>
  <c r="I784" i="4"/>
  <c r="I783" i="4"/>
  <c r="I782" i="4"/>
  <c r="I781" i="4"/>
  <c r="I780" i="4"/>
  <c r="I779" i="4"/>
  <c r="I778" i="4"/>
  <c r="I777" i="4"/>
  <c r="I776" i="4"/>
  <c r="I775" i="4"/>
  <c r="I774" i="4"/>
  <c r="I773" i="4"/>
  <c r="I772" i="4"/>
  <c r="I771" i="4"/>
  <c r="I770" i="4"/>
  <c r="I769" i="4"/>
  <c r="I768" i="4"/>
  <c r="I767" i="4"/>
  <c r="I766" i="4"/>
  <c r="I765" i="4"/>
  <c r="I764" i="4"/>
  <c r="I763" i="4"/>
  <c r="I762" i="4"/>
  <c r="I761" i="4"/>
  <c r="I760" i="4"/>
  <c r="I759" i="4"/>
  <c r="I758" i="4"/>
  <c r="I757" i="4"/>
  <c r="I756" i="4"/>
  <c r="I755" i="4"/>
  <c r="I754" i="4"/>
  <c r="I753" i="4"/>
  <c r="I752" i="4"/>
  <c r="I751" i="4"/>
  <c r="I750" i="4"/>
  <c r="I749" i="4"/>
  <c r="I748" i="4"/>
  <c r="I747" i="4"/>
  <c r="I746" i="4"/>
  <c r="I745" i="4"/>
  <c r="I744" i="4"/>
  <c r="I743" i="4"/>
  <c r="I742" i="4"/>
  <c r="I741" i="4"/>
  <c r="I740" i="4"/>
  <c r="I739" i="4"/>
  <c r="I738" i="4"/>
  <c r="I737" i="4"/>
  <c r="I736" i="4"/>
  <c r="AW735" i="4"/>
  <c r="I735" i="4"/>
  <c r="I734" i="4"/>
  <c r="I733" i="4"/>
  <c r="I732" i="4"/>
  <c r="I731" i="4"/>
  <c r="I730" i="4"/>
  <c r="I729" i="4"/>
  <c r="I728" i="4"/>
  <c r="I727" i="4"/>
  <c r="I726" i="4"/>
  <c r="AB725" i="4"/>
  <c r="AB724" i="4"/>
  <c r="I723" i="4"/>
  <c r="I722" i="4"/>
  <c r="I721" i="4"/>
  <c r="I720" i="4"/>
  <c r="I719" i="4"/>
  <c r="I718" i="4"/>
  <c r="I717" i="4"/>
  <c r="I716" i="4"/>
  <c r="I715" i="4"/>
  <c r="I714" i="4"/>
  <c r="I713" i="4"/>
  <c r="I712" i="4"/>
  <c r="I711" i="4"/>
  <c r="I710" i="4"/>
  <c r="I709" i="4"/>
  <c r="I708" i="4"/>
  <c r="I707" i="4"/>
  <c r="I706" i="4"/>
  <c r="I705" i="4"/>
  <c r="I704" i="4"/>
  <c r="I703" i="4"/>
  <c r="I702" i="4"/>
  <c r="I701" i="4"/>
  <c r="I700" i="4"/>
  <c r="I699" i="4"/>
  <c r="I698" i="4"/>
  <c r="I697" i="4"/>
  <c r="I696" i="4"/>
  <c r="I695" i="4"/>
  <c r="I694" i="4"/>
  <c r="I693" i="4"/>
  <c r="I692" i="4"/>
  <c r="AB691" i="4"/>
  <c r="AA690" i="4"/>
  <c r="I690" i="4"/>
  <c r="I689" i="4"/>
  <c r="I688" i="4"/>
  <c r="I687" i="4"/>
  <c r="I686" i="4"/>
  <c r="I685" i="4"/>
  <c r="I684" i="4"/>
  <c r="I683" i="4"/>
  <c r="I682" i="4"/>
  <c r="I681" i="4"/>
  <c r="I680" i="4"/>
  <c r="I679" i="4"/>
  <c r="I678" i="4"/>
  <c r="I677" i="4"/>
  <c r="I676" i="4"/>
  <c r="I675" i="4"/>
  <c r="I674" i="4"/>
  <c r="I673" i="4"/>
  <c r="I672" i="4"/>
  <c r="I671" i="4"/>
  <c r="I670" i="4"/>
  <c r="I669" i="4"/>
  <c r="I668" i="4"/>
  <c r="I667" i="4"/>
  <c r="I666" i="4"/>
  <c r="I665" i="4"/>
  <c r="I664" i="4"/>
  <c r="I663" i="4"/>
  <c r="I662" i="4"/>
  <c r="I661" i="4"/>
  <c r="I660" i="4"/>
  <c r="I659" i="4"/>
  <c r="I658" i="4"/>
  <c r="I657" i="4"/>
  <c r="I656" i="4"/>
  <c r="I655" i="4"/>
  <c r="I654" i="4"/>
  <c r="I653" i="4"/>
  <c r="I652" i="4"/>
  <c r="I651" i="4"/>
  <c r="AA650" i="4"/>
  <c r="I650" i="4"/>
  <c r="AA649" i="4"/>
  <c r="I649" i="4"/>
  <c r="AB648" i="4"/>
  <c r="I647" i="4"/>
  <c r="AA646" i="4"/>
  <c r="I646" i="4"/>
  <c r="I645" i="4"/>
  <c r="I644" i="4"/>
  <c r="I643" i="4"/>
  <c r="I642" i="4"/>
  <c r="I641" i="4"/>
  <c r="I640" i="4"/>
  <c r="I639" i="4"/>
  <c r="I638" i="4"/>
  <c r="I637" i="4"/>
  <c r="I636" i="4"/>
  <c r="I635" i="4"/>
  <c r="I634" i="4"/>
  <c r="I633" i="4"/>
  <c r="I632" i="4"/>
  <c r="I631" i="4"/>
  <c r="I630" i="4"/>
  <c r="I629" i="4"/>
  <c r="AA628" i="4"/>
  <c r="I628" i="4"/>
  <c r="I627" i="4"/>
  <c r="I626" i="4"/>
  <c r="I625" i="4"/>
  <c r="I624" i="4"/>
  <c r="I623" i="4"/>
  <c r="I622" i="4"/>
  <c r="I621" i="4"/>
  <c r="I620" i="4"/>
  <c r="I619" i="4"/>
  <c r="I618" i="4"/>
  <c r="I617" i="4"/>
  <c r="I616" i="4"/>
  <c r="I615" i="4"/>
  <c r="I614" i="4"/>
  <c r="I613" i="4"/>
  <c r="I612" i="4"/>
  <c r="I611" i="4"/>
  <c r="I610" i="4"/>
  <c r="I609" i="4"/>
  <c r="I608" i="4"/>
  <c r="I607" i="4"/>
  <c r="I606" i="4"/>
  <c r="I605" i="4"/>
  <c r="I604" i="4"/>
  <c r="I603" i="4"/>
  <c r="I602" i="4"/>
  <c r="I601" i="4"/>
  <c r="I600" i="4"/>
  <c r="I599" i="4"/>
  <c r="I598" i="4"/>
  <c r="I597" i="4"/>
  <c r="I596" i="4"/>
  <c r="I595" i="4"/>
  <c r="I594" i="4"/>
  <c r="I593" i="4"/>
  <c r="I592" i="4"/>
  <c r="I591" i="4"/>
  <c r="I590" i="4"/>
  <c r="I589" i="4"/>
  <c r="I588" i="4"/>
  <c r="I587" i="4"/>
  <c r="I586" i="4"/>
  <c r="I585" i="4"/>
  <c r="AA584" i="4"/>
  <c r="I584" i="4"/>
  <c r="I583" i="4"/>
  <c r="I582" i="4"/>
  <c r="I581" i="4"/>
  <c r="I580" i="4"/>
  <c r="I579" i="4"/>
  <c r="I578" i="4"/>
  <c r="I577" i="4"/>
  <c r="I576" i="4"/>
  <c r="I575" i="4"/>
  <c r="I574" i="4"/>
  <c r="AA573" i="4"/>
  <c r="I573" i="4"/>
  <c r="I572" i="4"/>
  <c r="I571" i="4"/>
  <c r="I570" i="4"/>
  <c r="AA569" i="4"/>
  <c r="I569" i="4"/>
  <c r="I568" i="4"/>
  <c r="I567" i="4"/>
  <c r="I566" i="4"/>
  <c r="I565" i="4"/>
  <c r="I564" i="4"/>
  <c r="I563" i="4"/>
  <c r="I562" i="4"/>
  <c r="I561" i="4"/>
  <c r="I560" i="4"/>
  <c r="I559" i="4"/>
  <c r="I558" i="4"/>
  <c r="I557" i="4"/>
  <c r="I556" i="4"/>
  <c r="I555" i="4"/>
  <c r="I554" i="4"/>
  <c r="I553" i="4"/>
  <c r="I552" i="4"/>
  <c r="I551" i="4"/>
  <c r="I550" i="4"/>
  <c r="I549" i="4"/>
  <c r="I548" i="4"/>
  <c r="I547" i="4"/>
  <c r="I546" i="4"/>
  <c r="I545" i="4"/>
  <c r="I544" i="4"/>
  <c r="I543" i="4"/>
  <c r="I542" i="4"/>
  <c r="I541" i="4"/>
  <c r="I540" i="4"/>
  <c r="I539" i="4"/>
  <c r="I538" i="4"/>
  <c r="I537" i="4"/>
  <c r="I536" i="4"/>
  <c r="I535" i="4"/>
  <c r="I534" i="4"/>
  <c r="AW533" i="4"/>
  <c r="I533" i="4"/>
  <c r="I532" i="4"/>
  <c r="I531" i="4"/>
  <c r="I530" i="4"/>
  <c r="I529" i="4"/>
  <c r="I528" i="4"/>
  <c r="I527" i="4"/>
  <c r="I526" i="4"/>
  <c r="I525" i="4"/>
  <c r="I524" i="4"/>
  <c r="I523" i="4"/>
  <c r="I522" i="4"/>
  <c r="I521" i="4"/>
  <c r="I520" i="4"/>
  <c r="I519" i="4"/>
  <c r="I518" i="4"/>
  <c r="I517" i="4"/>
  <c r="I516" i="4"/>
  <c r="I515" i="4"/>
  <c r="I514" i="4"/>
  <c r="I513" i="4"/>
  <c r="I512" i="4"/>
  <c r="I511" i="4"/>
  <c r="I510" i="4"/>
  <c r="I509" i="4"/>
  <c r="I508" i="4"/>
  <c r="I507" i="4"/>
  <c r="AB506" i="4"/>
  <c r="I505" i="4"/>
  <c r="I504" i="4"/>
  <c r="I503" i="4"/>
  <c r="I502" i="4"/>
  <c r="I500" i="4"/>
  <c r="I499" i="4"/>
  <c r="I498" i="4"/>
  <c r="I497" i="4"/>
  <c r="I496" i="4"/>
  <c r="I495" i="4"/>
  <c r="I494" i="4"/>
  <c r="I493" i="4"/>
  <c r="I492" i="4"/>
  <c r="I491" i="4"/>
  <c r="I490" i="4"/>
  <c r="I489" i="4"/>
  <c r="I488" i="4"/>
  <c r="I487" i="4"/>
  <c r="I486" i="4"/>
  <c r="I485" i="4"/>
  <c r="I484" i="4"/>
  <c r="I483" i="4"/>
  <c r="I482" i="4"/>
  <c r="I481" i="4"/>
  <c r="I480" i="4"/>
  <c r="I479" i="4"/>
  <c r="I478" i="4"/>
  <c r="I477" i="4"/>
  <c r="I476" i="4"/>
  <c r="I475" i="4"/>
  <c r="I474" i="4"/>
  <c r="I473" i="4"/>
  <c r="I472" i="4"/>
  <c r="I471" i="4"/>
  <c r="I470" i="4"/>
  <c r="I469" i="4"/>
  <c r="I468" i="4"/>
  <c r="I467" i="4"/>
  <c r="I466" i="4"/>
  <c r="I465" i="4"/>
  <c r="I464" i="4"/>
  <c r="I463" i="4"/>
  <c r="I462" i="4"/>
  <c r="I461" i="4"/>
  <c r="I460" i="4"/>
  <c r="AB459" i="4"/>
  <c r="I458" i="4"/>
  <c r="I457" i="4"/>
  <c r="I456" i="4"/>
  <c r="I455" i="4"/>
  <c r="I454" i="4"/>
  <c r="I453" i="4"/>
  <c r="I452" i="4"/>
  <c r="I451" i="4"/>
  <c r="I450" i="4"/>
  <c r="I449" i="4"/>
  <c r="I448" i="4"/>
  <c r="I447" i="4"/>
  <c r="I446" i="4"/>
  <c r="I445" i="4"/>
  <c r="I444" i="4"/>
  <c r="I443" i="4"/>
  <c r="I442" i="4"/>
  <c r="I441" i="4"/>
  <c r="I440" i="4"/>
  <c r="I439" i="4"/>
  <c r="I438" i="4"/>
  <c r="I437" i="4"/>
  <c r="I436" i="4"/>
  <c r="I435" i="4"/>
  <c r="I434" i="4"/>
  <c r="AW433" i="4"/>
  <c r="I433" i="4"/>
  <c r="I432" i="4"/>
  <c r="I431" i="4"/>
  <c r="I430" i="4"/>
  <c r="I429" i="4"/>
  <c r="I428" i="4"/>
  <c r="I427" i="4"/>
  <c r="I426" i="4"/>
  <c r="I425" i="4"/>
  <c r="I424" i="4"/>
  <c r="I423" i="4"/>
  <c r="I422" i="4"/>
  <c r="I421" i="4"/>
  <c r="I420" i="4"/>
  <c r="I419" i="4"/>
  <c r="I418" i="4"/>
  <c r="I417" i="4"/>
  <c r="AB416" i="4"/>
  <c r="I415" i="4"/>
  <c r="I414" i="4"/>
  <c r="I413" i="4"/>
  <c r="I412" i="4"/>
  <c r="I411" i="4"/>
  <c r="I410" i="4"/>
  <c r="I409" i="4"/>
  <c r="I408" i="4"/>
  <c r="I407" i="4"/>
  <c r="I406" i="4"/>
  <c r="I405" i="4"/>
  <c r="AB404" i="4"/>
  <c r="BK403" i="4"/>
  <c r="I403" i="4"/>
  <c r="I402" i="4"/>
  <c r="I401" i="4"/>
  <c r="I400" i="4"/>
  <c r="I399" i="4"/>
  <c r="I398" i="4"/>
  <c r="I397" i="4"/>
  <c r="I396" i="4"/>
  <c r="I395" i="4"/>
  <c r="I394" i="4"/>
  <c r="I393" i="4"/>
  <c r="I392" i="4"/>
  <c r="I391" i="4"/>
  <c r="I390" i="4"/>
  <c r="I389" i="4"/>
  <c r="I388" i="4"/>
  <c r="I387" i="4"/>
  <c r="BK386" i="4"/>
  <c r="I386" i="4"/>
  <c r="I385" i="4"/>
  <c r="I384" i="4"/>
  <c r="I383" i="4"/>
  <c r="I382" i="4"/>
  <c r="I381" i="4"/>
  <c r="I380" i="4"/>
  <c r="I379" i="4"/>
  <c r="I378" i="4"/>
  <c r="I377" i="4"/>
  <c r="I376" i="4"/>
  <c r="I375" i="4"/>
  <c r="I374" i="4"/>
  <c r="I373" i="4"/>
  <c r="I372" i="4"/>
  <c r="I371" i="4"/>
  <c r="I370" i="4"/>
  <c r="I369" i="4"/>
  <c r="I368" i="4"/>
  <c r="I367" i="4"/>
  <c r="I366" i="4"/>
  <c r="I365" i="4"/>
  <c r="I364" i="4"/>
  <c r="I363" i="4"/>
  <c r="I362" i="4"/>
  <c r="I361" i="4"/>
  <c r="I360" i="4"/>
  <c r="I359" i="4"/>
  <c r="I358" i="4"/>
  <c r="I357" i="4"/>
  <c r="I356" i="4"/>
  <c r="I355" i="4"/>
  <c r="I354" i="4"/>
  <c r="I353" i="4"/>
  <c r="I352" i="4"/>
  <c r="I351" i="4"/>
  <c r="I350" i="4"/>
  <c r="I349" i="4"/>
  <c r="I348" i="4"/>
  <c r="I347" i="4"/>
  <c r="I346" i="4"/>
  <c r="I345" i="4"/>
  <c r="I344" i="4"/>
  <c r="I343" i="4"/>
  <c r="I342" i="4"/>
  <c r="I341" i="4"/>
  <c r="I340" i="4"/>
  <c r="I339" i="4"/>
  <c r="I338" i="4"/>
  <c r="I337" i="4"/>
  <c r="I336" i="4"/>
  <c r="I335" i="4"/>
  <c r="AB334" i="4"/>
  <c r="I333" i="4"/>
  <c r="I332" i="4"/>
  <c r="I331" i="4"/>
  <c r="I330" i="4"/>
  <c r="AB329" i="4"/>
  <c r="I328" i="4"/>
  <c r="I327" i="4"/>
  <c r="I326" i="4"/>
  <c r="I325" i="4"/>
  <c r="I324" i="4"/>
  <c r="AW313" i="4"/>
  <c r="AW298" i="4"/>
  <c r="BN295" i="4"/>
  <c r="I293" i="4"/>
  <c r="I292" i="4"/>
  <c r="I291" i="4"/>
  <c r="I290" i="4"/>
  <c r="I289" i="4"/>
  <c r="I288" i="4"/>
  <c r="I287" i="4"/>
  <c r="I286" i="4"/>
  <c r="I285" i="4"/>
  <c r="I284" i="4"/>
  <c r="I283" i="4"/>
  <c r="AB282" i="4"/>
  <c r="I281" i="4"/>
  <c r="I280" i="4"/>
  <c r="I279" i="4"/>
  <c r="I278" i="4"/>
  <c r="I277" i="4"/>
  <c r="I276" i="4"/>
  <c r="I275" i="4"/>
  <c r="I274" i="4"/>
  <c r="I273" i="4"/>
  <c r="I272" i="4"/>
  <c r="I271" i="4"/>
  <c r="I270" i="4"/>
  <c r="I269" i="4"/>
  <c r="I268" i="4"/>
  <c r="I267" i="4"/>
  <c r="I266" i="4"/>
  <c r="I265" i="4"/>
  <c r="I264" i="4"/>
  <c r="I263" i="4"/>
  <c r="I262" i="4"/>
  <c r="I261" i="4"/>
  <c r="I260" i="4"/>
  <c r="I259" i="4"/>
  <c r="I258" i="4"/>
  <c r="I257" i="4"/>
  <c r="I256" i="4"/>
  <c r="I255" i="4"/>
  <c r="I254" i="4"/>
  <c r="I253" i="4"/>
  <c r="I252" i="4"/>
  <c r="I251" i="4"/>
  <c r="I250" i="4"/>
  <c r="I249" i="4"/>
  <c r="I248" i="4"/>
  <c r="I247" i="4"/>
  <c r="I246" i="4"/>
  <c r="I245" i="4"/>
  <c r="AW244" i="4"/>
  <c r="I244" i="4"/>
  <c r="I243" i="4"/>
  <c r="I242" i="4"/>
  <c r="I241" i="4"/>
  <c r="I240" i="4"/>
  <c r="I239" i="4"/>
  <c r="I238" i="4"/>
  <c r="I237" i="4"/>
  <c r="I236" i="4"/>
  <c r="I235" i="4"/>
  <c r="I234" i="4"/>
  <c r="I233" i="4"/>
  <c r="I232" i="4"/>
  <c r="I231" i="4"/>
  <c r="I230" i="4"/>
  <c r="I229" i="4"/>
  <c r="I228" i="4"/>
  <c r="I227" i="4"/>
  <c r="I226" i="4"/>
  <c r="I225" i="4"/>
  <c r="I224" i="4"/>
  <c r="I223" i="4"/>
  <c r="I222" i="4"/>
  <c r="I221" i="4"/>
  <c r="I220" i="4"/>
  <c r="I219" i="4"/>
  <c r="I218" i="4"/>
  <c r="I217" i="4"/>
  <c r="I216" i="4"/>
  <c r="I215" i="4"/>
  <c r="I214" i="4"/>
  <c r="I213" i="4"/>
  <c r="I212" i="4"/>
  <c r="I211" i="4"/>
  <c r="I210" i="4"/>
  <c r="I209" i="4"/>
  <c r="I208" i="4"/>
  <c r="I207" i="4"/>
  <c r="I206" i="4"/>
  <c r="I205" i="4"/>
  <c r="I204" i="4"/>
  <c r="I203" i="4"/>
  <c r="I202" i="4"/>
  <c r="I201" i="4"/>
  <c r="I200" i="4"/>
  <c r="I199" i="4"/>
  <c r="I198" i="4"/>
  <c r="I197" i="4"/>
  <c r="I196" i="4"/>
  <c r="I195" i="4"/>
  <c r="I194" i="4"/>
  <c r="I193" i="4"/>
  <c r="I192" i="4"/>
  <c r="I191" i="4"/>
  <c r="I190" i="4"/>
  <c r="I189" i="4"/>
  <c r="I188" i="4"/>
  <c r="I187" i="4"/>
  <c r="I186" i="4"/>
  <c r="I185" i="4"/>
  <c r="I184" i="4"/>
  <c r="I183" i="4"/>
  <c r="I182" i="4"/>
  <c r="I181" i="4"/>
  <c r="I180" i="4"/>
  <c r="I179" i="4"/>
  <c r="I178" i="4"/>
  <c r="AW177" i="4"/>
  <c r="I177" i="4"/>
  <c r="I176" i="4"/>
  <c r="I175" i="4"/>
  <c r="I174" i="4"/>
  <c r="I173" i="4"/>
  <c r="I172" i="4"/>
  <c r="I171" i="4"/>
  <c r="I170" i="4"/>
  <c r="I169" i="4"/>
  <c r="I168" i="4"/>
  <c r="I167" i="4"/>
  <c r="I166" i="4"/>
  <c r="I165" i="4"/>
  <c r="I164" i="4"/>
  <c r="AB163" i="4"/>
  <c r="AB162" i="4"/>
  <c r="I161" i="4"/>
  <c r="I160" i="4"/>
  <c r="I159" i="4"/>
  <c r="I158" i="4"/>
  <c r="I157" i="4"/>
  <c r="I156" i="4"/>
  <c r="I155" i="4"/>
  <c r="I154" i="4"/>
  <c r="I153" i="4"/>
  <c r="I152" i="4"/>
  <c r="I151" i="4"/>
  <c r="I150" i="4"/>
  <c r="I149" i="4"/>
  <c r="I148" i="4"/>
  <c r="I147" i="4"/>
  <c r="I146" i="4"/>
  <c r="I145" i="4"/>
  <c r="I144" i="4"/>
  <c r="I143" i="4"/>
  <c r="I142" i="4"/>
  <c r="I141" i="4"/>
  <c r="I140" i="4"/>
  <c r="I139" i="4"/>
  <c r="I138" i="4"/>
  <c r="I137" i="4"/>
  <c r="I136" i="4"/>
  <c r="I135" i="4"/>
  <c r="I134" i="4"/>
  <c r="I133" i="4"/>
  <c r="I132" i="4"/>
  <c r="I131" i="4"/>
  <c r="I130" i="4"/>
  <c r="I129" i="4"/>
  <c r="I128" i="4"/>
  <c r="I127" i="4"/>
  <c r="I126" i="4"/>
  <c r="I125" i="4"/>
  <c r="I124" i="4"/>
  <c r="I123" i="4"/>
  <c r="I122" i="4"/>
  <c r="I121" i="4"/>
  <c r="I120" i="4"/>
  <c r="I119" i="4"/>
  <c r="I118" i="4"/>
  <c r="I117" i="4"/>
  <c r="I116" i="4"/>
  <c r="I115" i="4"/>
  <c r="I114" i="4"/>
  <c r="I113" i="4"/>
  <c r="I112" i="4"/>
  <c r="I111" i="4"/>
  <c r="I110" i="4"/>
  <c r="I109" i="4"/>
  <c r="I108" i="4"/>
  <c r="I107" i="4"/>
  <c r="I106" i="4"/>
  <c r="I105" i="4"/>
  <c r="I104" i="4"/>
  <c r="AB69" i="4"/>
  <c r="AB68" i="4"/>
  <c r="AW50" i="4"/>
  <c r="AB48" i="4"/>
  <c r="AB47" i="4"/>
  <c r="I46" i="4"/>
  <c r="I45" i="4"/>
  <c r="I44" i="4"/>
  <c r="I43" i="4"/>
  <c r="I42" i="4"/>
  <c r="I41" i="4"/>
  <c r="I40" i="4"/>
  <c r="I39" i="4"/>
  <c r="I38" i="4"/>
  <c r="I37" i="4"/>
  <c r="I36" i="4"/>
  <c r="I35" i="4"/>
  <c r="AW34" i="4"/>
  <c r="I34" i="4"/>
  <c r="AW33" i="4"/>
  <c r="I33" i="4"/>
  <c r="I32" i="4"/>
  <c r="I31" i="4"/>
  <c r="I30" i="4"/>
  <c r="I29" i="4"/>
  <c r="AW28" i="4"/>
  <c r="I28" i="4"/>
  <c r="I27" i="4"/>
  <c r="I26" i="4"/>
  <c r="I25" i="4"/>
  <c r="I24" i="4"/>
  <c r="I23" i="4"/>
  <c r="I22" i="4"/>
  <c r="I21" i="4"/>
  <c r="I20" i="4"/>
  <c r="I19" i="4"/>
  <c r="I18" i="4"/>
  <c r="I17" i="4"/>
  <c r="I16" i="4"/>
  <c r="I15" i="4"/>
  <c r="I14" i="4"/>
  <c r="I13" i="4"/>
  <c r="I12" i="4"/>
  <c r="I11" i="4"/>
  <c r="I10" i="4"/>
  <c r="AW9" i="4"/>
  <c r="I9" i="4"/>
  <c r="I8" i="4"/>
  <c r="I7" i="4"/>
  <c r="I6" i="4"/>
  <c r="I5" i="4"/>
  <c r="I4" i="4"/>
  <c r="I3" i="4"/>
  <c r="I2" i="4"/>
  <c r="BJ2306" i="4"/>
  <c r="BJ2235" i="4"/>
  <c r="BK2235" i="4" s="1"/>
  <c r="BJ2302" i="4"/>
  <c r="BJ2213" i="4"/>
  <c r="BJ2122" i="4"/>
  <c r="BJ2090" i="4"/>
  <c r="BJ2022" i="4"/>
  <c r="BJ2014" i="4"/>
  <c r="BJ2010" i="4"/>
  <c r="BJ2006" i="4"/>
  <c r="BJ2002" i="4"/>
  <c r="BM2002" i="4" s="1"/>
  <c r="BJ1974" i="4"/>
  <c r="BJ1970" i="4"/>
  <c r="BJ1966" i="4"/>
  <c r="BJ1962" i="4"/>
  <c r="BJ1958" i="4"/>
  <c r="BJ1954" i="4"/>
  <c r="BJ1950" i="4"/>
  <c r="BJ1946" i="4"/>
  <c r="BJ1942" i="4"/>
  <c r="BJ1938" i="4"/>
  <c r="BJ1934" i="4"/>
  <c r="BJ1930" i="4"/>
  <c r="BJ1926" i="4"/>
  <c r="BJ1922" i="4"/>
  <c r="BJ1918" i="4"/>
  <c r="BJ1914" i="4"/>
  <c r="BJ1906" i="4"/>
  <c r="BJ1902" i="4"/>
  <c r="BJ1898" i="4"/>
  <c r="BJ1894" i="4"/>
  <c r="BJ1886" i="4"/>
  <c r="BJ1878" i="4"/>
  <c r="BJ1874" i="4"/>
  <c r="BJ1870" i="4"/>
  <c r="BJ1866" i="4"/>
  <c r="BJ1862" i="4"/>
  <c r="BJ1854" i="4"/>
  <c r="BM1854" i="4" s="1"/>
  <c r="BJ2294" i="4"/>
  <c r="BJ2290" i="4"/>
  <c r="BJ2270" i="4"/>
  <c r="BJ2258" i="4"/>
  <c r="BJ2321" i="4"/>
  <c r="BJ2313" i="4"/>
  <c r="BJ2305" i="4"/>
  <c r="BJ2257" i="4"/>
  <c r="BJ2242" i="4"/>
  <c r="BJ2237" i="4"/>
  <c r="BJ2199" i="4"/>
  <c r="BJ2324" i="4"/>
  <c r="BJ2320" i="4"/>
  <c r="BJ2316" i="4"/>
  <c r="BJ2312" i="4"/>
  <c r="BJ2308" i="4"/>
  <c r="BJ2241" i="4"/>
  <c r="BJ2230" i="4"/>
  <c r="BJ2214" i="4"/>
  <c r="BK2214" i="4" s="1"/>
  <c r="BJ2203" i="4"/>
  <c r="BJ2166" i="4"/>
  <c r="BJ2223" i="4"/>
  <c r="BK2223" i="4" s="1"/>
  <c r="BJ2159" i="4"/>
  <c r="BJ2154" i="4"/>
  <c r="BK1407" i="4"/>
  <c r="BN1169" i="4"/>
  <c r="BK660" i="4"/>
  <c r="BN1618" i="4"/>
  <c r="BK358" i="4"/>
  <c r="BK412" i="4"/>
  <c r="BN1543" i="4"/>
  <c r="BK4" i="4"/>
  <c r="BN44" i="4"/>
  <c r="BN217" i="4"/>
  <c r="BN486" i="4"/>
  <c r="BK338" i="4"/>
  <c r="BK342" i="4"/>
  <c r="BL1684" i="4"/>
  <c r="BN1145" i="4"/>
  <c r="BM1415" i="4"/>
  <c r="BN1583" i="4"/>
  <c r="BN1980" i="4"/>
  <c r="BM31" i="4"/>
  <c r="BK733" i="4"/>
  <c r="BM1763" i="4"/>
  <c r="BK1564" i="4"/>
  <c r="BM2118" i="4"/>
  <c r="BK350" i="4"/>
  <c r="BK422" i="4"/>
  <c r="BK426" i="4"/>
  <c r="BM1418" i="4"/>
  <c r="BK11" i="4"/>
  <c r="BM176" i="4"/>
  <c r="BM607" i="4"/>
  <c r="BM574" i="4"/>
  <c r="BN1042" i="4"/>
  <c r="BK629" i="4"/>
  <c r="BM727" i="4"/>
  <c r="BL1071" i="4"/>
  <c r="BK1570" i="4"/>
  <c r="BK1574" i="4"/>
  <c r="BN1235" i="4"/>
  <c r="BM1423" i="4"/>
  <c r="BM1433" i="4"/>
  <c r="BN1633" i="4"/>
  <c r="BL1682" i="4"/>
  <c r="BM1291" i="4"/>
  <c r="BN1383" i="4"/>
  <c r="BK1571" i="4"/>
  <c r="BN1586" i="4"/>
  <c r="BM1774" i="4"/>
  <c r="BL1778" i="4"/>
  <c r="BL1782" i="4"/>
  <c r="BN281" i="4"/>
  <c r="BK286" i="4"/>
  <c r="BK351" i="4"/>
  <c r="BM926" i="4"/>
  <c r="BN1041" i="4"/>
  <c r="BN219" i="4"/>
  <c r="BK227" i="4"/>
  <c r="BK408" i="4"/>
  <c r="BK417" i="4"/>
  <c r="BK423" i="4"/>
  <c r="BN480" i="4"/>
  <c r="BK757" i="4"/>
  <c r="BN1153" i="4"/>
  <c r="BK329" i="4"/>
  <c r="BK347" i="4"/>
  <c r="BN440" i="4"/>
  <c r="BN1390" i="4"/>
  <c r="BK1408" i="4"/>
  <c r="BM1412" i="4"/>
  <c r="BM1425" i="4"/>
  <c r="BN1452" i="4"/>
  <c r="BN1453" i="4"/>
  <c r="BN1463" i="4"/>
  <c r="BK1579" i="4"/>
  <c r="BN1594" i="4"/>
  <c r="BN1711" i="4"/>
  <c r="BM1437" i="4"/>
  <c r="BN1547" i="4"/>
  <c r="BN1548" i="4"/>
  <c r="BK1563" i="4"/>
  <c r="BK1582" i="4"/>
  <c r="BN1704" i="4"/>
  <c r="BL1685" i="4"/>
  <c r="BL1686" i="4"/>
  <c r="BK10" i="4"/>
  <c r="BN35" i="4"/>
  <c r="BM179" i="4"/>
  <c r="BN195" i="4"/>
  <c r="BK328" i="4"/>
  <c r="BK340" i="4"/>
  <c r="BK425" i="4"/>
  <c r="BN496" i="4"/>
  <c r="BN519" i="4"/>
  <c r="BK837" i="4"/>
  <c r="BN498" i="4"/>
  <c r="BM572" i="4"/>
  <c r="BK661" i="4"/>
  <c r="BL1082" i="4"/>
  <c r="BL1097" i="4"/>
  <c r="BK831" i="4"/>
  <c r="BK888" i="4"/>
  <c r="BN1003" i="4"/>
  <c r="BL1078" i="4"/>
  <c r="BL1086" i="4"/>
  <c r="BN1157" i="4"/>
  <c r="BN1165" i="4"/>
  <c r="BN1445" i="4"/>
  <c r="BK1567" i="4"/>
  <c r="BK1403" i="4"/>
  <c r="BM1251" i="4"/>
  <c r="BN1546" i="4"/>
  <c r="BK1562" i="4"/>
  <c r="BK1575" i="4"/>
  <c r="BK1578" i="4"/>
  <c r="BM1669" i="4"/>
  <c r="BM1671" i="4"/>
  <c r="BM1758" i="4"/>
  <c r="BN1848" i="4"/>
  <c r="BN1590" i="4"/>
  <c r="BM1762" i="4"/>
  <c r="BM1766" i="4"/>
  <c r="BM1670" i="4"/>
  <c r="BN1663" i="4"/>
  <c r="BM1775" i="4"/>
  <c r="BL1783" i="4"/>
  <c r="BN1641" i="4"/>
  <c r="BL1683" i="4"/>
  <c r="BN1705" i="4"/>
  <c r="BL1779" i="4"/>
  <c r="BM2003" i="4"/>
  <c r="BK360" i="4"/>
  <c r="BK404" i="4"/>
  <c r="BK648" i="4"/>
  <c r="BK373" i="4"/>
  <c r="BK724" i="4"/>
  <c r="BK725" i="4"/>
  <c r="BK968" i="4"/>
  <c r="BM977" i="4"/>
  <c r="BK1014" i="4"/>
  <c r="BN1004" i="4"/>
  <c r="BN1426" i="4"/>
  <c r="BM1426" i="4"/>
  <c r="BN1514" i="4"/>
  <c r="BN1395" i="4"/>
  <c r="BN1398" i="4"/>
  <c r="BM1413" i="4"/>
  <c r="BN1519" i="4"/>
  <c r="BM1519" i="4"/>
  <c r="BL1532" i="4"/>
  <c r="BN1532" i="4"/>
  <c r="BN1534" i="4"/>
  <c r="BM1427" i="4"/>
  <c r="BN1427" i="4"/>
  <c r="BN1433" i="4"/>
  <c r="BM1524" i="4"/>
  <c r="BN1524" i="4"/>
  <c r="BN1386" i="4"/>
  <c r="BN1394" i="4"/>
  <c r="BK1409" i="4"/>
  <c r="BN1429" i="4"/>
  <c r="BK1569" i="4"/>
  <c r="BK1573" i="4"/>
  <c r="BN1596" i="4"/>
  <c r="BN1539" i="4"/>
  <c r="BK1572" i="4"/>
  <c r="BN1595" i="4"/>
  <c r="BN1599" i="4"/>
  <c r="BL1527" i="4"/>
  <c r="BN1831" i="4"/>
  <c r="BM928" i="4"/>
  <c r="BL1535" i="4"/>
  <c r="BN1535" i="4"/>
  <c r="BL1531" i="4"/>
  <c r="BN1531" i="4"/>
  <c r="BN1438" i="4"/>
  <c r="BM1438" i="4"/>
  <c r="BM1521" i="4" l="1"/>
  <c r="BN999" i="4"/>
  <c r="BN34" i="4"/>
  <c r="BM1839" i="4"/>
  <c r="BN1961" i="4"/>
  <c r="BL1965" i="4"/>
  <c r="BN1947" i="4"/>
  <c r="BM1824" i="4"/>
  <c r="BM1523" i="4"/>
  <c r="BM1513" i="4"/>
  <c r="BK735" i="4"/>
  <c r="BN1836" i="4"/>
  <c r="BN1963" i="4"/>
  <c r="BJ2374" i="4"/>
  <c r="BL1533" i="4"/>
  <c r="BN28" i="4"/>
  <c r="BN313" i="4"/>
  <c r="BN433" i="4"/>
  <c r="BN533" i="4"/>
  <c r="BN1951" i="4"/>
  <c r="BN1007" i="4"/>
  <c r="BN1828" i="4"/>
  <c r="BN1263" i="4"/>
  <c r="BL1798" i="4"/>
  <c r="BL1802" i="4"/>
  <c r="BM1957" i="4"/>
  <c r="BN1968" i="4"/>
  <c r="BM2121" i="4"/>
  <c r="BN899" i="4"/>
  <c r="BN1952" i="4"/>
  <c r="BM1830" i="4"/>
  <c r="BN978" i="4"/>
  <c r="BN2125" i="4"/>
  <c r="BN1964" i="4"/>
  <c r="BN1515" i="4"/>
  <c r="BM1515" i="4"/>
  <c r="BN1526" i="4"/>
  <c r="BL1526" i="4"/>
  <c r="BN1522" i="4"/>
  <c r="BM1522" i="4"/>
  <c r="BM1436" i="4"/>
  <c r="BN1436" i="4"/>
  <c r="BM973" i="4"/>
  <c r="BN1009" i="4"/>
  <c r="BM945" i="4"/>
  <c r="BM981" i="4"/>
  <c r="BN997" i="4"/>
  <c r="BL1801" i="4"/>
  <c r="BN1982" i="4"/>
  <c r="BN9" i="4"/>
  <c r="BM177" i="4"/>
  <c r="BN244" i="4"/>
  <c r="BN1817" i="4"/>
  <c r="BN1821" i="4"/>
  <c r="BM1825" i="4"/>
  <c r="BM1829" i="4"/>
  <c r="BJ2359" i="4"/>
  <c r="BN33" i="4"/>
  <c r="BN921" i="4"/>
  <c r="BM1021" i="4"/>
  <c r="BN1957" i="4"/>
  <c r="BN1962" i="4"/>
  <c r="BN1020" i="4"/>
  <c r="BM924" i="4"/>
  <c r="BN1970" i="4"/>
  <c r="BN50" i="4"/>
  <c r="BN2127" i="4"/>
  <c r="BN2108" i="4"/>
  <c r="BJ1080" i="4"/>
  <c r="BL1080" i="4" s="1"/>
  <c r="BM1022" i="4"/>
  <c r="BN994" i="4"/>
  <c r="BN922" i="4"/>
  <c r="BJ2186" i="4"/>
  <c r="BK2186" i="4" s="1"/>
  <c r="BJ2272" i="4"/>
  <c r="BJ2300" i="4"/>
  <c r="BJ2253" i="4"/>
  <c r="BJ698" i="4"/>
  <c r="BL1525" i="4"/>
  <c r="BJ2175" i="4"/>
  <c r="BJ2323" i="4"/>
  <c r="BJ2260" i="4"/>
  <c r="BJ2292" i="4"/>
  <c r="BJ2179" i="4"/>
  <c r="BJ2243" i="4"/>
  <c r="BN886" i="4"/>
  <c r="BN939" i="4"/>
  <c r="BJ2060" i="4"/>
  <c r="BD1227" i="4"/>
  <c r="BJ1227" i="4" s="1"/>
  <c r="BD1223" i="4"/>
  <c r="BD1219" i="4"/>
  <c r="BJ1219" i="4" s="1"/>
  <c r="BD1101" i="4"/>
  <c r="BD1095" i="4"/>
  <c r="BD1091" i="4"/>
  <c r="BD1087" i="4"/>
  <c r="BD1083" i="4"/>
  <c r="BD1072" i="4"/>
  <c r="BD1068" i="4"/>
  <c r="BD1064" i="4"/>
  <c r="BD1052" i="4"/>
  <c r="BD845" i="4"/>
  <c r="BD788" i="4"/>
  <c r="BJ766" i="4"/>
  <c r="BD752" i="4"/>
  <c r="BJ752" i="4" s="1"/>
  <c r="BD747" i="4"/>
  <c r="BD673" i="4"/>
  <c r="BJ673" i="4" s="1"/>
  <c r="BD669" i="4"/>
  <c r="BD664" i="4"/>
  <c r="BJ664" i="4" s="1"/>
  <c r="BD656" i="4"/>
  <c r="BD652" i="4"/>
  <c r="BD643" i="4"/>
  <c r="BD639" i="4"/>
  <c r="BJ639" i="4" s="1"/>
  <c r="BM639" i="4" s="1"/>
  <c r="BD634" i="4"/>
  <c r="BD630" i="4"/>
  <c r="BD620" i="4"/>
  <c r="BD616" i="4"/>
  <c r="BJ616" i="4" s="1"/>
  <c r="BM616" i="4" s="1"/>
  <c r="BD610" i="4"/>
  <c r="BD599" i="4"/>
  <c r="BJ599" i="4" s="1"/>
  <c r="BN599" i="4" s="1"/>
  <c r="BD595" i="4"/>
  <c r="BD560" i="4"/>
  <c r="BJ560" i="4" s="1"/>
  <c r="BN560" i="4" s="1"/>
  <c r="BD556" i="4"/>
  <c r="BD551" i="4"/>
  <c r="BJ551" i="4" s="1"/>
  <c r="BD527" i="4"/>
  <c r="BD522" i="4"/>
  <c r="BJ522" i="4" s="1"/>
  <c r="BN522" i="4" s="1"/>
  <c r="BD506" i="4"/>
  <c r="BD487" i="4"/>
  <c r="BJ487" i="4" s="1"/>
  <c r="BD483" i="4"/>
  <c r="BD474" i="4"/>
  <c r="BJ474" i="4" s="1"/>
  <c r="BD470" i="4"/>
  <c r="BD462" i="4"/>
  <c r="BD447" i="4"/>
  <c r="BD291" i="4"/>
  <c r="BJ291" i="4" s="1"/>
  <c r="BN291" i="4" s="1"/>
  <c r="BD282" i="4"/>
  <c r="BD278" i="4"/>
  <c r="BD271" i="4"/>
  <c r="BD267" i="4"/>
  <c r="BJ267" i="4" s="1"/>
  <c r="BD254" i="4"/>
  <c r="BD250" i="4"/>
  <c r="BD246" i="4"/>
  <c r="BD242" i="4"/>
  <c r="BD238" i="4"/>
  <c r="BD234" i="4"/>
  <c r="BD230" i="4"/>
  <c r="BD222" i="4"/>
  <c r="BJ222" i="4" s="1"/>
  <c r="BK222" i="4" s="1"/>
  <c r="BD214" i="4"/>
  <c r="BD210" i="4"/>
  <c r="BD206" i="4"/>
  <c r="BD202" i="4"/>
  <c r="BD189" i="4"/>
  <c r="BD86" i="4"/>
  <c r="BJ86" i="4" s="1"/>
  <c r="BD69" i="4"/>
  <c r="BD61" i="4"/>
  <c r="BD53" i="4"/>
  <c r="BJ53" i="4" s="1"/>
  <c r="BD49" i="4"/>
  <c r="BJ2303" i="4"/>
  <c r="BJ2327" i="4"/>
  <c r="BK2327" i="4" s="1"/>
  <c r="BJ2157" i="4"/>
  <c r="BJ2317" i="4"/>
  <c r="BJ2169" i="4"/>
  <c r="BJ2262" i="4"/>
  <c r="BM1958" i="4"/>
  <c r="BJ2209" i="4"/>
  <c r="BK2209" i="4" s="1"/>
  <c r="BN870" i="4"/>
  <c r="BM1020" i="4"/>
  <c r="BJ2210" i="4"/>
  <c r="BK2210" i="4" s="1"/>
  <c r="BJ1105" i="4"/>
  <c r="BL1105" i="4" s="1"/>
  <c r="BJ226" i="4"/>
  <c r="BK226" i="4" s="1"/>
  <c r="BJ2011" i="4"/>
  <c r="BJ693" i="4"/>
  <c r="BJ688" i="4"/>
  <c r="AW2309" i="4"/>
  <c r="BJ2218" i="4"/>
  <c r="BK2218" i="4" s="1"/>
  <c r="BJ2256" i="4"/>
  <c r="BJ2288" i="4"/>
  <c r="BJ2236" i="4"/>
  <c r="BJ2309" i="4"/>
  <c r="BJ2254" i="4"/>
  <c r="BJ2274" i="4"/>
  <c r="BN1950" i="4"/>
  <c r="BM2122" i="4"/>
  <c r="BJ2298" i="4"/>
  <c r="BN298" i="4"/>
  <c r="BN956" i="4"/>
  <c r="BN1018" i="4"/>
  <c r="BM1827" i="4"/>
  <c r="BM1831" i="4"/>
  <c r="BN1972" i="4"/>
  <c r="BJ2202" i="4"/>
  <c r="BJ2227" i="4"/>
  <c r="BK2227" i="4" s="1"/>
  <c r="BJ2245" i="4"/>
  <c r="BJ2283" i="4"/>
  <c r="BJ2289" i="4"/>
  <c r="BJ2299" i="4"/>
  <c r="BJ1079" i="4"/>
  <c r="BL1079" i="4" s="1"/>
  <c r="BJ743" i="4"/>
  <c r="BK743" i="4" s="1"/>
  <c r="BJ564" i="4"/>
  <c r="BM564" i="4" s="1"/>
  <c r="BJ458" i="4"/>
  <c r="BN458" i="4" s="1"/>
  <c r="BJ57" i="4"/>
  <c r="BJ754" i="4"/>
  <c r="BK754" i="4" s="1"/>
  <c r="BJ45" i="4"/>
  <c r="BJ1356" i="4"/>
  <c r="BJ1352" i="4"/>
  <c r="BJ1288" i="4"/>
  <c r="BL1288" i="4" s="1"/>
  <c r="BJ1284" i="4"/>
  <c r="BJ1280" i="4"/>
  <c r="BJ1276" i="4"/>
  <c r="BN1276" i="4" s="1"/>
  <c r="BJ1272" i="4"/>
  <c r="BJ1544" i="4"/>
  <c r="BN1544" i="4" s="1"/>
  <c r="BJ1540" i="4"/>
  <c r="BJ1536" i="4"/>
  <c r="BN1536" i="4" s="1"/>
  <c r="BJ1428" i="4"/>
  <c r="BJ1424" i="4"/>
  <c r="BM1424" i="4" s="1"/>
  <c r="BJ1420" i="4"/>
  <c r="BJ1400" i="4"/>
  <c r="BK1400" i="4" s="1"/>
  <c r="BJ1396" i="4"/>
  <c r="BN1396" i="4" s="1"/>
  <c r="BJ1392" i="4"/>
  <c r="BN1392" i="4" s="1"/>
  <c r="BJ1388" i="4"/>
  <c r="BN1388" i="4" s="1"/>
  <c r="BJ1384" i="4"/>
  <c r="BN1384" i="4" s="1"/>
  <c r="BJ1380" i="4"/>
  <c r="BN1380" i="4" s="1"/>
  <c r="BJ1376" i="4"/>
  <c r="BN1376" i="4" s="1"/>
  <c r="BJ1344" i="4"/>
  <c r="BJ1340" i="4"/>
  <c r="BJ1336" i="4"/>
  <c r="BJ1332" i="4"/>
  <c r="BJ1328" i="4"/>
  <c r="BK1328" i="4" s="1"/>
  <c r="BJ1324" i="4"/>
  <c r="BJ707" i="4"/>
  <c r="BJ703" i="4"/>
  <c r="BJ2319" i="4"/>
  <c r="BJ2168" i="4"/>
  <c r="BJ2171" i="4"/>
  <c r="BJ2205" i="4"/>
  <c r="BJ2211" i="4"/>
  <c r="BK2211" i="4" s="1"/>
  <c r="BL1800" i="4"/>
  <c r="BJ653" i="4"/>
  <c r="BK653" i="4" s="1"/>
  <c r="BJ484" i="4"/>
  <c r="BN1806" i="4"/>
  <c r="BL1797" i="4"/>
  <c r="BJ1096" i="4"/>
  <c r="BL1096" i="4" s="1"/>
  <c r="BN1809" i="4"/>
  <c r="BN1818" i="4"/>
  <c r="BJ2248" i="4"/>
  <c r="BJ2143" i="4"/>
  <c r="BK2143" i="4" s="1"/>
  <c r="BJ2207" i="4"/>
  <c r="BJ2275" i="4"/>
  <c r="BJ2311" i="4"/>
  <c r="BJ2198" i="4"/>
  <c r="BJ2284" i="4"/>
  <c r="BJ2304" i="4"/>
  <c r="BJ2194" i="4"/>
  <c r="BJ2221" i="4"/>
  <c r="BJ2261" i="4"/>
  <c r="BJ2293" i="4"/>
  <c r="BJ2201" i="4"/>
  <c r="BJ2176" i="4"/>
  <c r="BJ2318" i="4"/>
  <c r="BJ2250" i="4"/>
  <c r="BJ2314" i="4"/>
  <c r="BJ2193" i="4"/>
  <c r="BJ2142" i="4"/>
  <c r="BK2142" i="4" s="1"/>
  <c r="BJ2145" i="4"/>
  <c r="BK2145" i="4" s="1"/>
  <c r="BJ2182" i="4"/>
  <c r="BK2182" i="4" s="1"/>
  <c r="BJ1823" i="4"/>
  <c r="BN1823" i="4" s="1"/>
  <c r="BN1811" i="4"/>
  <c r="BJ2240" i="4"/>
  <c r="BJ2192" i="4"/>
  <c r="BK2192" i="4" s="1"/>
  <c r="BJ2184" i="4"/>
  <c r="BK2184" i="4" s="1"/>
  <c r="BJ2197" i="4"/>
  <c r="BJ2170" i="4"/>
  <c r="BJ2173" i="4"/>
  <c r="BJ2277" i="4"/>
  <c r="BN1819" i="4"/>
  <c r="BM1832" i="4"/>
  <c r="BL1948" i="4"/>
  <c r="BM1970" i="4"/>
  <c r="BJ2147" i="4"/>
  <c r="BK2147" i="4" s="1"/>
  <c r="BJ2158" i="4"/>
  <c r="BJ2161" i="4"/>
  <c r="BJ2233" i="4"/>
  <c r="BJ2273" i="4"/>
  <c r="BJ2291" i="4"/>
  <c r="BL1959" i="4"/>
  <c r="BJ2247" i="4"/>
  <c r="BJ2252" i="4"/>
  <c r="BJ677" i="4"/>
  <c r="BJ601" i="4"/>
  <c r="BN601" i="4" s="1"/>
  <c r="BJ450" i="4"/>
  <c r="BJ492" i="4"/>
  <c r="BJ402" i="4"/>
  <c r="BK402" i="4" s="1"/>
  <c r="BJ418" i="4"/>
  <c r="BK418" i="4" s="1"/>
  <c r="BJ331" i="4"/>
  <c r="BK331" i="4" s="1"/>
  <c r="BJ323" i="4"/>
  <c r="BJ705" i="4"/>
  <c r="BJ434" i="4"/>
  <c r="BN434" i="4" s="1"/>
  <c r="BJ363" i="4"/>
  <c r="BK363" i="4" s="1"/>
  <c r="BJ2238" i="4"/>
  <c r="BJ2224" i="4"/>
  <c r="BK2224" i="4" s="1"/>
  <c r="BJ2156" i="4"/>
  <c r="BJ2191" i="4"/>
  <c r="BK2191" i="4" s="1"/>
  <c r="BJ2295" i="4"/>
  <c r="BJ2150" i="4"/>
  <c r="BJ2178" i="4"/>
  <c r="BJ2232" i="4"/>
  <c r="BK2232" i="4" s="1"/>
  <c r="BJ2206" i="4"/>
  <c r="BJ2286" i="4"/>
  <c r="BJ2322" i="4"/>
  <c r="BJ2" i="4"/>
  <c r="BN1829" i="4"/>
  <c r="BJ2229" i="4"/>
  <c r="BJ2141" i="4"/>
  <c r="BJ2190" i="4"/>
  <c r="BJ2208" i="4"/>
  <c r="BJ2326" i="4"/>
  <c r="BK2326" i="4" s="1"/>
  <c r="BJ2259" i="4"/>
  <c r="BJ2307" i="4"/>
  <c r="BJ2268" i="4"/>
  <c r="BJ2220" i="4"/>
  <c r="BK2220" i="4" s="1"/>
  <c r="BJ2216" i="4"/>
  <c r="BK2216" i="4" s="1"/>
  <c r="BJ2310" i="4"/>
  <c r="BN1432" i="4"/>
  <c r="BJ2271" i="4"/>
  <c r="BJ2185" i="4"/>
  <c r="BJ2148" i="4"/>
  <c r="BK2148" i="4" s="1"/>
  <c r="BJ2177" i="4"/>
  <c r="BJ2151" i="4"/>
  <c r="BJ2195" i="4"/>
  <c r="BJ2234" i="4"/>
  <c r="BK2234" i="4" s="1"/>
  <c r="BJ2297" i="4"/>
  <c r="BJ2140" i="4"/>
  <c r="BK2140" i="4" s="1"/>
  <c r="BJ2228" i="4"/>
  <c r="BK2228" i="4" s="1"/>
  <c r="BJ2212" i="4"/>
  <c r="BJ2196" i="4"/>
  <c r="BJ2188" i="4"/>
  <c r="BK2188" i="4" s="1"/>
  <c r="BJ2180" i="4"/>
  <c r="BK2180" i="4" s="1"/>
  <c r="BJ2164" i="4"/>
  <c r="BE628" i="4"/>
  <c r="BF628" i="4" s="1"/>
  <c r="BD1995" i="4"/>
  <c r="BE650" i="4"/>
  <c r="BF650" i="4" s="1"/>
  <c r="BD1993" i="4"/>
  <c r="BD569" i="4"/>
  <c r="BD690" i="4"/>
  <c r="BD573" i="4"/>
  <c r="BD584" i="4"/>
  <c r="BD646" i="4"/>
  <c r="BE649" i="4"/>
  <c r="BF649" i="4" s="1"/>
  <c r="BK2309" i="4" l="1"/>
  <c r="BL1536" i="4"/>
  <c r="BJ206" i="4"/>
  <c r="BJ214" i="4"/>
  <c r="BJ271" i="4"/>
  <c r="BJ447" i="4"/>
  <c r="BJ483" i="4"/>
  <c r="BN483" i="4" s="1"/>
  <c r="BJ527" i="4"/>
  <c r="BJ556" i="4"/>
  <c r="BJ595" i="4"/>
  <c r="BM595" i="4" s="1"/>
  <c r="BJ620" i="4"/>
  <c r="BJ634" i="4"/>
  <c r="BK634" i="4" s="1"/>
  <c r="BJ643" i="4"/>
  <c r="BJ669" i="4"/>
  <c r="BJ1072" i="4"/>
  <c r="BL1072" i="4" s="1"/>
  <c r="BJ630" i="4"/>
  <c r="BK630" i="4" s="1"/>
  <c r="BJ788" i="4"/>
  <c r="BK788" i="4" s="1"/>
  <c r="BJ1223" i="4"/>
  <c r="BM1428" i="4"/>
  <c r="BN1428" i="4"/>
  <c r="BJ49" i="4"/>
  <c r="BN49" i="4" s="1"/>
  <c r="BJ61" i="4"/>
  <c r="BJ202" i="4"/>
  <c r="BJ210" i="4"/>
  <c r="BN210" i="4" s="1"/>
  <c r="BJ234" i="4"/>
  <c r="BK234" i="4" s="1"/>
  <c r="BJ242" i="4"/>
  <c r="BJ250" i="4"/>
  <c r="BJ278" i="4"/>
  <c r="BJ462" i="4"/>
  <c r="BJ652" i="4"/>
  <c r="BK652" i="4" s="1"/>
  <c r="BJ845" i="4"/>
  <c r="BJ1064" i="4"/>
  <c r="BL1064" i="4" s="1"/>
  <c r="BJ1087" i="4"/>
  <c r="BL1087" i="4" s="1"/>
  <c r="BJ1095" i="4"/>
  <c r="BL1095" i="4" s="1"/>
  <c r="BJ69" i="4"/>
  <c r="BJ189" i="4"/>
  <c r="BN189" i="4" s="1"/>
  <c r="BJ230" i="4"/>
  <c r="BN230" i="4" s="1"/>
  <c r="BJ238" i="4"/>
  <c r="BJ246" i="4"/>
  <c r="BJ254" i="4"/>
  <c r="BJ282" i="4"/>
  <c r="BN282" i="4" s="1"/>
  <c r="BJ470" i="4"/>
  <c r="BN470" i="4" s="1"/>
  <c r="BJ506" i="4"/>
  <c r="BN506" i="4" s="1"/>
  <c r="BJ610" i="4"/>
  <c r="BM610" i="4" s="1"/>
  <c r="BJ656" i="4"/>
  <c r="BJ747" i="4"/>
  <c r="BJ1052" i="4"/>
  <c r="BJ1068" i="4"/>
  <c r="BL1068" i="4" s="1"/>
  <c r="BJ1083" i="4"/>
  <c r="BL1083" i="4" s="1"/>
  <c r="BJ1091" i="4"/>
  <c r="BL1091" i="4" s="1"/>
  <c r="BJ1101" i="4"/>
  <c r="BL1101" i="4" s="1"/>
  <c r="BJ2160" i="4"/>
  <c r="BJ2285" i="4"/>
  <c r="BJ2269" i="4"/>
  <c r="BJ2249" i="4"/>
  <c r="BJ2217" i="4"/>
  <c r="BJ2287" i="4"/>
  <c r="BJ2226" i="4"/>
  <c r="BK2226" i="4" s="1"/>
  <c r="BJ2325" i="4"/>
  <c r="BJ2280" i="4"/>
  <c r="BJ2264" i="4"/>
  <c r="BJ2225" i="4"/>
  <c r="BJ2181" i="4"/>
  <c r="BJ2296" i="4"/>
  <c r="BJ2276" i="4"/>
  <c r="BJ2255" i="4"/>
  <c r="BJ2239" i="4"/>
  <c r="BJ2315" i="4"/>
  <c r="BJ2278" i="4"/>
  <c r="BJ2222" i="4"/>
  <c r="BK2222" i="4" s="1"/>
  <c r="BJ2187" i="4"/>
  <c r="BK2187" i="4" s="1"/>
  <c r="BJ2246" i="4"/>
  <c r="BJ2165" i="4"/>
  <c r="BJ2172" i="4"/>
  <c r="BJ2200" i="4"/>
  <c r="BJ2328" i="4"/>
  <c r="BK2328" i="4" s="1"/>
  <c r="BJ2282" i="4"/>
  <c r="BJ2266" i="4"/>
  <c r="BK2266" i="4" s="1"/>
  <c r="BJ2183" i="4"/>
  <c r="BJ2204" i="4"/>
  <c r="BJ646" i="4"/>
  <c r="BK646" i="4" s="1"/>
  <c r="BJ573" i="4"/>
  <c r="BK573" i="4" s="1"/>
  <c r="BJ690" i="4"/>
  <c r="BJ1993" i="4"/>
  <c r="BN1993" i="4" s="1"/>
  <c r="BJ1995" i="4"/>
  <c r="BJ2174" i="4"/>
  <c r="BJ2162" i="4"/>
  <c r="BJ2139" i="4"/>
  <c r="BK2139" i="4" s="1"/>
  <c r="BJ2301" i="4"/>
  <c r="BJ2267" i="4"/>
  <c r="BJ2244" i="4"/>
  <c r="BJ2215" i="4"/>
  <c r="BK2215" i="4" s="1"/>
  <c r="BJ2189" i="4"/>
  <c r="BJ2152" i="4"/>
  <c r="BJ2279" i="4"/>
  <c r="BJ2263" i="4"/>
  <c r="BJ2251" i="4"/>
  <c r="BJ2163" i="4"/>
  <c r="BJ2281" i="4"/>
  <c r="BJ2265" i="4"/>
  <c r="BJ2219" i="4"/>
  <c r="BK2219" i="4" s="1"/>
  <c r="BJ2149" i="4"/>
  <c r="BJ649" i="4"/>
  <c r="BK649" i="4" s="1"/>
  <c r="BJ584" i="4"/>
  <c r="BK584" i="4" s="1"/>
  <c r="BJ1746" i="4"/>
  <c r="BJ569" i="4"/>
  <c r="BJ650" i="4"/>
  <c r="BK650" i="4" s="1"/>
  <c r="BJ628" i="4"/>
  <c r="BK628" i="4" s="1"/>
  <c r="BJ2153" i="4"/>
  <c r="BJ2155" i="4"/>
  <c r="BJ2167" i="4"/>
  <c r="BJ2144" i="4"/>
  <c r="BJ2146" i="4"/>
</calcChain>
</file>

<file path=xl/comments1.xml><?xml version="1.0" encoding="utf-8"?>
<comments xmlns="http://schemas.openxmlformats.org/spreadsheetml/2006/main">
  <authors>
    <author>Administrator</author>
  </authors>
  <commentList>
    <comment ref="I1" authorId="0">
      <text>
        <r>
          <rPr>
            <b/>
            <sz val="9"/>
            <color indexed="81"/>
            <rFont val="宋体"/>
            <charset val="134"/>
          </rPr>
          <t>Administrator:</t>
        </r>
        <r>
          <rPr>
            <sz val="9"/>
            <color indexed="81"/>
            <rFont val="宋体"/>
            <charset val="134"/>
          </rPr>
          <t xml:space="preserve">
正常讲授学时 </t>
        </r>
        <r>
          <rPr>
            <b/>
            <sz val="9"/>
            <color indexed="81"/>
            <rFont val="宋体"/>
            <charset val="134"/>
          </rPr>
          <t xml:space="preserve">= </t>
        </r>
        <r>
          <rPr>
            <sz val="9"/>
            <color indexed="81"/>
            <rFont val="宋体"/>
            <charset val="134"/>
          </rPr>
          <t xml:space="preserve">总的讲授学时 - 翻转讲授学时；
</t>
        </r>
      </text>
    </comment>
    <comment ref="J1" authorId="0">
      <text>
        <r>
          <rPr>
            <b/>
            <sz val="9"/>
            <color indexed="81"/>
            <rFont val="宋体"/>
            <charset val="134"/>
          </rPr>
          <t>Administrator:</t>
        </r>
        <r>
          <rPr>
            <sz val="9"/>
            <color indexed="81"/>
            <rFont val="宋体"/>
            <charset val="134"/>
          </rPr>
          <t xml:space="preserve">
翻转学时</t>
        </r>
        <r>
          <rPr>
            <sz val="9"/>
            <color indexed="81"/>
            <rFont val="宋体"/>
            <charset val="134"/>
          </rPr>
          <t>,</t>
        </r>
        <r>
          <rPr>
            <sz val="9"/>
            <color indexed="81"/>
            <rFont val="宋体"/>
            <charset val="134"/>
          </rPr>
          <t>这一列，需手工填入数据</t>
        </r>
        <r>
          <rPr>
            <sz val="9"/>
            <color indexed="81"/>
            <rFont val="宋体"/>
            <charset val="134"/>
          </rPr>
          <t>!</t>
        </r>
      </text>
    </comment>
    <comment ref="Y1" authorId="0">
      <text>
        <r>
          <rPr>
            <b/>
            <sz val="9"/>
            <color indexed="81"/>
            <rFont val="宋体"/>
            <charset val="134"/>
          </rPr>
          <t>Administrator:</t>
        </r>
        <r>
          <rPr>
            <sz val="9"/>
            <color indexed="81"/>
            <rFont val="宋体"/>
            <charset val="134"/>
          </rPr>
          <t xml:space="preserve">
注：这一列需要各承担单位有实验学时、上机学时的上报！
（容纳人数，用于找实验系数、上机系数。）</t>
        </r>
      </text>
    </comment>
    <comment ref="AB1" authorId="0">
      <text>
        <r>
          <rPr>
            <b/>
            <sz val="9"/>
            <color indexed="81"/>
            <rFont val="宋体"/>
            <charset val="134"/>
          </rPr>
          <t>Administrator:</t>
        </r>
        <r>
          <rPr>
            <sz val="9"/>
            <color indexed="81"/>
            <rFont val="宋体"/>
            <charset val="134"/>
          </rPr>
          <t xml:space="preserve">
翻转上课人数，上报审核时都不超过教室容量，都是一次进能容纳的。翻转人数=正选人数。</t>
        </r>
      </text>
    </comment>
    <comment ref="AC1" authorId="0">
      <text>
        <r>
          <rPr>
            <b/>
            <sz val="9"/>
            <color indexed="81"/>
            <rFont val="宋体"/>
            <charset val="134"/>
          </rPr>
          <t>Administrator:</t>
        </r>
        <r>
          <rPr>
            <sz val="9"/>
            <color indexed="81"/>
            <rFont val="宋体"/>
            <charset val="134"/>
          </rPr>
          <t xml:space="preserve">
</t>
        </r>
        <r>
          <rPr>
            <b/>
            <sz val="9"/>
            <color indexed="81"/>
            <rFont val="宋体"/>
            <charset val="134"/>
          </rPr>
          <t>注1</t>
        </r>
        <r>
          <rPr>
            <sz val="9"/>
            <color indexed="81"/>
            <rFont val="宋体"/>
            <charset val="134"/>
          </rPr>
          <t>：</t>
        </r>
        <r>
          <rPr>
            <b/>
            <sz val="9"/>
            <color indexed="81"/>
            <rFont val="宋体"/>
            <charset val="134"/>
          </rPr>
          <t>第一次翻转</t>
        </r>
        <r>
          <rPr>
            <sz val="9"/>
            <color indexed="81"/>
            <rFont val="宋体"/>
            <charset val="134"/>
          </rPr>
          <t>，工作量上浮</t>
        </r>
        <r>
          <rPr>
            <b/>
            <sz val="9"/>
            <color indexed="81"/>
            <rFont val="宋体"/>
            <charset val="134"/>
          </rPr>
          <t>2倍</t>
        </r>
        <r>
          <rPr>
            <sz val="9"/>
            <color indexed="81"/>
            <rFont val="宋体"/>
            <charset val="134"/>
          </rPr>
          <t>；</t>
        </r>
        <r>
          <rPr>
            <b/>
            <sz val="9"/>
            <color indexed="81"/>
            <rFont val="宋体"/>
            <charset val="134"/>
          </rPr>
          <t>第二次翻转</t>
        </r>
        <r>
          <rPr>
            <sz val="9"/>
            <color indexed="81"/>
            <rFont val="宋体"/>
            <charset val="134"/>
          </rPr>
          <t>，工作量上浮</t>
        </r>
        <r>
          <rPr>
            <b/>
            <sz val="9"/>
            <color indexed="81"/>
            <rFont val="宋体"/>
            <charset val="134"/>
          </rPr>
          <t>1.5倍</t>
        </r>
        <r>
          <rPr>
            <sz val="9"/>
            <color indexed="81"/>
            <rFont val="宋体"/>
            <charset val="134"/>
          </rPr>
          <t>；</t>
        </r>
        <r>
          <rPr>
            <b/>
            <sz val="9"/>
            <color indexed="81"/>
            <rFont val="宋体"/>
            <charset val="134"/>
          </rPr>
          <t>第三次翻转</t>
        </r>
        <r>
          <rPr>
            <sz val="9"/>
            <color indexed="81"/>
            <rFont val="宋体"/>
            <charset val="134"/>
          </rPr>
          <t>，工作量按</t>
        </r>
        <r>
          <rPr>
            <b/>
            <sz val="9"/>
            <color indexed="81"/>
            <rFont val="宋体"/>
            <charset val="134"/>
          </rPr>
          <t>正常理论工作量</t>
        </r>
        <r>
          <rPr>
            <sz val="9"/>
            <color indexed="81"/>
            <rFont val="宋体"/>
            <charset val="134"/>
          </rPr>
          <t xml:space="preserve">核算！
这一列，需手工填入数据!
</t>
        </r>
        <r>
          <rPr>
            <b/>
            <sz val="9"/>
            <color indexed="81"/>
            <rFont val="宋体"/>
            <charset val="134"/>
          </rPr>
          <t>注2</t>
        </r>
        <r>
          <rPr>
            <sz val="9"/>
            <color indexed="81"/>
            <rFont val="宋体"/>
            <charset val="134"/>
          </rPr>
          <t>：翻转理论工作量 = 翻转讲授学时 * 翻转理论系数 *翻转上浮倍数 ；</t>
        </r>
      </text>
    </comment>
    <comment ref="AD1" authorId="0">
      <text>
        <r>
          <rPr>
            <b/>
            <sz val="9"/>
            <color indexed="81"/>
            <rFont val="宋体"/>
            <charset val="134"/>
          </rPr>
          <t>Administrator:</t>
        </r>
        <r>
          <rPr>
            <sz val="9"/>
            <color indexed="81"/>
            <rFont val="宋体"/>
            <charset val="134"/>
          </rPr>
          <t xml:space="preserve">
</t>
        </r>
        <r>
          <rPr>
            <b/>
            <sz val="9"/>
            <color indexed="81"/>
            <rFont val="宋体"/>
            <charset val="134"/>
          </rPr>
          <t>注1：第一次翻转，工作量上浮2倍；第二次翻转，工作量上浮1.5倍；第三次翻转，工作量按正常理论工作量核算！
这一列，需手工填入数据!
注2：翻转理论工作量 = 翻转讲授学时 * 翻转理论系数 *翻转上浮倍数 ；</t>
        </r>
      </text>
    </comment>
    <comment ref="AY1" authorId="0">
      <text>
        <r>
          <rPr>
            <b/>
            <sz val="9"/>
            <color indexed="81"/>
            <rFont val="宋体"/>
            <charset val="134"/>
          </rPr>
          <t>Administrator:</t>
        </r>
        <r>
          <rPr>
            <sz val="9"/>
            <color indexed="81"/>
            <rFont val="宋体"/>
            <charset val="134"/>
          </rPr>
          <t xml:space="preserve">
正选人数找系数；</t>
        </r>
      </text>
    </comment>
    <comment ref="AZ1" authorId="0">
      <text>
        <r>
          <rPr>
            <b/>
            <sz val="9"/>
            <color indexed="81"/>
            <rFont val="宋体"/>
            <charset val="134"/>
          </rPr>
          <t>Administrator:</t>
        </r>
        <r>
          <rPr>
            <sz val="9"/>
            <color indexed="81"/>
            <rFont val="宋体"/>
            <charset val="134"/>
          </rPr>
          <t xml:space="preserve">
正常理论工作量 = 正常讲授学时 * 正常理论系数 ；</t>
        </r>
      </text>
    </comment>
    <comment ref="BA1" authorId="0">
      <text>
        <r>
          <rPr>
            <b/>
            <sz val="9"/>
            <color indexed="81"/>
            <rFont val="宋体"/>
            <charset val="134"/>
          </rPr>
          <t>Administrator:</t>
        </r>
        <r>
          <rPr>
            <sz val="9"/>
            <color indexed="81"/>
            <rFont val="宋体"/>
            <charset val="134"/>
          </rPr>
          <t xml:space="preserve">
翻转人数找系数；</t>
        </r>
      </text>
    </comment>
    <comment ref="BB1" authorId="0">
      <text>
        <r>
          <rPr>
            <sz val="9"/>
            <color indexed="81"/>
            <rFont val="宋体"/>
            <charset val="134"/>
          </rPr>
          <t xml:space="preserve">   
</t>
        </r>
        <r>
          <rPr>
            <b/>
            <sz val="9"/>
            <color indexed="81"/>
            <rFont val="宋体"/>
            <charset val="134"/>
          </rPr>
          <t xml:space="preserve">注1：翻转理论工作量 = </t>
        </r>
        <r>
          <rPr>
            <sz val="9"/>
            <color indexed="81"/>
            <rFont val="宋体"/>
            <charset val="134"/>
          </rPr>
          <t xml:space="preserve">翻转讲授学时 * 翻转理论系数 </t>
        </r>
        <r>
          <rPr>
            <b/>
            <sz val="9"/>
            <color indexed="81"/>
            <rFont val="宋体"/>
            <charset val="134"/>
          </rPr>
          <t xml:space="preserve">*翻转上浮倍数 ；
注2：第一次翻转，工作量上浮2倍；第二次翻转，工作量上浮1.5倍；第三次翻转，工作量按正常理论工作量核算！
</t>
        </r>
      </text>
    </comment>
    <comment ref="BN1" authorId="0">
      <text>
        <r>
          <rPr>
            <b/>
            <sz val="9"/>
            <color indexed="81"/>
            <rFont val="宋体"/>
            <charset val="134"/>
          </rPr>
          <t>Administrator:</t>
        </r>
        <r>
          <rPr>
            <sz val="9"/>
            <color indexed="81"/>
            <rFont val="宋体"/>
            <charset val="134"/>
          </rPr>
          <t xml:space="preserve">
食品科学与工程、过程装备与控制工程、计算机科学与技术、机械设计制造及其自动化、电气工程及其自动化。</t>
        </r>
        <r>
          <rPr>
            <b/>
            <sz val="9"/>
            <color indexed="81"/>
            <rFont val="宋体"/>
            <charset val="134"/>
          </rPr>
          <t>共5个专业。这些专业的所有课程上浮14%</t>
        </r>
      </text>
    </comment>
    <comment ref="BO1" authorId="0">
      <text>
        <r>
          <rPr>
            <b/>
            <sz val="9"/>
            <color indexed="81"/>
            <rFont val="宋体"/>
            <charset val="134"/>
          </rPr>
          <t>Administrator:</t>
        </r>
        <r>
          <rPr>
            <sz val="9"/>
            <color indexed="81"/>
            <rFont val="宋体"/>
            <charset val="134"/>
          </rPr>
          <t xml:space="preserve">
注1：所有的外教（包括工程认证外教12345），都是由国际合作交流处统一发月固定工资，我不用核算外教工作量，导出附件1，可删除所有外教（包括工程认证外教）的任务行，不核算，只上报人事处-马老师“外聘”工作量即可。（即外教工作量不用上报；另国教外聘工作量，由本院发钱，我也不用上报人事处-马老师。）
</t>
        </r>
      </text>
    </comment>
    <comment ref="BP1" authorId="0">
      <text>
        <r>
          <rPr>
            <b/>
            <sz val="9"/>
            <color indexed="81"/>
            <rFont val="宋体"/>
            <charset val="134"/>
          </rPr>
          <t>Administrator:</t>
        </r>
        <r>
          <rPr>
            <sz val="9"/>
            <color indexed="81"/>
            <rFont val="宋体"/>
            <charset val="134"/>
          </rPr>
          <t xml:space="preserve">
注：翻转理论工作量 = 翻转讲授学时 * 翻转理论系数 *翻转上浮倍数 </t>
        </r>
      </text>
    </comment>
    <comment ref="AA85" authorId="0">
      <text>
        <r>
          <rPr>
            <b/>
            <sz val="9"/>
            <color indexed="81"/>
            <rFont val="宋体"/>
            <charset val="134"/>
          </rPr>
          <t>Administrator:</t>
        </r>
        <r>
          <rPr>
            <sz val="9"/>
            <color indexed="81"/>
            <rFont val="宋体"/>
            <charset val="134"/>
          </rPr>
          <t xml:space="preserve">
材化学院马闯老师那门课开课了</t>
        </r>
      </text>
    </comment>
    <comment ref="AA524" authorId="0">
      <text>
        <r>
          <rPr>
            <b/>
            <sz val="9"/>
            <color indexed="81"/>
            <rFont val="宋体"/>
            <charset val="134"/>
          </rPr>
          <t>Administrator:</t>
        </r>
        <r>
          <rPr>
            <sz val="9"/>
            <color indexed="81"/>
            <rFont val="宋体"/>
            <charset val="134"/>
          </rPr>
          <t xml:space="preserve">
【工程材料成形基础】这门课开着呢，第二学位的课，只有一个学生！</t>
        </r>
      </text>
    </comment>
    <comment ref="AF524" authorId="0">
      <text>
        <r>
          <rPr>
            <b/>
            <sz val="9"/>
            <color indexed="81"/>
            <rFont val="宋体"/>
            <charset val="134"/>
          </rPr>
          <t>Administrator:</t>
        </r>
        <r>
          <rPr>
            <sz val="9"/>
            <color indexed="81"/>
            <rFont val="宋体"/>
            <charset val="134"/>
          </rPr>
          <t xml:space="preserve">
【工程材料成形基础】这门课开着呢，第二学位的课，只有一个学生！</t>
        </r>
      </text>
    </comment>
    <comment ref="AA2460" authorId="0">
      <text>
        <r>
          <rPr>
            <b/>
            <sz val="9"/>
            <color indexed="81"/>
            <rFont val="宋体"/>
            <charset val="134"/>
          </rPr>
          <t>Administrator:</t>
        </r>
        <r>
          <rPr>
            <sz val="9"/>
            <color indexed="81"/>
            <rFont val="宋体"/>
            <charset val="134"/>
          </rPr>
          <t xml:space="preserve">
韩国文化产业概况，这门课在正常上课</t>
        </r>
      </text>
    </comment>
    <comment ref="AA2682" authorId="0">
      <text>
        <r>
          <rPr>
            <b/>
            <sz val="9"/>
            <color indexed="81"/>
            <rFont val="宋体"/>
            <charset val="134"/>
          </rPr>
          <t>Administrator:</t>
        </r>
        <r>
          <rPr>
            <sz val="9"/>
            <color indexed="81"/>
            <rFont val="宋体"/>
            <charset val="134"/>
          </rPr>
          <t xml:space="preserve">
   跟任课老师核对过了 目前正常上课中。
    这个是第二学位 排课时人没这么少，但只有一个报到， 所以正选人数只有1个人。</t>
        </r>
      </text>
    </comment>
    <comment ref="AF2682" authorId="0">
      <text>
        <r>
          <rPr>
            <b/>
            <sz val="9"/>
            <color indexed="81"/>
            <rFont val="宋体"/>
            <charset val="134"/>
          </rPr>
          <t>Administrator:</t>
        </r>
        <r>
          <rPr>
            <sz val="9"/>
            <color indexed="81"/>
            <rFont val="宋体"/>
            <charset val="134"/>
          </rPr>
          <t xml:space="preserve">
 跟任课老师核对过了 目前正常上课中。
    这个是第二学位 排课时人没这么少，但只有一个报道， 所以正选人数只有1个人。</t>
        </r>
      </text>
    </comment>
  </commentList>
</comments>
</file>

<file path=xl/comments2.xml><?xml version="1.0" encoding="utf-8"?>
<comments xmlns="http://schemas.openxmlformats.org/spreadsheetml/2006/main">
  <authors>
    <author>Administrator</author>
    <author>Windows 用户</author>
  </authors>
  <commentList>
    <comment ref="I1" authorId="0">
      <text>
        <r>
          <rPr>
            <b/>
            <sz val="9"/>
            <color indexed="81"/>
            <rFont val="宋体"/>
            <charset val="134"/>
          </rPr>
          <t>Administrator:</t>
        </r>
        <r>
          <rPr>
            <sz val="9"/>
            <color indexed="81"/>
            <rFont val="宋体"/>
            <charset val="134"/>
          </rPr>
          <t xml:space="preserve">
正常讲授学时 </t>
        </r>
        <r>
          <rPr>
            <b/>
            <sz val="9"/>
            <color indexed="81"/>
            <rFont val="宋体"/>
            <charset val="134"/>
          </rPr>
          <t xml:space="preserve">= </t>
        </r>
        <r>
          <rPr>
            <sz val="9"/>
            <color indexed="81"/>
            <rFont val="宋体"/>
            <charset val="134"/>
          </rPr>
          <t xml:space="preserve">总的讲授学时 - 翻转讲授学时；
</t>
        </r>
      </text>
    </comment>
    <comment ref="J1" authorId="0">
      <text>
        <r>
          <rPr>
            <b/>
            <sz val="9"/>
            <color indexed="81"/>
            <rFont val="宋体"/>
            <charset val="134"/>
          </rPr>
          <t>Administrator:</t>
        </r>
        <r>
          <rPr>
            <sz val="9"/>
            <color indexed="81"/>
            <rFont val="宋体"/>
            <charset val="134"/>
          </rPr>
          <t xml:space="preserve">
翻转学时</t>
        </r>
        <r>
          <rPr>
            <sz val="9"/>
            <color indexed="81"/>
            <rFont val="宋体"/>
            <charset val="134"/>
          </rPr>
          <t>,</t>
        </r>
        <r>
          <rPr>
            <sz val="9"/>
            <color indexed="81"/>
            <rFont val="宋体"/>
            <charset val="134"/>
          </rPr>
          <t>这一列，需手工填入数据</t>
        </r>
        <r>
          <rPr>
            <sz val="9"/>
            <color indexed="81"/>
            <rFont val="宋体"/>
            <charset val="134"/>
          </rPr>
          <t>!</t>
        </r>
      </text>
    </comment>
    <comment ref="K1" authorId="0">
      <text>
        <r>
          <rPr>
            <b/>
            <sz val="9"/>
            <color indexed="81"/>
            <rFont val="宋体"/>
            <charset val="134"/>
          </rPr>
          <t>注：</t>
        </r>
        <r>
          <rPr>
            <sz val="9"/>
            <color indexed="81"/>
            <rFont val="宋体"/>
            <charset val="134"/>
          </rPr>
          <t>19-20-2学期只核算 理论学时 ，实验学时、上机学时，均放20-21-1学期 补 核算！！！</t>
        </r>
      </text>
    </comment>
    <comment ref="L1" authorId="0">
      <text>
        <r>
          <rPr>
            <b/>
            <sz val="9"/>
            <color indexed="81"/>
            <rFont val="宋体"/>
            <charset val="134"/>
          </rPr>
          <t>Administrator:</t>
        </r>
        <r>
          <rPr>
            <sz val="9"/>
            <color indexed="81"/>
            <rFont val="宋体"/>
            <charset val="134"/>
          </rPr>
          <t xml:space="preserve">
注：19-20-2学期只核算理论学时 ，实验学时、上机学时，均放20-21-1学期 补核算！！！</t>
        </r>
      </text>
    </comment>
    <comment ref="Y1" authorId="0">
      <text>
        <r>
          <rPr>
            <b/>
            <sz val="9"/>
            <color indexed="81"/>
            <rFont val="宋体"/>
            <charset val="134"/>
          </rPr>
          <t>Administrator:</t>
        </r>
        <r>
          <rPr>
            <sz val="9"/>
            <color indexed="81"/>
            <rFont val="宋体"/>
            <charset val="134"/>
          </rPr>
          <t xml:space="preserve">
注1：19-20-2学期只核算理论学时 ，实验学时、上机学时，均放20-21-1学期补核算。
注2：这一列需要各承担单位有实验学时、上机学时的上报！（容纳人数，用于找实验系数、上机系数。）</t>
        </r>
      </text>
    </comment>
    <comment ref="AB1" authorId="0">
      <text>
        <r>
          <rPr>
            <b/>
            <sz val="9"/>
            <color indexed="81"/>
            <rFont val="宋体"/>
            <charset val="134"/>
          </rPr>
          <t>Administrator:</t>
        </r>
        <r>
          <rPr>
            <sz val="9"/>
            <color indexed="81"/>
            <rFont val="宋体"/>
            <charset val="134"/>
          </rPr>
          <t xml:space="preserve">
翻转上课人数，上报审核时都不超过教室容量，都是一次进能容纳的。翻转人数=正选人数。</t>
        </r>
      </text>
    </comment>
    <comment ref="AC1" authorId="0">
      <text>
        <r>
          <rPr>
            <b/>
            <sz val="9"/>
            <color indexed="81"/>
            <rFont val="宋体"/>
            <charset val="134"/>
          </rPr>
          <t>Administrator:</t>
        </r>
        <r>
          <rPr>
            <sz val="9"/>
            <color indexed="81"/>
            <rFont val="宋体"/>
            <charset val="134"/>
          </rPr>
          <t xml:space="preserve">
</t>
        </r>
        <r>
          <rPr>
            <b/>
            <sz val="9"/>
            <color indexed="81"/>
            <rFont val="宋体"/>
            <charset val="134"/>
          </rPr>
          <t>注1</t>
        </r>
        <r>
          <rPr>
            <sz val="9"/>
            <color indexed="81"/>
            <rFont val="宋体"/>
            <charset val="134"/>
          </rPr>
          <t>：</t>
        </r>
        <r>
          <rPr>
            <b/>
            <sz val="9"/>
            <color indexed="81"/>
            <rFont val="宋体"/>
            <charset val="134"/>
          </rPr>
          <t>第一次翻转</t>
        </r>
        <r>
          <rPr>
            <sz val="9"/>
            <color indexed="81"/>
            <rFont val="宋体"/>
            <charset val="134"/>
          </rPr>
          <t>，工作量上浮</t>
        </r>
        <r>
          <rPr>
            <b/>
            <sz val="9"/>
            <color indexed="81"/>
            <rFont val="宋体"/>
            <charset val="134"/>
          </rPr>
          <t>2倍</t>
        </r>
        <r>
          <rPr>
            <sz val="9"/>
            <color indexed="81"/>
            <rFont val="宋体"/>
            <charset val="134"/>
          </rPr>
          <t>；</t>
        </r>
        <r>
          <rPr>
            <b/>
            <sz val="9"/>
            <color indexed="81"/>
            <rFont val="宋体"/>
            <charset val="134"/>
          </rPr>
          <t>第二次翻转</t>
        </r>
        <r>
          <rPr>
            <sz val="9"/>
            <color indexed="81"/>
            <rFont val="宋体"/>
            <charset val="134"/>
          </rPr>
          <t>，工作量上浮</t>
        </r>
        <r>
          <rPr>
            <b/>
            <sz val="9"/>
            <color indexed="81"/>
            <rFont val="宋体"/>
            <charset val="134"/>
          </rPr>
          <t>1.5倍</t>
        </r>
        <r>
          <rPr>
            <sz val="9"/>
            <color indexed="81"/>
            <rFont val="宋体"/>
            <charset val="134"/>
          </rPr>
          <t>；</t>
        </r>
        <r>
          <rPr>
            <b/>
            <sz val="9"/>
            <color indexed="81"/>
            <rFont val="宋体"/>
            <charset val="134"/>
          </rPr>
          <t>第三次翻转</t>
        </r>
        <r>
          <rPr>
            <sz val="9"/>
            <color indexed="81"/>
            <rFont val="宋体"/>
            <charset val="134"/>
          </rPr>
          <t>，工作量按</t>
        </r>
        <r>
          <rPr>
            <b/>
            <sz val="9"/>
            <color indexed="81"/>
            <rFont val="宋体"/>
            <charset val="134"/>
          </rPr>
          <t>正常理论工作量</t>
        </r>
        <r>
          <rPr>
            <sz val="9"/>
            <color indexed="81"/>
            <rFont val="宋体"/>
            <charset val="134"/>
          </rPr>
          <t xml:space="preserve">核算！
这一列，需手工填入数据!
</t>
        </r>
        <r>
          <rPr>
            <b/>
            <sz val="9"/>
            <color indexed="81"/>
            <rFont val="宋体"/>
            <charset val="134"/>
          </rPr>
          <t>注2</t>
        </r>
        <r>
          <rPr>
            <sz val="9"/>
            <color indexed="81"/>
            <rFont val="宋体"/>
            <charset val="134"/>
          </rPr>
          <t>：翻转课堂工作量，本学期（19-20-2）不上浮了，还按正常的理论工作量核算（但全校所有授课教师每一分的钱由377元，初步计划上浮20%-30%），请各单位把翻转工作量核算的公式改改（由：翻转理论工作量 = 翻转讲授学时 * 翻转理论系数 *翻转上浮倍数 ，改为：翻转理论工作量 = 翻转讲授学时 * 翻转理论系数；）</t>
        </r>
      </text>
    </comment>
    <comment ref="AD1" authorId="0">
      <text>
        <r>
          <rPr>
            <b/>
            <sz val="9"/>
            <color indexed="81"/>
            <rFont val="宋体"/>
            <charset val="134"/>
          </rPr>
          <t>Administrator:</t>
        </r>
        <r>
          <rPr>
            <sz val="9"/>
            <color indexed="81"/>
            <rFont val="宋体"/>
            <charset val="134"/>
          </rPr>
          <t xml:space="preserve">
</t>
        </r>
        <r>
          <rPr>
            <b/>
            <sz val="9"/>
            <color indexed="81"/>
            <rFont val="宋体"/>
            <charset val="134"/>
          </rPr>
          <t>注1</t>
        </r>
        <r>
          <rPr>
            <sz val="9"/>
            <color indexed="81"/>
            <rFont val="宋体"/>
            <charset val="134"/>
          </rPr>
          <t xml:space="preserve">：第一次翻转，工作量上浮2倍；第二次翻转，工作量上浮1.5倍；第三次翻转，工作量按正常理论工作量核算！
</t>
        </r>
        <r>
          <rPr>
            <b/>
            <sz val="9"/>
            <color indexed="81"/>
            <rFont val="宋体"/>
            <charset val="134"/>
          </rPr>
          <t>注2</t>
        </r>
        <r>
          <rPr>
            <sz val="9"/>
            <color indexed="81"/>
            <rFont val="宋体"/>
            <charset val="134"/>
          </rPr>
          <t>：翻转课堂工作量，本学期（19-20-2）不上浮了，还按正常的理论工作量核算（但全校所有授课教师每一分的钱由377元，初步计划上浮20%-30%），请各单位把翻转工作量核算的公式改改（由：翻转理论工作量 = 翻转讲授学时 * 翻转理论系数 *翻转上浮倍数 ，改为：翻转理论工作量 = 翻转讲授学时 * 翻转理论系数；）</t>
        </r>
      </text>
    </comment>
    <comment ref="AY1" authorId="0">
      <text>
        <r>
          <rPr>
            <b/>
            <sz val="9"/>
            <color indexed="81"/>
            <rFont val="宋体"/>
            <charset val="134"/>
          </rPr>
          <t>Administrator:</t>
        </r>
        <r>
          <rPr>
            <sz val="9"/>
            <color indexed="81"/>
            <rFont val="宋体"/>
            <charset val="134"/>
          </rPr>
          <t xml:space="preserve">
正选人数找系数；</t>
        </r>
      </text>
    </comment>
    <comment ref="AZ1" authorId="0">
      <text>
        <r>
          <rPr>
            <b/>
            <sz val="9"/>
            <color indexed="81"/>
            <rFont val="宋体"/>
            <charset val="134"/>
          </rPr>
          <t>Administrator:</t>
        </r>
        <r>
          <rPr>
            <sz val="9"/>
            <color indexed="81"/>
            <rFont val="宋体"/>
            <charset val="134"/>
          </rPr>
          <t xml:space="preserve">
正常理论工作量 = 正常讲授学时 * 正常理论系数 ；</t>
        </r>
      </text>
    </comment>
    <comment ref="BA1" authorId="0">
      <text>
        <r>
          <rPr>
            <b/>
            <sz val="9"/>
            <color indexed="81"/>
            <rFont val="宋体"/>
            <charset val="134"/>
          </rPr>
          <t>Administrator:</t>
        </r>
        <r>
          <rPr>
            <sz val="9"/>
            <color indexed="81"/>
            <rFont val="宋体"/>
            <charset val="134"/>
          </rPr>
          <t xml:space="preserve">
翻转人数找系数；</t>
        </r>
      </text>
    </comment>
    <comment ref="BB1" authorId="0">
      <text>
        <r>
          <rPr>
            <sz val="9"/>
            <color indexed="81"/>
            <rFont val="宋体"/>
            <charset val="134"/>
          </rPr>
          <t xml:space="preserve">   
</t>
        </r>
        <r>
          <rPr>
            <b/>
            <sz val="9"/>
            <color indexed="81"/>
            <rFont val="宋体"/>
            <charset val="134"/>
          </rPr>
          <t xml:space="preserve">注1：翻转理论工作量 = </t>
        </r>
        <r>
          <rPr>
            <sz val="9"/>
            <color indexed="81"/>
            <rFont val="宋体"/>
            <charset val="134"/>
          </rPr>
          <t xml:space="preserve">翻转讲授学时 * 翻转理论系数 </t>
        </r>
        <r>
          <rPr>
            <b/>
            <sz val="9"/>
            <color indexed="81"/>
            <rFont val="宋体"/>
            <charset val="134"/>
          </rPr>
          <t>*翻转上浮倍数 ；
注2：第一次翻转，工作量上浮  2倍；第二次翻转，工作量上浮1.5倍；第三次翻转，工作量按正常理论工作量核算！
注3：翻转课堂工作量，本学期（19-20-2）不上浮了，还按正常的理论工作量核算（但全校所有授课教师每一分的钱由377元，初步计划上浮20%-30%），请各单位把翻转工作量核算的公式改改（由：翻转理论工作量 = 翻转讲授学时 * 翻转理论系数 *翻转上浮倍数 ，改为：翻转理论工作量 = 翻转讲授学时 * 翻转理论系数；）</t>
        </r>
      </text>
    </comment>
    <comment ref="BD1" authorId="0">
      <text>
        <r>
          <rPr>
            <b/>
            <sz val="9"/>
            <color indexed="81"/>
            <rFont val="宋体"/>
            <charset val="134"/>
          </rPr>
          <t>Administrator:</t>
        </r>
        <r>
          <rPr>
            <sz val="9"/>
            <color indexed="81"/>
            <rFont val="宋体"/>
            <charset val="134"/>
          </rPr>
          <t xml:space="preserve">
注：19-20-2学期只核算理论学时 ，实验学时、上机学时，均放20-21-1学期 补核算！！！</t>
        </r>
      </text>
    </comment>
    <comment ref="BF1" authorId="0">
      <text>
        <r>
          <rPr>
            <b/>
            <sz val="9"/>
            <color indexed="81"/>
            <rFont val="宋体"/>
            <charset val="134"/>
          </rPr>
          <t>Administrator:</t>
        </r>
        <r>
          <rPr>
            <sz val="9"/>
            <color indexed="81"/>
            <rFont val="宋体"/>
            <charset val="134"/>
          </rPr>
          <t xml:space="preserve">
注：19-20-2学期只核算理论学时 ，实验学时、上机学时，均放20-21-1学期 补核算！！！</t>
        </r>
      </text>
    </comment>
    <comment ref="BN1" authorId="0">
      <text>
        <r>
          <rPr>
            <b/>
            <sz val="9"/>
            <color indexed="81"/>
            <rFont val="宋体"/>
            <charset val="134"/>
          </rPr>
          <t>Administrator:</t>
        </r>
        <r>
          <rPr>
            <sz val="9"/>
            <color indexed="81"/>
            <rFont val="宋体"/>
            <charset val="134"/>
          </rPr>
          <t xml:space="preserve">
食品科学与工程、过程装备与控制工程、计算机科学与技术、机械设计制造及其自动化、电气工程及其自动化。</t>
        </r>
        <r>
          <rPr>
            <b/>
            <sz val="9"/>
            <color indexed="81"/>
            <rFont val="宋体"/>
            <charset val="134"/>
          </rPr>
          <t>共5个专业。这些专业的所有课程上浮14%</t>
        </r>
      </text>
    </comment>
    <comment ref="BO1" authorId="0">
      <text>
        <r>
          <rPr>
            <b/>
            <sz val="9"/>
            <color indexed="81"/>
            <rFont val="宋体"/>
            <charset val="134"/>
          </rPr>
          <t>Administrator:</t>
        </r>
        <r>
          <rPr>
            <sz val="9"/>
            <color indexed="81"/>
            <rFont val="宋体"/>
            <charset val="134"/>
          </rPr>
          <t xml:space="preserve">
注1：所有的外教（包括工程认证外教12345），都是由国际合作交流处统一发月固定工资，我不用核算外教工作量，导出附件1，可删除所有外教（包括工程认证外教）的任务行，不核算，只上报人事处-马老师“外聘”工作量即可。（即外教工作量不用上报；另国教外聘工作量，由本院发钱，我也不用上报人事处-马老师。）
</t>
        </r>
        <r>
          <rPr>
            <b/>
            <sz val="9"/>
            <color indexed="81"/>
            <rFont val="宋体"/>
            <charset val="134"/>
          </rPr>
          <t>注2：</t>
        </r>
        <r>
          <rPr>
            <sz val="9"/>
            <color indexed="81"/>
            <rFont val="宋体"/>
            <family val="3"/>
            <charset val="134"/>
          </rPr>
          <t>19-20-2</t>
        </r>
        <r>
          <rPr>
            <sz val="9"/>
            <color indexed="81"/>
            <rFont val="宋体"/>
            <charset val="134"/>
          </rPr>
          <t>学期，由于疫情，国教、外语的外教均未返校，外教承担的教学任务（还不能删除）均已调给了其他老师，我已联系教务员调停课换老师，保证导出的附件1任课教师一的正确性！</t>
        </r>
      </text>
    </comment>
    <comment ref="BP1" authorId="0">
      <text>
        <r>
          <rPr>
            <b/>
            <sz val="9"/>
            <color indexed="81"/>
            <rFont val="宋体"/>
            <charset val="134"/>
          </rPr>
          <t>Administrator:</t>
        </r>
        <r>
          <rPr>
            <sz val="9"/>
            <color indexed="81"/>
            <rFont val="宋体"/>
            <charset val="134"/>
          </rPr>
          <t xml:space="preserve">
注：翻转课堂工作量，本学期（19-20-2）不上浮了，还按正常的理论工作量核算（但全校所有授课教师每一分的钱由377元，初步计划上浮20%-30%），请各单位把翻转工作量核算的公式改改（由：翻转理论工作量 = 翻转讲授学时 * 翻转理论系数 *翻转上浮倍数 ，改为：翻转理论工作量 = 翻转讲授学时 * 翻转理论系数；）</t>
        </r>
      </text>
    </comment>
    <comment ref="AD2" authorId="0">
      <text>
        <r>
          <rPr>
            <b/>
            <sz val="9"/>
            <color indexed="81"/>
            <rFont val="宋体"/>
            <charset val="134"/>
          </rPr>
          <t>Administrator:</t>
        </r>
        <r>
          <rPr>
            <sz val="9"/>
            <color indexed="81"/>
            <rFont val="宋体"/>
            <charset val="134"/>
          </rPr>
          <t xml:space="preserve">
注：翻转课堂工作量，本学期（19-20-2）不上浮了，还按正常的理论工作量核算（但全校所有授课教师每一分的钱由377元，初步计划上浮20%-30%），请各单位把翻转工作量核算的公式改改（由：翻转理论工作量 = 翻转讲授学时 * 翻转理论系数 *翻转上浮倍数 ，改为：翻转理论工作量 = 翻转讲授学时 * 翻转理论系数；）</t>
        </r>
      </text>
    </comment>
    <comment ref="AA39" authorId="0">
      <text>
        <r>
          <rPr>
            <b/>
            <sz val="9"/>
            <color indexed="81"/>
            <rFont val="宋体"/>
            <charset val="134"/>
          </rPr>
          <t>Administrator:</t>
        </r>
        <r>
          <rPr>
            <sz val="9"/>
            <color indexed="81"/>
            <rFont val="宋体"/>
            <charset val="134"/>
          </rPr>
          <t xml:space="preserve">
加重修补修人数；</t>
        </r>
      </text>
    </comment>
    <comment ref="AD68" authorId="0">
      <text>
        <r>
          <rPr>
            <b/>
            <sz val="9"/>
            <color indexed="81"/>
            <rFont val="宋体"/>
            <charset val="134"/>
          </rPr>
          <t>Administrator:</t>
        </r>
        <r>
          <rPr>
            <sz val="9"/>
            <color indexed="81"/>
            <rFont val="宋体"/>
            <charset val="134"/>
          </rPr>
          <t xml:space="preserve">
注：翻转课堂工作量，本学期（19-20-2）不上浮了，还按正常的理论工作量核算（但全校所有授课教师每一分的钱由377元，初步计划上浮20%-30%），请各单位把翻转工作量核算的公式改改（由：翻转理论工作量 = 翻转讲授学时 * 翻转理论系数 *翻转上浮倍数 ，改为：翻转理论工作量 = 翻转讲授学时 * 翻转理论系数；）</t>
        </r>
      </text>
    </comment>
    <comment ref="BP68" authorId="0">
      <text>
        <r>
          <rPr>
            <b/>
            <sz val="9"/>
            <color indexed="81"/>
            <rFont val="宋体"/>
            <charset val="134"/>
          </rPr>
          <t>Administrator:</t>
        </r>
        <r>
          <rPr>
            <sz val="9"/>
            <color indexed="81"/>
            <rFont val="宋体"/>
            <charset val="134"/>
          </rPr>
          <t xml:space="preserve">
注：翻转课堂工作量，本学期（19-20-2）不上浮了，还按正常的理论工作量核算（但全校所有授课教师每一分的钱由377元，初步计划上浮20%-30%），请各单位把翻转工作量核算的公式改改（由：翻转理论工作量 = 翻转讲授学时 * 翻转理论系数 *翻转上浮倍数 ，改为：翻转理论工作量 = 翻转讲授学时 * 翻转理论系数；）</t>
        </r>
      </text>
    </comment>
    <comment ref="I294" authorId="0">
      <text>
        <r>
          <rPr>
            <b/>
            <sz val="9"/>
            <color indexed="81"/>
            <rFont val="宋体"/>
            <charset val="134"/>
          </rPr>
          <t>Administrator:</t>
        </r>
        <r>
          <rPr>
            <sz val="9"/>
            <color indexed="81"/>
            <rFont val="宋体"/>
            <charset val="134"/>
          </rPr>
          <t xml:space="preserve">
工程训练中心的“上机学时”，本学期都按照“理论学时”来核算，下学期 不用再补算：上机工作量了。</t>
        </r>
      </text>
    </comment>
    <comment ref="L294" authorId="0">
      <text>
        <r>
          <rPr>
            <b/>
            <sz val="9"/>
            <color indexed="81"/>
            <rFont val="宋体"/>
            <charset val="134"/>
          </rPr>
          <t>Administrator:</t>
        </r>
        <r>
          <rPr>
            <sz val="9"/>
            <color indexed="81"/>
            <rFont val="宋体"/>
            <charset val="134"/>
          </rPr>
          <t xml:space="preserve">
工程训练中心的“上机学时”，本学期都按照“理论学时”来核算，下学期 不用再补算：上机工作量了。</t>
        </r>
      </text>
    </comment>
    <comment ref="AA295" authorId="0">
      <text>
        <r>
          <rPr>
            <b/>
            <sz val="9"/>
            <color indexed="81"/>
            <rFont val="宋体"/>
            <charset val="134"/>
          </rPr>
          <t>Administrator:</t>
        </r>
        <r>
          <rPr>
            <sz val="9"/>
            <color indexed="81"/>
            <rFont val="宋体"/>
            <charset val="134"/>
          </rPr>
          <t xml:space="preserve">
加手工重修4人；</t>
        </r>
      </text>
    </comment>
    <comment ref="AD334" authorId="0">
      <text>
        <r>
          <rPr>
            <b/>
            <sz val="9"/>
            <color indexed="81"/>
            <rFont val="宋体"/>
            <charset val="134"/>
          </rPr>
          <t>Administrator:</t>
        </r>
        <r>
          <rPr>
            <sz val="9"/>
            <color indexed="81"/>
            <rFont val="宋体"/>
            <charset val="134"/>
          </rPr>
          <t xml:space="preserve">
注：翻转课堂工作量，本学期（19-20-2）不上浮了，还按正常的理论工作量核算（但全校所有授课教师每一分的钱由377元，初步计划上浮20%-30%），请各单位把翻转工作量核算的公式改改（由：翻转理论工作量 = 翻转讲授学时 * 翻转理论系数 *翻转上浮倍数 ，改为：翻转理论工作量 = 翻转讲授学时 * 翻转理论系数；）</t>
        </r>
      </text>
    </comment>
    <comment ref="AA432" authorId="1">
      <text>
        <r>
          <rPr>
            <b/>
            <sz val="9"/>
            <color indexed="81"/>
            <rFont val="宋体"/>
            <charset val="134"/>
          </rPr>
          <t>Windows 用户:</t>
        </r>
        <r>
          <rPr>
            <sz val="9"/>
            <color indexed="81"/>
            <rFont val="宋体"/>
            <charset val="134"/>
          </rPr>
          <t xml:space="preserve">
留级一人</t>
        </r>
      </text>
    </comment>
    <comment ref="AA479" authorId="1">
      <text>
        <r>
          <rPr>
            <b/>
            <sz val="9"/>
            <color indexed="81"/>
            <rFont val="宋体"/>
            <charset val="134"/>
          </rPr>
          <t>Windows 用户:</t>
        </r>
        <r>
          <rPr>
            <sz val="9"/>
            <color indexed="81"/>
            <rFont val="宋体"/>
            <charset val="134"/>
          </rPr>
          <t xml:space="preserve">
补休1人</t>
        </r>
      </text>
    </comment>
    <comment ref="AA480" authorId="1">
      <text>
        <r>
          <rPr>
            <b/>
            <sz val="9"/>
            <color indexed="81"/>
            <rFont val="宋体"/>
            <charset val="134"/>
          </rPr>
          <t>Windows 用户:</t>
        </r>
        <r>
          <rPr>
            <sz val="9"/>
            <color indexed="81"/>
            <rFont val="宋体"/>
            <charset val="134"/>
          </rPr>
          <t xml:space="preserve">
补休1人，重修1人</t>
        </r>
      </text>
    </comment>
    <comment ref="AA484" authorId="1">
      <text>
        <r>
          <rPr>
            <b/>
            <sz val="9"/>
            <color indexed="81"/>
            <rFont val="宋体"/>
            <charset val="134"/>
          </rPr>
          <t>Windows 用户:</t>
        </r>
        <r>
          <rPr>
            <sz val="9"/>
            <color indexed="81"/>
            <rFont val="宋体"/>
            <charset val="134"/>
          </rPr>
          <t xml:space="preserve">
2人重修</t>
        </r>
      </text>
    </comment>
    <comment ref="AA485" authorId="1">
      <text>
        <r>
          <rPr>
            <b/>
            <sz val="9"/>
            <color indexed="81"/>
            <rFont val="宋体"/>
            <charset val="134"/>
          </rPr>
          <t>Windows 用户:</t>
        </r>
        <r>
          <rPr>
            <sz val="9"/>
            <color indexed="81"/>
            <rFont val="宋体"/>
            <charset val="134"/>
          </rPr>
          <t xml:space="preserve">
补休人</t>
        </r>
      </text>
    </comment>
    <comment ref="BP506" authorId="0">
      <text>
        <r>
          <rPr>
            <b/>
            <sz val="9"/>
            <color indexed="81"/>
            <rFont val="宋体"/>
            <charset val="134"/>
          </rPr>
          <t>Administrator:</t>
        </r>
        <r>
          <rPr>
            <sz val="9"/>
            <color indexed="81"/>
            <rFont val="宋体"/>
            <charset val="134"/>
          </rPr>
          <t xml:space="preserve">
注：翻转课堂工作量，本学期（19-20-2）不上浮了，还按正常的理论工作量核算（但全校所有授课教师每一分的钱由377元，初步计划上浮20%-30%），请各单位把翻转工作量核算的公式改改（由：翻转理论工作量 = 翻转讲授学时 * 翻转理论系数 *翻转上浮倍数 ，改为：翻转理论工作量 = 翻转讲授学时 * 翻转理论系数；）</t>
        </r>
      </text>
    </comment>
    <comment ref="AA538" authorId="1">
      <text>
        <r>
          <rPr>
            <b/>
            <sz val="9"/>
            <color indexed="81"/>
            <rFont val="宋体"/>
            <charset val="134"/>
          </rPr>
          <t>Windows 用户:</t>
        </r>
        <r>
          <rPr>
            <sz val="9"/>
            <color indexed="81"/>
            <rFont val="宋体"/>
            <charset val="134"/>
          </rPr>
          <t xml:space="preserve">
补休1人</t>
        </r>
      </text>
    </comment>
    <comment ref="AA540" authorId="1">
      <text>
        <r>
          <rPr>
            <b/>
            <sz val="9"/>
            <color indexed="81"/>
            <rFont val="宋体"/>
            <charset val="134"/>
          </rPr>
          <t>Windows 用户:</t>
        </r>
        <r>
          <rPr>
            <sz val="9"/>
            <color indexed="81"/>
            <rFont val="宋体"/>
            <charset val="134"/>
          </rPr>
          <t xml:space="preserve">
补休1人</t>
        </r>
      </text>
    </comment>
    <comment ref="AA541" authorId="1">
      <text>
        <r>
          <rPr>
            <b/>
            <sz val="9"/>
            <color indexed="81"/>
            <rFont val="宋体"/>
            <charset val="134"/>
          </rPr>
          <t>Windows 用户:</t>
        </r>
        <r>
          <rPr>
            <sz val="9"/>
            <color indexed="81"/>
            <rFont val="宋体"/>
            <charset val="134"/>
          </rPr>
          <t xml:space="preserve">
5个补休</t>
        </r>
      </text>
    </comment>
    <comment ref="AA545" authorId="1">
      <text>
        <r>
          <rPr>
            <b/>
            <sz val="9"/>
            <color indexed="81"/>
            <rFont val="宋体"/>
            <charset val="134"/>
          </rPr>
          <t>Windows 用户:</t>
        </r>
        <r>
          <rPr>
            <sz val="9"/>
            <color indexed="81"/>
            <rFont val="宋体"/>
            <charset val="134"/>
          </rPr>
          <t xml:space="preserve">
17级1人</t>
        </r>
      </text>
    </comment>
    <comment ref="AA546" authorId="1">
      <text>
        <r>
          <rPr>
            <b/>
            <sz val="9"/>
            <color indexed="81"/>
            <rFont val="宋体"/>
            <charset val="134"/>
          </rPr>
          <t>Windows 用户:</t>
        </r>
        <r>
          <rPr>
            <sz val="9"/>
            <color indexed="81"/>
            <rFont val="宋体"/>
            <charset val="134"/>
          </rPr>
          <t xml:space="preserve">
17级1人
</t>
        </r>
      </text>
    </comment>
    <comment ref="AA547" authorId="1">
      <text>
        <r>
          <rPr>
            <b/>
            <sz val="9"/>
            <color indexed="81"/>
            <rFont val="宋体"/>
            <charset val="134"/>
          </rPr>
          <t>Windows 用户:</t>
        </r>
        <r>
          <rPr>
            <sz val="9"/>
            <color indexed="81"/>
            <rFont val="宋体"/>
            <charset val="134"/>
          </rPr>
          <t xml:space="preserve">
17级1人</t>
        </r>
      </text>
    </comment>
    <comment ref="AA548" authorId="1">
      <text>
        <r>
          <rPr>
            <b/>
            <sz val="9"/>
            <color indexed="81"/>
            <rFont val="宋体"/>
            <charset val="134"/>
          </rPr>
          <t>Windows 用户:</t>
        </r>
        <r>
          <rPr>
            <sz val="9"/>
            <color indexed="81"/>
            <rFont val="宋体"/>
            <charset val="134"/>
          </rPr>
          <t xml:space="preserve">
17级4人
</t>
        </r>
      </text>
    </comment>
    <comment ref="AA820" authorId="0">
      <text>
        <r>
          <rPr>
            <b/>
            <sz val="9"/>
            <color indexed="81"/>
            <rFont val="宋体"/>
            <charset val="134"/>
          </rPr>
          <t>Administrator:</t>
        </r>
        <r>
          <rPr>
            <sz val="9"/>
            <color indexed="81"/>
            <rFont val="宋体"/>
            <charset val="134"/>
          </rPr>
          <t xml:space="preserve">
加重修和转专业变成73人；</t>
        </r>
      </text>
    </comment>
    <comment ref="AD947" authorId="0">
      <text>
        <r>
          <rPr>
            <b/>
            <sz val="9"/>
            <color indexed="81"/>
            <rFont val="宋体"/>
            <charset val="134"/>
          </rPr>
          <t>Administrator:</t>
        </r>
        <r>
          <rPr>
            <sz val="9"/>
            <color indexed="81"/>
            <rFont val="宋体"/>
            <charset val="134"/>
          </rPr>
          <t xml:space="preserve">
注：翻转课堂工作量，本学期（19-20-2）不上浮了，还按正常的理论工作量核算（但全校所有授课教师每一分的钱由377元，初步计划上浮20%-30%），请各单位把翻转工作量核算的公式改改（由：翻转理论工作量 = 翻转讲授学时 * 翻转理论系数 *翻转上浮倍数 ，改为：翻转理论工作量 = 翻转讲授学时 * 翻转理论系数；）</t>
        </r>
      </text>
    </comment>
    <comment ref="AA1363" authorId="0">
      <text>
        <r>
          <rPr>
            <b/>
            <sz val="9"/>
            <color indexed="81"/>
            <rFont val="宋体"/>
            <charset val="134"/>
          </rPr>
          <t>Administrator:</t>
        </r>
        <r>
          <rPr>
            <sz val="9"/>
            <color indexed="81"/>
            <rFont val="宋体"/>
            <charset val="134"/>
          </rPr>
          <t xml:space="preserve">
大学体育2、4课，由于体育学院已换选课系统，没在青果教务系统中选课，导致大学体育2、4正选人数没有数据，只能让体育学院填在附件1中报给我。</t>
        </r>
      </text>
    </comment>
    <comment ref="AW1375" authorId="0">
      <text>
        <r>
          <rPr>
            <b/>
            <sz val="9"/>
            <color indexed="81"/>
            <rFont val="宋体"/>
            <charset val="134"/>
          </rPr>
          <t>Administrator:</t>
        </r>
        <r>
          <rPr>
            <sz val="9"/>
            <color indexed="81"/>
            <rFont val="宋体"/>
            <charset val="134"/>
          </rPr>
          <t xml:space="preserve">
大学体育2/4：上浮分母：</t>
        </r>
      </text>
    </comment>
    <comment ref="AW1387" authorId="0">
      <text>
        <r>
          <rPr>
            <b/>
            <sz val="9"/>
            <color indexed="81"/>
            <rFont val="宋体"/>
            <charset val="134"/>
          </rPr>
          <t>Administrator:</t>
        </r>
        <r>
          <rPr>
            <sz val="9"/>
            <color indexed="81"/>
            <rFont val="宋体"/>
            <charset val="134"/>
          </rPr>
          <t xml:space="preserve">
大学体育2/4：上浮分母：</t>
        </r>
      </text>
    </comment>
    <comment ref="AW1398" authorId="0">
      <text>
        <r>
          <rPr>
            <b/>
            <sz val="9"/>
            <color indexed="81"/>
            <rFont val="宋体"/>
            <charset val="134"/>
          </rPr>
          <t>Administrator:</t>
        </r>
        <r>
          <rPr>
            <sz val="9"/>
            <color indexed="81"/>
            <rFont val="宋体"/>
            <charset val="134"/>
          </rPr>
          <t xml:space="preserve">
大学体育2/4：上浮分母：</t>
        </r>
      </text>
    </comment>
    <comment ref="AW1425" authorId="0">
      <text>
        <r>
          <rPr>
            <b/>
            <sz val="9"/>
            <color indexed="81"/>
            <rFont val="宋体"/>
            <charset val="134"/>
          </rPr>
          <t>Administrator:</t>
        </r>
        <r>
          <rPr>
            <sz val="9"/>
            <color indexed="81"/>
            <rFont val="宋体"/>
            <charset val="134"/>
          </rPr>
          <t xml:space="preserve">
大学体育2/4：上浮分母：</t>
        </r>
      </text>
    </comment>
    <comment ref="AW1439" authorId="0">
      <text>
        <r>
          <rPr>
            <b/>
            <sz val="9"/>
            <color indexed="81"/>
            <rFont val="宋体"/>
            <charset val="134"/>
          </rPr>
          <t>Administrator:</t>
        </r>
        <r>
          <rPr>
            <sz val="9"/>
            <color indexed="81"/>
            <rFont val="宋体"/>
            <charset val="134"/>
          </rPr>
          <t xml:space="preserve">
大学体育2/4：上浮分母：</t>
        </r>
      </text>
    </comment>
    <comment ref="AW1451" authorId="0">
      <text>
        <r>
          <rPr>
            <b/>
            <sz val="9"/>
            <color indexed="81"/>
            <rFont val="宋体"/>
            <charset val="134"/>
          </rPr>
          <t>Administrator:</t>
        </r>
        <r>
          <rPr>
            <sz val="9"/>
            <color indexed="81"/>
            <rFont val="宋体"/>
            <charset val="134"/>
          </rPr>
          <t xml:space="preserve">
大学体育2/4：上浮分母：</t>
        </r>
      </text>
    </comment>
    <comment ref="AW1513" authorId="0">
      <text>
        <r>
          <rPr>
            <b/>
            <sz val="9"/>
            <color indexed="81"/>
            <rFont val="宋体"/>
            <charset val="134"/>
          </rPr>
          <t>Administrator:</t>
        </r>
        <r>
          <rPr>
            <sz val="9"/>
            <color indexed="81"/>
            <rFont val="宋体"/>
            <charset val="134"/>
          </rPr>
          <t xml:space="preserve">
大学体育2/4：上浮分母：</t>
        </r>
      </text>
    </comment>
    <comment ref="AD1670" authorId="0">
      <text>
        <r>
          <rPr>
            <b/>
            <sz val="9"/>
            <color indexed="81"/>
            <rFont val="宋体"/>
            <charset val="134"/>
          </rPr>
          <t>Administrator:</t>
        </r>
        <r>
          <rPr>
            <sz val="9"/>
            <color indexed="81"/>
            <rFont val="宋体"/>
            <charset val="134"/>
          </rPr>
          <t xml:space="preserve">
注：翻转课堂工作量，本学期（19-20-2）不上浮了，还按正常的理论工作量核算（但全校所有授课教师每一分的钱由377元，初步计划上浮20%-30%），请各单位把翻转工作量核算的公式改改（由：翻转理论工作量 = 翻转讲授学时 * 翻转理论系数 *翻转上浮倍数 ，改为：翻转理论工作量 = 翻转讲授学时 * 翻转理论系数；）</t>
        </r>
      </text>
    </comment>
    <comment ref="X1946" authorId="0">
      <text>
        <r>
          <rPr>
            <b/>
            <sz val="9"/>
            <color indexed="81"/>
            <rFont val="宋体"/>
            <charset val="134"/>
          </rPr>
          <t>Administrator:</t>
        </r>
        <r>
          <rPr>
            <sz val="9"/>
            <color indexed="81"/>
            <rFont val="宋体"/>
            <charset val="134"/>
          </rPr>
          <t xml:space="preserve">
原参与选课的班数；</t>
        </r>
      </text>
    </comment>
    <comment ref="X1956" authorId="0">
      <text>
        <r>
          <rPr>
            <b/>
            <sz val="9"/>
            <color indexed="81"/>
            <rFont val="宋体"/>
            <charset val="134"/>
          </rPr>
          <t>Administrator:</t>
        </r>
        <r>
          <rPr>
            <sz val="9"/>
            <color indexed="81"/>
            <rFont val="宋体"/>
            <charset val="134"/>
          </rPr>
          <t xml:space="preserve">
原参与选课的班数；</t>
        </r>
      </text>
    </comment>
    <comment ref="X1969" authorId="0">
      <text>
        <r>
          <rPr>
            <b/>
            <sz val="9"/>
            <color indexed="81"/>
            <rFont val="宋体"/>
            <charset val="134"/>
          </rPr>
          <t>Administrator:</t>
        </r>
        <r>
          <rPr>
            <sz val="9"/>
            <color indexed="81"/>
            <rFont val="宋体"/>
            <charset val="134"/>
          </rPr>
          <t xml:space="preserve">
原参与选课的班数；</t>
        </r>
      </text>
    </comment>
    <comment ref="H1973" authorId="0">
      <text>
        <r>
          <rPr>
            <b/>
            <sz val="9"/>
            <color indexed="81"/>
            <rFont val="宋体"/>
            <charset val="134"/>
          </rPr>
          <t>Administrator:</t>
        </r>
        <r>
          <rPr>
            <sz val="9"/>
            <color indexed="81"/>
            <rFont val="宋体"/>
            <charset val="134"/>
          </rPr>
          <t xml:space="preserve">
注：朝鲜语口语A1, 朝鲜语口语A3两门课： （外教）金健日上课的是1-11周。12-16周是（本院）刘春平上的；外教是由国际合作交流处发的月固定工资，不用再核算工作量，只保留本院老师的部分工作量即可。</t>
        </r>
      </text>
    </comment>
    <comment ref="Q1973" authorId="0">
      <text>
        <r>
          <rPr>
            <b/>
            <sz val="9"/>
            <color indexed="81"/>
            <rFont val="宋体"/>
            <charset val="134"/>
          </rPr>
          <t xml:space="preserve">Administrator
</t>
        </r>
        <r>
          <rPr>
            <sz val="9"/>
            <color indexed="81"/>
            <rFont val="宋体"/>
            <charset val="134"/>
          </rPr>
          <t xml:space="preserve">朝鲜语口语A1, 朝鲜语口语A3这两门课， </t>
        </r>
        <r>
          <rPr>
            <b/>
            <sz val="9"/>
            <color indexed="81"/>
            <rFont val="宋体"/>
            <charset val="134"/>
          </rPr>
          <t>外教</t>
        </r>
        <r>
          <rPr>
            <sz val="9"/>
            <color indexed="81"/>
            <rFont val="宋体"/>
            <charset val="134"/>
          </rPr>
          <t>：金健日上课的是1-11周。12-16周是</t>
        </r>
        <r>
          <rPr>
            <b/>
            <sz val="9"/>
            <color indexed="81"/>
            <rFont val="宋体"/>
            <charset val="134"/>
          </rPr>
          <t>本院</t>
        </r>
        <r>
          <rPr>
            <sz val="9"/>
            <color indexed="81"/>
            <rFont val="宋体"/>
            <charset val="134"/>
          </rPr>
          <t>教师：刘春平上的；仅留本院工作量，外教-国教合作交流处发月固定工资。</t>
        </r>
      </text>
    </comment>
    <comment ref="H1974" authorId="0">
      <text>
        <r>
          <rPr>
            <b/>
            <sz val="9"/>
            <color indexed="81"/>
            <rFont val="宋体"/>
            <charset val="134"/>
          </rPr>
          <t>Administrator:</t>
        </r>
        <r>
          <rPr>
            <sz val="9"/>
            <color indexed="81"/>
            <rFont val="宋体"/>
            <charset val="134"/>
          </rPr>
          <t xml:space="preserve">
注：朝鲜语口语A1, 朝鲜语口语A3两门课： </t>
        </r>
        <r>
          <rPr>
            <b/>
            <sz val="9"/>
            <color indexed="81"/>
            <rFont val="宋体"/>
            <charset val="134"/>
          </rPr>
          <t>（外教）</t>
        </r>
        <r>
          <rPr>
            <sz val="9"/>
            <color indexed="81"/>
            <rFont val="宋体"/>
            <charset val="134"/>
          </rPr>
          <t>金健日上课的是1-11周。12-16周是</t>
        </r>
        <r>
          <rPr>
            <b/>
            <sz val="9"/>
            <color indexed="81"/>
            <rFont val="宋体"/>
            <charset val="134"/>
          </rPr>
          <t>（本院）</t>
        </r>
        <r>
          <rPr>
            <sz val="9"/>
            <color indexed="81"/>
            <rFont val="宋体"/>
            <charset val="134"/>
          </rPr>
          <t>刘春平上的；外教是由国际合作交流处发的月固定工资，不用再核算工作量，只保留本院老师的部分工作量即可。</t>
        </r>
      </text>
    </comment>
    <comment ref="Q1974" authorId="0">
      <text>
        <r>
          <rPr>
            <b/>
            <sz val="9"/>
            <color indexed="81"/>
            <rFont val="宋体"/>
            <charset val="134"/>
          </rPr>
          <t>Administrator:</t>
        </r>
        <r>
          <rPr>
            <sz val="9"/>
            <color indexed="81"/>
            <rFont val="宋体"/>
            <charset val="134"/>
          </rPr>
          <t xml:space="preserve">
朝鲜语口语A1, 朝鲜语口语A3这两门课， 外教：金健日上课的是1-11周。12-16周是本院教师：刘春平上的；</t>
        </r>
      </text>
    </comment>
    <comment ref="AA1993" authorId="0">
      <text>
        <r>
          <rPr>
            <b/>
            <sz val="9"/>
            <color indexed="81"/>
            <rFont val="宋体"/>
            <charset val="134"/>
          </rPr>
          <t>Administrator:</t>
        </r>
        <r>
          <rPr>
            <sz val="9"/>
            <color indexed="81"/>
            <rFont val="宋体"/>
            <charset val="134"/>
          </rPr>
          <t xml:space="preserve">
加手工重修8人；</t>
        </r>
      </text>
    </comment>
    <comment ref="AA1995" authorId="0">
      <text>
        <r>
          <rPr>
            <b/>
            <sz val="9"/>
            <color indexed="81"/>
            <rFont val="宋体"/>
            <charset val="134"/>
          </rPr>
          <t>Administrator:</t>
        </r>
        <r>
          <rPr>
            <sz val="9"/>
            <color indexed="81"/>
            <rFont val="宋体"/>
            <charset val="134"/>
          </rPr>
          <t xml:space="preserve">
加手工重修3人；</t>
        </r>
      </text>
    </comment>
    <comment ref="I2088" authorId="0">
      <text>
        <r>
          <rPr>
            <b/>
            <sz val="9"/>
            <color indexed="81"/>
            <rFont val="宋体"/>
            <charset val="134"/>
          </rPr>
          <t>Administrator:</t>
        </r>
        <r>
          <rPr>
            <sz val="9"/>
            <color indexed="81"/>
            <rFont val="宋体"/>
            <charset val="134"/>
          </rPr>
          <t xml:space="preserve">
16学时实验学时，本学期已加到理论学时上按理论工作量核算过了，下学期补算实验、上机工作量时，不用再核算吴杰老师的实验工作量了！</t>
        </r>
      </text>
    </comment>
    <comment ref="K2088" authorId="0">
      <text>
        <r>
          <rPr>
            <b/>
            <sz val="9"/>
            <color indexed="81"/>
            <rFont val="宋体"/>
            <charset val="134"/>
          </rPr>
          <t>Administrator:</t>
        </r>
        <r>
          <rPr>
            <sz val="9"/>
            <color indexed="81"/>
            <rFont val="宋体"/>
            <charset val="134"/>
          </rPr>
          <t xml:space="preserve">
16学时实验学时，本学期已加到理论学时上按理论工作量核算过了，下学期补算实验、上机工作量时，不用再核算吴杰老师的实验工作量了！</t>
        </r>
      </text>
    </comment>
    <comment ref="I2089" authorId="0">
      <text>
        <r>
          <rPr>
            <b/>
            <sz val="9"/>
            <color indexed="81"/>
            <rFont val="宋体"/>
            <charset val="134"/>
          </rPr>
          <t>Administrator:</t>
        </r>
        <r>
          <rPr>
            <sz val="9"/>
            <color indexed="81"/>
            <rFont val="宋体"/>
            <charset val="134"/>
          </rPr>
          <t xml:space="preserve">
实验学时16按照理论学时核算，下学期 不用补 核算！</t>
        </r>
      </text>
    </comment>
    <comment ref="K2089" authorId="0">
      <text>
        <r>
          <rPr>
            <b/>
            <sz val="9"/>
            <color indexed="81"/>
            <rFont val="宋体"/>
            <charset val="134"/>
          </rPr>
          <t>Administrator:</t>
        </r>
        <r>
          <rPr>
            <sz val="9"/>
            <color indexed="81"/>
            <rFont val="宋体"/>
            <charset val="134"/>
          </rPr>
          <t xml:space="preserve">
实验学时16按照理论学时核算，下学期 不用补 核算！</t>
        </r>
      </text>
    </comment>
    <comment ref="AD2131" authorId="0">
      <text>
        <r>
          <rPr>
            <b/>
            <sz val="9"/>
            <color indexed="81"/>
            <rFont val="宋体"/>
            <charset val="134"/>
          </rPr>
          <t>Administrator:</t>
        </r>
        <r>
          <rPr>
            <sz val="9"/>
            <color indexed="81"/>
            <rFont val="宋体"/>
            <charset val="134"/>
          </rPr>
          <t xml:space="preserve">
注：翻转课堂工作量，本学期（19-20-2）不上浮了，还按正常的理论工作量核算（但全校所有授课教师每一分的钱由377元，初步计划上浮20%-30%），请各单位把翻转工作量核算的公式改改（由：翻转理论工作量 = 翻转讲授学时 * 翻转理论系数 *翻转上浮倍数 ，改为：翻转理论工作量 = 翻转讲授学时 * 翻转理论系数；）</t>
        </r>
      </text>
    </comment>
    <comment ref="H2139" authorId="0">
      <text>
        <r>
          <rPr>
            <b/>
            <sz val="9"/>
            <color indexed="81"/>
            <rFont val="宋体"/>
            <charset val="134"/>
          </rPr>
          <t>Administrator:</t>
        </r>
        <r>
          <rPr>
            <sz val="9"/>
            <color indexed="81"/>
            <rFont val="宋体"/>
            <charset val="134"/>
          </rPr>
          <t xml:space="preserve">
艺设：实验、上机学时已加到理论学时上，按理论学时来核算工作量，下学期不用再核算艺设学院的实验工作量、上机工作量了，本学期(19-20-2学期)已按照理论工作量核算过了！</t>
        </r>
      </text>
    </comment>
    <comment ref="K2139" authorId="0">
      <text>
        <r>
          <rPr>
            <b/>
            <sz val="9"/>
            <color indexed="81"/>
            <rFont val="宋体"/>
            <charset val="134"/>
          </rPr>
          <t>Administrator:</t>
        </r>
        <r>
          <rPr>
            <sz val="9"/>
            <color indexed="81"/>
            <rFont val="宋体"/>
            <charset val="134"/>
          </rPr>
          <t xml:space="preserve">
艺设：实验、上机学时已加到理论学时上，按理论学时来核算工作量，下学期不用再核算艺设学院的实验工作量、上机工作量了，本学期(19-20-2学期)已按照理论工作量核算过了！</t>
        </r>
      </text>
    </comment>
    <comment ref="L2139" authorId="0">
      <text>
        <r>
          <rPr>
            <b/>
            <sz val="9"/>
            <color indexed="81"/>
            <rFont val="宋体"/>
            <charset val="134"/>
          </rPr>
          <t>Administrator:</t>
        </r>
        <r>
          <rPr>
            <sz val="9"/>
            <color indexed="81"/>
            <rFont val="宋体"/>
            <charset val="134"/>
          </rPr>
          <t xml:space="preserve">
艺设：实验、上机学时已加到理论学时上，按理论学时来核算工作量，下学期不用再核算艺设学院的实验工作量、上机工作量了，本学期(19-20-2学期)已按照理论工作量核算过了！</t>
        </r>
      </text>
    </comment>
    <comment ref="M2139" authorId="0">
      <text>
        <r>
          <rPr>
            <b/>
            <sz val="9"/>
            <color indexed="81"/>
            <rFont val="宋体"/>
            <charset val="134"/>
          </rPr>
          <t>Administrator:</t>
        </r>
        <r>
          <rPr>
            <sz val="9"/>
            <color indexed="81"/>
            <rFont val="宋体"/>
            <charset val="134"/>
          </rPr>
          <t xml:space="preserve">
艺设：实验、上机学时、其他学时，都已加到正常讲授学时上，都按理论工作量核算。其他学时已清零。</t>
        </r>
      </text>
    </comment>
    <comment ref="X2139" authorId="0">
      <text>
        <r>
          <rPr>
            <b/>
            <sz val="9"/>
            <color indexed="81"/>
            <rFont val="宋体"/>
            <charset val="134"/>
          </rPr>
          <t>Administrator:</t>
        </r>
        <r>
          <rPr>
            <sz val="9"/>
            <color indexed="81"/>
            <rFont val="宋体"/>
            <charset val="134"/>
          </rPr>
          <t xml:space="preserve">
艺设：折合前-正选人数；</t>
        </r>
      </text>
    </comment>
    <comment ref="AA2139" authorId="0">
      <text>
        <r>
          <rPr>
            <b/>
            <sz val="9"/>
            <color indexed="81"/>
            <rFont val="宋体"/>
            <charset val="134"/>
          </rPr>
          <t>Administrator:</t>
        </r>
        <r>
          <rPr>
            <sz val="9"/>
            <color indexed="81"/>
            <rFont val="宋体"/>
            <charset val="134"/>
          </rPr>
          <t xml:space="preserve">
艺设：折合后-正选人数；</t>
        </r>
      </text>
    </comment>
    <comment ref="X2146" authorId="0">
      <text>
        <r>
          <rPr>
            <b/>
            <sz val="9"/>
            <color indexed="81"/>
            <rFont val="宋体"/>
            <charset val="134"/>
          </rPr>
          <t>Administrator:</t>
        </r>
        <r>
          <rPr>
            <sz val="9"/>
            <color indexed="81"/>
            <rFont val="宋体"/>
            <charset val="134"/>
          </rPr>
          <t xml:space="preserve">
艺设：折合前-正选人数；</t>
        </r>
      </text>
    </comment>
    <comment ref="AA2146" authorId="0">
      <text>
        <r>
          <rPr>
            <b/>
            <sz val="9"/>
            <color indexed="81"/>
            <rFont val="宋体"/>
            <charset val="134"/>
          </rPr>
          <t>Administrator:</t>
        </r>
        <r>
          <rPr>
            <sz val="9"/>
            <color indexed="81"/>
            <rFont val="宋体"/>
            <charset val="134"/>
          </rPr>
          <t xml:space="preserve">
艺设：折合后-正选人数；</t>
        </r>
      </text>
    </comment>
    <comment ref="M2153" authorId="0">
      <text>
        <r>
          <rPr>
            <b/>
            <sz val="9"/>
            <color indexed="81"/>
            <rFont val="宋体"/>
            <charset val="134"/>
          </rPr>
          <t>Administrator:</t>
        </r>
        <r>
          <rPr>
            <sz val="9"/>
            <color indexed="81"/>
            <rFont val="宋体"/>
            <charset val="134"/>
          </rPr>
          <t xml:space="preserve">
艺设：实验、上机学时、其他学时，都已加到正常讲授学时上，都按理论工作量核算。其他学时已清零。</t>
        </r>
      </text>
    </comment>
    <comment ref="Q2191" authorId="0">
      <text>
        <r>
          <rPr>
            <b/>
            <sz val="9"/>
            <color indexed="81"/>
            <rFont val="宋体"/>
            <charset val="134"/>
          </rPr>
          <t>Administrator:</t>
        </r>
        <r>
          <rPr>
            <sz val="9"/>
            <color indexed="81"/>
            <rFont val="宋体"/>
            <charset val="134"/>
          </rPr>
          <t xml:space="preserve">
注：</t>
        </r>
        <r>
          <rPr>
            <b/>
            <sz val="9"/>
            <color indexed="81"/>
            <rFont val="宋体"/>
            <charset val="134"/>
          </rPr>
          <t>本院</t>
        </r>
        <r>
          <rPr>
            <sz val="9"/>
            <color indexed="81"/>
            <rFont val="宋体"/>
            <charset val="134"/>
          </rPr>
          <t xml:space="preserve">教师：张亚琼 与 </t>
        </r>
        <r>
          <rPr>
            <b/>
            <sz val="9"/>
            <color indexed="81"/>
            <rFont val="宋体"/>
            <charset val="134"/>
          </rPr>
          <t>外聘</t>
        </r>
        <r>
          <rPr>
            <sz val="9"/>
            <color indexed="81"/>
            <rFont val="宋体"/>
            <charset val="134"/>
          </rPr>
          <t>教师：钱璐，共同授课；钱璐 48学时，张亚琼 72学时。</t>
        </r>
      </text>
    </comment>
    <comment ref="Q2192" authorId="0">
      <text>
        <r>
          <rPr>
            <b/>
            <sz val="9"/>
            <color indexed="81"/>
            <rFont val="宋体"/>
            <charset val="134"/>
          </rPr>
          <t>Administrator:</t>
        </r>
        <r>
          <rPr>
            <sz val="9"/>
            <color indexed="81"/>
            <rFont val="宋体"/>
            <charset val="134"/>
          </rPr>
          <t xml:space="preserve">
注：</t>
        </r>
        <r>
          <rPr>
            <b/>
            <sz val="9"/>
            <color indexed="81"/>
            <rFont val="宋体"/>
            <charset val="134"/>
          </rPr>
          <t>本院</t>
        </r>
        <r>
          <rPr>
            <sz val="9"/>
            <color indexed="81"/>
            <rFont val="宋体"/>
            <charset val="134"/>
          </rPr>
          <t xml:space="preserve">教师：张亚琼 与 </t>
        </r>
        <r>
          <rPr>
            <b/>
            <sz val="9"/>
            <color indexed="81"/>
            <rFont val="宋体"/>
            <charset val="134"/>
          </rPr>
          <t>外聘</t>
        </r>
        <r>
          <rPr>
            <sz val="9"/>
            <color indexed="81"/>
            <rFont val="宋体"/>
            <charset val="134"/>
          </rPr>
          <t>教师：钱璐，共同授课；</t>
        </r>
      </text>
    </comment>
    <comment ref="Q2259" authorId="0">
      <text>
        <r>
          <rPr>
            <b/>
            <sz val="9"/>
            <color indexed="81"/>
            <rFont val="宋体"/>
            <charset val="134"/>
          </rPr>
          <t>Administrator:</t>
        </r>
        <r>
          <rPr>
            <sz val="9"/>
            <color indexed="81"/>
            <rFont val="宋体"/>
            <charset val="134"/>
          </rPr>
          <t xml:space="preserve">
</t>
        </r>
        <r>
          <rPr>
            <b/>
            <sz val="9"/>
            <color indexed="81"/>
            <rFont val="宋体"/>
            <charset val="134"/>
          </rPr>
          <t>本院</t>
        </r>
        <r>
          <rPr>
            <sz val="9"/>
            <color indexed="81"/>
            <rFont val="宋体"/>
            <charset val="134"/>
          </rPr>
          <t>教师：夏艳生 与</t>
        </r>
        <r>
          <rPr>
            <b/>
            <sz val="9"/>
            <color indexed="81"/>
            <rFont val="宋体"/>
            <charset val="134"/>
          </rPr>
          <t>外聘</t>
        </r>
        <r>
          <rPr>
            <sz val="9"/>
            <color indexed="81"/>
            <rFont val="宋体"/>
            <charset val="134"/>
          </rPr>
          <t>教师：赵鹏，共同授课；夏艳生与赵鹏总学时80学时中各一半，分别40学时。</t>
        </r>
      </text>
    </comment>
    <comment ref="Q2260" authorId="0">
      <text>
        <r>
          <rPr>
            <b/>
            <sz val="9"/>
            <color indexed="81"/>
            <rFont val="宋体"/>
            <charset val="134"/>
          </rPr>
          <t>Administrator:</t>
        </r>
        <r>
          <rPr>
            <sz val="9"/>
            <color indexed="81"/>
            <rFont val="宋体"/>
            <charset val="134"/>
          </rPr>
          <t xml:space="preserve">
</t>
        </r>
        <r>
          <rPr>
            <b/>
            <sz val="9"/>
            <color indexed="81"/>
            <rFont val="宋体"/>
            <charset val="134"/>
          </rPr>
          <t>本院</t>
        </r>
        <r>
          <rPr>
            <sz val="9"/>
            <color indexed="81"/>
            <rFont val="宋体"/>
            <charset val="134"/>
          </rPr>
          <t>教师：夏艳生 与</t>
        </r>
        <r>
          <rPr>
            <b/>
            <sz val="9"/>
            <color indexed="81"/>
            <rFont val="宋体"/>
            <charset val="134"/>
          </rPr>
          <t>外聘</t>
        </r>
        <r>
          <rPr>
            <sz val="9"/>
            <color indexed="81"/>
            <rFont val="宋体"/>
            <charset val="134"/>
          </rPr>
          <t>教师：赵鹏，共同授课；</t>
        </r>
      </text>
    </comment>
    <comment ref="X2309" authorId="0">
      <text>
        <r>
          <rPr>
            <b/>
            <sz val="9"/>
            <color indexed="81"/>
            <rFont val="宋体"/>
            <charset val="134"/>
          </rPr>
          <t>Administrator:</t>
        </r>
        <r>
          <rPr>
            <sz val="9"/>
            <color indexed="81"/>
            <rFont val="宋体"/>
            <charset val="134"/>
          </rPr>
          <t xml:space="preserve">
李晓阳：有一行任务3个学生，是</t>
        </r>
        <r>
          <rPr>
            <b/>
            <sz val="9"/>
            <color indexed="81"/>
            <rFont val="宋体"/>
            <charset val="134"/>
          </rPr>
          <t>国教</t>
        </r>
        <r>
          <rPr>
            <sz val="9"/>
            <color indexed="81"/>
            <rFont val="宋体"/>
            <charset val="134"/>
          </rPr>
          <t>的，这是</t>
        </r>
        <r>
          <rPr>
            <b/>
            <sz val="9"/>
            <color indexed="81"/>
            <rFont val="宋体"/>
            <charset val="134"/>
          </rPr>
          <t>留级</t>
        </r>
        <r>
          <rPr>
            <sz val="9"/>
            <color indexed="81"/>
            <rFont val="宋体"/>
            <charset val="134"/>
          </rPr>
          <t>下来的，选的艺设老师的课,是跟班上课,把3加到 李晓阳老师的正选人数上，合并成一行来算工作量（3个人的那一行任务已去掉）；（跟班上课的信息：李晓阳，[1703s23]空间构成，19级设计学类。）</t>
        </r>
      </text>
    </comment>
    <comment ref="B2326" authorId="0">
      <text>
        <r>
          <rPr>
            <b/>
            <sz val="9"/>
            <color indexed="81"/>
            <rFont val="宋体"/>
            <charset val="134"/>
          </rPr>
          <t>Administrator:</t>
        </r>
        <r>
          <rPr>
            <sz val="9"/>
            <color indexed="81"/>
            <rFont val="宋体"/>
            <charset val="134"/>
          </rPr>
          <t xml:space="preserve">
合作办学引进课程,原计划任务安排为国教-外教授课，由于疫情，外教没返校，课调给了艺设-本院教师。</t>
        </r>
      </text>
    </comment>
    <comment ref="X2326" authorId="0">
      <text>
        <r>
          <rPr>
            <b/>
            <sz val="9"/>
            <color indexed="81"/>
            <rFont val="宋体"/>
            <charset val="134"/>
          </rPr>
          <t>Administrator:</t>
        </r>
        <r>
          <rPr>
            <sz val="9"/>
            <color indexed="81"/>
            <rFont val="宋体"/>
            <charset val="134"/>
          </rPr>
          <t xml:space="preserve">
折合前-正选人数；</t>
        </r>
      </text>
    </comment>
    <comment ref="AA2326" authorId="0">
      <text>
        <r>
          <rPr>
            <b/>
            <sz val="9"/>
            <color indexed="81"/>
            <rFont val="宋体"/>
            <charset val="134"/>
          </rPr>
          <t>Administrator:</t>
        </r>
        <r>
          <rPr>
            <sz val="9"/>
            <color indexed="81"/>
            <rFont val="宋体"/>
            <charset val="134"/>
          </rPr>
          <t xml:space="preserve">
折合后-正选人数；</t>
        </r>
      </text>
    </comment>
  </commentList>
</comments>
</file>

<file path=xl/sharedStrings.xml><?xml version="1.0" encoding="utf-8"?>
<sst xmlns="http://schemas.openxmlformats.org/spreadsheetml/2006/main" count="93568" uniqueCount="10977">
  <si>
    <t>课程</t>
  </si>
  <si>
    <t>课程类别一</t>
  </si>
  <si>
    <t>课程类别二</t>
  </si>
  <si>
    <t>课程类别三</t>
  </si>
  <si>
    <t>学分</t>
  </si>
  <si>
    <t>总_x000D_
学时</t>
  </si>
  <si>
    <t>实验_x000D_
学时</t>
  </si>
  <si>
    <t>上机_x000D_
学时</t>
  </si>
  <si>
    <t>其它_x000D_
学时</t>
  </si>
  <si>
    <t>周_x000D_
学时</t>
  </si>
  <si>
    <t>连上_x000D_
节数</t>
  </si>
  <si>
    <t>考核_x000D_
方式</t>
  </si>
  <si>
    <t>任课_x000D_
教师_x000D_
一</t>
  </si>
  <si>
    <t>任课_x000D_
教师_x000D_
二</t>
  </si>
  <si>
    <t>任课_x000D_
教师_x000D_
三</t>
  </si>
  <si>
    <t>任课_x000D_
教师_x000D_
四</t>
  </si>
  <si>
    <t>授课_x000D_
方式</t>
  </si>
  <si>
    <t>上课班级</t>
  </si>
  <si>
    <t>上课班级_x000D_
名称</t>
  </si>
  <si>
    <t>适应_x000D_
性别</t>
  </si>
  <si>
    <t>合班信息</t>
  </si>
  <si>
    <t>上课群组</t>
  </si>
  <si>
    <t>实践周次</t>
  </si>
  <si>
    <t>理论周次</t>
  </si>
  <si>
    <t>单双周</t>
  </si>
  <si>
    <t>核定</t>
  </si>
  <si>
    <t>承担单位</t>
  </si>
  <si>
    <t>排课校区</t>
  </si>
  <si>
    <t>教学楼</t>
  </si>
  <si>
    <t>教室类型</t>
  </si>
  <si>
    <t>要求排课节次</t>
  </si>
  <si>
    <t>任选课</t>
  </si>
  <si>
    <t>公共课</t>
  </si>
  <si>
    <t>校际选修类</t>
  </si>
  <si>
    <t>1.0</t>
  </si>
  <si>
    <t>2</t>
  </si>
  <si>
    <t>考查</t>
  </si>
  <si>
    <t>理论</t>
  </si>
  <si>
    <t>3-16</t>
  </si>
  <si>
    <t>28</t>
  </si>
  <si>
    <t>6</t>
  </si>
  <si>
    <t>选修课</t>
  </si>
  <si>
    <t>自主发展课程平台</t>
  </si>
  <si>
    <t>2.0</t>
  </si>
  <si>
    <t>32</t>
  </si>
  <si>
    <t>3</t>
  </si>
  <si>
    <t>创新拓展类</t>
  </si>
  <si>
    <t>35</t>
  </si>
  <si>
    <t>英语17-01 英语17-02</t>
  </si>
  <si>
    <t>21</t>
  </si>
  <si>
    <t>烟草17-01 烟草工程17-01</t>
  </si>
  <si>
    <t>16</t>
  </si>
  <si>
    <t>9</t>
  </si>
  <si>
    <t>自动化19-01</t>
  </si>
  <si>
    <t>食品科学19-01</t>
  </si>
  <si>
    <t>14</t>
  </si>
  <si>
    <t>自动化17-01</t>
  </si>
  <si>
    <t>食品科学17-01</t>
  </si>
  <si>
    <t>18</t>
  </si>
  <si>
    <t>27</t>
  </si>
  <si>
    <t>4</t>
  </si>
  <si>
    <t>不排教室</t>
  </si>
  <si>
    <t>22</t>
  </si>
  <si>
    <t>20</t>
  </si>
  <si>
    <t>45</t>
  </si>
  <si>
    <t>39</t>
  </si>
  <si>
    <t>5</t>
  </si>
  <si>
    <t>自动化18-01</t>
  </si>
  <si>
    <t>食品科学18-01</t>
  </si>
  <si>
    <t>24</t>
  </si>
  <si>
    <t>自然科学类</t>
  </si>
  <si>
    <t>烟草工程17-01</t>
  </si>
  <si>
    <t>专业课程平台</t>
  </si>
  <si>
    <t>理论课</t>
  </si>
  <si>
    <t>电气工程17-01</t>
  </si>
  <si>
    <t>过程装备17-01</t>
  </si>
  <si>
    <t>[16S5353]播音与主持</t>
  </si>
  <si>
    <t>[1991012]李涵[讲师]</t>
  </si>
  <si>
    <t>150249-001</t>
  </si>
  <si>
    <t>3-18</t>
  </si>
  <si>
    <t>艺术教育中心</t>
  </si>
  <si>
    <t>必修课</t>
  </si>
  <si>
    <t>人文社科课程平台</t>
  </si>
  <si>
    <t>社会科学类</t>
  </si>
  <si>
    <t>[1701001]电路基础A</t>
  </si>
  <si>
    <t>学科基础课程平台</t>
  </si>
  <si>
    <t>5.0</t>
  </si>
  <si>
    <t>80</t>
  </si>
  <si>
    <t>10</t>
  </si>
  <si>
    <t>考试</t>
  </si>
  <si>
    <t>[2010001]王子成[副教授]</t>
  </si>
  <si>
    <t>010739-001</t>
  </si>
  <si>
    <t>D电气工程20-01</t>
  </si>
  <si>
    <t>1-12</t>
  </si>
  <si>
    <t>72</t>
  </si>
  <si>
    <t>电气信息工程学院</t>
  </si>
  <si>
    <t>[1701002]模拟电子技术B</t>
  </si>
  <si>
    <t>3.0</t>
  </si>
  <si>
    <t>48</t>
  </si>
  <si>
    <t>[2007046]邓玮[教授]</t>
  </si>
  <si>
    <t>010752-001</t>
  </si>
  <si>
    <t>54</t>
  </si>
  <si>
    <t>自动化19-01 自动化19-02 D电气工程20-01</t>
  </si>
  <si>
    <t>1-15,18</t>
  </si>
  <si>
    <t>[2018025]栗三一[讲师]</t>
  </si>
  <si>
    <t>010752-002</t>
  </si>
  <si>
    <t>自动化19-03 自动化19-04</t>
  </si>
  <si>
    <t>[2006088]黄春[副教授]</t>
  </si>
  <si>
    <t>010752-003</t>
  </si>
  <si>
    <t>电气工程19-01 电气工程19-02</t>
  </si>
  <si>
    <t>1-5,8-18</t>
  </si>
  <si>
    <t>010752-004</t>
  </si>
  <si>
    <t>电气工程19-03 电气工程19-04</t>
  </si>
  <si>
    <t>[2006058]曹卫锋[副教授]</t>
  </si>
  <si>
    <t>010752-005</t>
  </si>
  <si>
    <t>56</t>
  </si>
  <si>
    <t>智能电网19-01 智能电网19-02</t>
  </si>
  <si>
    <t>[2002024]王延峰（女）[讲师]</t>
  </si>
  <si>
    <t>010752-006</t>
  </si>
  <si>
    <t>轨道信号19-01 轨道信号19-02</t>
  </si>
  <si>
    <t>[1701003]模拟电子技术实验</t>
  </si>
  <si>
    <t>010753-001</t>
  </si>
  <si>
    <t>1-15,18-20</t>
  </si>
  <si>
    <t>36</t>
  </si>
  <si>
    <t>实验室</t>
  </si>
  <si>
    <t>010753-002</t>
  </si>
  <si>
    <t>010753-003</t>
  </si>
  <si>
    <t>1-5,8-20</t>
  </si>
  <si>
    <t>010753-004</t>
  </si>
  <si>
    <t>010753-005</t>
  </si>
  <si>
    <t>52</t>
  </si>
  <si>
    <t>010753-006</t>
  </si>
  <si>
    <t>3-20</t>
  </si>
  <si>
    <t>[1701006]工程电磁场A</t>
  </si>
  <si>
    <t>[2019044]贾宛英</t>
  </si>
  <si>
    <t>010754-002</t>
  </si>
  <si>
    <t>电气工程19-01 电气工程19-02 D电气工程20-01</t>
  </si>
  <si>
    <t>1-5,8-10</t>
  </si>
  <si>
    <t>[2018027]冯硕[讲师]</t>
  </si>
  <si>
    <t>010754-004</t>
  </si>
  <si>
    <t>[1701007]MATLAB仿真技术与应用B</t>
  </si>
  <si>
    <t>[2003045]杨小亮[讲师]</t>
  </si>
  <si>
    <t>010790-001</t>
  </si>
  <si>
    <t>电气工程18-01</t>
  </si>
  <si>
    <t>1-8</t>
  </si>
  <si>
    <t>[2019052]刘普[讲师]</t>
  </si>
  <si>
    <t>010790-002</t>
  </si>
  <si>
    <t>电气工程18-02</t>
  </si>
  <si>
    <t>[2019836]梁燕</t>
  </si>
  <si>
    <t>010790-003</t>
  </si>
  <si>
    <t>电气工程18-03</t>
  </si>
  <si>
    <t>[1701009]自动控制原理B</t>
  </si>
  <si>
    <t>42</t>
  </si>
  <si>
    <t>[2015036]娄泰山[讲师]</t>
  </si>
  <si>
    <t>010792-001</t>
  </si>
  <si>
    <t>1-9,11-12</t>
  </si>
  <si>
    <t>44</t>
  </si>
  <si>
    <t>[2017034]杨飞飞[讲师]</t>
  </si>
  <si>
    <t>010792-002</t>
  </si>
  <si>
    <t>[2019050]任航丽[讲师]</t>
  </si>
  <si>
    <t>010792-003</t>
  </si>
  <si>
    <t>[2008026]吴青娥[教授]</t>
  </si>
  <si>
    <t>010792-004</t>
  </si>
  <si>
    <t>轨道信号18-01</t>
  </si>
  <si>
    <t>1-11</t>
  </si>
  <si>
    <t>[1701010]电气CAD</t>
  </si>
  <si>
    <t>26</t>
  </si>
  <si>
    <t>[2005116]孔汉[副教授]</t>
  </si>
  <si>
    <t>010785-001</t>
  </si>
  <si>
    <t>就业综合类</t>
  </si>
  <si>
    <t>智能电网17-01</t>
  </si>
  <si>
    <t>5-6</t>
  </si>
  <si>
    <t>[2006057]李金城[讲师]</t>
  </si>
  <si>
    <t>010785-002</t>
  </si>
  <si>
    <t>自动化19-01 自动化19-02 自动化19-03 自动化19-04</t>
  </si>
  <si>
    <t>1-2</t>
  </si>
  <si>
    <t>[1701011]电机与拖动B</t>
  </si>
  <si>
    <t>[2015121]王明杰[讲师]</t>
  </si>
  <si>
    <t>010793-001</t>
  </si>
  <si>
    <t>电气工程18-01 电气工程18-02 电气工程18-03</t>
  </si>
  <si>
    <t>2-9,11-12</t>
  </si>
  <si>
    <t>30</t>
  </si>
  <si>
    <t>[1701014]电力电子技术A</t>
  </si>
  <si>
    <t>3.5</t>
  </si>
  <si>
    <t>8</t>
  </si>
  <si>
    <t>[2014128]窦智峰[讲师]</t>
  </si>
  <si>
    <t>010796-001</t>
  </si>
  <si>
    <t>1-9,11-13</t>
  </si>
  <si>
    <t>[2016045]郭磊磊[讲师]</t>
  </si>
  <si>
    <t>010796-002</t>
  </si>
  <si>
    <t>010796-003</t>
  </si>
  <si>
    <t>[1701016]电力系统分析1</t>
  </si>
  <si>
    <t>[2018004]季玉琦[讲师]</t>
  </si>
  <si>
    <t>010798-001</t>
  </si>
  <si>
    <t>[2017030]陶玉昆[讲师]</t>
  </si>
  <si>
    <t>010798-002</t>
  </si>
  <si>
    <t>[2019036]高鹏飞[讲师]</t>
  </si>
  <si>
    <t>010798-003</t>
  </si>
  <si>
    <t>[2004074]张志艳[副教授]</t>
  </si>
  <si>
    <t>010798-004</t>
  </si>
  <si>
    <t>智能电网18-01</t>
  </si>
  <si>
    <t>4-14</t>
  </si>
  <si>
    <t>[1701019]电气控制及可编程控制器技术</t>
  </si>
  <si>
    <t>[1985001]郑安平[教授]</t>
  </si>
  <si>
    <t>010801-001</t>
  </si>
  <si>
    <t>50</t>
  </si>
  <si>
    <t>33</t>
  </si>
  <si>
    <t>[1984021]王永华[教授]</t>
  </si>
  <si>
    <t>010801-002</t>
  </si>
  <si>
    <t>自动化18-02</t>
  </si>
  <si>
    <t>[2005015]丁莉芬[讲师]</t>
  </si>
  <si>
    <t>010801-003</t>
  </si>
  <si>
    <t>自动化18-03</t>
  </si>
  <si>
    <t>[2005025]陈志武[副教授]</t>
  </si>
  <si>
    <t>010801-004</t>
  </si>
  <si>
    <t>010801-005</t>
  </si>
  <si>
    <t>010801-006</t>
  </si>
  <si>
    <t>010801-007</t>
  </si>
  <si>
    <t>[1701022]电力电子系统设计与仿真</t>
  </si>
  <si>
    <t>12</t>
  </si>
  <si>
    <t>[2019068]陈文博</t>
  </si>
  <si>
    <t>010804-001</t>
  </si>
  <si>
    <t>IEC电气工程17-01 IEC电气工程17-02 IEC电气工程17-03 IEC电气工程17-04</t>
  </si>
  <si>
    <t>1-7</t>
  </si>
  <si>
    <t>[1701024]电力系统自动化</t>
  </si>
  <si>
    <t>[2003009]张文忠[讲师]</t>
  </si>
  <si>
    <t>010806-001</t>
  </si>
  <si>
    <t>66</t>
  </si>
  <si>
    <t>1-5,10,13-14</t>
  </si>
  <si>
    <t>[1701026]电气专业英语</t>
  </si>
  <si>
    <t>[2014052]张吉涛[讲师]</t>
  </si>
  <si>
    <t>010808-002</t>
  </si>
  <si>
    <t>专业学术类</t>
  </si>
  <si>
    <t>2-8</t>
  </si>
  <si>
    <t>[1701028]智能车竞赛创新设计</t>
  </si>
  <si>
    <t>[2005057]梁万用[讲师]</t>
  </si>
  <si>
    <t>010810-001</t>
  </si>
  <si>
    <t>自动化18-01 自动化18-02 自动化18-03 电气工程18-01 电气工程18-02 电气工程18-03 智能电网18-01 轨道信号18-01</t>
  </si>
  <si>
    <t>1-9,11-14</t>
  </si>
  <si>
    <t>[1701034]电路选讲</t>
  </si>
  <si>
    <t>[2003074]吴振军[副教授]</t>
  </si>
  <si>
    <t>010816-002</t>
  </si>
  <si>
    <t>电气工程17-01 IEC电气工程17-01 IEC电气工程17-02 IEC电气工程17-03 IEC电气工程17-04</t>
  </si>
  <si>
    <t>2-5,10-11</t>
  </si>
  <si>
    <t>[2019028]李林伟[讲师]</t>
  </si>
  <si>
    <t>010816-003</t>
  </si>
  <si>
    <t>自动化17-01 自动化17-02</t>
  </si>
  <si>
    <t>2-3,16-18</t>
  </si>
  <si>
    <t>[2002051]姚莉娜[副教授]</t>
  </si>
  <si>
    <t>010816-004</t>
  </si>
  <si>
    <t>智能电网17-01 轨道信号17-01</t>
  </si>
  <si>
    <t>2-5</t>
  </si>
  <si>
    <t>[1701035]现代控制理论选讲</t>
  </si>
  <si>
    <t>[2019031]王凤仙[讲师]</t>
  </si>
  <si>
    <t>010817-001</t>
  </si>
  <si>
    <t>[2018034]焦玉召[讲师]</t>
  </si>
  <si>
    <t>010817-002</t>
  </si>
  <si>
    <t>轨道信号17-01</t>
  </si>
  <si>
    <t>2-5,14-17</t>
  </si>
  <si>
    <t>[1701040]新能源并网发电技术</t>
  </si>
  <si>
    <t>[2015018]李从善[讲师]</t>
  </si>
  <si>
    <t>010822-001</t>
  </si>
  <si>
    <t>2-5,10</t>
  </si>
  <si>
    <t>[1701054]MATLAB基础与应用</t>
  </si>
  <si>
    <t>[2016056]陈宜滨[副研究员]</t>
  </si>
  <si>
    <t>010836-001</t>
  </si>
  <si>
    <t>1-4</t>
  </si>
  <si>
    <t>[1701055]电力电子技术C</t>
  </si>
  <si>
    <t>010837-001</t>
  </si>
  <si>
    <t>[2019057]卢法龙[讲师]</t>
  </si>
  <si>
    <t>010837-002</t>
  </si>
  <si>
    <t>[1701057]车站信号自动控制</t>
  </si>
  <si>
    <t>010839-001</t>
  </si>
  <si>
    <t>[1701060]计算机联锁控制技术</t>
  </si>
  <si>
    <t>2.5</t>
  </si>
  <si>
    <t>40</t>
  </si>
  <si>
    <t>[1997006]江泳[副教授]</t>
  </si>
  <si>
    <t>010842-001</t>
  </si>
  <si>
    <t>5-14,18</t>
  </si>
  <si>
    <t>[1701061]轨道交通通信技术</t>
  </si>
  <si>
    <t>[2000002]谢泽会[副教授]</t>
  </si>
  <si>
    <t>010843-001</t>
  </si>
  <si>
    <t>[1701062]数据库应用技术及实践</t>
  </si>
  <si>
    <t>[2017043]赵俊[讲师]</t>
  </si>
  <si>
    <t>010779-001</t>
  </si>
  <si>
    <t>[2007001]石军[讲师]</t>
  </si>
  <si>
    <t>010779-002</t>
  </si>
  <si>
    <t>3-10</t>
  </si>
  <si>
    <t>[1701063]传感器与检测技术B</t>
  </si>
  <si>
    <t>[2014032]齐汝宾[讲师]</t>
  </si>
  <si>
    <t>010844-001</t>
  </si>
  <si>
    <t>[1701070]PLC应用与实践</t>
  </si>
  <si>
    <t>[2006052]江豪[副教授]</t>
  </si>
  <si>
    <t>010850-001</t>
  </si>
  <si>
    <t>2-4</t>
  </si>
  <si>
    <t>[1701072]轨道交通运营基础</t>
  </si>
  <si>
    <t>[2005034]方洁[副教授]</t>
  </si>
  <si>
    <t>010852-001</t>
  </si>
  <si>
    <t>[1701073]轨道交通维规、技规</t>
  </si>
  <si>
    <t>010853-001</t>
  </si>
  <si>
    <t>[1701082]现代通信原理</t>
  </si>
  <si>
    <t>[2008061]赵红梅[副教授]</t>
  </si>
  <si>
    <t>010861-001</t>
  </si>
  <si>
    <t>1-14</t>
  </si>
  <si>
    <t>[1701084]计算机网络</t>
  </si>
  <si>
    <t>[2009025]张勋才[副教授]</t>
  </si>
  <si>
    <t>010863-001</t>
  </si>
  <si>
    <t>自动化18-01 自动化18-02 自动化18-03</t>
  </si>
  <si>
    <t>2-12</t>
  </si>
  <si>
    <t>[1701088]发电厂变电站电气部分</t>
  </si>
  <si>
    <t>[1997009]胡智宏[副教授]</t>
  </si>
  <si>
    <t>010866-001</t>
  </si>
  <si>
    <t>[1701089]互感器与传感器技术</t>
  </si>
  <si>
    <t>[2019005]秦自瑞</t>
  </si>
  <si>
    <t>010867-001</t>
  </si>
  <si>
    <t>1-10</t>
  </si>
  <si>
    <t>[1701093]VC#.NET程序设计</t>
  </si>
  <si>
    <t>[2015016]史坤峰[讲师]</t>
  </si>
  <si>
    <t>010781-001</t>
  </si>
  <si>
    <t>[1701098]机器视觉与图像处理</t>
  </si>
  <si>
    <t>[2016007]张焕龙[讲师]</t>
  </si>
  <si>
    <t>010875-001</t>
  </si>
  <si>
    <t>[1701101]自动化专业导论</t>
  </si>
  <si>
    <t>010734-001</t>
  </si>
  <si>
    <t>自动化20-01 自动化20-02 自动化20-03</t>
  </si>
  <si>
    <t>5-12</t>
  </si>
  <si>
    <t>010734-002</t>
  </si>
  <si>
    <t>60</t>
  </si>
  <si>
    <t>自动化20-04 自动化20-05</t>
  </si>
  <si>
    <t>[1701105]电机与拖动A</t>
  </si>
  <si>
    <t>[2019029]岳伟超[讲师]</t>
  </si>
  <si>
    <t>010760-001</t>
  </si>
  <si>
    <t>建筑电气19-01 建筑电气19-02 建筑电气19-03</t>
  </si>
  <si>
    <t>3-12</t>
  </si>
  <si>
    <t>[1701107]自动控制原理A</t>
  </si>
  <si>
    <t>4.0</t>
  </si>
  <si>
    <t>64</t>
  </si>
  <si>
    <t>[2014049]孙军伟[副教授]</t>
  </si>
  <si>
    <t>010883-001</t>
  </si>
  <si>
    <t>010883-002</t>
  </si>
  <si>
    <t>[2015098]陈虎[讲师]</t>
  </si>
  <si>
    <t>010883-003</t>
  </si>
  <si>
    <t>[1701110]电力电子技术B</t>
  </si>
  <si>
    <t>010885-001</t>
  </si>
  <si>
    <t>[2016001]申永鹏[讲师]</t>
  </si>
  <si>
    <t>010885-002</t>
  </si>
  <si>
    <t>010885-003</t>
  </si>
  <si>
    <t>[1701111]传感器与检测技术A</t>
  </si>
  <si>
    <t>[2018015]凌丹[讲师]</t>
  </si>
  <si>
    <t>010886-001</t>
  </si>
  <si>
    <t>[2014036]钱晓亮[讲师]</t>
  </si>
  <si>
    <t>010886-002</t>
  </si>
  <si>
    <t>[2014127]张培[讲师]</t>
  </si>
  <si>
    <t>010886-003</t>
  </si>
  <si>
    <t>[1701118]控制工程案例分析</t>
  </si>
  <si>
    <t>[2005093]过金超[副教授]</t>
  </si>
  <si>
    <t>010893-001</t>
  </si>
  <si>
    <t>1-3,16-18</t>
  </si>
  <si>
    <t>[1701120]GE开放实验</t>
  </si>
  <si>
    <t>010895-001</t>
  </si>
  <si>
    <t>[1701121]自动化竞赛初级培训</t>
  </si>
  <si>
    <t>010896-001</t>
  </si>
  <si>
    <t>[1701124]人工智能</t>
  </si>
  <si>
    <t>[2018001]刘鹏[讲师]</t>
  </si>
  <si>
    <t>010899-001</t>
  </si>
  <si>
    <t>[1701125]嵌入式系统应用与实践</t>
  </si>
  <si>
    <t>[2019053]刘向龙</t>
  </si>
  <si>
    <t>010900-001</t>
  </si>
  <si>
    <t>2-3,16-17</t>
  </si>
  <si>
    <t>[1701132]模拟电子技术A</t>
  </si>
  <si>
    <t>[2019030]武小鹏[讲师]</t>
  </si>
  <si>
    <t>010756-001</t>
  </si>
  <si>
    <t>55</t>
  </si>
  <si>
    <t>测控19-01 测控19-02</t>
  </si>
  <si>
    <t>1-5,9-17</t>
  </si>
  <si>
    <t>[2004063]丁国强[副教授]</t>
  </si>
  <si>
    <t>010756-002</t>
  </si>
  <si>
    <t>78</t>
  </si>
  <si>
    <t>电子科技19-01 电子科技19-02 电子科技19-03</t>
  </si>
  <si>
    <t>[1701134]电路基础B</t>
  </si>
  <si>
    <t>[2019021]李盼龙[讲师]</t>
  </si>
  <si>
    <t>010757-001</t>
  </si>
  <si>
    <t>1-5,9-15</t>
  </si>
  <si>
    <t>[1701135]电工电子技术B</t>
  </si>
  <si>
    <t>010758-001</t>
  </si>
  <si>
    <t>食品科学19-01 食品科学19-02</t>
  </si>
  <si>
    <t>1-9,11-15</t>
  </si>
  <si>
    <t>010758-002</t>
  </si>
  <si>
    <t>食品科学19-03 食品科学19-04</t>
  </si>
  <si>
    <t>[2017057]王芳[讲师]</t>
  </si>
  <si>
    <t>010758-003</t>
  </si>
  <si>
    <t>生物工程19-01 生物工程19-02 烟草工程19-01 烟草工程19-02</t>
  </si>
  <si>
    <t>[2017053]余培照[讲师]</t>
  </si>
  <si>
    <t>010758-004</t>
  </si>
  <si>
    <t>化工工艺19-01 化工工艺19-02 化工工艺19-03</t>
  </si>
  <si>
    <t>[1701136]自动化仪表</t>
  </si>
  <si>
    <t>[1986028]赵志永[讲师]</t>
  </si>
  <si>
    <t>010908-001</t>
  </si>
  <si>
    <t>烟草工程18-01</t>
  </si>
  <si>
    <t>[1701152]电工电子技术A</t>
  </si>
  <si>
    <t>[2017001]王英聪[讲师]</t>
  </si>
  <si>
    <t>010916-001</t>
  </si>
  <si>
    <t>能源18-01 能源18-02</t>
  </si>
  <si>
    <t>1-9,17-18</t>
  </si>
  <si>
    <t>[2014034]刘娜[讲师]</t>
  </si>
  <si>
    <t>010916-002</t>
  </si>
  <si>
    <t>过程装备18-01</t>
  </si>
  <si>
    <t>1-3,5-8,13-14</t>
  </si>
  <si>
    <t>010916-003</t>
  </si>
  <si>
    <t>新能源18-01</t>
  </si>
  <si>
    <t>4-9,14-18</t>
  </si>
  <si>
    <t>[1701154]自动控制基础</t>
  </si>
  <si>
    <t>[2004083]杨学清[讲师]</t>
  </si>
  <si>
    <t>010761-001</t>
  </si>
  <si>
    <t>建筑环境19-01 建筑环境19-02</t>
  </si>
  <si>
    <t>3-12,14-17</t>
  </si>
  <si>
    <t>[1701156]电工电子技术B</t>
  </si>
  <si>
    <t>010772-001</t>
  </si>
  <si>
    <t>高分子19-01 高分子19-02 高分子19-03 高分子19-04</t>
  </si>
  <si>
    <t>2-7,10-16</t>
  </si>
  <si>
    <t>010772-002</t>
  </si>
  <si>
    <t>食品质量19-01 食品质量19-02</t>
  </si>
  <si>
    <t>[2010055]耿盛涛[讲师]</t>
  </si>
  <si>
    <t>010772-003</t>
  </si>
  <si>
    <t>应用化学19-01 应用化学19-02 应用化学19-03</t>
  </si>
  <si>
    <t>1-7,10-16</t>
  </si>
  <si>
    <t>[1992001]孙君曼[教授]</t>
  </si>
  <si>
    <t>010772-004</t>
  </si>
  <si>
    <t>环境工程19-01 环境工程19-02 新材器19-01 新材器19-02 新材器19-03</t>
  </si>
  <si>
    <t>1-2,5-16</t>
  </si>
  <si>
    <t>[1701157]电子设计软件及应用</t>
  </si>
  <si>
    <t>[2004096]杜海明[讲师]</t>
  </si>
  <si>
    <t>010877-001</t>
  </si>
  <si>
    <t>[1701160]模拟电子技术A</t>
  </si>
  <si>
    <t>010759-001</t>
  </si>
  <si>
    <t>材料物理19-01 材料物理19-02</t>
  </si>
  <si>
    <t>[1701190]MATLAB仿真技术与应用A</t>
  </si>
  <si>
    <t>[2016058]张庆芳[讲师]</t>
  </si>
  <si>
    <t>010944-001</t>
  </si>
  <si>
    <t>[1701191]储能技术及应用</t>
  </si>
  <si>
    <t>010945-001</t>
  </si>
  <si>
    <t>[1701200]电气工程及其自动化专业导论</t>
  </si>
  <si>
    <t>[2014044]邱洪波[副教授]</t>
  </si>
  <si>
    <t>010735-001</t>
  </si>
  <si>
    <t>电气工程20-01 电气工程20-02</t>
  </si>
  <si>
    <t>[2019041]刘小梅</t>
  </si>
  <si>
    <t>010735-002</t>
  </si>
  <si>
    <t>电气工程20-03 电气工程20-04</t>
  </si>
  <si>
    <t>[2007043]和萍[副教授]</t>
  </si>
  <si>
    <t>010735-003</t>
  </si>
  <si>
    <t>电气工程20-05 D电气工程20-01</t>
  </si>
  <si>
    <t>[1701220]电气专业英语</t>
  </si>
  <si>
    <t>010949-001</t>
  </si>
  <si>
    <t>[1701300]轨道交通信号与控制专业导论</t>
  </si>
  <si>
    <t>010736-001</t>
  </si>
  <si>
    <t>轨道信号20-01 轨道信号20-02</t>
  </si>
  <si>
    <t>[1701400]智能电网信息工程专业导论</t>
  </si>
  <si>
    <t>[1990001]冯建勤[教授]</t>
  </si>
  <si>
    <t>010737-001</t>
  </si>
  <si>
    <t>智能电网20-01 智能电网20-02</t>
  </si>
  <si>
    <t>[1702000]机械设计制造及其自动化专业导论</t>
  </si>
  <si>
    <t>[2013011]巩晓赟[副教授]</t>
  </si>
  <si>
    <t>020683-001</t>
  </si>
  <si>
    <t>机制自动化20-01 机制自动化20-02</t>
  </si>
  <si>
    <t>机电工程学院</t>
  </si>
  <si>
    <t>多媒体教室</t>
  </si>
  <si>
    <t>[1986010]王良文[教授]</t>
  </si>
  <si>
    <t>020683-002</t>
  </si>
  <si>
    <t>机制自动化20-03</t>
  </si>
  <si>
    <t>[2011012]张德海[教授]</t>
  </si>
  <si>
    <t>020683-003</t>
  </si>
  <si>
    <t>机制自动化20-04</t>
  </si>
  <si>
    <t>[2014074]明五一[讲师]</t>
  </si>
  <si>
    <t>[1992011]陈鹿民[教授]</t>
  </si>
  <si>
    <t>020683-004</t>
  </si>
  <si>
    <t>机制自动化20-05 机制自动化20-06</t>
  </si>
  <si>
    <t>[1995010]崔晓康[教授]</t>
  </si>
  <si>
    <t>020683-005</t>
  </si>
  <si>
    <t>机制自动化20-07</t>
  </si>
  <si>
    <t>[2015046]孟凡念[讲师]</t>
  </si>
  <si>
    <t>020683-006</t>
  </si>
  <si>
    <t>机制自动化20-08</t>
  </si>
  <si>
    <t>[2005099]杜文辽[副教授]</t>
  </si>
  <si>
    <t>020683-007</t>
  </si>
  <si>
    <t>机制自动化20-09</t>
  </si>
  <si>
    <t>[1702002]工程光学</t>
  </si>
  <si>
    <t>[2013022]马建荣[副教授]</t>
  </si>
  <si>
    <t>020698-001</t>
  </si>
  <si>
    <t>[1702005]工程数值方法</t>
  </si>
  <si>
    <t>[2014073]文笑雨[讲师]</t>
  </si>
  <si>
    <t>020726-001</t>
  </si>
  <si>
    <t>机制自动化18-01</t>
  </si>
  <si>
    <t>4-11,16-18</t>
  </si>
  <si>
    <t>[2016023]刘琨[讲师]</t>
  </si>
  <si>
    <t>020726-002</t>
  </si>
  <si>
    <t>机制自动化18-02</t>
  </si>
  <si>
    <t>[2011014]乔东平[副教授]</t>
  </si>
  <si>
    <t>020726-003</t>
  </si>
  <si>
    <t>机制自动化18-03</t>
  </si>
  <si>
    <t>1-6,10-12,17-18</t>
  </si>
  <si>
    <t>[2016005]赵峰[讲师]</t>
  </si>
  <si>
    <t>020726-004</t>
  </si>
  <si>
    <t>机制自动化18-04</t>
  </si>
  <si>
    <t>[1702007]工程力学A</t>
  </si>
  <si>
    <t>[2017006]李莹[讲师]</t>
  </si>
  <si>
    <t>020705-001</t>
  </si>
  <si>
    <t>[1702013]控制工程基础A</t>
  </si>
  <si>
    <t>[2011015]王辉[副教授]</t>
  </si>
  <si>
    <t>020730-001</t>
  </si>
  <si>
    <t>测控18-01</t>
  </si>
  <si>
    <t>1,8-18</t>
  </si>
  <si>
    <t>[1702014]传感器技术基础</t>
  </si>
  <si>
    <t>[2004064]杨春燕[副教授]</t>
  </si>
  <si>
    <t>020731-001</t>
  </si>
  <si>
    <t>1,8-17</t>
  </si>
  <si>
    <t>[1702015]测控系统微处理器原理及应用</t>
  </si>
  <si>
    <t>[2007030]冯振伟[讲师]</t>
  </si>
  <si>
    <t>020732-001</t>
  </si>
  <si>
    <t>1,8-16</t>
  </si>
  <si>
    <t>[1702026]互换性与技术测量</t>
  </si>
  <si>
    <t>[2018013]王昊琪[讲师]</t>
  </si>
  <si>
    <t>020704-001</t>
  </si>
  <si>
    <t>1-9</t>
  </si>
  <si>
    <t>020704-002</t>
  </si>
  <si>
    <t>测控19-01</t>
  </si>
  <si>
    <t>1-5,9-16</t>
  </si>
  <si>
    <t>020704-003</t>
  </si>
  <si>
    <t>测控19-02</t>
  </si>
  <si>
    <t>[1702035]专业前沿讲座</t>
  </si>
  <si>
    <t>[2016057]刘旭玲[讲师]</t>
  </si>
  <si>
    <t>[2017095]张亚琳[讲师]</t>
  </si>
  <si>
    <t>[2009039]王通[讲师]</t>
  </si>
  <si>
    <t>020751-001</t>
  </si>
  <si>
    <t>测控17-01</t>
  </si>
  <si>
    <t>11-18</t>
  </si>
  <si>
    <t>[1702036]测控系统设计及应用</t>
  </si>
  <si>
    <t>[2007027]张志远[副教授]</t>
  </si>
  <si>
    <t>020752-001</t>
  </si>
  <si>
    <t>[1702047]理论力学A</t>
  </si>
  <si>
    <t>[2013071]田淑侠[讲师]</t>
  </si>
  <si>
    <t>020684-001</t>
  </si>
  <si>
    <t>能源19-01 能源19-02 能源19-03</t>
  </si>
  <si>
    <t>1-12,15-18</t>
  </si>
  <si>
    <t>[2014005]王胜永[讲师]</t>
  </si>
  <si>
    <t>020684-002</t>
  </si>
  <si>
    <t>能源19-04 能源19-05 能源19-06</t>
  </si>
  <si>
    <t>[2014066]吴深[讲师]</t>
  </si>
  <si>
    <t>020684-003</t>
  </si>
  <si>
    <t>新能源19-01 新能源19-02</t>
  </si>
  <si>
    <t>1-13,15,17-18</t>
  </si>
  <si>
    <t>[1702048]材料力学A</t>
  </si>
  <si>
    <t>[1986011]杨改云[副教授]</t>
  </si>
  <si>
    <t>020696-001</t>
  </si>
  <si>
    <t>机制自动化19-01 机制自动化19-02 机制自动化19-03</t>
  </si>
  <si>
    <t>5-15,17</t>
  </si>
  <si>
    <t>020696-002</t>
  </si>
  <si>
    <t>机制自动化19-04 机制自动化19-05 机制自动化19-06</t>
  </si>
  <si>
    <t>1-4,10-16,18</t>
  </si>
  <si>
    <t>020696-003</t>
  </si>
  <si>
    <t>90</t>
  </si>
  <si>
    <t>机制自动化19-07 机制自动化19-08 机制自动化19-09</t>
  </si>
  <si>
    <t>1-6,11-16</t>
  </si>
  <si>
    <t>020696-004</t>
  </si>
  <si>
    <t>车辆工程19-01 车辆工程19-02</t>
  </si>
  <si>
    <t>1-3,5-10,13-15</t>
  </si>
  <si>
    <t>020696-005</t>
  </si>
  <si>
    <t>智能制造19-01</t>
  </si>
  <si>
    <t>1,5-15</t>
  </si>
  <si>
    <t>[1702049]机械原理</t>
  </si>
  <si>
    <t>专业基础课</t>
  </si>
  <si>
    <t>[1995009]纪莲清[教授]</t>
  </si>
  <si>
    <t>020697-001</t>
  </si>
  <si>
    <t>机制自动化19-01 机制自动化19-02 机制自动化19-03 D机制自动化20-01</t>
  </si>
  <si>
    <t>5-15</t>
  </si>
  <si>
    <t>[2006123]向国权[副教授]</t>
  </si>
  <si>
    <t>020697-002</t>
  </si>
  <si>
    <t>1-4,10-16</t>
  </si>
  <si>
    <t>[2008001]吴超[副教授]</t>
  </si>
  <si>
    <t>020697-003</t>
  </si>
  <si>
    <t>1-6,11-15</t>
  </si>
  <si>
    <t>[2003035]朱茹敏[讲师]</t>
  </si>
  <si>
    <t>020697-004</t>
  </si>
  <si>
    <t>车辆工程19-01 车辆工程19-02 智能制造19-01</t>
  </si>
  <si>
    <t>1,5-10,13-16</t>
  </si>
  <si>
    <t>[1702050]机械设计</t>
  </si>
  <si>
    <t>[2006066]郭志强[讲师]</t>
  </si>
  <si>
    <t>020762-001</t>
  </si>
  <si>
    <t>[1702051]流体力学与流体传动</t>
  </si>
  <si>
    <t>38</t>
  </si>
  <si>
    <t>[1984005]郭长江[副教授]</t>
  </si>
  <si>
    <t>020763-001</t>
  </si>
  <si>
    <t>机制自动化18-01 机制自动化18-02 D机制自动化20-01</t>
  </si>
  <si>
    <t>4-11,16-17</t>
  </si>
  <si>
    <t>020763-002</t>
  </si>
  <si>
    <t>机制自动化18-03 机制自动化18-04</t>
  </si>
  <si>
    <t>1-6,10-12,17</t>
  </si>
  <si>
    <t>[2015063]曹阳[讲师]</t>
  </si>
  <si>
    <t>020763-003</t>
  </si>
  <si>
    <t>车辆工程18-01</t>
  </si>
  <si>
    <t>4-8,13-17</t>
  </si>
  <si>
    <t>[1702052]控制工程基础B</t>
  </si>
  <si>
    <t>[2006076]王巧花[讲师]</t>
  </si>
  <si>
    <t>020764-001</t>
  </si>
  <si>
    <t>[2006035]刘洁[讲师]</t>
  </si>
  <si>
    <t>020764-002</t>
  </si>
  <si>
    <t>[2009056]张段芹[副教授]</t>
  </si>
  <si>
    <t>020764-003</t>
  </si>
  <si>
    <t>[2018042]刘晓丽[讲师]</t>
  </si>
  <si>
    <t>020764-004</t>
  </si>
  <si>
    <t>[2005009]吴彰良[副教授]</t>
  </si>
  <si>
    <t>020764-005</t>
  </si>
  <si>
    <t>[1702053]发动机原理</t>
  </si>
  <si>
    <t>[2016008]姚雷[讲师]</t>
  </si>
  <si>
    <t>020765-001</t>
  </si>
  <si>
    <t>13-18</t>
  </si>
  <si>
    <t>[1702054]汽车构造</t>
  </si>
  <si>
    <t>[1998006]王红卫[教授]</t>
  </si>
  <si>
    <t>020766-001</t>
  </si>
  <si>
    <t>[1702060]电动车辆电机技术</t>
  </si>
  <si>
    <t>[2017112]王新生[讲师]</t>
  </si>
  <si>
    <t>020772-001</t>
  </si>
  <si>
    <t>4-8</t>
  </si>
  <si>
    <t>[1702069]力学选讲</t>
  </si>
  <si>
    <t>020781-001</t>
  </si>
  <si>
    <t>96</t>
  </si>
  <si>
    <t>机制自动化17-01 机制自动化17-02 机制自动化17-03 车辆工程17-01</t>
  </si>
  <si>
    <t>7-14</t>
  </si>
  <si>
    <t>[1702070]机械原理与设计选讲</t>
  </si>
  <si>
    <t>020782-001</t>
  </si>
  <si>
    <t>[1702080]机械系统数字化建模与仿真</t>
  </si>
  <si>
    <t>1.5</t>
  </si>
  <si>
    <t>[2005087]李一浩[讲师]</t>
  </si>
  <si>
    <t>020791-001</t>
  </si>
  <si>
    <t>机制自动化17-01 机制自动化17-02 机制自动化17-03</t>
  </si>
  <si>
    <t>[1702087]工程材料成形基础</t>
  </si>
  <si>
    <t>[2014006]樊江磊[副教授]</t>
  </si>
  <si>
    <t>020796-001</t>
  </si>
  <si>
    <t>D机制自动化20-01</t>
  </si>
  <si>
    <t>4-17</t>
  </si>
  <si>
    <t>[1702090]机械制造技术基础</t>
  </si>
  <si>
    <t>[2004092]何文斌[教授]</t>
  </si>
  <si>
    <t>020799-001</t>
  </si>
  <si>
    <t>[2019014]段留洋[讲师]</t>
  </si>
  <si>
    <t>020799-002</t>
  </si>
  <si>
    <t>[2016059]李晓科[讲师]</t>
  </si>
  <si>
    <t>020799-003</t>
  </si>
  <si>
    <t>[2014137]都金光[讲师]</t>
  </si>
  <si>
    <t>020799-004</t>
  </si>
  <si>
    <t>[1702103]现代电气与可编程控制技术</t>
  </si>
  <si>
    <t>[1985011]裴旭明[教授]</t>
  </si>
  <si>
    <t>020810-001</t>
  </si>
  <si>
    <t>[2018008]郑华栋[讲师]</t>
  </si>
  <si>
    <t>020810-002</t>
  </si>
  <si>
    <t>020810-003</t>
  </si>
  <si>
    <t>1-6,10-12</t>
  </si>
  <si>
    <t>[1702113]UG数控编程</t>
  </si>
  <si>
    <t>[2003068]李立伟[副教授]</t>
  </si>
  <si>
    <t>020820-001</t>
  </si>
  <si>
    <t>[1702116]机械工程基础</t>
  </si>
  <si>
    <t>020700-001</t>
  </si>
  <si>
    <t>1-9,11-17</t>
  </si>
  <si>
    <t>020700-002</t>
  </si>
  <si>
    <t>[1702117]机械设计基础C</t>
  </si>
  <si>
    <t>[2017035]崔光珍[讲师]</t>
  </si>
  <si>
    <t>020701-001</t>
  </si>
  <si>
    <t>1-7,10-17</t>
  </si>
  <si>
    <t>[2015059]任菲[讲师]</t>
  </si>
  <si>
    <t>020701-002</t>
  </si>
  <si>
    <t>1-15</t>
  </si>
  <si>
    <t>[2015072]王宏超[讲师]</t>
  </si>
  <si>
    <t>020701-003</t>
  </si>
  <si>
    <t>应用化学19-01 应用化学19-02 应用化学19-03 D新材器20-01</t>
  </si>
  <si>
    <t>020701-004</t>
  </si>
  <si>
    <t>新材器19-01 新材器19-02 新材器19-03</t>
  </si>
  <si>
    <t>[1702122]理论力学B</t>
  </si>
  <si>
    <t>100354-001</t>
  </si>
  <si>
    <t>过程装备19-01 过程装备19-02</t>
  </si>
  <si>
    <t>1-16</t>
  </si>
  <si>
    <t>[1702124]机械设计基础A</t>
  </si>
  <si>
    <t>020835-001</t>
  </si>
  <si>
    <t>过程装备18-01 D能源20-01</t>
  </si>
  <si>
    <t>1-3,5-8,13-14,18</t>
  </si>
  <si>
    <t>[1702129]机械设计基础B</t>
  </si>
  <si>
    <t>020703-001</t>
  </si>
  <si>
    <t>3-12,14-18</t>
  </si>
  <si>
    <t>[1702135]工程材料与热处理B</t>
  </si>
  <si>
    <t>020722-001</t>
  </si>
  <si>
    <t>能源19-01 能源19-02 能源19-03 D能源20-01</t>
  </si>
  <si>
    <t>020722-002</t>
  </si>
  <si>
    <t>020722-003</t>
  </si>
  <si>
    <t>1-13</t>
  </si>
  <si>
    <t>[1702140]智能制造工程概论</t>
  </si>
  <si>
    <t>[2006031]李浩[副教授]</t>
  </si>
  <si>
    <t>020840-001</t>
  </si>
  <si>
    <t>智能制造20-01</t>
  </si>
  <si>
    <t>[2019056]孙春亚</t>
  </si>
  <si>
    <t>[2008039]马军[教授]</t>
  </si>
  <si>
    <t>020840-002</t>
  </si>
  <si>
    <t>智能制造20-02</t>
  </si>
  <si>
    <t>[1702150]CAD制图</t>
  </si>
  <si>
    <t>[2005029]白代萍[副教授]</t>
  </si>
  <si>
    <t>020853-001</t>
  </si>
  <si>
    <t>食品科学18-01 食品科学18-02 D食品科学20-01</t>
  </si>
  <si>
    <t>1,5-9</t>
  </si>
  <si>
    <t>020853-002</t>
  </si>
  <si>
    <t>食品科学18-03 生物工程18-01</t>
  </si>
  <si>
    <t>1-2,5-8</t>
  </si>
  <si>
    <t>[1702170]机械制图1</t>
  </si>
  <si>
    <t>[1987034]段红杰[教授]</t>
  </si>
  <si>
    <t>020841-001</t>
  </si>
  <si>
    <t>机制自动化20-01 机制自动化20-02 机制自动化20-03</t>
  </si>
  <si>
    <t>5-16</t>
  </si>
  <si>
    <t>[2015090]肖志玲[讲师]</t>
  </si>
  <si>
    <t>020841-002</t>
  </si>
  <si>
    <t>机制自动化20-04 机制自动化20-05 机制自动化20-06</t>
  </si>
  <si>
    <t>[2017031]王永彪[讲师]</t>
  </si>
  <si>
    <t>020841-003</t>
  </si>
  <si>
    <t>机制自动化20-07 机制自动化20-08 机制自动化20-09</t>
  </si>
  <si>
    <t>020841-004</t>
  </si>
  <si>
    <t>能源20-01 能源20-02 能源20-03</t>
  </si>
  <si>
    <t>020841-005</t>
  </si>
  <si>
    <t>能源20-04 能源20-05 能源20-06</t>
  </si>
  <si>
    <t>020841-007</t>
  </si>
  <si>
    <t>过程装备20-01 过程装备20-02</t>
  </si>
  <si>
    <t>[1986029]岳永胜[副教授]</t>
  </si>
  <si>
    <t>020841-008</t>
  </si>
  <si>
    <t>新能源20-01 新能源20-02</t>
  </si>
  <si>
    <t>[1995008]何培英[教授]</t>
  </si>
  <si>
    <t>020841-009</t>
  </si>
  <si>
    <t>车辆工程20-01 车辆工程20-02 D机制自动化20-01</t>
  </si>
  <si>
    <t>[1702171]汽车结构CAE分析</t>
  </si>
  <si>
    <t>[2019037]钟玉东[讲师]</t>
  </si>
  <si>
    <t>020857-001</t>
  </si>
  <si>
    <t>15</t>
  </si>
  <si>
    <t>车辆工程17-01</t>
  </si>
  <si>
    <t>[1702202]画法几何与工程制图</t>
  </si>
  <si>
    <t>020674-001</t>
  </si>
  <si>
    <t>产品设计19-01 产品设计19-02</t>
  </si>
  <si>
    <t>[1993002]李继光[高级实验师]</t>
  </si>
  <si>
    <t>020674-002</t>
  </si>
  <si>
    <t>产品设计19-03 产品设计19-04 IEC产品设计19-01</t>
  </si>
  <si>
    <t>020674-003</t>
  </si>
  <si>
    <t>测控20-01 测控20-02 智能制造20-01 智能制造20-02</t>
  </si>
  <si>
    <t>5-19</t>
  </si>
  <si>
    <t>[1702203]工程制图</t>
  </si>
  <si>
    <t>020675-001</t>
  </si>
  <si>
    <t>自动化20-01 自动化20-02 自动化20-03 自动化20-04</t>
  </si>
  <si>
    <t>5-18</t>
  </si>
  <si>
    <t>020675-002</t>
  </si>
  <si>
    <t>自动化20-05 电气工程20-01 电气工程20-02</t>
  </si>
  <si>
    <t>020675-003</t>
  </si>
  <si>
    <t>电气工程20-03 电气工程20-04 电气工程20-05</t>
  </si>
  <si>
    <t>020675-004</t>
  </si>
  <si>
    <t>智能电网20-01 智能电网20-02 轨道信号20-01 轨道信号20-02</t>
  </si>
  <si>
    <t>[1702300]车辆工程专业导论</t>
  </si>
  <si>
    <t>[2014042]侯俊剑[讲师]</t>
  </si>
  <si>
    <t>020682-001</t>
  </si>
  <si>
    <t>车辆工程20-01 车辆工程20-02</t>
  </si>
  <si>
    <t>[1702400]测控技术与仪器专业导论</t>
  </si>
  <si>
    <t>020681-001</t>
  </si>
  <si>
    <t>测控20-01 测控20-02</t>
  </si>
  <si>
    <t>[1703003]环境设计理论A（人体工程学+环境心理学）</t>
  </si>
  <si>
    <t>艺术类</t>
  </si>
  <si>
    <t>[2004002]周冠强[讲师]</t>
  </si>
  <si>
    <t>051890-001</t>
  </si>
  <si>
    <t>环境设计19-01 环境设计19-02</t>
  </si>
  <si>
    <t>1-8,11-20</t>
  </si>
  <si>
    <t>艺术设计学院</t>
  </si>
  <si>
    <t>[2004069]皇甫妍汝[讲师]</t>
  </si>
  <si>
    <t>051890-002</t>
  </si>
  <si>
    <t>环境设计19-03 环境设计19-04</t>
  </si>
  <si>
    <t>1-20</t>
  </si>
  <si>
    <t>[1703006]综合设计A（空间与环境绿色设计）</t>
  </si>
  <si>
    <t>7.0</t>
  </si>
  <si>
    <t>112</t>
  </si>
  <si>
    <t>[2007053]路爽[讲师]</t>
  </si>
  <si>
    <t>052065-001</t>
  </si>
  <si>
    <t>环境设计18-01 环境设计18-02</t>
  </si>
  <si>
    <t>1-16,19-20</t>
  </si>
  <si>
    <t>144</t>
  </si>
  <si>
    <t>[2007017]张倩[副教授]</t>
  </si>
  <si>
    <t>052065-002</t>
  </si>
  <si>
    <t>IEC环境设计18-01 IEC环境设计18-02</t>
  </si>
  <si>
    <t>[2004009]刘谊[讲师]</t>
  </si>
  <si>
    <t>052065-003</t>
  </si>
  <si>
    <t>IEC环境设计18-03 IEC环境设计18-04</t>
  </si>
  <si>
    <t>[1703008]综合设计C(空间与时代 跨界设计)</t>
  </si>
  <si>
    <t>[2004070]陈虎[讲师]</t>
  </si>
  <si>
    <t>052243-001</t>
  </si>
  <si>
    <t>环境设计17-01 环境设计17-02</t>
  </si>
  <si>
    <t>1-10,18-20</t>
  </si>
  <si>
    <t>156</t>
  </si>
  <si>
    <t>[2006128]秦方[副教授]</t>
  </si>
  <si>
    <t>052243-002</t>
  </si>
  <si>
    <t>IEC环境设计17-01 IEC环境设计17-02</t>
  </si>
  <si>
    <t>[2008069]董新意[讲师]</t>
  </si>
  <si>
    <t>[2004066]朱丽博[讲师]</t>
  </si>
  <si>
    <t>052243-003</t>
  </si>
  <si>
    <t>IEC环境设计17-03 IEC环境设计17-04</t>
  </si>
  <si>
    <t>[1703009]环境设计技术C（结构构造+材料+施工图+扩初）</t>
  </si>
  <si>
    <t>[2006080]蒋浩[讲师]</t>
  </si>
  <si>
    <t>[2008031]陈军营[讲师]</t>
  </si>
  <si>
    <t>052063-001</t>
  </si>
  <si>
    <t>052063-002</t>
  </si>
  <si>
    <t>052063-003</t>
  </si>
  <si>
    <t>[1703011]环境设计理论B（GIS+生态）</t>
  </si>
  <si>
    <t>[2015079]贾琦[讲师]</t>
  </si>
  <si>
    <t>052064-001</t>
  </si>
  <si>
    <t>052064-002</t>
  </si>
  <si>
    <t>052064-003</t>
  </si>
  <si>
    <t>[1703016]环境设计技术E（设计方法）</t>
  </si>
  <si>
    <t>[2012033]宗迅[讲师]</t>
  </si>
  <si>
    <t>052208-001</t>
  </si>
  <si>
    <t>052208-002</t>
  </si>
  <si>
    <t>052208-003</t>
  </si>
  <si>
    <t>[1703022]生态建筑</t>
  </si>
  <si>
    <t>052215-001</t>
  </si>
  <si>
    <t>052215-002</t>
  </si>
  <si>
    <t>[2019055]靳聪毅</t>
  </si>
  <si>
    <t>052215-003</t>
  </si>
  <si>
    <t>[1703025]用户研究</t>
  </si>
  <si>
    <t>052218-001</t>
  </si>
  <si>
    <t>环境设计17-01 环境设计17-02 IEC环境设计17-01 IEC环境设计17-02 IEC环境设计17-03 IEC环境设计17-04</t>
  </si>
  <si>
    <t>[1703057]环境设计基础A（房建+测绘+制图）</t>
  </si>
  <si>
    <t>052302-001</t>
  </si>
  <si>
    <t>[2006085]付强[讲师]</t>
  </si>
  <si>
    <t>052302-002</t>
  </si>
  <si>
    <t>160</t>
  </si>
  <si>
    <t>[1703058]环境设计基础B（建筑+室内+陈设）</t>
  </si>
  <si>
    <t>052303-001</t>
  </si>
  <si>
    <t>216</t>
  </si>
  <si>
    <t>[2020002]崔晓棠</t>
  </si>
  <si>
    <t>052303-002</t>
  </si>
  <si>
    <t>240</t>
  </si>
  <si>
    <t>[1703100]服装人体结构</t>
  </si>
  <si>
    <t>[2002005]王建伟[副教授]</t>
  </si>
  <si>
    <t>051877-001</t>
  </si>
  <si>
    <t>服饰设计19-01</t>
  </si>
  <si>
    <t>1-8,10-20</t>
  </si>
  <si>
    <t>228</t>
  </si>
  <si>
    <t>[2003073]张轶[副教授]</t>
  </si>
  <si>
    <t>051877-002</t>
  </si>
  <si>
    <t>服饰设计19-02</t>
  </si>
  <si>
    <t>[1703101]服装画表现技法1（手绘）</t>
  </si>
  <si>
    <t>[2020005]徐倩倩</t>
  </si>
  <si>
    <t>051878-001</t>
  </si>
  <si>
    <t>[2004080]张蕾[副教授]</t>
  </si>
  <si>
    <t>051878-002</t>
  </si>
  <si>
    <t>[1703103]服装立体裁剪</t>
  </si>
  <si>
    <t>051880-001</t>
  </si>
  <si>
    <t>[2006018]秦杰[讲师]</t>
  </si>
  <si>
    <t>051880-002</t>
  </si>
  <si>
    <t>[1703107]服装工艺2(成衣工艺)</t>
  </si>
  <si>
    <t>[2011045]王永刚[讲师]</t>
  </si>
  <si>
    <t>052049-001</t>
  </si>
  <si>
    <t>服饰设计18-01</t>
  </si>
  <si>
    <t>1-7,10-20</t>
  </si>
  <si>
    <t>[2004015]李杰[讲师]</t>
  </si>
  <si>
    <t>052049-002</t>
  </si>
  <si>
    <t>服饰设计18-02</t>
  </si>
  <si>
    <t>[1703108]服装CAD</t>
  </si>
  <si>
    <t>052050-001</t>
  </si>
  <si>
    <t>052050-002</t>
  </si>
  <si>
    <t>[1703110]服装设计1（设计基础）</t>
  </si>
  <si>
    <t>[2000011]袁琳[副教授]</t>
  </si>
  <si>
    <t>051908-001</t>
  </si>
  <si>
    <t>051908-002</t>
  </si>
  <si>
    <t>[1703111]服装设计2(成衣设计)</t>
  </si>
  <si>
    <t>052051-001</t>
  </si>
  <si>
    <t>[2002003]魏玉龙[副教授]</t>
  </si>
  <si>
    <t>052051-002</t>
  </si>
  <si>
    <t>[1703113]中外服装史2</t>
  </si>
  <si>
    <t>[2005113]葛蓓[讲师]</t>
  </si>
  <si>
    <t>052052-001</t>
  </si>
  <si>
    <t>服饰设计18-01 服饰设计18-02</t>
  </si>
  <si>
    <t>1-7,10-18</t>
  </si>
  <si>
    <t>[1703114]服装面料与设计</t>
  </si>
  <si>
    <t>[2014012]崔潇月[讲师]</t>
  </si>
  <si>
    <t>052053-001</t>
  </si>
  <si>
    <t>[2004079]甘甜[讲师]</t>
  </si>
  <si>
    <t>052053-002</t>
  </si>
  <si>
    <t>[1703117]综合设计与实现2</t>
  </si>
  <si>
    <t>052163-001</t>
  </si>
  <si>
    <t>服饰设计17-01</t>
  </si>
  <si>
    <t>1-7,18-20</t>
  </si>
  <si>
    <t>052163-002</t>
  </si>
  <si>
    <t>服饰设计17-02</t>
  </si>
  <si>
    <t>[1703120]专业英语</t>
  </si>
  <si>
    <t>052031-001</t>
  </si>
  <si>
    <t>服饰设计19-01 服饰设计19-02</t>
  </si>
  <si>
    <t>[1703122]服装摄影</t>
  </si>
  <si>
    <t>[2015100]楚晓辉[助教]</t>
  </si>
  <si>
    <t>052102-001</t>
  </si>
  <si>
    <t>288</t>
  </si>
  <si>
    <t>[1703123]针织服装设计</t>
  </si>
  <si>
    <t>052101-001</t>
  </si>
  <si>
    <t>052101-002</t>
  </si>
  <si>
    <t>[1703131]服装审美判断</t>
  </si>
  <si>
    <t>052174-001</t>
  </si>
  <si>
    <t>052174-002</t>
  </si>
  <si>
    <t>[1703137]时尚产业及周边</t>
  </si>
  <si>
    <t>052180-001</t>
  </si>
  <si>
    <t>052180-002</t>
  </si>
  <si>
    <t>[1703143]绘画与观念表达</t>
  </si>
  <si>
    <t>[2016029]吴斌[副教授]</t>
  </si>
  <si>
    <t>052339-001</t>
  </si>
  <si>
    <t>油画17-01</t>
  </si>
  <si>
    <t>1-11,18-20</t>
  </si>
  <si>
    <t>224</t>
  </si>
  <si>
    <t>[1703200]摄影与图像处理</t>
  </si>
  <si>
    <t>[2004041]梁哲[副教授]</t>
  </si>
  <si>
    <t>051900-001</t>
  </si>
  <si>
    <t>视觉传达19-01 视觉传达19-02</t>
  </si>
  <si>
    <t>[1703201]字体设计与编排</t>
  </si>
  <si>
    <t>4.5</t>
  </si>
  <si>
    <t>[2006087]卢建洲[副教授]</t>
  </si>
  <si>
    <t>051901-001</t>
  </si>
  <si>
    <t>[1703202]书籍设计</t>
  </si>
  <si>
    <t>[1995021]陈芳[副教授]</t>
  </si>
  <si>
    <t>051902-001</t>
  </si>
  <si>
    <t>[1703207]商业插画</t>
  </si>
  <si>
    <t>[1999010]臧锐[讲师]</t>
  </si>
  <si>
    <t>052066-001</t>
  </si>
  <si>
    <t>视觉传达18-01 视觉传达18-02</t>
  </si>
  <si>
    <t>[1703208]视觉动态化表现</t>
  </si>
  <si>
    <t>[2011041]陈晓莞[讲师]</t>
  </si>
  <si>
    <t>052067-001</t>
  </si>
  <si>
    <t>[1703209]包装设计</t>
  </si>
  <si>
    <t>[2006083]高聪蕊[副教授]</t>
  </si>
  <si>
    <t>052068-001</t>
  </si>
  <si>
    <t>[1703212]传统图形</t>
  </si>
  <si>
    <t>[2004058]石慧[讲师]</t>
  </si>
  <si>
    <t>051904-001</t>
  </si>
  <si>
    <t>[1703215]可持续设计研究</t>
  </si>
  <si>
    <t>[2020007]彭辉</t>
  </si>
  <si>
    <t>052263-001</t>
  </si>
  <si>
    <t>视觉传达17-01 视觉传达17-02</t>
  </si>
  <si>
    <t>1-9,18-20</t>
  </si>
  <si>
    <t>192</t>
  </si>
  <si>
    <t>[1703216]专题设计</t>
  </si>
  <si>
    <t>[2004068]黄珺[讲师]</t>
  </si>
  <si>
    <t>052264-001</t>
  </si>
  <si>
    <t>[1703301]信息设计基础2（信息可视化图表）</t>
  </si>
  <si>
    <t>[2005112]胡群[讲师]</t>
  </si>
  <si>
    <t>051906-001</t>
  </si>
  <si>
    <t>数字媒体19-01 数字媒体19-02</t>
  </si>
  <si>
    <t>1-5,9-20</t>
  </si>
  <si>
    <t>204</t>
  </si>
  <si>
    <t>[1703302]界面交互设计1（GUI）</t>
  </si>
  <si>
    <t>[2009055]温丽琴[讲师]</t>
  </si>
  <si>
    <t>051907-001</t>
  </si>
  <si>
    <t>[1703307]虚拟与现实1（3DMAX建模+UNITY3D）</t>
  </si>
  <si>
    <t>[2013047]张亚琼[讲师]</t>
  </si>
  <si>
    <t>052069-001</t>
  </si>
  <si>
    <t>数字媒体18-01 数字媒体18-02</t>
  </si>
  <si>
    <t>320</t>
  </si>
  <si>
    <t>[2004067]郝鸣[讲师]</t>
  </si>
  <si>
    <t>052069-002</t>
  </si>
  <si>
    <t>IEC数字媒体18-01 IEC数字媒体18-02</t>
  </si>
  <si>
    <t>[1703308]虚拟与现实2（3DMAX动画++UNITY3D）</t>
  </si>
  <si>
    <t>8.0</t>
  </si>
  <si>
    <t>052070-001</t>
  </si>
  <si>
    <t>052070-002</t>
  </si>
  <si>
    <t>[1703309]界面交互设计2（APP）</t>
  </si>
  <si>
    <t>052071-001</t>
  </si>
  <si>
    <t>[2012017]穆冰玉[讲师]</t>
  </si>
  <si>
    <t>052071-002</t>
  </si>
  <si>
    <t>[1703313]影视广告</t>
  </si>
  <si>
    <t>[2006079]职秀梅[副教授]</t>
  </si>
  <si>
    <t>052275-001</t>
  </si>
  <si>
    <t>052275-002</t>
  </si>
  <si>
    <t>[1703317]计算机编程</t>
  </si>
  <si>
    <t>052279-001</t>
  </si>
  <si>
    <t>数字媒体17-01 数字媒体17-02</t>
  </si>
  <si>
    <t>1-6,18-20</t>
  </si>
  <si>
    <t>052279-002</t>
  </si>
  <si>
    <t>IEC数字媒体17-01 IEC数字媒体17-02</t>
  </si>
  <si>
    <t>[1703318]数字创新设计实践1</t>
  </si>
  <si>
    <t>[1991009]高亮[教授]</t>
  </si>
  <si>
    <t>052280-001</t>
  </si>
  <si>
    <t>052280-002</t>
  </si>
  <si>
    <t>[1703326]服装制图1（制图基础）</t>
  </si>
  <si>
    <t>052229-001</t>
  </si>
  <si>
    <t>052229-002</t>
  </si>
  <si>
    <t>[1703338]信息设计基础1(图形图像基础+视觉设计基础)</t>
  </si>
  <si>
    <t>[2006116]陈嘉钰[讲师]</t>
  </si>
  <si>
    <t>052271-001</t>
  </si>
  <si>
    <t>[1703360]数字媒体艺术史</t>
  </si>
  <si>
    <t>052323-001</t>
  </si>
  <si>
    <t>1-5,9-11</t>
  </si>
  <si>
    <t>[1703400]画面线性表达</t>
  </si>
  <si>
    <t>[2008023]轩玉琴[讲师]</t>
  </si>
  <si>
    <t>051891-001</t>
  </si>
  <si>
    <t>壁画19-01</t>
  </si>
  <si>
    <t>1-13,15-20</t>
  </si>
  <si>
    <t>[1703401]画面色彩表达</t>
  </si>
  <si>
    <t>[2006127]王东[讲师]</t>
  </si>
  <si>
    <t>051892-001</t>
  </si>
  <si>
    <t>[1703402]传统壁画临摹</t>
  </si>
  <si>
    <t>[2017086]邢彦超[助教]</t>
  </si>
  <si>
    <t>051893-001</t>
  </si>
  <si>
    <t>[1703406]构图与形式</t>
  </si>
  <si>
    <t>[2006003]马鑫[讲师]</t>
  </si>
  <si>
    <t>052072-001</t>
  </si>
  <si>
    <t>壁画18-01</t>
  </si>
  <si>
    <t>304</t>
  </si>
  <si>
    <t>[1703407]壁画创作基础</t>
  </si>
  <si>
    <t>052073-001</t>
  </si>
  <si>
    <t>[1703408]材料工艺与制作1</t>
  </si>
  <si>
    <t>[0510198]宁军伟[中等专业学校教师]</t>
  </si>
  <si>
    <t>052074-001</t>
  </si>
  <si>
    <t>[1703409]浮雕</t>
  </si>
  <si>
    <t>[0510186]杨艺伟</t>
  </si>
  <si>
    <t>052075-001</t>
  </si>
  <si>
    <t>[1703410]材料工艺与制作3</t>
  </si>
  <si>
    <t>052221-001</t>
  </si>
  <si>
    <t>壁画17-01</t>
  </si>
  <si>
    <t>[1703413]公共空间艺术创作</t>
  </si>
  <si>
    <t>052224-001</t>
  </si>
  <si>
    <t>[1703414]油画材料基础</t>
  </si>
  <si>
    <t>051894-001</t>
  </si>
  <si>
    <t>油画19-01</t>
  </si>
  <si>
    <t>[1703415]油画古典技法</t>
  </si>
  <si>
    <t>[2004005]尚伟[副教授]</t>
  </si>
  <si>
    <t>051895-001</t>
  </si>
  <si>
    <t>[1703416]油画现代技法</t>
  </si>
  <si>
    <t>051896-001</t>
  </si>
  <si>
    <t>[1703419]素描人体（二）</t>
  </si>
  <si>
    <t>[2005114]马行奎[副教授]</t>
  </si>
  <si>
    <t>052076-001</t>
  </si>
  <si>
    <t>油画18-01</t>
  </si>
  <si>
    <t>[1703420]油画人物（二）</t>
  </si>
  <si>
    <t>052077-001</t>
  </si>
  <si>
    <t>[1703421]油画具象表现</t>
  </si>
  <si>
    <t>052078-001</t>
  </si>
  <si>
    <t>[1703426]专题油画创作</t>
  </si>
  <si>
    <t>052248-001</t>
  </si>
  <si>
    <t>[1703429]摄影</t>
  </si>
  <si>
    <t>051897-001</t>
  </si>
  <si>
    <t>雕塑19-01</t>
  </si>
  <si>
    <t>1-7,9-20</t>
  </si>
  <si>
    <t>[0510197]孙文恒</t>
  </si>
  <si>
    <t>051897-002</t>
  </si>
  <si>
    <t>油画19-01 壁画19-01</t>
  </si>
  <si>
    <t>[1703430]壁画概论与解析</t>
  </si>
  <si>
    <t>051898-001</t>
  </si>
  <si>
    <t>[1703434]艺用人体解剖</t>
  </si>
  <si>
    <t>051899-001</t>
  </si>
  <si>
    <t>[1703436]丝网版画</t>
  </si>
  <si>
    <t>[2006005]张贝峥[讲师]</t>
  </si>
  <si>
    <t>052104-001</t>
  </si>
  <si>
    <t>[1703439]公共艺术工程与管理</t>
  </si>
  <si>
    <t>[2014014]王洪坤[讲师]</t>
  </si>
  <si>
    <t>052255-001</t>
  </si>
  <si>
    <t>雕塑17-01</t>
  </si>
  <si>
    <t>[1703441]实验艺术</t>
  </si>
  <si>
    <t>052257-001</t>
  </si>
  <si>
    <t>油画17-01 壁画17-01</t>
  </si>
  <si>
    <t>[1703442]商业艺术发展前沿</t>
  </si>
  <si>
    <t>052258-001</t>
  </si>
  <si>
    <t>[1703501]产品设计基础</t>
  </si>
  <si>
    <t>5.5</t>
  </si>
  <si>
    <t>[2009035]崔晓飞[讲师]</t>
  </si>
  <si>
    <t>051851-001</t>
  </si>
  <si>
    <t>[2005010]任童[讲师]</t>
  </si>
  <si>
    <t>051851-002</t>
  </si>
  <si>
    <t>[1703502]设计概论</t>
  </si>
  <si>
    <t>[2006084]姚民义[讲师]</t>
  </si>
  <si>
    <t>051852-001</t>
  </si>
  <si>
    <t>产品设计19-01 产品设计19-02 IEC产品设计19-01</t>
  </si>
  <si>
    <t>051852-002</t>
  </si>
  <si>
    <t>产品设计19-03 产品设计19-04</t>
  </si>
  <si>
    <t>[1703506]设计表现（二维）</t>
  </si>
  <si>
    <t>051853-001</t>
  </si>
  <si>
    <t>[2001016]夏艳生[讲师]</t>
  </si>
  <si>
    <t>051853-002</t>
  </si>
  <si>
    <t>[1703508]专题设计1（形态语义）</t>
  </si>
  <si>
    <t>[1999011]巴涛[讲师]</t>
  </si>
  <si>
    <t>052037-001</t>
  </si>
  <si>
    <t>产品设计18-01 产品设计18-02</t>
  </si>
  <si>
    <t>1-8,12-20</t>
  </si>
  <si>
    <t>170</t>
  </si>
  <si>
    <t>052037-002</t>
  </si>
  <si>
    <t>IEC产品设计18-01 IEC产品设计18-02</t>
  </si>
  <si>
    <t>052037-003</t>
  </si>
  <si>
    <t>IEC产品设计18-03 IEC产品设计18-04</t>
  </si>
  <si>
    <t>[2017015]王亚娜[助教]</t>
  </si>
  <si>
    <t>052037-004</t>
  </si>
  <si>
    <t>IEC产品设计18-05 IEC产品设计18-06</t>
  </si>
  <si>
    <t>[2008003]崔俊杰[讲师]</t>
  </si>
  <si>
    <t>052037-005</t>
  </si>
  <si>
    <t>产品设计18-01 产品设计18-02 IEC产品设计18-01 IEC产品设计18-02 IEC产品设计18-03 IEC产品设计18-04 IEC产品设计18-05 IEC产品设计18-06</t>
  </si>
  <si>
    <t>[1703509]专题设计2（交互与技术）</t>
  </si>
  <si>
    <t>052038-001</t>
  </si>
  <si>
    <t>[1998009]冯玉雪[教授]</t>
  </si>
  <si>
    <t>052038-002</t>
  </si>
  <si>
    <t>052038-003</t>
  </si>
  <si>
    <t>[2008038]吴蓓蓓[讲师]</t>
  </si>
  <si>
    <t>052038-004</t>
  </si>
  <si>
    <t>[2006004]高颖[讲师]</t>
  </si>
  <si>
    <t>052038-005</t>
  </si>
  <si>
    <t>[1703512]专题设计5（交叉与实践）</t>
  </si>
  <si>
    <t>[1992020]任建军[教授]</t>
  </si>
  <si>
    <t>052114-001</t>
  </si>
  <si>
    <t>产品设计17-01 产品设计17-02</t>
  </si>
  <si>
    <t>[2002034]徐静[副教授]</t>
  </si>
  <si>
    <t>052114-002</t>
  </si>
  <si>
    <t>IEC产品设计17-01 IEC产品设计17-02</t>
  </si>
  <si>
    <t>[2011049]屈新波[讲师]</t>
  </si>
  <si>
    <t>052114-003</t>
  </si>
  <si>
    <t>IEC产品设计17-03 IEC产品设计17-04</t>
  </si>
  <si>
    <t>[1987015]曹阳[教授]</t>
  </si>
  <si>
    <t>052114-004</t>
  </si>
  <si>
    <t>IEC产品设计17-05 IEC产品设计17-06</t>
  </si>
  <si>
    <t>[1703521]产品交互设计原理与方法</t>
  </si>
  <si>
    <t>051943-001</t>
  </si>
  <si>
    <t>051943-002</t>
  </si>
  <si>
    <t>[2006093]刘娟[讲师]</t>
  </si>
  <si>
    <t>051943-003</t>
  </si>
  <si>
    <t>051943-004</t>
  </si>
  <si>
    <t>[1703524]地域文化传承与创新设计</t>
  </si>
  <si>
    <t>[1995020]周静[副教授]</t>
  </si>
  <si>
    <t>052119-001</t>
  </si>
  <si>
    <t>[2005069]乔楠[讲师]</t>
  </si>
  <si>
    <t>052119-002</t>
  </si>
  <si>
    <t>052119-003</t>
  </si>
  <si>
    <t>052119-004</t>
  </si>
  <si>
    <t>[1703528]服务设计</t>
  </si>
  <si>
    <t>052123-001</t>
  </si>
  <si>
    <t>1-7,10-11,18-20</t>
  </si>
  <si>
    <t>052123-002</t>
  </si>
  <si>
    <t>052123-003</t>
  </si>
  <si>
    <t>052123-004</t>
  </si>
  <si>
    <t>[1703534]产品用户研究</t>
  </si>
  <si>
    <t>创新创业教育平台</t>
  </si>
  <si>
    <t>052111-001</t>
  </si>
  <si>
    <t>[2007045]张宇[讲师]</t>
  </si>
  <si>
    <t>052111-002</t>
  </si>
  <si>
    <t>[1703536]环境设计理论C（史论1）</t>
  </si>
  <si>
    <t>专业课</t>
  </si>
  <si>
    <t>[2004056]刘莉莉[副教授]</t>
  </si>
  <si>
    <t>052238-001</t>
  </si>
  <si>
    <t>IEC环境设计18-01 IEC环境设计18-02 IEC环境设计18-03 IEC环境设计18-04</t>
  </si>
  <si>
    <t>[1703537]环境设计理论D（史论2）</t>
  </si>
  <si>
    <t>052239-001</t>
  </si>
  <si>
    <t>052239-002</t>
  </si>
  <si>
    <t>9-16</t>
  </si>
  <si>
    <t>[1703600]动画美术基础</t>
  </si>
  <si>
    <t>6.0</t>
  </si>
  <si>
    <t>[2006086]李和畅[副教授]</t>
  </si>
  <si>
    <t>[2014011]陈云峰[讲师]</t>
  </si>
  <si>
    <t>051865-001</t>
  </si>
  <si>
    <t>动画20-01 动画20-02</t>
  </si>
  <si>
    <t>1-2,5-20</t>
  </si>
  <si>
    <t>[1703601]动画概论</t>
  </si>
  <si>
    <t>[2003033]郭笑莹[讲师]</t>
  </si>
  <si>
    <t>051866-001</t>
  </si>
  <si>
    <t>[1703602]影视技术基础</t>
  </si>
  <si>
    <t>[2000012]张搴[副教授]</t>
  </si>
  <si>
    <t>051867-001</t>
  </si>
  <si>
    <t>[1703608]动画美术造型设计</t>
  </si>
  <si>
    <t>[2002057]付畅[讲师]</t>
  </si>
  <si>
    <t>051873-001</t>
  </si>
  <si>
    <t>动画19-01 动画19-02</t>
  </si>
  <si>
    <t>[1703610]数字艺术设计2（Flash软件）</t>
  </si>
  <si>
    <t>[2004038]王威[讲师]</t>
  </si>
  <si>
    <t>051875-001</t>
  </si>
  <si>
    <t>[1703611]镜头画面基础</t>
  </si>
  <si>
    <t>051876-001</t>
  </si>
  <si>
    <t>136</t>
  </si>
  <si>
    <t>[1703618]中外电影史</t>
  </si>
  <si>
    <t>[2010025]汤梦箫[副教授]</t>
  </si>
  <si>
    <t>051940-001</t>
  </si>
  <si>
    <t>5-13</t>
  </si>
  <si>
    <t>[1703621]数字艺术设计5（二维软件）</t>
  </si>
  <si>
    <t>052044-001</t>
  </si>
  <si>
    <t>动画18-01 动画18-02</t>
  </si>
  <si>
    <t>1-16,18-20</t>
  </si>
  <si>
    <t>[1703622]动画创作（二维）</t>
  </si>
  <si>
    <t>[1997023]潘明歌[教授]</t>
  </si>
  <si>
    <t>052045-001</t>
  </si>
  <si>
    <t>[1703623]动漫衍生产品设计</t>
  </si>
  <si>
    <t>052046-001</t>
  </si>
  <si>
    <t>[1703626]数字影像创作</t>
  </si>
  <si>
    <t>052147-001</t>
  </si>
  <si>
    <t>动画17-01 动画17-02</t>
  </si>
  <si>
    <t>1-7,9-11,18-20</t>
  </si>
  <si>
    <t>208</t>
  </si>
  <si>
    <t>[1703627]数字艺术设计5（三维）</t>
  </si>
  <si>
    <t>052081-001</t>
  </si>
  <si>
    <t>[1703628]动画创作（三维）</t>
  </si>
  <si>
    <t>052047-001</t>
  </si>
  <si>
    <t>[1703636]版式设计</t>
  </si>
  <si>
    <t>052151-001</t>
  </si>
  <si>
    <t>052151-002</t>
  </si>
  <si>
    <t>[1703642]动画创新实践</t>
  </si>
  <si>
    <t>052156-001</t>
  </si>
  <si>
    <t>[1703800]陶艺基础A</t>
  </si>
  <si>
    <t>[2017079]李雪生[助教]</t>
  </si>
  <si>
    <t>051884-001</t>
  </si>
  <si>
    <t>陶瓷设计19-01</t>
  </si>
  <si>
    <t>[1703801]计算机辅助设计</t>
  </si>
  <si>
    <t>051885-001</t>
  </si>
  <si>
    <t>[1703806]世界现代设计史</t>
  </si>
  <si>
    <t>[1989017]赵菲[副教授]</t>
  </si>
  <si>
    <t>052054-001</t>
  </si>
  <si>
    <t>陶瓷设计18-01</t>
  </si>
  <si>
    <t>6-8,16-18</t>
  </si>
  <si>
    <t>[1703807]专题设计I(生活研究)</t>
  </si>
  <si>
    <t>[0510185]赵鹏[副教授]</t>
  </si>
  <si>
    <t>052055-001</t>
  </si>
  <si>
    <t>272</t>
  </si>
  <si>
    <t>[1703808]陶瓷综合装饰A</t>
  </si>
  <si>
    <t>052056-001</t>
  </si>
  <si>
    <t>[1703809]饰品概念设计</t>
  </si>
  <si>
    <t>[2009030]张丽娟[讲师]</t>
  </si>
  <si>
    <t>052057-001</t>
  </si>
  <si>
    <t>[1703810]生活陶艺</t>
  </si>
  <si>
    <t>052060-001</t>
  </si>
  <si>
    <t>陶瓷艺术18-01</t>
  </si>
  <si>
    <t>[1703813]专题设计Ⅱ（环境陶艺）</t>
  </si>
  <si>
    <t>68</t>
  </si>
  <si>
    <t>[2014013]周亚威[讲师]</t>
  </si>
  <si>
    <t>052187-001</t>
  </si>
  <si>
    <t>陶瓷设计17-01</t>
  </si>
  <si>
    <t>[1703815]手工成型Ⅰ</t>
  </si>
  <si>
    <t>051956-001</t>
  </si>
  <si>
    <t>陶瓷艺术19-01</t>
  </si>
  <si>
    <t>[1703816]手工成型Ⅱ</t>
  </si>
  <si>
    <t>051957-001</t>
  </si>
  <si>
    <t>[1703817]拉坯</t>
  </si>
  <si>
    <t>051958-001</t>
  </si>
  <si>
    <t>[1703822]当代艺术批评</t>
  </si>
  <si>
    <t>[2017012]张启彬[讲师]</t>
  </si>
  <si>
    <t>052058-001</t>
  </si>
  <si>
    <t>5-8,12-15</t>
  </si>
  <si>
    <t>[1703823]民间工艺美术演化设计</t>
  </si>
  <si>
    <t>[2002066]魏华[副教授]</t>
  </si>
  <si>
    <t>051887-001</t>
  </si>
  <si>
    <t>[1703824]雕塑Ⅱ(抽象)</t>
  </si>
  <si>
    <t>[0510087]于吉普</t>
  </si>
  <si>
    <t>052059-001</t>
  </si>
  <si>
    <t>[1703829]实验陶艺</t>
  </si>
  <si>
    <t>[2017081]孙乔乔[助教]</t>
  </si>
  <si>
    <t>052191-001</t>
  </si>
  <si>
    <t>陶瓷艺术17-01</t>
  </si>
  <si>
    <t>[1703830]专题设计Ⅲ（钧瓷创作）</t>
  </si>
  <si>
    <t>052192-001</t>
  </si>
  <si>
    <t>[1703832]设计心理学</t>
  </si>
  <si>
    <t>[2005103]张静[讲师]</t>
  </si>
  <si>
    <t>052012-001</t>
  </si>
  <si>
    <t>1-7,10</t>
  </si>
  <si>
    <t>052012-002</t>
  </si>
  <si>
    <t>[1703835]陶瓷材料工艺</t>
  </si>
  <si>
    <t>[2016818]张颁潮[助理实验师]</t>
  </si>
  <si>
    <t>052109-001</t>
  </si>
  <si>
    <t>052109-002</t>
  </si>
  <si>
    <t>[1703836]木工工艺</t>
  </si>
  <si>
    <t>[0510200]荆东峰</t>
  </si>
  <si>
    <t>052108-001</t>
  </si>
  <si>
    <t>[1703837]大漆工艺</t>
  </si>
  <si>
    <t>[0510199]王军</t>
  </si>
  <si>
    <t>052110-001</t>
  </si>
  <si>
    <t>[1703842]创意市集</t>
  </si>
  <si>
    <t>052198-001</t>
  </si>
  <si>
    <t>陶瓷艺术17-01 陶瓷设计17-01</t>
  </si>
  <si>
    <t>[1703843]陶瓷文创产品设计</t>
  </si>
  <si>
    <t>052199-001</t>
  </si>
  <si>
    <t>052199-002</t>
  </si>
  <si>
    <t>[1703900]素描人体</t>
  </si>
  <si>
    <t>[2008055]郭锐[副教授]</t>
  </si>
  <si>
    <t>051854-001</t>
  </si>
  <si>
    <t>[1703901]头像塑造</t>
  </si>
  <si>
    <t>051855-001</t>
  </si>
  <si>
    <t>[1703902]胸像塑造</t>
  </si>
  <si>
    <t>051856-001</t>
  </si>
  <si>
    <t>[1703905]雕塑概论</t>
  </si>
  <si>
    <t>[2017089]张小山[助教]</t>
  </si>
  <si>
    <t>052040-001</t>
  </si>
  <si>
    <t>雕塑18-01</t>
  </si>
  <si>
    <t>1-4,8-20</t>
  </si>
  <si>
    <t>[1703906]浮雕壁画设计</t>
  </si>
  <si>
    <t>052041-001</t>
  </si>
  <si>
    <t>[1703908]雕塑构造研究</t>
  </si>
  <si>
    <t>[2017013]刁军翔[助教]</t>
  </si>
  <si>
    <t>051857-001</t>
  </si>
  <si>
    <t>[1703911]传统雕塑研究</t>
  </si>
  <si>
    <t>052042-001</t>
  </si>
  <si>
    <t>[1703915]三分之二人物塑造</t>
  </si>
  <si>
    <t>052134-001</t>
  </si>
  <si>
    <t>[1703916]公共艺术设计</t>
  </si>
  <si>
    <t>052135-001</t>
  </si>
  <si>
    <t>[1703918]壁画基础</t>
  </si>
  <si>
    <t>052106-001</t>
  </si>
  <si>
    <t>[1703919]陶艺基础B</t>
  </si>
  <si>
    <t>052107-001</t>
  </si>
  <si>
    <t>[1703921]美术批评</t>
  </si>
  <si>
    <t>052137-001</t>
  </si>
  <si>
    <t>[1703922]美学</t>
  </si>
  <si>
    <t>[2014004]李玲[副教授]</t>
  </si>
  <si>
    <t>052105-001</t>
  </si>
  <si>
    <t>[1703924]文创产品设计</t>
  </si>
  <si>
    <t>052139-001</t>
  </si>
  <si>
    <t>[1703m00]观察与记录1</t>
  </si>
  <si>
    <t>[1993009]师群[教授]</t>
  </si>
  <si>
    <t>051909-001</t>
  </si>
  <si>
    <t>美术学类20-01 美术学类20-02</t>
  </si>
  <si>
    <t>[1703m01]观察与记录2</t>
  </si>
  <si>
    <t>051910-001</t>
  </si>
  <si>
    <t>[1703m04]中国美术史</t>
  </si>
  <si>
    <t>[2013027]李研[讲师]</t>
  </si>
  <si>
    <t>051913-001</t>
  </si>
  <si>
    <t>[1703m07]绘画语言解析</t>
  </si>
  <si>
    <t>051916-001</t>
  </si>
  <si>
    <t>[1703s04]艺术史</t>
  </si>
  <si>
    <t>[1985023]李喜辰[副教授]</t>
  </si>
  <si>
    <t>051922-001</t>
  </si>
  <si>
    <t>[2007018]杨远[副教授]</t>
  </si>
  <si>
    <t>051922-002</t>
  </si>
  <si>
    <t>设计学类20-01 设计学类20-02</t>
  </si>
  <si>
    <t>051922-003</t>
  </si>
  <si>
    <t>设计学类20-03 设计学类20-04</t>
  </si>
  <si>
    <t>[2018071]张蕊[讲师]</t>
  </si>
  <si>
    <t>051922-004</t>
  </si>
  <si>
    <t>设计学类20-05 设计学类20-06</t>
  </si>
  <si>
    <t>051922-005</t>
  </si>
  <si>
    <t>设计学类20-07 设计学类20-08</t>
  </si>
  <si>
    <t>[2016040]王潇[讲师]</t>
  </si>
  <si>
    <t>051922-006</t>
  </si>
  <si>
    <t>设计学类20-09 设计学类20-10</t>
  </si>
  <si>
    <t>051922-007</t>
  </si>
  <si>
    <t>设计学类20-11 设计学类20-12</t>
  </si>
  <si>
    <t>051922-008</t>
  </si>
  <si>
    <t>设计学类20-13 设计学类20-14</t>
  </si>
  <si>
    <t>[2012036]薛峰[讲师]</t>
  </si>
  <si>
    <t>051922-009</t>
  </si>
  <si>
    <t>设计学类20-15 设计学类20-16</t>
  </si>
  <si>
    <t>[1703s12]计算机设计基础</t>
  </si>
  <si>
    <t>[2014015]彭鹏[助理实验师]</t>
  </si>
  <si>
    <t>051930-001</t>
  </si>
  <si>
    <t>计算机基础一班</t>
  </si>
  <si>
    <t>设计学类20-01 设计学类20-02 设计学类20-03 设计学类20-04 设计学类20-05 设计学类20-06 设计学类20-07 设计学类20-08 设计学类20-09 设计学类20-10 设计学类20-11 设计学类20-12 设计学类20-13 设计学类20-14 设计学类20-15 设计学类20-16</t>
  </si>
  <si>
    <t>[2016824]栗想[助教]</t>
  </si>
  <si>
    <t>051930-002</t>
  </si>
  <si>
    <t>计算机基础二班</t>
  </si>
  <si>
    <t>[1703s17]形式语言A1（观察与再现）</t>
  </si>
  <si>
    <t>051954-001</t>
  </si>
  <si>
    <t>[2019819]张帅</t>
  </si>
  <si>
    <t>051954-002</t>
  </si>
  <si>
    <t>051954-003</t>
  </si>
  <si>
    <t>[2015101]韩笑[助教]</t>
  </si>
  <si>
    <t>051954-004</t>
  </si>
  <si>
    <t>051954-005</t>
  </si>
  <si>
    <t>[2018824]王栋奇</t>
  </si>
  <si>
    <t>051954-006</t>
  </si>
  <si>
    <t>[0510116]赵珊</t>
  </si>
  <si>
    <t>051954-007</t>
  </si>
  <si>
    <t>[2018821]宋艺文</t>
  </si>
  <si>
    <t>051954-008</t>
  </si>
  <si>
    <t>[1703s18]形式语言A2（非文本叙事）</t>
  </si>
  <si>
    <t>051955-001</t>
  </si>
  <si>
    <t>051955-002</t>
  </si>
  <si>
    <t>[2018820]胡茜茜</t>
  </si>
  <si>
    <t>051955-003</t>
  </si>
  <si>
    <t>[0510175]孙亚婷[副教授]</t>
  </si>
  <si>
    <t>051955-004</t>
  </si>
  <si>
    <t>[2018816]李灏萱</t>
  </si>
  <si>
    <t>051955-005</t>
  </si>
  <si>
    <t>051955-006</t>
  </si>
  <si>
    <t>051955-007</t>
  </si>
  <si>
    <t>[0510077]冯中强[讲师]</t>
  </si>
  <si>
    <t>051955-008</t>
  </si>
  <si>
    <t>[1703s23]空间构成</t>
  </si>
  <si>
    <t>[2015102]许晶[助教]</t>
  </si>
  <si>
    <t>051964-001</t>
  </si>
  <si>
    <t>空间构成一班</t>
  </si>
  <si>
    <t>[2017020]李晓阳[助教]</t>
  </si>
  <si>
    <t>051964-002</t>
  </si>
  <si>
    <t>空间构成二</t>
  </si>
  <si>
    <t>[1703s24]图文设计初步</t>
  </si>
  <si>
    <t>051965-001</t>
  </si>
  <si>
    <t>图文设计一班</t>
  </si>
  <si>
    <t>[0510176]董濡悦[讲师]</t>
  </si>
  <si>
    <t>051965-002</t>
  </si>
  <si>
    <t>图文设计二班</t>
  </si>
  <si>
    <t>[1703s25]影像语言</t>
  </si>
  <si>
    <t>051966-001</t>
  </si>
  <si>
    <t>影像语言一班</t>
  </si>
  <si>
    <t>051966-002</t>
  </si>
  <si>
    <t>影像语言二班</t>
  </si>
  <si>
    <t>[1703s26]手工艺实践</t>
  </si>
  <si>
    <t>051967-001</t>
  </si>
  <si>
    <t>手工艺 陶艺</t>
  </si>
  <si>
    <t>051967-002</t>
  </si>
  <si>
    <t>手工艺 染织</t>
  </si>
  <si>
    <t>[1704001]C语言程序设计</t>
  </si>
  <si>
    <t>[2008017]朱付保[副教授]</t>
  </si>
  <si>
    <t>071245-001</t>
  </si>
  <si>
    <t>电信工程20-01 电信工程20-02</t>
  </si>
  <si>
    <t>计算机与通信工程学院</t>
  </si>
  <si>
    <t>[1988002]金保华[教授]</t>
  </si>
  <si>
    <t>071245-002</t>
  </si>
  <si>
    <t>计算机20-01 计算机20-02</t>
  </si>
  <si>
    <t>智慧教室</t>
  </si>
  <si>
    <t>[2005070]李晔[副教授]</t>
  </si>
  <si>
    <t>071245-003</t>
  </si>
  <si>
    <t>计算机20-03 计算机20-04</t>
  </si>
  <si>
    <t>[2004024]朱会东[副教授]</t>
  </si>
  <si>
    <t>071245-004</t>
  </si>
  <si>
    <t>通信工程20-01 通信工程20-02 通信工程20-03</t>
  </si>
  <si>
    <t>[2013007]常化文[讲师]</t>
  </si>
  <si>
    <t>071245-005</t>
  </si>
  <si>
    <t>网络工程20-01 物联网工程20-01 物联网工程20-02</t>
  </si>
  <si>
    <t>071245-008</t>
  </si>
  <si>
    <t>移动软件20-01 移动软件20-02 移动软件20-03</t>
  </si>
  <si>
    <t>[2015070]刘岩[讲师]</t>
  </si>
  <si>
    <t>071245-009</t>
  </si>
  <si>
    <t>移动软件20-04 移动软件20-05 移动软件20-06</t>
  </si>
  <si>
    <t>071245-010</t>
  </si>
  <si>
    <t>数据科学20-01 人工智能20-01 人工智能20-02</t>
  </si>
  <si>
    <t>[2014116]孟颍辉[讲师]</t>
  </si>
  <si>
    <t>071245-011</t>
  </si>
  <si>
    <t>网络开发20-01 网络开发20-02 网络开发20-03</t>
  </si>
  <si>
    <t>[2004086]赵进超[副教授]</t>
  </si>
  <si>
    <t>071245-014</t>
  </si>
  <si>
    <t>D计算机20-01</t>
  </si>
  <si>
    <t>[2015083]殷君茹[讲师]</t>
  </si>
  <si>
    <t>071245-015</t>
  </si>
  <si>
    <t>嵌入式软件20-01 嵌入式软件20-02 嵌入式软件20-03 嵌入式软件20-04</t>
  </si>
  <si>
    <t>071245-016</t>
  </si>
  <si>
    <t>智能物联20-01 智能物联20-02 智能物联20-03 智能物联20-04</t>
  </si>
  <si>
    <t>071245-017</t>
  </si>
  <si>
    <t>Z移动软件20-01 Z移动软件20-02 Z移动软件20-03 Z移动软件20-04</t>
  </si>
  <si>
    <t>3-10,13-16</t>
  </si>
  <si>
    <t>[1704003]线性电子线路A</t>
  </si>
  <si>
    <t>[2017109]徐宏[讲师]</t>
  </si>
  <si>
    <t>071285-001</t>
  </si>
  <si>
    <t>电信工程19-01 电信工程19-02</t>
  </si>
  <si>
    <t>[2003001]张勇[副教授]</t>
  </si>
  <si>
    <t>071285-002</t>
  </si>
  <si>
    <t>通信工程19-01 通信工程19-02 通信工程19-03</t>
  </si>
  <si>
    <t>2-17</t>
  </si>
  <si>
    <t>[1704006]数字信号处理</t>
  </si>
  <si>
    <t>[2002021]杨永双[讲师]</t>
  </si>
  <si>
    <t>071417-001</t>
  </si>
  <si>
    <t>电信工程18-01</t>
  </si>
  <si>
    <t>1-6,9-14</t>
  </si>
  <si>
    <t>[2010804]何燕[讲师]</t>
  </si>
  <si>
    <t>071417-002</t>
  </si>
  <si>
    <t>通信工程18-01</t>
  </si>
  <si>
    <t>1-10,13-14</t>
  </si>
  <si>
    <t>[1704007]半导体器件物理A</t>
  </si>
  <si>
    <t>[2016011]李卓[讲师]</t>
  </si>
  <si>
    <t>071418-001</t>
  </si>
  <si>
    <t>1-6,9-13</t>
  </si>
  <si>
    <t>[1704015]电磁场与电磁波A</t>
  </si>
  <si>
    <t>[2019032]何红杰</t>
  </si>
  <si>
    <t>071419-001</t>
  </si>
  <si>
    <t>1-6,9-15</t>
  </si>
  <si>
    <t>[1704016]电子工程制图</t>
  </si>
  <si>
    <t>[2009043]蔡超峰[讲师]</t>
  </si>
  <si>
    <t>071420-001</t>
  </si>
  <si>
    <t>[2015026]于泽琦[讲师]</t>
  </si>
  <si>
    <t>071420-002</t>
  </si>
  <si>
    <t>K11K21K31K41K51</t>
  </si>
  <si>
    <t>[1704017]单片机原理及应用</t>
  </si>
  <si>
    <t>[2018065]李端</t>
  </si>
  <si>
    <t>071345-001</t>
  </si>
  <si>
    <t>[2002054]韩雪琴[副教授]</t>
  </si>
  <si>
    <t>071345-002</t>
  </si>
  <si>
    <t>K11K12K13K14K15K51K52K53K54K55</t>
  </si>
  <si>
    <t>[1704018]传感器技术及应用B</t>
  </si>
  <si>
    <t>071421-001</t>
  </si>
  <si>
    <t>[1704019]通信原理</t>
  </si>
  <si>
    <t>[2003083]丁汉清[副教授]</t>
  </si>
  <si>
    <t>[2015116]王小瑞[讲师]</t>
  </si>
  <si>
    <t>[2012032]张秋闻[副教授]</t>
  </si>
  <si>
    <t>071432-001</t>
  </si>
  <si>
    <t>1-6</t>
  </si>
  <si>
    <t>[1704030]信号与系统及数字信号处理选讲</t>
  </si>
  <si>
    <t>[2005017]王凤琴[副教授]</t>
  </si>
  <si>
    <t>071587-001</t>
  </si>
  <si>
    <t>电信工程17-01</t>
  </si>
  <si>
    <t>5-6,9-14</t>
  </si>
  <si>
    <t>071587-002</t>
  </si>
  <si>
    <t>通信工程17-01</t>
  </si>
  <si>
    <t>[1704031]电子电路及通信原理选讲</t>
  </si>
  <si>
    <t>071588-001</t>
  </si>
  <si>
    <t>通信工程17-01 电信工程17-01</t>
  </si>
  <si>
    <t>[1704074]工程导论</t>
  </si>
  <si>
    <t>公共基础课程平台</t>
  </si>
  <si>
    <t>[2006013]张保威[副教授]</t>
  </si>
  <si>
    <t>071424-001</t>
  </si>
  <si>
    <t>计算机18-01 计算机18-02</t>
  </si>
  <si>
    <t>2-9</t>
  </si>
  <si>
    <t>[1704076]数字逻辑电路B</t>
  </si>
  <si>
    <t>071287-001</t>
  </si>
  <si>
    <t>计算机19-01 计算机19-02 计算机19-03 计算机19-04</t>
  </si>
  <si>
    <t>[2005032]张娜[讲师]</t>
  </si>
  <si>
    <t>071287-002</t>
  </si>
  <si>
    <t>网络工程19-01 物联网工程19-01 物联网工程19-02 数据科学19-01</t>
  </si>
  <si>
    <t>1-6,9-12</t>
  </si>
  <si>
    <t>[2009053]李素萍[副教授]</t>
  </si>
  <si>
    <t>071287-003</t>
  </si>
  <si>
    <t>智能物联19-01 智能物联19-02 智能物联19-03 智能物联19-04</t>
  </si>
  <si>
    <t>[2007002]曹瑞[副教授]</t>
  </si>
  <si>
    <t>071287-004</t>
  </si>
  <si>
    <t>网络开发19-01 网络开发19-02 网络开发19-03</t>
  </si>
  <si>
    <t>071287-005</t>
  </si>
  <si>
    <t>嵌入式软件19-01 嵌入式软件19-02 嵌入式软件19-03 嵌入式软件19-04</t>
  </si>
  <si>
    <t>1-8,11-15</t>
  </si>
  <si>
    <t>[1704077]离散数学</t>
  </si>
  <si>
    <t>[2019010]史雯隽[讲师]</t>
  </si>
  <si>
    <t>071280-004</t>
  </si>
  <si>
    <t>移动软件19-01 移动软件19-02 移动软件19-03 移动软件19-04</t>
  </si>
  <si>
    <t>K11K15K21K25K31K35K41K45K51K55</t>
  </si>
  <si>
    <t>[2014087]张静[讲师]</t>
  </si>
  <si>
    <t>071280-005</t>
  </si>
  <si>
    <t>071280-006</t>
  </si>
  <si>
    <t>1-8,11-18</t>
  </si>
  <si>
    <t>[2011008]吴怀广[副教授]</t>
  </si>
  <si>
    <t>071280-010</t>
  </si>
  <si>
    <t>1-6,9-12,15-16,19</t>
  </si>
  <si>
    <t>65</t>
  </si>
  <si>
    <t>[2019043]何亚琼</t>
  </si>
  <si>
    <t>071280-011</t>
  </si>
  <si>
    <t>计算机19-01 计算机19-02</t>
  </si>
  <si>
    <t>1-15,19</t>
  </si>
  <si>
    <t>[2019002]陈浩然</t>
  </si>
  <si>
    <t>071280-012</t>
  </si>
  <si>
    <t>计算机19-03 计算机19-04</t>
  </si>
  <si>
    <t>[2016015]陶红伟[副教授]</t>
  </si>
  <si>
    <t>071280-013</t>
  </si>
  <si>
    <t>IEC数据科学19-01 IEC数据科学19-02 IEC数据科学19-03 IEC数据科学19-04</t>
  </si>
  <si>
    <t>1-8,10-17</t>
  </si>
  <si>
    <t>071280-014</t>
  </si>
  <si>
    <t>IEC数据科学19-05 IEC数据科学19-06 IEC数据科学19-07 IEC数据科学19-08</t>
  </si>
  <si>
    <t>071280-015</t>
  </si>
  <si>
    <t>[1704078]数据结构</t>
  </si>
  <si>
    <t>[2011016]朱颢东[副教授]</t>
  </si>
  <si>
    <t>071282-001</t>
  </si>
  <si>
    <t>1-8,10-15</t>
  </si>
  <si>
    <t>[2008036]郭锋[讲师]</t>
  </si>
  <si>
    <t>071282-002</t>
  </si>
  <si>
    <t>[2015008]南姣芬[讲师]</t>
  </si>
  <si>
    <t>071282-003</t>
  </si>
  <si>
    <t>[1704079]计算机组成原理</t>
  </si>
  <si>
    <t>[2005052]胡东华[讲师]</t>
  </si>
  <si>
    <t>071335-001</t>
  </si>
  <si>
    <t>移动软件18-01 移动软件18-02</t>
  </si>
  <si>
    <t>1-9,13-17</t>
  </si>
  <si>
    <t>071335-002</t>
  </si>
  <si>
    <t>嵌入式软件18-01 嵌入式软件18-02</t>
  </si>
  <si>
    <t>1-8,11-16</t>
  </si>
  <si>
    <t>[2011002]尹毅峰[教授]</t>
  </si>
  <si>
    <t>071335-003</t>
  </si>
  <si>
    <t>1-10,13-16</t>
  </si>
  <si>
    <t>[1704080]计算机网络A</t>
  </si>
  <si>
    <t>[2005080]李建春[副教授]</t>
  </si>
  <si>
    <t>071297-002</t>
  </si>
  <si>
    <t>智能物联18-01 智能物联18-02</t>
  </si>
  <si>
    <t>1-2,5-13</t>
  </si>
  <si>
    <t>071297-006</t>
  </si>
  <si>
    <t>物联网工程18-01</t>
  </si>
  <si>
    <t>[1988021]黄道颖[教授]</t>
  </si>
  <si>
    <t>071297-007</t>
  </si>
  <si>
    <t>[2017104]朱亮[讲师]</t>
  </si>
  <si>
    <t>071297-008</t>
  </si>
  <si>
    <t>网络工程19-01 数据科学19-01</t>
  </si>
  <si>
    <t>1-12,15-16</t>
  </si>
  <si>
    <t>[2016061]胡颖[讲师]</t>
  </si>
  <si>
    <t>071297-009</t>
  </si>
  <si>
    <t>[2016027]李志刚[讲师]</t>
  </si>
  <si>
    <t>071297-010</t>
  </si>
  <si>
    <t>[1704081]HTML基础B</t>
  </si>
  <si>
    <t>071569-001</t>
  </si>
  <si>
    <t>071569-002</t>
  </si>
  <si>
    <t>[1704082]Linux系统及应用</t>
  </si>
  <si>
    <t>[2005014]刘书如[讲师]</t>
  </si>
  <si>
    <t>071290-001</t>
  </si>
  <si>
    <t>[2015048]陈启强[讲师]</t>
  </si>
  <si>
    <t>071290-002</t>
  </si>
  <si>
    <t>[1704084]信息安全概论B</t>
  </si>
  <si>
    <t>[2005092]吉星[讲师]</t>
  </si>
  <si>
    <t>071348-001</t>
  </si>
  <si>
    <t>2-10,12-14</t>
  </si>
  <si>
    <t>[1704087]面向对象程序设计</t>
  </si>
  <si>
    <t>[2012024]王岩[讲师]</t>
  </si>
  <si>
    <t>071288-005</t>
  </si>
  <si>
    <t>[2003042]王治国[讲师]</t>
  </si>
  <si>
    <t>071288-006</t>
  </si>
  <si>
    <t>1-8,11-14</t>
  </si>
  <si>
    <t>[2007034]王秉政[副教授]</t>
  </si>
  <si>
    <t>071288-007</t>
  </si>
  <si>
    <t>[1704088]数据库系统原理</t>
  </si>
  <si>
    <t>[2010002]郑远攀[副教授]</t>
  </si>
  <si>
    <t>071336-001</t>
  </si>
  <si>
    <t>[1704089]算法分析与设计</t>
  </si>
  <si>
    <t>[2018049]王丽娜</t>
  </si>
  <si>
    <t>071425-003</t>
  </si>
  <si>
    <t>1-9,13-14</t>
  </si>
  <si>
    <t>071425-004</t>
  </si>
  <si>
    <t>1-10,13-18</t>
  </si>
  <si>
    <t>071425-005</t>
  </si>
  <si>
    <t>2-10,12-13</t>
  </si>
  <si>
    <t>[1704090]软件工程A</t>
  </si>
  <si>
    <t>[1994016]宋宝卫[讲师]</t>
  </si>
  <si>
    <t>071426-001</t>
  </si>
  <si>
    <t>2-10,12-16</t>
  </si>
  <si>
    <t>K11K12</t>
  </si>
  <si>
    <t>[2008018]支俊[讲师]</t>
  </si>
  <si>
    <t>071426-002</t>
  </si>
  <si>
    <t>071426-003</t>
  </si>
  <si>
    <t>[1704091]微机原理及应用</t>
  </si>
  <si>
    <t>[2017072]韩继辉[讲师]</t>
  </si>
  <si>
    <t>071359-002</t>
  </si>
  <si>
    <t>[2010042]段赵磊[副教授]</t>
  </si>
  <si>
    <t>071359-003</t>
  </si>
  <si>
    <t>IEC互联网18-01 IEC互联网18-02 IEC互联网18-03 IEC互联网18-04</t>
  </si>
  <si>
    <t>[2004027]郭功兵[讲师]</t>
  </si>
  <si>
    <t>071359-004</t>
  </si>
  <si>
    <t>网络工程17-01</t>
  </si>
  <si>
    <t>1-11,18</t>
  </si>
  <si>
    <t>[1704092]操作系统</t>
  </si>
  <si>
    <t>[2018062]王泽宇</t>
  </si>
  <si>
    <t>071347-001</t>
  </si>
  <si>
    <t>[1704094]计算机体系结构</t>
  </si>
  <si>
    <t>[1991013]李健勇[教授]</t>
  </si>
  <si>
    <t>071438-001</t>
  </si>
  <si>
    <t>网络工程18-01 网络运维18-01 网络运维18-02</t>
  </si>
  <si>
    <t>1,3-9,11-12,15</t>
  </si>
  <si>
    <t>[1704095]C#程序设计（软件开发方向）</t>
  </si>
  <si>
    <t>[2011004]李灿林[副教授]</t>
  </si>
  <si>
    <t>071310-001</t>
  </si>
  <si>
    <t>[1704099]数据传输技术基础（硬件设计方向）</t>
  </si>
  <si>
    <t>071497-001</t>
  </si>
  <si>
    <t>[1704102]JAVA面向对象程序设计</t>
  </si>
  <si>
    <t>[2013026]王晓[讲师]</t>
  </si>
  <si>
    <t>071512-001</t>
  </si>
  <si>
    <t>1-8,10-12</t>
  </si>
  <si>
    <t>[2005059]王捷[讲师]</t>
  </si>
  <si>
    <t>071512-002</t>
  </si>
  <si>
    <t>[1704103]人工智能</t>
  </si>
  <si>
    <t>071357-001</t>
  </si>
  <si>
    <t>[1704106]图像处理创新实践</t>
  </si>
  <si>
    <t>071498-001</t>
  </si>
  <si>
    <t>计算机18-01 计算机18-02 移动软件18-01 移动软件18-02</t>
  </si>
  <si>
    <t>[2015109]黄伟[讲师]</t>
  </si>
  <si>
    <t>071498-002</t>
  </si>
  <si>
    <t>[1704108]数据结构与操作系统选讲</t>
  </si>
  <si>
    <t>[2013009]吴庆岗[讲师]</t>
  </si>
  <si>
    <t>071583-001</t>
  </si>
  <si>
    <t>计算机17-01 物联网工程17-01 嵌入式软件17-01 嵌入式软件17-02 3G软件17-01 3G软件17-02</t>
  </si>
  <si>
    <t>4-6</t>
  </si>
  <si>
    <t>[1704109]计算机网络与组成原理选讲</t>
  </si>
  <si>
    <t>071584-001</t>
  </si>
  <si>
    <t>[1704122]微信应用系统开发实践</t>
  </si>
  <si>
    <t>[2013016]王华[讲师]</t>
  </si>
  <si>
    <t>071585-001</t>
  </si>
  <si>
    <t>计算机17-01 3G软件17-01 3G软件17-02</t>
  </si>
  <si>
    <t>4-6,9-13,16-18</t>
  </si>
  <si>
    <t>[1704123]大数据应用开发实践</t>
  </si>
  <si>
    <t>071586-001</t>
  </si>
  <si>
    <t>[1704136]PHP程序设计</t>
  </si>
  <si>
    <t>071315-001</t>
  </si>
  <si>
    <t>[1704139]网络系统管理A</t>
  </si>
  <si>
    <t>071355-001</t>
  </si>
  <si>
    <t>071355-002</t>
  </si>
  <si>
    <t>[1704141]Web前端技术</t>
  </si>
  <si>
    <t>[2005106]李勇[讲师]</t>
  </si>
  <si>
    <t>071291-001</t>
  </si>
  <si>
    <t>[1704142]Java Web应用程序开发</t>
  </si>
  <si>
    <t>[2013019]霍林林[讲师]</t>
  </si>
  <si>
    <t>071292-001</t>
  </si>
  <si>
    <t>[1704144]数据库系统及应用</t>
  </si>
  <si>
    <t>[2017041]刘炎培[讲师]</t>
  </si>
  <si>
    <t>071276-001</t>
  </si>
  <si>
    <t>[2006077]闫红岩[讲师]</t>
  </si>
  <si>
    <t>071276-002</t>
  </si>
  <si>
    <t>IEC数据科学18-01 IEC数据科学18-02 IEC数据科学18-03 IEC数据科学18-04</t>
  </si>
  <si>
    <t>071276-003</t>
  </si>
  <si>
    <t>网络工程18-01</t>
  </si>
  <si>
    <t>1,3-9,11-13</t>
  </si>
  <si>
    <t>071276-004</t>
  </si>
  <si>
    <t>网络运维18-01 网络运维18-02</t>
  </si>
  <si>
    <t>[1704154]单片机接口及应用</t>
  </si>
  <si>
    <t>071294-001</t>
  </si>
  <si>
    <t>嵌入式软件19-01 嵌入式软件19-02</t>
  </si>
  <si>
    <t>071294-002</t>
  </si>
  <si>
    <t>嵌入式软件19-03 嵌入式软件19-04</t>
  </si>
  <si>
    <t>[1704159]嵌入式操作系统应用开发</t>
  </si>
  <si>
    <t>[2015029]徐盛[讲师]</t>
  </si>
  <si>
    <t>071429-001</t>
  </si>
  <si>
    <t>[1704160]嵌入式软件设计</t>
  </si>
  <si>
    <t>[1988023]陈晓雷[副教授]</t>
  </si>
  <si>
    <t>071430-001</t>
  </si>
  <si>
    <t>[1704163]多媒体技术A</t>
  </si>
  <si>
    <t>[2007023]夏永泉[副教授]</t>
  </si>
  <si>
    <t>071506-001</t>
  </si>
  <si>
    <t>[1704164]数据库原理及应用</t>
  </si>
  <si>
    <t>071507-001</t>
  </si>
  <si>
    <t>[1704170]嵌入式系统设计与规划</t>
  </si>
  <si>
    <t>[2015058]陈冬冬[讲师]</t>
  </si>
  <si>
    <t>071594-001</t>
  </si>
  <si>
    <t>嵌入式软件17-01 嵌入式软件17-02</t>
  </si>
  <si>
    <t>2-7</t>
  </si>
  <si>
    <t>[1704184]场论及复变函数</t>
  </si>
  <si>
    <t>[2017064]张喆[讲师]</t>
  </si>
  <si>
    <t>071312-001</t>
  </si>
  <si>
    <t>[1704185]随机信号分析A</t>
  </si>
  <si>
    <t>[2015099]徐晋[讲师]</t>
  </si>
  <si>
    <t>071500-001</t>
  </si>
  <si>
    <t>7-10,13-15,18</t>
  </si>
  <si>
    <t>[1704186]MATLAB仿真及应用</t>
  </si>
  <si>
    <t>[2013033]黄立勋[讲师]</t>
  </si>
  <si>
    <t>071501-001</t>
  </si>
  <si>
    <t>K14K24K34K44K54</t>
  </si>
  <si>
    <t>[2014099]蒋斌[讲师]</t>
  </si>
  <si>
    <t>071501-002</t>
  </si>
  <si>
    <t>通信工程19-01</t>
  </si>
  <si>
    <t>2-11</t>
  </si>
  <si>
    <t>[2018063]陈雪艳</t>
  </si>
  <si>
    <t>071501-003</t>
  </si>
  <si>
    <t>通信工程19-02</t>
  </si>
  <si>
    <t>[2019059]张晓波[讲师]</t>
  </si>
  <si>
    <t>071501-004</t>
  </si>
  <si>
    <t>通信工程19-03</t>
  </si>
  <si>
    <t>[1704196]光纤通信</t>
  </si>
  <si>
    <t>[2013015]袁俊岭[讲师]</t>
  </si>
  <si>
    <t>071502-001</t>
  </si>
  <si>
    <t>1-10,13</t>
  </si>
  <si>
    <t>[1704197]电波与天线</t>
  </si>
  <si>
    <t>[2018018]刘伟华[讲师]</t>
  </si>
  <si>
    <t>071503-001</t>
  </si>
  <si>
    <t>[1704201]通信工程专业导论</t>
  </si>
  <si>
    <t>071247-001</t>
  </si>
  <si>
    <t>[1704210]网络通信基础</t>
  </si>
  <si>
    <t>[2004033]江楠[讲师]</t>
  </si>
  <si>
    <t>071298-001</t>
  </si>
  <si>
    <t>网络工程19-01 网络开发19-01 网络开发19-02 网络开发19-03</t>
  </si>
  <si>
    <t>[1704212]Java程序设计B</t>
  </si>
  <si>
    <t>[1999002]金松河[副教授]</t>
  </si>
  <si>
    <t>071279-001</t>
  </si>
  <si>
    <t>[1704213]网络系统管理B</t>
  </si>
  <si>
    <t>071573-001</t>
  </si>
  <si>
    <t>[1704214]人机交互</t>
  </si>
  <si>
    <t>071258-001</t>
  </si>
  <si>
    <t>[1704215]路由与交换技术</t>
  </si>
  <si>
    <t>[2013020]张启坤[副教授]</t>
  </si>
  <si>
    <t>071436-001</t>
  </si>
  <si>
    <t>1,3-9,11-12</t>
  </si>
  <si>
    <t>[1704216]网络协议分析A</t>
  </si>
  <si>
    <t>[2011019]张然[副教授]</t>
  </si>
  <si>
    <t>071437-001</t>
  </si>
  <si>
    <t>1,3-9,11-12,15-16</t>
  </si>
  <si>
    <t>[1704218]面向对象网络程序设计</t>
  </si>
  <si>
    <t>[2009018]吴雪丽[讲师]</t>
  </si>
  <si>
    <t>071353-001</t>
  </si>
  <si>
    <t>[1704221]网络安全通信协议</t>
  </si>
  <si>
    <t>[2009042]蒋亚平[副教授]</t>
  </si>
  <si>
    <t>071350-001</t>
  </si>
  <si>
    <t>[1704224]电子商务安全与支付</t>
  </si>
  <si>
    <t>[2005008]张静[讲师]</t>
  </si>
  <si>
    <t>071372-001</t>
  </si>
  <si>
    <t>IEC电子商务17-01 IEC电子商务17-02 IEC电子商务17-03 IEC电子商务17-04</t>
  </si>
  <si>
    <t>[1704225]网络工程基础理论选讲</t>
  </si>
  <si>
    <t>071362-001</t>
  </si>
  <si>
    <t>[2014102]张俊松[讲师]</t>
  </si>
  <si>
    <t>[2017103]崔勇</t>
  </si>
  <si>
    <t>071362-002</t>
  </si>
  <si>
    <t>IEC互联网17-01 IEC互联网17-02 IEC互联网17-03 IEC互联网17-04</t>
  </si>
  <si>
    <t>[1704226]互联网高级技术</t>
  </si>
  <si>
    <t>071358-001</t>
  </si>
  <si>
    <t>[1704228]计算机基础理论选讲</t>
  </si>
  <si>
    <t>071363-001</t>
  </si>
  <si>
    <t>071363-002</t>
  </si>
  <si>
    <t>[1704233]网络综合布线与系统集成</t>
  </si>
  <si>
    <t>071368-005</t>
  </si>
  <si>
    <t>2-11,18</t>
  </si>
  <si>
    <t>071368-006</t>
  </si>
  <si>
    <t>[1704236]网络编程专业技能实战</t>
  </si>
  <si>
    <t>071371-003</t>
  </si>
  <si>
    <t>[2006131]熊坤[副教授]</t>
  </si>
  <si>
    <t>071371-004</t>
  </si>
  <si>
    <t>[1704242]物联网导论</t>
  </si>
  <si>
    <t>[2008028]邹东尧[副教授]</t>
  </si>
  <si>
    <t>071302-001</t>
  </si>
  <si>
    <t>物联网工程19-01 物联网工程19-02</t>
  </si>
  <si>
    <t>1-6,9-10</t>
  </si>
  <si>
    <t>071302-002</t>
  </si>
  <si>
    <t>[1704243]物联网设计及应用</t>
  </si>
  <si>
    <t>071303-001</t>
  </si>
  <si>
    <t>071303-002</t>
  </si>
  <si>
    <t>[1704245]物联网数据库应用</t>
  </si>
  <si>
    <t>[2016009]张卫正[讲师]</t>
  </si>
  <si>
    <t>071439-001</t>
  </si>
  <si>
    <t>1-10,13-15</t>
  </si>
  <si>
    <t>071439-002</t>
  </si>
  <si>
    <t>1-2,5-13,17-18</t>
  </si>
  <si>
    <t>[1704246]物联网程序设计</t>
  </si>
  <si>
    <t>[1991011]苏日建[教授]</t>
  </si>
  <si>
    <t>071313-001</t>
  </si>
  <si>
    <t>071313-002</t>
  </si>
  <si>
    <t>[1704250]物联网控制系统设计</t>
  </si>
  <si>
    <t>[2015051]杜中州[讲师]</t>
  </si>
  <si>
    <t>071440-001</t>
  </si>
  <si>
    <t>071440-002</t>
  </si>
  <si>
    <t>1-2,5-12</t>
  </si>
  <si>
    <t>[1704251]无线网络技术</t>
  </si>
  <si>
    <t>[2006012]李娜娜[讲师]</t>
  </si>
  <si>
    <t>071441-001</t>
  </si>
  <si>
    <t>071441-002</t>
  </si>
  <si>
    <t>1-2,5-13,17-19</t>
  </si>
  <si>
    <t>[1704252]电子设计软件及应用</t>
  </si>
  <si>
    <t>071442-001</t>
  </si>
  <si>
    <t>071442-002</t>
  </si>
  <si>
    <t>[1704256]物联网数据处理</t>
  </si>
  <si>
    <t>[2012020]席广永[副教授]</t>
  </si>
  <si>
    <t>071314-002</t>
  </si>
  <si>
    <t>1-6,9-18</t>
  </si>
  <si>
    <t>071314-003</t>
  </si>
  <si>
    <t>[1704257]无线网络技术实践</t>
  </si>
  <si>
    <t>071494-002</t>
  </si>
  <si>
    <t>071494-003</t>
  </si>
  <si>
    <t>[1704270]物联网企业项目实践</t>
  </si>
  <si>
    <t>[2017088]王丽萍[讲师]</t>
  </si>
  <si>
    <t>071595-001</t>
  </si>
  <si>
    <t>物联网工程17-01</t>
  </si>
  <si>
    <t>4-6,10-17</t>
  </si>
  <si>
    <t>[1704305]网页设计</t>
  </si>
  <si>
    <t>[2019038]张平原</t>
  </si>
  <si>
    <t>071492-001</t>
  </si>
  <si>
    <t>电子商务18-01</t>
  </si>
  <si>
    <t>[1704310]电子商务系统建设与管理</t>
  </si>
  <si>
    <t>[2004061]梁文静[讲师]</t>
  </si>
  <si>
    <t>071379-001</t>
  </si>
  <si>
    <t>IEC电子商务18-01 IEC电子商务18-02 IEC电子商务18-03 IEC电子商务18-04</t>
  </si>
  <si>
    <t>[1704342]IT新技术发展前沿</t>
  </si>
  <si>
    <t>[2017114]张彦华[讲师]</t>
  </si>
  <si>
    <t>071464-001</t>
  </si>
  <si>
    <t>IEC信息工程17-01 IEC信息工程17-02 IEC信息工程17-03 IEC信息工程17-04</t>
  </si>
  <si>
    <t>[1704344]APP开发创新指导</t>
  </si>
  <si>
    <t>071466-001</t>
  </si>
  <si>
    <t>[1704351]服务器程序设计与开发</t>
  </si>
  <si>
    <t>[2017080]尚松涛[讲师]</t>
  </si>
  <si>
    <t>071473-001</t>
  </si>
  <si>
    <t>[1704352]数据库设计与开发</t>
  </si>
  <si>
    <t>071474-001</t>
  </si>
  <si>
    <t>[1704358]电子技术基础</t>
  </si>
  <si>
    <t>[1989003]路立平[教授]</t>
  </si>
  <si>
    <t>071304-001</t>
  </si>
  <si>
    <t>3-13,15-16</t>
  </si>
  <si>
    <t>[1704362]电路分析基础B</t>
  </si>
  <si>
    <t>[2006039]闫艳霞[讲师]</t>
  </si>
  <si>
    <t>071320-001</t>
  </si>
  <si>
    <t>计算机20-01 计算机20-02 计算机20-03 计算机20-04</t>
  </si>
  <si>
    <t>[2005011]任景英[副教授]</t>
  </si>
  <si>
    <t>071320-003</t>
  </si>
  <si>
    <t>071320-004</t>
  </si>
  <si>
    <t>071320-005</t>
  </si>
  <si>
    <t>071320-006</t>
  </si>
  <si>
    <t>[1704363]计算机科学导论</t>
  </si>
  <si>
    <t>[1988001]马吉明[教授]</t>
  </si>
  <si>
    <t>071321-001</t>
  </si>
  <si>
    <t>物联网工程20-01 物联网工程20-02 人工智能20-01 人工智能20-02</t>
  </si>
  <si>
    <t>[2011017]李红婵[讲师]</t>
  </si>
  <si>
    <t>071321-002</t>
  </si>
  <si>
    <t>071321-003</t>
  </si>
  <si>
    <t>网络工程20-01 数据科学20-01</t>
  </si>
  <si>
    <t>[2005058]张旭[讲师]</t>
  </si>
  <si>
    <t>[2002022]韩丽[副教授]</t>
  </si>
  <si>
    <t>071321-004</t>
  </si>
  <si>
    <t>071321-005</t>
  </si>
  <si>
    <t>84</t>
  </si>
  <si>
    <t>071321-006</t>
  </si>
  <si>
    <t>071321-007</t>
  </si>
  <si>
    <t>IEC数据科学20-01 IEC数据科学20-02 IEC数据科学20-03 IEC数据科学20-04</t>
  </si>
  <si>
    <t>071321-008</t>
  </si>
  <si>
    <t>IEC数据科学20-05 IEC数据科学20-06 IEC数据科学20-07 IEC数据科学20-08</t>
  </si>
  <si>
    <t>071321-009</t>
  </si>
  <si>
    <t>071321-010</t>
  </si>
  <si>
    <t>071321-011</t>
  </si>
  <si>
    <t>[1704364]专业导论</t>
  </si>
  <si>
    <t>071322-001</t>
  </si>
  <si>
    <t>[2007039]马江涛[讲师]</t>
  </si>
  <si>
    <t>071322-002</t>
  </si>
  <si>
    <t>[1704367]电工电子学2</t>
  </si>
  <si>
    <t>071491-001</t>
  </si>
  <si>
    <t>[1704373]机器学习</t>
  </si>
  <si>
    <t>[2013021]张伟伟[讲师]</t>
  </si>
  <si>
    <t>071566-001</t>
  </si>
  <si>
    <t>数据科学18-01 数据科学18-02</t>
  </si>
  <si>
    <t>[1704374]大数据处理与分析原理及应用</t>
  </si>
  <si>
    <t>071477-001</t>
  </si>
  <si>
    <t>1-11,16</t>
  </si>
  <si>
    <t>071477-002</t>
  </si>
  <si>
    <t>[1704378]时间序列分析</t>
  </si>
  <si>
    <t>[2019027]李艳婷[讲师]</t>
  </si>
  <si>
    <t>071481-001</t>
  </si>
  <si>
    <t>数据科学19-01</t>
  </si>
  <si>
    <t>K51K52K53K54K55</t>
  </si>
  <si>
    <t>[1704391]电工技术</t>
  </si>
  <si>
    <t>[2005084]杨学冬[实验师]</t>
  </si>
  <si>
    <t>071488-001</t>
  </si>
  <si>
    <t>安全工程19-01</t>
  </si>
  <si>
    <t>[1704392]面向大数据的操作系统</t>
  </si>
  <si>
    <t>[2019067]蒋敏</t>
  </si>
  <si>
    <t>071570-001</t>
  </si>
  <si>
    <t>071570-002</t>
  </si>
  <si>
    <t>[1704393]社交网络与舆情分析</t>
  </si>
  <si>
    <t>071572-001</t>
  </si>
  <si>
    <t>1-11,16-17</t>
  </si>
  <si>
    <t>071572-002</t>
  </si>
  <si>
    <t>[1704396]数字图像处理C</t>
  </si>
  <si>
    <t>071511-001</t>
  </si>
  <si>
    <t>[1704398]信息识别技术</t>
  </si>
  <si>
    <t>[2008027]刘洋[副教授]</t>
  </si>
  <si>
    <t>071509-001</t>
  </si>
  <si>
    <t>[1704412]数据科学导学</t>
  </si>
  <si>
    <t>071605-001</t>
  </si>
  <si>
    <t>数据科学20-01</t>
  </si>
  <si>
    <t>[1704413]专业导学</t>
  </si>
  <si>
    <t>071604-001</t>
  </si>
  <si>
    <t>人工智能20-01 人工智能20-02</t>
  </si>
  <si>
    <t>[1704415]Python程序设计基础</t>
  </si>
  <si>
    <t>071607-001</t>
  </si>
  <si>
    <t>[1704424]基于STM32的嵌入式系统应用开发</t>
  </si>
  <si>
    <t>071554-001</t>
  </si>
  <si>
    <t>[1704427]面向对象程序设计</t>
  </si>
  <si>
    <t>071575-001</t>
  </si>
  <si>
    <t>[1705000]食品科学与工程专业导论</t>
  </si>
  <si>
    <t>[2005075]纵伟[教授]</t>
  </si>
  <si>
    <t>[2009046]张华[教授]</t>
  </si>
  <si>
    <t>[2014081]栗俊广[讲师]</t>
  </si>
  <si>
    <t>[2015117]王小媛[讲师]</t>
  </si>
  <si>
    <t>030784-001</t>
  </si>
  <si>
    <t>食品科学20-01 食品科学20-02 食品科学20-03 食品科学20-04 食品科学20-05 D食品科学20-01</t>
  </si>
  <si>
    <t>5-9,11-13</t>
  </si>
  <si>
    <t>食品与生物工程学院</t>
  </si>
  <si>
    <t>030784-002</t>
  </si>
  <si>
    <t>IEC食品科学20-01 IEC食品科学20-02 IEC食品科学20-03 IEC食品科学20-04</t>
  </si>
  <si>
    <t>[1705004]科技论文写作</t>
  </si>
  <si>
    <t>[2013029]周文珊[讲师]</t>
  </si>
  <si>
    <t>030808-001</t>
  </si>
  <si>
    <t>生物工程19-01 生物工程19-02</t>
  </si>
  <si>
    <t>[2014069]马科[讲师]</t>
  </si>
  <si>
    <t>030808-002</t>
  </si>
  <si>
    <t>生物技术19-01 生物技术19-02</t>
  </si>
  <si>
    <t>[1705005]实验设计方法与数据处理</t>
  </si>
  <si>
    <t>[1985006]王建民[教授]</t>
  </si>
  <si>
    <t>030837-001</t>
  </si>
  <si>
    <t>烟草18-01</t>
  </si>
  <si>
    <t>1-3,5,7-18</t>
  </si>
  <si>
    <t>[1705006]分子生物学B</t>
  </si>
  <si>
    <t>[2004001]景建洲[教授]</t>
  </si>
  <si>
    <t>030885-001</t>
  </si>
  <si>
    <t>生物工程18-01</t>
  </si>
  <si>
    <t>[1705009]发酵工艺原理</t>
  </si>
  <si>
    <t>[1986006]马歌丽[教授]</t>
  </si>
  <si>
    <t>030851-001</t>
  </si>
  <si>
    <t>[1705010]生物分离工程</t>
  </si>
  <si>
    <t>[1985004]刘凤珠[教授]</t>
  </si>
  <si>
    <t>030852-001</t>
  </si>
  <si>
    <t>[1705014]生化工程</t>
  </si>
  <si>
    <t>[2015009]王光路[讲师]</t>
  </si>
  <si>
    <t>030855-001</t>
  </si>
  <si>
    <t>[1705018]生物工程政策与法规</t>
  </si>
  <si>
    <t>[2006059]何培新[教授]</t>
  </si>
  <si>
    <t>030979-001</t>
  </si>
  <si>
    <t>生物工程17-01</t>
  </si>
  <si>
    <t>[1705019]工厂设计</t>
  </si>
  <si>
    <t>[2013068]张勇[讲师]</t>
  </si>
  <si>
    <t>030978-001</t>
  </si>
  <si>
    <t>[1705020]发酵工艺学1</t>
  </si>
  <si>
    <t>[2014022]胡仙妹[讲师]</t>
  </si>
  <si>
    <t>030886-001</t>
  </si>
  <si>
    <t>[2010023]刘寅[副教授]</t>
  </si>
  <si>
    <t>030886-002</t>
  </si>
  <si>
    <t>生物技术18-01</t>
  </si>
  <si>
    <t>3-13</t>
  </si>
  <si>
    <t>[1705021]发酵工业分析</t>
  </si>
  <si>
    <t>[2006055]孟君[教授]</t>
  </si>
  <si>
    <t>030887-001</t>
  </si>
  <si>
    <t>[1705027]微生物选讲</t>
  </si>
  <si>
    <t>[2008008]魏涛[副教授]</t>
  </si>
  <si>
    <t>031004-001</t>
  </si>
  <si>
    <t>9-14</t>
  </si>
  <si>
    <t>[1705033]传统酿造行业就业技能</t>
  </si>
  <si>
    <t>[2005079]徐清萍[教授]</t>
  </si>
  <si>
    <t>031007-001</t>
  </si>
  <si>
    <t>[1705034]生物制药产业就业技能</t>
  </si>
  <si>
    <t>[2015010]邵化[讲师]</t>
  </si>
  <si>
    <t>031008-001</t>
  </si>
  <si>
    <t>[1705046]细胞生物学A</t>
  </si>
  <si>
    <t>030972-001</t>
  </si>
  <si>
    <t>[1705048]分子生物学A</t>
  </si>
  <si>
    <t>[2014040]耿尧[讲师]</t>
  </si>
  <si>
    <t>030973-001</t>
  </si>
  <si>
    <t>3-14</t>
  </si>
  <si>
    <t>[1705049]生态学概论</t>
  </si>
  <si>
    <t>[2013034]孙丽萍[讲师]</t>
  </si>
  <si>
    <t>030889-001</t>
  </si>
  <si>
    <t>[1705050]基础生物学</t>
  </si>
  <si>
    <t>[2014110]黄申[讲师]</t>
  </si>
  <si>
    <t>030806-001</t>
  </si>
  <si>
    <t>生物工程19-01 生物工程19-02 生物技术19-01 生物技术19-02</t>
  </si>
  <si>
    <t>[1705051]实验设计方法与处理C</t>
  </si>
  <si>
    <t>[2017082]杨旭[讲师]</t>
  </si>
  <si>
    <t>030890-001</t>
  </si>
  <si>
    <t>[1705056]基因工程A</t>
  </si>
  <si>
    <t>030974-001</t>
  </si>
  <si>
    <t>[1705057]发酵工程</t>
  </si>
  <si>
    <t>030975-001</t>
  </si>
  <si>
    <t>3-15,19</t>
  </si>
  <si>
    <t>[1705058]生物检测技术</t>
  </si>
  <si>
    <t>[2016010]郭法谋[讲师]</t>
  </si>
  <si>
    <t>030976-001</t>
  </si>
  <si>
    <t>[1705076]食品化学</t>
  </si>
  <si>
    <t>[2007055]刘延奇[教授]</t>
  </si>
  <si>
    <t>030863-001</t>
  </si>
  <si>
    <t>1,5-13,15</t>
  </si>
  <si>
    <t>[2015061]史苗苗[讲师]</t>
  </si>
  <si>
    <t>030863-002</t>
  </si>
  <si>
    <t>食品科学18-02 D食品科学20-01</t>
  </si>
  <si>
    <t>1,5-9,11-13,15-16</t>
  </si>
  <si>
    <t>[2007025]李红[副教授]</t>
  </si>
  <si>
    <t>030863-003</t>
  </si>
  <si>
    <t>食品科学18-03</t>
  </si>
  <si>
    <t>[1986005]章银良[教授]</t>
  </si>
  <si>
    <t>030863-004</t>
  </si>
  <si>
    <t>食品质量18-01 食品质量18-02</t>
  </si>
  <si>
    <t>1-2,5-10,12-19</t>
  </si>
  <si>
    <t>[1705078]实验设计方法与处理B</t>
  </si>
  <si>
    <t>[2014092]闫溢哲[副教授]</t>
  </si>
  <si>
    <t>030810-001</t>
  </si>
  <si>
    <t>食品科学18-01 食品科学18-02</t>
  </si>
  <si>
    <t>1,5-13,15-16</t>
  </si>
  <si>
    <t>[2018072]朱莹莹[讲师]</t>
  </si>
  <si>
    <t>030810-002</t>
  </si>
  <si>
    <t>030810-003</t>
  </si>
  <si>
    <t>[1705083]食品分析</t>
  </si>
  <si>
    <t>030865-001</t>
  </si>
  <si>
    <t>1,5-11</t>
  </si>
  <si>
    <t>[1998005]鲍彤华[副教授]</t>
  </si>
  <si>
    <t>030865-002</t>
  </si>
  <si>
    <t>1,5-9,11-12</t>
  </si>
  <si>
    <t>[2018022]伍永梅[讲师]</t>
  </si>
  <si>
    <t>030865-003</t>
  </si>
  <si>
    <t>[2019023]冀晓龙[讲师]</t>
  </si>
  <si>
    <t>030865-004</t>
  </si>
  <si>
    <t>1-2,5-10</t>
  </si>
  <si>
    <t>[1705084]食品包装学A</t>
  </si>
  <si>
    <t>[2005109]时国庆[副教授]</t>
  </si>
  <si>
    <t>030872-001</t>
  </si>
  <si>
    <t>[2019066]许泽宇</t>
  </si>
  <si>
    <t>030872-002</t>
  </si>
  <si>
    <t>食品科学18-02</t>
  </si>
  <si>
    <t>[2001008]张露[副教授]</t>
  </si>
  <si>
    <t>030872-003</t>
  </si>
  <si>
    <t>食品科学18-03 D食品科学20-01</t>
  </si>
  <si>
    <t>1,5-9,11-13,15-17</t>
  </si>
  <si>
    <t>[1705089]食品工厂设计与环境保护</t>
  </si>
  <si>
    <t>[2005001]李素云[副教授]</t>
  </si>
  <si>
    <t>030946-001</t>
  </si>
  <si>
    <t>10,12-17</t>
  </si>
  <si>
    <t>[2018032]杜曼婷[讲师]</t>
  </si>
  <si>
    <t>030946-002</t>
  </si>
  <si>
    <t>食品科学17-02</t>
  </si>
  <si>
    <t>[1705091]食品感官评定</t>
  </si>
  <si>
    <t>[2018048]李波[讲师]</t>
  </si>
  <si>
    <t>030879-001</t>
  </si>
  <si>
    <t>030879-002</t>
  </si>
  <si>
    <t>[1705093]食品物性学</t>
  </si>
  <si>
    <t>[2006114]赵学伟[教授]</t>
  </si>
  <si>
    <t>030882-001</t>
  </si>
  <si>
    <t>[1705094]功能性食品</t>
  </si>
  <si>
    <t>030883-001</t>
  </si>
  <si>
    <t>12-19</t>
  </si>
  <si>
    <t>[1705100]生物专业导论</t>
  </si>
  <si>
    <t>[2013004]迟雷[讲师]</t>
  </si>
  <si>
    <t>[2014111]韩丽[讲师]</t>
  </si>
  <si>
    <t>030785-001</t>
  </si>
  <si>
    <t>生物工程20-01 生物工程20-02</t>
  </si>
  <si>
    <t>[2008016]陶静[副教授]</t>
  </si>
  <si>
    <t>[1997025]杨雪鹏[教授]</t>
  </si>
  <si>
    <t>[2008015]孙新城[副教授]</t>
  </si>
  <si>
    <t>030785-002</t>
  </si>
  <si>
    <t>生物技术20-01 生物技术20-02</t>
  </si>
  <si>
    <t>[1705101]食品行业发展前沿</t>
  </si>
  <si>
    <t>[2005095]申瑞玲[教授]</t>
  </si>
  <si>
    <t>[2016038]张艳艳[讲师]</t>
  </si>
  <si>
    <t>031020-001</t>
  </si>
  <si>
    <t>食品科学17-01 食品科学17-02 食品质量17-01</t>
  </si>
  <si>
    <t>10,12-16</t>
  </si>
  <si>
    <t>[1705102]食品质量认证体系</t>
  </si>
  <si>
    <t>031021-001</t>
  </si>
  <si>
    <t>[1705114]烟草专业英语</t>
  </si>
  <si>
    <t>[2010064]许春平[教授]</t>
  </si>
  <si>
    <t>030891-001</t>
  </si>
  <si>
    <t>烟草17-01</t>
  </si>
  <si>
    <t>8-15</t>
  </si>
  <si>
    <t>[1705115]生物技术前沿（双语）Ｂ</t>
  </si>
  <si>
    <t>[2014100]贾学伟[讲师]</t>
  </si>
  <si>
    <t>030892-001</t>
  </si>
  <si>
    <t>[1705118]烟草化学</t>
  </si>
  <si>
    <t>[2010028]张改红[副教授]</t>
  </si>
  <si>
    <t>030868-001</t>
  </si>
  <si>
    <t>1-3,5,7-14</t>
  </si>
  <si>
    <t>[2006050]程传玲[副教授]</t>
  </si>
  <si>
    <t>030868-002</t>
  </si>
  <si>
    <t>[1705121]卷烟机械1</t>
  </si>
  <si>
    <t>[1984004]姚二民[教授]</t>
  </si>
  <si>
    <t>030869-001</t>
  </si>
  <si>
    <t>[1705124]卷烟工厂设计</t>
  </si>
  <si>
    <t>[2006056]李瑞丽[副教授]</t>
  </si>
  <si>
    <t>030870-001</t>
  </si>
  <si>
    <t>[1705128]烟草商品学</t>
  </si>
  <si>
    <t>[2010024]薛国喜[讲师]</t>
  </si>
  <si>
    <t>030893-001</t>
  </si>
  <si>
    <t>1-3,5,7-10</t>
  </si>
  <si>
    <t>[2017083]杨鹏飞[讲师]</t>
  </si>
  <si>
    <t>030893-002</t>
  </si>
  <si>
    <t>[1705130]烟草仪器分析</t>
  </si>
  <si>
    <t>030967-001</t>
  </si>
  <si>
    <t>5,8-14</t>
  </si>
  <si>
    <t>[1705131]卷烟生产新技术</t>
  </si>
  <si>
    <t>[1990003]李晓[教授]</t>
  </si>
  <si>
    <t>030894-001</t>
  </si>
  <si>
    <t>[1705139]烟草科研创新指导</t>
  </si>
  <si>
    <t>[2014098]梁淼[讲师]</t>
  </si>
  <si>
    <t>031009-001</t>
  </si>
  <si>
    <t>8-18</t>
  </si>
  <si>
    <t>[1705140]烟草科技实践</t>
  </si>
  <si>
    <t>031010-001</t>
  </si>
  <si>
    <t>8-11</t>
  </si>
  <si>
    <t>[1705142]烟草就业指导</t>
  </si>
  <si>
    <t>[2008033]刘春奎[讲师]</t>
  </si>
  <si>
    <t>[2014028]李萌[讲师]</t>
  </si>
  <si>
    <t>031011-001</t>
  </si>
  <si>
    <t>[1705149]食品分子生物学</t>
  </si>
  <si>
    <t>[2016037]禹晓[讲师]</t>
  </si>
  <si>
    <t>030809-001</t>
  </si>
  <si>
    <t>9,11-17</t>
  </si>
  <si>
    <t>[1705150]食品工程原理B</t>
  </si>
  <si>
    <t>[2017074]李敏[讲师]</t>
  </si>
  <si>
    <t>030880-001</t>
  </si>
  <si>
    <t>[1705153]食品质量安全管理学</t>
  </si>
  <si>
    <t>[2005078]张培旗[讲师]</t>
  </si>
  <si>
    <t>030866-001</t>
  </si>
  <si>
    <t>食品质量18-01</t>
  </si>
  <si>
    <t>1-2,5-10,12-15</t>
  </si>
  <si>
    <t>[2005061]赵光远[教授]</t>
  </si>
  <si>
    <t>030866-002</t>
  </si>
  <si>
    <t>食品质量18-02</t>
  </si>
  <si>
    <t>[1705154]食品毒理学</t>
  </si>
  <si>
    <t>[2006032]赵电波[副教授]</t>
  </si>
  <si>
    <t>030867-001</t>
  </si>
  <si>
    <t>[1705161]动植物食品检疫学</t>
  </si>
  <si>
    <t>[2006069]姜春鹏[讲师]</t>
  </si>
  <si>
    <t>030881-001</t>
  </si>
  <si>
    <t>[2017059]岳晓月[讲师]</t>
  </si>
  <si>
    <t>030881-002</t>
  </si>
  <si>
    <t>[1705162]食品原料生产安全控制</t>
  </si>
  <si>
    <t>[2015031]刘梦培[讲师]</t>
  </si>
  <si>
    <t>[2005067]白艳红[教授]</t>
  </si>
  <si>
    <t>030884-001</t>
  </si>
  <si>
    <t>食品质量18-01 食品质量18-02 D食品科学20-01</t>
  </si>
  <si>
    <t>1-2,5-9,12</t>
  </si>
  <si>
    <t>[1705177]植物生理学</t>
  </si>
  <si>
    <t>[2015023]侯佩[讲师]</t>
  </si>
  <si>
    <t>030800-001</t>
  </si>
  <si>
    <t>1-3,5,7-16</t>
  </si>
  <si>
    <t>[1705179]农业生态学</t>
  </si>
  <si>
    <t>030801-001</t>
  </si>
  <si>
    <t>烟草19-01</t>
  </si>
  <si>
    <t>[1705182]烟草栽培生理</t>
  </si>
  <si>
    <t>[2014095]贺远[讲师]</t>
  </si>
  <si>
    <t>030988-001</t>
  </si>
  <si>
    <t>[1705185]烟草栽培学</t>
  </si>
  <si>
    <t>030873-001</t>
  </si>
  <si>
    <t>[1705186]烟草遗传育种学</t>
  </si>
  <si>
    <t>030874-001</t>
  </si>
  <si>
    <t>[1705188]烟草病理学</t>
  </si>
  <si>
    <t>030875-001</t>
  </si>
  <si>
    <t>[1705189]烟草昆虫学</t>
  </si>
  <si>
    <t>030876-001</t>
  </si>
  <si>
    <t>[1705193]卷烟机械B</t>
  </si>
  <si>
    <t>030896-001</t>
  </si>
  <si>
    <t>[1705196]现代烟草农业</t>
  </si>
  <si>
    <t>[2006062]吴晓宗[讲师]</t>
  </si>
  <si>
    <t>030989-001</t>
  </si>
  <si>
    <t>[1705199]作物栽培学与耕作学选讲</t>
  </si>
  <si>
    <t>031013-001</t>
  </si>
  <si>
    <t>8-14</t>
  </si>
  <si>
    <t>[1705200]烟草专业导论</t>
  </si>
  <si>
    <t>030787-001</t>
  </si>
  <si>
    <t>烟草20-01</t>
  </si>
  <si>
    <t>[1705216]高级生物化学</t>
  </si>
  <si>
    <t>[1987008]王章存[教授]</t>
  </si>
  <si>
    <t>031022-001</t>
  </si>
  <si>
    <t>10,12-14</t>
  </si>
  <si>
    <t>[1705217]食品物流学</t>
  </si>
  <si>
    <t>031018-001</t>
  </si>
  <si>
    <t>[1705218]植物生理选讲</t>
  </si>
  <si>
    <t>031012-001</t>
  </si>
  <si>
    <t>[1705400]食品质量与安全专业导论</t>
  </si>
  <si>
    <t>[2013024]相启森[副教授]</t>
  </si>
  <si>
    <t>030786-001</t>
  </si>
  <si>
    <t>食品质量20-01 食品质量20-02</t>
  </si>
  <si>
    <t>[1705500]烟草工程专业导论</t>
  </si>
  <si>
    <t>[1996029]张峻松[教授]</t>
  </si>
  <si>
    <t>030788-001</t>
  </si>
  <si>
    <t>烟草工程20-01 烟草工程20-02</t>
  </si>
  <si>
    <t>[1706000]高分子材料与工程专业导论</t>
  </si>
  <si>
    <t>[2006109]张晓静[教授]</t>
  </si>
  <si>
    <t>[2004050]何领好[副教授]</t>
  </si>
  <si>
    <t>[1984008]李亚东[教授]</t>
  </si>
  <si>
    <t>[2002007]张忠厚[教授]</t>
  </si>
  <si>
    <t>040768-001</t>
  </si>
  <si>
    <t>高分子20-01 高分子20-02</t>
  </si>
  <si>
    <t>材料与化学工程学院</t>
  </si>
  <si>
    <t>040768-002</t>
  </si>
  <si>
    <t>高分子20-03 高分子20-04</t>
  </si>
  <si>
    <t>[1706002]有机化学C</t>
  </si>
  <si>
    <t>[2016035]高聪丽[讲师]</t>
  </si>
  <si>
    <t>040791-001</t>
  </si>
  <si>
    <t>食品科学19-01 食品科学19-02 环境工程19-01 环境工程19-02</t>
  </si>
  <si>
    <t>1-2,5-9,11-16</t>
  </si>
  <si>
    <t>[2017017]汪洋[讲师]</t>
  </si>
  <si>
    <t>040791-002</t>
  </si>
  <si>
    <t>食品科学19-03 食品科学19-04 生物技术19-01 生物技术19-02</t>
  </si>
  <si>
    <t>[2014029]徐粉[讲师]</t>
  </si>
  <si>
    <t>040791-003</t>
  </si>
  <si>
    <t>生物工程19-01 生物工程19-02 食品质量19-01 食品质量19-02</t>
  </si>
  <si>
    <t>[2001006]王晓杰[讲师]</t>
  </si>
  <si>
    <t>040791-004</t>
  </si>
  <si>
    <t>烟草19-01 烟草工程19-01 烟草工程19-02</t>
  </si>
  <si>
    <t>3-15</t>
  </si>
  <si>
    <t>[1706004]化工原理A1</t>
  </si>
  <si>
    <t>[1996016]梁新[副教授]</t>
  </si>
  <si>
    <t>040847-001</t>
  </si>
  <si>
    <t>生物工程18-01 高分子18-01</t>
  </si>
  <si>
    <t>2-9,11-14</t>
  </si>
  <si>
    <t>[1993005]苏春瞳[副教授]</t>
  </si>
  <si>
    <t>040847-003</t>
  </si>
  <si>
    <t>应用化学18-01 应用化学18-02</t>
  </si>
  <si>
    <t>1,3-13</t>
  </si>
  <si>
    <t>[2017044]张建强[讲师]</t>
  </si>
  <si>
    <t>040847-004</t>
  </si>
  <si>
    <t>精细化工18-01</t>
  </si>
  <si>
    <t>4-12</t>
  </si>
  <si>
    <t>[2018050]李亚坤</t>
  </si>
  <si>
    <t>040847-005</t>
  </si>
  <si>
    <t>精细化工18-02</t>
  </si>
  <si>
    <t>[1994005]李皓[讲师]</t>
  </si>
  <si>
    <t>040847-006</t>
  </si>
  <si>
    <t>高分子18-02</t>
  </si>
  <si>
    <t>[1706005]化工原理A2</t>
  </si>
  <si>
    <t>[2005073]蔡立芳[讲师]</t>
  </si>
  <si>
    <t>040898-001</t>
  </si>
  <si>
    <t>[1706007]仪器分析B</t>
  </si>
  <si>
    <t>[2004019]赵建波[副教授]</t>
  </si>
  <si>
    <t>040792-001</t>
  </si>
  <si>
    <t>[2004017]王晓辉[讲师]</t>
  </si>
  <si>
    <t>040792-002</t>
  </si>
  <si>
    <t>[1986013]贾春晓[教授]</t>
  </si>
  <si>
    <t>040792-003</t>
  </si>
  <si>
    <t>[2018011]秦肖雲[讲师]</t>
  </si>
  <si>
    <t>040792-004</t>
  </si>
  <si>
    <t>2-13</t>
  </si>
  <si>
    <t>040792-005</t>
  </si>
  <si>
    <t>烟草工程19-01 烟草工程19-02</t>
  </si>
  <si>
    <t>[1706009]食品工程原理A</t>
  </si>
  <si>
    <t>[2012038]杜俊平[讲师]</t>
  </si>
  <si>
    <t>040873-002</t>
  </si>
  <si>
    <t>食品科学18-02 食品科学18-03</t>
  </si>
  <si>
    <t>[2014017]李臻[实验师]</t>
  </si>
  <si>
    <t>040873-003</t>
  </si>
  <si>
    <t>食品科学18-01 D食品科学20-01</t>
  </si>
  <si>
    <t>[1706011]化工原理B</t>
  </si>
  <si>
    <t>[2014115]韩光鲁[讲师]</t>
  </si>
  <si>
    <t>040872-001</t>
  </si>
  <si>
    <t>110</t>
  </si>
  <si>
    <t>烟草工程18-01 化学18-01</t>
  </si>
  <si>
    <t>1-3,5-13</t>
  </si>
  <si>
    <t>040872-002</t>
  </si>
  <si>
    <t>新材器18-01 D新材器20-01</t>
  </si>
  <si>
    <t>1-10,12-13</t>
  </si>
  <si>
    <t>040872-003</t>
  </si>
  <si>
    <t>新材器18-02</t>
  </si>
  <si>
    <t>[1706014]分析化学B</t>
  </si>
  <si>
    <t>[2001009]孙晓丽[副教授]</t>
  </si>
  <si>
    <t>040793-001</t>
  </si>
  <si>
    <t>040793-002</t>
  </si>
  <si>
    <t>[2017024]刘军伟[讲师]</t>
  </si>
  <si>
    <t>040793-003</t>
  </si>
  <si>
    <t>环境工程19-01 环境工程19-02</t>
  </si>
  <si>
    <t>1-2,5-18</t>
  </si>
  <si>
    <t>[2015071]秦笑梅[讲师]</t>
  </si>
  <si>
    <t>040793-004</t>
  </si>
  <si>
    <t>[1706015]有机化学B1</t>
  </si>
  <si>
    <t>[2006010]尚雪亚[教授]</t>
  </si>
  <si>
    <t>040794-001</t>
  </si>
  <si>
    <t>1-7,10-13</t>
  </si>
  <si>
    <t>[2013017]杨清香[副教授]</t>
  </si>
  <si>
    <t>040794-002</t>
  </si>
  <si>
    <t>[2011003]孙淑敏[讲师]</t>
  </si>
  <si>
    <t>040794-003</t>
  </si>
  <si>
    <t>[1706017]物理化学B1</t>
  </si>
  <si>
    <t>[2010022]绪连彩[讲师]</t>
  </si>
  <si>
    <t>040795-001</t>
  </si>
  <si>
    <t>高分子19-01 高分子19-02</t>
  </si>
  <si>
    <t>[2011021]张智强[讲师]</t>
  </si>
  <si>
    <t>040795-002</t>
  </si>
  <si>
    <t>高分子19-03 高分子19-04</t>
  </si>
  <si>
    <t>[2010060]陈俊利[讲师]</t>
  </si>
  <si>
    <t>040795-003</t>
  </si>
  <si>
    <t>[2017087]袁金云[讲师]</t>
  </si>
  <si>
    <t>040795-004</t>
  </si>
  <si>
    <t>[2010043]刘振新[讲师]</t>
  </si>
  <si>
    <t>040795-005</t>
  </si>
  <si>
    <t>新材器19-01 新材器19-02 新材器19-03 D新材器20-01</t>
  </si>
  <si>
    <t>[1706021]高分子化学</t>
  </si>
  <si>
    <t>[2003079]刘瑞雪[副教授]</t>
  </si>
  <si>
    <t>040880-001</t>
  </si>
  <si>
    <t>高分子18-01</t>
  </si>
  <si>
    <t>2-9,11-18</t>
  </si>
  <si>
    <t>[2018052]赵俊红</t>
  </si>
  <si>
    <t>040880-002</t>
  </si>
  <si>
    <t>[1706022]高分子物理</t>
  </si>
  <si>
    <t>[1993004]陈志军[教授]</t>
  </si>
  <si>
    <t>040881-001</t>
  </si>
  <si>
    <t>[2017066]杨皓然[讲师]</t>
  </si>
  <si>
    <t>040881-002</t>
  </si>
  <si>
    <t>[1706030]专业英语B</t>
  </si>
  <si>
    <t>[2003011]叶长明[副教授]</t>
  </si>
  <si>
    <t>040906-001</t>
  </si>
  <si>
    <t>环境工程17-01</t>
  </si>
  <si>
    <t>[2013069]韩琳[助教]</t>
  </si>
  <si>
    <t>040906-002</t>
  </si>
  <si>
    <t>040906-003</t>
  </si>
  <si>
    <t>[2017002]张盈盈[讲师]</t>
  </si>
  <si>
    <t>040906-004</t>
  </si>
  <si>
    <t>1,4-8,12-13</t>
  </si>
  <si>
    <t>[2012008]张同艳[讲师]</t>
  </si>
  <si>
    <t>040906-005</t>
  </si>
  <si>
    <t>[2014050]王利霞[讲师]</t>
  </si>
  <si>
    <t>040906-007</t>
  </si>
  <si>
    <t>7-10,12-15</t>
  </si>
  <si>
    <t>[2011013]高海丽[讲师]</t>
  </si>
  <si>
    <t>040906-008</t>
  </si>
  <si>
    <t>[1706032]功能高分子材料</t>
  </si>
  <si>
    <t>[2014057]肖元化[讲师]</t>
  </si>
  <si>
    <t>040996-001</t>
  </si>
  <si>
    <t>高分子17-01</t>
  </si>
  <si>
    <t>2-3,5,8,12-15</t>
  </si>
  <si>
    <t>[2004030]彭东来[副教授]</t>
  </si>
  <si>
    <t>040996-002</t>
  </si>
  <si>
    <t>高分子17-02</t>
  </si>
  <si>
    <t>[1706033]聚合物改性原理</t>
  </si>
  <si>
    <t>[2012003]郭东杰[副教授]</t>
  </si>
  <si>
    <t>041048-001</t>
  </si>
  <si>
    <t>1-3,5,8,12-14</t>
  </si>
  <si>
    <t>041048-002</t>
  </si>
  <si>
    <t>[1706038]可控聚合反应技术</t>
  </si>
  <si>
    <t>[2014108]牛庆媛[讲师]</t>
  </si>
  <si>
    <t>041004-001</t>
  </si>
  <si>
    <t>高分子17-01 高分子17-02</t>
  </si>
  <si>
    <t>2,3,5,8,12-15</t>
  </si>
  <si>
    <t>[1706039]大分子自组装技术及应用</t>
  </si>
  <si>
    <t>[2017016]崔静[讲师]</t>
  </si>
  <si>
    <t>041005-001</t>
  </si>
  <si>
    <t>[1706043]功能涂料</t>
  </si>
  <si>
    <t>041007-001</t>
  </si>
  <si>
    <t>[1706051]化学专业导论</t>
  </si>
  <si>
    <t>[2006038]户敏[副教授]</t>
  </si>
  <si>
    <t>[2014085]杜淼[教授]</t>
  </si>
  <si>
    <t>[2007020]刘春森[教授]</t>
  </si>
  <si>
    <t>[2015052]刘炳坤[讲师]</t>
  </si>
  <si>
    <t>040806-001</t>
  </si>
  <si>
    <t>化学20-01 化学20-02</t>
  </si>
  <si>
    <t>[1706054]有机化学A1</t>
  </si>
  <si>
    <t>[1988014]李占才[副教授]</t>
  </si>
  <si>
    <t>040899-001</t>
  </si>
  <si>
    <t>化学19-01 化学19-02</t>
  </si>
  <si>
    <t>[1706056]分析化学A</t>
  </si>
  <si>
    <t>[1985015]孙雨安[教授]</t>
  </si>
  <si>
    <t>040797-001</t>
  </si>
  <si>
    <t>[2002027]刘应凡[副教授]</t>
  </si>
  <si>
    <t>040797-002</t>
  </si>
  <si>
    <t>[1706058]物理化学A2</t>
  </si>
  <si>
    <t>[1996013]邵晨[副教授]</t>
  </si>
  <si>
    <t>040980-001</t>
  </si>
  <si>
    <t>化学18-01</t>
  </si>
  <si>
    <t>[1706059]结构化学A</t>
  </si>
  <si>
    <t>040981-001</t>
  </si>
  <si>
    <t>1-3,5-14,16-18</t>
  </si>
  <si>
    <t>[1706060]配位化学</t>
  </si>
  <si>
    <t>040994-001</t>
  </si>
  <si>
    <t>[1706061]无机合成化学</t>
  </si>
  <si>
    <t>[1983009]韩周祥[教授]</t>
  </si>
  <si>
    <t>040995-001</t>
  </si>
  <si>
    <t>[1706096]表面活性剂及应用</t>
  </si>
  <si>
    <t>[2001002]王军[教授]</t>
  </si>
  <si>
    <t>040893-001</t>
  </si>
  <si>
    <t>精细化工18-01 精细化工18-02</t>
  </si>
  <si>
    <t>1,4-16</t>
  </si>
  <si>
    <t>[1706102]化妆品安全及功效评价</t>
  </si>
  <si>
    <t>[2014023]余述燕[讲师]</t>
  </si>
  <si>
    <t>040977-001</t>
  </si>
  <si>
    <t>精细化工17-01</t>
  </si>
  <si>
    <t>[1706105]新型日化原料与材料</t>
  </si>
  <si>
    <t>[2004029]钱恒玉[副教授]</t>
  </si>
  <si>
    <t>041030-001</t>
  </si>
  <si>
    <t>[1706110]精细化工行业发展前沿</t>
  </si>
  <si>
    <t>[2004044]杨许召[副教授]</t>
  </si>
  <si>
    <t>041027-001</t>
  </si>
  <si>
    <t>[1706113]现代分析测试技术</t>
  </si>
  <si>
    <t>[2004054]吴诗德[副教授]</t>
  </si>
  <si>
    <t>041029-001</t>
  </si>
  <si>
    <t>[1706114]化妆品生物工程技术</t>
  </si>
  <si>
    <t>041031-001</t>
  </si>
  <si>
    <t>[1706121]化工安全与环保</t>
  </si>
  <si>
    <t>[2018036]平丹</t>
  </si>
  <si>
    <t>040909-001</t>
  </si>
  <si>
    <t>1,4-10</t>
  </si>
  <si>
    <t>[2005018]宋延华[讲师]</t>
  </si>
  <si>
    <t>040909-002</t>
  </si>
  <si>
    <t>新材器18-01 新材器18-02</t>
  </si>
  <si>
    <t>[1706124]精细化工工艺学</t>
  </si>
  <si>
    <t>[2002026]朱学文[副教授]</t>
  </si>
  <si>
    <t>041033-001</t>
  </si>
  <si>
    <t>[1706127]环境工程原理</t>
  </si>
  <si>
    <t>[2005065]田俊峰[讲师]</t>
  </si>
  <si>
    <t>040887-001</t>
  </si>
  <si>
    <t>环境工程18-01</t>
  </si>
  <si>
    <t>1-9,12-14</t>
  </si>
  <si>
    <t>[1706133]固体废弃物处理与处置</t>
  </si>
  <si>
    <t>[2005111]牛晓霞[教授]</t>
  </si>
  <si>
    <t>040889-001</t>
  </si>
  <si>
    <t>1-9,12-15,17</t>
  </si>
  <si>
    <t>[1706135]物理性污染控制</t>
  </si>
  <si>
    <t>[2004020]任屹罡[讲师]</t>
  </si>
  <si>
    <t>040890-001</t>
  </si>
  <si>
    <t>[1706137]环境生态学</t>
  </si>
  <si>
    <t>[2013030]庞龙[讲师]</t>
  </si>
  <si>
    <t>040959-001</t>
  </si>
  <si>
    <t>1-9,12-13</t>
  </si>
  <si>
    <t>[1706138]环保设备设计</t>
  </si>
  <si>
    <t>[2004055]魏明宝[副教授]</t>
  </si>
  <si>
    <t>040902-001</t>
  </si>
  <si>
    <t>[1706140]环境规划与管理</t>
  </si>
  <si>
    <t>[2017046]王兰[讲师]</t>
  </si>
  <si>
    <t>040998-001</t>
  </si>
  <si>
    <t>[1706142]污水生物处理新技术</t>
  </si>
  <si>
    <t>[2014083]张肖静[讲师]</t>
  </si>
  <si>
    <t>041017-001</t>
  </si>
  <si>
    <t>[1706143]污水处理管道工程</t>
  </si>
  <si>
    <t>[2005006]周军[讲师]</t>
  </si>
  <si>
    <t>041016-001</t>
  </si>
  <si>
    <t>[1706144]环境化学</t>
  </si>
  <si>
    <t>[2015091]刘楠[讲师]</t>
  </si>
  <si>
    <t>041019-001</t>
  </si>
  <si>
    <t>[1706145]环境治理功能材料</t>
  </si>
  <si>
    <t>[2006099]王明花[副教授]</t>
  </si>
  <si>
    <t>041018-001</t>
  </si>
  <si>
    <t>[1706151]环境工程软件培训</t>
  </si>
  <si>
    <t>[2015001]马永鹏[讲师]</t>
  </si>
  <si>
    <t>041020-001</t>
  </si>
  <si>
    <t>[1706154]环境监测技术与实训</t>
  </si>
  <si>
    <t>041022-001</t>
  </si>
  <si>
    <t>5-8</t>
  </si>
  <si>
    <t>[1706155]轻工行业环保职业技能培训</t>
  </si>
  <si>
    <t>[2012026]马闯[副教授]</t>
  </si>
  <si>
    <t>041023-001</t>
  </si>
  <si>
    <t>[1706156]office办公软件高级应用</t>
  </si>
  <si>
    <t>[2005102]魏丽芳[高级工程师]</t>
  </si>
  <si>
    <t>041021-001</t>
  </si>
  <si>
    <t>[1706161]有机化学D</t>
  </si>
  <si>
    <t>[2019048]刘双良[讲师]</t>
  </si>
  <si>
    <t>040796-001</t>
  </si>
  <si>
    <t>[1706168]电化学测量</t>
  </si>
  <si>
    <t>040974-001</t>
  </si>
  <si>
    <t>新材器17-01</t>
  </si>
  <si>
    <t>1-6,14-17</t>
  </si>
  <si>
    <t>[1706174]表面处理</t>
  </si>
  <si>
    <t>041000-001</t>
  </si>
  <si>
    <t>1-6,14-15</t>
  </si>
  <si>
    <t>[1706178]化学电源工艺学</t>
  </si>
  <si>
    <t>[2016019]魏巍[讲师]</t>
  </si>
  <si>
    <t>041012-001</t>
  </si>
  <si>
    <t>2-6,14</t>
  </si>
  <si>
    <t>[1706179]新型化学电源</t>
  </si>
  <si>
    <t>[2014107]高可政[讲师]</t>
  </si>
  <si>
    <t>041013-001</t>
  </si>
  <si>
    <t>[1706182]新能源材料与器件专业发展前沿</t>
  </si>
  <si>
    <t>[2017091]贾晓东[讲师]</t>
  </si>
  <si>
    <t>041014-001</t>
  </si>
  <si>
    <t>2-6,14-16</t>
  </si>
  <si>
    <t>[1706184]化工软件</t>
  </si>
  <si>
    <t>[2016055]曹阳[讲师]</t>
  </si>
  <si>
    <t>041015-001</t>
  </si>
  <si>
    <t>[1706192]色谱分析</t>
  </si>
  <si>
    <t>[1992003]谢冰[高级工程师]</t>
  </si>
  <si>
    <t>040884-001</t>
  </si>
  <si>
    <t>1,3-12</t>
  </si>
  <si>
    <t>[1706194]合成化学</t>
  </si>
  <si>
    <t>[2010052]陈凤华[副教授]</t>
  </si>
  <si>
    <t>040885-001</t>
  </si>
  <si>
    <t>1,3-9</t>
  </si>
  <si>
    <t>[1706196]无机材料学</t>
  </si>
  <si>
    <t>[2006115]桂阳海[教授]</t>
  </si>
  <si>
    <t>040886-001</t>
  </si>
  <si>
    <t>1,3-11</t>
  </si>
  <si>
    <t>[1706200]化学工程与工艺专业导论</t>
  </si>
  <si>
    <t>040772-001</t>
  </si>
  <si>
    <t>化工工艺20-01 化工工艺20-02 化工工艺20-03</t>
  </si>
  <si>
    <t>[1706201]质量管理体系</t>
  </si>
  <si>
    <t>[2017054]田宽[讲师]</t>
  </si>
  <si>
    <t>040997-001</t>
  </si>
  <si>
    <t>应用化学17-01</t>
  </si>
  <si>
    <t>5-6,10-12,14-16</t>
  </si>
  <si>
    <t>[1706202]分析测试技术科学前沿</t>
  </si>
  <si>
    <t>041010-001</t>
  </si>
  <si>
    <t>2-6,10-12</t>
  </si>
  <si>
    <t>[1706203]无机非技术前沿</t>
  </si>
  <si>
    <t>041011-001</t>
  </si>
  <si>
    <t>[1706204]环境监测</t>
  </si>
  <si>
    <t>[2004010]杨艳琴[讲师]</t>
  </si>
  <si>
    <t>040888-001</t>
  </si>
  <si>
    <t>[1706208]纳米材料导论</t>
  </si>
  <si>
    <t>041009-001</t>
  </si>
  <si>
    <t>[1706209]材料加工助剂</t>
  </si>
  <si>
    <t>[2017036]郭会师[讲师]</t>
  </si>
  <si>
    <t>041008-001</t>
  </si>
  <si>
    <t>[1706218]流体力学</t>
  </si>
  <si>
    <t>[2018039]宋亚丽</t>
  </si>
  <si>
    <t>040903-001</t>
  </si>
  <si>
    <t>环境工程19-01</t>
  </si>
  <si>
    <t>040903-002</t>
  </si>
  <si>
    <t>环境工程19-02</t>
  </si>
  <si>
    <t>[1706226]理论电化学</t>
  </si>
  <si>
    <t>[2003024]张爱勤[副教授]</t>
  </si>
  <si>
    <t>040910-002</t>
  </si>
  <si>
    <t>[2014058]王诗文[讲师]</t>
  </si>
  <si>
    <t>040910-003</t>
  </si>
  <si>
    <t>[1706239]化妆品学</t>
  </si>
  <si>
    <t>[2014059]王瑞娟[讲师]</t>
  </si>
  <si>
    <t>041026-001</t>
  </si>
  <si>
    <t>1,4-13</t>
  </si>
  <si>
    <t>[1706240]化工原理进阶</t>
  </si>
  <si>
    <t>041028-001</t>
  </si>
  <si>
    <t>[1706241]精细有机合成工艺学</t>
  </si>
  <si>
    <t>[1985014]尹志刚[教授]</t>
  </si>
  <si>
    <t>041034-001</t>
  </si>
  <si>
    <t>1,4-18</t>
  </si>
  <si>
    <t>[1706242]化工热力学</t>
  </si>
  <si>
    <t>041035-001</t>
  </si>
  <si>
    <t>1,4-8,12-15</t>
  </si>
  <si>
    <t>[2017070]韩敬莉[讲师]</t>
  </si>
  <si>
    <t>041035-002</t>
  </si>
  <si>
    <t>[1706300]新能源材料与器件专业导论</t>
  </si>
  <si>
    <t>[2007006]张林森[教授]</t>
  </si>
  <si>
    <t>[1990009]王力臻[教授]</t>
  </si>
  <si>
    <t>[2006103]张勇[教授]</t>
  </si>
  <si>
    <t>[2005007]李晓峰[教授]</t>
  </si>
  <si>
    <t>040773-001</t>
  </si>
  <si>
    <t>新材器20-01 新材器20-02 新材器20-03 D新材器20-01</t>
  </si>
  <si>
    <t>[1706301]无机化学B1</t>
  </si>
  <si>
    <t>040774-001</t>
  </si>
  <si>
    <t>应用化学20-01 应用化学20-02 应用化学20-03</t>
  </si>
  <si>
    <t>5-17</t>
  </si>
  <si>
    <t>[1994006]魏剑英[副教授]</t>
  </si>
  <si>
    <t>040774-002</t>
  </si>
  <si>
    <t>[1706302]材料研究方法</t>
  </si>
  <si>
    <t>[2013066]李凤彩[讲师]</t>
  </si>
  <si>
    <t>041006-001</t>
  </si>
  <si>
    <t>[1706305]分析化学进阶</t>
  </si>
  <si>
    <t>041038-001</t>
  </si>
  <si>
    <t>1,3-17</t>
  </si>
  <si>
    <t>[1706307]仪器分析进阶</t>
  </si>
  <si>
    <t>041039-001</t>
  </si>
  <si>
    <t>2-6,10-12,14-16</t>
  </si>
  <si>
    <t>[1706400]无机化学A1</t>
  </si>
  <si>
    <t>[2010020]韩冰[副教授]</t>
  </si>
  <si>
    <t>040770-001</t>
  </si>
  <si>
    <t>[1706401]应用化学专业导论</t>
  </si>
  <si>
    <t>[1989008]王国庆[教授]</t>
  </si>
  <si>
    <t>040775-001</t>
  </si>
  <si>
    <t>[1706600]普通化学</t>
  </si>
  <si>
    <t>[2003070]刘云[讲师]</t>
  </si>
  <si>
    <t>040761-001</t>
  </si>
  <si>
    <t>1-3,5-10,13-14</t>
  </si>
  <si>
    <t>040761-002</t>
  </si>
  <si>
    <t>机制自动化20-01 机制自动化20-02 机制自动化20-03 机制自动化20-04</t>
  </si>
  <si>
    <t>040761-003</t>
  </si>
  <si>
    <t>机制自动化20-05 机制自动化20-06 机制自动化20-07 机制自动化20-08</t>
  </si>
  <si>
    <t>[2015003]孟二超[讲师]</t>
  </si>
  <si>
    <t>040761-004</t>
  </si>
  <si>
    <t>机制自动化20-09 智能制造20-01 智能制造20-02</t>
  </si>
  <si>
    <t>[2010044]邢宇[副教授]</t>
  </si>
  <si>
    <t>040761-005</t>
  </si>
  <si>
    <t>[2011001]王培远[副教授]</t>
  </si>
  <si>
    <t>040761-006</t>
  </si>
  <si>
    <t>040761-007</t>
  </si>
  <si>
    <t>[2018053]巩飞龙[讲师]</t>
  </si>
  <si>
    <t>040761-008</t>
  </si>
  <si>
    <t>[2016028]宋英攀[讲师]</t>
  </si>
  <si>
    <t>040761-009</t>
  </si>
  <si>
    <t>[1706601]无机及分析化学1</t>
  </si>
  <si>
    <t>[1995014]蒋玲[教授]</t>
  </si>
  <si>
    <t>040767-001</t>
  </si>
  <si>
    <t>040767-002</t>
  </si>
  <si>
    <t>食品科学20-01 食品科学20-02 食品科学20-03</t>
  </si>
  <si>
    <t>[2015030]贾巧娟[讲师]</t>
  </si>
  <si>
    <t>040767-003</t>
  </si>
  <si>
    <t>食品科学20-04 食品科学20-05 生物工程20-01 生物工程20-02</t>
  </si>
  <si>
    <t>[2010021]黄改玲[讲师]</t>
  </si>
  <si>
    <t>040767-004</t>
  </si>
  <si>
    <t>生物技术20-01 生物技术20-02 食品质量20-01 食品质量20-02</t>
  </si>
  <si>
    <t>[2010019]张永辉[副教授]</t>
  </si>
  <si>
    <t>040767-005</t>
  </si>
  <si>
    <t>烟草20-01 烟草工程20-01 烟草工程20-02</t>
  </si>
  <si>
    <t>[1706602]无机化学C1</t>
  </si>
  <si>
    <t>[2010062]张捷[讲师]</t>
  </si>
  <si>
    <t>040769-001</t>
  </si>
  <si>
    <t>高分子20-01 高分子20-02 高分子20-03 高分子20-04</t>
  </si>
  <si>
    <t>040769-002</t>
  </si>
  <si>
    <t>040769-003</t>
  </si>
  <si>
    <t>环境工程20-01 环境工程20-02</t>
  </si>
  <si>
    <t>[1706603]环境学导论</t>
  </si>
  <si>
    <t>[1988015]张宏忠[教授]</t>
  </si>
  <si>
    <t>040828-001</t>
  </si>
  <si>
    <t>环境工程20-01</t>
  </si>
  <si>
    <t>040828-002</t>
  </si>
  <si>
    <t>环境工程20-02</t>
  </si>
  <si>
    <t>[1706604]工程经济学</t>
  </si>
  <si>
    <t>[2017093]张珂[讲师]</t>
  </si>
  <si>
    <t>040839-001</t>
  </si>
  <si>
    <t>040839-002</t>
  </si>
  <si>
    <t>[1707000]专业导论</t>
  </si>
  <si>
    <t>[2003084]范家琛[副教授]</t>
  </si>
  <si>
    <t>061156-001</t>
  </si>
  <si>
    <t>国际经贸20-01 国际经贸20-02</t>
  </si>
  <si>
    <t>经济与管理学院</t>
  </si>
  <si>
    <t>[2005108]王国付[教授]</t>
  </si>
  <si>
    <t>061156-002</t>
  </si>
  <si>
    <t>会计学20-01 会计学20-02</t>
  </si>
  <si>
    <t>[1993007]安慧[副教授]</t>
  </si>
  <si>
    <t>061156-003</t>
  </si>
  <si>
    <t>财务管理20-01 财务管理20-02 财务管理20-03</t>
  </si>
  <si>
    <t>[2014096]韩珂[讲师]</t>
  </si>
  <si>
    <t>061156-004</t>
  </si>
  <si>
    <t>物流管理20-01 物流管理20-02</t>
  </si>
  <si>
    <t>[2006119]于博[副教授]</t>
  </si>
  <si>
    <t>061156-005</t>
  </si>
  <si>
    <t>电子商务20-01 电子商务20-02</t>
  </si>
  <si>
    <t>[2014097]徐明霞[讲师]</t>
  </si>
  <si>
    <t>061156-006</t>
  </si>
  <si>
    <t>工商管理20-01 工商管理20-02 工商管理20-03</t>
  </si>
  <si>
    <t>[2014003]宋勇超[讲师]</t>
  </si>
  <si>
    <t>061156-007</t>
  </si>
  <si>
    <t>经济学20-01 经济学20-02</t>
  </si>
  <si>
    <t>[2017032]赵占恒[讲师]</t>
  </si>
  <si>
    <t>061156-008</t>
  </si>
  <si>
    <t>市场营销20-01 市场营销20-02 市场营销20-03 D市场营销20-01</t>
  </si>
  <si>
    <t>[1707001]管理学</t>
  </si>
  <si>
    <t>[2006053]李卓杰[讲师]</t>
  </si>
  <si>
    <t>061157-001</t>
  </si>
  <si>
    <t>社会体育19-01</t>
  </si>
  <si>
    <t>[2011023]谢芳[讲师]</t>
  </si>
  <si>
    <t>061157-002</t>
  </si>
  <si>
    <t>061157-003</t>
  </si>
  <si>
    <t>[1987012]韩庆林[副教授]</t>
  </si>
  <si>
    <t>061157-004</t>
  </si>
  <si>
    <t>工商管理20-01 工商管理20-02</t>
  </si>
  <si>
    <t>[1999009]刘珂[教授]</t>
  </si>
  <si>
    <t>061157-005</t>
  </si>
  <si>
    <t>工商管理20-03 市场营销20-01</t>
  </si>
  <si>
    <t>061157-006</t>
  </si>
  <si>
    <t>市场营销20-02 市场营销20-03 D市场营销20-01</t>
  </si>
  <si>
    <t>061157-007</t>
  </si>
  <si>
    <t>061157-008</t>
  </si>
  <si>
    <t>061157-009</t>
  </si>
  <si>
    <t>061157-010</t>
  </si>
  <si>
    <t>[1707002]现代企业管理</t>
  </si>
  <si>
    <t>[2011032]王丽杰[讲师]</t>
  </si>
  <si>
    <t>061209-001</t>
  </si>
  <si>
    <t>061209-002</t>
  </si>
  <si>
    <t>[1995017]李付庆[副教授]</t>
  </si>
  <si>
    <t>061209-004</t>
  </si>
  <si>
    <t>建筑电气18-01 建筑电气18-02 建筑环境18-01</t>
  </si>
  <si>
    <t>[2014140]郑琦[讲师]</t>
  </si>
  <si>
    <t>061209-006</t>
  </si>
  <si>
    <t>应用化学18-01 应用化学18-02 化学18-01 新材器18-01 新材器18-02</t>
  </si>
  <si>
    <t>1,3,5-10</t>
  </si>
  <si>
    <t>[2005094]陈要立[副教授]</t>
  </si>
  <si>
    <t>061209-007</t>
  </si>
  <si>
    <t>雕塑18-01 产品设计18-01 产品设计18-02 服饰设计18-01 服饰设计18-02 视觉传达18-01 视觉传达18-02</t>
  </si>
  <si>
    <t>1-4,12-15</t>
  </si>
  <si>
    <t>[2003015]刘翠红[讲师]</t>
  </si>
  <si>
    <t>061209-008</t>
  </si>
  <si>
    <t>环境设计18-01 环境设计18-02 陶瓷艺术18-01 陶瓷设计18-01</t>
  </si>
  <si>
    <t>061209-009</t>
  </si>
  <si>
    <t>数据科学18-01 数据科学18-02 Z建筑环境20-01 Z建筑环境20-02</t>
  </si>
  <si>
    <t>061209-010</t>
  </si>
  <si>
    <t>烟草工程19-01 烟草工程19-02 新能源18-01 安全工程18-01</t>
  </si>
  <si>
    <t>4-9,14,19</t>
  </si>
  <si>
    <t>061209-011</t>
  </si>
  <si>
    <t>061209-012</t>
  </si>
  <si>
    <t>061209-015</t>
  </si>
  <si>
    <t>[2006024]杜琰[讲师]</t>
  </si>
  <si>
    <t>061209-017</t>
  </si>
  <si>
    <t>[1707003]食品营销学</t>
  </si>
  <si>
    <t>[2005043]张卫宾[副教授]</t>
  </si>
  <si>
    <t>061575-001</t>
  </si>
  <si>
    <t>[1707004]国际贸易B</t>
  </si>
  <si>
    <t>061574-001</t>
  </si>
  <si>
    <t>10,12-17,19</t>
  </si>
  <si>
    <t>[1707006]微观经济学C</t>
  </si>
  <si>
    <t>[2006008]王中魁[讲师]</t>
  </si>
  <si>
    <t>061188-001</t>
  </si>
  <si>
    <t>IEC会计学19-01 IEC会计学19-02 IEC会计学19-03 IEC会计学19-04 IEC会计学19-05 IEC会计学19-06 IEC会计学19-07 IEC会计学19-08</t>
  </si>
  <si>
    <t>1-12,14-17</t>
  </si>
  <si>
    <t>[2012039]曹志宏[副教授]</t>
  </si>
  <si>
    <t>061188-002</t>
  </si>
  <si>
    <t>会计学19-01 会计学19-02</t>
  </si>
  <si>
    <t>1-15,17</t>
  </si>
  <si>
    <t>061188-003</t>
  </si>
  <si>
    <t>财务管理19-01 财务管理19-02 财务管理19-03</t>
  </si>
  <si>
    <t>[1707007]成本会计学</t>
  </si>
  <si>
    <t>061189-001</t>
  </si>
  <si>
    <t>061189-002</t>
  </si>
  <si>
    <t>[1707008]财政学</t>
  </si>
  <si>
    <t>[2014002]罗冰[讲师]</t>
  </si>
  <si>
    <t>061208-001</t>
  </si>
  <si>
    <t>经济学19-01 经济学19-02 国际经贸19-01 国际经贸19-02</t>
  </si>
  <si>
    <t>[1707010]管理会计</t>
  </si>
  <si>
    <t>[2004095]王桢[讲师]</t>
  </si>
  <si>
    <t>061473-001</t>
  </si>
  <si>
    <t>会计学18-01 会计学18-02</t>
  </si>
  <si>
    <t>[2017018]薛龙[讲师]</t>
  </si>
  <si>
    <t>061473-002</t>
  </si>
  <si>
    <t>财务管理18-01 财务管理18-02</t>
  </si>
  <si>
    <t>[1707011]审计学原理</t>
  </si>
  <si>
    <t>[1991006]邢晟[教授]</t>
  </si>
  <si>
    <t>061474-001</t>
  </si>
  <si>
    <t>[2018059]冯攀攀</t>
  </si>
  <si>
    <t>061474-002</t>
  </si>
  <si>
    <t>[1707012]资产评估学</t>
  </si>
  <si>
    <t>[2006009]杨雪萍[讲师]</t>
  </si>
  <si>
    <t>061475-001</t>
  </si>
  <si>
    <t>1-12,15</t>
  </si>
  <si>
    <t>061475-002</t>
  </si>
  <si>
    <t>[1707013]统计学</t>
  </si>
  <si>
    <t>[2010038]范建民[副教授]</t>
  </si>
  <si>
    <t>061190-001</t>
  </si>
  <si>
    <t>061190-002</t>
  </si>
  <si>
    <t>[1995016]李军红[副教授]</t>
  </si>
  <si>
    <t>061190-003</t>
  </si>
  <si>
    <t>IEC电子商务18-01 IEC电子商务18-02 IEC电子商务18-03 IEC电子商务18-04 IEC国际商务18-01 IEC国际商务18-02 IEC国际商务18-03 IEC国际商务18-04 IEC国际商务18-05</t>
  </si>
  <si>
    <t>[1707014]经济法A</t>
  </si>
  <si>
    <t>[2007041]仵明丽[讲师]</t>
  </si>
  <si>
    <t>061191-001</t>
  </si>
  <si>
    <t>[1707016]市场营销学B</t>
  </si>
  <si>
    <t>[2002010]宋新平[讲师]</t>
  </si>
  <si>
    <t>061173-001</t>
  </si>
  <si>
    <t>财务管理19-03</t>
  </si>
  <si>
    <t>[2006023]王便芳[教授]</t>
  </si>
  <si>
    <t>061173-002</t>
  </si>
  <si>
    <t>财务管理19-01</t>
  </si>
  <si>
    <t>[1997017]王兴明[副教授]</t>
  </si>
  <si>
    <t>061173-003</t>
  </si>
  <si>
    <t>财务管理19-02</t>
  </si>
  <si>
    <t>[1707018]国际金融学B</t>
  </si>
  <si>
    <t>[2017068]梁文化[讲师]</t>
  </si>
  <si>
    <t>061446-001</t>
  </si>
  <si>
    <t>[1996023]邱波[讲师]</t>
  </si>
  <si>
    <t>061446-002</t>
  </si>
  <si>
    <t>[1707019]证券投资学</t>
  </si>
  <si>
    <t>[2003008]孟超[讲师]</t>
  </si>
  <si>
    <t>061447-001</t>
  </si>
  <si>
    <t>工商管理18-01 工商管理18-02</t>
  </si>
  <si>
    <t>[1707020]现代公司理论与实务</t>
  </si>
  <si>
    <t>061435-001</t>
  </si>
  <si>
    <t>工商管理17-01 工商管理17-02</t>
  </si>
  <si>
    <t>1-10,18</t>
  </si>
  <si>
    <t>061435-002</t>
  </si>
  <si>
    <t>[1707022]战略管理</t>
  </si>
  <si>
    <t>061443-001</t>
  </si>
  <si>
    <t>IEC会计学18-01 IEC会计学18-02 IEC会计学18-03 IEC会计学18-04</t>
  </si>
  <si>
    <t>[1707024]财务管理学1</t>
  </si>
  <si>
    <t>061192-001</t>
  </si>
  <si>
    <t>[1707029]会计信息化</t>
  </si>
  <si>
    <t>[1991007]郭伍常[副教授]</t>
  </si>
  <si>
    <t>061476-001</t>
  </si>
  <si>
    <t>061476-002</t>
  </si>
  <si>
    <t>[1707030]高级财务管理</t>
  </si>
  <si>
    <t>[1996005]李雪峰[高级会计师]</t>
  </si>
  <si>
    <t>061491-001</t>
  </si>
  <si>
    <t>[1707031]纳税筹划</t>
  </si>
  <si>
    <t>[2003077]黄殿英[副教授]</t>
  </si>
  <si>
    <t>061221-001</t>
  </si>
  <si>
    <t>会计学19-01 会计学19-02 财务管理19-01 财务管理19-02 财务管理19-03</t>
  </si>
  <si>
    <t>[1707034]金融企业会计</t>
  </si>
  <si>
    <t>[2019008]刘亚娴[讲师]</t>
  </si>
  <si>
    <t>061456-001</t>
  </si>
  <si>
    <t>会计学18-01 会计学18-02 财务管理18-01 财务管理18-02</t>
  </si>
  <si>
    <t>[2008048]彭青秀[副教授]</t>
  </si>
  <si>
    <t>061456-002</t>
  </si>
  <si>
    <t>[1707036]专业英语A</t>
  </si>
  <si>
    <t>[1995018]周桂英[教授]</t>
  </si>
  <si>
    <t>061563-001</t>
  </si>
  <si>
    <t>[1707042]企业并购与价值评估</t>
  </si>
  <si>
    <t>[2015097]陈相汝[会计师]</t>
  </si>
  <si>
    <t>061561-001</t>
  </si>
  <si>
    <t>财务管理17-01</t>
  </si>
  <si>
    <t>[1707043]计量经济学选讲</t>
  </si>
  <si>
    <t>[2017055]崔永涛[讲师]</t>
  </si>
  <si>
    <t>061570-001</t>
  </si>
  <si>
    <t>会计学17-01 会计学17-02 财务管理17-01</t>
  </si>
  <si>
    <t>[1707045]宏观经济学课程选讲</t>
  </si>
  <si>
    <t>[1997019]高志强[讲师]</t>
  </si>
  <si>
    <t>061465-001</t>
  </si>
  <si>
    <t>[1707049]证券投资实务</t>
  </si>
  <si>
    <t>061468-001</t>
  </si>
  <si>
    <t>[1707052]商业模式创新</t>
  </si>
  <si>
    <t>[2012034]程永帅[讲师]</t>
  </si>
  <si>
    <t>061470-001</t>
  </si>
  <si>
    <t>2-10,18-19</t>
  </si>
  <si>
    <t>[2011030]冉净斐[教授]</t>
  </si>
  <si>
    <t>061470-002</t>
  </si>
  <si>
    <t>市场营销17-01</t>
  </si>
  <si>
    <t>061470-003</t>
  </si>
  <si>
    <t>[1707055]商务礼仪</t>
  </si>
  <si>
    <t>061250-001</t>
  </si>
  <si>
    <t>061250-002</t>
  </si>
  <si>
    <t>经济学17-01 工商管理17-01 工商管理17-02</t>
  </si>
  <si>
    <t>2-10,19</t>
  </si>
  <si>
    <t>[1707068]经济法B</t>
  </si>
  <si>
    <t>061207-001</t>
  </si>
  <si>
    <t>物流管理18-01 电子商务18-01</t>
  </si>
  <si>
    <t>1-13,16-18</t>
  </si>
  <si>
    <t>061207-002</t>
  </si>
  <si>
    <t>[2015082]李寒娜[讲师]</t>
  </si>
  <si>
    <t>061207-003</t>
  </si>
  <si>
    <t>061207-004</t>
  </si>
  <si>
    <t>Z物流管理20-01 Z物流管理20-02</t>
  </si>
  <si>
    <t>[1707069]微观经济学B</t>
  </si>
  <si>
    <t>061202-002</t>
  </si>
  <si>
    <t>市场营销19-01 市场营销19-02 市场营销19-03</t>
  </si>
  <si>
    <t>[2005072]冯阳[讲师]</t>
  </si>
  <si>
    <t>061202-003</t>
  </si>
  <si>
    <t>物流管理19-01 物流管理19-02 电子商务19-01 电子商务19-02</t>
  </si>
  <si>
    <t>061202-004</t>
  </si>
  <si>
    <t>应用数学19-01 应用数学19-02</t>
  </si>
  <si>
    <t>[1997021]黄晓红[副教授]</t>
  </si>
  <si>
    <t>061202-005</t>
  </si>
  <si>
    <t>工商管理19-01 工商管理19-02 工商管理19-03 D市场营销20-01</t>
  </si>
  <si>
    <t>[1707072]数据库原理与应用</t>
  </si>
  <si>
    <t>[2006002]杨承梁[讲师]</t>
  </si>
  <si>
    <t>061194-001</t>
  </si>
  <si>
    <t>[1707074]运筹学</t>
  </si>
  <si>
    <t>[2004012]王淑湘[副教授]</t>
  </si>
  <si>
    <t>061193-001</t>
  </si>
  <si>
    <t>[1707075]信息经济学</t>
  </si>
  <si>
    <t>[2016042]李程宇[讲师]</t>
  </si>
  <si>
    <t>061234-001</t>
  </si>
  <si>
    <t>[1707076]会计学B</t>
  </si>
  <si>
    <t>061195-001</t>
  </si>
  <si>
    <t>工商管理19-01 工商管理19-02 工商管理19-03</t>
  </si>
  <si>
    <t>061195-002</t>
  </si>
  <si>
    <t>[2020011]王俭</t>
  </si>
  <si>
    <t>061195-003</t>
  </si>
  <si>
    <t>[1707078]生产与运作管理</t>
  </si>
  <si>
    <t>[2003004]仝新顺[教授]</t>
  </si>
  <si>
    <t>061492-001</t>
  </si>
  <si>
    <t>物流管理18-01 电子商务18-01 Z物流管理20-01 Z物流管理20-02</t>
  </si>
  <si>
    <t>[1707080]配送管理与实务</t>
  </si>
  <si>
    <t>[2005039]鞠红[讲师]</t>
  </si>
  <si>
    <t>061488-001</t>
  </si>
  <si>
    <t>061488-002</t>
  </si>
  <si>
    <t>[1707081]国际贸易实务C</t>
  </si>
  <si>
    <t>[2003006]张梅[教授]</t>
  </si>
  <si>
    <t>061480-001</t>
  </si>
  <si>
    <t>061480-002</t>
  </si>
  <si>
    <t>市场营销18-01 物流管理18-01</t>
  </si>
  <si>
    <t>[2005053]刘艳丽[讲师]</t>
  </si>
  <si>
    <t>061480-003</t>
  </si>
  <si>
    <t>061480-004</t>
  </si>
  <si>
    <t>Z市场营销20-01 Z市场营销20-02 Z市场营销20-03 Z物流管理20-01 Z物流管理20-02</t>
  </si>
  <si>
    <t>[1707083]供应链管理</t>
  </si>
  <si>
    <t>[2010039]杨颖[讲师]</t>
  </si>
  <si>
    <t>061236-001</t>
  </si>
  <si>
    <t>工商管理17-01 工商管理17-02 市场营销17-01</t>
  </si>
  <si>
    <t>[1707084]网店运营与实务</t>
  </si>
  <si>
    <t>[2005028]金琳[讲师]</t>
  </si>
  <si>
    <t>061240-001</t>
  </si>
  <si>
    <t>061240-002</t>
  </si>
  <si>
    <t>[1707085]商务数据分析</t>
  </si>
  <si>
    <t>[2016031]刘丽丽[讲师]</t>
  </si>
  <si>
    <t>061235-001</t>
  </si>
  <si>
    <t>IEC国际商务17-01 IEC国际商务17-02 IEC国际商务17-03 IEC国际商务17-04 IEC国际商务17-05</t>
  </si>
  <si>
    <t>061235-003</t>
  </si>
  <si>
    <t>经济学17-01</t>
  </si>
  <si>
    <t>[2018012]魏蕾如[讲师]</t>
  </si>
  <si>
    <t>061235-004</t>
  </si>
  <si>
    <t>[1707089]消费者行为学</t>
  </si>
  <si>
    <t>[2019001]张克一[讲师]</t>
  </si>
  <si>
    <t>061506-001</t>
  </si>
  <si>
    <t>电子商务18-01 D市场营销20-01</t>
  </si>
  <si>
    <t>1-14,16-17</t>
  </si>
  <si>
    <t>[1707093]系统仿真原理与应用</t>
  </si>
  <si>
    <t>[2007003]王伟[讲师]</t>
  </si>
  <si>
    <t>061505-001</t>
  </si>
  <si>
    <t>061505-002</t>
  </si>
  <si>
    <t>[1707095]知识管理</t>
  </si>
  <si>
    <t>061564-001</t>
  </si>
  <si>
    <t>电子商务17-01</t>
  </si>
  <si>
    <t>[1707099]电子商务专业发展前沿</t>
  </si>
  <si>
    <t>[2003016]王初建[讲师]</t>
  </si>
  <si>
    <t>061243-001</t>
  </si>
  <si>
    <t>[1707101]小微企业创业基础</t>
  </si>
  <si>
    <t>[2002046]赵伟[副教授]</t>
  </si>
  <si>
    <t>061246-001</t>
  </si>
  <si>
    <t>[1707102]电子商务专业素养综合</t>
  </si>
  <si>
    <t>[2018058]周福礼[讲师]</t>
  </si>
  <si>
    <t>061247-001</t>
  </si>
  <si>
    <t>[1707103]网络新媒体运营</t>
  </si>
  <si>
    <t>[2019011]程双[讲师]</t>
  </si>
  <si>
    <t>061248-001</t>
  </si>
  <si>
    <t>061248-002</t>
  </si>
  <si>
    <t>[2006078]王晓展[讲师]</t>
  </si>
  <si>
    <t>061248-003</t>
  </si>
  <si>
    <t>物流管理17-01 电子商务17-01</t>
  </si>
  <si>
    <t>[1707113]组织行为学</t>
  </si>
  <si>
    <t>[2014024]张省[副教授]</t>
  </si>
  <si>
    <t>061196-001</t>
  </si>
  <si>
    <t>[1707115]商业模式设计A</t>
  </si>
  <si>
    <t>061551-001</t>
  </si>
  <si>
    <t>061551-002</t>
  </si>
  <si>
    <t>[1707122]税法B</t>
  </si>
  <si>
    <t>[1989010]谢阳春[教授]</t>
  </si>
  <si>
    <t>061220-001</t>
  </si>
  <si>
    <t>[1707123]市场营销学A</t>
  </si>
  <si>
    <t>[2010059]闫碧玮[讲师]</t>
  </si>
  <si>
    <t>061197-001</t>
  </si>
  <si>
    <t>1-13,16</t>
  </si>
  <si>
    <t>061197-002</t>
  </si>
  <si>
    <t>市场营销19-01 市场营销19-02 市场营销19-03 D市场营销20-01</t>
  </si>
  <si>
    <t>[1707125]生产运作与管理</t>
  </si>
  <si>
    <t>[2017100]刘芳宇</t>
  </si>
  <si>
    <t>061481-001</t>
  </si>
  <si>
    <t>061481-002</t>
  </si>
  <si>
    <t>市场营销18-01</t>
  </si>
  <si>
    <t>061481-003</t>
  </si>
  <si>
    <t>Z市场营销20-01 Z市场营销20-02 Z市场营销20-03</t>
  </si>
  <si>
    <t>[1707126]企业战略管理A</t>
  </si>
  <si>
    <t>061489-001</t>
  </si>
  <si>
    <t>[1707127]服务营销</t>
  </si>
  <si>
    <t>[2005033]王芳[讲师]</t>
  </si>
  <si>
    <t>061404-001</t>
  </si>
  <si>
    <t>[1707128]管理信息系统B</t>
  </si>
  <si>
    <t>061558-001</t>
  </si>
  <si>
    <t>[1707129]市场调查与预测</t>
  </si>
  <si>
    <t>061484-001</t>
  </si>
  <si>
    <t>[2008020]易文[副教授]</t>
  </si>
  <si>
    <t>061484-002</t>
  </si>
  <si>
    <t>[1707131]品牌管理</t>
  </si>
  <si>
    <t>[2005003]金焕民[副教授]</t>
  </si>
  <si>
    <t>061198-001</t>
  </si>
  <si>
    <t>[1707134]企业文化</t>
  </si>
  <si>
    <t>[2011033]崔亚娟[实验师]</t>
  </si>
  <si>
    <t>061568-001</t>
  </si>
  <si>
    <t>[1707135]产业经济学B</t>
  </si>
  <si>
    <t>[2015095]裴卫旗[讲师]</t>
  </si>
  <si>
    <t>061504-001</t>
  </si>
  <si>
    <t>[1707136]大学生创业基础</t>
  </si>
  <si>
    <t>[2010058]邢慧琼[讲师]</t>
  </si>
  <si>
    <t>061433-001</t>
  </si>
  <si>
    <t>会计学18-01 会计学18-02 经济学18-01</t>
  </si>
  <si>
    <t>061433-002</t>
  </si>
  <si>
    <t>[1707138]经济学选讲</t>
  </si>
  <si>
    <t>[2018031]付晓改[讲师]</t>
  </si>
  <si>
    <t>061577-001</t>
  </si>
  <si>
    <t>[1707139]企业管理专业发展前沿</t>
  </si>
  <si>
    <t>061576-001</t>
  </si>
  <si>
    <t>[1707153]会计学A</t>
  </si>
  <si>
    <t>[2003021]金亮[讲师]</t>
  </si>
  <si>
    <t>061172-001</t>
  </si>
  <si>
    <t>经济学18-01 国际经贸18-01</t>
  </si>
  <si>
    <t>[2014832]王家变</t>
  </si>
  <si>
    <t>061172-002</t>
  </si>
  <si>
    <t>IEC国际商务18-01 IEC国际商务18-02 IEC国际商务18-03 IEC国际商务18-04 IEC国际商务18-05</t>
  </si>
  <si>
    <t>[1707155]宏观经济学A</t>
  </si>
  <si>
    <t>[2014086]刘君[讲师]</t>
  </si>
  <si>
    <t>061200-001</t>
  </si>
  <si>
    <t>[1707156]计量经济学</t>
  </si>
  <si>
    <t>[2008005]刘瀑[副教授]</t>
  </si>
  <si>
    <t>061477-001</t>
  </si>
  <si>
    <t>[1707157]区域经济学B</t>
  </si>
  <si>
    <t>[2008029]刘凤伟[副教授]</t>
  </si>
  <si>
    <t>061175-001</t>
  </si>
  <si>
    <t>国际经贸18-01</t>
  </si>
  <si>
    <t>1-12,16-19</t>
  </si>
  <si>
    <t>[1707158]跨国公司经营与管理</t>
  </si>
  <si>
    <t>[2014084]田珍[讲师]</t>
  </si>
  <si>
    <t>061222-001</t>
  </si>
  <si>
    <t>[1707160]国际贸易学A</t>
  </si>
  <si>
    <t>061421-001</t>
  </si>
  <si>
    <t>[1992005]张晓霞[讲师]</t>
  </si>
  <si>
    <t>061421-002</t>
  </si>
  <si>
    <t>[1707162]国际金融学A</t>
  </si>
  <si>
    <t>061423-001</t>
  </si>
  <si>
    <t>[1707163]国际服务贸易</t>
  </si>
  <si>
    <t>[2012019]徐维[讲师]</t>
  </si>
  <si>
    <t>061424-001</t>
  </si>
  <si>
    <t>[1707164]国际商法</t>
  </si>
  <si>
    <t>[2004003]汤富强[讲师]</t>
  </si>
  <si>
    <t>061431-001</t>
  </si>
  <si>
    <t>[1707165]国际经济合作A</t>
  </si>
  <si>
    <t>[2005048]刘焱[讲师]</t>
  </si>
  <si>
    <t>061426-001</t>
  </si>
  <si>
    <t>[1707166]国际结算</t>
  </si>
  <si>
    <t>061427-001</t>
  </si>
  <si>
    <t>[1707167]外贸英语函电A</t>
  </si>
  <si>
    <t>061428-001</t>
  </si>
  <si>
    <t>[1707168]世界经济概论B</t>
  </si>
  <si>
    <t>[2003078]李锐杰[讲师]</t>
  </si>
  <si>
    <t>061432-001</t>
  </si>
  <si>
    <t>国际教育学院</t>
  </si>
  <si>
    <t>教二楼</t>
  </si>
  <si>
    <t>[1707169]国际商务谈判A（双语）</t>
  </si>
  <si>
    <t>061567-001</t>
  </si>
  <si>
    <t>[1707170]海关实务A</t>
  </si>
  <si>
    <t>061430-001</t>
  </si>
  <si>
    <t>[1707186]中级财务会计2</t>
  </si>
  <si>
    <t>061199-001</t>
  </si>
  <si>
    <t>[1707189]人力资源管理B</t>
  </si>
  <si>
    <t>[2018064]唐玉洁</t>
  </si>
  <si>
    <t>061562-001</t>
  </si>
  <si>
    <t>会计学17-01 会计学17-02</t>
  </si>
  <si>
    <t>[1707190]财务报告实务与案例分析</t>
  </si>
  <si>
    <t>061460-001</t>
  </si>
  <si>
    <t>[1707192]国际会计</t>
  </si>
  <si>
    <t>[2018833]王艺霖</t>
  </si>
  <si>
    <t>061457-001</t>
  </si>
  <si>
    <t>[1707193]会计英语</t>
  </si>
  <si>
    <t>061517-001</t>
  </si>
  <si>
    <t>[1707197]政治经济学A</t>
  </si>
  <si>
    <t>061514-001</t>
  </si>
  <si>
    <t>[1707199]区域经济学A</t>
  </si>
  <si>
    <t>061478-001</t>
  </si>
  <si>
    <t>经济学18-01</t>
  </si>
  <si>
    <t>[1707200]公共关系学</t>
  </si>
  <si>
    <t>061159-001</t>
  </si>
  <si>
    <t>061159-002</t>
  </si>
  <si>
    <t>市场营销20-01 市场营销20-02 市场营销20-03</t>
  </si>
  <si>
    <t>[1707201]发展经济学</t>
  </si>
  <si>
    <t>[2014025]邢红萍[讲师]</t>
  </si>
  <si>
    <t>061559-001</t>
  </si>
  <si>
    <t>[1707205]经济学专业素养综合</t>
  </si>
  <si>
    <t>061573-001</t>
  </si>
  <si>
    <t>[1707208]企业战略管理B</t>
  </si>
  <si>
    <t>061482-003</t>
  </si>
  <si>
    <t>061482-004</t>
  </si>
  <si>
    <t>物流管理18-01 Z物流管理20-01 Z物流管理20-02</t>
  </si>
  <si>
    <t>1-13,15-17</t>
  </si>
  <si>
    <t>061482-005</t>
  </si>
  <si>
    <t>市场营销18-01 市场营销19-01 市场营销19-02 市场营销19-03 D市场营销20-01</t>
  </si>
  <si>
    <t>[1707209]定价策略</t>
  </si>
  <si>
    <t>061483-001</t>
  </si>
  <si>
    <t>市场营销18-01 Z市场营销20-01 Z市场营销20-02 Z市场营销20-03</t>
  </si>
  <si>
    <t>[1707212]营销策划</t>
  </si>
  <si>
    <t>061557-001</t>
  </si>
  <si>
    <t>[1707213]营销渠道管理</t>
  </si>
  <si>
    <t>061485-001</t>
  </si>
  <si>
    <t>061485-002</t>
  </si>
  <si>
    <t>[1707215]国际市场营销C</t>
  </si>
  <si>
    <t>[2016803]刘海廷[助教]</t>
  </si>
  <si>
    <t>061566-001</t>
  </si>
  <si>
    <t>[1707216]多元统计分析与SPSS应用</t>
  </si>
  <si>
    <t>[2015002]闫艳玲[讲师]</t>
  </si>
  <si>
    <t>061502-001</t>
  </si>
  <si>
    <t>061502-002</t>
  </si>
  <si>
    <t>[1707219]市场营销咨询与服务实践</t>
  </si>
  <si>
    <t>[2008022]符加林[副教授]</t>
  </si>
  <si>
    <t>061572-001</t>
  </si>
  <si>
    <t>[1707225]运输组织与管理</t>
  </si>
  <si>
    <t>[2010054]高大伟[副教授]</t>
  </si>
  <si>
    <t>061486-001</t>
  </si>
  <si>
    <t>物流管理18-01</t>
  </si>
  <si>
    <t>061486-002</t>
  </si>
  <si>
    <t>[1707226]仓储与库存管理</t>
  </si>
  <si>
    <t>061487-001</t>
  </si>
  <si>
    <t>061487-002</t>
  </si>
  <si>
    <t>[1707228]物流信息系统</t>
  </si>
  <si>
    <t>[2007051]姚少华[讲师]</t>
  </si>
  <si>
    <t>061556-001</t>
  </si>
  <si>
    <t>物流管理17-01</t>
  </si>
  <si>
    <t>[1707231]航空物流</t>
  </si>
  <si>
    <t>061565-001</t>
  </si>
  <si>
    <t>[1707234]物流管理专业素养综合</t>
  </si>
  <si>
    <t>061579-001</t>
  </si>
  <si>
    <t>[1707246]国际贸易实务A</t>
  </si>
  <si>
    <t>[2003080]姜黎辉[教授]</t>
  </si>
  <si>
    <t>061227-002</t>
  </si>
  <si>
    <t>朝鲜语18-01 Z英语20-01 Z英语20-02</t>
  </si>
  <si>
    <t>061227-003</t>
  </si>
  <si>
    <t>英语18-01 英语18-02 英语18-03</t>
  </si>
  <si>
    <t>[1707248]国际经济合作B</t>
  </si>
  <si>
    <t>061229-001</t>
  </si>
  <si>
    <t>朝鲜语18-01</t>
  </si>
  <si>
    <t>[1707256]消费行为学</t>
  </si>
  <si>
    <t>061239-001</t>
  </si>
  <si>
    <t>[1707262]物流管理课程选讲</t>
  </si>
  <si>
    <t>061436-001</t>
  </si>
  <si>
    <t>[1707263]财务管理课程选讲</t>
  </si>
  <si>
    <t>061437-001</t>
  </si>
  <si>
    <t>[1707264]国际商务专业发展前沿</t>
  </si>
  <si>
    <t>061438-001</t>
  </si>
  <si>
    <t>[1707268]产业经济学A</t>
  </si>
  <si>
    <t>061479-001</t>
  </si>
  <si>
    <t>[1707269]物流管理</t>
  </si>
  <si>
    <t>[2016052]李国政[副教授]</t>
  </si>
  <si>
    <t>061277-001</t>
  </si>
  <si>
    <t>061277-002</t>
  </si>
  <si>
    <t>061277-003</t>
  </si>
  <si>
    <t>[1707272]公共财务管理</t>
  </si>
  <si>
    <t>061593-001</t>
  </si>
  <si>
    <t>公共管理18-01</t>
  </si>
  <si>
    <t>1-10,14-17</t>
  </si>
  <si>
    <t>[1707274]管理信息系统C</t>
  </si>
  <si>
    <t>061448-001</t>
  </si>
  <si>
    <t>[1707276]税法C</t>
  </si>
  <si>
    <t>061272-001</t>
  </si>
  <si>
    <t>IEC会计学19-01 IEC会计学19-02 IEC会计学19-03 IEC会计学19-04</t>
  </si>
  <si>
    <t>[2007011]安国菊[高级会计师]</t>
  </si>
  <si>
    <t>061272-002</t>
  </si>
  <si>
    <t>IEC会计学19-05 IEC会计学19-06 IEC会计学19-07 IEC会计学19-08</t>
  </si>
  <si>
    <t>[1707278]商业数据分析</t>
  </si>
  <si>
    <t>061440-001</t>
  </si>
  <si>
    <t>[1707284]财务分析</t>
  </si>
  <si>
    <t>[2014080]乔永波[讲师]</t>
  </si>
  <si>
    <t>061451-001</t>
  </si>
  <si>
    <t>[1707285]战略管理会计</t>
  </si>
  <si>
    <t>061452-001</t>
  </si>
  <si>
    <t>[1707292]项目管理A</t>
  </si>
  <si>
    <t>[2019018]王琦玮[讲师]</t>
  </si>
  <si>
    <t>061516-001</t>
  </si>
  <si>
    <t>高分子18-01 高分子18-02</t>
  </si>
  <si>
    <t>061516-002</t>
  </si>
  <si>
    <t>061516-003</t>
  </si>
  <si>
    <t>061516-004</t>
  </si>
  <si>
    <t>食品科学18-01 食品科学18-02 食品科学18-03</t>
  </si>
  <si>
    <t>1,5-13,15-19</t>
  </si>
  <si>
    <t>[1707294]经济史</t>
  </si>
  <si>
    <t>061560-001</t>
  </si>
  <si>
    <t>经济学19-01 经济学19-02</t>
  </si>
  <si>
    <t>[1707300]中级财务会计2</t>
  </si>
  <si>
    <t>[2014120]任艳丽[讲师]</t>
  </si>
  <si>
    <t>061441-001</t>
  </si>
  <si>
    <t>1-12,14-15</t>
  </si>
  <si>
    <t>[2015057]郑玉[讲师]</t>
  </si>
  <si>
    <t>061441-002</t>
  </si>
  <si>
    <t>[1707400]基础会计学</t>
  </si>
  <si>
    <t>061158-001</t>
  </si>
  <si>
    <t>5-14</t>
  </si>
  <si>
    <t>061158-002</t>
  </si>
  <si>
    <t>[1989011]王文[副教授]</t>
  </si>
  <si>
    <t>061158-003</t>
  </si>
  <si>
    <t>IEC会计学20-01 IEC会计学20-02 IEC会计学20-03 IEC会计学20-04</t>
  </si>
  <si>
    <t>[2003046]毛艳芬[副教授]</t>
  </si>
  <si>
    <t>061158-004</t>
  </si>
  <si>
    <t>IEC会计学20-05 IEC会计学20-06 IEC会计学20-07 IEC会计学20-08</t>
  </si>
  <si>
    <t>[1707500]货币银行学</t>
  </si>
  <si>
    <t>[1995019]冯瑞[副教授]</t>
  </si>
  <si>
    <t>061507-001</t>
  </si>
  <si>
    <t>061507-002</t>
  </si>
  <si>
    <t>[1708111]大学英语读写译A1</t>
  </si>
  <si>
    <t>[2018851]李颖</t>
  </si>
  <si>
    <t>080892-001</t>
  </si>
  <si>
    <t>电气工程20-01 电气工程20-02 电气工程20-03</t>
  </si>
  <si>
    <t>外国语学院</t>
  </si>
  <si>
    <t>080892-002</t>
  </si>
  <si>
    <t>电气工程20-04 电气工程20-05 轨道信号20-01</t>
  </si>
  <si>
    <t>[2002012]田铁军[讲师]</t>
  </si>
  <si>
    <t>080892-003</t>
  </si>
  <si>
    <t>智能电网20-01 智能电网20-02 轨道信号20-02</t>
  </si>
  <si>
    <t>[1994024]林娜[副教授]</t>
  </si>
  <si>
    <t>080892-004</t>
  </si>
  <si>
    <t>080892-005</t>
  </si>
  <si>
    <t>自动化20-04 自动化20-05 测控20-01</t>
  </si>
  <si>
    <t>080892-006</t>
  </si>
  <si>
    <t>测控20-02 车辆工程20-01 车辆工程20-02</t>
  </si>
  <si>
    <t>[2002011]焦云侠[讲师]</t>
  </si>
  <si>
    <t>080892-007</t>
  </si>
  <si>
    <t>[1991018]孟淑彩[讲师]</t>
  </si>
  <si>
    <t>080892-008</t>
  </si>
  <si>
    <t>080892-009</t>
  </si>
  <si>
    <t>[2014129]张智勤[讲师]</t>
  </si>
  <si>
    <t>080892-010</t>
  </si>
  <si>
    <t>智能制造20-01 智能制造20-02 信科20-01</t>
  </si>
  <si>
    <t>080892-011</t>
  </si>
  <si>
    <t>信科20-02 应用数学20-01 应用数学20-02</t>
  </si>
  <si>
    <t>080892-012</t>
  </si>
  <si>
    <t>动画20-01 动画20-02 社会体育20-01</t>
  </si>
  <si>
    <t>080892-013</t>
  </si>
  <si>
    <t>美术学类20-01 美术学类20-02 设计学类20-01</t>
  </si>
  <si>
    <t>080892-014</t>
  </si>
  <si>
    <t>设计学类20-02 设计学类20-03 设计学类20-04</t>
  </si>
  <si>
    <t>[2013062]王文良[副教授]</t>
  </si>
  <si>
    <t>080892-015</t>
  </si>
  <si>
    <t>设计学类20-05 设计学类20-06 设计学类20-07</t>
  </si>
  <si>
    <t>080892-016</t>
  </si>
  <si>
    <t>设计学类20-08 设计学类20-09 设计学类20-10</t>
  </si>
  <si>
    <t>080892-017</t>
  </si>
  <si>
    <t>设计学类20-11 设计学类20-12 设计学类20-13</t>
  </si>
  <si>
    <t>080892-018</t>
  </si>
  <si>
    <t>设计学类20-14 设计学类20-15 设计学类20-16</t>
  </si>
  <si>
    <t>080892-019</t>
  </si>
  <si>
    <t>嵌入式软件20-01 嵌入式软件20-02 嵌入式软件20-03</t>
  </si>
  <si>
    <t>080892-020</t>
  </si>
  <si>
    <t>智能物联20-04 嵌入式软件20-04</t>
  </si>
  <si>
    <t>080892-021</t>
  </si>
  <si>
    <t>080892-022</t>
  </si>
  <si>
    <t>080892-023</t>
  </si>
  <si>
    <t>[2004007]李亚[副教授]</t>
  </si>
  <si>
    <t>080892-024</t>
  </si>
  <si>
    <t>智能物联20-01 智能物联20-02 智能物联20-03</t>
  </si>
  <si>
    <t>[2010005]王碧瑶[讲师]</t>
  </si>
  <si>
    <t>080892-025</t>
  </si>
  <si>
    <t>Z软件工程20-01 Z软件工程20-02 D软件工程20-01</t>
  </si>
  <si>
    <t>[2009023]刘笑千[讲师]</t>
  </si>
  <si>
    <t>080892-026</t>
  </si>
  <si>
    <t>Z软件工程20-03 Z软件工程20-04</t>
  </si>
  <si>
    <t>080892-027</t>
  </si>
  <si>
    <t>软件工程20-01</t>
  </si>
  <si>
    <t>080892-028</t>
  </si>
  <si>
    <t>软件工程20-02</t>
  </si>
  <si>
    <t>080892-029</t>
  </si>
  <si>
    <t>软件工程20-03</t>
  </si>
  <si>
    <t>080892-030</t>
  </si>
  <si>
    <t>软件工程20-04</t>
  </si>
  <si>
    <t>080892-031</t>
  </si>
  <si>
    <t>软件工程20-05</t>
  </si>
  <si>
    <t>080892-032</t>
  </si>
  <si>
    <t>软件工程20-06</t>
  </si>
  <si>
    <t>080892-033</t>
  </si>
  <si>
    <t>软件工程20-07</t>
  </si>
  <si>
    <t>080892-034</t>
  </si>
  <si>
    <t>软件工程20-08</t>
  </si>
  <si>
    <t>[2013041]崔萍萍[讲师]</t>
  </si>
  <si>
    <t>080892-035</t>
  </si>
  <si>
    <t>高分子20-01 高分子20-02 高分子20-03</t>
  </si>
  <si>
    <t>[2001031]王丽颜[讲师]</t>
  </si>
  <si>
    <t>080892-036</t>
  </si>
  <si>
    <t>[2001030]汪浩卿[讲师]</t>
  </si>
  <si>
    <t>080892-037</t>
  </si>
  <si>
    <t>高分子20-04 化学20-01 化学20-02</t>
  </si>
  <si>
    <t>080892-038</t>
  </si>
  <si>
    <t>[2006081]刘冬玲[讲师]</t>
  </si>
  <si>
    <t>080892-039</t>
  </si>
  <si>
    <t>新材器20-01 新材器20-02 新材器20-03</t>
  </si>
  <si>
    <t>[2002013]郭超[讲师]</t>
  </si>
  <si>
    <t>080892-040</t>
  </si>
  <si>
    <t>080892-041</t>
  </si>
  <si>
    <t>计算机20-01 电信工程20-01 电信工程20-02</t>
  </si>
  <si>
    <t>080892-042</t>
  </si>
  <si>
    <t>计算机20-02 计算机20-03 计算机20-04</t>
  </si>
  <si>
    <t>[1993021]韩艳红[讲师]</t>
  </si>
  <si>
    <t>080892-043</t>
  </si>
  <si>
    <t>080892-044</t>
  </si>
  <si>
    <t>080892-045</t>
  </si>
  <si>
    <t>[2013046]贾林培[讲师]</t>
  </si>
  <si>
    <t>080892-046</t>
  </si>
  <si>
    <t>建筑电气20-01 建筑电气20-02 建筑电气20-03</t>
  </si>
  <si>
    <t>080892-047</t>
  </si>
  <si>
    <t>建筑环境20-01 建筑环境20-02</t>
  </si>
  <si>
    <t>080892-048</t>
  </si>
  <si>
    <t>080892-049</t>
  </si>
  <si>
    <t>080892-050</t>
  </si>
  <si>
    <t>080892-051</t>
  </si>
  <si>
    <t>080892-052</t>
  </si>
  <si>
    <t>080892-053</t>
  </si>
  <si>
    <t>080892-054</t>
  </si>
  <si>
    <t>080892-055</t>
  </si>
  <si>
    <t>080892-056</t>
  </si>
  <si>
    <t>080892-057</t>
  </si>
  <si>
    <t>080892-058</t>
  </si>
  <si>
    <t>080892-059</t>
  </si>
  <si>
    <t>080892-060</t>
  </si>
  <si>
    <t>生物工程20-01 生物工程20-02 生物技术20-01</t>
  </si>
  <si>
    <t>080892-061</t>
  </si>
  <si>
    <t>食品科学20-01 食品科学20-02 生物技术20-02</t>
  </si>
  <si>
    <t>080892-062</t>
  </si>
  <si>
    <t>食品科学20-03 食品科学20-04 食品科学20-05</t>
  </si>
  <si>
    <t>080892-063</t>
  </si>
  <si>
    <t>食品质量20-01 食品质量20-02 烟草20-01</t>
  </si>
  <si>
    <t>080892-064</t>
  </si>
  <si>
    <t>烟草工程20-01 烟草工程20-02 安全工程20-01</t>
  </si>
  <si>
    <t>080892-065</t>
  </si>
  <si>
    <t>电子科技20-01 材料物理20-01 材料物理20-02</t>
  </si>
  <si>
    <t>080892-066</t>
  </si>
  <si>
    <t>电子科技20-02 电子科技20-03 电子科技20-04</t>
  </si>
  <si>
    <t>080892-067</t>
  </si>
  <si>
    <t>法学20-01 法学20-02 社会工作20-01</t>
  </si>
  <si>
    <t>080892-068</t>
  </si>
  <si>
    <t>公共管理20-01 公共管理20-02</t>
  </si>
  <si>
    <t>080892-069</t>
  </si>
  <si>
    <t>数媒技术20-01</t>
  </si>
  <si>
    <t>[1708112]大学英语视听说A1</t>
  </si>
  <si>
    <t>080893-001</t>
  </si>
  <si>
    <t>语音室</t>
  </si>
  <si>
    <t>080893-002</t>
  </si>
  <si>
    <t>080893-003</t>
  </si>
  <si>
    <t>080893-004</t>
  </si>
  <si>
    <t>[1997012]梁晨[副教授]</t>
  </si>
  <si>
    <t>080893-005</t>
  </si>
  <si>
    <t>自动化20-01 自动化20-02</t>
  </si>
  <si>
    <t>080893-006</t>
  </si>
  <si>
    <t>自动化20-03 自动化20-04</t>
  </si>
  <si>
    <t>080893-007</t>
  </si>
  <si>
    <t>自动化20-05 电气工程20-05</t>
  </si>
  <si>
    <t>080893-008</t>
  </si>
  <si>
    <t>[2006092]刘振卫[讲师]</t>
  </si>
  <si>
    <t>080893-009</t>
  </si>
  <si>
    <t>080893-010</t>
  </si>
  <si>
    <t>[2013002]刘星[讲师]</t>
  </si>
  <si>
    <t>080893-011</t>
  </si>
  <si>
    <t>机制自动化20-03 机制自动化20-04</t>
  </si>
  <si>
    <t>080893-012</t>
  </si>
  <si>
    <t>[2004073]潘晓瑜[讲师]</t>
  </si>
  <si>
    <t>080893-013</t>
  </si>
  <si>
    <t>机制自动化20-07 机制自动化20-08</t>
  </si>
  <si>
    <t>080893-014</t>
  </si>
  <si>
    <t>机制自动化20-09 社会体育20-01</t>
  </si>
  <si>
    <t>080893-015</t>
  </si>
  <si>
    <t>智能制造20-01 智能制造20-02</t>
  </si>
  <si>
    <t>080893-016</t>
  </si>
  <si>
    <t>信科20-01 信科20-02</t>
  </si>
  <si>
    <t>080893-017</t>
  </si>
  <si>
    <t>应用数学20-01 应用数学20-02</t>
  </si>
  <si>
    <t>080893-018</t>
  </si>
  <si>
    <t>080893-019</t>
  </si>
  <si>
    <t>080893-020</t>
  </si>
  <si>
    <t>080893-021</t>
  </si>
  <si>
    <t>080893-022</t>
  </si>
  <si>
    <t>[2010008]矫菲[讲师]</t>
  </si>
  <si>
    <t>080893-023</t>
  </si>
  <si>
    <t>080893-024</t>
  </si>
  <si>
    <t>设计学类20-14 设计学类20-15</t>
  </si>
  <si>
    <t>080893-025</t>
  </si>
  <si>
    <t>嵌入式软件20-01 嵌入式软件20-02</t>
  </si>
  <si>
    <t>080893-026</t>
  </si>
  <si>
    <t>嵌入式软件20-03 嵌入式软件20-04</t>
  </si>
  <si>
    <t>080893-027</t>
  </si>
  <si>
    <t>网络开发20-01 网络开发20-02</t>
  </si>
  <si>
    <t>[2018811]廉琼</t>
  </si>
  <si>
    <t>080893-028</t>
  </si>
  <si>
    <t>移动软件20-01 移动软件20-02</t>
  </si>
  <si>
    <t>080893-029</t>
  </si>
  <si>
    <t>移动软件20-03 移动软件20-04</t>
  </si>
  <si>
    <t>080893-030</t>
  </si>
  <si>
    <t>移动软件20-05 移动软件20-06</t>
  </si>
  <si>
    <t>080893-031</t>
  </si>
  <si>
    <t>智能物联20-01 智能物联20-02</t>
  </si>
  <si>
    <t>080893-032</t>
  </si>
  <si>
    <t>智能物联20-03 智能物联20-04</t>
  </si>
  <si>
    <t>080893-033</t>
  </si>
  <si>
    <t>设计学类20-16 网络开发20-03</t>
  </si>
  <si>
    <t>080893-034</t>
  </si>
  <si>
    <t>Z软件工程20-03</t>
  </si>
  <si>
    <t>080893-035</t>
  </si>
  <si>
    <t>Z软件工程20-04</t>
  </si>
  <si>
    <t>080893-036</t>
  </si>
  <si>
    <t>[2002014]李磊[副教授]</t>
  </si>
  <si>
    <t>080893-037</t>
  </si>
  <si>
    <t>080893-038</t>
  </si>
  <si>
    <t>080893-039</t>
  </si>
  <si>
    <t>080893-040</t>
  </si>
  <si>
    <t>080893-041</t>
  </si>
  <si>
    <t>[2004048]许海龙[讲师]</t>
  </si>
  <si>
    <t>080893-042</t>
  </si>
  <si>
    <t>080893-043</t>
  </si>
  <si>
    <t>080893-044</t>
  </si>
  <si>
    <t>080893-045</t>
  </si>
  <si>
    <t>080893-046</t>
  </si>
  <si>
    <t>080893-047</t>
  </si>
  <si>
    <t>080893-048</t>
  </si>
  <si>
    <t>080893-049</t>
  </si>
  <si>
    <t>080893-050</t>
  </si>
  <si>
    <t>应用化学20-01 应用化学20-02</t>
  </si>
  <si>
    <t>080893-051</t>
  </si>
  <si>
    <t>应用化学20-03 建筑电气20-03</t>
  </si>
  <si>
    <t>080893-052</t>
  </si>
  <si>
    <t>080893-053</t>
  </si>
  <si>
    <t>080893-054</t>
  </si>
  <si>
    <t>080893-055</t>
  </si>
  <si>
    <t>080893-056</t>
  </si>
  <si>
    <t>通信工程20-01 通信工程20-02</t>
  </si>
  <si>
    <t>080893-057</t>
  </si>
  <si>
    <t>网络工程20-01 通信工程20-03</t>
  </si>
  <si>
    <t>080893-058</t>
  </si>
  <si>
    <t>物联网工程20-01 物联网工程20-02</t>
  </si>
  <si>
    <t>080893-059</t>
  </si>
  <si>
    <t>建筑电气20-01 建筑电气20-02</t>
  </si>
  <si>
    <t>080893-060</t>
  </si>
  <si>
    <t>[1995037]李秋霞[教授]</t>
  </si>
  <si>
    <t>080893-061</t>
  </si>
  <si>
    <t>080893-062</t>
  </si>
  <si>
    <t>[2016825]赵梦婕[助教]</t>
  </si>
  <si>
    <t>080893-063</t>
  </si>
  <si>
    <t>080893-064</t>
  </si>
  <si>
    <t>080893-065</t>
  </si>
  <si>
    <t>[1992024]吴迪[副教授]</t>
  </si>
  <si>
    <t>080893-066</t>
  </si>
  <si>
    <t>080893-067</t>
  </si>
  <si>
    <t>市场营销20-01 市场营销20-02</t>
  </si>
  <si>
    <t>080893-068</t>
  </si>
  <si>
    <t>市场营销20-03 物流管理20-01</t>
  </si>
  <si>
    <t>080893-069</t>
  </si>
  <si>
    <t>物流管理20-02 安全工程20-01</t>
  </si>
  <si>
    <t>080893-070</t>
  </si>
  <si>
    <t>080893-071</t>
  </si>
  <si>
    <t>080893-072</t>
  </si>
  <si>
    <t>080893-073</t>
  </si>
  <si>
    <t>080893-074</t>
  </si>
  <si>
    <t>080893-075</t>
  </si>
  <si>
    <t>080893-076</t>
  </si>
  <si>
    <t>080893-077</t>
  </si>
  <si>
    <t>食品科学20-04 食品科学20-05 烟草20-01</t>
  </si>
  <si>
    <t>080893-078</t>
  </si>
  <si>
    <t>080893-079</t>
  </si>
  <si>
    <t>080893-080</t>
  </si>
  <si>
    <t>材料物理20-01 材料物理20-02</t>
  </si>
  <si>
    <t>080893-081</t>
  </si>
  <si>
    <t>电子科技20-01 电子科技20-02</t>
  </si>
  <si>
    <t>080893-082</t>
  </si>
  <si>
    <t>电子科技20-03 电子科技20-04</t>
  </si>
  <si>
    <t>080893-083</t>
  </si>
  <si>
    <t>法学20-01 法学20-02</t>
  </si>
  <si>
    <t>080893-084</t>
  </si>
  <si>
    <t>社会工作20-01 公共管理20-01 公共管理20-02</t>
  </si>
  <si>
    <t>080893-085</t>
  </si>
  <si>
    <t>080893-086</t>
  </si>
  <si>
    <t>Z软件工程20-01 D软件工程20-01</t>
  </si>
  <si>
    <t>080893-087</t>
  </si>
  <si>
    <t>Z软件工程20-02</t>
  </si>
  <si>
    <t>[1708130]大学英语A3</t>
  </si>
  <si>
    <t>[2000023]李瑞[副教授]</t>
  </si>
  <si>
    <t>080896-001</t>
  </si>
  <si>
    <t>自动化19-01 自动化19-02</t>
  </si>
  <si>
    <t>080896-002</t>
  </si>
  <si>
    <t>[2007015]温松峰[讲师]</t>
  </si>
  <si>
    <t>080896-003</t>
  </si>
  <si>
    <t>080896-004</t>
  </si>
  <si>
    <t>[2012009]蔡礼鸿[讲师]</t>
  </si>
  <si>
    <t>080896-005</t>
  </si>
  <si>
    <t>[1996007]王博[副教授]</t>
  </si>
  <si>
    <t>080896-006</t>
  </si>
  <si>
    <t>建筑电气19-01 建筑电气19-02</t>
  </si>
  <si>
    <t>3-13,15-18</t>
  </si>
  <si>
    <t>[2003041]吴智慧[副教授]</t>
  </si>
  <si>
    <t>080896-007</t>
  </si>
  <si>
    <t>建筑电气19-03</t>
  </si>
  <si>
    <t>[1992023]余爱菊[副教授]</t>
  </si>
  <si>
    <t>080896-008</t>
  </si>
  <si>
    <t>080896-009</t>
  </si>
  <si>
    <t>080896-010</t>
  </si>
  <si>
    <t>机制自动化19-01 机制自动化19-02</t>
  </si>
  <si>
    <t>3,5-15,17-18</t>
  </si>
  <si>
    <t>[0810052]贾治安[副教授]</t>
  </si>
  <si>
    <t>080896-011</t>
  </si>
  <si>
    <t>机制自动化19-03 机制自动化19-04</t>
  </si>
  <si>
    <t>1,8-15,18</t>
  </si>
  <si>
    <t>[2014007]张建森[讲师]</t>
  </si>
  <si>
    <t>080896-012</t>
  </si>
  <si>
    <t>机制自动化19-05 机制自动化19-06</t>
  </si>
  <si>
    <t>[2010006]翟文婧[讲师]</t>
  </si>
  <si>
    <t>080896-013</t>
  </si>
  <si>
    <t>机制自动化19-07 机制自动化19-08</t>
  </si>
  <si>
    <t>080896-014</t>
  </si>
  <si>
    <t>机制自动化19-09</t>
  </si>
  <si>
    <t>1-7,11-14</t>
  </si>
  <si>
    <t>080896-015</t>
  </si>
  <si>
    <t>1-5,9-18</t>
  </si>
  <si>
    <t>[2009051]何慧萍[讲师]</t>
  </si>
  <si>
    <t>080896-016</t>
  </si>
  <si>
    <t>能源19-01 能源19-02</t>
  </si>
  <si>
    <t>080896-017</t>
  </si>
  <si>
    <t>能源19-03 能源19-04</t>
  </si>
  <si>
    <t>080896-018</t>
  </si>
  <si>
    <t>能源19-05 能源19-06</t>
  </si>
  <si>
    <t>1-12,14,16-18</t>
  </si>
  <si>
    <t>080896-019</t>
  </si>
  <si>
    <t>080896-020</t>
  </si>
  <si>
    <t>080896-021</t>
  </si>
  <si>
    <t>1,5-14</t>
  </si>
  <si>
    <t>[2013044]杜婷[讲师]</t>
  </si>
  <si>
    <t>080896-022</t>
  </si>
  <si>
    <t>[1997032]徐亚丽[讲师]</t>
  </si>
  <si>
    <t>080896-023</t>
  </si>
  <si>
    <t>080896-024</t>
  </si>
  <si>
    <t>080896-025</t>
  </si>
  <si>
    <t>[2007022]武雁飞[讲师]</t>
  </si>
  <si>
    <t>080896-026</t>
  </si>
  <si>
    <t>[1994022]周立利[副教授]</t>
  </si>
  <si>
    <t>080896-027</t>
  </si>
  <si>
    <t>080896-028</t>
  </si>
  <si>
    <t>3-16,18</t>
  </si>
  <si>
    <t>080896-029</t>
  </si>
  <si>
    <t>[2013042]夏冰[讲师]</t>
  </si>
  <si>
    <t>080896-030</t>
  </si>
  <si>
    <t>080896-031</t>
  </si>
  <si>
    <t>化工工艺19-01 化工工艺19-02</t>
  </si>
  <si>
    <t>[1993023]王军[讲师]</t>
  </si>
  <si>
    <t>080896-032</t>
  </si>
  <si>
    <t>化工工艺19-03</t>
  </si>
  <si>
    <t>[2003048]普丰广[讲师]</t>
  </si>
  <si>
    <t>080896-033</t>
  </si>
  <si>
    <t>080896-034</t>
  </si>
  <si>
    <t>应用化学19-01 应用化学19-02</t>
  </si>
  <si>
    <t>080896-035</t>
  </si>
  <si>
    <t>应用化学19-03</t>
  </si>
  <si>
    <t>080896-036</t>
  </si>
  <si>
    <t>080896-037</t>
  </si>
  <si>
    <t>080896-038</t>
  </si>
  <si>
    <t>新材器19-01 新材器19-02</t>
  </si>
  <si>
    <t>080896-039</t>
  </si>
  <si>
    <t>新材器19-03</t>
  </si>
  <si>
    <t>080896-040</t>
  </si>
  <si>
    <t>080896-041</t>
  </si>
  <si>
    <t>080896-042</t>
  </si>
  <si>
    <t>油画19-01 雕塑19-01</t>
  </si>
  <si>
    <t>1-7,9-13,15-18</t>
  </si>
  <si>
    <t>080896-043</t>
  </si>
  <si>
    <t>080896-044</t>
  </si>
  <si>
    <t>080896-045</t>
  </si>
  <si>
    <t>080896-046</t>
  </si>
  <si>
    <t>080896-047</t>
  </si>
  <si>
    <t>080896-048</t>
  </si>
  <si>
    <t>陶瓷艺术19-01 陶瓷设计19-01</t>
  </si>
  <si>
    <t>1-8,12-18</t>
  </si>
  <si>
    <t>080896-049</t>
  </si>
  <si>
    <t>080896-050</t>
  </si>
  <si>
    <t>080896-051</t>
  </si>
  <si>
    <t>080896-052</t>
  </si>
  <si>
    <t>工商管理19-01 工商管理19-02</t>
  </si>
  <si>
    <t>080896-053</t>
  </si>
  <si>
    <t>工商管理19-03</t>
  </si>
  <si>
    <t>080896-054</t>
  </si>
  <si>
    <t>市场营销19-01 市场营销19-02</t>
  </si>
  <si>
    <t>080896-055</t>
  </si>
  <si>
    <t>市场营销19-03</t>
  </si>
  <si>
    <t>080896-056</t>
  </si>
  <si>
    <t>物流管理19-01 物流管理19-02</t>
  </si>
  <si>
    <t>080896-057</t>
  </si>
  <si>
    <t>财务管理19-01 财务管理19-02</t>
  </si>
  <si>
    <t>080896-058</t>
  </si>
  <si>
    <t>080896-059</t>
  </si>
  <si>
    <t>国际经贸19-01 国际经贸19-02</t>
  </si>
  <si>
    <t>080896-060</t>
  </si>
  <si>
    <t>电子商务19-01 电子商务19-02</t>
  </si>
  <si>
    <t>080896-061</t>
  </si>
  <si>
    <t>080896-062</t>
  </si>
  <si>
    <t>080896-063</t>
  </si>
  <si>
    <t>网络工程19-01</t>
  </si>
  <si>
    <t>080896-064</t>
  </si>
  <si>
    <t>通信工程19-01 通信工程19-02</t>
  </si>
  <si>
    <t>080896-065</t>
  </si>
  <si>
    <t>080896-066</t>
  </si>
  <si>
    <t>1-6,9-17</t>
  </si>
  <si>
    <t>080896-067</t>
  </si>
  <si>
    <t>智能物联19-01 智能物联19-02</t>
  </si>
  <si>
    <t>080896-068</t>
  </si>
  <si>
    <t>智能物联19-03 智能物联19-04</t>
  </si>
  <si>
    <t>080896-069</t>
  </si>
  <si>
    <t>080896-070</t>
  </si>
  <si>
    <t>移动软件19-01 移动软件19-02</t>
  </si>
  <si>
    <t>080896-071</t>
  </si>
  <si>
    <t>移动软件19-03 移动软件19-04</t>
  </si>
  <si>
    <t>080896-072</t>
  </si>
  <si>
    <t>网络开发19-01 网络开发19-02</t>
  </si>
  <si>
    <t>080896-073</t>
  </si>
  <si>
    <t>网络开发19-03</t>
  </si>
  <si>
    <t>080896-074</t>
  </si>
  <si>
    <t>法学19-01 法学19-02</t>
  </si>
  <si>
    <t>080896-075</t>
  </si>
  <si>
    <t>社会工作19-01</t>
  </si>
  <si>
    <t>080896-076</t>
  </si>
  <si>
    <t>公共管理19-01 公共管理19-02</t>
  </si>
  <si>
    <t>080896-077</t>
  </si>
  <si>
    <t>信科19-01 信科19-02</t>
  </si>
  <si>
    <t>080896-078</t>
  </si>
  <si>
    <t>080896-079</t>
  </si>
  <si>
    <t>电子科技19-01 电子科技19-02</t>
  </si>
  <si>
    <t>080896-080</t>
  </si>
  <si>
    <t>电子科技19-03</t>
  </si>
  <si>
    <t>080896-081</t>
  </si>
  <si>
    <t>080896-082</t>
  </si>
  <si>
    <t>080896-083</t>
  </si>
  <si>
    <t>080896-084</t>
  </si>
  <si>
    <t>软件工程19-01</t>
  </si>
  <si>
    <t>080896-085</t>
  </si>
  <si>
    <t>软件工程19-02</t>
  </si>
  <si>
    <t>080896-086</t>
  </si>
  <si>
    <t>软件工程19-03</t>
  </si>
  <si>
    <t>080896-087</t>
  </si>
  <si>
    <t>软件工程19-04</t>
  </si>
  <si>
    <t>080896-088</t>
  </si>
  <si>
    <t>软件工程19-05</t>
  </si>
  <si>
    <t>080896-089</t>
  </si>
  <si>
    <t>软件工程19-06</t>
  </si>
  <si>
    <t>080896-090</t>
  </si>
  <si>
    <t>软件工程19-07</t>
  </si>
  <si>
    <t>080896-091</t>
  </si>
  <si>
    <t>软件工程19-08</t>
  </si>
  <si>
    <t>080896-092</t>
  </si>
  <si>
    <t>080896-093</t>
  </si>
  <si>
    <t>080896-094</t>
  </si>
  <si>
    <t>080896-095</t>
  </si>
  <si>
    <t>[1708200]英语语音A</t>
  </si>
  <si>
    <t>[1980010]王铮[讲师]</t>
  </si>
  <si>
    <t>080898-001</t>
  </si>
  <si>
    <t>英语20-01</t>
  </si>
  <si>
    <t>080898-002</t>
  </si>
  <si>
    <t>英语20-02</t>
  </si>
  <si>
    <t>[2005035]周晓红[讲师]</t>
  </si>
  <si>
    <t>080898-003</t>
  </si>
  <si>
    <t>英语20-03</t>
  </si>
  <si>
    <t>[1708204]英语专业导论</t>
  </si>
  <si>
    <t>[1988030]宋国杰[讲师]</t>
  </si>
  <si>
    <t>080899-001</t>
  </si>
  <si>
    <t>英语20-01 英语20-02 英语20-03</t>
  </si>
  <si>
    <t>[1708205]综合英语A1</t>
  </si>
  <si>
    <t>080900-001</t>
  </si>
  <si>
    <t>080900-002</t>
  </si>
  <si>
    <t>[2018016]赵祥云[讲师]</t>
  </si>
  <si>
    <t>080900-003</t>
  </si>
  <si>
    <t>[1708209]英语视听A1</t>
  </si>
  <si>
    <t>[2003036]郭歌[副教授]</t>
  </si>
  <si>
    <t>080901-001</t>
  </si>
  <si>
    <t>080901-002</t>
  </si>
  <si>
    <t>080901-003</t>
  </si>
  <si>
    <t>[1708213]英语口语A1</t>
  </si>
  <si>
    <t>[0810184]Richard</t>
  </si>
  <si>
    <t>080902-001</t>
  </si>
  <si>
    <t>080902-002</t>
  </si>
  <si>
    <t>080902-003</t>
  </si>
  <si>
    <t>080902-004</t>
  </si>
  <si>
    <t>汉语教育20-01</t>
  </si>
  <si>
    <t>[1708217]英语阅读A1</t>
  </si>
  <si>
    <t>[2002015]聂韶峰[副教授]</t>
  </si>
  <si>
    <t>080903-001</t>
  </si>
  <si>
    <t>080903-002</t>
  </si>
  <si>
    <t>080903-003</t>
  </si>
  <si>
    <t>[1708400]综合英语B1</t>
  </si>
  <si>
    <t>[1998018]胡敏[讲师]</t>
  </si>
  <si>
    <t>080904-001</t>
  </si>
  <si>
    <t>朝鲜语20-01</t>
  </si>
  <si>
    <t>[1708404]朝鲜语专业导论</t>
  </si>
  <si>
    <t>[2015021]苏姗姗[讲师]</t>
  </si>
  <si>
    <t>080905-001</t>
  </si>
  <si>
    <t>[1708405]综合朝鲜语A1</t>
  </si>
  <si>
    <t>080906-001</t>
  </si>
  <si>
    <t>[1708500]应用写作</t>
  </si>
  <si>
    <t>080890-001</t>
  </si>
  <si>
    <t>数字媒体19-01 数字媒体19-02 油画19-01 壁画19-01</t>
  </si>
  <si>
    <t>1-5</t>
  </si>
  <si>
    <t>[1708501]大学语文</t>
  </si>
  <si>
    <t>[2014119]王津[讲师]</t>
  </si>
  <si>
    <t>080891-004</t>
  </si>
  <si>
    <t>080891-005</t>
  </si>
  <si>
    <t>080891-006</t>
  </si>
  <si>
    <t>[2013032]吕晓洁[教授]</t>
  </si>
  <si>
    <t>080891-007</t>
  </si>
  <si>
    <t>环境工程19-01 环境工程19-02 社会工作18-01</t>
  </si>
  <si>
    <t>080891-008</t>
  </si>
  <si>
    <t>080891-009</t>
  </si>
  <si>
    <t>080891-010</t>
  </si>
  <si>
    <t>物流管理19-01 物流管理19-02 国际经贸19-01 国际经贸19-02</t>
  </si>
  <si>
    <t>080891-011</t>
  </si>
  <si>
    <t>[2005042]王伟[副教授]</t>
  </si>
  <si>
    <t>080891-012</t>
  </si>
  <si>
    <t>信科19-01 信科19-02 应用数学19-01 应用数学19-02</t>
  </si>
  <si>
    <t>[2007005]海常慧[讲师]</t>
  </si>
  <si>
    <t>080891-013</t>
  </si>
  <si>
    <t>080891-014</t>
  </si>
  <si>
    <t>[2006041]高文堂[讲师]</t>
  </si>
  <si>
    <t>080891-015</t>
  </si>
  <si>
    <t>软件工程19-01 软件工程19-02</t>
  </si>
  <si>
    <t>080891-016</t>
  </si>
  <si>
    <t>软件工程19-03 软件工程19-04</t>
  </si>
  <si>
    <t>[2008030]常亮[讲师]</t>
  </si>
  <si>
    <t>080891-017</t>
  </si>
  <si>
    <t>软件工程19-05 软件工程19-06</t>
  </si>
  <si>
    <t>[2007056]赵秀红[副教授]</t>
  </si>
  <si>
    <t>080891-018</t>
  </si>
  <si>
    <t>软件工程19-07 软件工程19-08</t>
  </si>
  <si>
    <t>080891-019</t>
  </si>
  <si>
    <t>080891-020</t>
  </si>
  <si>
    <t>英语20-01 英语20-02 英语20-03 朝鲜语20-01</t>
  </si>
  <si>
    <t>[1708600]大学英语提高课</t>
  </si>
  <si>
    <t>081086-001</t>
  </si>
  <si>
    <t>2-5,10,13-14</t>
  </si>
  <si>
    <t>081086-002</t>
  </si>
  <si>
    <t>机制自动化17-01 机制自动化17-02 机制自动化17-03 测控17-01 车辆工程17-01</t>
  </si>
  <si>
    <t>11-14</t>
  </si>
  <si>
    <t>081086-003</t>
  </si>
  <si>
    <t>物流管理17-01 电子商务17-01 建筑电气17-01 建筑电气17-02 建筑环境17-01</t>
  </si>
  <si>
    <t>081086-004</t>
  </si>
  <si>
    <t>软件工程17-01 软件工程17-02 软件工程17-03 软件工程17-04</t>
  </si>
  <si>
    <t>081086-005</t>
  </si>
  <si>
    <t>食品科学17-01 食品科学17-02 生物工程17-01 食品质量17-01 烟草17-01</t>
  </si>
  <si>
    <t>10-14</t>
  </si>
  <si>
    <t>[1708603]二外A2</t>
  </si>
  <si>
    <t>[1995038]魏林[讲师]</t>
  </si>
  <si>
    <t>080979-001</t>
  </si>
  <si>
    <t>英语18-01</t>
  </si>
  <si>
    <t>080979-002</t>
  </si>
  <si>
    <t>英语18-02</t>
  </si>
  <si>
    <t>[1991020]孙新平[副教授]</t>
  </si>
  <si>
    <t>080979-003</t>
  </si>
  <si>
    <t>英语18-03</t>
  </si>
  <si>
    <t>080979-004</t>
  </si>
  <si>
    <t>Z英语20-01</t>
  </si>
  <si>
    <t>080979-005</t>
  </si>
  <si>
    <t>Z英语20-02</t>
  </si>
  <si>
    <t>[1708605]汉语国际教育专业导论</t>
  </si>
  <si>
    <t>[2015122]马楠[讲师]</t>
  </si>
  <si>
    <t>080946-001</t>
  </si>
  <si>
    <t>[1708607]综合英语A3</t>
  </si>
  <si>
    <t>080933-001</t>
  </si>
  <si>
    <t>英语19-01</t>
  </si>
  <si>
    <t>1-7,9-16</t>
  </si>
  <si>
    <t>[2006045]薛礼杨[讲师]</t>
  </si>
  <si>
    <t>080933-002</t>
  </si>
  <si>
    <t>英语19-02</t>
  </si>
  <si>
    <t>080933-003</t>
  </si>
  <si>
    <t>英语19-03</t>
  </si>
  <si>
    <t>[1708610]英语视听A3</t>
  </si>
  <si>
    <t>[2017052]和亚楠[讲师]</t>
  </si>
  <si>
    <t>080934-001</t>
  </si>
  <si>
    <t>1-7,9-17</t>
  </si>
  <si>
    <t>080934-002</t>
  </si>
  <si>
    <t>080934-003</t>
  </si>
  <si>
    <t>[1708613]英语口语A3</t>
  </si>
  <si>
    <t>[0810028]Curwen</t>
  </si>
  <si>
    <t>080935-001</t>
  </si>
  <si>
    <t>2-7,9-18</t>
  </si>
  <si>
    <t>080935-002</t>
  </si>
  <si>
    <t>080935-003</t>
  </si>
  <si>
    <t>080935-004</t>
  </si>
  <si>
    <t>汉语教育19-01</t>
  </si>
  <si>
    <t>2-14,17-18</t>
  </si>
  <si>
    <t>[1708616]英语阅读A3</t>
  </si>
  <si>
    <t>080936-001</t>
  </si>
  <si>
    <t>080936-002</t>
  </si>
  <si>
    <t>080936-003</t>
  </si>
  <si>
    <t>[1708619]英语写作A2</t>
  </si>
  <si>
    <t>[2019064]赵永刚</t>
  </si>
  <si>
    <t>080937-001</t>
  </si>
  <si>
    <t>[1989021]陈文凯[教授]</t>
  </si>
  <si>
    <t>080937-002</t>
  </si>
  <si>
    <t>080937-003</t>
  </si>
  <si>
    <t>[1708620]英语国家社会与文化</t>
  </si>
  <si>
    <t>080938-001</t>
  </si>
  <si>
    <t>汉语教育18-01</t>
  </si>
  <si>
    <t>080938-002</t>
  </si>
  <si>
    <t>080938-003</t>
  </si>
  <si>
    <t>080938-004</t>
  </si>
  <si>
    <t>[1708624]中国传统文化</t>
  </si>
  <si>
    <t>080917-001</t>
  </si>
  <si>
    <t>朝鲜语17-01</t>
  </si>
  <si>
    <t>[1708625]英语修辞</t>
  </si>
  <si>
    <t>[2005005]叶素贞[讲师]</t>
  </si>
  <si>
    <t>080943-001</t>
  </si>
  <si>
    <t>1-7,9-13</t>
  </si>
  <si>
    <t>080943-002</t>
  </si>
  <si>
    <t>080943-003</t>
  </si>
  <si>
    <t>[1708626]高级英语A1</t>
  </si>
  <si>
    <t>080987-001</t>
  </si>
  <si>
    <t>080987-002</t>
  </si>
  <si>
    <t>080987-003</t>
  </si>
  <si>
    <t>[1988029]马静[副教授]</t>
  </si>
  <si>
    <t>080987-004</t>
  </si>
  <si>
    <t>080987-005</t>
  </si>
  <si>
    <t>[1708628]英汉翻译</t>
  </si>
  <si>
    <t>[1999013]刘静[教授]</t>
  </si>
  <si>
    <t>080989-001</t>
  </si>
  <si>
    <t>080989-002</t>
  </si>
  <si>
    <t>080989-003</t>
  </si>
  <si>
    <t>080989-004</t>
  </si>
  <si>
    <t>080989-005</t>
  </si>
  <si>
    <t>080989-006</t>
  </si>
  <si>
    <t>[1708630]英国文学</t>
  </si>
  <si>
    <t>[1994025]孙艳娜[副教授]</t>
  </si>
  <si>
    <t>080991-001</t>
  </si>
  <si>
    <t>080991-002</t>
  </si>
  <si>
    <t>080991-003</t>
  </si>
  <si>
    <t>080991-004</t>
  </si>
  <si>
    <t>080991-005</t>
  </si>
  <si>
    <t>[1708633]学术论文写作A</t>
  </si>
  <si>
    <t>[2005004]闫朝晖[副教授]</t>
  </si>
  <si>
    <t>080994-001</t>
  </si>
  <si>
    <t>英语17-01</t>
  </si>
  <si>
    <t>080994-002</t>
  </si>
  <si>
    <t>英语17-02</t>
  </si>
  <si>
    <t>[1708634]高级英语写作</t>
  </si>
  <si>
    <t>[2006075]柳学永[讲师]</t>
  </si>
  <si>
    <t>080995-001</t>
  </si>
  <si>
    <t>080995-002</t>
  </si>
  <si>
    <t>080995-003</t>
  </si>
  <si>
    <t>080995-004</t>
  </si>
  <si>
    <t>080995-005</t>
  </si>
  <si>
    <t>[1708635]英语口译</t>
  </si>
  <si>
    <t>[2003037]王鑫[讲师]</t>
  </si>
  <si>
    <t>080996-001</t>
  </si>
  <si>
    <t>东二楼</t>
  </si>
  <si>
    <t>东二楼301</t>
  </si>
  <si>
    <t>080996-002</t>
  </si>
  <si>
    <t>080996-003</t>
  </si>
  <si>
    <t>080996-004</t>
  </si>
  <si>
    <t>080996-005</t>
  </si>
  <si>
    <t>[1708637]西方思想经典导读</t>
  </si>
  <si>
    <t>080998-001</t>
  </si>
  <si>
    <t>080998-002</t>
  </si>
  <si>
    <t>080998-003</t>
  </si>
  <si>
    <t>080998-004</t>
  </si>
  <si>
    <t>080998-005</t>
  </si>
  <si>
    <t>[1708641]英汉翻译实践</t>
  </si>
  <si>
    <t>081002-001</t>
  </si>
  <si>
    <t>081002-002</t>
  </si>
  <si>
    <t>[1708642]二外A4</t>
  </si>
  <si>
    <t>081003-001</t>
  </si>
  <si>
    <t>[1708658]综合英语B3</t>
  </si>
  <si>
    <t>080927-001</t>
  </si>
  <si>
    <t>朝鲜语19-01</t>
  </si>
  <si>
    <t>[1708660]综合英语B5</t>
  </si>
  <si>
    <t>081023-001</t>
  </si>
  <si>
    <t>[1708663]综合朝鲜语A3</t>
  </si>
  <si>
    <t>[2010007]尹悦[讲师]</t>
  </si>
  <si>
    <t>080928-001</t>
  </si>
  <si>
    <t>[1708666]朝鲜语口语A2</t>
  </si>
  <si>
    <t>[0810122]金健日[教授]</t>
  </si>
  <si>
    <t>080929-001</t>
  </si>
  <si>
    <t>2-16,18</t>
  </si>
  <si>
    <t>[1708668]朝鲜语视听说A2</t>
  </si>
  <si>
    <t>[2010072]边铀铀[副教授]</t>
  </si>
  <si>
    <t>080930-001</t>
  </si>
  <si>
    <t>[1708669]朝鲜语阅读A1</t>
  </si>
  <si>
    <t>[2013035]李晨[助教]</t>
  </si>
  <si>
    <t>080931-001</t>
  </si>
  <si>
    <t>[1708671]朝鲜语写作A1</t>
  </si>
  <si>
    <t>080932-001</t>
  </si>
  <si>
    <t>[1708675]朝鲜语写作A3</t>
  </si>
  <si>
    <t>[2005122]李爱子[讲师]</t>
  </si>
  <si>
    <t>081030-001</t>
  </si>
  <si>
    <t>[1708677]高级朝鲜语A1</t>
  </si>
  <si>
    <t>[2008066]徐迎迎[讲师]</t>
  </si>
  <si>
    <t>081031-001</t>
  </si>
  <si>
    <t>[1708679]韩汉互译A1</t>
  </si>
  <si>
    <t>[2013063]刘春平[讲师]</t>
  </si>
  <si>
    <t>081033-001</t>
  </si>
  <si>
    <t>[1708681]朝鲜语口译</t>
  </si>
  <si>
    <t>081035-001</t>
  </si>
  <si>
    <t>[1708682]经贸朝鲜语翻译</t>
  </si>
  <si>
    <t>[2012010]徐珊珊[副教授]</t>
  </si>
  <si>
    <t>081036-001</t>
  </si>
  <si>
    <t>[1708684]高级朝鲜语写作</t>
  </si>
  <si>
    <t>081038-001</t>
  </si>
  <si>
    <t>[1708687]韩国文学史</t>
  </si>
  <si>
    <t>081041-001</t>
  </si>
  <si>
    <t>[1708688]学术论文写作B</t>
  </si>
  <si>
    <t>[2010050]夏月亮[讲师]</t>
  </si>
  <si>
    <t>081042-001</t>
  </si>
  <si>
    <t>[1708689]高级英语C</t>
  </si>
  <si>
    <t>081043-001</t>
  </si>
  <si>
    <t>[1708690]朝鲜语语言学选讲</t>
  </si>
  <si>
    <t>081044-001</t>
  </si>
  <si>
    <t>[1708691]朝鲜语文学选讲</t>
  </si>
  <si>
    <t>081045-001</t>
  </si>
  <si>
    <t>[1708693]韩国政治与经济</t>
  </si>
  <si>
    <t>[2019060]李木子</t>
  </si>
  <si>
    <t>081047-001</t>
  </si>
  <si>
    <t>[1708694]韩国文化产业概况</t>
  </si>
  <si>
    <t>081048-001</t>
  </si>
  <si>
    <t>[1708701]中国古代文学1</t>
  </si>
  <si>
    <t>080947-001</t>
  </si>
  <si>
    <t>[1708703]中国古代文学3</t>
  </si>
  <si>
    <t>080949-001</t>
  </si>
  <si>
    <t>1-14,17-18</t>
  </si>
  <si>
    <t>[1708705]中国现代文学</t>
  </si>
  <si>
    <t>080951-001</t>
  </si>
  <si>
    <t>[1708708]英语视听B1</t>
  </si>
  <si>
    <t>外语高级课程类</t>
  </si>
  <si>
    <t>080954-001</t>
  </si>
  <si>
    <t>[1708710]英语视听B3</t>
  </si>
  <si>
    <t>081052-001</t>
  </si>
  <si>
    <t>[1708712]英语语音B</t>
  </si>
  <si>
    <t>080945-001</t>
  </si>
  <si>
    <t>[1708714]心理学</t>
  </si>
  <si>
    <t>081055-001</t>
  </si>
  <si>
    <t>[1708715]逻辑学</t>
  </si>
  <si>
    <t>081056-001</t>
  </si>
  <si>
    <t>[1708719]诗词欣赏</t>
  </si>
  <si>
    <t>081060-001</t>
  </si>
  <si>
    <t>[1708723]现代汉语1</t>
  </si>
  <si>
    <t>080955-001</t>
  </si>
  <si>
    <t>[1708725]古代汉语1</t>
  </si>
  <si>
    <t>[2011010]刘秋瑞[副教授]</t>
  </si>
  <si>
    <t>081065-001</t>
  </si>
  <si>
    <t>[1708728]语言学概论</t>
  </si>
  <si>
    <t>[2011029]邱洪瑞[副教授]</t>
  </si>
  <si>
    <t>081068-001</t>
  </si>
  <si>
    <t>[1708730]对外汉语教学概论</t>
  </si>
  <si>
    <t>081070-001</t>
  </si>
  <si>
    <t>[1708732]文字学概论</t>
  </si>
  <si>
    <t>081072-001</t>
  </si>
  <si>
    <t>[1708750]综合英语C3</t>
  </si>
  <si>
    <t>081084-001</t>
  </si>
  <si>
    <t>[1708760]综合英语C1</t>
  </si>
  <si>
    <t>081114-001</t>
  </si>
  <si>
    <t>[1708799]现代汉语选讲</t>
  </si>
  <si>
    <t>081107-001</t>
  </si>
  <si>
    <t>[1709001]大学物理A2</t>
  </si>
  <si>
    <t>[2008013]王永强[副教授]</t>
  </si>
  <si>
    <t>110651-001</t>
  </si>
  <si>
    <t>物理与电子工程学院</t>
  </si>
  <si>
    <t>[1991021]苏玉玲[教授]</t>
  </si>
  <si>
    <t>110651-002</t>
  </si>
  <si>
    <t>[1709003]大学物理B2</t>
  </si>
  <si>
    <t>[2006070]陈靖[讲师]</t>
  </si>
  <si>
    <t>110653-001</t>
  </si>
  <si>
    <t>测控19-01 测控19-02 车辆工程19-01 车辆工程19-02</t>
  </si>
  <si>
    <t>1-3,5,9-10,13-16</t>
  </si>
  <si>
    <t>110653-002</t>
  </si>
  <si>
    <t>[1985044]张运强[副教授]</t>
  </si>
  <si>
    <t>110653-003</t>
  </si>
  <si>
    <t>1-5,8-16</t>
  </si>
  <si>
    <t>110653-004</t>
  </si>
  <si>
    <t>[2003049]吴杰[讲师]</t>
  </si>
  <si>
    <t>110653-005</t>
  </si>
  <si>
    <t>智能电网19-01 智能电网19-02 轨道信号19-01 轨道信号19-02</t>
  </si>
  <si>
    <t>[1993025]常同钦[教授]</t>
  </si>
  <si>
    <t>110653-006</t>
  </si>
  <si>
    <t>机制自动化19-01 机制自动化19-02 机制自动化19-03 机制自动化19-04</t>
  </si>
  <si>
    <t>8-15,18-19</t>
  </si>
  <si>
    <t>110653-007</t>
  </si>
  <si>
    <t>机制自动化19-05 机制自动化19-06 机制自动化19-07 机制自动化19-08</t>
  </si>
  <si>
    <t>1-4,11-16</t>
  </si>
  <si>
    <t>110653-008</t>
  </si>
  <si>
    <t>机制自动化19-09 智能制造19-01</t>
  </si>
  <si>
    <t>1,5-7,11-16</t>
  </si>
  <si>
    <t>[2004094]袁耀光[副教授]</t>
  </si>
  <si>
    <t>110653-009</t>
  </si>
  <si>
    <t>建筑环境19-01 建筑环境19-02 电信工程19-01 电信工程19-02</t>
  </si>
  <si>
    <t>[1988031]吴明阳[副教授]</t>
  </si>
  <si>
    <t>110653-010</t>
  </si>
  <si>
    <t>建筑电气19-01 建筑电气19-02 建筑电气19-03 安全工程19-01</t>
  </si>
  <si>
    <t>3-13,15-17</t>
  </si>
  <si>
    <t>110653-011</t>
  </si>
  <si>
    <t>2-15</t>
  </si>
  <si>
    <t>[2005077]李俊玉[讲师]</t>
  </si>
  <si>
    <t>110653-012</t>
  </si>
  <si>
    <t>能源19-01 能源19-02 能源19-03 能源19-04</t>
  </si>
  <si>
    <t>110653-013</t>
  </si>
  <si>
    <t>化学19-01 化学19-02 能源19-05 能源19-06</t>
  </si>
  <si>
    <t>1-5,8-12</t>
  </si>
  <si>
    <t>[2005045]冯学超[副教授]</t>
  </si>
  <si>
    <t>110653-014</t>
  </si>
  <si>
    <t>过程装备19-01 过程装备19-02 新能源19-01 新能源19-02</t>
  </si>
  <si>
    <t>110653-015</t>
  </si>
  <si>
    <t>[1709004]大学物理C</t>
  </si>
  <si>
    <t>110654-001</t>
  </si>
  <si>
    <t>[2004093]蒋逢春[教授]</t>
  </si>
  <si>
    <t>110654-002</t>
  </si>
  <si>
    <t>110654-003</t>
  </si>
  <si>
    <t>[2017027]王世卓[讲师]</t>
  </si>
  <si>
    <t>110654-004</t>
  </si>
  <si>
    <t>110654-005</t>
  </si>
  <si>
    <t>[1709005]专业导论</t>
  </si>
  <si>
    <t>[2006014]杨红军[讲师]</t>
  </si>
  <si>
    <t>110657-001</t>
  </si>
  <si>
    <t>电子科技20-01 电子科技20-02 电子科技20-03 电子科技20-04</t>
  </si>
  <si>
    <t>[2006105]李子炯[教授]</t>
  </si>
  <si>
    <t>[2005041]刘德伟[副教授]</t>
  </si>
  <si>
    <t>[2015013]谢罗刚[讲师]</t>
  </si>
  <si>
    <t>[2013065]赵承周[讲师]</t>
  </si>
  <si>
    <t>110657-002</t>
  </si>
  <si>
    <t>[1709006]电路分析</t>
  </si>
  <si>
    <t>[2017073]张瑞亮[讲师]</t>
  </si>
  <si>
    <t>110660-001</t>
  </si>
  <si>
    <t>[2009041]张志峰[副教授]</t>
  </si>
  <si>
    <t>110660-002</t>
  </si>
  <si>
    <t>[1709007]原子物理</t>
  </si>
  <si>
    <t>[2005012]康利平[讲师]</t>
  </si>
  <si>
    <t>110661-001</t>
  </si>
  <si>
    <t>[1709010]固体物理学</t>
  </si>
  <si>
    <t>[2005062]张腊梅[讲师]</t>
  </si>
  <si>
    <t>110679-001</t>
  </si>
  <si>
    <t>电子科技18-01 电子科技18-02</t>
  </si>
  <si>
    <t>110679-002</t>
  </si>
  <si>
    <t>材料物理18-01</t>
  </si>
  <si>
    <t>[1709011]半导体物理学</t>
  </si>
  <si>
    <t>[2010014]程学瑞[副教授]</t>
  </si>
  <si>
    <t>[2003034]闫福丰[副教授]</t>
  </si>
  <si>
    <t>110680-001</t>
  </si>
  <si>
    <t>[1709013]热力学统计物理B</t>
  </si>
  <si>
    <t>[2007044]李海宁[讲师]</t>
  </si>
  <si>
    <t>110691-001</t>
  </si>
  <si>
    <t>2-15,18-19</t>
  </si>
  <si>
    <t>[1709014]近代与综合物理实验</t>
  </si>
  <si>
    <t>[1993024]薛运才[教授]</t>
  </si>
  <si>
    <t>[2011024]袁朝圣[副教授]</t>
  </si>
  <si>
    <t>110676-001</t>
  </si>
  <si>
    <t>[2013005]杨鹏[讲师]</t>
  </si>
  <si>
    <t>110676-002</t>
  </si>
  <si>
    <t>[1709016]薄膜技术与薄膜材料</t>
  </si>
  <si>
    <t>[2017067]尚翠[讲师]</t>
  </si>
  <si>
    <t>110681-001</t>
  </si>
  <si>
    <t>[1709017]材料物理性能</t>
  </si>
  <si>
    <t>110682-001</t>
  </si>
  <si>
    <t>[1709022]专业实验1</t>
  </si>
  <si>
    <t>110684-001</t>
  </si>
  <si>
    <t>[1709023]专业实验2</t>
  </si>
  <si>
    <t>[2005054]袁婕[讲师]</t>
  </si>
  <si>
    <t>110701-001</t>
  </si>
  <si>
    <t>材料物理17-01</t>
  </si>
  <si>
    <t>[1709024]材料模拟与设计</t>
  </si>
  <si>
    <t>110693-001</t>
  </si>
  <si>
    <t>[1709025]纳米材料概论</t>
  </si>
  <si>
    <t>110692-001</t>
  </si>
  <si>
    <t>[1709037]固体物理学选讲</t>
  </si>
  <si>
    <t>110710-001</t>
  </si>
  <si>
    <t>[1709038]材料科学与基础选讲</t>
  </si>
  <si>
    <t>[2006061]李涛[副教授]</t>
  </si>
  <si>
    <t>110711-001</t>
  </si>
  <si>
    <t>[1709041]材料物理专业发展前沿</t>
  </si>
  <si>
    <t>[2015049]龚高尚[讲师]</t>
  </si>
  <si>
    <t>110717-001</t>
  </si>
  <si>
    <t>[1709044]LED设计与封装</t>
  </si>
  <si>
    <t>[2005022]王海燕[副教授]</t>
  </si>
  <si>
    <t>110718-001</t>
  </si>
  <si>
    <t>[1709053]电磁场电磁波</t>
  </si>
  <si>
    <t>[2006043]运高谦[讲师]</t>
  </si>
  <si>
    <t>110662-001</t>
  </si>
  <si>
    <t>电子科技19-01</t>
  </si>
  <si>
    <t>[2002018]杨艳丽[讲师]</t>
  </si>
  <si>
    <t>110662-002</t>
  </si>
  <si>
    <t>电子科技19-02</t>
  </si>
  <si>
    <t>[2019065]李森</t>
  </si>
  <si>
    <t>110662-003</t>
  </si>
  <si>
    <t>[1709056]物理光学</t>
  </si>
  <si>
    <t>[2010016]翟凤潇[副教授]</t>
  </si>
  <si>
    <t>110686-001</t>
  </si>
  <si>
    <t>电子科技18-01</t>
  </si>
  <si>
    <t>[2019040]李萍萍</t>
  </si>
  <si>
    <t>110686-002</t>
  </si>
  <si>
    <t>电子科技18-02</t>
  </si>
  <si>
    <t>[1709058]信号与系统</t>
  </si>
  <si>
    <t>[2006036]张晓冬[讲师]</t>
  </si>
  <si>
    <t>110687-001</t>
  </si>
  <si>
    <t>[2014072]王东琳[讲师]</t>
  </si>
  <si>
    <t>110687-002</t>
  </si>
  <si>
    <t>[1709059]激光原理与技术</t>
  </si>
  <si>
    <t>[2014114]耿利杰[讲师]</t>
  </si>
  <si>
    <t>110688-001</t>
  </si>
  <si>
    <t>[1709061]激光原理与应用实验</t>
  </si>
  <si>
    <t>[2003025]贾永[讲师]</t>
  </si>
  <si>
    <t>110689-001</t>
  </si>
  <si>
    <t>4-10</t>
  </si>
  <si>
    <t>[1709062]光电技术及应用实验</t>
  </si>
  <si>
    <t>[2004085]郝俊红[讲师]</t>
  </si>
  <si>
    <t>[2017011]刘楠楠[讲师]</t>
  </si>
  <si>
    <t>110697-001</t>
  </si>
  <si>
    <t>电子科技17-01</t>
  </si>
  <si>
    <t>6-14</t>
  </si>
  <si>
    <t>[1709064]光纤通信</t>
  </si>
  <si>
    <t>[2005044]任宇芬[讲师]</t>
  </si>
  <si>
    <t>110707-001</t>
  </si>
  <si>
    <t>5-10</t>
  </si>
  <si>
    <t>[1709069]电子开发及应用</t>
  </si>
  <si>
    <t>110690-001</t>
  </si>
  <si>
    <t>[1709070]光电开发及应用</t>
  </si>
  <si>
    <t>[2013001]翟玉生[副教授]</t>
  </si>
  <si>
    <t>110708-001</t>
  </si>
  <si>
    <t>5-7</t>
  </si>
  <si>
    <t>[1709071]Optical Engineering and Application</t>
  </si>
  <si>
    <t>[2007028]郝蕴琦[副教授]</t>
  </si>
  <si>
    <t>110712-001</t>
  </si>
  <si>
    <t>5-11</t>
  </si>
  <si>
    <t>[1709073]生物医学光子学选讲</t>
  </si>
  <si>
    <t>110714-001</t>
  </si>
  <si>
    <t>[1709076]电子科学与技术专业发展前沿</t>
  </si>
  <si>
    <t>[2018029]刘素娟[讲师]</t>
  </si>
  <si>
    <t>110715-001</t>
  </si>
  <si>
    <t>[1709080]LED器件设计测试训练</t>
  </si>
  <si>
    <t>110716-001</t>
  </si>
  <si>
    <t>5-9</t>
  </si>
  <si>
    <t>[1709300]物理实验1</t>
  </si>
  <si>
    <t>实验课</t>
  </si>
  <si>
    <t>[2001025]李强[实验师]</t>
  </si>
  <si>
    <t>[2019046]王旭哲</t>
  </si>
  <si>
    <t>[2004059]朱祥[实验师]</t>
  </si>
  <si>
    <t>110655-001</t>
  </si>
  <si>
    <t>10-17</t>
  </si>
  <si>
    <t>110655-002</t>
  </si>
  <si>
    <t>[2013064]王伶俐[讲师]</t>
  </si>
  <si>
    <t>110655-003</t>
  </si>
  <si>
    <t>110655-004</t>
  </si>
  <si>
    <t>9-15,19</t>
  </si>
  <si>
    <t>110655-005</t>
  </si>
  <si>
    <t>110655-006</t>
  </si>
  <si>
    <t>110655-007</t>
  </si>
  <si>
    <t>110655-008</t>
  </si>
  <si>
    <t>110655-009</t>
  </si>
  <si>
    <t>110655-010</t>
  </si>
  <si>
    <t>110655-011</t>
  </si>
  <si>
    <t>110655-012</t>
  </si>
  <si>
    <t>食品科学19-02 食品科学19-03 食品科学19-04</t>
  </si>
  <si>
    <t>[2017098]魏茂才[讲师]</t>
  </si>
  <si>
    <t>110655-013</t>
  </si>
  <si>
    <t>110655-014</t>
  </si>
  <si>
    <t>9-12,14-17</t>
  </si>
  <si>
    <t>110655-015</t>
  </si>
  <si>
    <t>110655-016</t>
  </si>
  <si>
    <t>110655-017</t>
  </si>
  <si>
    <t>110655-018</t>
  </si>
  <si>
    <t>110655-019</t>
  </si>
  <si>
    <t>110655-020</t>
  </si>
  <si>
    <t>智能物联19-01</t>
  </si>
  <si>
    <t>110655-021</t>
  </si>
  <si>
    <t>智能物联19-02 智能物联19-03 智能物联19-04</t>
  </si>
  <si>
    <t>110655-022</t>
  </si>
  <si>
    <t>110655-023</t>
  </si>
  <si>
    <t>[2003076]石开[讲师]</t>
  </si>
  <si>
    <t>110655-024</t>
  </si>
  <si>
    <t>嵌入式软件19-01</t>
  </si>
  <si>
    <t>110655-025</t>
  </si>
  <si>
    <t>嵌入式软件19-02 嵌入式软件19-03 嵌入式软件19-04</t>
  </si>
  <si>
    <t>[2015802]张艳</t>
  </si>
  <si>
    <t>110655-026</t>
  </si>
  <si>
    <t>[2010067]张焕君[讲师]</t>
  </si>
  <si>
    <t>110655-027</t>
  </si>
  <si>
    <t>110655-028</t>
  </si>
  <si>
    <t>张艳</t>
  </si>
  <si>
    <t>110655-029</t>
  </si>
  <si>
    <t>110655-030</t>
  </si>
  <si>
    <t>110655-031</t>
  </si>
  <si>
    <t>移动软件19-01</t>
  </si>
  <si>
    <t>110655-032</t>
  </si>
  <si>
    <t>移动软件19-02 移动软件19-03 移动软件19-04</t>
  </si>
  <si>
    <t>110655-033</t>
  </si>
  <si>
    <t>110655-034</t>
  </si>
  <si>
    <t>能源19-01</t>
  </si>
  <si>
    <t>9-12,15-18</t>
  </si>
  <si>
    <t>[2018802]张会均</t>
  </si>
  <si>
    <t>110655-035</t>
  </si>
  <si>
    <t>能源19-02 能源19-03 能源19-04</t>
  </si>
  <si>
    <t>[2019015]孙敏</t>
  </si>
  <si>
    <t>110655-036</t>
  </si>
  <si>
    <t>9-12,14,16-18</t>
  </si>
  <si>
    <t>110655-037</t>
  </si>
  <si>
    <t>110655-038</t>
  </si>
  <si>
    <t>110655-039</t>
  </si>
  <si>
    <t>110655-040</t>
  </si>
  <si>
    <t>9-15,18</t>
  </si>
  <si>
    <t>110655-041</t>
  </si>
  <si>
    <t>9-13,15-17</t>
  </si>
  <si>
    <t>110655-042</t>
  </si>
  <si>
    <t>9-13,15,17-18</t>
  </si>
  <si>
    <t>110655-043</t>
  </si>
  <si>
    <t>110655-044</t>
  </si>
  <si>
    <t>110655-045</t>
  </si>
  <si>
    <t>110655-046</t>
  </si>
  <si>
    <t>[2006015]薛人中[副教授]</t>
  </si>
  <si>
    <t>[2004036]陈鹏[讲师]</t>
  </si>
  <si>
    <t>110655-047</t>
  </si>
  <si>
    <t>信科18-01 信科18-02</t>
  </si>
  <si>
    <t>110655-048</t>
  </si>
  <si>
    <t>应用数学18-01</t>
  </si>
  <si>
    <t>7,9-15</t>
  </si>
  <si>
    <t>110655-049</t>
  </si>
  <si>
    <t>[2008009]杨坤[副教授]</t>
  </si>
  <si>
    <t>[2003053]商继敏[副教授]</t>
  </si>
  <si>
    <t>110655-050</t>
  </si>
  <si>
    <t>机制自动化19-03 智能制造19-01</t>
  </si>
  <si>
    <t>110655-051</t>
  </si>
  <si>
    <t>机制自动化19-04 机制自动化19-05</t>
  </si>
  <si>
    <t>3-4,9-10,11-14</t>
  </si>
  <si>
    <t>110655-052</t>
  </si>
  <si>
    <t>机制自动化19-06 机制自动化19-07</t>
  </si>
  <si>
    <t>3-6,11-14</t>
  </si>
  <si>
    <t>110655-053</t>
  </si>
  <si>
    <t>110655-054</t>
  </si>
  <si>
    <t>机制自动化19-08 机制自动化19-09</t>
  </si>
  <si>
    <t>[1986038]刘海增[高级实验师]</t>
  </si>
  <si>
    <t>[2010015]代海洋[副教授]</t>
  </si>
  <si>
    <t>110655-055</t>
  </si>
  <si>
    <t>110655-056</t>
  </si>
  <si>
    <t>110655-057</t>
  </si>
  <si>
    <t>110655-058</t>
  </si>
  <si>
    <t>110655-059</t>
  </si>
  <si>
    <t>110655-060</t>
  </si>
  <si>
    <t>110655-061</t>
  </si>
  <si>
    <t>2-3,5-10</t>
  </si>
  <si>
    <t>[1709301]物理实验2</t>
  </si>
  <si>
    <t>110656-001</t>
  </si>
  <si>
    <t>计算机18-01</t>
  </si>
  <si>
    <t>110656-002</t>
  </si>
  <si>
    <t>计算机18-02</t>
  </si>
  <si>
    <t>110656-003</t>
  </si>
  <si>
    <t>110656-004</t>
  </si>
  <si>
    <t>110656-005</t>
  </si>
  <si>
    <t>110656-006</t>
  </si>
  <si>
    <t>110656-007</t>
  </si>
  <si>
    <t>软件工程18-03</t>
  </si>
  <si>
    <t>110656-008</t>
  </si>
  <si>
    <t>软件工程18-04</t>
  </si>
  <si>
    <t>110656-009</t>
  </si>
  <si>
    <t>110656-010</t>
  </si>
  <si>
    <t>110656-011</t>
  </si>
  <si>
    <t>安全工程18-01</t>
  </si>
  <si>
    <t>3-8</t>
  </si>
  <si>
    <t>110656-012</t>
  </si>
  <si>
    <t>110656-013</t>
  </si>
  <si>
    <t>110656-014</t>
  </si>
  <si>
    <t>软件工程18-01</t>
  </si>
  <si>
    <t>110656-015</t>
  </si>
  <si>
    <t>软件工程18-02</t>
  </si>
  <si>
    <t>110656-016</t>
  </si>
  <si>
    <t>110656-017</t>
  </si>
  <si>
    <t>软件工程18-05</t>
  </si>
  <si>
    <t>110656-018</t>
  </si>
  <si>
    <t>软件工程18-06</t>
  </si>
  <si>
    <t>110656-019</t>
  </si>
  <si>
    <t>110656-020</t>
  </si>
  <si>
    <t>1,3-8</t>
  </si>
  <si>
    <t>110656-021</t>
  </si>
  <si>
    <t>110656-022</t>
  </si>
  <si>
    <t>建筑环境18-01</t>
  </si>
  <si>
    <t>110656-023</t>
  </si>
  <si>
    <t>1-3,5-8</t>
  </si>
  <si>
    <t>110656-024</t>
  </si>
  <si>
    <t>110656-025</t>
  </si>
  <si>
    <t>1-3,5,7-8</t>
  </si>
  <si>
    <t>110656-026</t>
  </si>
  <si>
    <t>110656-027</t>
  </si>
  <si>
    <t>建筑电气18-01 建筑电气18-02</t>
  </si>
  <si>
    <t>110656-028</t>
  </si>
  <si>
    <t>数据科学18-01</t>
  </si>
  <si>
    <t>110656-029</t>
  </si>
  <si>
    <t>数据科学18-02</t>
  </si>
  <si>
    <t>110656-030</t>
  </si>
  <si>
    <t>1,4-8</t>
  </si>
  <si>
    <t>110656-031</t>
  </si>
  <si>
    <t>110656-032</t>
  </si>
  <si>
    <t>110656-033</t>
  </si>
  <si>
    <t>能源18-01</t>
  </si>
  <si>
    <t>110656-034</t>
  </si>
  <si>
    <t>能源18-02</t>
  </si>
  <si>
    <t>110656-035</t>
  </si>
  <si>
    <t>110656-036</t>
  </si>
  <si>
    <t>110656-037</t>
  </si>
  <si>
    <t>110656-038</t>
  </si>
  <si>
    <t>110656-039</t>
  </si>
  <si>
    <t>1,5-8</t>
  </si>
  <si>
    <t>110656-040</t>
  </si>
  <si>
    <t>110656-041</t>
  </si>
  <si>
    <t>110656-042</t>
  </si>
  <si>
    <t>110656-043</t>
  </si>
  <si>
    <t>110656-044</t>
  </si>
  <si>
    <t>110656-045</t>
  </si>
  <si>
    <t>电气工程18-01 电气工程18-02</t>
  </si>
  <si>
    <t>6-7,9-14</t>
  </si>
  <si>
    <t>110656-046</t>
  </si>
  <si>
    <t>110656-047</t>
  </si>
  <si>
    <t>110656-048</t>
  </si>
  <si>
    <t>110656-049</t>
  </si>
  <si>
    <t>4-11</t>
  </si>
  <si>
    <t>[2002020]王征[讲师]</t>
  </si>
  <si>
    <t>110656-050</t>
  </si>
  <si>
    <t>110656-051</t>
  </si>
  <si>
    <t>110656-052</t>
  </si>
  <si>
    <t>110656-053</t>
  </si>
  <si>
    <t>110656-054</t>
  </si>
  <si>
    <t>4-8,13-15</t>
  </si>
  <si>
    <t>[1710000]高等数学A1</t>
  </si>
  <si>
    <t>[2009021]段淑娟[讲师]</t>
  </si>
  <si>
    <t>100326-001</t>
  </si>
  <si>
    <t>自动化20-01 自动化20-02 自动化20-03 自动化20-04 自动化20-05</t>
  </si>
  <si>
    <t>数学与信息科学学院</t>
  </si>
  <si>
    <t>100326-002</t>
  </si>
  <si>
    <t>电气工程20-01 电气工程20-02 电气工程20-03 电气工程20-04 电气工程20-05</t>
  </si>
  <si>
    <t>[2015062]许振华[讲师]</t>
  </si>
  <si>
    <t>100326-003</t>
  </si>
  <si>
    <t>[2016033]刘艳伟[讲师]</t>
  </si>
  <si>
    <t>100326-004</t>
  </si>
  <si>
    <t>100326-005</t>
  </si>
  <si>
    <t>[2005013]孙丽萍[讲师]</t>
  </si>
  <si>
    <t>100326-006</t>
  </si>
  <si>
    <t>机制自动化20-09 测控20-01 测控20-02</t>
  </si>
  <si>
    <t>100326-007</t>
  </si>
  <si>
    <t>车辆工程20-01 车辆工程20-02 智能制造20-01 智能制造20-02</t>
  </si>
  <si>
    <t>[2002004]赵玲玲[副教授]</t>
  </si>
  <si>
    <t>100326-008</t>
  </si>
  <si>
    <t>100326-009</t>
  </si>
  <si>
    <t>建筑环境20-01 建筑环境20-02 安全工程20-01</t>
  </si>
  <si>
    <t>[2018002]田苗青[讲师]</t>
  </si>
  <si>
    <t>100326-010</t>
  </si>
  <si>
    <t>100326-011</t>
  </si>
  <si>
    <t>[2012031]何国亮[副教授]</t>
  </si>
  <si>
    <t>100326-012</t>
  </si>
  <si>
    <t>经济学20-01 经济学20-02 物流管理20-01 物流管理20-02</t>
  </si>
  <si>
    <t>100326-013</t>
  </si>
  <si>
    <t>[2019026]徐涛</t>
  </si>
  <si>
    <t>100326-014</t>
  </si>
  <si>
    <t>[2003003]王霞[教授]</t>
  </si>
  <si>
    <t>100326-015</t>
  </si>
  <si>
    <t>计算机20-01 计算机20-02 计算机20-03 计算机20-04 数据科学20-01</t>
  </si>
  <si>
    <t>100326-016</t>
  </si>
  <si>
    <t>网络工程20-01 通信工程20-01 通信工程20-02 通信工程20-03</t>
  </si>
  <si>
    <t>[1998016]朱云[副教授]</t>
  </si>
  <si>
    <t>100326-017</t>
  </si>
  <si>
    <t>物联网工程20-01 物联网工程20-02 电信工程20-01 电信工程20-02</t>
  </si>
  <si>
    <t>[2006051]李清波[讲师]</t>
  </si>
  <si>
    <t>100326-018</t>
  </si>
  <si>
    <t>[1986056]周永安[讲师]</t>
  </si>
  <si>
    <t>100326-019</t>
  </si>
  <si>
    <t>移动软件20-01 移动软件20-02 移动软件20-03 移动软件20-04</t>
  </si>
  <si>
    <t>[2010070]谢栋梁[讲师]</t>
  </si>
  <si>
    <t>100326-021</t>
  </si>
  <si>
    <t>[2009020]李永凤[副教授]</t>
  </si>
  <si>
    <t>100326-022</t>
  </si>
  <si>
    <t>100326-023</t>
  </si>
  <si>
    <t>移动软件20-05 移动软件20-06 网络开发20-01 网络开发20-02 网络开发20-03</t>
  </si>
  <si>
    <t>[2006042]李乐[讲师]</t>
  </si>
  <si>
    <t>100326-024</t>
  </si>
  <si>
    <t>[2007024]侯晓丽[副教授]</t>
  </si>
  <si>
    <t>100326-025</t>
  </si>
  <si>
    <t>软件工程20-01 软件工程20-02</t>
  </si>
  <si>
    <t>100326-026</t>
  </si>
  <si>
    <t>软件工程20-03 软件工程20-04</t>
  </si>
  <si>
    <t>[2018020]豆铨煜[讲师]</t>
  </si>
  <si>
    <t>100326-027</t>
  </si>
  <si>
    <t>软件工程20-05 软件工程20-06</t>
  </si>
  <si>
    <t>100326-028</t>
  </si>
  <si>
    <t>软件工程20-07 软件工程20-08</t>
  </si>
  <si>
    <t>100326-029</t>
  </si>
  <si>
    <t>国际经贸20-01 国际经贸20-02 电子商务20-01 电子商务20-02</t>
  </si>
  <si>
    <t>100326-030</t>
  </si>
  <si>
    <t>人工智能20-01 人工智能20-02 数媒技术20-01</t>
  </si>
  <si>
    <t>[1710002]高等数学B1</t>
  </si>
  <si>
    <t>[2018046]田雨</t>
  </si>
  <si>
    <t>100328-001</t>
  </si>
  <si>
    <t>[1986039]职桂珍[副教授]</t>
  </si>
  <si>
    <t>100328-002</t>
  </si>
  <si>
    <t>100328-003</t>
  </si>
  <si>
    <t>食品科学20-01 食品科学20-02 食品科学20-03 食品科学20-04 食品科学20-05</t>
  </si>
  <si>
    <t>100328-004</t>
  </si>
  <si>
    <t>生物工程20-01 生物工程20-02 生物技术20-01 生物技术20-02</t>
  </si>
  <si>
    <t>[2019033]刘娜</t>
  </si>
  <si>
    <t>100328-005</t>
  </si>
  <si>
    <t>食品质量20-01 食品质量20-02 烟草工程20-01 烟草工程20-02</t>
  </si>
  <si>
    <t>100328-006</t>
  </si>
  <si>
    <t>化学20-01 化学20-02 过程装备20-01 过程装备20-02</t>
  </si>
  <si>
    <t>[2009050]王淑娟[讲师]</t>
  </si>
  <si>
    <t>100328-007</t>
  </si>
  <si>
    <t>100328-008</t>
  </si>
  <si>
    <t>材料物理20-01 材料物理20-02 新能源20-01 新能源20-02</t>
  </si>
  <si>
    <t>100328-009</t>
  </si>
  <si>
    <t>[1710004]高等数学C1</t>
  </si>
  <si>
    <t>[2003055]吕红杰[讲师]</t>
  </si>
  <si>
    <t>100330-001</t>
  </si>
  <si>
    <t>100330-002</t>
  </si>
  <si>
    <t>[2002048]李春[讲师]</t>
  </si>
  <si>
    <t>100330-003</t>
  </si>
  <si>
    <t>100330-004</t>
  </si>
  <si>
    <t>[1986042]张新敬[副教授]</t>
  </si>
  <si>
    <t>100330-005</t>
  </si>
  <si>
    <t>100330-006</t>
  </si>
  <si>
    <t>环境工程20-01 环境工程20-02 新材器20-01 新材器20-02 新材器20-03</t>
  </si>
  <si>
    <t>[2015078]孟令显[讲师]</t>
  </si>
  <si>
    <t>100330-007</t>
  </si>
  <si>
    <t>[1710006]高等数学D</t>
  </si>
  <si>
    <t>[2014104]王明[讲师]</t>
  </si>
  <si>
    <t>100332-001</t>
  </si>
  <si>
    <t>[1710007]线性代数与空间解析几何</t>
  </si>
  <si>
    <t>100333-001</t>
  </si>
  <si>
    <t>100333-002</t>
  </si>
  <si>
    <t>[1986022]黄守佳[副教授]</t>
  </si>
  <si>
    <t>100333-003</t>
  </si>
  <si>
    <t>[1998015]谭瑞梅[副教授]</t>
  </si>
  <si>
    <t>100333-004</t>
  </si>
  <si>
    <t>100333-005</t>
  </si>
  <si>
    <t>[1992008]郭晓丽[教授]</t>
  </si>
  <si>
    <t>100333-006</t>
  </si>
  <si>
    <t>[1998017]刘强[副教授]</t>
  </si>
  <si>
    <t>100333-007</t>
  </si>
  <si>
    <t>100333-008</t>
  </si>
  <si>
    <t>食品科学20-04 食品科学20-05 食品质量20-01 食品质量20-02</t>
  </si>
  <si>
    <t>100333-009</t>
  </si>
  <si>
    <t>烟草工程20-01 烟草工程20-02 新能源20-01 新能源20-02</t>
  </si>
  <si>
    <t>[1710009]复变函数与积分变换A</t>
  </si>
  <si>
    <t>[2015050]王艳青[讲师]</t>
  </si>
  <si>
    <t>100344-001</t>
  </si>
  <si>
    <t>[2012018]姜乐[讲师]</t>
  </si>
  <si>
    <t>100344-002</t>
  </si>
  <si>
    <t>电气工程19-01 电气工程19-02 电气工程19-03 电气工程19-04</t>
  </si>
  <si>
    <t>[2017009]崔宁[讲师]</t>
  </si>
  <si>
    <t>100344-003</t>
  </si>
  <si>
    <t>100344-004</t>
  </si>
  <si>
    <t>[1710010]大学数学提高课</t>
  </si>
  <si>
    <t>100409-001</t>
  </si>
  <si>
    <t>100409-002</t>
  </si>
  <si>
    <t>100409-003</t>
  </si>
  <si>
    <t>食品科学17-01 食品科学17-02 生物工程17-01 食品质量17-01 烟草工程17-01 过程装备17-01 建筑电气17-01 建筑电气17-02 建筑环境17-01</t>
  </si>
  <si>
    <t>100409-004</t>
  </si>
  <si>
    <t>会计学17-01 会计学17-02 经济学17-01 工商管理17-01 工商管理17-02 市场营销17-01 物流管理17-01 财务管理17-01 电子商务17-01</t>
  </si>
  <si>
    <t>[1710011]复变函数与积分变换B</t>
  </si>
  <si>
    <t>100345-001</t>
  </si>
  <si>
    <t>1-5,9-14</t>
  </si>
  <si>
    <t>[1710014]数学分析3</t>
  </si>
  <si>
    <t>[2006040]关宏波[副教授]</t>
  </si>
  <si>
    <t>100346-001</t>
  </si>
  <si>
    <t>[1710017]概率论</t>
  </si>
  <si>
    <t>[2006068]李昕[讲师]</t>
  </si>
  <si>
    <t>100347-001</t>
  </si>
  <si>
    <t>[1710019]数值分析A</t>
  </si>
  <si>
    <t>[2016041]耿宏瑞[讲师]</t>
  </si>
  <si>
    <t>100360-001</t>
  </si>
  <si>
    <t>100360-002</t>
  </si>
  <si>
    <t>[1710021]数据库原理与应用</t>
  </si>
  <si>
    <t>100362-001</t>
  </si>
  <si>
    <t>100362-002</t>
  </si>
  <si>
    <t>[1710023]数学软件介绍</t>
  </si>
  <si>
    <t>100355-001</t>
  </si>
  <si>
    <t>[1710024]运筹与优化</t>
  </si>
  <si>
    <t>100363-001</t>
  </si>
  <si>
    <t>信科18-01 信科18-02 应用数学18-01</t>
  </si>
  <si>
    <t>[1710028]离散数学</t>
  </si>
  <si>
    <t>[2000014]李刚[副教授]</t>
  </si>
  <si>
    <t>100349-001</t>
  </si>
  <si>
    <t>[1710030]统计软件</t>
  </si>
  <si>
    <t>[2006047]荣民希[讲师]</t>
  </si>
  <si>
    <t>100368-001</t>
  </si>
  <si>
    <t>[1710035]统计预测与决策</t>
  </si>
  <si>
    <t>[2005068]齐静[讲师]</t>
  </si>
  <si>
    <t>100373-001</t>
  </si>
  <si>
    <t>[1710036]抽样调查</t>
  </si>
  <si>
    <t>[1987037]张银鹤[副教授]</t>
  </si>
  <si>
    <t>100374-001</t>
  </si>
  <si>
    <t>[1710044]R语言程序设计</t>
  </si>
  <si>
    <t>100382-001</t>
  </si>
  <si>
    <t>9-12</t>
  </si>
  <si>
    <t>[1710045]代数选讲</t>
  </si>
  <si>
    <t>[2017063]肖霞[讲师]</t>
  </si>
  <si>
    <t>100383-001</t>
  </si>
  <si>
    <t>信科17-01 应用数学17-01</t>
  </si>
  <si>
    <t>[1710046]分析选讲</t>
  </si>
  <si>
    <t>100384-001</t>
  </si>
  <si>
    <t>[1710054]市场调查实务</t>
  </si>
  <si>
    <t>100392-001</t>
  </si>
  <si>
    <t>[1710055]调查数据分析</t>
  </si>
  <si>
    <t>[2015039]任剑[讲师]</t>
  </si>
  <si>
    <t>100393-001</t>
  </si>
  <si>
    <t>[1710067]面向对象程序设计</t>
  </si>
  <si>
    <t>[2005037]裴云霞[副教授]</t>
  </si>
  <si>
    <t>100356-001</t>
  </si>
  <si>
    <t>[1710069]计算机组成原理</t>
  </si>
  <si>
    <t>[2003067]时海亮[副教授]</t>
  </si>
  <si>
    <t>100403-001</t>
  </si>
  <si>
    <t>[1710070]信息论基础</t>
  </si>
  <si>
    <t>[2004006]辛向军[教授]</t>
  </si>
  <si>
    <t>100404-001</t>
  </si>
  <si>
    <t>[1710071]计算机网络</t>
  </si>
  <si>
    <t>100405-001</t>
  </si>
  <si>
    <t>[1710081]计算方法</t>
  </si>
  <si>
    <t>100353-001</t>
  </si>
  <si>
    <t>[1710082]多元统计分析</t>
  </si>
  <si>
    <t>100786-001</t>
  </si>
  <si>
    <t>100786-002</t>
  </si>
  <si>
    <t>[1710083]Python程序设计</t>
  </si>
  <si>
    <t>100787-001</t>
  </si>
  <si>
    <t>[1710100]概率论与数理统计</t>
  </si>
  <si>
    <t>[2002059]徐雅静[教授]</t>
  </si>
  <si>
    <t>100335-001</t>
  </si>
  <si>
    <t>[2018033]李雪平</t>
  </si>
  <si>
    <t>100335-002</t>
  </si>
  <si>
    <t>100335-003</t>
  </si>
  <si>
    <t>100335-004</t>
  </si>
  <si>
    <t>数据科学19-01 电信工程19-01 电信工程19-02</t>
  </si>
  <si>
    <t>100335-005</t>
  </si>
  <si>
    <t>3-13,15</t>
  </si>
  <si>
    <t>100335-006</t>
  </si>
  <si>
    <t>100335-007</t>
  </si>
  <si>
    <t>机制自动化19-04 机制自动化19-05 测控19-01 测控19-02</t>
  </si>
  <si>
    <t>1-4,9-16</t>
  </si>
  <si>
    <t>100335-008</t>
  </si>
  <si>
    <t>机制自动化19-06 机制自动化19-07 机制自动化19-08 机制自动化19-09</t>
  </si>
  <si>
    <t>[2004051]仝允战[副教授]</t>
  </si>
  <si>
    <t>100335-009</t>
  </si>
  <si>
    <t>能源19-01 能源19-02 新能源19-01 新能源19-02</t>
  </si>
  <si>
    <t>100335-010</t>
  </si>
  <si>
    <t>能源19-03 能源19-04 能源19-05 能源19-06</t>
  </si>
  <si>
    <t>100335-011</t>
  </si>
  <si>
    <t>建筑环境19-01 建筑环境19-02 安全工程19-01</t>
  </si>
  <si>
    <t>3-12,14-15</t>
  </si>
  <si>
    <t>100335-012</t>
  </si>
  <si>
    <t>1,5-10,13-16,18</t>
  </si>
  <si>
    <t>100335-013</t>
  </si>
  <si>
    <t>生物工程19-01 生物工程19-02 公共管理19-01 公共管理19-02</t>
  </si>
  <si>
    <t>[2003002]曲双红[副教授]</t>
  </si>
  <si>
    <t>100335-014</t>
  </si>
  <si>
    <t>[2005060]卢金梅[讲师]</t>
  </si>
  <si>
    <t>100335-015</t>
  </si>
  <si>
    <t>网络工程19-01 过程装备19-01 过程装备19-02</t>
  </si>
  <si>
    <t>100335-016</t>
  </si>
  <si>
    <t>100335-018</t>
  </si>
  <si>
    <t>环境工程19-01 环境工程19-02 物联网工程19-01 物联网工程19-02</t>
  </si>
  <si>
    <t>1-2,5-6,9-16</t>
  </si>
  <si>
    <t>[2005040]杨静[讲师]</t>
  </si>
  <si>
    <t>100335-019</t>
  </si>
  <si>
    <t>100335-020</t>
  </si>
  <si>
    <t>100335-021</t>
  </si>
  <si>
    <t>100335-022</t>
  </si>
  <si>
    <t>100335-023</t>
  </si>
  <si>
    <t>[2019039]徐英[讲师]</t>
  </si>
  <si>
    <t>100335-024</t>
  </si>
  <si>
    <t>经济学19-01 经济学19-02 物流管理19-01 物流管理19-02</t>
  </si>
  <si>
    <t>100335-025</t>
  </si>
  <si>
    <t>100335-026</t>
  </si>
  <si>
    <t>100335-027</t>
  </si>
  <si>
    <t>100335-028</t>
  </si>
  <si>
    <t>国际经贸19-01 国际经贸19-02 电子商务19-01 电子商务19-02</t>
  </si>
  <si>
    <t>100335-029</t>
  </si>
  <si>
    <t>100335-030</t>
  </si>
  <si>
    <t>100335-031</t>
  </si>
  <si>
    <t>100335-032</t>
  </si>
  <si>
    <t>100335-033</t>
  </si>
  <si>
    <t>100335-034</t>
  </si>
  <si>
    <t>100335-035</t>
  </si>
  <si>
    <t>100335-036</t>
  </si>
  <si>
    <t>[1710300]专业导论</t>
  </si>
  <si>
    <t>100336-001</t>
  </si>
  <si>
    <t>信科20-01 信科20-02 应用数学20-01 应用数学20-02</t>
  </si>
  <si>
    <t>[1710301]数学分析1</t>
  </si>
  <si>
    <t>100337-001</t>
  </si>
  <si>
    <t>[1710304]解析几何</t>
  </si>
  <si>
    <t>100338-001</t>
  </si>
  <si>
    <t>[1710305]高等代数1</t>
  </si>
  <si>
    <t>100339-001</t>
  </si>
  <si>
    <t>[1711000]社会学概论B</t>
  </si>
  <si>
    <t>[2018026]冯华超[讲师]</t>
  </si>
  <si>
    <t>090680-001</t>
  </si>
  <si>
    <t>政法学院</t>
  </si>
  <si>
    <t>[2012022]宋雯[讲师]</t>
  </si>
  <si>
    <t>090680-002</t>
  </si>
  <si>
    <t>社会体育20-01</t>
  </si>
  <si>
    <t>[1711100]管理学原理</t>
  </si>
  <si>
    <t>[2005071]崔长勇[讲师]</t>
  </si>
  <si>
    <t>090688-001</t>
  </si>
  <si>
    <t>社会工作20-01</t>
  </si>
  <si>
    <t>090688-002</t>
  </si>
  <si>
    <t>[1711101]社会调查方法与软件应用</t>
  </si>
  <si>
    <t>[2014076]刘晋[讲师]</t>
  </si>
  <si>
    <t>090689-001</t>
  </si>
  <si>
    <t>[1711102]中外政治制度</t>
  </si>
  <si>
    <t>[2011011]王天笑[副教授]</t>
  </si>
  <si>
    <t>090691-001</t>
  </si>
  <si>
    <t>[1711142]宪法学</t>
  </si>
  <si>
    <t>[2004013]潘成林[副教授]</t>
  </si>
  <si>
    <t>091362-001</t>
  </si>
  <si>
    <t>[1711200]社会保障概论</t>
  </si>
  <si>
    <t>[2005105]王峥[讲师]</t>
  </si>
  <si>
    <t>090687-001</t>
  </si>
  <si>
    <t>社会工作18-01</t>
  </si>
  <si>
    <t>[1711300]专业导论</t>
  </si>
  <si>
    <t>[2012015]关小克[副教授]</t>
  </si>
  <si>
    <t>[2006044]郝宏杰[讲师]</t>
  </si>
  <si>
    <t>090683-001</t>
  </si>
  <si>
    <t>[1711301]法理学</t>
  </si>
  <si>
    <t>[2005023]郭丹丹[讲师]</t>
  </si>
  <si>
    <t>090684-001</t>
  </si>
  <si>
    <t>[1711303]中国法制史</t>
  </si>
  <si>
    <t>[2004062]钱泳宏[副教授]</t>
  </si>
  <si>
    <t>090686-001</t>
  </si>
  <si>
    <t>[1711304]法律文献检索与论文写作</t>
  </si>
  <si>
    <t>[2013028]王阁[讲师]</t>
  </si>
  <si>
    <t>090692-001</t>
  </si>
  <si>
    <t>法学20-01 法学20-02 Z法学20-01 Z法学20-02 Z法学20-03</t>
  </si>
  <si>
    <t>[1711402]专业导论（含社会主义法治理念）</t>
  </si>
  <si>
    <t>[2000016]冯占省[讲师]</t>
  </si>
  <si>
    <t>090727-001</t>
  </si>
  <si>
    <t>[1711405]刑法学（分论）</t>
  </si>
  <si>
    <t>[2019042]吴永辉[讲师]</t>
  </si>
  <si>
    <t>090711-001</t>
  </si>
  <si>
    <t>[1711406]民法学（二）（物权法）</t>
  </si>
  <si>
    <t>[2004045]马涛[副教授]</t>
  </si>
  <si>
    <t>090712-001</t>
  </si>
  <si>
    <t>090712-002</t>
  </si>
  <si>
    <t>Z法学20-01 Z法学20-02 Z法学20-03</t>
  </si>
  <si>
    <t>[1711408]民事诉讼法</t>
  </si>
  <si>
    <t>090713-001</t>
  </si>
  <si>
    <t>法学19-01 法学19-02 Z法学20-01 Z法学20-02 Z法学20-03</t>
  </si>
  <si>
    <t>[1711410]经济法</t>
  </si>
  <si>
    <t>090714-001</t>
  </si>
  <si>
    <t>[1711414]法律文书写作</t>
  </si>
  <si>
    <t>[2015119]石达理[讲师]</t>
  </si>
  <si>
    <t>091280-001</t>
  </si>
  <si>
    <t>法学18-01 法学18-02</t>
  </si>
  <si>
    <t>[1711419]法律英语</t>
  </si>
  <si>
    <t>091331-001</t>
  </si>
  <si>
    <t>091331-002</t>
  </si>
  <si>
    <t>[1711423]行政法与行政诉讼法</t>
  </si>
  <si>
    <t>091257-001</t>
  </si>
  <si>
    <t>法学18-01 法学18-02 Z法学20-01 Z法学20-02 Z法学20-03</t>
  </si>
  <si>
    <t>1-17</t>
  </si>
  <si>
    <t>[1711426]劳动与社会保障法</t>
  </si>
  <si>
    <t>[2004031]杨永华[讲师]</t>
  </si>
  <si>
    <t>091258-001</t>
  </si>
  <si>
    <t>091258-002</t>
  </si>
  <si>
    <t>[1711427]环境与资源保护法</t>
  </si>
  <si>
    <t>091259-001</t>
  </si>
  <si>
    <t>[1711432]公司法</t>
  </si>
  <si>
    <t>[2012013]王珏[讲师]</t>
  </si>
  <si>
    <t>091278-001</t>
  </si>
  <si>
    <t>[1711433]证券法</t>
  </si>
  <si>
    <t>[2004008]万广军[副教授]</t>
  </si>
  <si>
    <t>091279-001</t>
  </si>
  <si>
    <t>[1711443]法制史专题讲座</t>
  </si>
  <si>
    <t>[1989018]刘春兵[教授]</t>
  </si>
  <si>
    <t>091353-001</t>
  </si>
  <si>
    <t>法学17-01</t>
  </si>
  <si>
    <t>12-14</t>
  </si>
  <si>
    <t>[1711445]刑法学专题讲座</t>
  </si>
  <si>
    <t>091336-001</t>
  </si>
  <si>
    <t>[1711447]商法学专题讲座</t>
  </si>
  <si>
    <t>091338-001</t>
  </si>
  <si>
    <t>[1711448]诉讼法专题讲座</t>
  </si>
  <si>
    <t>[2004026]郑世保[教授]</t>
  </si>
  <si>
    <t>091339-001</t>
  </si>
  <si>
    <t>[1711460]民事法务实训</t>
  </si>
  <si>
    <t>091340-001</t>
  </si>
  <si>
    <t>12-17</t>
  </si>
  <si>
    <t>[1711461]刑事法务实训</t>
  </si>
  <si>
    <t>091341-001</t>
  </si>
  <si>
    <t>[1711463]知识产权法务实训</t>
  </si>
  <si>
    <t>[2004014]马铮[讲师]</t>
  </si>
  <si>
    <t>091342-001</t>
  </si>
  <si>
    <t>[1711465]劳动与社会保障法实务</t>
  </si>
  <si>
    <t>091343-001</t>
  </si>
  <si>
    <t>[1711473]公共财政学</t>
  </si>
  <si>
    <t>[2012023]孙亚男[讲师]</t>
  </si>
  <si>
    <t>090715-001</t>
  </si>
  <si>
    <t>[1711474]公共决策与政策学</t>
  </si>
  <si>
    <t>090716-001</t>
  </si>
  <si>
    <t>[1711475]公共关系学</t>
  </si>
  <si>
    <t>[2003063]宋德涛[讲师]</t>
  </si>
  <si>
    <t>090717-001</t>
  </si>
  <si>
    <t>[1711477]城市管理法律法规</t>
  </si>
  <si>
    <t>[2018060]张绍阳[讲师]</t>
  </si>
  <si>
    <t>090719-001</t>
  </si>
  <si>
    <t>[1711481]高级办公自动化技术</t>
  </si>
  <si>
    <t>090707-001</t>
  </si>
  <si>
    <t>计算机房</t>
  </si>
  <si>
    <t>[1711484]公文写作</t>
  </si>
  <si>
    <t>[0900012]曹敏辉[讲师]</t>
  </si>
  <si>
    <t>091328-001</t>
  </si>
  <si>
    <t>[1711486]城市规划与设计</t>
  </si>
  <si>
    <t>[2017060]任圆圆[讲师]</t>
  </si>
  <si>
    <t>091262-001</t>
  </si>
  <si>
    <t>[1711489]电子政务理论与实践</t>
  </si>
  <si>
    <t>[2014071]游保德[讲师]</t>
  </si>
  <si>
    <t>091263-001</t>
  </si>
  <si>
    <t>[1711490]人力资源开发与管理A</t>
  </si>
  <si>
    <t>091264-001</t>
  </si>
  <si>
    <t>[1711493]地理信息系统及应用</t>
  </si>
  <si>
    <t>[2018023]张家旗[讲师]</t>
  </si>
  <si>
    <t>091250-001</t>
  </si>
  <si>
    <t>[1711494]AutoCAD制图</t>
  </si>
  <si>
    <t>[2002008]张宏英[讲师]</t>
  </si>
  <si>
    <t>091276-001</t>
  </si>
  <si>
    <t>1-10,14-18</t>
  </si>
  <si>
    <t>[1711495]数字化城市管理系统A</t>
  </si>
  <si>
    <t>091277-001</t>
  </si>
  <si>
    <t>[1711502]公共管理热点问题选讲</t>
  </si>
  <si>
    <t>091350-001</t>
  </si>
  <si>
    <t>公共管理17-01</t>
  </si>
  <si>
    <t>[1711503]城市管理热点问题选讲</t>
  </si>
  <si>
    <t>091351-001</t>
  </si>
  <si>
    <t>[1711544]社会保障专题研究</t>
  </si>
  <si>
    <t>[2011050]侯圣伟[讲师]</t>
  </si>
  <si>
    <t>091346-001</t>
  </si>
  <si>
    <t>社会保障17-01</t>
  </si>
  <si>
    <t>[1711545]社会保障理论选讲</t>
  </si>
  <si>
    <t>[2011036]杨岚[讲师]</t>
  </si>
  <si>
    <t>091349-001</t>
  </si>
  <si>
    <t>[1711549]社会保障热点分析</t>
  </si>
  <si>
    <t>091348-001</t>
  </si>
  <si>
    <t>[1711550]劳动与社会保障专业发展前沿</t>
  </si>
  <si>
    <t>091347-001</t>
  </si>
  <si>
    <t>[1711554]社会学概论A</t>
  </si>
  <si>
    <t>[2014133]徐京波[讲师]</t>
  </si>
  <si>
    <t>090728-001</t>
  </si>
  <si>
    <t>[1711559]人类行为与社会环境</t>
  </si>
  <si>
    <t>[2015065]苏慧丽[讲师]</t>
  </si>
  <si>
    <t>091269-001</t>
  </si>
  <si>
    <t>[1711560]社会工作伦理</t>
  </si>
  <si>
    <t>[2005031]栗志强[副教授]</t>
  </si>
  <si>
    <t>[2019047]孙亚梅[讲师]</t>
  </si>
  <si>
    <t>091270-001</t>
  </si>
  <si>
    <t>[1711561]当代中国社会问题</t>
  </si>
  <si>
    <t>[2017022]贺庆生[讲师]</t>
  </si>
  <si>
    <t>091325-001</t>
  </si>
  <si>
    <t>[1711562]社会工作技巧</t>
  </si>
  <si>
    <t>[2002031]胡莹[副教授]</t>
  </si>
  <si>
    <t>091326-001</t>
  </si>
  <si>
    <t>[1711563]自我认知与成长</t>
  </si>
  <si>
    <t>[2013056]李慧[讲师]</t>
  </si>
  <si>
    <t>090726-001</t>
  </si>
  <si>
    <t>[1711566]社区工作</t>
  </si>
  <si>
    <t>091327-001</t>
  </si>
  <si>
    <t>[1711567]个案工作</t>
  </si>
  <si>
    <t>[2007054]行红芳[副教授]</t>
  </si>
  <si>
    <t>091271-001</t>
  </si>
  <si>
    <t>[1711569]社会工作行政</t>
  </si>
  <si>
    <t>[2018035]马洁华[讲师]</t>
  </si>
  <si>
    <t>091272-001</t>
  </si>
  <si>
    <t>[1711572]青少年社会工作</t>
  </si>
  <si>
    <t>091247-001</t>
  </si>
  <si>
    <t>[1711573]老年社会工作</t>
  </si>
  <si>
    <t>[2005027]康绍霞[讲师]</t>
  </si>
  <si>
    <t>091274-001</t>
  </si>
  <si>
    <t>[1711574]妇女社会工作</t>
  </si>
  <si>
    <t>091248-001</t>
  </si>
  <si>
    <t>[1711575]非营利组织管理</t>
  </si>
  <si>
    <t>[2015111]岳要鹏[讲师]</t>
  </si>
  <si>
    <t>091330-001</t>
  </si>
  <si>
    <t>[1711578]农村社会工作</t>
  </si>
  <si>
    <t>091329-001</t>
  </si>
  <si>
    <t>[1711600]犯罪学</t>
  </si>
  <si>
    <t>[2009022]张威[讲师]</t>
  </si>
  <si>
    <t>091281-001</t>
  </si>
  <si>
    <t>[1711601]城市社会保障</t>
  </si>
  <si>
    <t>091332-001</t>
  </si>
  <si>
    <t>[1712000]GE Reading &amp; Writing</t>
  </si>
  <si>
    <t>[2003050]王伟[讲师]</t>
  </si>
  <si>
    <t>120867-001</t>
  </si>
  <si>
    <t>IEC数据科学20-01</t>
  </si>
  <si>
    <t>120867-002</t>
  </si>
  <si>
    <t>IEC数据科学20-02</t>
  </si>
  <si>
    <t>120867-003</t>
  </si>
  <si>
    <t>IEC数据科学20-03</t>
  </si>
  <si>
    <t>[1988028]左峰[副教授]</t>
  </si>
  <si>
    <t>120867-004</t>
  </si>
  <si>
    <t>IEC数据科学20-04</t>
  </si>
  <si>
    <t>120867-005</t>
  </si>
  <si>
    <t>IEC数据科学20-05</t>
  </si>
  <si>
    <t>[1210104]郭铠源[助教]</t>
  </si>
  <si>
    <t>120867-006</t>
  </si>
  <si>
    <t>IEC数据科学20-06</t>
  </si>
  <si>
    <t>教二楼122</t>
  </si>
  <si>
    <t>120867-007</t>
  </si>
  <si>
    <t>IEC数据科学20-07</t>
  </si>
  <si>
    <t>120867-008</t>
  </si>
  <si>
    <t>IEC数据科学20-08</t>
  </si>
  <si>
    <t>[2009012]徐翠云[讲师]</t>
  </si>
  <si>
    <t>120867-009</t>
  </si>
  <si>
    <t>IEC会计学20-01</t>
  </si>
  <si>
    <t>120867-010</t>
  </si>
  <si>
    <t>IEC会计学20-02</t>
  </si>
  <si>
    <t>120867-011</t>
  </si>
  <si>
    <t>IEC会计学20-03</t>
  </si>
  <si>
    <t>教二楼120</t>
  </si>
  <si>
    <t>[2003013]宋鸿立[副教授]</t>
  </si>
  <si>
    <t>120867-012</t>
  </si>
  <si>
    <t>IEC会计学20-04</t>
  </si>
  <si>
    <t>[2016049]孙振[讲师]</t>
  </si>
  <si>
    <t>120867-013</t>
  </si>
  <si>
    <t>IEC会计学20-05</t>
  </si>
  <si>
    <t>教二楼124</t>
  </si>
  <si>
    <t>120867-014</t>
  </si>
  <si>
    <t>IEC会计学20-06</t>
  </si>
  <si>
    <t>120867-015</t>
  </si>
  <si>
    <t>IEC会计学20-07</t>
  </si>
  <si>
    <t>[2006082]贺宁[副教授]</t>
  </si>
  <si>
    <t>120867-016</t>
  </si>
  <si>
    <t>IEC会计学20-08</t>
  </si>
  <si>
    <t>120867-017</t>
  </si>
  <si>
    <t>IEC食品科学20-01</t>
  </si>
  <si>
    <t>120867-018</t>
  </si>
  <si>
    <t>IEC食品科学20-02</t>
  </si>
  <si>
    <t>[2011035]刘远[讲师]</t>
  </si>
  <si>
    <t>120867-019</t>
  </si>
  <si>
    <t>IEC食品科学20-03</t>
  </si>
  <si>
    <t>120867-020</t>
  </si>
  <si>
    <t>IEC食品科学20-04</t>
  </si>
  <si>
    <t>[1712001]GE Listening &amp; Speaking</t>
  </si>
  <si>
    <t>[2010045]朱晓晗[讲师]</t>
  </si>
  <si>
    <t>120868-001</t>
  </si>
  <si>
    <t>[2005089]刘冬[讲师]</t>
  </si>
  <si>
    <t>120868-002</t>
  </si>
  <si>
    <t>120868-003</t>
  </si>
  <si>
    <t>[1210010]邢媛媛[讲师]</t>
  </si>
  <si>
    <t>120868-004</t>
  </si>
  <si>
    <t>120868-005</t>
  </si>
  <si>
    <t>[2010056]朱梦[讲师]</t>
  </si>
  <si>
    <t>120868-006</t>
  </si>
  <si>
    <t>[1210105]王琳琳[助教]</t>
  </si>
  <si>
    <t>120868-007</t>
  </si>
  <si>
    <t>120868-008</t>
  </si>
  <si>
    <t>120868-009</t>
  </si>
  <si>
    <t>[1210006]吴媛媛[讲师]</t>
  </si>
  <si>
    <t>120868-010</t>
  </si>
  <si>
    <t>120868-011</t>
  </si>
  <si>
    <t>120868-012</t>
  </si>
  <si>
    <t>[1210114]王丽杰[助教]</t>
  </si>
  <si>
    <t>120868-013</t>
  </si>
  <si>
    <t>120868-014</t>
  </si>
  <si>
    <t>120868-015</t>
  </si>
  <si>
    <t>120868-016</t>
  </si>
  <si>
    <t>120868-017</t>
  </si>
  <si>
    <t>[0001338]马奔放[讲师]</t>
  </si>
  <si>
    <t>120868-018</t>
  </si>
  <si>
    <t>120868-019</t>
  </si>
  <si>
    <t>120868-020</t>
  </si>
  <si>
    <t>[1712002]Basic English</t>
  </si>
  <si>
    <t>[1210090]刘艳丽[讲师]</t>
  </si>
  <si>
    <t>120869-001</t>
  </si>
  <si>
    <t>IEC数据科学20-01 IEC数据科学20-02</t>
  </si>
  <si>
    <t>[2001028]兑艳霞[副教授]</t>
  </si>
  <si>
    <t>120869-002</t>
  </si>
  <si>
    <t>IEC数据科学20-03 IEC数据科学20-04</t>
  </si>
  <si>
    <t>120869-003</t>
  </si>
  <si>
    <t>IEC数据科学20-05 IEC数据科学20-06</t>
  </si>
  <si>
    <t>120869-004</t>
  </si>
  <si>
    <t>IEC数据科学20-07 IEC数据科学20-08</t>
  </si>
  <si>
    <t>120869-005</t>
  </si>
  <si>
    <t>IEC会计学20-01 IEC会计学20-02</t>
  </si>
  <si>
    <t>120869-006</t>
  </si>
  <si>
    <t>IEC会计学20-03 IEC会计学20-04</t>
  </si>
  <si>
    <t>[2018832]谭慰</t>
  </si>
  <si>
    <t>120869-007</t>
  </si>
  <si>
    <t>120869-008</t>
  </si>
  <si>
    <t>IEC会计学20-07 IEC会计学20-08</t>
  </si>
  <si>
    <t>120869-009</t>
  </si>
  <si>
    <t>[1712009]IEC英语提高课</t>
  </si>
  <si>
    <t>[2002016]陈薇[副教授]</t>
  </si>
  <si>
    <t>120926-001</t>
  </si>
  <si>
    <t>[1712010]西方礼仪</t>
  </si>
  <si>
    <t>[2003085]孟洁[副教授]</t>
  </si>
  <si>
    <t>120930-001</t>
  </si>
  <si>
    <t>IEC环境设计17-01 IEC环境设计17-02 IEC环境设计17-03 IEC环境设计17-04</t>
  </si>
  <si>
    <t>120930-002</t>
  </si>
  <si>
    <t>IEC产品设计17-01 IEC产品设计17-02 IEC产品设计17-03 IEC产品设计17-04 IEC产品设计17-05 IEC产品设计17-06</t>
  </si>
  <si>
    <t>120930-003</t>
  </si>
  <si>
    <t>120930-004</t>
  </si>
  <si>
    <t>[1712016]EAP Reading II</t>
  </si>
  <si>
    <t>[2016002]田力[助教]</t>
  </si>
  <si>
    <t>120901-001</t>
  </si>
  <si>
    <t>IEC数据科学19-01</t>
  </si>
  <si>
    <t>120901-002</t>
  </si>
  <si>
    <t>IEC数据科学19-02</t>
  </si>
  <si>
    <t>120901-003</t>
  </si>
  <si>
    <t>IEC数据科学19-03</t>
  </si>
  <si>
    <t>120901-004</t>
  </si>
  <si>
    <t>IEC数据科学19-04</t>
  </si>
  <si>
    <t>[2007026]许文丽[讲师]</t>
  </si>
  <si>
    <t>120901-005</t>
  </si>
  <si>
    <t>IEC数据科学19-05</t>
  </si>
  <si>
    <t>120901-006</t>
  </si>
  <si>
    <t>IEC数据科学19-06</t>
  </si>
  <si>
    <t>120901-007</t>
  </si>
  <si>
    <t>IEC数据科学19-07</t>
  </si>
  <si>
    <t>120901-008</t>
  </si>
  <si>
    <t>IEC数据科学19-08</t>
  </si>
  <si>
    <t>120901-009</t>
  </si>
  <si>
    <t>IEC会计学19-01</t>
  </si>
  <si>
    <t>120901-010</t>
  </si>
  <si>
    <t>IEC会计学19-02</t>
  </si>
  <si>
    <t>[2010041]刘竹[讲师]</t>
  </si>
  <si>
    <t>120901-011</t>
  </si>
  <si>
    <t>IEC会计学19-03</t>
  </si>
  <si>
    <t>120901-012</t>
  </si>
  <si>
    <t>IEC会计学19-04</t>
  </si>
  <si>
    <t>120901-013</t>
  </si>
  <si>
    <t>IEC会计学19-05</t>
  </si>
  <si>
    <t>120901-014</t>
  </si>
  <si>
    <t>IEC会计学19-06</t>
  </si>
  <si>
    <t>120901-015</t>
  </si>
  <si>
    <t>IEC会计学19-07</t>
  </si>
  <si>
    <t>120901-016</t>
  </si>
  <si>
    <t>IEC会计学19-08</t>
  </si>
  <si>
    <t>[1712017]EAP Writing II</t>
  </si>
  <si>
    <t>[2006046]杜艳[讲师]</t>
  </si>
  <si>
    <t>120902-001</t>
  </si>
  <si>
    <t>120902-002</t>
  </si>
  <si>
    <t>120902-003</t>
  </si>
  <si>
    <t>120902-004</t>
  </si>
  <si>
    <t>[2002064]姚纯静[讲师]</t>
  </si>
  <si>
    <t>120902-005</t>
  </si>
  <si>
    <t>120902-006</t>
  </si>
  <si>
    <t>120902-007</t>
  </si>
  <si>
    <t>120902-008</t>
  </si>
  <si>
    <t>[1996009]孟立[副教授]</t>
  </si>
  <si>
    <t>120902-009</t>
  </si>
  <si>
    <t>120902-010</t>
  </si>
  <si>
    <t>120902-011</t>
  </si>
  <si>
    <t>120902-012</t>
  </si>
  <si>
    <t>120902-013</t>
  </si>
  <si>
    <t>120902-014</t>
  </si>
  <si>
    <t>[1210099]刘畅[助教]</t>
  </si>
  <si>
    <t>120902-015</t>
  </si>
  <si>
    <t>120902-016</t>
  </si>
  <si>
    <t>[1712018]EAP Listening II</t>
  </si>
  <si>
    <t>[2003061]赵丹[副教授]</t>
  </si>
  <si>
    <t>120903-001</t>
  </si>
  <si>
    <t>120903-002</t>
  </si>
  <si>
    <t>120903-003</t>
  </si>
  <si>
    <t>[WP00056]马珺文[助教]</t>
  </si>
  <si>
    <t>120903-004</t>
  </si>
  <si>
    <t>[1210103]周亚丽[助教]</t>
  </si>
  <si>
    <t>120903-005</t>
  </si>
  <si>
    <t>120903-006</t>
  </si>
  <si>
    <t>120903-007</t>
  </si>
  <si>
    <t>120903-008</t>
  </si>
  <si>
    <t>120903-009</t>
  </si>
  <si>
    <t>120903-010</t>
  </si>
  <si>
    <t>120903-011</t>
  </si>
  <si>
    <t>120903-012</t>
  </si>
  <si>
    <t>120903-013</t>
  </si>
  <si>
    <t>120903-014</t>
  </si>
  <si>
    <t>120903-015</t>
  </si>
  <si>
    <t>120903-016</t>
  </si>
  <si>
    <t>[1712019]EAP Speaking II</t>
  </si>
  <si>
    <t>[1201076]Stoyanov Stoyan Todorov</t>
  </si>
  <si>
    <t>120904-001</t>
  </si>
  <si>
    <t>2-8,10-18</t>
  </si>
  <si>
    <t>一般教室</t>
  </si>
  <si>
    <t>120904-002</t>
  </si>
  <si>
    <t>120904-003</t>
  </si>
  <si>
    <t>120904-004</t>
  </si>
  <si>
    <t>120904-005</t>
  </si>
  <si>
    <t>[1210111]Rezen[讲师]</t>
  </si>
  <si>
    <t>120904-006</t>
  </si>
  <si>
    <t>120904-007</t>
  </si>
  <si>
    <t>120904-008</t>
  </si>
  <si>
    <t>120904-009</t>
  </si>
  <si>
    <t>2-12,14-18</t>
  </si>
  <si>
    <t>120904-010</t>
  </si>
  <si>
    <t>[1210170]Virginia</t>
  </si>
  <si>
    <t>120904-011</t>
  </si>
  <si>
    <t>120904-012</t>
  </si>
  <si>
    <t>120904-013</t>
  </si>
  <si>
    <t>120904-014</t>
  </si>
  <si>
    <t>120904-015</t>
  </si>
  <si>
    <t>120904-016</t>
  </si>
  <si>
    <t>[1712028]国际商务谈判（双）</t>
  </si>
  <si>
    <t>[2004097]姜军[副教授]</t>
  </si>
  <si>
    <t>081105-001</t>
  </si>
  <si>
    <t>[1712029]商务与环境（双）</t>
  </si>
  <si>
    <t>120928-001</t>
  </si>
  <si>
    <t>120928-002</t>
  </si>
  <si>
    <t>[1712030]全球化贸易流通（双）</t>
  </si>
  <si>
    <t>[2002043]黄莉伟[讲师]</t>
  </si>
  <si>
    <t>120971-001</t>
  </si>
  <si>
    <t>[1712032]国际沟通与交流</t>
  </si>
  <si>
    <t>120898-001</t>
  </si>
  <si>
    <t>第一教学楼</t>
  </si>
  <si>
    <t>一教楼107</t>
  </si>
  <si>
    <t>120898-002</t>
  </si>
  <si>
    <t>食品科学19-02</t>
  </si>
  <si>
    <t>一教楼109</t>
  </si>
  <si>
    <t>120898-003</t>
  </si>
  <si>
    <t>食品科学19-03</t>
  </si>
  <si>
    <t>一教楼111</t>
  </si>
  <si>
    <t>120898-004</t>
  </si>
  <si>
    <t>食品科学19-04</t>
  </si>
  <si>
    <t>一教楼115</t>
  </si>
  <si>
    <t>一教楼205</t>
  </si>
  <si>
    <t>一教楼207</t>
  </si>
  <si>
    <t>120898-013</t>
  </si>
  <si>
    <t>计算机19-01</t>
  </si>
  <si>
    <t>一教楼209</t>
  </si>
  <si>
    <t>120898-014</t>
  </si>
  <si>
    <t>计算机19-02</t>
  </si>
  <si>
    <t>120898-015</t>
  </si>
  <si>
    <t>计算机19-03</t>
  </si>
  <si>
    <t>120898-016</t>
  </si>
  <si>
    <t>计算机19-04</t>
  </si>
  <si>
    <t>120898-019</t>
  </si>
  <si>
    <t>过程装备19-01</t>
  </si>
  <si>
    <t>120898-020</t>
  </si>
  <si>
    <t>过程装备19-02</t>
  </si>
  <si>
    <t>[1712035]专业导论</t>
  </si>
  <si>
    <t>120911-001</t>
  </si>
  <si>
    <t>120911-002</t>
  </si>
  <si>
    <t>[1713000]C语言程序设计</t>
  </si>
  <si>
    <t>[1987004]孙玉胜[教授]</t>
  </si>
  <si>
    <t>130563-001</t>
  </si>
  <si>
    <t>软件学院</t>
  </si>
  <si>
    <t>[2015081]桑永宣[讲师]</t>
  </si>
  <si>
    <t>130563-002</t>
  </si>
  <si>
    <t>[2003010]宋胜利[教授]</t>
  </si>
  <si>
    <t>130563-003</t>
  </si>
  <si>
    <t>130563-004</t>
  </si>
  <si>
    <t>[2007037]李辉[讲师]</t>
  </si>
  <si>
    <t>130563-005</t>
  </si>
  <si>
    <t>[2017808]李保环[助理实验师]</t>
  </si>
  <si>
    <t>130563-006</t>
  </si>
  <si>
    <t>[2007052]刘放美[讲师]</t>
  </si>
  <si>
    <t>130563-007</t>
  </si>
  <si>
    <t>[2006034]方娜[讲师]</t>
  </si>
  <si>
    <t>130563-008</t>
  </si>
  <si>
    <t>[1713001]计算机科学基础</t>
  </si>
  <si>
    <t>[2000006]黄敏[教授]</t>
  </si>
  <si>
    <t>[2003027]张阳[讲师]</t>
  </si>
  <si>
    <t>130564-001</t>
  </si>
  <si>
    <t>[2019803]李昊</t>
  </si>
  <si>
    <t>130564-002</t>
  </si>
  <si>
    <t>[2017039]王博[讲师]</t>
  </si>
  <si>
    <t>130564-003</t>
  </si>
  <si>
    <t>[2017062]王昌海[讲师]</t>
  </si>
  <si>
    <t>130564-004</t>
  </si>
  <si>
    <t>[2000004]武丰龙[讲师]</t>
  </si>
  <si>
    <t>[2018069]范艳焕</t>
  </si>
  <si>
    <t>130564-005</t>
  </si>
  <si>
    <t>[2000008]梁树军[副教授]</t>
  </si>
  <si>
    <t>130564-006</t>
  </si>
  <si>
    <t>[1995003]申红雪[高级实验师]</t>
  </si>
  <si>
    <t>130564-007</t>
  </si>
  <si>
    <t>130564-008</t>
  </si>
  <si>
    <t>[1713002]软件工程导论</t>
  </si>
  <si>
    <t>[1985002]邓璐娟[教授]</t>
  </si>
  <si>
    <t>130565-001</t>
  </si>
  <si>
    <t>130565-002</t>
  </si>
  <si>
    <t>[2003059]徐洁[副教授]</t>
  </si>
  <si>
    <t>130565-003</t>
  </si>
  <si>
    <t>130565-004</t>
  </si>
  <si>
    <t>[2017102]周开来[副教授]</t>
  </si>
  <si>
    <t>130565-005</t>
  </si>
  <si>
    <t>[2014018]冯柳[讲师]</t>
  </si>
  <si>
    <t>130565-006</t>
  </si>
  <si>
    <t>[2015038]曹洁[讲师]</t>
  </si>
  <si>
    <t>130565-007</t>
  </si>
  <si>
    <t>130565-008</t>
  </si>
  <si>
    <t>[1713003]计算机网络</t>
  </si>
  <si>
    <t>[2006049]毛艳芳[讲师]</t>
  </si>
  <si>
    <t>130593-001</t>
  </si>
  <si>
    <t>[1998010]康国磊[副教授]</t>
  </si>
  <si>
    <t>130593-002</t>
  </si>
  <si>
    <t>130593-003</t>
  </si>
  <si>
    <t>[2006090]景志勇[讲师]</t>
  </si>
  <si>
    <t>130593-004</t>
  </si>
  <si>
    <t>[2002023]崔建涛[副教授]</t>
  </si>
  <si>
    <t>130593-005</t>
  </si>
  <si>
    <t>130593-006</t>
  </si>
  <si>
    <t>[1713005]计算机组成原理</t>
  </si>
  <si>
    <t>130612-001</t>
  </si>
  <si>
    <t>130612-002</t>
  </si>
  <si>
    <t>[2018014]张王卫[讲师]</t>
  </si>
  <si>
    <t>130612-003</t>
  </si>
  <si>
    <t>130612-004</t>
  </si>
  <si>
    <t>[2019069]楚杨阳[讲师]</t>
  </si>
  <si>
    <t>130612-005</t>
  </si>
  <si>
    <t>130612-006</t>
  </si>
  <si>
    <t>[1713011]程序设计技术2</t>
  </si>
  <si>
    <t>[2014062]郑倩[讲师]</t>
  </si>
  <si>
    <t>130576-001</t>
  </si>
  <si>
    <t>[2016014]师夏阳[讲师]</t>
  </si>
  <si>
    <t>130576-002</t>
  </si>
  <si>
    <t>[2007047]马军霞[副教授]</t>
  </si>
  <si>
    <t>130576-003</t>
  </si>
  <si>
    <t>[2006073]张志锋[副教授]</t>
  </si>
  <si>
    <t>130576-004</t>
  </si>
  <si>
    <t>130576-005</t>
  </si>
  <si>
    <t>130576-006</t>
  </si>
  <si>
    <t>[2015005]杨华[讲师]</t>
  </si>
  <si>
    <t>130576-007</t>
  </si>
  <si>
    <t>[2014088]孙海燕[讲师]</t>
  </si>
  <si>
    <t>130576-008</t>
  </si>
  <si>
    <t>[1713013]Python程序设计</t>
  </si>
  <si>
    <t>[1987002]张素智[教授]</t>
  </si>
  <si>
    <t>130609-001</t>
  </si>
  <si>
    <t>[2019020]陈锐</t>
  </si>
  <si>
    <t>130609-002</t>
  </si>
  <si>
    <t>130609-003</t>
  </si>
  <si>
    <t>130609-004</t>
  </si>
  <si>
    <t>[2017026]张世征[讲师]</t>
  </si>
  <si>
    <t>130609-005</t>
  </si>
  <si>
    <t>130609-006</t>
  </si>
  <si>
    <t>[1713019]JSP程序设计技术</t>
  </si>
  <si>
    <t>[2014046]谷培培[讲师]</t>
  </si>
  <si>
    <t>130583-001</t>
  </si>
  <si>
    <t>130583-002</t>
  </si>
  <si>
    <t>[1713024]大数据技术</t>
  </si>
  <si>
    <t>130608-001</t>
  </si>
  <si>
    <t>软件工程18-01 软件工程18-02 软件工程18-03</t>
  </si>
  <si>
    <t>[2015006]崔霄[讲师]</t>
  </si>
  <si>
    <t>130608-002</t>
  </si>
  <si>
    <t>软件工程18-04 软件工程18-05 软件工程18-06</t>
  </si>
  <si>
    <t>[1713033]人工智能</t>
  </si>
  <si>
    <t>[2018051]朱少林</t>
  </si>
  <si>
    <t>130607-001</t>
  </si>
  <si>
    <t>130607-002</t>
  </si>
  <si>
    <t>[1713047]IT职业英语</t>
  </si>
  <si>
    <t>[2017050]梁辉[副教授]</t>
  </si>
  <si>
    <t>130653-001</t>
  </si>
  <si>
    <t>[1713064]软件工程</t>
  </si>
  <si>
    <t>130659-001</t>
  </si>
  <si>
    <t>[2015096]张静静[讲师]</t>
  </si>
  <si>
    <t>130659-002</t>
  </si>
  <si>
    <t>[1713067]程序设计技术（Java）</t>
  </si>
  <si>
    <t>130660-001</t>
  </si>
  <si>
    <t>130660-002</t>
  </si>
  <si>
    <t>[1713068]专业英语</t>
  </si>
  <si>
    <t>[2006011]刘育熙[副教授]</t>
  </si>
  <si>
    <t>130648-001</t>
  </si>
  <si>
    <t>130648-002</t>
  </si>
  <si>
    <t>130648-003</t>
  </si>
  <si>
    <t>[2019063]张亚洲</t>
  </si>
  <si>
    <t>130648-004</t>
  </si>
  <si>
    <t>130648-005</t>
  </si>
  <si>
    <t>[2019845]戎璐</t>
  </si>
  <si>
    <t>130648-006</t>
  </si>
  <si>
    <t>[2018070]刘永文</t>
  </si>
  <si>
    <t>130648-007</t>
  </si>
  <si>
    <t>130648-008</t>
  </si>
  <si>
    <t>[1713069]数据结构与算法</t>
  </si>
  <si>
    <t>130661-001</t>
  </si>
  <si>
    <t>130661-002</t>
  </si>
  <si>
    <t>[1713070]Oracle数据库技术</t>
  </si>
  <si>
    <t>[2011047]殷知磊[讲师]</t>
  </si>
  <si>
    <t>130662-001</t>
  </si>
  <si>
    <t>130662-002</t>
  </si>
  <si>
    <t>[1713071]数字媒体技术导论</t>
  </si>
  <si>
    <t>[2014143]李玉华[讲师]</t>
  </si>
  <si>
    <t>130663-001</t>
  </si>
  <si>
    <t>[1713072]Java程序设计</t>
  </si>
  <si>
    <t>130664-001</t>
  </si>
  <si>
    <t>[1713074]Python程序设计</t>
  </si>
  <si>
    <t>130667-001</t>
  </si>
  <si>
    <t>130667-002</t>
  </si>
  <si>
    <t>[1713076]Linux系统管理</t>
  </si>
  <si>
    <t>[2003057]王华东[工程师]</t>
  </si>
  <si>
    <t>130666-001</t>
  </si>
  <si>
    <t>[2018831]徐明明</t>
  </si>
  <si>
    <t>130666-002</t>
  </si>
  <si>
    <t>[1713105]软件质量保证与测试</t>
  </si>
  <si>
    <t>[2011048]李璞[讲师]</t>
  </si>
  <si>
    <t>130613-001</t>
  </si>
  <si>
    <t>130613-002</t>
  </si>
  <si>
    <t>130613-003</t>
  </si>
  <si>
    <t>130613-004</t>
  </si>
  <si>
    <t>[2005091]赵晓君[副教授]</t>
  </si>
  <si>
    <t>130613-005</t>
  </si>
  <si>
    <t>130613-006</t>
  </si>
  <si>
    <t>[1713106]系统分析与建模</t>
  </si>
  <si>
    <t>[2013054]胡春晖[讲师]</t>
  </si>
  <si>
    <t>130614-001</t>
  </si>
  <si>
    <t>130614-002</t>
  </si>
  <si>
    <t>130614-003</t>
  </si>
  <si>
    <t>130614-004</t>
  </si>
  <si>
    <t>130614-005</t>
  </si>
  <si>
    <t>130614-006</t>
  </si>
  <si>
    <t>[1713107]Web框架技术</t>
  </si>
  <si>
    <t>130615-001</t>
  </si>
  <si>
    <t>130615-002</t>
  </si>
  <si>
    <t>130615-003</t>
  </si>
  <si>
    <t>130615-004</t>
  </si>
  <si>
    <t>130615-005</t>
  </si>
  <si>
    <t>130615-006</t>
  </si>
  <si>
    <t>[1713108]人机交互的软件工程方法</t>
  </si>
  <si>
    <t>130616-001</t>
  </si>
  <si>
    <t>130616-002</t>
  </si>
  <si>
    <t>[2005020]范乃梅[副教授]</t>
  </si>
  <si>
    <t>130616-003</t>
  </si>
  <si>
    <t>130616-004</t>
  </si>
  <si>
    <t>130616-005</t>
  </si>
  <si>
    <t>130616-006</t>
  </si>
  <si>
    <t>[1713109]工程经济学</t>
  </si>
  <si>
    <t>[2014089]陈明[讲师]</t>
  </si>
  <si>
    <t>130617-001</t>
  </si>
  <si>
    <t>130617-002</t>
  </si>
  <si>
    <t>130617-003</t>
  </si>
  <si>
    <t>130617-004</t>
  </si>
  <si>
    <t>130617-005</t>
  </si>
  <si>
    <t>130617-006</t>
  </si>
  <si>
    <t>[1713116]软件行业技术发展前沿</t>
  </si>
  <si>
    <t>[1300025]李兆明</t>
  </si>
  <si>
    <t>130668-001</t>
  </si>
  <si>
    <t>[1713260]移动互联网技术</t>
  </si>
  <si>
    <t>130610-001</t>
  </si>
  <si>
    <t>130610-002</t>
  </si>
  <si>
    <t>[1713261]数据挖掘</t>
  </si>
  <si>
    <t>130650-001</t>
  </si>
  <si>
    <t>[1713262]自然语言处理</t>
  </si>
  <si>
    <t>130654-001</t>
  </si>
  <si>
    <t>[1713286]页面前端设计技术</t>
  </si>
  <si>
    <t>130606-001</t>
  </si>
  <si>
    <t>[2004021]马欢[副教授]</t>
  </si>
  <si>
    <t>130606-002</t>
  </si>
  <si>
    <t>[1714000]体育概论</t>
  </si>
  <si>
    <t>[1410079]靳晓晴[助教]</t>
  </si>
  <si>
    <t>140282-001</t>
  </si>
  <si>
    <t>体育学院</t>
  </si>
  <si>
    <t>[1714001]运动解剖学</t>
  </si>
  <si>
    <t>[2007033]李展[讲师]</t>
  </si>
  <si>
    <t>140283-001</t>
  </si>
  <si>
    <t>[1714005]篮球</t>
  </si>
  <si>
    <t>[2009029]张策宇[讲师]</t>
  </si>
  <si>
    <t>140287-001</t>
  </si>
  <si>
    <t>[1714007]社交礼仪</t>
  </si>
  <si>
    <t>[2010051]石庆福[讲师]</t>
  </si>
  <si>
    <t>140300-001</t>
  </si>
  <si>
    <t>[1714010]体育统计学</t>
  </si>
  <si>
    <t>140331-001</t>
  </si>
  <si>
    <t>社会体育18-01</t>
  </si>
  <si>
    <t>[1714014]体育教学法</t>
  </si>
  <si>
    <t>[2010037]孙义方[讲师]</t>
  </si>
  <si>
    <t>140334-001</t>
  </si>
  <si>
    <t>社会体育17-01</t>
  </si>
  <si>
    <t>1-5,12-18</t>
  </si>
  <si>
    <t>[1714016]运动生理学</t>
  </si>
  <si>
    <t>140302-001</t>
  </si>
  <si>
    <t>[1714019]体育科研方法</t>
  </si>
  <si>
    <t>140336-001</t>
  </si>
  <si>
    <t>[1714020]教育学</t>
  </si>
  <si>
    <t>[2008045]张东娇[讲师]</t>
  </si>
  <si>
    <t>140337-001</t>
  </si>
  <si>
    <t>[1714021]体育管理学</t>
  </si>
  <si>
    <t>[2007048]李红涛[讲师]</t>
  </si>
  <si>
    <t>140338-001</t>
  </si>
  <si>
    <t>[1714022]体育产业经济学</t>
  </si>
  <si>
    <t>140311-001</t>
  </si>
  <si>
    <t>[1714024]球类运动（足球）初级</t>
  </si>
  <si>
    <t>[2014008]王随芳[讲师]</t>
  </si>
  <si>
    <t>140312-001</t>
  </si>
  <si>
    <t>[1714026]球类运动（乒乓球）初级</t>
  </si>
  <si>
    <t>[1993020]杨光[副教授]</t>
  </si>
  <si>
    <t>140342-001</t>
  </si>
  <si>
    <t>[1714029]球类运动（乒乓球）中级</t>
  </si>
  <si>
    <t>140345-001</t>
  </si>
  <si>
    <t>[1714030]体育舞蹈</t>
  </si>
  <si>
    <t>[2003005]邱廉洁[讲师]</t>
  </si>
  <si>
    <t>140346-001</t>
  </si>
  <si>
    <t>[1714031]体能理论与实务</t>
  </si>
  <si>
    <t>[2017106]陈召</t>
  </si>
  <si>
    <t>140347-001</t>
  </si>
  <si>
    <t>[1714032]俱乐部运营与管理</t>
  </si>
  <si>
    <t>140348-001</t>
  </si>
  <si>
    <t>[1714035]篮球教练理论与技能基础</t>
  </si>
  <si>
    <t>140304-001</t>
  </si>
  <si>
    <t>[1714036]网球教练理论与技能基础</t>
  </si>
  <si>
    <t>[2017028]刘洋[副教授]</t>
  </si>
  <si>
    <t>140305-001</t>
  </si>
  <si>
    <t>[1714037]羽毛球教练理论与技能基础</t>
  </si>
  <si>
    <t>[1996035]王洪海[副教授]</t>
  </si>
  <si>
    <t>140306-001</t>
  </si>
  <si>
    <t>[1714041]初级网球教练理论与技能</t>
  </si>
  <si>
    <t>140310-001</t>
  </si>
  <si>
    <t>[1714045]中级篮球教练理论与技能</t>
  </si>
  <si>
    <t>140354-001</t>
  </si>
  <si>
    <t>[1714056]运动康复实务</t>
  </si>
  <si>
    <t>140365-001</t>
  </si>
  <si>
    <t>[1714057]体育健康教育学</t>
  </si>
  <si>
    <t>140367-001</t>
  </si>
  <si>
    <t>[1714059]运动项目英语</t>
  </si>
  <si>
    <t>140369-001</t>
  </si>
  <si>
    <t>[1714078]田径1</t>
  </si>
  <si>
    <t>[1986035]胡晓军[副教授]</t>
  </si>
  <si>
    <t>140339-001</t>
  </si>
  <si>
    <t>[1714083]足球教练理论与技能基础</t>
  </si>
  <si>
    <t>140388-001</t>
  </si>
  <si>
    <t>[1714086]中级健美操教练理论与基础</t>
  </si>
  <si>
    <t>[2014009]陶琳[讲师]</t>
  </si>
  <si>
    <t>140397-001</t>
  </si>
  <si>
    <t>[1714087]中级足球教练理论与基础</t>
  </si>
  <si>
    <t>140398-001</t>
  </si>
  <si>
    <t>[1714091]体育教师素养综合</t>
  </si>
  <si>
    <t>[1995036]方慧[教授]</t>
  </si>
  <si>
    <t>140379-001</t>
  </si>
  <si>
    <t>[1714092]团体操教练素养综合</t>
  </si>
  <si>
    <t>140399-001</t>
  </si>
  <si>
    <t>[1714093]体育考研课程选讲一</t>
  </si>
  <si>
    <t>[2009026]冯振伟[讲师]</t>
  </si>
  <si>
    <t>140400-001</t>
  </si>
  <si>
    <t>2-5,12-14</t>
  </si>
  <si>
    <t>[1714094]体育考研课程选讲二</t>
  </si>
  <si>
    <t>140401-001</t>
  </si>
  <si>
    <t>[1715001]思想道德修养与法律基础</t>
  </si>
  <si>
    <t>[1985040]薛志芬[副教授]</t>
  </si>
  <si>
    <t>770034-001</t>
  </si>
  <si>
    <t>马克思主义学院</t>
  </si>
  <si>
    <t>770034-002</t>
  </si>
  <si>
    <t>[2010053]陈勇[讲师]</t>
  </si>
  <si>
    <t>770034-003</t>
  </si>
  <si>
    <t>建筑电气20-01 建筑电气20-02 建筑电气20-03 电信工程20-01 电信工程20-02</t>
  </si>
  <si>
    <t>[2008014]张改娥[教授]</t>
  </si>
  <si>
    <t>770034-004</t>
  </si>
  <si>
    <t>智能电网20-01 智能电网20-02 轨道信号20-01 轨道信号20-02 社会体育20-01</t>
  </si>
  <si>
    <t>770034-005</t>
  </si>
  <si>
    <t>机制自动化20-01 机制自动化20-02 机制自动化20-03 机制自动化20-04 机制自动化20-05</t>
  </si>
  <si>
    <t>[2004084]李建华[讲师]</t>
  </si>
  <si>
    <t>770034-006</t>
  </si>
  <si>
    <t>机制自动化20-06 机制自动化20-07 机制自动化20-08 机制自动化20-09 测控20-01</t>
  </si>
  <si>
    <t>[2005090]冯慧娟[讲师]</t>
  </si>
  <si>
    <t>770034-007</t>
  </si>
  <si>
    <t>能源20-01 能源20-02 能源20-03 能源20-04 能源20-05</t>
  </si>
  <si>
    <t>770034-008</t>
  </si>
  <si>
    <t>测控20-02 车辆工程20-01 车辆工程20-02 智能制造20-01 智能制造20-02</t>
  </si>
  <si>
    <t>[2015015]张雪琴[讲师]</t>
  </si>
  <si>
    <t>770034-009</t>
  </si>
  <si>
    <t>770034-010</t>
  </si>
  <si>
    <t>生物工程20-01 生物工程20-02 生物技术20-01 生物技术20-02 食品质量20-01</t>
  </si>
  <si>
    <t>770034-011</t>
  </si>
  <si>
    <t>食品质量20-02 烟草20-01 烟草工程20-01 烟草工程20-02 高分子20-01</t>
  </si>
  <si>
    <t>770034-012</t>
  </si>
  <si>
    <t>高分子20-02 高分子20-03 高分子20-04 化工工艺20-01 化工工艺20-02</t>
  </si>
  <si>
    <t>[2005051]王银峰[讲师]</t>
  </si>
  <si>
    <t>770034-013</t>
  </si>
  <si>
    <t>应用化学20-01 应用化学20-02 应用化学20-03 过程装备20-01 过程装备20-02</t>
  </si>
  <si>
    <t>770034-014</t>
  </si>
  <si>
    <t>化工工艺20-03 环境工程20-01 环境工程20-02 化学20-01 化学20-02</t>
  </si>
  <si>
    <t>[2012004]杨晓[副教授]</t>
  </si>
  <si>
    <t>770034-015</t>
  </si>
  <si>
    <t>新材器20-01 新材器20-02 新材器20-03 建筑环境20-01 建筑环境20-02</t>
  </si>
  <si>
    <t>[2018037]刘兴华</t>
  </si>
  <si>
    <t>770034-016</t>
  </si>
  <si>
    <t>动画20-01 动画20-02 美术学类20-01 美术学类20-02 设计学类20-01</t>
  </si>
  <si>
    <t>770034-017</t>
  </si>
  <si>
    <t>设计学类20-02 设计学类20-03 设计学类20-04 设计学类20-05 设计学类20-06 设计学类20-07</t>
  </si>
  <si>
    <t>770034-018</t>
  </si>
  <si>
    <t>设计学类20-08 设计学类20-09 设计学类20-10 设计学类20-11 设计学类20-12 设计学类20-13</t>
  </si>
  <si>
    <t>770034-019</t>
  </si>
  <si>
    <t>设计学类20-14 设计学类20-15 设计学类20-16 网络开发20-01 网络开发20-02 网络开发20-03</t>
  </si>
  <si>
    <t>770034-020</t>
  </si>
  <si>
    <t>会计学20-01 会计学20-02 经济学20-01 经济学20-02 工商管理20-01</t>
  </si>
  <si>
    <t>[2016039]闫茂伟[讲师]</t>
  </si>
  <si>
    <t>770034-021</t>
  </si>
  <si>
    <t>工商管理20-02 工商管理20-03 市场营销20-01 市场营销20-02 市场营销20-03</t>
  </si>
  <si>
    <t>770034-022</t>
  </si>
  <si>
    <t>物流管理20-01 物流管理20-02 财务管理20-01 财务管理20-02 财务管理20-03</t>
  </si>
  <si>
    <t>770034-023</t>
  </si>
  <si>
    <t>770034-024</t>
  </si>
  <si>
    <t>计算机20-01 计算机20-02 计算机20-03 计算机20-04 人工智能20-01 人工智能20-02</t>
  </si>
  <si>
    <t>770034-025</t>
  </si>
  <si>
    <t>通信工程20-01 通信工程20-02 通信工程20-03 物联网工程20-01 物联网工程20-02</t>
  </si>
  <si>
    <t>[2005056]谭俊超[讲师]</t>
  </si>
  <si>
    <t>770034-027</t>
  </si>
  <si>
    <t>移动软件20-01 移动软件20-02 移动软件20-03 移动软件20-04 移动软件20-05</t>
  </si>
  <si>
    <t>770034-029</t>
  </si>
  <si>
    <t>材料物理20-01 材料物理20-02 数媒技术20-01</t>
  </si>
  <si>
    <t>770034-030</t>
  </si>
  <si>
    <t>英语20-01 英语20-02 英语20-03 朝鲜语20-01 汉语教育20-01</t>
  </si>
  <si>
    <t>[2018837]杨静</t>
  </si>
  <si>
    <t>770034-031</t>
  </si>
  <si>
    <t>法学20-01 法学20-02 社会工作20-01 公共管理20-01 公共管理20-02</t>
  </si>
  <si>
    <t>[2018003]邹兵[副教授]</t>
  </si>
  <si>
    <t>770034-032</t>
  </si>
  <si>
    <t>信科20-01 信科20-02 应用数学20-01 应用数学20-02 IEC会计学20-08</t>
  </si>
  <si>
    <t>770034-033</t>
  </si>
  <si>
    <t>网络工程20-01 电子科技20-01 电子科技20-02 电子科技20-03 电子科技20-04</t>
  </si>
  <si>
    <t>770034-034</t>
  </si>
  <si>
    <t>IEC数据科学20-01 IEC数据科学20-02 IEC数据科学20-03 IEC数据科学20-04 IEC数据科学20-05</t>
  </si>
  <si>
    <t>770034-035</t>
  </si>
  <si>
    <t>IEC数据科学20-06 IEC数据科学20-07 IEC数据科学20-08 IEC会计学20-01 IEC会计学20-02</t>
  </si>
  <si>
    <t>770034-036</t>
  </si>
  <si>
    <t>IEC会计学20-03 IEC会计学20-04 IEC会计学20-05 IEC会计学20-06 IEC会计学20-07</t>
  </si>
  <si>
    <t>[1992019]王林坡[副教授]</t>
  </si>
  <si>
    <t>770034-038</t>
  </si>
  <si>
    <t>嵌入式软件20-01 软件工程20-01 软件工程20-02</t>
  </si>
  <si>
    <t>770034-040</t>
  </si>
  <si>
    <t>嵌入式软件20-04 软件工程20-04 软件工程20-05</t>
  </si>
  <si>
    <t>770034-041</t>
  </si>
  <si>
    <t>嵌入式软件20-02 软件工程20-06 软件工程20-07</t>
  </si>
  <si>
    <t>770034-042</t>
  </si>
  <si>
    <t>770034-043</t>
  </si>
  <si>
    <t>数据科学20-01 能源20-06 新能源20-01 新能源20-02 安全工程20-01</t>
  </si>
  <si>
    <t>770034-044</t>
  </si>
  <si>
    <t>智能物联20-01 智能物联20-02 智能物联20-03 智能物联20-04 移动软件20-06</t>
  </si>
  <si>
    <t>770034-045</t>
  </si>
  <si>
    <t>嵌入式软件20-03 软件工程20-03 软件工程20-08</t>
  </si>
  <si>
    <t>[1715002]马克思主义基本原理</t>
  </si>
  <si>
    <t>[2005064]杨景玉[副教授]</t>
  </si>
  <si>
    <t>770035-001</t>
  </si>
  <si>
    <t>770035-002</t>
  </si>
  <si>
    <t>770035-003</t>
  </si>
  <si>
    <t>智能电网19-01 智能电网19-02 轨道信号19-01 轨道信号19-02 社会体育19-01</t>
  </si>
  <si>
    <t>3-12,15</t>
  </si>
  <si>
    <t>[2014031]刘吟霄[讲师]</t>
  </si>
  <si>
    <t>770035-004</t>
  </si>
  <si>
    <t>3-13,15-19</t>
  </si>
  <si>
    <t>770035-005</t>
  </si>
  <si>
    <t>770035-006</t>
  </si>
  <si>
    <t>能源19-05 能源19-06 建筑环境19-01 建筑环境19-02</t>
  </si>
  <si>
    <t>3-12,14</t>
  </si>
  <si>
    <t>770035-007</t>
  </si>
  <si>
    <t>食品科学19-01 食品科学19-02 食品科学19-03 食品科学19-04</t>
  </si>
  <si>
    <t>770035-008</t>
  </si>
  <si>
    <t>[1986032]范小西[教授]</t>
  </si>
  <si>
    <t>770035-009</t>
  </si>
  <si>
    <t>食品质量19-01 食品质量19-02 烟草19-01 烟草工程19-01</t>
  </si>
  <si>
    <t>3-9,11-14</t>
  </si>
  <si>
    <t>[1985024]韩超[副教授]</t>
  </si>
  <si>
    <t>770035-010</t>
  </si>
  <si>
    <t>烟草工程19-02 高分子19-01 高分子19-02 高分子19-03</t>
  </si>
  <si>
    <t>3-7,10-15</t>
  </si>
  <si>
    <t>[2013061]马瑞丽[讲师]</t>
  </si>
  <si>
    <t>770035-011</t>
  </si>
  <si>
    <t>高分子19-04 化工工艺19-01 化工工艺19-02 化工工艺19-03</t>
  </si>
  <si>
    <t>770035-012</t>
  </si>
  <si>
    <t>770035-013</t>
  </si>
  <si>
    <t>环境工程19-01 环境工程19-02 化学19-01 化学19-02</t>
  </si>
  <si>
    <t>1-2,5,8-15</t>
  </si>
  <si>
    <t>770035-014</t>
  </si>
  <si>
    <t>[2005074]冯合国[副教授]</t>
  </si>
  <si>
    <t>770035-015</t>
  </si>
  <si>
    <t>经济学19-01 经济学19-02 工商管理19-01 工商管理19-02</t>
  </si>
  <si>
    <t>770035-016</t>
  </si>
  <si>
    <t>工商管理19-03 市场营销19-01 市场营销19-02 市场营销19-03</t>
  </si>
  <si>
    <t>[1987038]闻英[教授]</t>
  </si>
  <si>
    <t>770035-017</t>
  </si>
  <si>
    <t>770035-018</t>
  </si>
  <si>
    <t>国际经贸19-01 国际经贸19-02 法学19-01 法学19-02</t>
  </si>
  <si>
    <t>[2010013]张珍[副教授]</t>
  </si>
  <si>
    <t>770035-019</t>
  </si>
  <si>
    <t>社会工作19-01 公共管理19-01 公共管理19-02</t>
  </si>
  <si>
    <t>770035-020</t>
  </si>
  <si>
    <t>电子科技19-01 电子科技19-02 电子科技19-03 材料物理19-01</t>
  </si>
  <si>
    <t>770035-021</t>
  </si>
  <si>
    <t>材料物理19-02 新能源19-01 新能源19-02 安全工程19-01</t>
  </si>
  <si>
    <t>[2014106]张卫[讲师]</t>
  </si>
  <si>
    <t>770035-022</t>
  </si>
  <si>
    <t>770035-023</t>
  </si>
  <si>
    <t>IEC产品设计19-01 IEC数据科学19-01 IEC数据科学19-02 IEC数据科学19-03 IEC数据科学19-04</t>
  </si>
  <si>
    <t>770035-024</t>
  </si>
  <si>
    <t>[1987040]杨瑞勇[副教授]</t>
  </si>
  <si>
    <t>770035-025</t>
  </si>
  <si>
    <t>770035-026</t>
  </si>
  <si>
    <t>[2006074]赵长太[副教授]</t>
  </si>
  <si>
    <t>770035-027</t>
  </si>
  <si>
    <t>Z软件工程20-01 Z软件工程20-02</t>
  </si>
  <si>
    <t>770035-028</t>
  </si>
  <si>
    <t>Z软件工程20-03 Z软件工程20-04 D软件工程20-01</t>
  </si>
  <si>
    <t>[1715007]思想政治理论提高课</t>
  </si>
  <si>
    <t>[2010012]柳森[副教授]</t>
  </si>
  <si>
    <t>770048-001</t>
  </si>
  <si>
    <t>[2004042]易善武[副教授]</t>
  </si>
  <si>
    <t>770048-002</t>
  </si>
  <si>
    <t>英语17-01 英语17-02 朝鲜语17-01</t>
  </si>
  <si>
    <t>[1715008]形势与政策1</t>
  </si>
  <si>
    <t>0.5</t>
  </si>
  <si>
    <t>[2013012]徐菲[讲师]</t>
  </si>
  <si>
    <t>770040-001</t>
  </si>
  <si>
    <t>自动化20-01 自动化20-02 自动化20-03 自动化20-04 自动化20-05 智能电网20-01 智能电网20-02</t>
  </si>
  <si>
    <t>770040-002</t>
  </si>
  <si>
    <t>电气工程20-01 电气工程20-02 电气工程20-03 电气工程20-04 电气工程20-05 轨道信号20-01 轨道信号20-02</t>
  </si>
  <si>
    <t>[2013013]毛倩[讲师]</t>
  </si>
  <si>
    <t>770040-003</t>
  </si>
  <si>
    <t>770040-004</t>
  </si>
  <si>
    <t>机制自动化20-01 机制自动化20-02 机制自动化20-03 机制自动化20-04 机制自动化20-05 机制自动化20-06 机制自动化20-07</t>
  </si>
  <si>
    <t>770040-005</t>
  </si>
  <si>
    <t>机制自动化20-08 机制自动化20-09 测控20-01 测控20-02 车辆工程20-01 车辆工程20-02 智能制造20-01 智能制造20-02</t>
  </si>
  <si>
    <t>770040-006</t>
  </si>
  <si>
    <t>能源20-01 能源20-02 能源20-03 能源20-04 能源20-05 能源20-06 建筑环境20-01 建筑环境20-02</t>
  </si>
  <si>
    <t>770040-007</t>
  </si>
  <si>
    <t>食品科学20-01 食品科学20-02 食品科学20-03 食品科学20-04 食品科学20-05 生物工程20-01 生物工程20-02</t>
  </si>
  <si>
    <t>770040-008</t>
  </si>
  <si>
    <t>生物技术20-01 生物技术20-02 食品质量20-01 食品质量20-02 烟草20-01 烟草工程20-01 烟草工程20-02</t>
  </si>
  <si>
    <t>770040-009</t>
  </si>
  <si>
    <t>高分子20-01 高分子20-02 高分子20-03 高分子20-04 化工工艺20-01 化工工艺20-02 化工工艺20-03</t>
  </si>
  <si>
    <t>770040-010</t>
  </si>
  <si>
    <t>应用化学20-01 应用化学20-02 应用化学20-03 新材器20-01 新材器20-02 新材器20-03</t>
  </si>
  <si>
    <t>[1990011]李文渊[副研究馆员]</t>
  </si>
  <si>
    <t>770040-011</t>
  </si>
  <si>
    <t>环境工程20-01 环境工程20-02 化学20-01 化学20-02 过程装备20-01 过程装备20-02</t>
  </si>
  <si>
    <t>13-16</t>
  </si>
  <si>
    <t>[2002017]朱晓东[副教授]</t>
  </si>
  <si>
    <t>770040-012</t>
  </si>
  <si>
    <t>设计学类20-01 设计学类20-02 设计学类20-03 设计学类20-04 设计学类20-05 设计学类20-06 设计学类20-07 设计学类20-08</t>
  </si>
  <si>
    <t>770040-013</t>
  </si>
  <si>
    <t>设计学类20-09 设计学类20-10 设计学类20-11 设计学类20-12 设计学类20-13 设计学类20-14 设计学类20-15 设计学类20-16</t>
  </si>
  <si>
    <t>770040-014</t>
  </si>
  <si>
    <t>会计学20-01 会计学20-02 经济学20-01 经济学20-02 工商管理20-01 工商管理20-02 工商管理20-03</t>
  </si>
  <si>
    <t>12-15</t>
  </si>
  <si>
    <t>[2003020]葛勋[讲师]</t>
  </si>
  <si>
    <t>770040-015</t>
  </si>
  <si>
    <t>市场营销20-01 市场营销20-02 市场营销20-03 财务管理20-01 财务管理20-02 财务管理20-03</t>
  </si>
  <si>
    <t>770040-016</t>
  </si>
  <si>
    <t>物流管理20-01 物流管理20-02 国际经贸20-01 国际经贸20-02 电子商务20-01 电子商务20-02</t>
  </si>
  <si>
    <t>770040-017</t>
  </si>
  <si>
    <t>计算机20-01 计算机20-02 计算机20-03 计算机20-04 通信工程20-01 通信工程20-02 通信工程20-03</t>
  </si>
  <si>
    <t>770040-021</t>
  </si>
  <si>
    <t>信科20-01 信科20-02 应用数学20-01 应用数学20-02 社会体育20-01</t>
  </si>
  <si>
    <t>770040-022</t>
  </si>
  <si>
    <t>电子科技20-01 电子科技20-02 电子科技20-03 电子科技20-04 材料物理20-01 材料物理20-02</t>
  </si>
  <si>
    <t>770040-023</t>
  </si>
  <si>
    <t>IEC数据科学20-01 IEC数据科学20-02 IEC数据科学20-03 IEC数据科学20-04 IEC数据科学20-05 IEC数据科学20-06 IEC数据科学20-07 IEC数据科学20-08</t>
  </si>
  <si>
    <t>770040-024</t>
  </si>
  <si>
    <t>IEC会计学20-01 IEC会计学20-02 IEC会计学20-03 IEC会计学20-04 IEC会计学20-05 IEC会计学20-06 IEC会计学20-07 IEC会计学20-08</t>
  </si>
  <si>
    <t>770040-028</t>
  </si>
  <si>
    <t>软件工程20-01 软件工程20-02 软件工程20-03 软件工程20-04</t>
  </si>
  <si>
    <t>770040-029</t>
  </si>
  <si>
    <t>软件工程20-05 软件工程20-06 软件工程20-07 软件工程20-08</t>
  </si>
  <si>
    <t>770040-030</t>
  </si>
  <si>
    <t>770040-031</t>
  </si>
  <si>
    <t>动画20-01 动画20-02 美术学类20-01 美术学类20-02</t>
  </si>
  <si>
    <t>770040-032</t>
  </si>
  <si>
    <t>网络工程20-01 物联网工程20-01 物联网工程20-02 数据科学20-01 人工智能20-01 人工智能20-02</t>
  </si>
  <si>
    <t>770040-033</t>
  </si>
  <si>
    <t>770040-034</t>
  </si>
  <si>
    <t>移动软件20-01 移动软件20-02 移动软件20-03 移动软件20-04 移动软件20-05 移动软件20-06</t>
  </si>
  <si>
    <t>770040-035</t>
  </si>
  <si>
    <t>智能物联20-01 智能物联20-02 智能物联20-03 智能物联20-04 网络开发20-01</t>
  </si>
  <si>
    <t>770040-036</t>
  </si>
  <si>
    <t>网络开发20-02 网络开发20-03 嵌入式软件20-01 嵌入式软件20-02 嵌入式软件20-03 嵌入式软件20-04</t>
  </si>
  <si>
    <t>770040-037</t>
  </si>
  <si>
    <t>数媒技术20-01 新能源20-01 新能源20-02 安全工程20-01</t>
  </si>
  <si>
    <t>770040-038</t>
  </si>
  <si>
    <t>[1715010]形势与政策3</t>
  </si>
  <si>
    <t>770042-001</t>
  </si>
  <si>
    <t>信科19-01 信科19-02 应用数学19-01 应用数学19-02 社会体育19-01</t>
  </si>
  <si>
    <t>770042-002</t>
  </si>
  <si>
    <t>自动化19-01 自动化19-02 自动化19-03 自动化19-04 智能电网19-01 智能电网19-02</t>
  </si>
  <si>
    <t>770042-003</t>
  </si>
  <si>
    <t>电气工程19-01 电气工程19-02 电气工程19-03 电气工程19-04 轨道信号19-01 轨道信号19-02</t>
  </si>
  <si>
    <t>770042-004</t>
  </si>
  <si>
    <t>机制自动化19-01 机制自动化19-02 机制自动化19-03 机制自动化19-04 机制自动化19-05 机制自动化19-06 机制自动化19-07</t>
  </si>
  <si>
    <t>10-13</t>
  </si>
  <si>
    <t>770042-005</t>
  </si>
  <si>
    <t>机制自动化19-08 机制自动化19-09 测控19-01 测控19-02 车辆工程19-01 车辆工程19-02 智能制造19-01</t>
  </si>
  <si>
    <t>770042-006</t>
  </si>
  <si>
    <t>动画19-01 动画19-02 数字媒体19-01 数字媒体19-02 油画19-01 雕塑19-01</t>
  </si>
  <si>
    <t>770042-007</t>
  </si>
  <si>
    <t>产品设计19-01 产品设计19-02 产品设计19-03 产品设计19-04 服饰设计19-01 服饰设计19-02 IEC产品设计19-01</t>
  </si>
  <si>
    <t>4-7</t>
  </si>
  <si>
    <t>770042-008</t>
  </si>
  <si>
    <t>视觉传达19-01 视觉传达19-02 环境设计19-01 环境设计19-02 环境设计19-03 环境设计19-04 陶瓷艺术19-01 陶瓷设计19-01 壁画19-01</t>
  </si>
  <si>
    <t>770042-009</t>
  </si>
  <si>
    <t>英语19-01 英语19-02 英语19-03 朝鲜语19-01 汉语教育19-01</t>
  </si>
  <si>
    <t>770042-010</t>
  </si>
  <si>
    <t>IEC数据科学19-01 IEC数据科学19-02 IEC数据科学19-03 IEC数据科学19-04 IEC数据科学19-05 IEC数据科学19-06 IEC数据科学19-07 IEC数据科学19-08</t>
  </si>
  <si>
    <t>770042-011</t>
  </si>
  <si>
    <t>770042-012</t>
  </si>
  <si>
    <t>法学19-01 法学19-02 社会工作19-01 公共管理19-01 公共管理19-02</t>
  </si>
  <si>
    <t>770042-013</t>
  </si>
  <si>
    <t>化工工艺19-01 化工工艺19-02 化工工艺19-03 环境工程19-01 环境工程19-02 过程装备19-01 过程装备19-02 建筑电气19-03</t>
  </si>
  <si>
    <t>770042-014</t>
  </si>
  <si>
    <t>电子科技19-01 电子科技19-02 电子科技19-03 材料物理19-01 材料物理19-02</t>
  </si>
  <si>
    <t>770042-015</t>
  </si>
  <si>
    <t>移动软件19-01 移动软件19-02 移动软件19-03 移动软件19-04 网络开发19-01 网络开发19-02 网络开发19-03</t>
  </si>
  <si>
    <t>770042-016</t>
  </si>
  <si>
    <t>化学19-01 化学19-02 新材器19-01 新材器19-02 新材器19-03</t>
  </si>
  <si>
    <t>770042-017</t>
  </si>
  <si>
    <t>高分子19-01 高分子19-02 高分子19-03 高分子19-04 应用化学19-01 应用化学19-02 应用化学19-03</t>
  </si>
  <si>
    <t>770042-018</t>
  </si>
  <si>
    <t>生物工程19-01 生物工程19-02 生物技术19-01 生物技术19-02 烟草19-01 烟草工程19-01 烟草工程19-02</t>
  </si>
  <si>
    <t>770042-019</t>
  </si>
  <si>
    <t>嵌入式软件19-01 嵌入式软件19-02 嵌入式软件19-03 嵌入式软件19-04 安全工程19-01</t>
  </si>
  <si>
    <t>770042-020</t>
  </si>
  <si>
    <t>食品科学19-01 食品科学19-02 食品科学19-03 食品科学19-04 食品质量19-01 食品质量19-02</t>
  </si>
  <si>
    <t>770042-021</t>
  </si>
  <si>
    <t>新能源19-01 新能源19-02 建筑电气19-01 建筑电气19-02 建筑环境19-01 建筑环境19-02</t>
  </si>
  <si>
    <t>770042-022</t>
  </si>
  <si>
    <t>市场营销19-01 市场营销19-02 市场营销19-03 财务管理19-01 财务管理19-02 财务管理19-03</t>
  </si>
  <si>
    <t>770042-023</t>
  </si>
  <si>
    <t>能源19-01 能源19-02 能源19-03 能源19-04 能源19-05 能源19-06</t>
  </si>
  <si>
    <t>770042-024</t>
  </si>
  <si>
    <t>软件工程19-01 软件工程19-02 软件工程19-03 软件工程19-04</t>
  </si>
  <si>
    <t>770042-025</t>
  </si>
  <si>
    <t>软件工程19-05 软件工程19-06 软件工程19-07 软件工程19-08</t>
  </si>
  <si>
    <t>770042-027</t>
  </si>
  <si>
    <t>物流管理19-01 物流管理19-02 国际经贸19-01 国际经贸19-02 电子商务19-01 电子商务19-02</t>
  </si>
  <si>
    <t>770042-028</t>
  </si>
  <si>
    <t>会计学19-01 会计学19-02 经济学19-01 经济学19-02 工商管理19-01 工商管理19-02 工商管理19-03</t>
  </si>
  <si>
    <t>770042-029</t>
  </si>
  <si>
    <t>计算机19-01 计算机19-02 计算机19-03 计算机19-04 网络工程19-01</t>
  </si>
  <si>
    <t>770042-030</t>
  </si>
  <si>
    <t>通信工程19-01 通信工程19-02 通信工程19-03 数据科学19-01</t>
  </si>
  <si>
    <t>770042-031</t>
  </si>
  <si>
    <t>智能物联19-01 智能物联19-02 智能物联19-03</t>
  </si>
  <si>
    <t>770042-032</t>
  </si>
  <si>
    <t>物联网工程19-01 物联网工程19-02 智能物联19-04</t>
  </si>
  <si>
    <t>[1715012]形势与政策5</t>
  </si>
  <si>
    <t>770044-001</t>
  </si>
  <si>
    <t>自动化18-01 自动化18-02 自动化18-03 智能电网18-01</t>
  </si>
  <si>
    <t>770044-002</t>
  </si>
  <si>
    <t>电气工程18-01 电气工程18-02 电气工程18-03 轨道信号18-01</t>
  </si>
  <si>
    <t>770044-003</t>
  </si>
  <si>
    <t>机制自动化18-01 机制自动化18-02 测控18-01</t>
  </si>
  <si>
    <t>770044-004</t>
  </si>
  <si>
    <t>机制自动化18-03 机制自动化18-04 社会体育18-01</t>
  </si>
  <si>
    <t>770044-005</t>
  </si>
  <si>
    <t>车辆工程18-01 Z机制自动化18-01</t>
  </si>
  <si>
    <t>770044-006</t>
  </si>
  <si>
    <t>动画18-01 动画18-02 数字媒体18-01 数字媒体18-02 油画18-01 雕塑18-01 产品设计18-01 产品设计18-02</t>
  </si>
  <si>
    <t>770044-007</t>
  </si>
  <si>
    <t>服饰设计18-01 服饰设计18-02 视觉传达18-01 视觉传达18-02 环境设计18-01 环境设计18-02 陶瓷艺术18-01 陶瓷设计18-01 壁画18-01</t>
  </si>
  <si>
    <t>770044-008</t>
  </si>
  <si>
    <t>英语18-01 英语18-02 英语18-03 朝鲜语18-01 汉语教育18-01 Z英语20-01 Z英语20-02</t>
  </si>
  <si>
    <t>770044-009</t>
  </si>
  <si>
    <t>IEC互联网18-01 IEC互联网18-02 IEC互联网18-03 IEC互联网18-04 IEC电子商务18-01 IEC电子商务18-02 IEC电子商务18-03 IEC电子商务18-04</t>
  </si>
  <si>
    <t>770044-010</t>
  </si>
  <si>
    <t>IEC环境设计18-01 IEC环境设计18-02 IEC环境设计18-03 IEC环境设计18-04 IEC产品设计18-01 IEC产品设计18-02 IEC产品设计18-03 IEC产品设计18-04 IEC产品设计18-05 IEC产品设计18-06</t>
  </si>
  <si>
    <t>770044-011</t>
  </si>
  <si>
    <t>IEC国际商务18-01 IEC国际商务18-02 IEC国际商务18-03 IEC国际商务18-04 IEC国际商务18-05 IEC数据科学18-01 IEC数据科学18-02 IEC数据科学18-03 IEC数据科学18-04</t>
  </si>
  <si>
    <t>770044-012</t>
  </si>
  <si>
    <t>IEC数字媒体18-01 IEC数字媒体18-02 IEC会计学18-01 IEC会计学18-02 IEC会计学18-03 IEC会计学18-04</t>
  </si>
  <si>
    <t>770044-013</t>
  </si>
  <si>
    <t>能源18-01 能源18-02 建筑电气18-01 建筑电气18-02 建筑环境18-01</t>
  </si>
  <si>
    <t>770044-014</t>
  </si>
  <si>
    <t>食品科学18-01 食品科学18-02 食品科学18-03 食品质量18-01 食品质量18-02</t>
  </si>
  <si>
    <t>10,12-13,15</t>
  </si>
  <si>
    <t>770044-015</t>
  </si>
  <si>
    <t>生物工程18-01 生物技术18-01 烟草18-01 烟草工程18-01</t>
  </si>
  <si>
    <t>3,5,7-8</t>
  </si>
  <si>
    <t>770044-016</t>
  </si>
  <si>
    <t>精细化工18-01 精细化工18-02 过程装备18-01</t>
  </si>
  <si>
    <t>770044-017</t>
  </si>
  <si>
    <t>应用化学18-01 应用化学18-02 环境工程18-01 化学18-01</t>
  </si>
  <si>
    <t>770044-018</t>
  </si>
  <si>
    <t>高分子18-01 高分子18-02 新材器18-01 新材器18-02</t>
  </si>
  <si>
    <t>[2005036]张云超[讲师]</t>
  </si>
  <si>
    <t>770044-020</t>
  </si>
  <si>
    <t>软件工程18-01 软件工程18-02 新能源18-01 安全工程18-01</t>
  </si>
  <si>
    <t>770044-021</t>
  </si>
  <si>
    <t>软件工程18-03 软件工程18-04 软件工程18-05 软件工程18-06</t>
  </si>
  <si>
    <t>770044-022</t>
  </si>
  <si>
    <t>嵌入式软件18-01 嵌入式软件18-02 材料物理18-01</t>
  </si>
  <si>
    <t>770044-024</t>
  </si>
  <si>
    <t>770044-025</t>
  </si>
  <si>
    <t>法学18-01 法学18-02 社会工作18-01 公共管理18-01</t>
  </si>
  <si>
    <t>770044-026</t>
  </si>
  <si>
    <t>数据科学18-01 数据科学18-02 移动软件18-01 移动软件18-02 网络运维18-01 网络运维18-02</t>
  </si>
  <si>
    <t>770044-027</t>
  </si>
  <si>
    <t>通信工程18-01 物联网工程18-01</t>
  </si>
  <si>
    <t>770044-028</t>
  </si>
  <si>
    <t>物流管理18-01 财务管理18-01 财务管理18-02 国际经贸18-01 电子商务18-01</t>
  </si>
  <si>
    <t>770044-029</t>
  </si>
  <si>
    <t>计算机18-01 计算机18-02 网络工程18-01 智能物联18-01 智能物联18-02</t>
  </si>
  <si>
    <t>770044-030</t>
  </si>
  <si>
    <t>会计学18-01 会计学18-02 电信工程18-01</t>
  </si>
  <si>
    <t>770044-035</t>
  </si>
  <si>
    <t>770044-036</t>
  </si>
  <si>
    <t>770044-037</t>
  </si>
  <si>
    <t>Z软件工程20-01 Z软件工程20-02 Z软件工程20-03 Z软件工程20-04 D软件工程20-01</t>
  </si>
  <si>
    <t>770044-038</t>
  </si>
  <si>
    <t>Z法学20-01 Z法学20-02 Z法学20-03 Z建筑环境20-01 Z建筑环境20-02</t>
  </si>
  <si>
    <t>770044-039</t>
  </si>
  <si>
    <t>经济学18-01 工商管理18-01 工商管理18-02</t>
  </si>
  <si>
    <t>770044-040</t>
  </si>
  <si>
    <t>市场营销18-01 电子科技18-01 电子科技18-02</t>
  </si>
  <si>
    <t>[1715014]中国近现代史纲要</t>
  </si>
  <si>
    <t>[2002029]高颖飞[副教授]</t>
  </si>
  <si>
    <t>770056-001</t>
  </si>
  <si>
    <t>770056-002</t>
  </si>
  <si>
    <t>1-3,5,9-10,13-16,19</t>
  </si>
  <si>
    <t>770056-003</t>
  </si>
  <si>
    <t>动画19-01 动画19-02 数字媒体19-01 数字媒体19-02</t>
  </si>
  <si>
    <t>1-5,9-19</t>
  </si>
  <si>
    <t>[2017045]丁泽丽[讲师]</t>
  </si>
  <si>
    <t>770056-004</t>
  </si>
  <si>
    <t>[2017075]陈开颖[副教授]</t>
  </si>
  <si>
    <t>770056-005</t>
  </si>
  <si>
    <t>1-7,9-12</t>
  </si>
  <si>
    <t>770056-006</t>
  </si>
  <si>
    <t>770056-007</t>
  </si>
  <si>
    <t>产品设计19-01 产品设计19-02 产品设计19-03 产品设计19-04</t>
  </si>
  <si>
    <t>770056-009</t>
  </si>
  <si>
    <t>服饰设计19-01 服饰设计19-02 视觉传达19-01 视觉传达19-02</t>
  </si>
  <si>
    <t>1-8,12-19</t>
  </si>
  <si>
    <t>770056-010</t>
  </si>
  <si>
    <t>770056-011</t>
  </si>
  <si>
    <t>环境设计19-01 环境设计19-02 环境设计19-03 环境设计19-04</t>
  </si>
  <si>
    <t>[2002030]黄天弘[副教授]</t>
  </si>
  <si>
    <t>770056-012</t>
  </si>
  <si>
    <t>770056-013</t>
  </si>
  <si>
    <t>[2013038]周辉[讲师]</t>
  </si>
  <si>
    <t>770056-014</t>
  </si>
  <si>
    <t>网络工程19-01 物联网工程19-01 物联网工程19-02</t>
  </si>
  <si>
    <t>770056-015</t>
  </si>
  <si>
    <t>[2014033]陈亮[讲师]</t>
  </si>
  <si>
    <t>770056-016</t>
  </si>
  <si>
    <t>生物技术19-01 生物技术19-02 电信工程19-01 电信工程19-02</t>
  </si>
  <si>
    <t>770056-017</t>
  </si>
  <si>
    <t>770056-018</t>
  </si>
  <si>
    <t>770056-019</t>
  </si>
  <si>
    <t>770056-020</t>
  </si>
  <si>
    <t>770056-021</t>
  </si>
  <si>
    <t>[2018067]任润鑫</t>
  </si>
  <si>
    <t>770056-022</t>
  </si>
  <si>
    <t>770056-023</t>
  </si>
  <si>
    <t>770056-024</t>
  </si>
  <si>
    <t>770056-025</t>
  </si>
  <si>
    <t>770056-026</t>
  </si>
  <si>
    <t>770056-027</t>
  </si>
  <si>
    <t>770056-028</t>
  </si>
  <si>
    <t>油画19-01 雕塑19-01 陶瓷艺术19-01 陶瓷设计19-01 壁画19-01</t>
  </si>
  <si>
    <t>1-7,12-13,15-16</t>
  </si>
  <si>
    <t>[1715015]毛泽东思想和中国特色社会主义理论体系概论1</t>
  </si>
  <si>
    <t>[1985041]李燕华[教授]</t>
  </si>
  <si>
    <t>770057-001</t>
  </si>
  <si>
    <t>1-14,19</t>
  </si>
  <si>
    <t>[1995035]郭晓先[副教授]</t>
  </si>
  <si>
    <t>770057-002</t>
  </si>
  <si>
    <t>1-9,11-14,18-19</t>
  </si>
  <si>
    <t>770057-003</t>
  </si>
  <si>
    <t>轨道信号18-01 测控18-01</t>
  </si>
  <si>
    <t>5-8,13-14,18-19</t>
  </si>
  <si>
    <t>[2003029]赵灿鑫[讲师]</t>
  </si>
  <si>
    <t>770057-004</t>
  </si>
  <si>
    <t>机制自动化18-01 机制自动化18-02</t>
  </si>
  <si>
    <t>770057-005</t>
  </si>
  <si>
    <t>[2018055]张少停</t>
  </si>
  <si>
    <t>770057-006</t>
  </si>
  <si>
    <t>[2017092]谢月华[讲师]</t>
  </si>
  <si>
    <t>770057-007</t>
  </si>
  <si>
    <t>生物工程18-01 生物技术18-01 食品质量18-01 食品质量18-02</t>
  </si>
  <si>
    <t>5-10,12-13</t>
  </si>
  <si>
    <t>[2017042]李贵[讲师]</t>
  </si>
  <si>
    <t>770057-008</t>
  </si>
  <si>
    <t>烟草18-01 烟草工程18-01</t>
  </si>
  <si>
    <t>1-3,5,7-12</t>
  </si>
  <si>
    <t>770057-009</t>
  </si>
  <si>
    <t>2-9,11-17</t>
  </si>
  <si>
    <t>[2016018]王铜静[讲师]</t>
  </si>
  <si>
    <t>770057-010</t>
  </si>
  <si>
    <t>应用化学18-01 应用化学18-02 过程装备18-01</t>
  </si>
  <si>
    <t>1,3,5-8,13-14</t>
  </si>
  <si>
    <t>[1986033]姜军凤[副教授]</t>
  </si>
  <si>
    <t>770057-011</t>
  </si>
  <si>
    <t>环境工程18-01 精细化工18-01 精细化工18-02</t>
  </si>
  <si>
    <t>1,4-9,12-14</t>
  </si>
  <si>
    <t>770057-012</t>
  </si>
  <si>
    <t>化学18-01 新材器18-01 新材器18-02</t>
  </si>
  <si>
    <t>1-3,5-10,12</t>
  </si>
  <si>
    <t>[2018028]罗振</t>
  </si>
  <si>
    <t>770057-013</t>
  </si>
  <si>
    <t>产品设计18-01 产品设计18-02 服饰设计18-01 服饰设计18-02 视觉传达18-01 视觉传达18-02</t>
  </si>
  <si>
    <t>1-4,12-13,15-18</t>
  </si>
  <si>
    <t>770057-014</t>
  </si>
  <si>
    <t>环境设计18-01 环境设计18-02 陶瓷艺术18-01 壁画18-01 社会体育18-01</t>
  </si>
  <si>
    <t>1-8,12,15</t>
  </si>
  <si>
    <t>770057-015</t>
  </si>
  <si>
    <t>770057-016</t>
  </si>
  <si>
    <t>动画18-01 动画18-02 数字媒体18-01</t>
  </si>
  <si>
    <t>770057-017</t>
  </si>
  <si>
    <t>1-12,15-17</t>
  </si>
  <si>
    <t>770057-018</t>
  </si>
  <si>
    <t>市场营销18-01 物流管理18-01 电子商务18-01</t>
  </si>
  <si>
    <t>1-12,16-18</t>
  </si>
  <si>
    <t>770057-019</t>
  </si>
  <si>
    <t>财务管理18-01 财务管理18-02 国际经贸18-01</t>
  </si>
  <si>
    <t>770057-020</t>
  </si>
  <si>
    <t>2-10,12-17</t>
  </si>
  <si>
    <t>[2019034]李燕</t>
  </si>
  <si>
    <t>770057-021</t>
  </si>
  <si>
    <t>770057-022</t>
  </si>
  <si>
    <t>网络工程18-01 智能物联18-01 智能物联18-02</t>
  </si>
  <si>
    <t>1,5-10,12-13,19</t>
  </si>
  <si>
    <t>770057-023</t>
  </si>
  <si>
    <t>数据科学18-01 数据科学18-02 移动软件18-01</t>
  </si>
  <si>
    <t>1-9,16</t>
  </si>
  <si>
    <t>770057-024</t>
  </si>
  <si>
    <t>移动软件18-02 网络运维18-01 网络运维18-02</t>
  </si>
  <si>
    <t>1-9,15</t>
  </si>
  <si>
    <t>770057-025</t>
  </si>
  <si>
    <t>1-9,17</t>
  </si>
  <si>
    <t>770057-026</t>
  </si>
  <si>
    <t>建筑电气18-01 建筑电气18-02 电信工程18-01</t>
  </si>
  <si>
    <t>[2014055]聂海杰[讲师]</t>
  </si>
  <si>
    <t>770057-027</t>
  </si>
  <si>
    <t>英语18-01 英语18-02 英语18-03 朝鲜语18-01 汉语教育18-01</t>
  </si>
  <si>
    <t>1-10,13-16,18</t>
  </si>
  <si>
    <t>[2003039]马寒[讲师]</t>
  </si>
  <si>
    <t>770057-028</t>
  </si>
  <si>
    <t>770057-029</t>
  </si>
  <si>
    <t>1-12,15-16,19</t>
  </si>
  <si>
    <t>770057-030</t>
  </si>
  <si>
    <t>电子科技18-01 电子科技18-02 材料物理18-01</t>
  </si>
  <si>
    <t>770057-031</t>
  </si>
  <si>
    <t>IEC互联网18-02 IEC互联网18-03 IEC互联网18-04 IEC电子商务18-01 IEC电子商务18-02</t>
  </si>
  <si>
    <t>770057-032</t>
  </si>
  <si>
    <t>IEC电子商务18-04 IEC环境设计18-01 IEC环境设计18-02 IEC环境设计18-03 IEC环境设计18-04 IEC产品设计18-01</t>
  </si>
  <si>
    <t>1-8,12-13</t>
  </si>
  <si>
    <t>770057-033</t>
  </si>
  <si>
    <t>IEC产品设计18-03 IEC产品设计18-04 IEC产品设计18-05 IEC产品设计18-06 IEC数字媒体18-01 IEC数字媒体18-02</t>
  </si>
  <si>
    <t>770057-034</t>
  </si>
  <si>
    <t>Z英语20-01 Z英语20-02 IEC国际商务18-02 IEC国际商务18-03 IEC国际商务18-04 IEC国际商务18-05</t>
  </si>
  <si>
    <t>4-13</t>
  </si>
  <si>
    <t>770057-035</t>
  </si>
  <si>
    <t>770057-036</t>
  </si>
  <si>
    <t>IEC会计学18-02 IEC会计学18-03 IEC会计学18-04</t>
  </si>
  <si>
    <t>770057-037</t>
  </si>
  <si>
    <t>嵌入式软件18-01 软件工程18-03 软件工程18-04</t>
  </si>
  <si>
    <t>1-8,11-14,17-19</t>
  </si>
  <si>
    <t>770057-038</t>
  </si>
  <si>
    <t>嵌入式软件18-02 软件工程18-01 软件工程18-02</t>
  </si>
  <si>
    <t>770057-040</t>
  </si>
  <si>
    <t>智能电网18-01 车辆工程18-01</t>
  </si>
  <si>
    <t>4-8,13-14,18</t>
  </si>
  <si>
    <t>770057-041</t>
  </si>
  <si>
    <t>新能源18-01 建筑环境18-01 安全工程18-01</t>
  </si>
  <si>
    <t>4-9,19</t>
  </si>
  <si>
    <t>770057-042</t>
  </si>
  <si>
    <t>软件工程18-05 软件工程18-06</t>
  </si>
  <si>
    <t>1-14,17</t>
  </si>
  <si>
    <t>770057-043</t>
  </si>
  <si>
    <t>数字媒体18-02 油画18-01 雕塑18-01 陶瓷设计18-01</t>
  </si>
  <si>
    <t>1-4,8,12-13,15-17</t>
  </si>
  <si>
    <t>770057-044</t>
  </si>
  <si>
    <t>IEC互联网18-01 IEC电子商务18-03 IEC产品设计18-02 IEC国际商务18-01 IEC会计学18-01</t>
  </si>
  <si>
    <t>770057-045</t>
  </si>
  <si>
    <t>5-12,15-16</t>
  </si>
  <si>
    <t>770057-046</t>
  </si>
  <si>
    <t>5-10,13-16</t>
  </si>
  <si>
    <t>770057-047</t>
  </si>
  <si>
    <t>[1716000]音乐鉴赏</t>
  </si>
  <si>
    <t>[2002045]刘玎玎[讲师]</t>
  </si>
  <si>
    <t>150226-001</t>
  </si>
  <si>
    <t>[2004052]张艺帆[副教授]</t>
  </si>
  <si>
    <t>150226-002</t>
  </si>
  <si>
    <t>自动化20-05 电气工程20-01 电气工程20-02 电气工程20-03</t>
  </si>
  <si>
    <t>[2003075]杨荆州[讲师]</t>
  </si>
  <si>
    <t>150226-003</t>
  </si>
  <si>
    <t>电气工程20-04 电气工程20-05 轨道信号20-01 轨道信号20-02</t>
  </si>
  <si>
    <t>150226-004</t>
  </si>
  <si>
    <t>150226-005</t>
  </si>
  <si>
    <t>[2012006]白彬彬[讲师]</t>
  </si>
  <si>
    <t>150226-006</t>
  </si>
  <si>
    <t>生物技术20-01 生物技术20-02 烟草工程20-01 烟草工程20-02</t>
  </si>
  <si>
    <t>150226-007</t>
  </si>
  <si>
    <t>150226-008</t>
  </si>
  <si>
    <t>软件工程20-04 软件工程20-05</t>
  </si>
  <si>
    <t>150226-009</t>
  </si>
  <si>
    <t>150226-010</t>
  </si>
  <si>
    <t>软件工程20-06 软件工程20-07</t>
  </si>
  <si>
    <t>150226-011</t>
  </si>
  <si>
    <t>150226-012</t>
  </si>
  <si>
    <t>[1716001]美术鉴赏</t>
  </si>
  <si>
    <t>[2005055]刘梦梅[讲师]</t>
  </si>
  <si>
    <t>150227-001</t>
  </si>
  <si>
    <t>150227-002</t>
  </si>
  <si>
    <t>环境工程20-01 环境工程20-02 化学20-01 化学20-02</t>
  </si>
  <si>
    <t>150227-003</t>
  </si>
  <si>
    <t>150227-004</t>
  </si>
  <si>
    <t>150227-005</t>
  </si>
  <si>
    <t>150227-006</t>
  </si>
  <si>
    <t>150227-007</t>
  </si>
  <si>
    <t>[1716002]媒介素养</t>
  </si>
  <si>
    <t>[1988005]王小杰[讲师]</t>
  </si>
  <si>
    <t>150228-001</t>
  </si>
  <si>
    <t>150228-002</t>
  </si>
  <si>
    <t>150228-003</t>
  </si>
  <si>
    <t>150228-004</t>
  </si>
  <si>
    <t>150228-005</t>
  </si>
  <si>
    <t>[1716003]舞蹈鉴赏</t>
  </si>
  <si>
    <t>[2010047]王靖[讲师]</t>
  </si>
  <si>
    <t>150229-001</t>
  </si>
  <si>
    <t>150229-002</t>
  </si>
  <si>
    <t>[1716004]影视鉴赏</t>
  </si>
  <si>
    <t>150230-001</t>
  </si>
  <si>
    <t>150230-002</t>
  </si>
  <si>
    <t>[1716005]艺术导论</t>
  </si>
  <si>
    <t>150231-001</t>
  </si>
  <si>
    <t>[1716006]书法鉴赏</t>
  </si>
  <si>
    <t>[2020012]史鹏飞</t>
  </si>
  <si>
    <t>150232-001</t>
  </si>
  <si>
    <t>[1718000]科技文献检索</t>
  </si>
  <si>
    <t>[1997026]郭晓瑞[副研究馆员]</t>
  </si>
  <si>
    <t>750002-002</t>
  </si>
  <si>
    <t>图书馆</t>
  </si>
  <si>
    <t>[2009005]兰晓霞[馆员]</t>
  </si>
  <si>
    <t>750002-004</t>
  </si>
  <si>
    <t>750002-005</t>
  </si>
  <si>
    <t>[2005098]余晓华[馆员]</t>
  </si>
  <si>
    <t>750002-006</t>
  </si>
  <si>
    <t>[d2010007]郑书娟</t>
  </si>
  <si>
    <t>750002-007</t>
  </si>
  <si>
    <t>750002-008</t>
  </si>
  <si>
    <t>1-6,10-11</t>
  </si>
  <si>
    <t>750002-009</t>
  </si>
  <si>
    <t>[2005049]郭彩峰[副研究馆员]</t>
  </si>
  <si>
    <t>750002-010</t>
  </si>
  <si>
    <t>高分子18-01 高分子18-02 应用化学18-01 应用化学18-02</t>
  </si>
  <si>
    <t>3-9,11</t>
  </si>
  <si>
    <t>750002-011</t>
  </si>
  <si>
    <t>750002-012</t>
  </si>
  <si>
    <t>1-3,4-9</t>
  </si>
  <si>
    <t>[2006060]刘岩[馆员]</t>
  </si>
  <si>
    <t>750002-013</t>
  </si>
  <si>
    <t>750002-014</t>
  </si>
  <si>
    <t>750002-015</t>
  </si>
  <si>
    <t>[2006125]赵明霞[馆员]</t>
  </si>
  <si>
    <t>750002-016</t>
  </si>
  <si>
    <t>750002-017</t>
  </si>
  <si>
    <t>750002-018</t>
  </si>
  <si>
    <t>750002-019</t>
  </si>
  <si>
    <t>[1719000]大学生心理健康教育</t>
  </si>
  <si>
    <t>[2010004]贾平[助教]</t>
  </si>
  <si>
    <t>620006-001</t>
  </si>
  <si>
    <t>IEC会计学18-01 IEC会计学18-02</t>
  </si>
  <si>
    <t>党委学工部、学生处</t>
  </si>
  <si>
    <t>[2018056]谢杏利</t>
  </si>
  <si>
    <t>620006-002</t>
  </si>
  <si>
    <t>IEC会计学18-03 IEC会计学18-04</t>
  </si>
  <si>
    <t>620006-003</t>
  </si>
  <si>
    <t>620006-004</t>
  </si>
  <si>
    <t>620006-005</t>
  </si>
  <si>
    <t>[2006097]郑莺[讲师]</t>
  </si>
  <si>
    <t>620006-006</t>
  </si>
  <si>
    <t>[2015104]孔馨雨[助教]</t>
  </si>
  <si>
    <t>620006-007</t>
  </si>
  <si>
    <t>轨道信号19-01 轨道信号19-02 智能制造19-01</t>
  </si>
  <si>
    <t>620006-008</t>
  </si>
  <si>
    <t>620006-009</t>
  </si>
  <si>
    <t>[2019820]胡新月</t>
  </si>
  <si>
    <t>620006-010</t>
  </si>
  <si>
    <t>620006-011</t>
  </si>
  <si>
    <t>1-7,11</t>
  </si>
  <si>
    <t>620006-012</t>
  </si>
  <si>
    <t>1-3,5-9</t>
  </si>
  <si>
    <t>[2015105]石庆庆[助教]</t>
  </si>
  <si>
    <t>620006-013</t>
  </si>
  <si>
    <t>620006-014</t>
  </si>
  <si>
    <t>[2007021]郭智荣[讲师]</t>
  </si>
  <si>
    <t>620006-015</t>
  </si>
  <si>
    <t>620006-016</t>
  </si>
  <si>
    <t>620006-017</t>
  </si>
  <si>
    <t>[2009024]赵奇[讲师]</t>
  </si>
  <si>
    <t>620006-018</t>
  </si>
  <si>
    <t>[2019821]姚坤</t>
  </si>
  <si>
    <t>620006-019</t>
  </si>
  <si>
    <t>烟草19-01 过程装备19-01 过程装备19-02</t>
  </si>
  <si>
    <t>620006-020</t>
  </si>
  <si>
    <t>[2011040]洪梦飞[讲师]</t>
  </si>
  <si>
    <t>620006-021</t>
  </si>
  <si>
    <t>[2015106]翟一晓[助教]</t>
  </si>
  <si>
    <t>620006-022</t>
  </si>
  <si>
    <t>620006-023</t>
  </si>
  <si>
    <t>620006-024</t>
  </si>
  <si>
    <t>物流管理19-01 物流管理19-02 电子商务19-02</t>
  </si>
  <si>
    <t>620006-025</t>
  </si>
  <si>
    <t>620006-026</t>
  </si>
  <si>
    <t>620006-027</t>
  </si>
  <si>
    <t>国际经贸19-01 国际经贸19-02 电子商务19-01</t>
  </si>
  <si>
    <t>620006-028</t>
  </si>
  <si>
    <t>法学19-01 法学19-02 社会工作19-01</t>
  </si>
  <si>
    <t>620006-029</t>
  </si>
  <si>
    <t>620006-030</t>
  </si>
  <si>
    <t>620006-031</t>
  </si>
  <si>
    <t>620006-032</t>
  </si>
  <si>
    <t>汉语教育19-01 应用数学19-01 应用数学19-02</t>
  </si>
  <si>
    <t>620006-033</t>
  </si>
  <si>
    <t>信科19-01 信科19-02 社会体育19-01</t>
  </si>
  <si>
    <t>620006-034</t>
  </si>
  <si>
    <t>IEC数据科学19-01 IEC数据科学19-02</t>
  </si>
  <si>
    <t>620006-035</t>
  </si>
  <si>
    <t>IEC数据科学19-03 IEC数据科学19-04 IEC数据科学19-05</t>
  </si>
  <si>
    <t>620006-036</t>
  </si>
  <si>
    <t>IEC数据科学19-06 IEC数据科学19-07 IEC数据科学19-08</t>
  </si>
  <si>
    <t>[1720101]大学计算机</t>
  </si>
  <si>
    <t>[1994011]孙占锋[讲师]</t>
  </si>
  <si>
    <t>211021-001</t>
  </si>
  <si>
    <t>食品科学20-01 食品科学20-02 食品科学20-03 食品科学20-04</t>
  </si>
  <si>
    <t>工程训练中心</t>
  </si>
  <si>
    <t>[1987027]包空军[副教授]</t>
  </si>
  <si>
    <t>211021-002</t>
  </si>
  <si>
    <t>[2002009]韩怿冰[讲师]</t>
  </si>
  <si>
    <t>211021-003</t>
  </si>
  <si>
    <t>[2008046]苏虹[讲师]</t>
  </si>
  <si>
    <t>211021-004</t>
  </si>
  <si>
    <t>211021-005</t>
  </si>
  <si>
    <t>食品科学20-05 化工工艺20-01 化工工艺20-02 化工工艺20-03</t>
  </si>
  <si>
    <t>[2009001]姚妮[实验师]</t>
  </si>
  <si>
    <t>211021-006</t>
  </si>
  <si>
    <t>211021-007</t>
  </si>
  <si>
    <t>[2006071]王鹏远[讲师]</t>
  </si>
  <si>
    <t>211021-008</t>
  </si>
  <si>
    <t>烟草20-01 新材器20-01 新材器20-02 新材器20-03</t>
  </si>
  <si>
    <t>[1996021]尚展垒[教授]</t>
  </si>
  <si>
    <t>211021-009</t>
  </si>
  <si>
    <t>[1996031]陈嫄玲[副教授]</t>
  </si>
  <si>
    <t>211021-010</t>
  </si>
  <si>
    <t>材料物理20-01 材料物理20-02 电信工程20-01 电信工程20-02</t>
  </si>
  <si>
    <t>211021-011</t>
  </si>
  <si>
    <t>211021-012</t>
  </si>
  <si>
    <t>建筑电气20-01 建筑电气20-02 建筑电气20-03 安全工程20-01</t>
  </si>
  <si>
    <t>211021-013</t>
  </si>
  <si>
    <t>能源20-01 能源20-02 能源20-03 能源20-04</t>
  </si>
  <si>
    <t>211021-014</t>
  </si>
  <si>
    <t>能源20-05 能源20-06 新能源20-01 新能源20-02</t>
  </si>
  <si>
    <t>211021-015</t>
  </si>
  <si>
    <t>过程装备20-01 过程装备20-02 建筑环境20-01 建筑环境20-02</t>
  </si>
  <si>
    <t>211021-016</t>
  </si>
  <si>
    <t>会计学20-01 会计学20-02 经济学20-01 经济学20-02</t>
  </si>
  <si>
    <t>[2001005]沈高峰[讲师]</t>
  </si>
  <si>
    <t>211021-017</t>
  </si>
  <si>
    <t>[2005046]司丽娜[讲师]</t>
  </si>
  <si>
    <t>211021-018</t>
  </si>
  <si>
    <t>[2007008]刘嘉[讲师]</t>
  </si>
  <si>
    <t>211021-019</t>
  </si>
  <si>
    <t>国际经贸20-01 国际经贸20-02 社会工作20-01</t>
  </si>
  <si>
    <t>211021-020</t>
  </si>
  <si>
    <t>物流管理20-01 物流管理20-02 电子商务20-01 电子商务20-02</t>
  </si>
  <si>
    <t>[2013037]杨阳[讲师]</t>
  </si>
  <si>
    <t>211021-021</t>
  </si>
  <si>
    <t>211021-022</t>
  </si>
  <si>
    <t>法学20-01 法学20-02 公共管理20-01 公共管理20-02</t>
  </si>
  <si>
    <t>[2000009]程静[副教授]</t>
  </si>
  <si>
    <t>211021-023</t>
  </si>
  <si>
    <t>[2000010]李萍[讲师]</t>
  </si>
  <si>
    <t>211021-024</t>
  </si>
  <si>
    <t>[2005082]郭瑞[讲师]</t>
  </si>
  <si>
    <t>211021-025</t>
  </si>
  <si>
    <t>[2003017]付金华[讲师]</t>
  </si>
  <si>
    <t>211021-026</t>
  </si>
  <si>
    <t>211021-027</t>
  </si>
  <si>
    <t>211021-028</t>
  </si>
  <si>
    <t>211021-029</t>
  </si>
  <si>
    <t>[2005096]黄海洋[实验师]</t>
  </si>
  <si>
    <t>211021-030</t>
  </si>
  <si>
    <t>211021-031</t>
  </si>
  <si>
    <t>211021-032</t>
  </si>
  <si>
    <t>211021-033</t>
  </si>
  <si>
    <t>[1994017]张凯[讲师]</t>
  </si>
  <si>
    <t>211021-034</t>
  </si>
  <si>
    <t>211021-035</t>
  </si>
  <si>
    <t>动画20-01 动画20-02 汉语教育20-01</t>
  </si>
  <si>
    <t>211021-036</t>
  </si>
  <si>
    <t>美术学类20-01 美术学类20-02 设计学类20-01 设计学类20-02 设计学类20-03</t>
  </si>
  <si>
    <t>211021-037</t>
  </si>
  <si>
    <t>设计学类20-04 设计学类20-05 设计学类20-06 设计学类20-07 设计学类20-08</t>
  </si>
  <si>
    <t>211021-038</t>
  </si>
  <si>
    <t>设计学类20-09 设计学类20-10 设计学类20-11 设计学类20-12 设计学类20-13</t>
  </si>
  <si>
    <t>211021-039</t>
  </si>
  <si>
    <t>设计学类20-14 设计学类20-15 设计学类20-16 社会体育20-01</t>
  </si>
  <si>
    <t>[2013805]王榕</t>
  </si>
  <si>
    <t>211021-040</t>
  </si>
  <si>
    <t>211021-041</t>
  </si>
  <si>
    <t>[1721004]过程设备设计</t>
  </si>
  <si>
    <t>[2009027]张羽翔[讲师]</t>
  </si>
  <si>
    <t>180702-001</t>
  </si>
  <si>
    <t>1-3,5-8,13-15</t>
  </si>
  <si>
    <t>能源与动力工程学院</t>
  </si>
  <si>
    <t>[1721014]过程装备有限元分析</t>
  </si>
  <si>
    <t>[2014136]陈宇慧[讲师]</t>
  </si>
  <si>
    <t>180736-001</t>
  </si>
  <si>
    <t>[1721015]流体力学</t>
  </si>
  <si>
    <t>[2008025]尹雪梅[副教授]</t>
  </si>
  <si>
    <t>180689-001</t>
  </si>
  <si>
    <t>[2015025]张雪龄[讲师]</t>
  </si>
  <si>
    <t>180689-002</t>
  </si>
  <si>
    <t>能源19-03 能源19-04 D能源20-01</t>
  </si>
  <si>
    <t>[2018044]张琦</t>
  </si>
  <si>
    <t>180689-003</t>
  </si>
  <si>
    <t>1-12,14</t>
  </si>
  <si>
    <t>[2016025]桂许龙[讲师]</t>
  </si>
  <si>
    <t>180689-004</t>
  </si>
  <si>
    <t>新能源19-01</t>
  </si>
  <si>
    <t>1-12,16</t>
  </si>
  <si>
    <t>[2019006]杨伟</t>
  </si>
  <si>
    <t>180689-005</t>
  </si>
  <si>
    <t>新能源19-02</t>
  </si>
  <si>
    <t>[1721019]高等工程热力学</t>
  </si>
  <si>
    <t>[2001004]刘超锋[副教授]</t>
  </si>
  <si>
    <t>180750-001</t>
  </si>
  <si>
    <t>2-5,9-12</t>
  </si>
  <si>
    <t>[1721020]过程成套装置综合实验1</t>
  </si>
  <si>
    <t>[2016022]张波[讲师]</t>
  </si>
  <si>
    <t>180751-001</t>
  </si>
  <si>
    <t>[1721025]压力容器前沿技术</t>
  </si>
  <si>
    <t>[2015043]张芳芳[讲师]</t>
  </si>
  <si>
    <t>[2015019]丁昌[讲师]</t>
  </si>
  <si>
    <t>[2019061]张百强</t>
  </si>
  <si>
    <t>180754-001</t>
  </si>
  <si>
    <t>[1721026]过程装备管理与维护</t>
  </si>
  <si>
    <t>180752-001</t>
  </si>
  <si>
    <t>2-5,9-15</t>
  </si>
  <si>
    <t>[1721029]过程成套装置综合实验4</t>
  </si>
  <si>
    <t>[2005066]董华东[实验师]</t>
  </si>
  <si>
    <t>180753-001</t>
  </si>
  <si>
    <t>2-20</t>
  </si>
  <si>
    <t>[1721038]制冷原理与设备</t>
  </si>
  <si>
    <t>[2004053]李改莲[副教授]</t>
  </si>
  <si>
    <t>180703-001</t>
  </si>
  <si>
    <t>[2013060]赵敏[副教授]</t>
  </si>
  <si>
    <t>180703-002</t>
  </si>
  <si>
    <t>[1721043]能源与动力工程测试技术</t>
  </si>
  <si>
    <t>[2015118]王燕令[讲师]</t>
  </si>
  <si>
    <t>180704-001</t>
  </si>
  <si>
    <t>[2018047]彭钰航</t>
  </si>
  <si>
    <t>180704-002</t>
  </si>
  <si>
    <t>[2017047]刘鹤[讲师]</t>
  </si>
  <si>
    <t>180704-003</t>
  </si>
  <si>
    <t>8-9,14-19</t>
  </si>
  <si>
    <t>[1721044]工程热力学A</t>
  </si>
  <si>
    <t>[2019062]孙红闯</t>
  </si>
  <si>
    <t>180677-001</t>
  </si>
  <si>
    <t>2-12,15-16</t>
  </si>
  <si>
    <t>[2015040]朱有健[讲师]</t>
  </si>
  <si>
    <t>180677-002</t>
  </si>
  <si>
    <t>[1721045]传热学</t>
  </si>
  <si>
    <t>[2009010]吴学红[副教授]</t>
  </si>
  <si>
    <t>180705-001</t>
  </si>
  <si>
    <t>一教楼703</t>
  </si>
  <si>
    <t>[1985009]朱兴旺[副教授]</t>
  </si>
  <si>
    <t>180705-002</t>
  </si>
  <si>
    <t>[1721047]低温技术</t>
  </si>
  <si>
    <t>[2014130]尹亚领[讲师]</t>
  </si>
  <si>
    <t>180741-001</t>
  </si>
  <si>
    <t>能源17-01</t>
  </si>
  <si>
    <t>[2018061]朱世权</t>
  </si>
  <si>
    <t>180741-002</t>
  </si>
  <si>
    <t>能源17-02</t>
  </si>
  <si>
    <t>[1721048]食品冷冻冷藏原理与设备</t>
  </si>
  <si>
    <t>[2015110]程传晓[讲师]</t>
  </si>
  <si>
    <t>180742-001</t>
  </si>
  <si>
    <t>[2019012]齐天</t>
  </si>
  <si>
    <t>180742-002</t>
  </si>
  <si>
    <t>[1721049]能源与动力机械基础</t>
  </si>
  <si>
    <t>180727-001</t>
  </si>
  <si>
    <t>1-9,14-20</t>
  </si>
  <si>
    <t>[1721055]家用空调系统设计优化</t>
  </si>
  <si>
    <t>180746-001</t>
  </si>
  <si>
    <t>创新拓展类、就业综合类</t>
  </si>
  <si>
    <t>能源17-01 能源17-02</t>
  </si>
  <si>
    <t>[1721056]中央空调系统设计优化</t>
  </si>
  <si>
    <t>180747-001</t>
  </si>
  <si>
    <t>[1721057]空调行业标准介绍</t>
  </si>
  <si>
    <t>[2006006]金听祥[副教授]</t>
  </si>
  <si>
    <t>[2016012]何永宁[讲师]</t>
  </si>
  <si>
    <t>180748-001</t>
  </si>
  <si>
    <t>[1721058]知识产权实务</t>
  </si>
  <si>
    <t>180749-001</t>
  </si>
  <si>
    <t>[1721062]新能源科学与工程专业概论</t>
  </si>
  <si>
    <t>[2012035]袁培[副教授]</t>
  </si>
  <si>
    <t>[2017048]侯峰[讲师]</t>
  </si>
  <si>
    <t>180690-001</t>
  </si>
  <si>
    <t>6-13</t>
  </si>
  <si>
    <t>[1721071]通风机与泵</t>
  </si>
  <si>
    <t>180743-001</t>
  </si>
  <si>
    <t>1-8,14-19</t>
  </si>
  <si>
    <t>[1721092]流体力学</t>
  </si>
  <si>
    <t>[2019045]张雷刚</t>
  </si>
  <si>
    <t>180715-001</t>
  </si>
  <si>
    <t>1-3,5-8,13</t>
  </si>
  <si>
    <t>[1721093]计算机三维建模与绘图</t>
  </si>
  <si>
    <t>[2019058]韩勇[讲师]</t>
  </si>
  <si>
    <t>180730-001</t>
  </si>
  <si>
    <t>[2018045]曹泷</t>
  </si>
  <si>
    <t>180730-002</t>
  </si>
  <si>
    <t>[2017111]宋俊[讲师]</t>
  </si>
  <si>
    <t>180730-003</t>
  </si>
  <si>
    <t>180730-004</t>
  </si>
  <si>
    <t>[1721100]能源与动力工程专业导论</t>
  </si>
  <si>
    <t>180667-001</t>
  </si>
  <si>
    <t>能源20-01 能源20-02 能源20-03 D能源20-01</t>
  </si>
  <si>
    <t>180667-002</t>
  </si>
  <si>
    <t>[1721101]化工设备设计</t>
  </si>
  <si>
    <t>[1988013]许培援[教授]</t>
  </si>
  <si>
    <t>[2018005]马璐[讲师]</t>
  </si>
  <si>
    <t>180755-001</t>
  </si>
  <si>
    <t>1-8,17-19</t>
  </si>
  <si>
    <t>[1721200]过程装备与控制工程概论</t>
  </si>
  <si>
    <t>180666-001</t>
  </si>
  <si>
    <t>[1721201]新能源动力系统</t>
  </si>
  <si>
    <t>180731-001</t>
  </si>
  <si>
    <t>1-8,10-11</t>
  </si>
  <si>
    <t>[1721232]过程装备成套技术</t>
  </si>
  <si>
    <t>[2009052]吴磊[讲师]</t>
  </si>
  <si>
    <t>180732-001</t>
  </si>
  <si>
    <t>[1721233]过程装备专业实验技术</t>
  </si>
  <si>
    <t>180733-001</t>
  </si>
  <si>
    <t>1-3</t>
  </si>
  <si>
    <t>[1721234]工程软件应用开发</t>
  </si>
  <si>
    <t>[1999007]张永海[副教授]</t>
  </si>
  <si>
    <t>[2015028]岳利文[讲师]</t>
  </si>
  <si>
    <t>180734-001</t>
  </si>
  <si>
    <t>[1721235]空气调节</t>
  </si>
  <si>
    <t>[2002055]胡春霞[副教授]</t>
  </si>
  <si>
    <t>180735-001</t>
  </si>
  <si>
    <t>[2015045]张军[讲师]</t>
  </si>
  <si>
    <t>180735-002</t>
  </si>
  <si>
    <t>[1722000]安全工程专业导论</t>
  </si>
  <si>
    <t>[2014068]李森[讲师]</t>
  </si>
  <si>
    <t>190669-001</t>
  </si>
  <si>
    <t>安全工程20-01</t>
  </si>
  <si>
    <t>建筑环境工程学院</t>
  </si>
  <si>
    <t>[1722001]工程力学</t>
  </si>
  <si>
    <t>[2017113]秦恒洁[讲师]</t>
  </si>
  <si>
    <t>191404-001</t>
  </si>
  <si>
    <t>D能源20-01 建筑电气18-01 建筑电气18-02 安全工程19-01</t>
  </si>
  <si>
    <t>[1722003]安全学原理</t>
  </si>
  <si>
    <t>[2014067]张单[讲师]</t>
  </si>
  <si>
    <t>191418-001</t>
  </si>
  <si>
    <t>[1722004]安全法学</t>
  </si>
  <si>
    <t>[2016013]宋怀涛[讲师]</t>
  </si>
  <si>
    <t>191419-001</t>
  </si>
  <si>
    <t>[1722012]火灾爆炸</t>
  </si>
  <si>
    <t>191456-001</t>
  </si>
  <si>
    <t>3-11</t>
  </si>
  <si>
    <t>[1722013]建筑防火设计</t>
  </si>
  <si>
    <t>191455-001</t>
  </si>
  <si>
    <t>[1722015]建筑电气安全</t>
  </si>
  <si>
    <t>[1988004]杨存祥[教授]</t>
  </si>
  <si>
    <t>191453-001</t>
  </si>
  <si>
    <t>[1722016]建筑公共安全技术</t>
  </si>
  <si>
    <t>[2006121]吴艳敏[副教授]</t>
  </si>
  <si>
    <t>[1995002]陈继斌[教授]</t>
  </si>
  <si>
    <t>191409-001</t>
  </si>
  <si>
    <t>[1722020]建筑CAD</t>
  </si>
  <si>
    <t>[2003007]聂雪丽[讲师]</t>
  </si>
  <si>
    <t>191420-001</t>
  </si>
  <si>
    <t>建筑环境18-01 Z建筑环境20-01 Z建筑环境20-02</t>
  </si>
  <si>
    <t>[1722021]火灾动力学仿真</t>
  </si>
  <si>
    <t>191459-001</t>
  </si>
  <si>
    <t>[1722034]BIM设计及应用</t>
  </si>
  <si>
    <t>[2016062]武东辉[讲师]</t>
  </si>
  <si>
    <t>191422-001</t>
  </si>
  <si>
    <t>建筑电气17-01 建筑电气17-02</t>
  </si>
  <si>
    <t>5,7-11</t>
  </si>
  <si>
    <t>191422-002</t>
  </si>
  <si>
    <t>建筑环境17-01</t>
  </si>
  <si>
    <t>7-12</t>
  </si>
  <si>
    <t>[1722044]建筑通风工程安全</t>
  </si>
  <si>
    <t>[2017029]吴则琪[讲师]</t>
  </si>
  <si>
    <t>191454-001</t>
  </si>
  <si>
    <t>[1722051]组态软件及应用</t>
  </si>
  <si>
    <t>[2015077]刘磊[讲师]</t>
  </si>
  <si>
    <t>190696-001</t>
  </si>
  <si>
    <t>3-6</t>
  </si>
  <si>
    <t>[1722055]建筑检测与传感技术</t>
  </si>
  <si>
    <t>191407-001</t>
  </si>
  <si>
    <t>[1722056]建筑供配电技术</t>
  </si>
  <si>
    <t>[2009031]牛莹[副教授]</t>
  </si>
  <si>
    <t>191408-001</t>
  </si>
  <si>
    <t>建筑电气18-01</t>
  </si>
  <si>
    <t>[2017008]刘玉雪[助教]</t>
  </si>
  <si>
    <t>191408-002</t>
  </si>
  <si>
    <t>建筑电气18-02</t>
  </si>
  <si>
    <t>[1722062]施工技术与组织</t>
  </si>
  <si>
    <t>[1995004]王干一[副教授]</t>
  </si>
  <si>
    <t>191424-001</t>
  </si>
  <si>
    <t>[1722063]建筑智能化工程实践技能训练</t>
  </si>
  <si>
    <t>[2014016]任静[实验师]</t>
  </si>
  <si>
    <t>191425-001</t>
  </si>
  <si>
    <t>[1722065]建筑给排水A</t>
  </si>
  <si>
    <t>[2014078]牛聪[讲师]</t>
  </si>
  <si>
    <t>191474-001</t>
  </si>
  <si>
    <t>5,7-13</t>
  </si>
  <si>
    <t>[1722067]电力系统配电理论</t>
  </si>
  <si>
    <t>[2006064]朱向前[讲师]</t>
  </si>
  <si>
    <t>191464-001</t>
  </si>
  <si>
    <t>[1722068]建筑设备自动化理论</t>
  </si>
  <si>
    <t>[2007016]王宏[副教授]</t>
  </si>
  <si>
    <t>191463-001</t>
  </si>
  <si>
    <t>[1722069]现代控制理论</t>
  </si>
  <si>
    <t>191465-001</t>
  </si>
  <si>
    <t>[1722073]智能照明系统设计</t>
  </si>
  <si>
    <t>191462-001</t>
  </si>
  <si>
    <t>5,7</t>
  </si>
  <si>
    <t>[1722075]建筑电气与智能化规范专题讲座</t>
  </si>
  <si>
    <t>[0110009]李跃龙[工程师]</t>
  </si>
  <si>
    <t>191461-001</t>
  </si>
  <si>
    <t>[1722088]流体力学</t>
  </si>
  <si>
    <t>[2019004]王浩鹏</t>
  </si>
  <si>
    <t>190684-001</t>
  </si>
  <si>
    <t>[1722092]专业英语A</t>
  </si>
  <si>
    <t>[2011051]胡张保[讲师]</t>
  </si>
  <si>
    <t>191421-001</t>
  </si>
  <si>
    <t>[1722095]暖通空调</t>
  </si>
  <si>
    <t>[1990007]李春艳[副教授]</t>
  </si>
  <si>
    <t>191410-001</t>
  </si>
  <si>
    <t>[1722096]热质交换原理与设备</t>
  </si>
  <si>
    <t>[2015007]闫丽云[讲师]</t>
  </si>
  <si>
    <t>191411-001</t>
  </si>
  <si>
    <t>[1722097]建筑给排水B</t>
  </si>
  <si>
    <t>[2019009]高柯</t>
  </si>
  <si>
    <t>191412-001</t>
  </si>
  <si>
    <t>[1722100]建筑电气专业导论</t>
  </si>
  <si>
    <t>[1988003]宋寅卯[教授]</t>
  </si>
  <si>
    <t>190665-001</t>
  </si>
  <si>
    <t>[1722101]建筑制图</t>
  </si>
  <si>
    <t>190668-001</t>
  </si>
  <si>
    <t>190668-002</t>
  </si>
  <si>
    <t>[1722105]锅炉与锅炉房工艺</t>
  </si>
  <si>
    <t>191479-001</t>
  </si>
  <si>
    <t>7-16</t>
  </si>
  <si>
    <t>[1722112]组态软件</t>
  </si>
  <si>
    <t>191473-001</t>
  </si>
  <si>
    <t>[1722116]工程测量</t>
  </si>
  <si>
    <t>191472-001</t>
  </si>
  <si>
    <t>7-17</t>
  </si>
  <si>
    <t>[1722121]建筑环境与能源应用工程相关规范专题讲座</t>
  </si>
  <si>
    <t>[2022001]王亚乐[高级工程师]</t>
  </si>
  <si>
    <t>191471-001</t>
  </si>
  <si>
    <t>[1722129]建筑电气设计训练</t>
  </si>
  <si>
    <t>191480-001</t>
  </si>
  <si>
    <t>[1722130]流体力学</t>
  </si>
  <si>
    <t>191481-001</t>
  </si>
  <si>
    <t>Z建筑环境20-01 Z建筑环境20-02</t>
  </si>
  <si>
    <t>[1722131]建筑环境学</t>
  </si>
  <si>
    <t>191482-001</t>
  </si>
  <si>
    <t>[1722200]建筑环境专业导论</t>
  </si>
  <si>
    <t>190666-001</t>
  </si>
  <si>
    <t>[1722204]建筑概论</t>
  </si>
  <si>
    <t>[2006063]曹祥红[副教授]</t>
  </si>
  <si>
    <t>190667-001</t>
  </si>
  <si>
    <t>190667-002</t>
  </si>
  <si>
    <t>190667-003</t>
  </si>
  <si>
    <t>[1722205]物联网与智能家居训练</t>
  </si>
  <si>
    <t>[0110010]张华[副教授]</t>
  </si>
  <si>
    <t>191470-001</t>
  </si>
  <si>
    <t>[1722206]暖通空调</t>
  </si>
  <si>
    <t>191431-001</t>
  </si>
  <si>
    <t>[1723202]电子信息工程专业导论</t>
  </si>
  <si>
    <t>200497-001</t>
  </si>
  <si>
    <t>[17S0206]古代建筑史与美学</t>
  </si>
  <si>
    <t>020716-001</t>
  </si>
  <si>
    <t>自动化19-02</t>
  </si>
  <si>
    <t>020716-002</t>
  </si>
  <si>
    <t>[17S0309]电影艺术赏析</t>
  </si>
  <si>
    <t>052325-001</t>
  </si>
  <si>
    <t>[17S0428]Python程序设计（理论）</t>
  </si>
  <si>
    <t>071599-001</t>
  </si>
  <si>
    <t>[17S0429]Python程序设计（实验）</t>
  </si>
  <si>
    <t>071600-001</t>
  </si>
  <si>
    <t>[17S0517]中华医学与饮食</t>
  </si>
  <si>
    <t>[2010065]常志娟[副教授]</t>
  </si>
  <si>
    <t>030897-002</t>
  </si>
  <si>
    <t>[17S0528]昆虫与人类</t>
  </si>
  <si>
    <t>[2004072]赵万勇[助教]</t>
  </si>
  <si>
    <t>030908-001</t>
  </si>
  <si>
    <t>[17S0529]饮食营养与美容</t>
  </si>
  <si>
    <t>030968-001</t>
  </si>
  <si>
    <t>[17S0531]食以安为先</t>
  </si>
  <si>
    <t>[2006054]董彩文[副教授]</t>
  </si>
  <si>
    <t>[2010036]王楠[讲师]</t>
  </si>
  <si>
    <t>030970-001</t>
  </si>
  <si>
    <t>[17S0533]日本旅游与文化鉴赏</t>
  </si>
  <si>
    <t>[2017021]吴楠[讲师]</t>
  </si>
  <si>
    <t>031024-001</t>
  </si>
  <si>
    <t>[17S0700]世界旅游地理</t>
  </si>
  <si>
    <t>061225-001</t>
  </si>
  <si>
    <t>[17S0701]漫步世界历史文化名城</t>
  </si>
  <si>
    <t>061226-001</t>
  </si>
  <si>
    <t>[17S0720]人力资源管理</t>
  </si>
  <si>
    <t>061584-001</t>
  </si>
  <si>
    <t>[17S0723]世界优秀影片赏析</t>
  </si>
  <si>
    <t>061587-001</t>
  </si>
  <si>
    <t>[17S0725]生活中的营销学</t>
  </si>
  <si>
    <t>061589-001</t>
  </si>
  <si>
    <t>[17S0726]新产品创新与开发管理</t>
  </si>
  <si>
    <t>061590-001</t>
  </si>
  <si>
    <t>[17S0727]新时代中国边疆安全与边疆战略</t>
  </si>
  <si>
    <t>061591-001</t>
  </si>
  <si>
    <t>[17S0728]每天学点税法学</t>
  </si>
  <si>
    <t>061592-001</t>
  </si>
  <si>
    <t>[17S0801]俄罗斯文学欣赏</t>
  </si>
  <si>
    <t>[1991019]霍进平[讲师]</t>
  </si>
  <si>
    <t>080957-001</t>
  </si>
  <si>
    <t>[17S0805]韩国影视作品鉴赏</t>
  </si>
  <si>
    <t>080961-001</t>
  </si>
  <si>
    <t>080961-002</t>
  </si>
  <si>
    <t>080961-004</t>
  </si>
  <si>
    <t>[17S0819]基础日语</t>
  </si>
  <si>
    <t>081100-001</t>
  </si>
  <si>
    <t>081100-002</t>
  </si>
  <si>
    <t>081100-003</t>
  </si>
  <si>
    <t>[17S0828]基础韩语</t>
  </si>
  <si>
    <t>081113-001</t>
  </si>
  <si>
    <t>[17S0900]大学物理仿真实验</t>
  </si>
  <si>
    <t>110664-001</t>
  </si>
  <si>
    <t>110664-002</t>
  </si>
  <si>
    <t>[17S1111]地理学与生活</t>
  </si>
  <si>
    <t>091316-001</t>
  </si>
  <si>
    <t>[17S1119]韩国社会面面观</t>
  </si>
  <si>
    <t>091324-001</t>
  </si>
  <si>
    <t>[17S1120]影视剧中的社会学</t>
  </si>
  <si>
    <t>091356-001</t>
  </si>
  <si>
    <t>[17S1126]管理沟通</t>
  </si>
  <si>
    <t>[2014054]葛新平[助教]</t>
  </si>
  <si>
    <t>091363-001</t>
  </si>
  <si>
    <t>[17S1127]长寿的秘决——健康管理</t>
  </si>
  <si>
    <t>[2009015]代志明[副教授]</t>
  </si>
  <si>
    <t>091364-001</t>
  </si>
  <si>
    <t>[17S1412]营养与美食</t>
  </si>
  <si>
    <t>140384-001</t>
  </si>
  <si>
    <t>[17S1507]绘画心理分析与治疗</t>
  </si>
  <si>
    <t>770059-001</t>
  </si>
  <si>
    <t>[17S1603]演员表演技巧2</t>
  </si>
  <si>
    <t>150273-001</t>
  </si>
  <si>
    <t>150273-002</t>
  </si>
  <si>
    <t>[17S1604]舞蹈表演2</t>
  </si>
  <si>
    <t>150274-001</t>
  </si>
  <si>
    <t>[17S1605]拉丁舞与健美操2</t>
  </si>
  <si>
    <t>150275-001</t>
  </si>
  <si>
    <t>[17S1606]钢琴技能技巧2</t>
  </si>
  <si>
    <t>150276-001</t>
  </si>
  <si>
    <t>150276-002</t>
  </si>
  <si>
    <t>[17S1607]钢琴即兴伴奏2</t>
  </si>
  <si>
    <t>150277-001</t>
  </si>
  <si>
    <t>[17S1609]服装表演2</t>
  </si>
  <si>
    <t>[2006106]朱一帆[讲师]</t>
  </si>
  <si>
    <t>150279-001</t>
  </si>
  <si>
    <t>150279-002</t>
  </si>
  <si>
    <t>[17S1611]声乐技能技巧2</t>
  </si>
  <si>
    <t>150281-001</t>
  </si>
  <si>
    <t>150281-002</t>
  </si>
  <si>
    <t>[17S1614]礼仪与化妆2</t>
  </si>
  <si>
    <t>150284-001</t>
  </si>
  <si>
    <t>[17S1629]竹笛长笛演奏</t>
  </si>
  <si>
    <t>[2016806]陈思萌[助教]</t>
  </si>
  <si>
    <t>150299-001</t>
  </si>
  <si>
    <t>[17S1630]音乐理论基础2</t>
  </si>
  <si>
    <t>150300-001</t>
  </si>
  <si>
    <t>150300-002</t>
  </si>
  <si>
    <t>[17S1649]歌唱与和声训练2</t>
  </si>
  <si>
    <t>150322-001</t>
  </si>
  <si>
    <t>150322-002</t>
  </si>
  <si>
    <t>[17S1650]数码钢琴演奏与实训2</t>
  </si>
  <si>
    <t>150321-001</t>
  </si>
  <si>
    <t>[17S1651]素描基础入门</t>
  </si>
  <si>
    <t>150323-001</t>
  </si>
  <si>
    <t>[17S1652]色彩基础入门</t>
  </si>
  <si>
    <t>150324-001</t>
  </si>
  <si>
    <t>[17S1653]通俗演唱与音乐剧舞台表演2</t>
  </si>
  <si>
    <t>020861-001</t>
  </si>
  <si>
    <t>[17S2000]大学生职业生涯规划</t>
  </si>
  <si>
    <t>240033-001</t>
  </si>
  <si>
    <t>毕业生就业指导中心</t>
  </si>
  <si>
    <t>[17S2001]创业基础</t>
  </si>
  <si>
    <t>[2016830]王光霁[助教]</t>
  </si>
  <si>
    <t>240034-002</t>
  </si>
  <si>
    <t>[17S2006]PPT设计与制作高阶</t>
  </si>
  <si>
    <t>[2010011]张艳萍[讲师]</t>
  </si>
  <si>
    <t>211306-001</t>
  </si>
  <si>
    <t>[17S2202]韩国语</t>
  </si>
  <si>
    <t>[2015107]寇誉元[助教]</t>
  </si>
  <si>
    <t>190702-001</t>
  </si>
  <si>
    <t>[17S2209]图像处理：Photoshop入门</t>
  </si>
  <si>
    <t>191452-001</t>
  </si>
  <si>
    <t>[17S2210]绿色智能建筑与可持续发展</t>
  </si>
  <si>
    <t>191478-001</t>
  </si>
  <si>
    <t>[20S5201]Python语言程序设计A</t>
  </si>
  <si>
    <t>211027-001</t>
  </si>
  <si>
    <t>[1710052]Java企业开发</t>
  </si>
  <si>
    <t>上机</t>
  </si>
  <si>
    <t>100390-001</t>
  </si>
  <si>
    <t>[1710056]Python企业开发</t>
  </si>
  <si>
    <t>100394-001</t>
  </si>
  <si>
    <t>[1705003]生物基础实验B</t>
  </si>
  <si>
    <t>[2004018]冯昕[副教授]</t>
  </si>
  <si>
    <t>实验</t>
  </si>
  <si>
    <t>030820-001</t>
  </si>
  <si>
    <t>5-13,15-17</t>
  </si>
  <si>
    <t>[2016060]张靖楠[讲师]</t>
  </si>
  <si>
    <t>030820-002</t>
  </si>
  <si>
    <t>[2014093]张志平[讲师]</t>
  </si>
  <si>
    <t>[2014053]张静涛[副教授]</t>
  </si>
  <si>
    <t>030820-003</t>
  </si>
  <si>
    <t>[2003047]王吉中[副教授]</t>
  </si>
  <si>
    <t>030820-004</t>
  </si>
  <si>
    <t>030820-005</t>
  </si>
  <si>
    <t>2,5-8</t>
  </si>
  <si>
    <t>[2010035]张飞[讲师]</t>
  </si>
  <si>
    <t>030820-006</t>
  </si>
  <si>
    <t>[1705015]生物工程专业实验</t>
  </si>
  <si>
    <t>[1996027]张文叶[教授]</t>
  </si>
  <si>
    <t>030913-001</t>
  </si>
  <si>
    <t>9-17</t>
  </si>
  <si>
    <t>[1705047]生物基础实验A</t>
  </si>
  <si>
    <t>030931-001</t>
  </si>
  <si>
    <t>[1705077]食品基础实验</t>
  </si>
  <si>
    <t>030864-001</t>
  </si>
  <si>
    <t>[2017019]望运滔[讲师]</t>
  </si>
  <si>
    <t>030864-002</t>
  </si>
  <si>
    <t>[2017085]刘兴丽[讲师]</t>
  </si>
  <si>
    <t>[2016036]何向丽[讲师]</t>
  </si>
  <si>
    <t>030864-003</t>
  </si>
  <si>
    <t>[2015069]翟娅菲[讲师]</t>
  </si>
  <si>
    <t>[2015060]李可[讲师]</t>
  </si>
  <si>
    <t>030864-004</t>
  </si>
  <si>
    <t>030864-005</t>
  </si>
  <si>
    <t>食品质量18-02 D食品科学20-01</t>
  </si>
  <si>
    <t>1-2,5-9,12-13,15-17</t>
  </si>
  <si>
    <t>[1705111]生物基础实验C</t>
  </si>
  <si>
    <t>030799-001</t>
  </si>
  <si>
    <t>[1705125]烟草科学实验</t>
  </si>
  <si>
    <t>[2012014]白冰[讲师]</t>
  </si>
  <si>
    <t>[2005076]杨靖[副教授]</t>
  </si>
  <si>
    <t>030871-001</t>
  </si>
  <si>
    <t>[1705126]烟草工程实验</t>
  </si>
  <si>
    <t>[1985005]马林[教授]</t>
  </si>
  <si>
    <t>030929-001</t>
  </si>
  <si>
    <t>5,8-18</t>
  </si>
  <si>
    <t>[1705135]大型仪器实训</t>
  </si>
  <si>
    <t>[2014823]李小娟</t>
  </si>
  <si>
    <t>[2013059]张蓓[实验师]</t>
  </si>
  <si>
    <t>[2013058]聂钰洪[实验师]</t>
  </si>
  <si>
    <t>[2018826]徐改改</t>
  </si>
  <si>
    <t>030963-001</t>
  </si>
  <si>
    <t>[1705181]烟草学基础实验</t>
  </si>
  <si>
    <t>030862-001</t>
  </si>
  <si>
    <t>2-3,5,7-15</t>
  </si>
  <si>
    <t>[1705192]烟草学专业实验</t>
  </si>
  <si>
    <t>[2014112]叶建斌[讲师]</t>
  </si>
  <si>
    <t>030925-001</t>
  </si>
  <si>
    <t>[1705197]大型仪器进阶</t>
  </si>
  <si>
    <t>[2014027]周晓微[实验师]</t>
  </si>
  <si>
    <t>030957-001</t>
  </si>
  <si>
    <t>[1706064]有机化学实验1</t>
  </si>
  <si>
    <t>040900-001</t>
  </si>
  <si>
    <t>化学19-01</t>
  </si>
  <si>
    <t>040900-002</t>
  </si>
  <si>
    <t>化学19-02</t>
  </si>
  <si>
    <t>[1706104]专业实验B</t>
  </si>
  <si>
    <t>040978-001</t>
  </si>
  <si>
    <t>1-8,17-18</t>
  </si>
  <si>
    <t>[1706170]专业实验2</t>
  </si>
  <si>
    <t>[2014051]方华[讲师]</t>
  </si>
  <si>
    <t>040975-001</t>
  </si>
  <si>
    <t>1-6,14-18</t>
  </si>
  <si>
    <t>[1706216]环境监测实验</t>
  </si>
  <si>
    <t>[2013051]岳凌宇[实验师]</t>
  </si>
  <si>
    <t>040878-001</t>
  </si>
  <si>
    <t>[1706221]固体废弃物处理与处置实验</t>
  </si>
  <si>
    <t>040879-001</t>
  </si>
  <si>
    <t>[1706235]高分子化学实验</t>
  </si>
  <si>
    <t>[2006025]张治红[教授]</t>
  </si>
  <si>
    <t>[1994004]闫春绵[教授]</t>
  </si>
  <si>
    <t>041001-001</t>
  </si>
  <si>
    <t>[2003072]高丽君[副教授]</t>
  </si>
  <si>
    <t>041001-002</t>
  </si>
  <si>
    <t>[1706236]高分子物理实验</t>
  </si>
  <si>
    <t>[1985012]杨光[副教授]</t>
  </si>
  <si>
    <t>[1995013]周立明[教授]</t>
  </si>
  <si>
    <t>041002-001</t>
  </si>
  <si>
    <t>041002-002</t>
  </si>
  <si>
    <t>[1714101]大学体育1</t>
  </si>
  <si>
    <t>[2020829]田丰</t>
  </si>
  <si>
    <t>体育</t>
  </si>
  <si>
    <t>140278-001</t>
  </si>
  <si>
    <t>民族传统体育课程+田径基础</t>
  </si>
  <si>
    <t>机制自动化20-01 机制自动化20-02 机制自动化20-03 机制自动化20-04 机制自动化20-05 机制自动化20-06 机制自动化20-07 机制自动化20-08 机制自动化20-09 测控20-01 测控20-02 车辆工程20-01 车辆工程20-02 智能制造20-01 智能制造20-02 移动软件20-01 移动软件20-02 移动软</t>
  </si>
  <si>
    <t>6-17</t>
  </si>
  <si>
    <t>140278-002</t>
  </si>
  <si>
    <t>[2013057]闫荣[讲师]</t>
  </si>
  <si>
    <t>140278-003</t>
  </si>
  <si>
    <t>140278-004</t>
  </si>
  <si>
    <t>[2008035]马国勤[讲师]</t>
  </si>
  <si>
    <t>140278-005</t>
  </si>
  <si>
    <t>[1996036]刘曼[副教授]</t>
  </si>
  <si>
    <t>140278-006</t>
  </si>
  <si>
    <t>[1992022]王忠政[讲师]</t>
  </si>
  <si>
    <t>140278-007</t>
  </si>
  <si>
    <t>[1987042]袁文惠[教授]</t>
  </si>
  <si>
    <t>140278-008</t>
  </si>
  <si>
    <t>[1985042]吕刚[副教授]</t>
  </si>
  <si>
    <t>140278-009</t>
  </si>
  <si>
    <t>[1997033]耿亮[副教授]</t>
  </si>
  <si>
    <t>140278-010</t>
  </si>
  <si>
    <t>140278-011</t>
  </si>
  <si>
    <t>[2020827]张恒睿</t>
  </si>
  <si>
    <t>140278-012</t>
  </si>
  <si>
    <t>[2020832]吴梦迪</t>
  </si>
  <si>
    <t>140278-013</t>
  </si>
  <si>
    <t>[1410077]李翔</t>
  </si>
  <si>
    <t>140278-014</t>
  </si>
  <si>
    <t>[1410078]胡海斌</t>
  </si>
  <si>
    <t>140278-015</t>
  </si>
  <si>
    <t>140278-016</t>
  </si>
  <si>
    <t>动画20-01 动画20-02 美术学类20-01 美术学类20-02 设计学类20-01 设计学类20-02 设计学类20-03 设计学类20-04 设计学类20-05 设计学类20-06 设计学类20-07 设计学类20-08 设计学类20-09 设计学类20-10 设计学类20-11 设计学类20-12 设计学类20-13 设计学类20-14 设计学类20</t>
  </si>
  <si>
    <t>140278-017</t>
  </si>
  <si>
    <t>140278-018</t>
  </si>
  <si>
    <t>140278-019</t>
  </si>
  <si>
    <t>140278-020</t>
  </si>
  <si>
    <t>140278-021</t>
  </si>
  <si>
    <t>140278-022</t>
  </si>
  <si>
    <t>140278-023</t>
  </si>
  <si>
    <t>140278-024</t>
  </si>
  <si>
    <t>140278-025</t>
  </si>
  <si>
    <t>140278-026</t>
  </si>
  <si>
    <t>140278-027</t>
  </si>
  <si>
    <t>140278-028</t>
  </si>
  <si>
    <t>140278-029</t>
  </si>
  <si>
    <t>140278-030</t>
  </si>
  <si>
    <t>140278-031</t>
  </si>
  <si>
    <t>英语20-01 英语20-02 英语20-03 朝鲜语20-01 汉语教育20-01 软件工程20-01 软件工程20-02 软件工程20-03 软件工程20-04 软件工程20-05 软件工程20-06 软件工程20-07 软件工程20-08</t>
  </si>
  <si>
    <t>140278-032</t>
  </si>
  <si>
    <t>140278-033</t>
  </si>
  <si>
    <t>140278-034</t>
  </si>
  <si>
    <t>140278-035</t>
  </si>
  <si>
    <t>140278-036</t>
  </si>
  <si>
    <t>140278-037</t>
  </si>
  <si>
    <t>140278-038</t>
  </si>
  <si>
    <t>140278-039</t>
  </si>
  <si>
    <t>140278-040</t>
  </si>
  <si>
    <t>140278-041</t>
  </si>
  <si>
    <t>140278-042</t>
  </si>
  <si>
    <t>140278-043</t>
  </si>
  <si>
    <t>140278-044</t>
  </si>
  <si>
    <t>140278-045</t>
  </si>
  <si>
    <t>140278-046</t>
  </si>
  <si>
    <t>网络开发20-01 网络开发20-02 网络开发20-03 IEC数据科学20-01 IEC数据科学20-02 IEC数据科学20-03 IEC数据科学20-04 IEC数据科学20-05 IEC数据科学20-06 IEC数据科学20-07 IEC数据科学20-08 IEC会计学20-01 IEC会计学20-02 IEC会计学20-03 IEC会计学20-04 IEC会计学20-05 I</t>
  </si>
  <si>
    <t>140278-047</t>
  </si>
  <si>
    <t>140278-048</t>
  </si>
  <si>
    <t>140278-049</t>
  </si>
  <si>
    <t>140278-050</t>
  </si>
  <si>
    <t>140278-051</t>
  </si>
  <si>
    <t>140278-052</t>
  </si>
  <si>
    <t>140278-053</t>
  </si>
  <si>
    <t>140278-054</t>
  </si>
  <si>
    <t>140278-055</t>
  </si>
  <si>
    <t>140278-056</t>
  </si>
  <si>
    <t>[1410083]杜亚星</t>
  </si>
  <si>
    <t>140278-057</t>
  </si>
  <si>
    <t>140278-058</t>
  </si>
  <si>
    <t>[1410076]牛浩凯</t>
  </si>
  <si>
    <t>140278-059</t>
  </si>
  <si>
    <t>[1410074]李怀亮</t>
  </si>
  <si>
    <t>140278-060</t>
  </si>
  <si>
    <t>140278-061</t>
  </si>
  <si>
    <t>140278-062</t>
  </si>
  <si>
    <t>自动化20-01 自动化20-02 自动化20-03 自动化20-04 自动化20-05 电气工程20-01 电气工程20-02 电气工程20-03 电气工程20-04 电气工程20-05 智能电网20-01 智能电网20-02 轨道信号20-01 轨道信号20-02 智能物联20-01 智能物联20-02 智能物联20-03 智能物联20-04 嵌入式软件20</t>
  </si>
  <si>
    <t>140278-063</t>
  </si>
  <si>
    <t>140278-064</t>
  </si>
  <si>
    <t>140278-065</t>
  </si>
  <si>
    <t>140278-066</t>
  </si>
  <si>
    <t>140278-067</t>
  </si>
  <si>
    <t>140278-068</t>
  </si>
  <si>
    <t>140278-069</t>
  </si>
  <si>
    <t>140278-070</t>
  </si>
  <si>
    <t>140278-071</t>
  </si>
  <si>
    <t>140278-072</t>
  </si>
  <si>
    <t>140278-073</t>
  </si>
  <si>
    <t>140278-074</t>
  </si>
  <si>
    <t>140278-075</t>
  </si>
  <si>
    <t>140278-076</t>
  </si>
  <si>
    <t>140278-077</t>
  </si>
  <si>
    <t>[1410082]俞丽晖</t>
  </si>
  <si>
    <t>140278-078</t>
  </si>
  <si>
    <t>食品科学20-01 食品科学20-02 食品科学20-03 食品科学20-04 食品科学20-05 生物工程20-01 生物工程20-02 生物技术20-01 生物技术20-02 食品质量20-01 食品质量20-02 烟草20-01 烟草工程20-01 烟草工程20-02 法学20-01 法学20-02 社会工作20-01 公共管理20-01 公共管理20-02</t>
  </si>
  <si>
    <t>140278-079</t>
  </si>
  <si>
    <t>140278-080</t>
  </si>
  <si>
    <t>140278-081</t>
  </si>
  <si>
    <t>140278-082</t>
  </si>
  <si>
    <t>140278-083</t>
  </si>
  <si>
    <t>140278-084</t>
  </si>
  <si>
    <t>140278-085</t>
  </si>
  <si>
    <t>140278-086</t>
  </si>
  <si>
    <t>[2017806]秦杰</t>
  </si>
  <si>
    <t>140278-087</t>
  </si>
  <si>
    <t>140278-088</t>
  </si>
  <si>
    <t>[1990033]吴彦杰[助理工程师]</t>
  </si>
  <si>
    <t>140278-089</t>
  </si>
  <si>
    <t>140278-090</t>
  </si>
  <si>
    <t>140278-091</t>
  </si>
  <si>
    <t>140278-092</t>
  </si>
  <si>
    <t>会计学20-01 会计学20-02 经济学20-01 经济学20-02 工商管理20-01 工商管理20-02 工商管理20-03 市场营销20-01 市场营销20-02 市场营销20-03 物流管理20-01 物流管理20-02 财务管理20-01 财务管理20-02 财务管理20-03 国际经贸20-01 国际经贸20-02 电子商务20-01 电子商务20</t>
  </si>
  <si>
    <t>140278-093</t>
  </si>
  <si>
    <t>140278-094</t>
  </si>
  <si>
    <t>140278-095</t>
  </si>
  <si>
    <t>140278-096</t>
  </si>
  <si>
    <t>140278-097</t>
  </si>
  <si>
    <t>140278-098</t>
  </si>
  <si>
    <t>140278-099</t>
  </si>
  <si>
    <t>140278-100</t>
  </si>
  <si>
    <t>140278-101</t>
  </si>
  <si>
    <t>140278-102</t>
  </si>
  <si>
    <t>140278-103</t>
  </si>
  <si>
    <t>140278-104</t>
  </si>
  <si>
    <t>140278-105</t>
  </si>
  <si>
    <t>140278-106</t>
  </si>
  <si>
    <t>高分子20-01 高分子20-02 高分子20-03 高分子20-04 化工工艺20-01 化工工艺20-02 化工工艺20-03 应用化学20-01 应用化学20-02 应用化学20-03 环境工程20-01 环境工程20-02 化学20-01 化学20-02 新材器20-01 新材器20-02 新材器20-03 数媒技术20-01</t>
  </si>
  <si>
    <t>140278-107</t>
  </si>
  <si>
    <t>140278-108</t>
  </si>
  <si>
    <t>140278-109</t>
  </si>
  <si>
    <t>140278-110</t>
  </si>
  <si>
    <t>140278-111</t>
  </si>
  <si>
    <t>140278-112</t>
  </si>
  <si>
    <t>140278-113</t>
  </si>
  <si>
    <t>140278-114</t>
  </si>
  <si>
    <t>140278-115</t>
  </si>
  <si>
    <t>140278-116</t>
  </si>
  <si>
    <t>140278-117</t>
  </si>
  <si>
    <t>140278-118</t>
  </si>
  <si>
    <t>140278-119</t>
  </si>
  <si>
    <t>140278-120</t>
  </si>
  <si>
    <t>电子科技20-01 电子科技20-02 电子科技20-03 电子科技20-04 材料物理20-01 材料物理20-02 能源20-01 能源20-02 能源20-03 能源20-04 能源20-05 能源20-06 过程装备20-01 过程装备20-02 新能源20-01 新能源20-02 电信工程20-01 电信工程20-02</t>
  </si>
  <si>
    <t>140278-121</t>
  </si>
  <si>
    <t>140278-122</t>
  </si>
  <si>
    <t>140278-123</t>
  </si>
  <si>
    <t>[2010040]朱广正[讲师]</t>
  </si>
  <si>
    <t>140278-124</t>
  </si>
  <si>
    <t>[2020828]赵金巍</t>
  </si>
  <si>
    <t>140278-125</t>
  </si>
  <si>
    <t>140278-126</t>
  </si>
  <si>
    <t>140278-127</t>
  </si>
  <si>
    <t>140278-128</t>
  </si>
  <si>
    <t>140278-129</t>
  </si>
  <si>
    <t>140278-130</t>
  </si>
  <si>
    <t>140278-131</t>
  </si>
  <si>
    <t>140278-132</t>
  </si>
  <si>
    <t>140278-133</t>
  </si>
  <si>
    <t>140278-134</t>
  </si>
  <si>
    <t>计算机20-01 计算机20-02 计算机20-03 计算机20-04 网络工程20-01 通信工程20-01 通信工程20-02 通信工程20-03 物联网工程20-01 物联网工程20-02 数据科学20-01 人工智能20-01 人工智能20-02 建筑电气20-01 建筑电气20-02 建筑电气20-03 建筑环境20-01 建筑环境20-02 安全工</t>
  </si>
  <si>
    <t>140278-135</t>
  </si>
  <si>
    <t>140278-136</t>
  </si>
  <si>
    <t>140278-137</t>
  </si>
  <si>
    <t>140278-138</t>
  </si>
  <si>
    <t>140278-139</t>
  </si>
  <si>
    <t>140278-140</t>
  </si>
  <si>
    <t>140278-141</t>
  </si>
  <si>
    <t>140278-142</t>
  </si>
  <si>
    <t>140278-143</t>
  </si>
  <si>
    <t>140278-144</t>
  </si>
  <si>
    <t>140278-145</t>
  </si>
  <si>
    <t>140278-146</t>
  </si>
  <si>
    <t>140278-147</t>
  </si>
  <si>
    <t>[1986012]王建林[副教授]</t>
  </si>
  <si>
    <t>140278-148</t>
  </si>
  <si>
    <t>保健课</t>
  </si>
  <si>
    <t>140278-149</t>
  </si>
  <si>
    <t>[1714103]大学体育3</t>
  </si>
  <si>
    <t>[2014010]李扬[讲师]</t>
  </si>
  <si>
    <t>140280-001</t>
  </si>
  <si>
    <t>足球专选</t>
  </si>
  <si>
    <t>计算机19-01 计算机19-02 计算机19-03 计算机19-04 网络工程19-01 物联网工程19-01 物联网工程19-02 智能物联19-01 智能物联19-02 智能物联19-03 智能物联19-04 数据科学19-01 移动软件19-01 移动软件19-02 移动软件19-03 移动软件19-04 网络开发19-01 网络开发19-02 网络开</t>
  </si>
  <si>
    <t>140280-002</t>
  </si>
  <si>
    <t>140280-003</t>
  </si>
  <si>
    <t>篮球专选</t>
  </si>
  <si>
    <t>140280-004</t>
  </si>
  <si>
    <t>[2004075]贺伟[副教授]</t>
  </si>
  <si>
    <t>140280-005</t>
  </si>
  <si>
    <t>[1410081]杨阳</t>
  </si>
  <si>
    <t>140280-006</t>
  </si>
  <si>
    <t>[1983015]高俊发[讲师]</t>
  </si>
  <si>
    <t>140280-007</t>
  </si>
  <si>
    <t>140280-008</t>
  </si>
  <si>
    <t>排球专选</t>
  </si>
  <si>
    <t>140280-009</t>
  </si>
  <si>
    <t>乒乓球专选</t>
  </si>
  <si>
    <t>[2003060]马丽[讲师]</t>
  </si>
  <si>
    <t>140280-010</t>
  </si>
  <si>
    <t>网球专选</t>
  </si>
  <si>
    <t>140280-011</t>
  </si>
  <si>
    <t>[2015103]马丁[助教]</t>
  </si>
  <si>
    <t>140280-012</t>
  </si>
  <si>
    <t>荷球专选</t>
  </si>
  <si>
    <t>[1982031]崔毅[副教授]</t>
  </si>
  <si>
    <t>140280-013</t>
  </si>
  <si>
    <t>健美专选</t>
  </si>
  <si>
    <t>140280-014</t>
  </si>
  <si>
    <t>普拉提专选</t>
  </si>
  <si>
    <t>[2005104]杨莹莹[讲师]</t>
  </si>
  <si>
    <t>140280-015</t>
  </si>
  <si>
    <t>武术专选</t>
  </si>
  <si>
    <t>[2012801]李羚玮[讲师]</t>
  </si>
  <si>
    <t>140280-016</t>
  </si>
  <si>
    <t>花样跳绳专选</t>
  </si>
  <si>
    <t>140280-017</t>
  </si>
  <si>
    <t>食品科学19-01 食品科学19-02 食品科学19-03 食品科学19-04 生物工程19-01 生物工程19-02 生物技术19-01 生物技术19-02 食品质量19-01 食品质量19-02 烟草19-01 烟草工程19-01 烟草工程19-02 通信工程19-01 通信工程19-02 通信工程19-03 能源19-01 能源19-02 能源19-03 能源</t>
  </si>
  <si>
    <t>140280-018</t>
  </si>
  <si>
    <t>140280-019</t>
  </si>
  <si>
    <t>140280-020</t>
  </si>
  <si>
    <t>140280-021</t>
  </si>
  <si>
    <t>140280-022</t>
  </si>
  <si>
    <t>140280-023</t>
  </si>
  <si>
    <t>140280-024</t>
  </si>
  <si>
    <t>140280-025</t>
  </si>
  <si>
    <t>140280-026</t>
  </si>
  <si>
    <t>140280-027</t>
  </si>
  <si>
    <t>140280-028</t>
  </si>
  <si>
    <t>140280-029</t>
  </si>
  <si>
    <t>140280-030</t>
  </si>
  <si>
    <t>140280-031</t>
  </si>
  <si>
    <t>140280-032</t>
  </si>
  <si>
    <t>140280-033</t>
  </si>
  <si>
    <t>会计学19-01 会计学19-02 经济学19-01 经济学19-02 工商管理19-01 工商管理19-02 工商管理19-03 市场营销19-01 市场营销19-02 市场营销19-03 物流管理19-01 物流管理19-02 财务管理19-01 财务管理19-02 财务管理19-03 国际经贸19-01 国际经贸19-02 电子商务19-01 电子商务19</t>
  </si>
  <si>
    <t>140280-034</t>
  </si>
  <si>
    <t>140280-035</t>
  </si>
  <si>
    <t>140280-036</t>
  </si>
  <si>
    <t>140280-037</t>
  </si>
  <si>
    <t>140280-038</t>
  </si>
  <si>
    <t>140280-039</t>
  </si>
  <si>
    <t>气排球专选</t>
  </si>
  <si>
    <t>140280-040</t>
  </si>
  <si>
    <t>140280-041</t>
  </si>
  <si>
    <t>140280-042</t>
  </si>
  <si>
    <t>140280-043</t>
  </si>
  <si>
    <t>140280-044</t>
  </si>
  <si>
    <t>[1410080]乔伟瀚</t>
  </si>
  <si>
    <t>140280-045</t>
  </si>
  <si>
    <t>健美操专选</t>
  </si>
  <si>
    <t>140280-046</t>
  </si>
  <si>
    <t>140280-047</t>
  </si>
  <si>
    <t>140280-048</t>
  </si>
  <si>
    <t>高分子19-01 高分子19-02 高分子19-03 高分子19-04 化工工艺19-01 化工工艺19-02 化工工艺19-03 应用化学19-01 应用化学19-02 应用化学19-03 环境工程19-01 环境工程19-02 化学19-01 化学19-02 新材器19-01 新材器19-02 新材器19-03 法学19-01 法学19-02 社会工作19-01 公共</t>
  </si>
  <si>
    <t>140280-049</t>
  </si>
  <si>
    <t>140280-050</t>
  </si>
  <si>
    <t>140280-051</t>
  </si>
  <si>
    <t>140280-052</t>
  </si>
  <si>
    <t>140280-053</t>
  </si>
  <si>
    <t>140280-054</t>
  </si>
  <si>
    <t>140280-055</t>
  </si>
  <si>
    <t>140280-056</t>
  </si>
  <si>
    <t>140280-057</t>
  </si>
  <si>
    <t>140280-058</t>
  </si>
  <si>
    <t>140280-059</t>
  </si>
  <si>
    <t>140280-060</t>
  </si>
  <si>
    <t>140280-061</t>
  </si>
  <si>
    <t>140280-062</t>
  </si>
  <si>
    <t>140280-063</t>
  </si>
  <si>
    <t>自动化19-01 自动化19-02 自动化19-03 自动化19-04 电气工程19-01 电气工程19-02 电气工程19-03 电气工程19-04 智能电网19-01 智能电网19-02 轨道信号19-01 轨道信号19-02 英语19-01 英语19-02 英语19-03 朝鲜语19-01 汉语教育19-01</t>
  </si>
  <si>
    <t>140280-064</t>
  </si>
  <si>
    <t>140280-065</t>
  </si>
  <si>
    <t>140280-066</t>
  </si>
  <si>
    <t>140280-067</t>
  </si>
  <si>
    <t>140280-068</t>
  </si>
  <si>
    <t>140280-069</t>
  </si>
  <si>
    <t>140280-070</t>
  </si>
  <si>
    <t>中国风健身舞专选</t>
  </si>
  <si>
    <t>140280-071</t>
  </si>
  <si>
    <t>140280-072</t>
  </si>
  <si>
    <t>140280-073</t>
  </si>
  <si>
    <t>140280-074</t>
  </si>
  <si>
    <t>机制自动化19-01 机制自动化19-02 机制自动化19-03 机制自动化19-04 机制自动化19-05 机制自动化19-06 机制自动化19-07 机制自动化19-08 机制自动化19-09 测控19-01 测控19-02 车辆工程19-01 车辆工程19-02 智能制造19-01 信科19-01 信科19-02 应用数学19-01 应用数学19-02</t>
  </si>
  <si>
    <t>140280-075</t>
  </si>
  <si>
    <t>140280-076</t>
  </si>
  <si>
    <t>140280-077</t>
  </si>
  <si>
    <t>140280-078</t>
  </si>
  <si>
    <t>140280-079</t>
  </si>
  <si>
    <t>140280-080</t>
  </si>
  <si>
    <t>140280-081</t>
  </si>
  <si>
    <t>140280-082</t>
  </si>
  <si>
    <t>140280-083</t>
  </si>
  <si>
    <t>140280-084</t>
  </si>
  <si>
    <t>140280-085</t>
  </si>
  <si>
    <t>软件工程19-01 软件工程19-02 软件工程19-03 软件工程19-04 软件工程19-05 软件工程19-06 软件工程19-07 软件工程19-08 建筑电气19-01 建筑电气19-02 建筑电气19-03 建筑环境19-01 建筑环境19-02 安全工程19-01</t>
  </si>
  <si>
    <t>140280-086</t>
  </si>
  <si>
    <t>140280-087</t>
  </si>
  <si>
    <t>140280-088</t>
  </si>
  <si>
    <t>140280-089</t>
  </si>
  <si>
    <t>140280-090</t>
  </si>
  <si>
    <t>140280-091</t>
  </si>
  <si>
    <t>140280-092</t>
  </si>
  <si>
    <t>140280-093</t>
  </si>
  <si>
    <t>140280-094</t>
  </si>
  <si>
    <t>140280-095</t>
  </si>
  <si>
    <t>140280-096</t>
  </si>
  <si>
    <t>140280-097</t>
  </si>
  <si>
    <t>140280-098</t>
  </si>
  <si>
    <t>140280-099</t>
  </si>
  <si>
    <t>140280-100</t>
  </si>
  <si>
    <t>动画19-01 动画19-02 数字媒体19-01 数字媒体19-02 油画19-01 雕塑19-01 产品设计19-01 产品设计19-02 产品设计19-03 产品设计19-04 服饰设计19-01 服饰设计19-02 视觉传达19-01 视觉传达19-02 环境设计19-01 环境设计19-02 环境设计19-03 环境设计19-04 陶瓷艺术19-01 陶瓷</t>
  </si>
  <si>
    <t>140280-101</t>
  </si>
  <si>
    <t>140280-102</t>
  </si>
  <si>
    <t>140280-103</t>
  </si>
  <si>
    <t>140280-104</t>
  </si>
  <si>
    <t>140280-105</t>
  </si>
  <si>
    <t>140280-106</t>
  </si>
  <si>
    <t>140280-107</t>
  </si>
  <si>
    <t>140280-108</t>
  </si>
  <si>
    <t>140280-109</t>
  </si>
  <si>
    <t>140280-110</t>
  </si>
  <si>
    <t>140280-111</t>
  </si>
  <si>
    <t>IEC产品设计19-01 IEC数据科学19-01 IEC数据科学19-02 IEC数据科学19-03 IEC数据科学19-04 IEC数据科学19-05 IEC数据科学19-06 IEC数据科学19-07 IEC数据科学19-08 IEC会计学19-01 IEC会计学19-02 IEC会计学19-03 IEC会计学19-04 IEC会计学19-05 IEC会计学19-06 IEC会计学19</t>
  </si>
  <si>
    <t>140280-112</t>
  </si>
  <si>
    <t>140280-113</t>
  </si>
  <si>
    <t>140280-114</t>
  </si>
  <si>
    <t>140280-115</t>
  </si>
  <si>
    <t>140280-116</t>
  </si>
  <si>
    <t>140280-117</t>
  </si>
  <si>
    <t>140280-118</t>
  </si>
  <si>
    <t>140280-119</t>
  </si>
  <si>
    <t>140280-120</t>
  </si>
  <si>
    <t>140280-121</t>
  </si>
  <si>
    <t>足球专项进阶</t>
  </si>
  <si>
    <t>140280-122</t>
  </si>
  <si>
    <t>篮球专项进阶</t>
  </si>
  <si>
    <t>140280-123</t>
  </si>
  <si>
    <t>140280-124</t>
  </si>
  <si>
    <t>排球专项进阶</t>
  </si>
  <si>
    <t>140280-125</t>
  </si>
  <si>
    <t>乒乓球专项进阶</t>
  </si>
  <si>
    <t>140280-126</t>
  </si>
  <si>
    <t>荷球专项进阶</t>
  </si>
  <si>
    <t>140280-127</t>
  </si>
  <si>
    <t>健美专项进阶</t>
  </si>
  <si>
    <t>140280-128</t>
  </si>
  <si>
    <t>中国风健身舞专项进阶</t>
  </si>
  <si>
    <t>140280-129</t>
  </si>
  <si>
    <t>武术专项进阶</t>
  </si>
  <si>
    <t>140280-130</t>
  </si>
  <si>
    <t>网球专项进阶</t>
  </si>
  <si>
    <t>140280-131</t>
  </si>
  <si>
    <t>140280-132</t>
  </si>
  <si>
    <t>140280-133</t>
  </si>
  <si>
    <t>140280-134</t>
  </si>
  <si>
    <t>140280-135</t>
  </si>
  <si>
    <t>140280-136</t>
  </si>
  <si>
    <t>140280-137</t>
  </si>
  <si>
    <t>140280-138</t>
  </si>
  <si>
    <t>140280-139</t>
  </si>
  <si>
    <t>140280-140</t>
  </si>
  <si>
    <t>140280-141</t>
  </si>
  <si>
    <t>140280-142</t>
  </si>
  <si>
    <t>140280-143</t>
  </si>
  <si>
    <t>140280-144</t>
  </si>
  <si>
    <t>140280-145</t>
  </si>
  <si>
    <t>140280-146</t>
  </si>
  <si>
    <t>140280-147</t>
  </si>
  <si>
    <t>140280-148</t>
  </si>
  <si>
    <t>140280-149</t>
  </si>
  <si>
    <t>140280-150</t>
  </si>
  <si>
    <t>140280-151</t>
  </si>
  <si>
    <t>140280-152</t>
  </si>
  <si>
    <t>140280-153</t>
  </si>
  <si>
    <t>140280-154</t>
  </si>
  <si>
    <t>140280-155</t>
  </si>
  <si>
    <t>140280-156</t>
  </si>
  <si>
    <t>140280-157</t>
  </si>
  <si>
    <t>140280-158</t>
  </si>
  <si>
    <t>140280-159</t>
  </si>
  <si>
    <t>140280-160</t>
  </si>
  <si>
    <t>140280-161</t>
  </si>
  <si>
    <t>140280-162</t>
  </si>
  <si>
    <t>140280-163</t>
  </si>
  <si>
    <t>140280-164</t>
  </si>
  <si>
    <t>140280-165</t>
  </si>
  <si>
    <t>140280-166</t>
  </si>
  <si>
    <t>140280-167</t>
  </si>
  <si>
    <t>140280-168</t>
  </si>
  <si>
    <t>140280-169</t>
  </si>
  <si>
    <t>140280-170</t>
  </si>
  <si>
    <t>140280-171</t>
  </si>
  <si>
    <t>140280-172</t>
  </si>
  <si>
    <t>140280-173</t>
  </si>
  <si>
    <t>140280-174</t>
  </si>
  <si>
    <t>140280-175</t>
  </si>
  <si>
    <t>140280-176</t>
  </si>
  <si>
    <t>140280-177</t>
  </si>
  <si>
    <t>140280-178</t>
  </si>
  <si>
    <t>140280-179</t>
  </si>
  <si>
    <t>140280-180</t>
  </si>
  <si>
    <t>140280-181</t>
  </si>
  <si>
    <t>140280-182</t>
  </si>
  <si>
    <t>140280-183</t>
  </si>
  <si>
    <t>140280-184</t>
  </si>
  <si>
    <t>140280-185</t>
  </si>
  <si>
    <t>140280-186</t>
  </si>
  <si>
    <t>140280-187</t>
  </si>
  <si>
    <t>140280-188</t>
  </si>
  <si>
    <t>140280-189</t>
  </si>
  <si>
    <t>140280-190</t>
  </si>
  <si>
    <t>140280-191</t>
  </si>
  <si>
    <t>140280-192</t>
  </si>
  <si>
    <t>140280-193</t>
  </si>
  <si>
    <t>140280-194</t>
  </si>
  <si>
    <t>140280-195</t>
  </si>
  <si>
    <t>140280-196</t>
  </si>
  <si>
    <t>140280-197</t>
  </si>
  <si>
    <t>140280-198</t>
  </si>
  <si>
    <t>140280-199</t>
  </si>
  <si>
    <t>140280-200</t>
  </si>
  <si>
    <t>140280-201</t>
  </si>
  <si>
    <t>140280-202</t>
  </si>
  <si>
    <t>140280-203</t>
  </si>
  <si>
    <t>140280-204</t>
  </si>
  <si>
    <t>140280-205</t>
  </si>
  <si>
    <t>140280-206</t>
  </si>
  <si>
    <t>140280-207</t>
  </si>
  <si>
    <t>140280-208</t>
  </si>
  <si>
    <t>班数</t>
  </si>
  <si>
    <t>总的讲授_x000D_
学时</t>
    <phoneticPr fontId="4" type="noConversion"/>
  </si>
  <si>
    <t>正常讲授学时</t>
  </si>
  <si>
    <t>翻转讲授学时</t>
    <phoneticPr fontId="4" type="noConversion"/>
  </si>
  <si>
    <t>容纳人数</t>
    <phoneticPr fontId="4" type="noConversion"/>
  </si>
  <si>
    <t>正选_x000D_
人数</t>
    <phoneticPr fontId="4" type="noConversion"/>
  </si>
  <si>
    <t>翻转人数</t>
    <phoneticPr fontId="4" type="noConversion"/>
  </si>
  <si>
    <t>第几次翻转</t>
    <phoneticPr fontId="4" type="noConversion"/>
  </si>
  <si>
    <t>翻转上浮倍数</t>
    <phoneticPr fontId="4" type="noConversion"/>
  </si>
  <si>
    <t>学生所在院系</t>
    <phoneticPr fontId="4" type="noConversion"/>
  </si>
  <si>
    <t>可安排_x000D_
学时</t>
    <phoneticPr fontId="4" type="noConversion"/>
  </si>
  <si>
    <t>要求不排课节次</t>
    <phoneticPr fontId="4" type="noConversion"/>
  </si>
  <si>
    <t>其中国教上浮分子</t>
    <phoneticPr fontId="4" type="noConversion"/>
  </si>
  <si>
    <r>
      <rPr>
        <b/>
        <sz val="10"/>
        <color indexed="30"/>
        <rFont val="宋体"/>
        <charset val="134"/>
      </rPr>
      <t>其中软件</t>
    </r>
    <r>
      <rPr>
        <b/>
        <sz val="10"/>
        <color indexed="30"/>
        <rFont val="Arial"/>
        <family val="2"/>
      </rPr>
      <t>-</t>
    </r>
    <r>
      <rPr>
        <b/>
        <sz val="10"/>
        <color indexed="30"/>
        <rFont val="宋体"/>
        <charset val="134"/>
      </rPr>
      <t>上浮分子</t>
    </r>
    <phoneticPr fontId="4" type="noConversion"/>
  </si>
  <si>
    <r>
      <rPr>
        <b/>
        <sz val="10"/>
        <color indexed="30"/>
        <rFont val="宋体"/>
        <charset val="134"/>
      </rPr>
      <t>其中计高收费</t>
    </r>
    <r>
      <rPr>
        <b/>
        <sz val="10"/>
        <color indexed="30"/>
        <rFont val="宋体"/>
        <charset val="134"/>
      </rPr>
      <t>上浮分子</t>
    </r>
    <phoneticPr fontId="4" type="noConversion"/>
  </si>
  <si>
    <t>其中工程认证上浮分子</t>
    <phoneticPr fontId="4" type="noConversion"/>
  </si>
  <si>
    <t>上浮分母</t>
    <phoneticPr fontId="4" type="noConversion"/>
  </si>
  <si>
    <t>正常-理论系数</t>
    <phoneticPr fontId="4" type="noConversion"/>
  </si>
  <si>
    <t>正常-理论工作量</t>
    <phoneticPr fontId="4" type="noConversion"/>
  </si>
  <si>
    <t>翻转-理论系数</t>
    <phoneticPr fontId="4" type="noConversion"/>
  </si>
  <si>
    <t>翻转-理论工作量</t>
    <phoneticPr fontId="4" type="noConversion"/>
  </si>
  <si>
    <t>实验系数</t>
    <phoneticPr fontId="4" type="noConversion"/>
  </si>
  <si>
    <t>实验工作量</t>
    <phoneticPr fontId="4" type="noConversion"/>
  </si>
  <si>
    <t>上机系数</t>
    <phoneticPr fontId="4" type="noConversion"/>
  </si>
  <si>
    <t>上机工作量</t>
    <phoneticPr fontId="4" type="noConversion"/>
  </si>
  <si>
    <t>其它系数</t>
    <phoneticPr fontId="4" type="noConversion"/>
  </si>
  <si>
    <t>其它工作量</t>
    <phoneticPr fontId="4" type="noConversion"/>
  </si>
  <si>
    <t>考试</t>
    <phoneticPr fontId="4" type="noConversion"/>
  </si>
  <si>
    <t>总计</t>
    <phoneticPr fontId="4" type="noConversion"/>
  </si>
  <si>
    <t>其中国教</t>
    <phoneticPr fontId="4" type="noConversion"/>
  </si>
  <si>
    <t>其中软件</t>
    <phoneticPr fontId="4" type="noConversion"/>
  </si>
  <si>
    <t>其中计算机高学费</t>
    <phoneticPr fontId="4" type="noConversion"/>
  </si>
  <si>
    <t>其中工程认证上浮专业</t>
    <phoneticPr fontId="4" type="noConversion"/>
  </si>
  <si>
    <t>外聘</t>
    <phoneticPr fontId="4" type="noConversion"/>
  </si>
  <si>
    <t>翻转</t>
  </si>
  <si>
    <t>禹州</t>
  </si>
  <si>
    <t>备注</t>
    <phoneticPr fontId="4" type="noConversion"/>
  </si>
  <si>
    <r>
      <t>D</t>
    </r>
    <r>
      <rPr>
        <sz val="10"/>
        <rFont val="宋体"/>
        <charset val="134"/>
      </rPr>
      <t>软件工程</t>
    </r>
    <r>
      <rPr>
        <sz val="10"/>
        <rFont val="Arial"/>
        <family val="2"/>
      </rPr>
      <t>20-01</t>
    </r>
    <phoneticPr fontId="4" type="noConversion"/>
  </si>
  <si>
    <t>人数</t>
    <phoneticPr fontId="4" type="noConversion"/>
  </si>
  <si>
    <t>理论系数</t>
    <phoneticPr fontId="4" type="noConversion"/>
  </si>
  <si>
    <t>实验指导系数</t>
    <phoneticPr fontId="4" type="noConversion"/>
  </si>
  <si>
    <t>上机指导系数</t>
    <phoneticPr fontId="4" type="noConversion"/>
  </si>
  <si>
    <t>班级</t>
    <phoneticPr fontId="4" type="noConversion"/>
  </si>
  <si>
    <t>学生人数</t>
  </si>
  <si>
    <t>学期</t>
    <phoneticPr fontId="4" type="noConversion"/>
  </si>
  <si>
    <r>
      <t>2</t>
    </r>
    <r>
      <rPr>
        <sz val="10"/>
        <rFont val="Arial"/>
        <family val="2"/>
      </rPr>
      <t>0-21-1</t>
    </r>
    <phoneticPr fontId="4" type="noConversion"/>
  </si>
  <si>
    <r>
      <t>2</t>
    </r>
    <r>
      <rPr>
        <sz val="10"/>
        <rFont val="Arial"/>
        <family val="2"/>
      </rPr>
      <t>0-21-1</t>
    </r>
    <r>
      <rPr>
        <sz val="10"/>
        <rFont val="Arial"/>
        <family val="2"/>
      </rPr>
      <t/>
    </r>
  </si>
  <si>
    <t>国教、软件、计算机高学费、工程认证上浮专业</t>
    <phoneticPr fontId="4" type="noConversion"/>
  </si>
  <si>
    <t>IEC互联网17-01</t>
  </si>
  <si>
    <t>国教</t>
    <phoneticPr fontId="4" type="noConversion"/>
  </si>
  <si>
    <t>IEC互联网17-02</t>
  </si>
  <si>
    <t>IEC互联网17-03</t>
  </si>
  <si>
    <t>IEC互联网17-04</t>
  </si>
  <si>
    <t>IEC电子商务17-01</t>
  </si>
  <si>
    <t>IEC电子商务17-02</t>
  </si>
  <si>
    <t>IEC电子商务17-03</t>
  </si>
  <si>
    <t>IEC电子商务17-04</t>
  </si>
  <si>
    <t>IEC环境设计17-01</t>
  </si>
  <si>
    <t>IEC环境设计17-02</t>
  </si>
  <si>
    <t>IEC环境设计17-03</t>
  </si>
  <si>
    <t>IEC环境设计17-04</t>
  </si>
  <si>
    <t>IEC产品设计17-01</t>
  </si>
  <si>
    <t>IEC产品设计17-02</t>
  </si>
  <si>
    <t>IEC产品设计17-03</t>
  </si>
  <si>
    <t>IEC产品设计17-04</t>
  </si>
  <si>
    <t>IEC产品设计17-05</t>
  </si>
  <si>
    <t>IEC产品设计17-06</t>
  </si>
  <si>
    <t>IEC数字媒体17-01</t>
  </si>
  <si>
    <t>IEC数字媒体17-02</t>
  </si>
  <si>
    <t>IEC信息工程17-01</t>
  </si>
  <si>
    <t>IEC信息工程17-02</t>
  </si>
  <si>
    <t>IEC信息工程17-03</t>
  </si>
  <si>
    <t>IEC信息工程17-04</t>
  </si>
  <si>
    <t>IEC电气工程17-01</t>
  </si>
  <si>
    <t>IEC电气工程17-02</t>
  </si>
  <si>
    <t>IEC电气工程17-03</t>
  </si>
  <si>
    <t>IEC电气工程17-04</t>
  </si>
  <si>
    <t>IEC国际商务17-01</t>
  </si>
  <si>
    <t>IEC国际商务17-02</t>
  </si>
  <si>
    <t>IEC国际商务17-03</t>
  </si>
  <si>
    <t>IEC国际商务17-04</t>
  </si>
  <si>
    <t>IEC国际商务17-05</t>
  </si>
  <si>
    <t>IEC互联网18-01</t>
  </si>
  <si>
    <t>IEC互联网18-02</t>
  </si>
  <si>
    <t>IEC互联网18-03</t>
  </si>
  <si>
    <t>IEC互联网18-04</t>
  </si>
  <si>
    <t>IEC电子商务18-01</t>
  </si>
  <si>
    <t>IEC电子商务18-02</t>
  </si>
  <si>
    <t>IEC电子商务18-03</t>
  </si>
  <si>
    <t>IEC电子商务18-04</t>
  </si>
  <si>
    <t>IEC环境设计18-01</t>
  </si>
  <si>
    <t>IEC环境设计18-02</t>
  </si>
  <si>
    <t>IEC环境设计18-03</t>
  </si>
  <si>
    <t>IEC环境设计18-04</t>
  </si>
  <si>
    <t>IEC产品设计18-01</t>
  </si>
  <si>
    <t>IEC产品设计18-02</t>
  </si>
  <si>
    <t>IEC产品设计18-03</t>
  </si>
  <si>
    <t>IEC产品设计18-04</t>
  </si>
  <si>
    <t>IEC产品设计18-05</t>
  </si>
  <si>
    <t>IEC产品设计18-06</t>
  </si>
  <si>
    <t>IEC数字媒体18-01</t>
  </si>
  <si>
    <t>IEC数字媒体18-02</t>
  </si>
  <si>
    <t>IEC国际商务18-01</t>
  </si>
  <si>
    <t>IEC国际商务18-02</t>
  </si>
  <si>
    <t>IEC国际商务18-03</t>
  </si>
  <si>
    <t>IEC国际商务18-04</t>
  </si>
  <si>
    <t>IEC国际商务18-05</t>
  </si>
  <si>
    <t>IEC数据科学18-01</t>
  </si>
  <si>
    <t>IEC数据科学18-02</t>
  </si>
  <si>
    <t>IEC数据科学18-03</t>
  </si>
  <si>
    <t>IEC数据科学18-04</t>
  </si>
  <si>
    <t>IEC会计学18-01</t>
  </si>
  <si>
    <t>IEC会计学18-02</t>
  </si>
  <si>
    <t>IEC会计学18-03</t>
  </si>
  <si>
    <t>IEC会计学18-04</t>
  </si>
  <si>
    <t>IEC产品设计19-01</t>
  </si>
  <si>
    <t>IEC产品设计20-01</t>
  </si>
  <si>
    <t>软件工程17-01</t>
  </si>
  <si>
    <t>软件</t>
    <phoneticPr fontId="4" type="noConversion"/>
  </si>
  <si>
    <t>软件工程17-02</t>
  </si>
  <si>
    <t>软件工程17-03</t>
  </si>
  <si>
    <t>软件工程17-04</t>
  </si>
  <si>
    <t>Z软件工程20-01</t>
    <phoneticPr fontId="4" type="noConversion"/>
  </si>
  <si>
    <t>D软件工程20-01</t>
    <phoneticPr fontId="4" type="noConversion"/>
  </si>
  <si>
    <t>嵌入式软件17-01</t>
  </si>
  <si>
    <t>计算机高学费</t>
    <phoneticPr fontId="4" type="noConversion"/>
  </si>
  <si>
    <t>嵌入式软件17-02</t>
  </si>
  <si>
    <t>3G软件17-01</t>
  </si>
  <si>
    <t>3G软件17-02</t>
  </si>
  <si>
    <t>智能物联18-01</t>
  </si>
  <si>
    <t>智能物联18-02</t>
  </si>
  <si>
    <t>移动软件18-01</t>
  </si>
  <si>
    <t>移动软件18-02</t>
  </si>
  <si>
    <t>网络运维18-01</t>
  </si>
  <si>
    <t>网络运维18-02</t>
  </si>
  <si>
    <t>嵌入式软件18-01</t>
  </si>
  <si>
    <t>嵌入式软件18-02</t>
  </si>
  <si>
    <t>智能物联19-02</t>
  </si>
  <si>
    <t>智能物联19-03</t>
  </si>
  <si>
    <t>智能物联19-04</t>
  </si>
  <si>
    <t>移动软件19-02</t>
  </si>
  <si>
    <t>移动软件19-03</t>
  </si>
  <si>
    <t>移动软件19-04</t>
  </si>
  <si>
    <t>网络开发19-01</t>
  </si>
  <si>
    <t>网络开发19-02</t>
  </si>
  <si>
    <t>嵌入式软件19-02</t>
  </si>
  <si>
    <t>嵌入式软件19-03</t>
  </si>
  <si>
    <t>嵌入式软件19-04</t>
  </si>
  <si>
    <t>Z移动软件20-01</t>
    <phoneticPr fontId="4" type="noConversion"/>
  </si>
  <si>
    <t>Z移动软件20-02</t>
  </si>
  <si>
    <t>Z移动软件20-03</t>
  </si>
  <si>
    <t>Z移动软件20-04</t>
  </si>
  <si>
    <t>智能物联20-01</t>
  </si>
  <si>
    <t>智能物联20-02</t>
  </si>
  <si>
    <t>智能物联20-03</t>
  </si>
  <si>
    <t>智能物联20-04</t>
  </si>
  <si>
    <t>移动软件20-01</t>
  </si>
  <si>
    <t>移动软件20-02</t>
  </si>
  <si>
    <t>移动软件20-03</t>
  </si>
  <si>
    <t>移动软件20-04</t>
  </si>
  <si>
    <t>移动软件20-05</t>
  </si>
  <si>
    <t>移动软件20-06</t>
  </si>
  <si>
    <t>网络开发20-01</t>
  </si>
  <si>
    <t>网络开发20-02</t>
  </si>
  <si>
    <t>网络开发20-03</t>
  </si>
  <si>
    <t>嵌入式软件20-01</t>
  </si>
  <si>
    <t>嵌入式软件20-02</t>
  </si>
  <si>
    <t>嵌入式软件20-03</t>
  </si>
  <si>
    <t>嵌入式软件20-04</t>
  </si>
  <si>
    <t>工程认证</t>
    <phoneticPr fontId="4" type="noConversion"/>
  </si>
  <si>
    <t>电气工程19-01</t>
  </si>
  <si>
    <t>电气工程19-02</t>
  </si>
  <si>
    <t>电气工程19-03</t>
  </si>
  <si>
    <t>电气工程19-04</t>
  </si>
  <si>
    <t>电气工程20-01</t>
  </si>
  <si>
    <t>电气工程20-02</t>
  </si>
  <si>
    <t>电气工程20-03</t>
  </si>
  <si>
    <t>电气工程20-04</t>
  </si>
  <si>
    <t>电气工程20-05</t>
  </si>
  <si>
    <t>机制自动化17-01</t>
  </si>
  <si>
    <t>机制自动化17-02</t>
  </si>
  <si>
    <t>机制自动化17-03</t>
  </si>
  <si>
    <t>机制自动化19-01</t>
  </si>
  <si>
    <t>机制自动化19-02</t>
  </si>
  <si>
    <t>机制自动化19-03</t>
  </si>
  <si>
    <t>机制自动化19-04</t>
  </si>
  <si>
    <t>机制自动化19-05</t>
  </si>
  <si>
    <t>机制自动化19-06</t>
  </si>
  <si>
    <t>机制自动化19-07</t>
  </si>
  <si>
    <t>机制自动化19-08</t>
  </si>
  <si>
    <t>机制自动化20-01</t>
  </si>
  <si>
    <t>机制自动化20-02</t>
  </si>
  <si>
    <t>机制自动化20-05</t>
  </si>
  <si>
    <t>机制自动化20-06</t>
  </si>
  <si>
    <t>食品科学20-01</t>
  </si>
  <si>
    <t>食品科学20-02</t>
  </si>
  <si>
    <t>食品科学20-03</t>
  </si>
  <si>
    <t>食品科学20-04</t>
  </si>
  <si>
    <t>食品科学20-05</t>
  </si>
  <si>
    <t>计算机17-01</t>
  </si>
  <si>
    <t>计算机20-01</t>
  </si>
  <si>
    <t>计算机20-02</t>
  </si>
  <si>
    <t>计算机20-03</t>
  </si>
  <si>
    <t>计算机20-04</t>
  </si>
  <si>
    <t>过程装备20-01</t>
  </si>
  <si>
    <t>过程装备20-02</t>
  </si>
  <si>
    <t>总的讲授_x000D_
学时</t>
    <phoneticPr fontId="3" type="noConversion"/>
  </si>
  <si>
    <t>翻转讲授学时</t>
    <phoneticPr fontId="3" type="noConversion"/>
  </si>
  <si>
    <t>容纳人数</t>
    <phoneticPr fontId="3" type="noConversion"/>
  </si>
  <si>
    <t>正选_x000D_
人数</t>
    <phoneticPr fontId="3" type="noConversion"/>
  </si>
  <si>
    <t>翻转人数</t>
    <phoneticPr fontId="3" type="noConversion"/>
  </si>
  <si>
    <t>第几次翻转</t>
    <phoneticPr fontId="3" type="noConversion"/>
  </si>
  <si>
    <t>翻转上浮倍数</t>
    <phoneticPr fontId="3" type="noConversion"/>
  </si>
  <si>
    <t>学生所在院系</t>
    <phoneticPr fontId="3" type="noConversion"/>
  </si>
  <si>
    <t>可安排_x000D_
学时</t>
    <phoneticPr fontId="3" type="noConversion"/>
  </si>
  <si>
    <t>要求不排课节次</t>
    <phoneticPr fontId="3" type="noConversion"/>
  </si>
  <si>
    <t>其中国教上浮分子</t>
    <phoneticPr fontId="3" type="noConversion"/>
  </si>
  <si>
    <r>
      <rPr>
        <b/>
        <sz val="10"/>
        <color indexed="30"/>
        <rFont val="宋体"/>
        <charset val="134"/>
      </rPr>
      <t>其中软件</t>
    </r>
    <r>
      <rPr>
        <b/>
        <sz val="10"/>
        <color indexed="30"/>
        <rFont val="Arial"/>
        <family val="2"/>
      </rPr>
      <t>-</t>
    </r>
    <r>
      <rPr>
        <b/>
        <sz val="10"/>
        <color indexed="30"/>
        <rFont val="宋体"/>
        <charset val="134"/>
      </rPr>
      <t>上浮分子</t>
    </r>
    <phoneticPr fontId="3" type="noConversion"/>
  </si>
  <si>
    <r>
      <rPr>
        <b/>
        <sz val="10"/>
        <color indexed="30"/>
        <rFont val="宋体"/>
        <charset val="134"/>
      </rPr>
      <t>其中计高收费</t>
    </r>
    <r>
      <rPr>
        <b/>
        <sz val="10"/>
        <color indexed="30"/>
        <rFont val="宋体"/>
        <charset val="134"/>
      </rPr>
      <t>上浮分子</t>
    </r>
    <phoneticPr fontId="3" type="noConversion"/>
  </si>
  <si>
    <t>其中工程认证上浮分子</t>
    <phoneticPr fontId="3" type="noConversion"/>
  </si>
  <si>
    <t>上浮分母</t>
    <phoneticPr fontId="3" type="noConversion"/>
  </si>
  <si>
    <t>备注</t>
  </si>
  <si>
    <t>正常-理论系数</t>
    <phoneticPr fontId="3" type="noConversion"/>
  </si>
  <si>
    <t>正常-理论工作量</t>
    <phoneticPr fontId="3" type="noConversion"/>
  </si>
  <si>
    <t>翻转-理论系数</t>
    <phoneticPr fontId="3" type="noConversion"/>
  </si>
  <si>
    <t>翻转-理论工作量</t>
    <phoneticPr fontId="3" type="noConversion"/>
  </si>
  <si>
    <t>实验系数</t>
    <phoneticPr fontId="3" type="noConversion"/>
  </si>
  <si>
    <t>实验工作量</t>
    <phoneticPr fontId="3" type="noConversion"/>
  </si>
  <si>
    <t>上机系数</t>
    <phoneticPr fontId="3" type="noConversion"/>
  </si>
  <si>
    <t>上机工作量</t>
    <phoneticPr fontId="3" type="noConversion"/>
  </si>
  <si>
    <t>其它系数</t>
    <phoneticPr fontId="3" type="noConversion"/>
  </si>
  <si>
    <t>其它工作量</t>
    <phoneticPr fontId="3" type="noConversion"/>
  </si>
  <si>
    <t>考试</t>
    <phoneticPr fontId="3" type="noConversion"/>
  </si>
  <si>
    <t>总计</t>
    <phoneticPr fontId="3" type="noConversion"/>
  </si>
  <si>
    <t>其中国教</t>
    <phoneticPr fontId="3" type="noConversion"/>
  </si>
  <si>
    <t>其中软件</t>
    <phoneticPr fontId="3" type="noConversion"/>
  </si>
  <si>
    <t>其中计算机高学费</t>
    <phoneticPr fontId="3" type="noConversion"/>
  </si>
  <si>
    <t>其中工程认证上浮专业</t>
    <phoneticPr fontId="3" type="noConversion"/>
  </si>
  <si>
    <t>外聘</t>
    <phoneticPr fontId="3" type="noConversion"/>
  </si>
  <si>
    <t>[1719002]大学生就业指导</t>
  </si>
  <si>
    <t>[2016813]王纯[助教]</t>
  </si>
  <si>
    <t>240035-001</t>
  </si>
  <si>
    <t>10-12,14-18</t>
  </si>
  <si>
    <t>240035-002</t>
  </si>
  <si>
    <t>信科17-01 应用数学17-01 社会体育17-01</t>
  </si>
  <si>
    <t>240035-003</t>
  </si>
  <si>
    <t>国教</t>
    <phoneticPr fontId="3" type="noConversion"/>
  </si>
  <si>
    <t>240035-004</t>
  </si>
  <si>
    <t>软件</t>
    <phoneticPr fontId="3" type="noConversion"/>
  </si>
  <si>
    <t>软件工程17-01 软件工程17-02</t>
  </si>
  <si>
    <t>240035-005</t>
  </si>
  <si>
    <t>软件工程17-03 软件工程17-04</t>
  </si>
  <si>
    <t>[2017831]匡竞[讲师]</t>
  </si>
  <si>
    <t>240035-006</t>
  </si>
  <si>
    <t>社会保障17-01 公共管理17-01</t>
  </si>
  <si>
    <t>240035-007</t>
  </si>
  <si>
    <t>建筑电气17-01 建筑电气17-02 建筑环境17-01</t>
  </si>
  <si>
    <t>[2016817]艾怡静[助教]</t>
  </si>
  <si>
    <t>240035-008</t>
  </si>
  <si>
    <t>工程认证1</t>
    <phoneticPr fontId="3" type="noConversion"/>
  </si>
  <si>
    <r>
      <rPr>
        <sz val="10"/>
        <color indexed="40"/>
        <rFont val="宋体"/>
        <charset val="134"/>
      </rPr>
      <t>电气工程</t>
    </r>
    <r>
      <rPr>
        <sz val="10"/>
        <color indexed="40"/>
        <rFont val="Arial"/>
        <family val="2"/>
      </rPr>
      <t>17-01</t>
    </r>
    <r>
      <rPr>
        <sz val="10"/>
        <rFont val="Arial"/>
        <family val="2"/>
      </rPr>
      <t xml:space="preserve"> </t>
    </r>
    <r>
      <rPr>
        <sz val="10"/>
        <rFont val="宋体"/>
        <charset val="134"/>
      </rPr>
      <t>智能电网</t>
    </r>
    <r>
      <rPr>
        <sz val="10"/>
        <rFont val="Arial"/>
        <family val="2"/>
      </rPr>
      <t xml:space="preserve">17-01 </t>
    </r>
    <r>
      <rPr>
        <sz val="10"/>
        <rFont val="宋体"/>
        <charset val="134"/>
      </rPr>
      <t>轨道信号</t>
    </r>
    <r>
      <rPr>
        <sz val="10"/>
        <rFont val="Arial"/>
        <family val="2"/>
      </rPr>
      <t>17-01</t>
    </r>
    <phoneticPr fontId="3" type="noConversion"/>
  </si>
  <si>
    <t>240035-009</t>
  </si>
  <si>
    <t>国教</t>
    <phoneticPr fontId="3" type="noConversion"/>
  </si>
  <si>
    <t>[2016820]王伟夙[助教]</t>
  </si>
  <si>
    <t>240035-010</t>
  </si>
  <si>
    <t>[2016808]李白毅[助教]</t>
  </si>
  <si>
    <t>240035-011</t>
  </si>
  <si>
    <t>[2007040]焦云娜[讲师]</t>
  </si>
  <si>
    <t>240035-012</t>
  </si>
  <si>
    <t>IEC环境设计17-01 IEC环境设计17-02 IEC环境设计17-03 IEC环境设计17-04 IEC数字媒体17-01 IEC数字媒体17-02</t>
  </si>
  <si>
    <t>[2014019]孙铁山[讲师]</t>
  </si>
  <si>
    <t>240035-013</t>
  </si>
  <si>
    <t>240035-014</t>
  </si>
  <si>
    <t>动画17-01 动画17-02 数字媒体17-01 数字媒体17-02 陶瓷艺术17-01 陶瓷设计17-01</t>
  </si>
  <si>
    <t>240035-015</t>
  </si>
  <si>
    <t>油画17-01 产品设计17-01 产品设计17-02 服饰设计17-01 服饰设计17-02 壁画17-01</t>
  </si>
  <si>
    <t>240035-016</t>
  </si>
  <si>
    <t>雕塑17-01 视觉传达17-01 视觉传达17-02 环境设计17-01 环境设计17-02</t>
  </si>
  <si>
    <t>240035-017</t>
  </si>
  <si>
    <t>国教</t>
    <phoneticPr fontId="3" type="noConversion"/>
  </si>
  <si>
    <t>240035-018</t>
  </si>
  <si>
    <t>工程认证</t>
    <phoneticPr fontId="3" type="noConversion"/>
  </si>
  <si>
    <t>食品科学17-01 食品科学17-02</t>
  </si>
  <si>
    <t>[2004032]李英梅[讲师]</t>
  </si>
  <si>
    <t>240035-019</t>
  </si>
  <si>
    <t>生物工程17-01 食品质量17-01</t>
  </si>
  <si>
    <t>240035-020</t>
  </si>
  <si>
    <t>[2014020]马瑞静[讲师]</t>
  </si>
  <si>
    <t>240035-021</t>
  </si>
  <si>
    <t>应用化学17-01 环境工程17-01</t>
  </si>
  <si>
    <t>240035-022</t>
  </si>
  <si>
    <t>精细化工17-01 新材器17-01</t>
  </si>
  <si>
    <t>240035-023</t>
  </si>
  <si>
    <t>240035-024</t>
  </si>
  <si>
    <t>经济学17-01 财务管理17-01</t>
  </si>
  <si>
    <t>240035-025</t>
  </si>
  <si>
    <t>[2002038]田烟[讲师]</t>
  </si>
  <si>
    <t>240035-026</t>
  </si>
  <si>
    <t>[2014038]孟牒[讲师]</t>
  </si>
  <si>
    <t>240035-027</t>
  </si>
  <si>
    <t>工程认证1</t>
    <phoneticPr fontId="3" type="noConversion"/>
  </si>
  <si>
    <r>
      <rPr>
        <sz val="10"/>
        <color indexed="40"/>
        <rFont val="宋体"/>
        <charset val="134"/>
      </rPr>
      <t>计算机</t>
    </r>
    <r>
      <rPr>
        <sz val="10"/>
        <color indexed="40"/>
        <rFont val="Arial"/>
        <family val="2"/>
      </rPr>
      <t>17-01</t>
    </r>
    <r>
      <rPr>
        <sz val="10"/>
        <rFont val="Arial"/>
        <family val="2"/>
      </rPr>
      <t xml:space="preserve"> </t>
    </r>
    <r>
      <rPr>
        <sz val="10"/>
        <rFont val="宋体"/>
        <charset val="134"/>
      </rPr>
      <t>通信工程</t>
    </r>
    <r>
      <rPr>
        <sz val="10"/>
        <rFont val="Arial"/>
        <family val="2"/>
      </rPr>
      <t xml:space="preserve">17-01 </t>
    </r>
    <r>
      <rPr>
        <sz val="10"/>
        <rFont val="宋体"/>
        <charset val="134"/>
      </rPr>
      <t>电信工程</t>
    </r>
    <r>
      <rPr>
        <sz val="10"/>
        <rFont val="Arial"/>
        <family val="2"/>
      </rPr>
      <t>17-01</t>
    </r>
    <phoneticPr fontId="3" type="noConversion"/>
  </si>
  <si>
    <t>240035-028</t>
  </si>
  <si>
    <t>网络工程17-01 物联网工程17-01</t>
  </si>
  <si>
    <t>[2015815]欧阳杜娟[助教]</t>
  </si>
  <si>
    <t>240035-029</t>
  </si>
  <si>
    <t>计算机高学费</t>
    <phoneticPr fontId="3" type="noConversion"/>
  </si>
  <si>
    <t>240035-030</t>
  </si>
  <si>
    <t>计算机高学费</t>
    <phoneticPr fontId="3" type="noConversion"/>
  </si>
  <si>
    <t>3G软件17-01 3G软件17-02</t>
  </si>
  <si>
    <t>[2005038]万慧杰[讲师]</t>
  </si>
  <si>
    <t>240035-031</t>
  </si>
  <si>
    <t>法学17-01 电子科技17-01 材料物理17-01</t>
  </si>
  <si>
    <t>[2002019]李俊丰[讲师]</t>
  </si>
  <si>
    <t>240035-032</t>
  </si>
  <si>
    <t>工程认证1</t>
    <phoneticPr fontId="3" type="noConversion"/>
  </si>
  <si>
    <r>
      <rPr>
        <sz val="10"/>
        <rFont val="宋体"/>
        <charset val="134"/>
      </rPr>
      <t>能源</t>
    </r>
    <r>
      <rPr>
        <sz val="10"/>
        <rFont val="Arial"/>
        <family val="2"/>
      </rPr>
      <t xml:space="preserve">17-01 </t>
    </r>
    <r>
      <rPr>
        <sz val="10"/>
        <rFont val="宋体"/>
        <charset val="134"/>
      </rPr>
      <t>能源</t>
    </r>
    <r>
      <rPr>
        <sz val="10"/>
        <rFont val="Arial"/>
        <family val="2"/>
      </rPr>
      <t xml:space="preserve">17-02 </t>
    </r>
    <r>
      <rPr>
        <sz val="10"/>
        <color indexed="40"/>
        <rFont val="宋体"/>
        <charset val="134"/>
      </rPr>
      <t>过程装备</t>
    </r>
    <r>
      <rPr>
        <sz val="10"/>
        <color indexed="40"/>
        <rFont val="Arial"/>
        <family val="2"/>
      </rPr>
      <t>17-01</t>
    </r>
    <phoneticPr fontId="3" type="noConversion"/>
  </si>
  <si>
    <t>240035-033</t>
  </si>
  <si>
    <r>
      <rPr>
        <sz val="10"/>
        <color indexed="40"/>
        <rFont val="宋体"/>
        <charset val="134"/>
      </rPr>
      <t>机制自动化</t>
    </r>
    <r>
      <rPr>
        <sz val="10"/>
        <color indexed="40"/>
        <rFont val="Arial"/>
        <family val="2"/>
      </rPr>
      <t>17-03</t>
    </r>
    <r>
      <rPr>
        <sz val="10"/>
        <rFont val="Arial"/>
        <family val="2"/>
      </rPr>
      <t xml:space="preserve"> </t>
    </r>
    <r>
      <rPr>
        <sz val="10"/>
        <rFont val="宋体"/>
        <charset val="134"/>
      </rPr>
      <t>测控</t>
    </r>
    <r>
      <rPr>
        <sz val="10"/>
        <rFont val="Arial"/>
        <family val="2"/>
      </rPr>
      <t xml:space="preserve">17-01 </t>
    </r>
    <r>
      <rPr>
        <sz val="10"/>
        <rFont val="宋体"/>
        <charset val="134"/>
      </rPr>
      <t>车辆工程</t>
    </r>
    <r>
      <rPr>
        <sz val="10"/>
        <rFont val="Arial"/>
        <family val="2"/>
      </rPr>
      <t>17-01</t>
    </r>
    <phoneticPr fontId="3" type="noConversion"/>
  </si>
  <si>
    <t>240035-034</t>
  </si>
  <si>
    <t>工程认证</t>
    <phoneticPr fontId="3" type="noConversion"/>
  </si>
  <si>
    <t>机制自动化17-01 机制自动化17-02</t>
  </si>
  <si>
    <t>[2011046]王耿华[讲师]</t>
  </si>
  <si>
    <t>240035-035</t>
  </si>
  <si>
    <t>240035-036</t>
  </si>
  <si>
    <t>[06S5261]室内绿植与健康</t>
  </si>
  <si>
    <t>[2014063]杜京京[讲师]</t>
  </si>
  <si>
    <t>040782-001</t>
  </si>
  <si>
    <t>[1706001]无机及分析化学2</t>
  </si>
  <si>
    <t>040780-001</t>
  </si>
  <si>
    <t>教授</t>
  </si>
  <si>
    <t>040780-002</t>
  </si>
  <si>
    <t>副教授</t>
  </si>
  <si>
    <t>040780-003</t>
  </si>
  <si>
    <t>食品质量19-01 食品质量19-02 烟草19-01</t>
  </si>
  <si>
    <t>讲师</t>
  </si>
  <si>
    <t>040780-004</t>
  </si>
  <si>
    <t>[1706003]物理化学C</t>
  </si>
  <si>
    <t>[2017076]张雪静[讲师]</t>
  </si>
  <si>
    <t>040831-001</t>
  </si>
  <si>
    <t>生物工程18-01 环境工程18-01</t>
  </si>
  <si>
    <t>生物工程17-01 应用化学17-01</t>
  </si>
  <si>
    <t>040898-002</t>
  </si>
  <si>
    <t>040898-004</t>
    <phoneticPr fontId="3" type="noConversion"/>
  </si>
  <si>
    <t>翻转</t>
    <phoneticPr fontId="3" type="noConversion"/>
  </si>
  <si>
    <t>040898-005</t>
    <phoneticPr fontId="3" type="noConversion"/>
  </si>
  <si>
    <t>翻转</t>
    <phoneticPr fontId="3" type="noConversion"/>
  </si>
  <si>
    <t>[1706008]物理化学D</t>
  </si>
  <si>
    <t>030822-001</t>
  </si>
  <si>
    <t>食品科学18-01 食品科学18-03</t>
  </si>
  <si>
    <t>030822-002</t>
  </si>
  <si>
    <r>
      <rPr>
        <sz val="10"/>
        <color indexed="40"/>
        <rFont val="宋体"/>
        <charset val="134"/>
      </rPr>
      <t>食品科学</t>
    </r>
    <r>
      <rPr>
        <sz val="10"/>
        <color indexed="40"/>
        <rFont val="Arial"/>
        <family val="2"/>
      </rPr>
      <t>18-02</t>
    </r>
    <r>
      <rPr>
        <sz val="10"/>
        <rFont val="Arial"/>
        <family val="2"/>
      </rPr>
      <t xml:space="preserve"> </t>
    </r>
    <r>
      <rPr>
        <sz val="10"/>
        <rFont val="宋体"/>
        <charset val="134"/>
      </rPr>
      <t>食品质量</t>
    </r>
    <r>
      <rPr>
        <sz val="10"/>
        <rFont val="Arial"/>
        <family val="2"/>
      </rPr>
      <t xml:space="preserve">18-01 </t>
    </r>
    <r>
      <rPr>
        <sz val="10"/>
        <rFont val="宋体"/>
        <charset val="134"/>
      </rPr>
      <t>食品质量</t>
    </r>
    <r>
      <rPr>
        <sz val="10"/>
        <rFont val="Arial"/>
        <family val="2"/>
      </rPr>
      <t>18-02</t>
    </r>
    <phoneticPr fontId="3" type="noConversion"/>
  </si>
  <si>
    <t>[2017005]崔天露[讲师]</t>
  </si>
  <si>
    <t>030822-005</t>
  </si>
  <si>
    <t>[1706013]无机化学C2</t>
  </si>
  <si>
    <t>040776-001</t>
  </si>
  <si>
    <t>040776-002</t>
  </si>
  <si>
    <t>040776-003</t>
  </si>
  <si>
    <t>040776-004</t>
  </si>
  <si>
    <t>040776-005</t>
  </si>
  <si>
    <t>[1706016]有机化学B2</t>
  </si>
  <si>
    <t>040834-001</t>
  </si>
  <si>
    <t>040834-002</t>
  </si>
  <si>
    <t>040834-003</t>
  </si>
  <si>
    <t>[1706018]物理化学B2</t>
  </si>
  <si>
    <t>040832-001</t>
  </si>
  <si>
    <t>040832-002</t>
  </si>
  <si>
    <t>040832-003</t>
  </si>
  <si>
    <t>040832-004</t>
  </si>
  <si>
    <t>[1706020]材料科学与工程导论</t>
  </si>
  <si>
    <t>040833-001</t>
  </si>
  <si>
    <t>教授，教授</t>
  </si>
  <si>
    <t>040833-002</t>
  </si>
  <si>
    <t>[1706025]高分子材料成型工程1</t>
  </si>
  <si>
    <t>040921-001</t>
  </si>
  <si>
    <t>[2013072]马丽[讲师]</t>
  </si>
  <si>
    <t>040921-002</t>
  </si>
  <si>
    <t>[1706026]高分子材料成型工程2</t>
  </si>
  <si>
    <t>040922-001</t>
    <phoneticPr fontId="3" type="noConversion"/>
  </si>
  <si>
    <t>4-15</t>
  </si>
  <si>
    <t>[2016043]陈荣源[讲师]</t>
  </si>
  <si>
    <t>040922-002</t>
    <phoneticPr fontId="3" type="noConversion"/>
  </si>
  <si>
    <t>[1706027]高分子材料成型工程3</t>
  </si>
  <si>
    <t>040923-001</t>
  </si>
  <si>
    <t>[1706028]高分子合成工艺学</t>
  </si>
  <si>
    <t>040924-001</t>
  </si>
  <si>
    <t>040924-002</t>
  </si>
  <si>
    <t>[1706029]高分子材料</t>
  </si>
  <si>
    <t>040925-001</t>
  </si>
  <si>
    <t>040925-002</t>
  </si>
  <si>
    <t>[1706031]高分子近代测试技术</t>
  </si>
  <si>
    <t>040951-001</t>
  </si>
  <si>
    <t>040951-002</t>
  </si>
  <si>
    <t>[1706042]化工环保与安全</t>
  </si>
  <si>
    <t>040952-001</t>
  </si>
  <si>
    <t>040952-002</t>
  </si>
  <si>
    <t>[1706053]无机化学A2</t>
  </si>
  <si>
    <t>040848-001</t>
  </si>
  <si>
    <t>[1706055]有机化学A2</t>
  </si>
  <si>
    <t>040940-001</t>
  </si>
  <si>
    <t>[1706057]物理化学A1</t>
  </si>
  <si>
    <t>040941-001</t>
  </si>
  <si>
    <t>[1706062]材料科学基础B</t>
  </si>
  <si>
    <t>040842-001</t>
  </si>
  <si>
    <t>新材器18-01</t>
  </si>
  <si>
    <t>040842-002</t>
  </si>
  <si>
    <t>[1706063]无机化学实验</t>
  </si>
  <si>
    <t>040849-001</t>
  </si>
  <si>
    <t>教授 副教授</t>
  </si>
  <si>
    <t>[1706065]有机化学实验2</t>
  </si>
  <si>
    <t>040942-001</t>
  </si>
  <si>
    <t>副教授 副教授</t>
  </si>
  <si>
    <t>[1706066]仪器分析A</t>
  </si>
  <si>
    <t>040844-001</t>
  </si>
  <si>
    <t>应用化学18-01</t>
  </si>
  <si>
    <t>040844-002</t>
  </si>
  <si>
    <t>应用化学18-02</t>
  </si>
  <si>
    <t>040844-003</t>
  </si>
  <si>
    <t>[1706083]化学信息学</t>
  </si>
  <si>
    <t>040928-001</t>
  </si>
  <si>
    <t>[1706090]化学反应工程</t>
  </si>
  <si>
    <t>040933-001</t>
  </si>
  <si>
    <t>[1706093]皮肤学</t>
  </si>
  <si>
    <t>040835-001</t>
  </si>
  <si>
    <t>[1706094]表面化学</t>
  </si>
  <si>
    <t>040836-001</t>
  </si>
  <si>
    <t>[1706097]化妆品学</t>
  </si>
  <si>
    <t>040934-001</t>
  </si>
  <si>
    <t>[1706099]天然物提取及其应用</t>
  </si>
  <si>
    <t>040935-001</t>
  </si>
  <si>
    <t>[1706103]专业实验A</t>
  </si>
  <si>
    <t>040936-001</t>
  </si>
  <si>
    <t>副教授，副教授，讲师，讲师</t>
  </si>
  <si>
    <t>[1706108]化工仪表及自动化</t>
  </si>
  <si>
    <t>040851-001</t>
  </si>
  <si>
    <t>[1706109]日化工厂设计</t>
  </si>
  <si>
    <t>040953-001</t>
  </si>
  <si>
    <t>16-19</t>
  </si>
  <si>
    <t>[1706129]环境工程微生物学</t>
  </si>
  <si>
    <t>040840-001</t>
  </si>
  <si>
    <t>[1706130]工程管理概论</t>
  </si>
  <si>
    <t>[2016024]金宝丹[讲师]</t>
  </si>
  <si>
    <t>040838-001</t>
  </si>
  <si>
    <t>[1706131]水污染控制工程</t>
  </si>
  <si>
    <t>040930-001</t>
  </si>
  <si>
    <t>[1706132]大气污染控制工程</t>
  </si>
  <si>
    <t>040931-001</t>
  </si>
  <si>
    <t>[1706134]环境影响评价</t>
  </si>
  <si>
    <t>040932-001</t>
  </si>
  <si>
    <t>[1706136]土建工程基础</t>
  </si>
  <si>
    <t>[2016020]赵建国[讲师]</t>
  </si>
  <si>
    <t>040837-001</t>
  </si>
  <si>
    <t>讲师 ，周五上课</t>
  </si>
  <si>
    <t>2-14,16-18</t>
  </si>
  <si>
    <t>[1706139]环境土壤学</t>
  </si>
  <si>
    <t>040954-001</t>
  </si>
  <si>
    <t>[1706160]无机化学B2</t>
  </si>
  <si>
    <t>040778-001</t>
  </si>
  <si>
    <t>040778-002</t>
  </si>
  <si>
    <t>新材器19-01</t>
  </si>
  <si>
    <t>040778-003</t>
  </si>
  <si>
    <t>新材器19-02</t>
  </si>
  <si>
    <t>040778-004</t>
  </si>
  <si>
    <t>040778-005</t>
  </si>
  <si>
    <t>[1706163]现代材料分析与检测</t>
  </si>
  <si>
    <t>040850-001</t>
  </si>
  <si>
    <t>[2016046]王恒[讲师]</t>
  </si>
  <si>
    <t>040850-002</t>
  </si>
  <si>
    <t>[1706164]电化学工程</t>
  </si>
  <si>
    <t>040999-001</t>
  </si>
  <si>
    <t>[1706165]新能源材料与器件导论</t>
  </si>
  <si>
    <t>040843-001</t>
  </si>
  <si>
    <t>040843-002</t>
  </si>
  <si>
    <t>[1706167]化学电源</t>
  </si>
  <si>
    <t>040938-001</t>
  </si>
  <si>
    <t>[1706169]专业实验1</t>
  </si>
  <si>
    <t>040939-001</t>
  </si>
  <si>
    <t>教授，教授，副教授</t>
  </si>
  <si>
    <t>[1706171]化学电源设计</t>
  </si>
  <si>
    <t>040955-001</t>
  </si>
  <si>
    <t>[1706172]金属腐蚀与防护</t>
  </si>
  <si>
    <t>040956-001</t>
  </si>
  <si>
    <t>[1706173]太阳能电池技术</t>
  </si>
  <si>
    <t>[2015080]罗河伟[讲师]</t>
  </si>
  <si>
    <t>040908-001</t>
  </si>
  <si>
    <t>16-18</t>
  </si>
  <si>
    <t>040908-002</t>
  </si>
  <si>
    <t>双周3次课</t>
  </si>
  <si>
    <t>[1706175]燃料电池技术</t>
  </si>
  <si>
    <t>040957-001</t>
  </si>
  <si>
    <t>讲师，不排第一大节</t>
  </si>
  <si>
    <t>[1706193]材料科学基础A</t>
  </si>
  <si>
    <t>040845-001</t>
  </si>
  <si>
    <t>[2001007]王焕新[副教授]</t>
  </si>
  <si>
    <t>040845-002</t>
  </si>
  <si>
    <t>[1706195]分离与提纯</t>
  </si>
  <si>
    <t>040926-001</t>
  </si>
  <si>
    <t>高级工程师</t>
  </si>
  <si>
    <t>[1706197]工业分析</t>
  </si>
  <si>
    <t>040927-001</t>
  </si>
  <si>
    <t>[1706198]结构化学B</t>
  </si>
  <si>
    <t>040846-001</t>
  </si>
  <si>
    <t>[1706199]近代测试技术</t>
  </si>
  <si>
    <t>040929-001</t>
  </si>
  <si>
    <t>教授，副教授</t>
  </si>
  <si>
    <t>[1706215]功能材料与传感器</t>
  </si>
  <si>
    <t>040979-001</t>
  </si>
  <si>
    <t>[1706217]环境工程微生物学实验</t>
  </si>
  <si>
    <t>040841-001</t>
  </si>
  <si>
    <t>5-10,13-14</t>
  </si>
  <si>
    <t>[1706219]水污染控制工程实验</t>
  </si>
  <si>
    <t>040876-001</t>
  </si>
  <si>
    <t>副教授 教授 副教授</t>
  </si>
  <si>
    <t>[1706220]大气污染控制工程实验</t>
  </si>
  <si>
    <t>040877-001</t>
  </si>
  <si>
    <t>讲师 实验师</t>
  </si>
  <si>
    <t>[1706234]工程经济学</t>
  </si>
  <si>
    <t>040950-001</t>
  </si>
  <si>
    <t>[1706238]化工过程设计与开发</t>
  </si>
  <si>
    <t>041025-001</t>
  </si>
  <si>
    <t>[1706309]化妆品微生物学</t>
  </si>
  <si>
    <t>[2014056]樊凯奇[讲师]</t>
  </si>
  <si>
    <t>040937-001</t>
  </si>
  <si>
    <t>[17S0600]皮肤营养与防护</t>
  </si>
  <si>
    <t>040807-001</t>
  </si>
  <si>
    <t>[17S0604]中国近现代兵器</t>
  </si>
  <si>
    <t>040811-001</t>
  </si>
  <si>
    <t>[17S0608]世界名车鉴赏</t>
  </si>
  <si>
    <t>040815-001</t>
  </si>
  <si>
    <t>040815-002</t>
  </si>
  <si>
    <t>[17S0614]中国饮食文化</t>
  </si>
  <si>
    <t>040821-001</t>
  </si>
  <si>
    <t>[17S0615]环境保护与可持续发展</t>
  </si>
  <si>
    <t>040822-001</t>
  </si>
  <si>
    <t>040822-002</t>
  </si>
  <si>
    <t>[17S0618]韩国影视文化赏析</t>
  </si>
  <si>
    <t>040854-001</t>
  </si>
  <si>
    <t>[17S0620]幸福心理学</t>
  </si>
  <si>
    <t>040856-001</t>
  </si>
  <si>
    <t>[17S0640]音乐电影赏析</t>
  </si>
  <si>
    <t>040916-001</t>
  </si>
  <si>
    <t>[17S0644]《孙子兵法与三十六计》新时代解读</t>
  </si>
  <si>
    <t>040960-001</t>
  </si>
  <si>
    <t>040960-002</t>
  </si>
  <si>
    <t>[17S0646]营养与美容</t>
  </si>
  <si>
    <t>040962-001</t>
  </si>
  <si>
    <t>[17S0647]中国古代皇帝记事</t>
  </si>
  <si>
    <t>040963-001</t>
  </si>
  <si>
    <t>[17S0648]国防与前沿材料</t>
  </si>
  <si>
    <t>[2008032]李郤里[副教授]</t>
  </si>
  <si>
    <t>040964-001</t>
  </si>
  <si>
    <t>[17S0650]演讲的力量</t>
  </si>
  <si>
    <t>040966-001</t>
  </si>
  <si>
    <t>[17S0652]生态环境与健康（环境卫生学概论）</t>
  </si>
  <si>
    <t>040968-002</t>
  </si>
  <si>
    <t>[17S0653]名侦探柯南与化学探秘</t>
  </si>
  <si>
    <t>040969-001</t>
  </si>
  <si>
    <t>[17S0654]世界名胜风景揽胜</t>
  </si>
  <si>
    <t>040970-001</t>
  </si>
  <si>
    <t>美术学类19-01 美术学类19-02</t>
  </si>
  <si>
    <t>设计学类19-01 设计学类19-02 设计学类19-03 设计学类19-04</t>
  </si>
  <si>
    <t>设计学类19-05 设计学类19-06 设计学类19-07 设计学类19-08</t>
  </si>
  <si>
    <t>620006-006</t>
    <phoneticPr fontId="3" type="noConversion"/>
  </si>
  <si>
    <t>翻转</t>
    <phoneticPr fontId="3" type="noConversion"/>
  </si>
  <si>
    <t>英语19-01 英语19-02</t>
  </si>
  <si>
    <t>英语19-03 朝鲜语19-01</t>
  </si>
  <si>
    <t>工程认证</t>
    <phoneticPr fontId="3" type="noConversion"/>
  </si>
  <si>
    <t>食品质量19-01 食品质量19-02 烟草工程19-01 烟草工程19-02</t>
  </si>
  <si>
    <t>工程认证</t>
    <phoneticPr fontId="3" type="noConversion"/>
  </si>
  <si>
    <t>计算机高学费</t>
    <phoneticPr fontId="3" type="noConversion"/>
  </si>
  <si>
    <t>计算机高学费1</t>
    <phoneticPr fontId="3" type="noConversion"/>
  </si>
  <si>
    <r>
      <rPr>
        <sz val="10"/>
        <rFont val="宋体"/>
        <charset val="134"/>
      </rPr>
      <t>数据科学</t>
    </r>
    <r>
      <rPr>
        <sz val="10"/>
        <rFont val="Arial"/>
        <family val="2"/>
      </rPr>
      <t>19-01</t>
    </r>
    <r>
      <rPr>
        <sz val="10"/>
        <color indexed="40"/>
        <rFont val="Arial"/>
        <family val="2"/>
      </rPr>
      <t xml:space="preserve"> </t>
    </r>
    <r>
      <rPr>
        <sz val="10"/>
        <color indexed="40"/>
        <rFont val="宋体"/>
        <charset val="134"/>
      </rPr>
      <t>网络开发</t>
    </r>
    <r>
      <rPr>
        <sz val="10"/>
        <color indexed="40"/>
        <rFont val="Arial"/>
        <family val="2"/>
      </rPr>
      <t>19-01</t>
    </r>
    <r>
      <rPr>
        <sz val="10"/>
        <color indexed="40"/>
        <rFont val="宋体"/>
        <charset val="134"/>
      </rPr>
      <t>（</t>
    </r>
    <r>
      <rPr>
        <sz val="10"/>
        <color indexed="40"/>
        <rFont val="Arial"/>
        <family val="2"/>
      </rPr>
      <t>25</t>
    </r>
    <r>
      <rPr>
        <sz val="10"/>
        <color indexed="40"/>
        <rFont val="宋体"/>
        <charset val="134"/>
      </rPr>
      <t>）</t>
    </r>
    <r>
      <rPr>
        <sz val="10"/>
        <color indexed="40"/>
        <rFont val="Arial"/>
        <family val="2"/>
      </rPr>
      <t xml:space="preserve"> </t>
    </r>
    <r>
      <rPr>
        <sz val="10"/>
        <color indexed="40"/>
        <rFont val="宋体"/>
        <charset val="134"/>
      </rPr>
      <t>网络开发</t>
    </r>
    <r>
      <rPr>
        <sz val="10"/>
        <color indexed="40"/>
        <rFont val="Arial"/>
        <family val="2"/>
      </rPr>
      <t>19-02</t>
    </r>
    <r>
      <rPr>
        <sz val="10"/>
        <color indexed="40"/>
        <rFont val="宋体"/>
        <charset val="134"/>
      </rPr>
      <t>（</t>
    </r>
    <r>
      <rPr>
        <sz val="10"/>
        <color indexed="40"/>
        <rFont val="Arial"/>
        <family val="2"/>
      </rPr>
      <t>30</t>
    </r>
    <r>
      <rPr>
        <sz val="10"/>
        <color indexed="40"/>
        <rFont val="宋体"/>
        <charset val="134"/>
      </rPr>
      <t>）</t>
    </r>
    <r>
      <rPr>
        <sz val="10"/>
        <color indexed="40"/>
        <rFont val="Arial"/>
        <family val="2"/>
      </rPr>
      <t xml:space="preserve"> </t>
    </r>
    <r>
      <rPr>
        <sz val="10"/>
        <color indexed="40"/>
        <rFont val="宋体"/>
        <charset val="134"/>
      </rPr>
      <t>网络开发</t>
    </r>
    <r>
      <rPr>
        <sz val="10"/>
        <color indexed="40"/>
        <rFont val="Arial"/>
        <family val="2"/>
      </rPr>
      <t>19-03</t>
    </r>
    <r>
      <rPr>
        <sz val="10"/>
        <color indexed="40"/>
        <rFont val="宋体"/>
        <charset val="134"/>
      </rPr>
      <t>（</t>
    </r>
    <r>
      <rPr>
        <sz val="10"/>
        <color indexed="40"/>
        <rFont val="Arial"/>
        <family val="2"/>
      </rPr>
      <t>29</t>
    </r>
    <r>
      <rPr>
        <sz val="10"/>
        <color indexed="40"/>
        <rFont val="宋体"/>
        <charset val="134"/>
      </rPr>
      <t>）</t>
    </r>
    <phoneticPr fontId="3" type="noConversion"/>
  </si>
  <si>
    <t>计算机高学费</t>
  </si>
  <si>
    <t>[0123202]面向对象的程序语言设计</t>
  </si>
  <si>
    <t>[2018007]张杰[讲师]</t>
  </si>
  <si>
    <t>010579-001</t>
  </si>
  <si>
    <t>[01S5244]视频剪辑</t>
  </si>
  <si>
    <t>010683-001</t>
  </si>
  <si>
    <t>70</t>
  </si>
  <si>
    <t>[2006030]贺振东[讲师]</t>
  </si>
  <si>
    <t>010739-002</t>
  </si>
  <si>
    <t>010739-003</t>
  </si>
  <si>
    <t>010739-004</t>
  </si>
  <si>
    <t>010739-005</t>
  </si>
  <si>
    <t>010739-006</t>
  </si>
  <si>
    <t>[1701004]数字电子技术B</t>
  </si>
  <si>
    <t>[2017097]赵素娜[讲师]</t>
  </si>
  <si>
    <t>010788-001</t>
  </si>
  <si>
    <t>010788-002</t>
  </si>
  <si>
    <t>010788-003</t>
  </si>
  <si>
    <t>010788-004</t>
  </si>
  <si>
    <t>010788-005</t>
  </si>
  <si>
    <t>010788-006</t>
  </si>
  <si>
    <t>010788-007</t>
  </si>
  <si>
    <t>智能电网18-01 轨道信号18-01</t>
  </si>
  <si>
    <t>[1701005]数字电子技术实验</t>
  </si>
  <si>
    <t>010789-001</t>
  </si>
  <si>
    <t>010789-002</t>
  </si>
  <si>
    <t>010789-004</t>
  </si>
  <si>
    <t>工程认证</t>
    <phoneticPr fontId="3" type="noConversion"/>
  </si>
  <si>
    <t>010789-005</t>
  </si>
  <si>
    <t>010789-006</t>
  </si>
  <si>
    <t>010789-007</t>
  </si>
  <si>
    <t>010789-008</t>
  </si>
  <si>
    <t>[1701008]微控制器原理与接口技术</t>
  </si>
  <si>
    <t>010791-001</t>
  </si>
  <si>
    <t>010791-002</t>
  </si>
  <si>
    <t>[2014043]王晓雷[讲师]</t>
  </si>
  <si>
    <t>010791-003</t>
  </si>
  <si>
    <t>[2005016]郑新华[讲师]</t>
  </si>
  <si>
    <t>010791-004</t>
  </si>
  <si>
    <t>工程认证</t>
    <phoneticPr fontId="3" type="noConversion"/>
  </si>
  <si>
    <t>010791-005</t>
  </si>
  <si>
    <t>010791-006</t>
  </si>
  <si>
    <t>010791-007</t>
  </si>
  <si>
    <t>010791-008</t>
  </si>
  <si>
    <t>[1701013]智能电网通信技术B</t>
  </si>
  <si>
    <t>010795-001</t>
  </si>
  <si>
    <t>[1701015]电力工程A</t>
  </si>
  <si>
    <t>010797-001</t>
  </si>
  <si>
    <t>010797-002</t>
  </si>
  <si>
    <t>010797-003</t>
  </si>
  <si>
    <t>[1701017]高电压技术</t>
  </si>
  <si>
    <t>010799-001</t>
  </si>
  <si>
    <t>[2017069]李琰琰[讲师]</t>
  </si>
  <si>
    <t>010799-002</t>
  </si>
  <si>
    <t>国教</t>
    <phoneticPr fontId="3" type="noConversion"/>
  </si>
  <si>
    <t>010799-003</t>
  </si>
  <si>
    <t>IEC电气工程17-03 IEC电气工程17-04</t>
  </si>
  <si>
    <t>010799-004</t>
  </si>
  <si>
    <t>[1701018]电力系统继电保护原理</t>
  </si>
  <si>
    <t>010800-001</t>
  </si>
  <si>
    <t>工程认证</t>
  </si>
  <si>
    <t>[2015037]任林娇[讲师]</t>
  </si>
  <si>
    <t>010800-002</t>
  </si>
  <si>
    <t>3-12,15-16</t>
  </si>
  <si>
    <t>[1983001]冯巧玲[教授]</t>
  </si>
  <si>
    <t>010800-003</t>
  </si>
  <si>
    <t>IEC电气工程17-01 IEC电气工程17-02</t>
  </si>
  <si>
    <t>4-14,17</t>
  </si>
  <si>
    <t>010800-004</t>
  </si>
  <si>
    <t>[1701020]电机学A</t>
  </si>
  <si>
    <t>[2014035]武洁[讲师]</t>
  </si>
  <si>
    <t>010802-001</t>
  </si>
  <si>
    <t>010802-002</t>
  </si>
  <si>
    <t>010802-003</t>
  </si>
  <si>
    <t>[1701023]现场总线技术及应用</t>
  </si>
  <si>
    <t>010805-001</t>
  </si>
  <si>
    <t>1-9,14-17</t>
  </si>
  <si>
    <t>[2003064]安小宇[副教授]</t>
  </si>
  <si>
    <t>010805-002</t>
  </si>
  <si>
    <t>4-14,17-18</t>
  </si>
  <si>
    <t>[1701025]嵌入式系统原理与设计</t>
  </si>
  <si>
    <t>010807-001</t>
  </si>
  <si>
    <t>[1701027]电子设计竞赛创新设计</t>
  </si>
  <si>
    <t>010809-001</t>
  </si>
  <si>
    <t>010809-002</t>
  </si>
  <si>
    <t>010809-003</t>
  </si>
  <si>
    <t>010809-004</t>
  </si>
  <si>
    <t>[2003082]宋文军[讲师]</t>
  </si>
  <si>
    <t>010809-005</t>
  </si>
  <si>
    <t>010809-006</t>
  </si>
  <si>
    <t>010809-007</t>
  </si>
  <si>
    <t>010809-008</t>
  </si>
  <si>
    <t>[1701037]电力系统分析2</t>
  </si>
  <si>
    <t>010819-001</t>
  </si>
  <si>
    <r>
      <rPr>
        <sz val="10"/>
        <color indexed="40"/>
        <rFont val="宋体"/>
        <charset val="134"/>
      </rPr>
      <t>电气工程</t>
    </r>
    <r>
      <rPr>
        <sz val="10"/>
        <color indexed="40"/>
        <rFont val="Arial"/>
        <family val="2"/>
      </rPr>
      <t>17-01</t>
    </r>
    <r>
      <rPr>
        <sz val="10"/>
        <rFont val="Arial"/>
        <family val="2"/>
      </rPr>
      <t xml:space="preserve"> </t>
    </r>
    <r>
      <rPr>
        <sz val="10"/>
        <rFont val="宋体"/>
        <charset val="134"/>
      </rPr>
      <t>智能电网</t>
    </r>
    <r>
      <rPr>
        <sz val="10"/>
        <rFont val="Arial"/>
        <family val="2"/>
      </rPr>
      <t>17-01</t>
    </r>
    <phoneticPr fontId="3" type="noConversion"/>
  </si>
  <si>
    <t>[1701043]电气测量技术</t>
  </si>
  <si>
    <t>010825-001</t>
  </si>
  <si>
    <t>[1701053]信号与系统B</t>
  </si>
  <si>
    <t>[2013025]杨倩[讲师]</t>
  </si>
  <si>
    <t>010835-001</t>
  </si>
  <si>
    <t>1-14,16</t>
  </si>
  <si>
    <t>[1701056]铁路信号基础</t>
  </si>
  <si>
    <t>010838-001</t>
  </si>
  <si>
    <t>[1701058]列车运行控制技术</t>
  </si>
  <si>
    <t>010840-001</t>
  </si>
  <si>
    <t>[1701059]调度指挥系统</t>
  </si>
  <si>
    <t>[2017061]周林涛[讲师]</t>
  </si>
  <si>
    <t>010841-001</t>
  </si>
  <si>
    <t>[1701065]西门子PLC技术应用</t>
  </si>
  <si>
    <t>010743-001</t>
  </si>
  <si>
    <t>010743-002</t>
  </si>
  <si>
    <t>[1701083]信号与系统A</t>
  </si>
  <si>
    <t>[2014141]刘玉翠[讲师]</t>
  </si>
  <si>
    <t>010862-001</t>
  </si>
  <si>
    <t>[1701087]电机学B</t>
  </si>
  <si>
    <t>010865-001</t>
  </si>
  <si>
    <t>[1701090]智能电网通信技术</t>
  </si>
  <si>
    <t>010868-001</t>
  </si>
  <si>
    <t>[1701091]电气测量系统设计</t>
  </si>
  <si>
    <t>010869-001</t>
  </si>
  <si>
    <t>[1701097]智能终端程序设计与App开发</t>
  </si>
  <si>
    <t>010874-001</t>
  </si>
  <si>
    <t>[1701099]电气测量仪表</t>
  </si>
  <si>
    <t>010876-001</t>
  </si>
  <si>
    <t>010760-002</t>
  </si>
  <si>
    <t>010760-003</t>
  </si>
  <si>
    <t>[1701106]信号与系统C</t>
  </si>
  <si>
    <t>[2010017]毋媛媛[讲师]</t>
  </si>
  <si>
    <t>010882-001</t>
  </si>
  <si>
    <t>[2007031]姜利英[教授]</t>
  </si>
  <si>
    <t>010882-002</t>
  </si>
  <si>
    <t>010882-003</t>
  </si>
  <si>
    <t>[1701108]控制系统设计与仿真</t>
  </si>
  <si>
    <t>010778-001</t>
  </si>
  <si>
    <t>010778-002</t>
  </si>
  <si>
    <t>自动化17-02</t>
  </si>
  <si>
    <t>[1701109]电力工程B</t>
  </si>
  <si>
    <t>[2003066]金楠[副教授]</t>
  </si>
  <si>
    <t>010884-001</t>
  </si>
  <si>
    <t>010884-002</t>
  </si>
  <si>
    <t>3-14,17-18</t>
  </si>
  <si>
    <t>010884-003</t>
  </si>
  <si>
    <t>[1701112]过程控制与仪表</t>
  </si>
  <si>
    <t>[2003065]姜素霞[副教授]</t>
  </si>
  <si>
    <t>010887-001</t>
  </si>
  <si>
    <t>1-9,14-18</t>
  </si>
  <si>
    <t>010887-002</t>
  </si>
  <si>
    <t>[1701113]运动控制系统</t>
  </si>
  <si>
    <t>[2010018]刁智华[副教授]</t>
  </si>
  <si>
    <t>010888-001</t>
  </si>
  <si>
    <t>010888-002</t>
  </si>
  <si>
    <t>[1701114]计算机控制技术</t>
  </si>
  <si>
    <t>[2019022]张雷[讲师]</t>
  </si>
  <si>
    <t>010889-001</t>
  </si>
  <si>
    <t>010889-002</t>
  </si>
  <si>
    <t>[1701115]专业英语</t>
  </si>
  <si>
    <t>010890-001</t>
  </si>
  <si>
    <t>[1701119]智能仪器仪表系统设计</t>
  </si>
  <si>
    <t>[1987003]李银华[教授]</t>
  </si>
  <si>
    <t>010894-001</t>
  </si>
  <si>
    <t>010894-002</t>
  </si>
  <si>
    <t>[1701122]自动化竞赛高级培训</t>
  </si>
  <si>
    <t>010897-001</t>
  </si>
  <si>
    <t>[1701133]数字电子技术A</t>
  </si>
  <si>
    <t>010907-001</t>
  </si>
  <si>
    <t>010907-002</t>
  </si>
  <si>
    <t>[1989002]鹿晓力[教授]</t>
  </si>
  <si>
    <t>1-8,13-14</t>
  </si>
  <si>
    <t>010758-002</t>
    <phoneticPr fontId="3" type="noConversion"/>
  </si>
  <si>
    <t>[1701137]控制工程基础B</t>
  </si>
  <si>
    <t>010909-001</t>
  </si>
  <si>
    <t>[1701149]现代控制理论</t>
  </si>
  <si>
    <t>010913-001</t>
  </si>
  <si>
    <t>1-2,4-14,17-19</t>
  </si>
  <si>
    <t>自动化18-01 自动化18-02</t>
  </si>
  <si>
    <t>010877-002</t>
  </si>
  <si>
    <t>[1701162]区间信号自动控制</t>
  </si>
  <si>
    <t>010925-001</t>
  </si>
  <si>
    <t>[1701171]电力电子技术创新设计</t>
  </si>
  <si>
    <t>010940-001</t>
  </si>
  <si>
    <t>[17S0104]家用电器技术</t>
  </si>
  <si>
    <t>010928-001</t>
  </si>
  <si>
    <t>[17S0105]虚拟现实与动画制作</t>
  </si>
  <si>
    <t>010929-001</t>
  </si>
  <si>
    <t>[1720103]程序设计技术（C语言）</t>
  </si>
  <si>
    <t>211022-001</t>
  </si>
  <si>
    <t>211022-002</t>
  </si>
  <si>
    <t>211022-003</t>
  </si>
  <si>
    <t>211022-004</t>
  </si>
  <si>
    <t>考试</t>
    <phoneticPr fontId="3" type="noConversion"/>
  </si>
  <si>
    <t>211022-006</t>
  </si>
  <si>
    <r>
      <rPr>
        <sz val="10"/>
        <color indexed="40"/>
        <rFont val="宋体"/>
        <charset val="134"/>
      </rPr>
      <t>机制自动化</t>
    </r>
    <r>
      <rPr>
        <sz val="10"/>
        <color indexed="40"/>
        <rFont val="Arial"/>
        <family val="2"/>
      </rPr>
      <t>19-09</t>
    </r>
    <r>
      <rPr>
        <sz val="10"/>
        <rFont val="Arial"/>
        <family val="2"/>
      </rPr>
      <t xml:space="preserve"> </t>
    </r>
    <r>
      <rPr>
        <sz val="10"/>
        <rFont val="宋体"/>
        <charset val="134"/>
      </rPr>
      <t>车辆工程</t>
    </r>
    <r>
      <rPr>
        <sz val="10"/>
        <rFont val="Arial"/>
        <family val="2"/>
      </rPr>
      <t xml:space="preserve">19-01 </t>
    </r>
    <r>
      <rPr>
        <sz val="10"/>
        <rFont val="宋体"/>
        <charset val="134"/>
      </rPr>
      <t>车辆工程</t>
    </r>
    <r>
      <rPr>
        <sz val="10"/>
        <rFont val="Arial"/>
        <family val="2"/>
      </rPr>
      <t xml:space="preserve">19-02 </t>
    </r>
    <r>
      <rPr>
        <sz val="10"/>
        <rFont val="宋体"/>
        <charset val="134"/>
      </rPr>
      <t>智能制造</t>
    </r>
    <r>
      <rPr>
        <sz val="10"/>
        <rFont val="Arial"/>
        <family val="2"/>
      </rPr>
      <t>19-01</t>
    </r>
    <phoneticPr fontId="3" type="noConversion"/>
  </si>
  <si>
    <t>考试</t>
    <phoneticPr fontId="3" type="noConversion"/>
  </si>
  <si>
    <t>211022-007</t>
  </si>
  <si>
    <t>工程认证</t>
    <phoneticPr fontId="3" type="noConversion"/>
  </si>
  <si>
    <t>211022-008</t>
  </si>
  <si>
    <t>工程认证</t>
    <phoneticPr fontId="3" type="noConversion"/>
  </si>
  <si>
    <t>211022-009</t>
  </si>
  <si>
    <t>工程认证</t>
    <phoneticPr fontId="3" type="noConversion"/>
  </si>
  <si>
    <t>211022-010</t>
  </si>
  <si>
    <t>211022-011</t>
  </si>
  <si>
    <t>211022-012</t>
  </si>
  <si>
    <t>211022-013</t>
  </si>
  <si>
    <t>211022-014</t>
  </si>
  <si>
    <t>211022-015</t>
  </si>
  <si>
    <t>211022-016</t>
  </si>
  <si>
    <t>211022-017</t>
  </si>
  <si>
    <t>211022-018</t>
  </si>
  <si>
    <t>新材器19-01 新材器19-02 新材器19-03 材料物理19-02</t>
  </si>
  <si>
    <t>[1996031]陈媛玲[副教授]</t>
  </si>
  <si>
    <t>211022-019</t>
  </si>
  <si>
    <t>211022-020</t>
  </si>
  <si>
    <t>能源19-05 能源19-06 新能源19-01 新能源19-02</t>
  </si>
  <si>
    <t>211022-021</t>
  </si>
  <si>
    <t>工程认证1</t>
    <phoneticPr fontId="3" type="noConversion"/>
  </si>
  <si>
    <r>
      <rPr>
        <sz val="10"/>
        <color indexed="40"/>
        <rFont val="宋体"/>
        <charset val="134"/>
      </rPr>
      <t>过程装备</t>
    </r>
    <r>
      <rPr>
        <sz val="10"/>
        <color indexed="40"/>
        <rFont val="Arial"/>
        <family val="2"/>
      </rPr>
      <t>19-01</t>
    </r>
    <r>
      <rPr>
        <sz val="10"/>
        <color indexed="40"/>
        <rFont val="宋体"/>
        <charset val="134"/>
      </rPr>
      <t>（</t>
    </r>
    <r>
      <rPr>
        <sz val="10"/>
        <color indexed="40"/>
        <rFont val="Arial"/>
        <family val="2"/>
      </rPr>
      <t>29</t>
    </r>
    <r>
      <rPr>
        <sz val="10"/>
        <color indexed="40"/>
        <rFont val="宋体"/>
        <charset val="134"/>
      </rPr>
      <t>）</t>
    </r>
    <r>
      <rPr>
        <sz val="10"/>
        <color indexed="40"/>
        <rFont val="Arial"/>
        <family val="2"/>
      </rPr>
      <t xml:space="preserve"> </t>
    </r>
    <r>
      <rPr>
        <sz val="10"/>
        <color indexed="40"/>
        <rFont val="宋体"/>
        <charset val="134"/>
      </rPr>
      <t>过程装备</t>
    </r>
    <r>
      <rPr>
        <sz val="10"/>
        <color indexed="40"/>
        <rFont val="Arial"/>
        <family val="2"/>
      </rPr>
      <t>19-02</t>
    </r>
    <r>
      <rPr>
        <sz val="10"/>
        <color indexed="40"/>
        <rFont val="宋体"/>
        <charset val="134"/>
      </rPr>
      <t>（</t>
    </r>
    <r>
      <rPr>
        <sz val="10"/>
        <color indexed="40"/>
        <rFont val="Arial"/>
        <family val="2"/>
      </rPr>
      <t>28</t>
    </r>
    <r>
      <rPr>
        <sz val="10"/>
        <color indexed="40"/>
        <rFont val="宋体"/>
        <charset val="134"/>
      </rPr>
      <t>）</t>
    </r>
    <r>
      <rPr>
        <sz val="10"/>
        <rFont val="Arial"/>
        <family val="2"/>
      </rPr>
      <t xml:space="preserve"> </t>
    </r>
    <r>
      <rPr>
        <sz val="10"/>
        <rFont val="宋体"/>
        <charset val="134"/>
      </rPr>
      <t>建筑环境</t>
    </r>
    <r>
      <rPr>
        <sz val="10"/>
        <rFont val="Arial"/>
        <family val="2"/>
      </rPr>
      <t xml:space="preserve">19-01 </t>
    </r>
    <r>
      <rPr>
        <sz val="10"/>
        <rFont val="宋体"/>
        <charset val="134"/>
      </rPr>
      <t>建筑环境</t>
    </r>
    <r>
      <rPr>
        <sz val="10"/>
        <rFont val="Arial"/>
        <family val="2"/>
      </rPr>
      <t>19-02</t>
    </r>
    <phoneticPr fontId="3" type="noConversion"/>
  </si>
  <si>
    <t>211022-022</t>
  </si>
  <si>
    <t>211022-023</t>
  </si>
  <si>
    <t>211022-024</t>
  </si>
  <si>
    <t>烟草19-01 应用化学19-03</t>
  </si>
  <si>
    <t>[1720104]程序设计技术（VB语言）</t>
  </si>
  <si>
    <t>考试</t>
    <phoneticPr fontId="3" type="noConversion"/>
  </si>
  <si>
    <t>211023-001</t>
  </si>
  <si>
    <t>211023-002</t>
  </si>
  <si>
    <t>经济学19-01 经济学19-02 公共管理19-01 公共管理19-02</t>
  </si>
  <si>
    <t>211023-003</t>
  </si>
  <si>
    <t>工商管理19-01 工商管理19-02 工商管理19-03 国际经贸19-02</t>
  </si>
  <si>
    <t>211023-004</t>
  </si>
  <si>
    <t>市场营销19-01 市场营销19-02 市场营销19-03 国际经贸19-01</t>
  </si>
  <si>
    <t>[17S2010]ppt设计与制作的高阶进化</t>
  </si>
  <si>
    <t>211303-001</t>
  </si>
  <si>
    <t>[17S2011]超级学习-思维导图与结构化思维</t>
  </si>
  <si>
    <t>211304-001</t>
  </si>
  <si>
    <t>[1712003]EAP Reading Ⅰ</t>
  </si>
  <si>
    <t>120882-001</t>
  </si>
  <si>
    <t>国教</t>
    <phoneticPr fontId="3" type="noConversion"/>
  </si>
  <si>
    <t>1-13,15</t>
  </si>
  <si>
    <t>120882-002</t>
  </si>
  <si>
    <t>120882-003</t>
  </si>
  <si>
    <t>120882-004</t>
  </si>
  <si>
    <t>教二楼200</t>
  </si>
  <si>
    <t>120882-005</t>
  </si>
  <si>
    <t>120882-006</t>
    <phoneticPr fontId="3" type="noConversion"/>
  </si>
  <si>
    <t>国教</t>
    <phoneticPr fontId="3" type="noConversion"/>
  </si>
  <si>
    <t>翻转</t>
    <phoneticPr fontId="3" type="noConversion"/>
  </si>
  <si>
    <t>120882-007</t>
  </si>
  <si>
    <t>外聘</t>
    <phoneticPr fontId="3" type="noConversion"/>
  </si>
  <si>
    <t>120882-008</t>
  </si>
  <si>
    <t>国教</t>
    <phoneticPr fontId="3" type="noConversion"/>
  </si>
  <si>
    <t>外聘</t>
    <phoneticPr fontId="3" type="noConversion"/>
  </si>
  <si>
    <t>120882-009</t>
  </si>
  <si>
    <r>
      <t>IEC</t>
    </r>
    <r>
      <rPr>
        <sz val="10"/>
        <rFont val="Arial"/>
        <family val="2"/>
      </rPr>
      <t>会计学19-01</t>
    </r>
  </si>
  <si>
    <t>120882-010</t>
  </si>
  <si>
    <t>国教</t>
    <phoneticPr fontId="3" type="noConversion"/>
  </si>
  <si>
    <r>
      <t>IEC</t>
    </r>
    <r>
      <rPr>
        <sz val="10"/>
        <rFont val="Arial"/>
        <family val="2"/>
      </rPr>
      <t>会计学19-02</t>
    </r>
  </si>
  <si>
    <t>120882-011</t>
    <phoneticPr fontId="3" type="noConversion"/>
  </si>
  <si>
    <t>翻转</t>
    <phoneticPr fontId="3" type="noConversion"/>
  </si>
  <si>
    <t>120882-012</t>
  </si>
  <si>
    <t>120882-013</t>
  </si>
  <si>
    <t>外聘</t>
    <phoneticPr fontId="3" type="noConversion"/>
  </si>
  <si>
    <t>120882-014</t>
  </si>
  <si>
    <t>国教</t>
    <phoneticPr fontId="3" type="noConversion"/>
  </si>
  <si>
    <t>120882-015</t>
  </si>
  <si>
    <t>国教</t>
    <phoneticPr fontId="3" type="noConversion"/>
  </si>
  <si>
    <t>120882-016</t>
  </si>
  <si>
    <t>[1712004]EAP Writing Ⅰ</t>
  </si>
  <si>
    <t>120871-001</t>
  </si>
  <si>
    <t>120871-002</t>
  </si>
  <si>
    <t>120871-003</t>
  </si>
  <si>
    <t>120871-004</t>
  </si>
  <si>
    <t>120871-005</t>
  </si>
  <si>
    <t>120871-006</t>
  </si>
  <si>
    <t>120871-007</t>
  </si>
  <si>
    <t>120871-008</t>
  </si>
  <si>
    <t>120871-009</t>
  </si>
  <si>
    <t>120871-010</t>
  </si>
  <si>
    <t>120871-011</t>
  </si>
  <si>
    <t>120871-012</t>
  </si>
  <si>
    <t>120871-013</t>
  </si>
  <si>
    <t>120871-014</t>
  </si>
  <si>
    <t>120871-015</t>
  </si>
  <si>
    <t>120871-016</t>
  </si>
  <si>
    <t>[1712008]GE Reading D</t>
  </si>
  <si>
    <t>120906-001</t>
  </si>
  <si>
    <t>1,3-13,15-16</t>
  </si>
  <si>
    <t>外聘</t>
    <phoneticPr fontId="3" type="noConversion"/>
  </si>
  <si>
    <t>120906-002</t>
  </si>
  <si>
    <t>120906-003</t>
  </si>
  <si>
    <t>120906-004</t>
  </si>
  <si>
    <t>120906-005</t>
  </si>
  <si>
    <t>120906-006</t>
  </si>
  <si>
    <t>120906-007</t>
  </si>
  <si>
    <t>1,3-12,15-17</t>
  </si>
  <si>
    <t>120906-008</t>
  </si>
  <si>
    <t>120906-009</t>
  </si>
  <si>
    <t>[1210100]郑爽[助教]</t>
  </si>
  <si>
    <t>120906-010</t>
  </si>
  <si>
    <t>120906-011</t>
  </si>
  <si>
    <t>1-5,7-11,15-18</t>
  </si>
  <si>
    <t>120906-012</t>
  </si>
  <si>
    <t>K21K22K23K24K31K32K33K34K41K42</t>
  </si>
  <si>
    <t>1-2,4-9</t>
  </si>
  <si>
    <t>[1712014]EAP Listening Ⅰ</t>
  </si>
  <si>
    <t>120881-001</t>
  </si>
  <si>
    <t>K11K12K13K14K15</t>
  </si>
  <si>
    <t>120881-002</t>
  </si>
  <si>
    <t>120881-003</t>
  </si>
  <si>
    <t>外聘</t>
    <phoneticPr fontId="3" type="noConversion"/>
  </si>
  <si>
    <t>120881-004</t>
  </si>
  <si>
    <t>120881-005</t>
  </si>
  <si>
    <t>120881-006</t>
  </si>
  <si>
    <t>120881-007</t>
  </si>
  <si>
    <t>120881-008</t>
  </si>
  <si>
    <t>120881-009</t>
  </si>
  <si>
    <t>120881-010</t>
  </si>
  <si>
    <t>120881-011</t>
  </si>
  <si>
    <t>120881-012</t>
  </si>
  <si>
    <t>120881-013</t>
  </si>
  <si>
    <t>外聘</t>
    <phoneticPr fontId="3" type="noConversion"/>
  </si>
  <si>
    <t>120881-014</t>
  </si>
  <si>
    <t>120881-015</t>
  </si>
  <si>
    <t>120881-016</t>
  </si>
  <si>
    <t>[1712015]EAP Speaking Ⅰ</t>
  </si>
  <si>
    <t>120870-001</t>
  </si>
  <si>
    <t>120870-002</t>
  </si>
  <si>
    <t>120870-003</t>
  </si>
  <si>
    <t>120870-004</t>
  </si>
  <si>
    <t>120870-005</t>
  </si>
  <si>
    <t>120870-006</t>
  </si>
  <si>
    <t>120870-007</t>
  </si>
  <si>
    <t>120870-008</t>
  </si>
  <si>
    <t>120870-009</t>
  </si>
  <si>
    <t>120870-010</t>
  </si>
  <si>
    <t>120870-011</t>
  </si>
  <si>
    <t>120870-012</t>
  </si>
  <si>
    <t>120870-013</t>
  </si>
  <si>
    <t>120870-014</t>
  </si>
  <si>
    <t>120870-015</t>
  </si>
  <si>
    <t>120870-016</t>
  </si>
  <si>
    <t>[1712020]ETP Reading &amp; Writing</t>
  </si>
  <si>
    <t>120925-001</t>
    <phoneticPr fontId="3" type="noConversion"/>
  </si>
  <si>
    <t>翻转</t>
    <phoneticPr fontId="3" type="noConversion"/>
  </si>
  <si>
    <t>120925-002</t>
  </si>
  <si>
    <t>120925-003</t>
  </si>
  <si>
    <t>120925-004</t>
  </si>
  <si>
    <t>120925-005</t>
  </si>
  <si>
    <t>120925-006</t>
  </si>
  <si>
    <t>120925-007</t>
  </si>
  <si>
    <t>120925-008</t>
  </si>
  <si>
    <t>120925-009</t>
  </si>
  <si>
    <t>120925-010</t>
  </si>
  <si>
    <t>120925-011</t>
  </si>
  <si>
    <t>120925-012</t>
  </si>
  <si>
    <t>120925-013</t>
    <phoneticPr fontId="3" type="noConversion"/>
  </si>
  <si>
    <t>120925-014</t>
  </si>
  <si>
    <t>120925-015</t>
  </si>
  <si>
    <t>120925-016</t>
  </si>
  <si>
    <t>120925-017</t>
  </si>
  <si>
    <t>120925-018</t>
  </si>
  <si>
    <t>120925-019</t>
  </si>
  <si>
    <t>120925-020</t>
  </si>
  <si>
    <t>120925-021</t>
  </si>
  <si>
    <t>[1712023]国际商务概论（双）A</t>
  </si>
  <si>
    <t>120932-001</t>
  </si>
  <si>
    <t>K23K24</t>
  </si>
  <si>
    <t>[1712026]国际商务概论（双）B</t>
  </si>
  <si>
    <t>120927-001</t>
  </si>
  <si>
    <t>[1712027]国际金融体系概论（双）</t>
  </si>
  <si>
    <t>120929-001</t>
  </si>
  <si>
    <t>1-8,12-14</t>
  </si>
  <si>
    <t>[1712059]区域经济学</t>
  </si>
  <si>
    <t>120961-001</t>
  </si>
  <si>
    <t>[17S1207]西方建筑美学赏析</t>
  </si>
  <si>
    <t>120962-001</t>
  </si>
  <si>
    <t>[17S1209]公共艺术鉴赏</t>
  </si>
  <si>
    <t>120964-001</t>
  </si>
  <si>
    <t>[17S1212]谈判的艺术</t>
  </si>
  <si>
    <t>120967-001</t>
  </si>
  <si>
    <t>[0214211]产品设计中的制图国标</t>
  </si>
  <si>
    <t>020597-001</t>
  </si>
  <si>
    <t>工程认证</t>
    <phoneticPr fontId="3" type="noConversion"/>
  </si>
  <si>
    <t>机制自动化16-03 机制自动化16-04</t>
  </si>
  <si>
    <t>2-6</t>
  </si>
  <si>
    <t>020597-002</t>
  </si>
  <si>
    <t>工程认证1</t>
    <phoneticPr fontId="3" type="noConversion"/>
  </si>
  <si>
    <r>
      <rPr>
        <sz val="10"/>
        <color indexed="40"/>
        <rFont val="宋体"/>
        <charset val="134"/>
      </rPr>
      <t>机制自动化</t>
    </r>
    <r>
      <rPr>
        <sz val="10"/>
        <color indexed="40"/>
        <rFont val="Arial"/>
        <family val="2"/>
      </rPr>
      <t>16-02</t>
    </r>
    <r>
      <rPr>
        <sz val="10"/>
        <rFont val="Arial"/>
        <family val="2"/>
      </rPr>
      <t xml:space="preserve"> Z</t>
    </r>
    <r>
      <rPr>
        <sz val="10"/>
        <rFont val="宋体"/>
        <charset val="134"/>
      </rPr>
      <t>机制自动化</t>
    </r>
    <r>
      <rPr>
        <sz val="10"/>
        <rFont val="Arial"/>
        <family val="2"/>
      </rPr>
      <t>18-01</t>
    </r>
    <phoneticPr fontId="3" type="noConversion"/>
  </si>
  <si>
    <t>020597-003</t>
  </si>
  <si>
    <t>机制自动化16-01</t>
  </si>
  <si>
    <t>[1702001]机械制图2</t>
  </si>
  <si>
    <t>020686-001</t>
  </si>
  <si>
    <t>工程认证</t>
    <phoneticPr fontId="3" type="noConversion"/>
  </si>
  <si>
    <t>020686-002</t>
  </si>
  <si>
    <t>020686-003</t>
  </si>
  <si>
    <t>020686-004</t>
  </si>
  <si>
    <t>020686-005</t>
  </si>
  <si>
    <t>020686-006</t>
  </si>
  <si>
    <t>020686-007</t>
  </si>
  <si>
    <t>020686-008</t>
  </si>
  <si>
    <t>[1702003]精密机械设计基础</t>
  </si>
  <si>
    <t>020724-001</t>
  </si>
  <si>
    <t>[1702004]信号分析与处理</t>
  </si>
  <si>
    <t>020725-001</t>
  </si>
  <si>
    <t>7-8,12-14</t>
  </si>
  <si>
    <t>25</t>
  </si>
  <si>
    <t>[1702006]误差理论与数据分析</t>
  </si>
  <si>
    <t>020727-001</t>
  </si>
  <si>
    <t>9-15</t>
  </si>
  <si>
    <t>[1985008]李育文[教授]</t>
  </si>
  <si>
    <t>[2016051]周向葵[讲师]</t>
  </si>
  <si>
    <t>020705-002</t>
  </si>
  <si>
    <t>[1988006]宋学谦[副教授]</t>
  </si>
  <si>
    <t>020705-003</t>
  </si>
  <si>
    <t>[2000003]苏二伟[副教授]</t>
  </si>
  <si>
    <t>020705-004</t>
  </si>
  <si>
    <t>[1702008]激光原理与应用</t>
  </si>
  <si>
    <t>020728-001</t>
  </si>
  <si>
    <t>[1702009]电子电路CAD技术</t>
  </si>
  <si>
    <t>020729-001</t>
  </si>
  <si>
    <t>[1702010]工程材料与热处理A</t>
  </si>
  <si>
    <t>[1994002]高红霞[教授]</t>
  </si>
  <si>
    <t>020761-001</t>
  </si>
  <si>
    <t>020761-002</t>
  </si>
  <si>
    <t>020761-003</t>
  </si>
  <si>
    <t>[1702012]机电传动控制A</t>
  </si>
  <si>
    <t>[2011009]王才东[副教授]</t>
  </si>
  <si>
    <t>020723-001</t>
  </si>
  <si>
    <t>工程认证</t>
    <phoneticPr fontId="3" type="noConversion"/>
  </si>
  <si>
    <t>020723-002</t>
  </si>
  <si>
    <t>020723-003</t>
    <phoneticPr fontId="3" type="noConversion"/>
  </si>
  <si>
    <t>7-13</t>
  </si>
  <si>
    <t>翻转</t>
    <phoneticPr fontId="3" type="noConversion"/>
  </si>
  <si>
    <t>[1702016]测控电路</t>
  </si>
  <si>
    <t>020733-001</t>
  </si>
  <si>
    <t>[1702017]现代仪器设计</t>
  </si>
  <si>
    <t>020734-001</t>
  </si>
  <si>
    <t>[1702018]仪器总线技术</t>
  </si>
  <si>
    <t>7</t>
  </si>
  <si>
    <t>020735-001</t>
  </si>
  <si>
    <t>[1702019]嵌入式系统设计</t>
  </si>
  <si>
    <t>020736-001</t>
  </si>
  <si>
    <t>[1702020]检测技术及应用</t>
  </si>
  <si>
    <t>020737-001</t>
  </si>
  <si>
    <t>[1702021]仪器制造技术</t>
  </si>
  <si>
    <t>020738-001</t>
  </si>
  <si>
    <t>[1702022]专业英语</t>
  </si>
  <si>
    <t>020739-001</t>
  </si>
  <si>
    <t>020739-003</t>
  </si>
  <si>
    <t>机制自动化17-02 机制自动化17-03</t>
  </si>
  <si>
    <t>[2004060]丁静[副教授]</t>
  </si>
  <si>
    <t>020739-004</t>
  </si>
  <si>
    <t>[1702023]光电测试技术</t>
  </si>
  <si>
    <t>020740-001</t>
  </si>
  <si>
    <t>[2006072]邬昌军[讲师]</t>
  </si>
  <si>
    <t>020704-004</t>
  </si>
  <si>
    <t>工程认证</t>
    <phoneticPr fontId="3" type="noConversion"/>
  </si>
  <si>
    <t>1-8,13</t>
  </si>
  <si>
    <t>[2014094]谢贵重[讲师]</t>
  </si>
  <si>
    <t>020704-005</t>
  </si>
  <si>
    <t>[1702027]现代测试技术</t>
  </si>
  <si>
    <t>020743-001</t>
  </si>
  <si>
    <t>[1702046]热工基础</t>
  </si>
  <si>
    <t>020760-001</t>
  </si>
  <si>
    <t>6-11</t>
  </si>
  <si>
    <t>[2017004]王艳[讲师]</t>
  </si>
  <si>
    <t>020760-002</t>
  </si>
  <si>
    <t>6-8,13-15</t>
  </si>
  <si>
    <t>020760-003</t>
  </si>
  <si>
    <t>7-12,18</t>
  </si>
  <si>
    <t>工程认证</t>
    <phoneticPr fontId="3" type="noConversion"/>
  </si>
  <si>
    <t>工程认证</t>
    <phoneticPr fontId="3" type="noConversion"/>
  </si>
  <si>
    <t>020684-004</t>
  </si>
  <si>
    <t>020684-005</t>
  </si>
  <si>
    <t>020762-002</t>
  </si>
  <si>
    <t>1-8,13-15</t>
  </si>
  <si>
    <t>020762-003</t>
  </si>
  <si>
    <t>[1702055]汽车理论</t>
  </si>
  <si>
    <t>020767-001</t>
  </si>
  <si>
    <t>[1702056]汽车设计</t>
  </si>
  <si>
    <t>[2015073]房占鹏[讲师]</t>
  </si>
  <si>
    <t>020768-001</t>
  </si>
  <si>
    <t>[1702057]汽车电器和电子技术</t>
  </si>
  <si>
    <t>[2019003]付志军</t>
  </si>
  <si>
    <t>020769-001</t>
  </si>
  <si>
    <t>[1702058]汽车制造工艺学</t>
  </si>
  <si>
    <t>[2017003]翟洪飞[讲师]</t>
  </si>
  <si>
    <t>020770-001</t>
  </si>
  <si>
    <t>[1702059]客车车身设计</t>
  </si>
  <si>
    <t>[2015120]张志刚[讲师]</t>
  </si>
  <si>
    <t>020771-001</t>
  </si>
  <si>
    <t>[1702061]汽车专业英语</t>
  </si>
  <si>
    <t>020773-001</t>
  </si>
  <si>
    <t>[1702063]电动汽车原理</t>
  </si>
  <si>
    <t>020775-001</t>
  </si>
  <si>
    <t>[1702065]汽车振动与噪声控制</t>
  </si>
  <si>
    <t>020777-001</t>
  </si>
  <si>
    <t>[1702066]机械创新理论与实践</t>
  </si>
  <si>
    <t>020778-001</t>
  </si>
  <si>
    <t>020778-002</t>
  </si>
  <si>
    <t>[1985010]李安生[正高级工程师]</t>
  </si>
  <si>
    <t>020778-003</t>
  </si>
  <si>
    <t>020778-004</t>
  </si>
  <si>
    <t>[1702067]电动汽车动力系统管理方案设计</t>
  </si>
  <si>
    <t>020779-001</t>
  </si>
  <si>
    <t>020796-002</t>
  </si>
  <si>
    <t>[1702091]单片机原理及应用</t>
  </si>
  <si>
    <t>020800-001</t>
  </si>
  <si>
    <t>[2004057]费致根[副教授]</t>
  </si>
  <si>
    <t>020800-002</t>
  </si>
  <si>
    <t>020800-003</t>
    <phoneticPr fontId="3" type="noConversion"/>
  </si>
  <si>
    <t>翻转</t>
    <phoneticPr fontId="3" type="noConversion"/>
  </si>
  <si>
    <t>[1702092]数控技术</t>
  </si>
  <si>
    <t>020801-001</t>
  </si>
  <si>
    <t>020801-002</t>
  </si>
  <si>
    <t>020801-003</t>
  </si>
  <si>
    <t>[1702093]测试技术</t>
  </si>
  <si>
    <t>020802-001</t>
  </si>
  <si>
    <t>[1983008]姚建松[副教授]</t>
  </si>
  <si>
    <t>020802-002</t>
  </si>
  <si>
    <t>020802-003</t>
  </si>
  <si>
    <t>[2019007]曹宁</t>
  </si>
  <si>
    <t>020802-004</t>
  </si>
  <si>
    <t>[1702094]有限元分析</t>
  </si>
  <si>
    <t>020803-001</t>
  </si>
  <si>
    <t>020803-002</t>
  </si>
  <si>
    <t>020803-003</t>
  </si>
  <si>
    <t>020803-004</t>
  </si>
  <si>
    <t>[1702095]现代设计方法及应用</t>
  </si>
  <si>
    <t>020804-001</t>
  </si>
  <si>
    <t>[1702096]自动机原理及设计</t>
  </si>
  <si>
    <t>020805-001</t>
  </si>
  <si>
    <t>[1702097]包装设备及设计</t>
  </si>
  <si>
    <t>020806-001</t>
  </si>
  <si>
    <t>8-16</t>
  </si>
  <si>
    <t>[1702098]CAD/CAM技术</t>
  </si>
  <si>
    <t>020807-001</t>
  </si>
  <si>
    <t>[2009011]肖艳秋[副教授]</t>
  </si>
  <si>
    <t>020807-002</t>
  </si>
  <si>
    <t>[1702099]机械制造装备设计</t>
  </si>
  <si>
    <t>020832-001</t>
  </si>
  <si>
    <t>[1702100]精密加工与特种加工</t>
  </si>
  <si>
    <t>020833-001</t>
  </si>
  <si>
    <t>6-12</t>
  </si>
  <si>
    <t>[1702101]机器人原理与应用</t>
  </si>
  <si>
    <t>020808-001</t>
  </si>
  <si>
    <t>[1702102]机电系统设计</t>
  </si>
  <si>
    <t>020809-001</t>
  </si>
  <si>
    <t>[1702123]材料力学B</t>
  </si>
  <si>
    <t>020827-001</t>
  </si>
  <si>
    <t>020827-002</t>
  </si>
  <si>
    <t>[1702141]单片机应用技术</t>
  </si>
  <si>
    <t>[2000001]李长诗[高级工程师]</t>
  </si>
  <si>
    <t>020852-001</t>
  </si>
  <si>
    <t>020852-002</t>
  </si>
  <si>
    <t>工程认证1</t>
    <phoneticPr fontId="3" type="noConversion"/>
  </si>
  <si>
    <r>
      <rPr>
        <sz val="10"/>
        <color indexed="40"/>
        <rFont val="宋体"/>
        <charset val="134"/>
      </rPr>
      <t>食品科学</t>
    </r>
    <r>
      <rPr>
        <sz val="10"/>
        <color indexed="40"/>
        <rFont val="Arial"/>
        <family val="2"/>
      </rPr>
      <t>17-01</t>
    </r>
    <r>
      <rPr>
        <sz val="10"/>
        <color indexed="40"/>
        <rFont val="宋体"/>
        <charset val="134"/>
      </rPr>
      <t>（</t>
    </r>
    <r>
      <rPr>
        <sz val="10"/>
        <color indexed="40"/>
        <rFont val="Arial"/>
        <family val="2"/>
      </rPr>
      <t>41</t>
    </r>
    <r>
      <rPr>
        <sz val="10"/>
        <color indexed="40"/>
        <rFont val="宋体"/>
        <charset val="134"/>
      </rPr>
      <t>）</t>
    </r>
    <r>
      <rPr>
        <sz val="10"/>
        <color indexed="40"/>
        <rFont val="Arial"/>
        <family val="2"/>
      </rPr>
      <t xml:space="preserve"> </t>
    </r>
    <r>
      <rPr>
        <sz val="10"/>
        <color indexed="40"/>
        <rFont val="宋体"/>
        <charset val="134"/>
      </rPr>
      <t>食品科学</t>
    </r>
    <r>
      <rPr>
        <sz val="10"/>
        <color indexed="40"/>
        <rFont val="Arial"/>
        <family val="2"/>
      </rPr>
      <t>17-02</t>
    </r>
    <r>
      <rPr>
        <sz val="10"/>
        <color indexed="40"/>
        <rFont val="宋体"/>
        <charset val="134"/>
      </rPr>
      <t>（</t>
    </r>
    <r>
      <rPr>
        <sz val="10"/>
        <color indexed="40"/>
        <rFont val="Arial"/>
        <family val="2"/>
      </rPr>
      <t>42</t>
    </r>
    <r>
      <rPr>
        <sz val="10"/>
        <color indexed="40"/>
        <rFont val="宋体"/>
        <charset val="134"/>
      </rPr>
      <t>）</t>
    </r>
    <r>
      <rPr>
        <sz val="10"/>
        <rFont val="Arial"/>
        <family val="2"/>
      </rPr>
      <t xml:space="preserve"> </t>
    </r>
    <r>
      <rPr>
        <sz val="10"/>
        <rFont val="宋体"/>
        <charset val="134"/>
      </rPr>
      <t>生物工程</t>
    </r>
    <r>
      <rPr>
        <sz val="10"/>
        <rFont val="Arial"/>
        <family val="2"/>
      </rPr>
      <t>17-01</t>
    </r>
    <phoneticPr fontId="3" type="noConversion"/>
  </si>
  <si>
    <t>[1702174]汽车材料及加工技术</t>
  </si>
  <si>
    <t>020860-001</t>
  </si>
  <si>
    <t>高分子19-01 高分子19-02 高分子19-03</t>
  </si>
  <si>
    <t>高分子19-04 环境工程19-01 环境工程19-02</t>
  </si>
  <si>
    <t>[1986008]陶浩[教授]</t>
  </si>
  <si>
    <t>020674-004</t>
  </si>
  <si>
    <t>[1996011]蒋玮[讲师]</t>
  </si>
  <si>
    <t>烟草工程19-01 烟草工程19-02 电子科技19-01 电子科技19-02</t>
  </si>
  <si>
    <t>电子科技19-03 材料物理19-01 材料物理19-02</t>
  </si>
  <si>
    <t>[17S0210]西方影视与西方文化</t>
  </si>
  <si>
    <t>[1997002]李宏伟[高级实验师]</t>
  </si>
  <si>
    <t>020830-001</t>
  </si>
  <si>
    <t>020830-002</t>
  </si>
  <si>
    <t>[17S0211]中外名著鉴赏</t>
  </si>
  <si>
    <t>020831-001</t>
  </si>
  <si>
    <t>020831-002</t>
  </si>
  <si>
    <t>计算机与通信工程学院(电子信息工程学院)</t>
    <phoneticPr fontId="3" type="noConversion"/>
  </si>
  <si>
    <t>[1704004]数字逻辑电路A</t>
  </si>
  <si>
    <t>071332-001</t>
  </si>
  <si>
    <t>通信工程18-01 电信工程18-01</t>
  </si>
  <si>
    <t>[1704005]信号与系统A</t>
  </si>
  <si>
    <t>071333-001</t>
  </si>
  <si>
    <t>071333-002</t>
  </si>
  <si>
    <t>[1704008]高频电子线路A</t>
  </si>
  <si>
    <t>071521-001</t>
  </si>
  <si>
    <t>[1704012]微波与天线</t>
  </si>
  <si>
    <t>[2006033]冯媛[副教授]</t>
  </si>
  <si>
    <t>071553-001</t>
  </si>
  <si>
    <t>计算机高学费</t>
    <phoneticPr fontId="3" type="noConversion"/>
  </si>
  <si>
    <t>计算机与通信工程学院(电子信息工程学院)</t>
    <phoneticPr fontId="3" type="noConversion"/>
  </si>
  <si>
    <t>[1704055]高频电子线路B</t>
  </si>
  <si>
    <t>071531-001</t>
  </si>
  <si>
    <t>[1704056]FPGA系统设计B</t>
  </si>
  <si>
    <t>[2012007]耿鑫[讲师]</t>
  </si>
  <si>
    <t>071532-001</t>
  </si>
  <si>
    <t>[1704062]嵌入式系统设计</t>
  </si>
  <si>
    <t>071533-001</t>
  </si>
  <si>
    <t>[1704075]线性电子电路B</t>
  </si>
  <si>
    <t>071250-001</t>
  </si>
  <si>
    <t>计算机与通信工程学院(电子信息工程学院)</t>
    <phoneticPr fontId="3" type="noConversion"/>
  </si>
  <si>
    <t>071250-002</t>
  </si>
  <si>
    <t>071250-003</t>
  </si>
  <si>
    <t>071250-004</t>
  </si>
  <si>
    <t>计算机高学费</t>
    <phoneticPr fontId="3" type="noConversion"/>
  </si>
  <si>
    <t>071250-005</t>
  </si>
  <si>
    <t>计算机与通信工程学院(电子信息工程学院)</t>
    <phoneticPr fontId="3" type="noConversion"/>
  </si>
  <si>
    <t>071250-006</t>
  </si>
  <si>
    <t>计算机高学费</t>
    <phoneticPr fontId="3" type="noConversion"/>
  </si>
  <si>
    <t>计算机与通信工程学院(电子信息工程学院)</t>
    <phoneticPr fontId="3" type="noConversion"/>
  </si>
  <si>
    <t>071280-001</t>
  </si>
  <si>
    <t>工程认证</t>
    <phoneticPr fontId="3" type="noConversion"/>
  </si>
  <si>
    <t>[1999006]卢冰[讲师]</t>
  </si>
  <si>
    <t>1-4,6-15</t>
  </si>
  <si>
    <t>计算机与通信工程学院(电子信息工程学院)</t>
    <phoneticPr fontId="3" type="noConversion"/>
  </si>
  <si>
    <t>071282-004</t>
  </si>
  <si>
    <t>1-12,16-17</t>
  </si>
  <si>
    <t>计算机与通信工程学院(电子信息工程学院)</t>
    <phoneticPr fontId="3" type="noConversion"/>
  </si>
  <si>
    <t>071282-005</t>
  </si>
  <si>
    <t>071282-006</t>
  </si>
  <si>
    <r>
      <rPr>
        <sz val="10"/>
        <rFont val="宋体"/>
        <charset val="134"/>
      </rPr>
      <t>计算机高学费</t>
    </r>
    <r>
      <rPr>
        <sz val="10"/>
        <rFont val="宋体"/>
        <charset val="134"/>
      </rPr>
      <t/>
    </r>
    <phoneticPr fontId="3" type="noConversion"/>
  </si>
  <si>
    <t>计算机与通信工程学院(电子信息工程学院)</t>
    <phoneticPr fontId="3" type="noConversion"/>
  </si>
  <si>
    <t>071282-007</t>
  </si>
  <si>
    <t>1-13,19</t>
  </si>
  <si>
    <t>计算机与通信工程学院(电子信息工程学院)</t>
    <phoneticPr fontId="3" type="noConversion"/>
  </si>
  <si>
    <t>071282-009</t>
  </si>
  <si>
    <t>计算机高学费</t>
    <phoneticPr fontId="3" type="noConversion"/>
  </si>
  <si>
    <t>1-9,12-16</t>
  </si>
  <si>
    <t>计算机与通信工程学院(电子信息工程学院)</t>
    <phoneticPr fontId="3" type="noConversion"/>
  </si>
  <si>
    <t>071282-010</t>
  </si>
  <si>
    <t>1-11,15-17</t>
  </si>
  <si>
    <t>计算机与通信工程学院(电子信息工程学院)</t>
    <phoneticPr fontId="3" type="noConversion"/>
  </si>
  <si>
    <t>071282-011</t>
  </si>
  <si>
    <t>071335-004</t>
  </si>
  <si>
    <t>网络工程18-01 物联网工程18-01</t>
  </si>
  <si>
    <t>071335-005</t>
  </si>
  <si>
    <r>
      <rPr>
        <sz val="10"/>
        <rFont val="宋体"/>
        <charset val="134"/>
      </rPr>
      <t>计算机高学费</t>
    </r>
    <r>
      <rPr>
        <sz val="10"/>
        <rFont val="宋体"/>
        <charset val="134"/>
      </rPr>
      <t/>
    </r>
    <phoneticPr fontId="3" type="noConversion"/>
  </si>
  <si>
    <t>071335-006</t>
  </si>
  <si>
    <t>国教</t>
    <phoneticPr fontId="3" type="noConversion"/>
  </si>
  <si>
    <t>071297-001</t>
  </si>
  <si>
    <t>071297-003</t>
  </si>
  <si>
    <t>071297-004</t>
  </si>
  <si>
    <t>[2006067]蔡增玉[副教授]</t>
  </si>
  <si>
    <t>071348-002</t>
  </si>
  <si>
    <t>[1704085]专业英语A</t>
  </si>
  <si>
    <t>071349-001</t>
  </si>
  <si>
    <t>071349-002</t>
  </si>
  <si>
    <t>071349-003</t>
  </si>
  <si>
    <r>
      <rPr>
        <sz val="10"/>
        <color indexed="36"/>
        <rFont val="宋体"/>
        <charset val="134"/>
      </rPr>
      <t>工程认证1</t>
    </r>
    <r>
      <rPr>
        <sz val="10"/>
        <rFont val="宋体"/>
        <charset val="134"/>
      </rPr>
      <t>、</t>
    </r>
    <r>
      <rPr>
        <sz val="10"/>
        <color indexed="40"/>
        <rFont val="宋体"/>
        <charset val="134"/>
      </rPr>
      <t>计算机高学费1</t>
    </r>
    <r>
      <rPr>
        <sz val="10"/>
        <rFont val="宋体"/>
        <charset val="134"/>
      </rPr>
      <t>（整体上浮）</t>
    </r>
    <phoneticPr fontId="3" type="noConversion"/>
  </si>
  <si>
    <r>
      <rPr>
        <sz val="10"/>
        <color indexed="36"/>
        <rFont val="宋体"/>
        <charset val="134"/>
      </rPr>
      <t>计算机</t>
    </r>
    <r>
      <rPr>
        <sz val="10"/>
        <color indexed="36"/>
        <rFont val="Arial"/>
        <family val="2"/>
      </rPr>
      <t>17-01</t>
    </r>
    <r>
      <rPr>
        <sz val="10"/>
        <color indexed="40"/>
        <rFont val="Arial"/>
        <family val="2"/>
      </rPr>
      <t xml:space="preserve"> 3G</t>
    </r>
    <r>
      <rPr>
        <sz val="10"/>
        <color indexed="40"/>
        <rFont val="宋体"/>
        <charset val="134"/>
      </rPr>
      <t>软件</t>
    </r>
    <r>
      <rPr>
        <sz val="10"/>
        <color indexed="40"/>
        <rFont val="Arial"/>
        <family val="2"/>
      </rPr>
      <t>17-01 3G</t>
    </r>
    <r>
      <rPr>
        <sz val="10"/>
        <color indexed="40"/>
        <rFont val="宋体"/>
        <charset val="134"/>
      </rPr>
      <t>软件</t>
    </r>
    <r>
      <rPr>
        <sz val="10"/>
        <color indexed="40"/>
        <rFont val="Arial"/>
        <family val="2"/>
      </rPr>
      <t>17-02</t>
    </r>
    <phoneticPr fontId="3" type="noConversion"/>
  </si>
  <si>
    <t>071336-002</t>
  </si>
  <si>
    <t>计算机与通信工程学院(电子信息工程学院)</t>
    <phoneticPr fontId="3" type="noConversion"/>
  </si>
  <si>
    <t>071347-002</t>
  </si>
  <si>
    <t>计算机高学费</t>
    <phoneticPr fontId="3" type="noConversion"/>
  </si>
  <si>
    <t>071347-003</t>
  </si>
  <si>
    <t>071347-004</t>
  </si>
  <si>
    <t>071347-005</t>
  </si>
  <si>
    <t>[1704093]编译原理</t>
  </si>
  <si>
    <t>071520-001</t>
  </si>
  <si>
    <t>071520-002</t>
  </si>
  <si>
    <t>计算机高学费</t>
    <phoneticPr fontId="3" type="noConversion"/>
  </si>
  <si>
    <t>计算机与通信工程学院(电子信息工程学院)</t>
    <phoneticPr fontId="3" type="noConversion"/>
  </si>
  <si>
    <t>[1704098]FPGA系统设计(硬件设计方向）</t>
  </si>
  <si>
    <t>[2004022]田二林[讲师]</t>
  </si>
  <si>
    <t>071405-001</t>
  </si>
  <si>
    <t>071405-002</t>
  </si>
  <si>
    <t>[1704104]ACM竞赛典型算法设计</t>
  </si>
  <si>
    <t>071254-001</t>
  </si>
  <si>
    <t>071254-002</t>
  </si>
  <si>
    <t>[1704107]GIS创新实践</t>
  </si>
  <si>
    <t>071551-002</t>
  </si>
  <si>
    <r>
      <rPr>
        <sz val="10"/>
        <color indexed="36"/>
        <rFont val="宋体"/>
        <charset val="134"/>
      </rPr>
      <t>工程认证1</t>
    </r>
    <r>
      <rPr>
        <sz val="10"/>
        <rFont val="宋体"/>
        <charset val="134"/>
      </rPr>
      <t>、</t>
    </r>
    <r>
      <rPr>
        <sz val="10"/>
        <color indexed="40"/>
        <rFont val="宋体"/>
        <charset val="134"/>
      </rPr>
      <t>计算机高学费1</t>
    </r>
    <r>
      <rPr>
        <sz val="10"/>
        <rFont val="宋体"/>
        <charset val="134"/>
      </rPr>
      <t>（整体上浮）</t>
    </r>
    <phoneticPr fontId="3" type="noConversion"/>
  </si>
  <si>
    <r>
      <rPr>
        <sz val="10"/>
        <color indexed="36"/>
        <rFont val="宋体"/>
        <charset val="134"/>
      </rPr>
      <t>计算机</t>
    </r>
    <r>
      <rPr>
        <sz val="10"/>
        <color indexed="36"/>
        <rFont val="Arial"/>
        <family val="2"/>
      </rPr>
      <t>17-01</t>
    </r>
    <r>
      <rPr>
        <sz val="10"/>
        <color indexed="40"/>
        <rFont val="Arial"/>
        <family val="2"/>
      </rPr>
      <t xml:space="preserve"> 3G</t>
    </r>
    <r>
      <rPr>
        <sz val="10"/>
        <color indexed="40"/>
        <rFont val="宋体"/>
        <charset val="134"/>
      </rPr>
      <t>软件</t>
    </r>
    <r>
      <rPr>
        <sz val="10"/>
        <color indexed="40"/>
        <rFont val="Arial"/>
        <family val="2"/>
      </rPr>
      <t>17-01 3G</t>
    </r>
    <r>
      <rPr>
        <sz val="10"/>
        <color indexed="40"/>
        <rFont val="宋体"/>
        <charset val="134"/>
      </rPr>
      <t>软件</t>
    </r>
    <r>
      <rPr>
        <sz val="10"/>
        <color indexed="40"/>
        <rFont val="Arial"/>
        <family val="2"/>
      </rPr>
      <t>17-02</t>
    </r>
    <phoneticPr fontId="3" type="noConversion"/>
  </si>
  <si>
    <t>[1704134]HTML基础A</t>
  </si>
  <si>
    <t>071252-001</t>
  </si>
  <si>
    <t>[1704135]Java程序设计A</t>
  </si>
  <si>
    <t>071253-001</t>
  </si>
  <si>
    <t>071253-002</t>
  </si>
  <si>
    <t>计算机与通信工程学院(电子信息工程学院)</t>
    <phoneticPr fontId="3" type="noConversion"/>
  </si>
  <si>
    <t>[1704138]UI设计</t>
  </si>
  <si>
    <t>071552-001</t>
  </si>
  <si>
    <t>[1704140]Python语言程序设计</t>
  </si>
  <si>
    <t>071389-001</t>
  </si>
  <si>
    <t>[1704143]Android开发基础A</t>
  </si>
  <si>
    <t>071403-001</t>
  </si>
  <si>
    <t>1-11,15-16</t>
  </si>
  <si>
    <t>[1704156]Linux操作系统基础</t>
  </si>
  <si>
    <t>071255-001</t>
  </si>
  <si>
    <t>[1704157]软件工程B</t>
  </si>
  <si>
    <t>071528-001</t>
  </si>
  <si>
    <t>071528-002</t>
  </si>
  <si>
    <t>[1704158]嵌入式系统原理与应用A</t>
  </si>
  <si>
    <t>071340-001</t>
  </si>
  <si>
    <t>1-9,12-18</t>
  </si>
  <si>
    <t>[1704161]嵌入式设备驱程序设计</t>
  </si>
  <si>
    <t>071529-001</t>
  </si>
  <si>
    <t>[1704162]嵌入式系统构建</t>
  </si>
  <si>
    <t>071530-001</t>
  </si>
  <si>
    <t>[1704183]信息论与编码</t>
  </si>
  <si>
    <t>071342-001</t>
  </si>
  <si>
    <t>[1704188]电磁场和电磁波C</t>
  </si>
  <si>
    <t>071343-001</t>
  </si>
  <si>
    <t>[1704189]数字通信网A</t>
  </si>
  <si>
    <t>[2003012]崔伟[副教授]</t>
  </si>
  <si>
    <t>071522-001</t>
  </si>
  <si>
    <t>[1704190]移动通信</t>
  </si>
  <si>
    <t>071523-001</t>
  </si>
  <si>
    <t>[1704191]现代交换技术</t>
  </si>
  <si>
    <t>071524-001</t>
  </si>
  <si>
    <t>[1704199]嵌入式系统基础</t>
  </si>
  <si>
    <t>071547-001</t>
  </si>
  <si>
    <t>[1704211]信息安全概论A</t>
  </si>
  <si>
    <t>071407-001</t>
  </si>
  <si>
    <r>
      <rPr>
        <sz val="10"/>
        <rFont val="宋体"/>
        <charset val="134"/>
      </rPr>
      <t>计算机高学费</t>
    </r>
    <r>
      <rPr>
        <sz val="10"/>
        <rFont val="宋体"/>
        <charset val="134"/>
      </rPr>
      <t/>
    </r>
    <phoneticPr fontId="3" type="noConversion"/>
  </si>
  <si>
    <t>071279-003</t>
  </si>
  <si>
    <t>071279-005</t>
  </si>
  <si>
    <r>
      <t>IEC</t>
    </r>
    <r>
      <rPr>
        <sz val="10"/>
        <rFont val="宋体"/>
        <charset val="134"/>
      </rPr>
      <t>电子商务</t>
    </r>
    <r>
      <rPr>
        <sz val="10"/>
        <rFont val="Arial"/>
        <family val="2"/>
      </rPr>
      <t>18-01 IEC</t>
    </r>
    <r>
      <rPr>
        <sz val="10"/>
        <rFont val="宋体"/>
        <charset val="134"/>
      </rPr>
      <t>电子商务</t>
    </r>
    <r>
      <rPr>
        <sz val="10"/>
        <rFont val="Arial"/>
        <family val="2"/>
      </rPr>
      <t>18-02 IEC</t>
    </r>
    <r>
      <rPr>
        <sz val="10"/>
        <rFont val="宋体"/>
        <charset val="134"/>
      </rPr>
      <t>电子商务</t>
    </r>
    <r>
      <rPr>
        <sz val="10"/>
        <rFont val="Arial"/>
        <family val="2"/>
      </rPr>
      <t>18-03 IEC</t>
    </r>
    <r>
      <rPr>
        <sz val="10"/>
        <rFont val="宋体"/>
        <charset val="134"/>
      </rPr>
      <t>电子商务</t>
    </r>
    <r>
      <rPr>
        <sz val="10"/>
        <rFont val="Arial"/>
        <family val="2"/>
      </rPr>
      <t>18-04</t>
    </r>
    <phoneticPr fontId="3" type="noConversion"/>
  </si>
  <si>
    <t>071258-002</t>
  </si>
  <si>
    <t>[1704217]入侵智能检测</t>
  </si>
  <si>
    <t>071354-001</t>
  </si>
  <si>
    <t>071354-002</t>
  </si>
  <si>
    <t>[1704220]Web设计技术A</t>
  </si>
  <si>
    <t>071351-001</t>
  </si>
  <si>
    <t>071351-002</t>
  </si>
  <si>
    <t>[1704223]网络工程管理与应用</t>
  </si>
  <si>
    <t>071361-001</t>
  </si>
  <si>
    <t>[1704244]信号与系统B</t>
  </si>
  <si>
    <t>071344-001</t>
  </si>
  <si>
    <t>071344-002</t>
  </si>
  <si>
    <t>[1704249]物联网虚拟仿真设计</t>
  </si>
  <si>
    <t>071549-001</t>
  </si>
  <si>
    <t>[1704253]传感器技术及其应用A</t>
  </si>
  <si>
    <t>[2006048]张涛[讲师]</t>
  </si>
  <si>
    <t>071525-001</t>
  </si>
  <si>
    <t>[1704254]射频识别技术及应用</t>
  </si>
  <si>
    <t>[2008043]陈燕[讲师]</t>
  </si>
  <si>
    <t>071526-001</t>
  </si>
  <si>
    <t>[1704255]物联网系统开发与应用</t>
  </si>
  <si>
    <t>071527-001</t>
  </si>
  <si>
    <t>[1704261]物联网工程创新实践2</t>
  </si>
  <si>
    <t>071548-001</t>
  </si>
  <si>
    <t>[1704304]计算机网络B</t>
  </si>
  <si>
    <t>071396-001</t>
  </si>
  <si>
    <t>4-16</t>
  </si>
  <si>
    <t>[1704311]计算机系统与网络</t>
  </si>
  <si>
    <t>071380-001</t>
  </si>
  <si>
    <t>[1704314]网络协议分析B</t>
  </si>
  <si>
    <t>071352-001</t>
  </si>
  <si>
    <t>[1704317]程序设计语言（C语言）</t>
  </si>
  <si>
    <t>071259-001</t>
    <phoneticPr fontId="3" type="noConversion"/>
  </si>
  <si>
    <t>[2015012]王华[讲师]</t>
  </si>
  <si>
    <t>071259-002</t>
  </si>
  <si>
    <r>
      <t>IEC</t>
    </r>
    <r>
      <rPr>
        <sz val="10"/>
        <rFont val="宋体"/>
        <charset val="134"/>
      </rPr>
      <t>数据科学</t>
    </r>
    <r>
      <rPr>
        <sz val="10"/>
        <rFont val="Arial"/>
        <family val="2"/>
      </rPr>
      <t>19-02 IEC</t>
    </r>
    <r>
      <rPr>
        <sz val="10"/>
        <rFont val="宋体"/>
        <charset val="134"/>
      </rPr>
      <t>数据科学</t>
    </r>
    <r>
      <rPr>
        <sz val="10"/>
        <rFont val="Arial"/>
        <family val="2"/>
      </rPr>
      <t>19-03 IEC</t>
    </r>
    <r>
      <rPr>
        <sz val="10"/>
        <rFont val="宋体"/>
        <charset val="134"/>
      </rPr>
      <t>数据科学</t>
    </r>
    <r>
      <rPr>
        <sz val="10"/>
        <rFont val="Arial"/>
        <family val="2"/>
      </rPr>
      <t>19-04</t>
    </r>
    <phoneticPr fontId="3" type="noConversion"/>
  </si>
  <si>
    <t>071259-003</t>
  </si>
  <si>
    <t>国教</t>
    <phoneticPr fontId="3" type="noConversion"/>
  </si>
  <si>
    <r>
      <t>IEC</t>
    </r>
    <r>
      <rPr>
        <sz val="10"/>
        <rFont val="宋体"/>
        <charset val="134"/>
      </rPr>
      <t>数据科学</t>
    </r>
    <r>
      <rPr>
        <sz val="10"/>
        <rFont val="Arial"/>
        <family val="2"/>
      </rPr>
      <t>19-05 IEC</t>
    </r>
    <r>
      <rPr>
        <sz val="10"/>
        <rFont val="宋体"/>
        <charset val="134"/>
      </rPr>
      <t>数据科学</t>
    </r>
    <r>
      <rPr>
        <sz val="10"/>
        <rFont val="Arial"/>
        <family val="2"/>
      </rPr>
      <t>19-06 IEC</t>
    </r>
    <r>
      <rPr>
        <sz val="10"/>
        <rFont val="宋体"/>
        <charset val="134"/>
      </rPr>
      <t>数据科学</t>
    </r>
    <r>
      <rPr>
        <sz val="10"/>
        <rFont val="Arial"/>
        <family val="2"/>
      </rPr>
      <t>19-07 IEC</t>
    </r>
    <r>
      <rPr>
        <sz val="10"/>
        <rFont val="宋体"/>
        <charset val="134"/>
      </rPr>
      <t>数据科学</t>
    </r>
    <r>
      <rPr>
        <sz val="10"/>
        <rFont val="Arial"/>
        <family val="2"/>
      </rPr>
      <t>19-08</t>
    </r>
    <phoneticPr fontId="3" type="noConversion"/>
  </si>
  <si>
    <t>计算机与通信工程学院(电子信息工程学院)</t>
    <phoneticPr fontId="3" type="noConversion"/>
  </si>
  <si>
    <t>[1704323]程序设计原理</t>
  </si>
  <si>
    <t>071261-001</t>
  </si>
  <si>
    <t>071261-002</t>
  </si>
  <si>
    <t>[1704327]Web应用开发</t>
  </si>
  <si>
    <t>071450-001</t>
  </si>
  <si>
    <t>[1704334]数字通信网B</t>
  </si>
  <si>
    <t>071455-001</t>
  </si>
  <si>
    <t>[1704357]电路基础</t>
  </si>
  <si>
    <t>190673-001</t>
  </si>
  <si>
    <t>1-18</t>
  </si>
  <si>
    <t>[1704359]微控制器原理与接口技术</t>
  </si>
  <si>
    <t>071398-001</t>
  </si>
  <si>
    <t>[1704365]电子技术</t>
  </si>
  <si>
    <t>071535-001</t>
  </si>
  <si>
    <t>[1704366]电工电子学1</t>
  </si>
  <si>
    <t>071402-001</t>
  </si>
  <si>
    <t>[1704371]操作系统</t>
  </si>
  <si>
    <t>071476-002</t>
  </si>
  <si>
    <t>计算机与通信工程学院(电子信息工程学院)</t>
    <phoneticPr fontId="3" type="noConversion"/>
  </si>
  <si>
    <t>国教</t>
    <phoneticPr fontId="3" type="noConversion"/>
  </si>
  <si>
    <t>IEC数据科学18-01 IEC数据科学18-02</t>
  </si>
  <si>
    <t>071481-002</t>
  </si>
  <si>
    <t>IEC数据科学18-03 IEC数据科学18-04</t>
  </si>
  <si>
    <t>[1704379]高级人工智能</t>
  </si>
  <si>
    <t>071546-001</t>
  </si>
  <si>
    <t>071546-002</t>
  </si>
  <si>
    <t>[1704382]电路分析基础A</t>
  </si>
  <si>
    <t>071557-001</t>
  </si>
  <si>
    <t>071557-002</t>
  </si>
  <si>
    <t>[1704421]计算机网络</t>
  </si>
  <si>
    <t>071544-001</t>
  </si>
  <si>
    <t>[1704422]计算机图形学</t>
  </si>
  <si>
    <t>071550-001</t>
  </si>
  <si>
    <t>[1704423]虚拟化与云计算</t>
  </si>
  <si>
    <t>071545-001</t>
  </si>
  <si>
    <t>071545-002</t>
  </si>
  <si>
    <t>[1704425]虚拟仪器技术</t>
  </si>
  <si>
    <t>071555-001</t>
  </si>
  <si>
    <t>[1704426]Matlab仿真及应用</t>
  </si>
  <si>
    <t>[2004023]李祖贺[讲师]</t>
  </si>
  <si>
    <t>071556-001</t>
  </si>
  <si>
    <t>电信工程19-02</t>
  </si>
  <si>
    <t>071556-002</t>
  </si>
  <si>
    <t>电信工程19-01</t>
  </si>
  <si>
    <t>[17S0402]互联网+成功就业技能</t>
  </si>
  <si>
    <t>071324-001</t>
  </si>
  <si>
    <t>[17S0425]电影发展史-电影如何成为艺术</t>
  </si>
  <si>
    <t>[2016826]于源[助理实验师]</t>
  </si>
  <si>
    <t>071560-001</t>
  </si>
  <si>
    <t>[17S0426]物联网程序设计</t>
  </si>
  <si>
    <t>071561-001</t>
  </si>
  <si>
    <t>[17S0427]数字图像处理</t>
  </si>
  <si>
    <t>071562-001</t>
  </si>
  <si>
    <t>[1722005]工程流体力学</t>
  </si>
  <si>
    <t>191436-001</t>
  </si>
  <si>
    <t>[1722006]工程热力学B</t>
  </si>
  <si>
    <t>191437-001</t>
  </si>
  <si>
    <t>[1722007]安全管理工程</t>
  </si>
  <si>
    <t>191438-001</t>
  </si>
  <si>
    <t>[1722008]安全系统工程</t>
  </si>
  <si>
    <t>191439-001</t>
  </si>
  <si>
    <t>[1722010]建筑环境学</t>
  </si>
  <si>
    <t>071399-001</t>
  </si>
  <si>
    <t>1-8,11-13</t>
  </si>
  <si>
    <t>071399-002</t>
  </si>
  <si>
    <t>071399-003</t>
  </si>
  <si>
    <t>071399-004</t>
  </si>
  <si>
    <t>任选</t>
  </si>
  <si>
    <t>[2017007]刘燕南[助教]</t>
  </si>
  <si>
    <t>请安排在2教218</t>
  </si>
  <si>
    <t>[1722025]概预算与招投标</t>
  </si>
  <si>
    <t>191445-001</t>
  </si>
  <si>
    <t>[1722053]建筑电气控制技术</t>
  </si>
  <si>
    <t>071400-001</t>
  </si>
  <si>
    <t>排课错开周五</t>
  </si>
  <si>
    <t>[2015022]李丹丹[讲师]</t>
  </si>
  <si>
    <t>071400-002</t>
  </si>
  <si>
    <t>[1722054]电气照明技术</t>
  </si>
  <si>
    <t>071401-001</t>
    <phoneticPr fontId="3" type="noConversion"/>
  </si>
  <si>
    <t>1-8,11-12</t>
  </si>
  <si>
    <t>071401-002</t>
  </si>
  <si>
    <t>[1722058]建筑物信息设施系统</t>
  </si>
  <si>
    <t>191432-001</t>
  </si>
  <si>
    <t>[1722059]建筑设备自动化</t>
  </si>
  <si>
    <t>[2018024]李淮周[讲师]</t>
  </si>
  <si>
    <t>191433-001</t>
  </si>
  <si>
    <t>[1722060]现场总线技术及应用（LonWorks）</t>
  </si>
  <si>
    <t>191405-001</t>
  </si>
  <si>
    <t>[1722064]建筑电气系统深度设计</t>
  </si>
  <si>
    <t>191446-001</t>
  </si>
  <si>
    <t>外聘</t>
    <phoneticPr fontId="3" type="noConversion"/>
  </si>
  <si>
    <t>[1722090]工程热力学A</t>
  </si>
  <si>
    <t>[2007036]张文慧[副教授]</t>
  </si>
  <si>
    <t>190705-001</t>
  </si>
  <si>
    <t>[1722091]传热学</t>
  </si>
  <si>
    <t>190706-001</t>
  </si>
  <si>
    <t>[1722093]流体输配管网</t>
  </si>
  <si>
    <t>190707-001</t>
  </si>
  <si>
    <t>1-10,13-17</t>
  </si>
  <si>
    <t>[1722094]建筑环境与能源应用工程测试技术</t>
  </si>
  <si>
    <t>[2015042]遆曙光[讲师]</t>
  </si>
  <si>
    <t>190708-001</t>
  </si>
  <si>
    <t>[1722098]建筑冷热源</t>
  </si>
  <si>
    <t>191434-001</t>
  </si>
  <si>
    <t>[1722099]建筑设备系统自动化</t>
  </si>
  <si>
    <t>191435-001</t>
  </si>
  <si>
    <t>[1722104]建筑工程管理与经济</t>
  </si>
  <si>
    <t>191449-001</t>
  </si>
  <si>
    <t>[1722115]建筑电气CAD</t>
  </si>
  <si>
    <t>190670-001</t>
  </si>
  <si>
    <t>[1722127]建筑防排烟技术</t>
  </si>
  <si>
    <t>191447-001</t>
  </si>
  <si>
    <t>[1722128]建筑设备施工技术</t>
  </si>
  <si>
    <t>191448-001</t>
  </si>
  <si>
    <t>[1722400]继电保护原理</t>
  </si>
  <si>
    <t>191444-001</t>
  </si>
  <si>
    <t>[17S2203]大学生安全文化通识教育</t>
  </si>
  <si>
    <t>190703-001</t>
  </si>
  <si>
    <t>[17S2204]国内外优秀纪录片选析</t>
  </si>
  <si>
    <t>191406-001</t>
  </si>
  <si>
    <t>[17S2205]光影的故事</t>
  </si>
  <si>
    <t>[2018817]程赞</t>
  </si>
  <si>
    <t>191429-001</t>
  </si>
  <si>
    <t>[17S2206]紧急逃生术</t>
  </si>
  <si>
    <t>[2013023]姚浩伟[讲师]</t>
  </si>
  <si>
    <t>191430-001</t>
  </si>
  <si>
    <t>191430-002</t>
  </si>
  <si>
    <t>[17S2207]走进人工智能</t>
  </si>
  <si>
    <t>191450-001</t>
  </si>
  <si>
    <t>191450-002</t>
  </si>
  <si>
    <t>[17S2208]西方电影文化赏析</t>
  </si>
  <si>
    <t>[2019802]李金凤</t>
  </si>
  <si>
    <t>191451-001</t>
  </si>
  <si>
    <t>[07S5205]人力资源管理</t>
  </si>
  <si>
    <t>060721-001</t>
  </si>
  <si>
    <t>3-17</t>
  </si>
  <si>
    <t>[1704432]协同创新</t>
  </si>
  <si>
    <t>061544-001</t>
  </si>
  <si>
    <t>061544-002</t>
  </si>
  <si>
    <t>市场营销17-01 物流管理17-01 电子商务17-01</t>
  </si>
  <si>
    <t>国教</t>
    <phoneticPr fontId="3" type="noConversion"/>
  </si>
  <si>
    <t>IEC会计学19-01 IEC会计学19-02</t>
  </si>
  <si>
    <t>IEC会计学19-03 IEC会计学19-04</t>
  </si>
  <si>
    <t>IEC会计学19-07 IEC会计学19-08</t>
  </si>
  <si>
    <t>翻转</t>
    <phoneticPr fontId="3" type="noConversion"/>
  </si>
  <si>
    <t>[2005047]时军鸽[讲师]</t>
  </si>
  <si>
    <r>
      <rPr>
        <sz val="10"/>
        <rFont val="宋体"/>
        <charset val="134"/>
      </rPr>
      <t>计算机高学费</t>
    </r>
    <r>
      <rPr>
        <sz val="10"/>
        <rFont val="宋体"/>
        <charset val="134"/>
      </rPr>
      <t/>
    </r>
    <phoneticPr fontId="3" type="noConversion"/>
  </si>
  <si>
    <t>061209-003</t>
  </si>
  <si>
    <t>生物工程18-01 生物技术18-01</t>
  </si>
  <si>
    <t>061209-005</t>
  </si>
  <si>
    <t>烟草18-01 网络工程18-01</t>
  </si>
  <si>
    <t>IEC产品设计17-01 IEC产品设计17-02 IEC产品设计17-03</t>
  </si>
  <si>
    <t>IEC产品设计17-04 IEC产品设计17-05 IEC产品设计17-06</t>
  </si>
  <si>
    <t>国教1</t>
    <phoneticPr fontId="3" type="noConversion"/>
  </si>
  <si>
    <r>
      <rPr>
        <sz val="10"/>
        <color indexed="40"/>
        <rFont val="Arial"/>
        <family val="2"/>
      </rPr>
      <t>IEC</t>
    </r>
    <r>
      <rPr>
        <sz val="10"/>
        <color indexed="40"/>
        <rFont val="宋体"/>
        <charset val="134"/>
      </rPr>
      <t>数字媒体</t>
    </r>
    <r>
      <rPr>
        <sz val="10"/>
        <color indexed="40"/>
        <rFont val="Arial"/>
        <family val="2"/>
      </rPr>
      <t>17-01</t>
    </r>
    <r>
      <rPr>
        <sz val="10"/>
        <color indexed="40"/>
        <rFont val="宋体"/>
        <charset val="134"/>
      </rPr>
      <t>（</t>
    </r>
    <r>
      <rPr>
        <sz val="10"/>
        <color indexed="40"/>
        <rFont val="Arial"/>
        <family val="2"/>
      </rPr>
      <t>25</t>
    </r>
    <r>
      <rPr>
        <sz val="10"/>
        <color indexed="40"/>
        <rFont val="宋体"/>
        <charset val="134"/>
      </rPr>
      <t>）</t>
    </r>
    <r>
      <rPr>
        <sz val="10"/>
        <color indexed="40"/>
        <rFont val="Arial"/>
        <family val="2"/>
      </rPr>
      <t xml:space="preserve"> IEC</t>
    </r>
    <r>
      <rPr>
        <sz val="10"/>
        <color indexed="40"/>
        <rFont val="宋体"/>
        <charset val="134"/>
      </rPr>
      <t>数字媒体</t>
    </r>
    <r>
      <rPr>
        <sz val="10"/>
        <color indexed="40"/>
        <rFont val="Arial"/>
        <family val="2"/>
      </rPr>
      <t>17-02</t>
    </r>
    <r>
      <rPr>
        <sz val="10"/>
        <color indexed="40"/>
        <rFont val="宋体"/>
        <charset val="134"/>
      </rPr>
      <t>（</t>
    </r>
    <r>
      <rPr>
        <sz val="10"/>
        <color indexed="40"/>
        <rFont val="Arial"/>
        <family val="2"/>
      </rPr>
      <t>25</t>
    </r>
    <r>
      <rPr>
        <sz val="10"/>
        <color indexed="40"/>
        <rFont val="宋体"/>
        <charset val="134"/>
      </rPr>
      <t>）</t>
    </r>
    <r>
      <rPr>
        <sz val="10"/>
        <rFont val="Arial"/>
        <family val="2"/>
      </rPr>
      <t xml:space="preserve"> </t>
    </r>
    <r>
      <rPr>
        <sz val="10"/>
        <rFont val="宋体"/>
        <charset val="134"/>
      </rPr>
      <t>社会体育</t>
    </r>
    <r>
      <rPr>
        <sz val="10"/>
        <rFont val="Arial"/>
        <family val="2"/>
      </rPr>
      <t>17-01</t>
    </r>
    <phoneticPr fontId="3" type="noConversion"/>
  </si>
  <si>
    <t>[1707005]税法A</t>
  </si>
  <si>
    <t>061163-001</t>
  </si>
  <si>
    <t>061163-002</t>
  </si>
  <si>
    <t>061208-002</t>
  </si>
  <si>
    <t>061208-003</t>
  </si>
  <si>
    <t>[1707009]金融学</t>
  </si>
  <si>
    <t>061260-001</t>
  </si>
  <si>
    <t>061260-002</t>
  </si>
  <si>
    <t>061260-003</t>
  </si>
  <si>
    <t>061260-004</t>
  </si>
  <si>
    <t>工商管理18-01 工商管理18-02 市场营销18-01</t>
  </si>
  <si>
    <t>1-9,12-15</t>
  </si>
  <si>
    <t>[1707015]电子商务</t>
  </si>
  <si>
    <t>061261-001</t>
  </si>
  <si>
    <t>1-8,12-16</t>
  </si>
  <si>
    <t>061261-002</t>
  </si>
  <si>
    <t>1-8,13-17</t>
  </si>
  <si>
    <t>061261-003</t>
  </si>
  <si>
    <t>061261-004</t>
  </si>
  <si>
    <t>061173-004</t>
  </si>
  <si>
    <t>061173-005</t>
  </si>
  <si>
    <t>国教</t>
    <phoneticPr fontId="3" type="noConversion"/>
  </si>
  <si>
    <t>061173-006</t>
  </si>
  <si>
    <t>会计学18-01 物流管理18-01</t>
  </si>
  <si>
    <t>061173-007</t>
  </si>
  <si>
    <t>会计学18-02 电子商务18-01</t>
  </si>
  <si>
    <t>[1707017]国际贸易A</t>
  </si>
  <si>
    <t>061412-001</t>
  </si>
  <si>
    <t>061412-002</t>
  </si>
  <si>
    <t>[1707023]中级财务会计</t>
  </si>
  <si>
    <t>061164-001</t>
  </si>
  <si>
    <t>75</t>
  </si>
  <si>
    <t>[1707025]财务管理学2</t>
  </si>
  <si>
    <t>061276-001</t>
  </si>
  <si>
    <t>[1707027]财务分析</t>
  </si>
  <si>
    <t>061520-001</t>
  </si>
  <si>
    <t>[1990010]管洲[教授]</t>
  </si>
  <si>
    <t>061520-002</t>
  </si>
  <si>
    <t>[1707028]审计实务</t>
  </si>
  <si>
    <t>061521-001</t>
  </si>
  <si>
    <t>061521-002</t>
  </si>
  <si>
    <t>[1707033]高级财务会计B</t>
  </si>
  <si>
    <t>061413-001</t>
  </si>
  <si>
    <t>[1707037]政府与非盈利组织会计</t>
  </si>
  <si>
    <t>[2015097]陈相汝</t>
  </si>
  <si>
    <t>061461-001</t>
  </si>
  <si>
    <t>[1707039]国际财务管理</t>
  </si>
  <si>
    <t>061534-001</t>
  </si>
  <si>
    <t>[1707040]内部控制与风险管理</t>
  </si>
  <si>
    <t>061462-001</t>
  </si>
  <si>
    <t>[1707070]宏观经济学C</t>
  </si>
  <si>
    <t>061231-001</t>
  </si>
  <si>
    <t>[2004065]王红伟[讲师]</t>
  </si>
  <si>
    <t>061231-002</t>
  </si>
  <si>
    <t>[1707071]电子商务概论</t>
  </si>
  <si>
    <t>061162-001</t>
  </si>
  <si>
    <t>[1707073]管理信息系统A</t>
  </si>
  <si>
    <t>061233-001</t>
  </si>
  <si>
    <t>061233-002</t>
  </si>
  <si>
    <t>[1707079]项目管理</t>
  </si>
  <si>
    <t>061527-001</t>
  </si>
  <si>
    <t>[1707082]网络营销</t>
  </si>
  <si>
    <t>061238-001</t>
  </si>
  <si>
    <t>061238-002</t>
  </si>
  <si>
    <t>061238-003</t>
  </si>
  <si>
    <t>1-8,12-15</t>
  </si>
  <si>
    <t>061236-002</t>
  </si>
  <si>
    <t>1-8,13-16</t>
  </si>
  <si>
    <t>061235-002</t>
  </si>
  <si>
    <t>[1707086]互联网金融</t>
  </si>
  <si>
    <t>061529-001</t>
  </si>
  <si>
    <t>[1707087]高级财务会计A</t>
  </si>
  <si>
    <t>061237-001</t>
  </si>
  <si>
    <t>061237-002</t>
  </si>
  <si>
    <t>[1707088]多媒体技术应用</t>
  </si>
  <si>
    <t>061530-001</t>
  </si>
  <si>
    <t>[1707090]市场调查与分析</t>
  </si>
  <si>
    <t>061540-001</t>
  </si>
  <si>
    <t>[1707091]客户关系管理</t>
  </si>
  <si>
    <t>061403-001</t>
  </si>
  <si>
    <t>[1707092]财务管理</t>
  </si>
  <si>
    <t>061538-001</t>
  </si>
  <si>
    <t>[1707111]宏观经济学B</t>
  </si>
  <si>
    <t>061211-001</t>
  </si>
  <si>
    <t>061211-002</t>
  </si>
  <si>
    <t>[1707112]国际贸易学B</t>
  </si>
  <si>
    <t>071397-001</t>
  </si>
  <si>
    <t>[1707114]博弈论专题B</t>
  </si>
  <si>
    <t>061541-001</t>
  </si>
  <si>
    <t>[1707117]管理思想史</t>
  </si>
  <si>
    <t>061177-001</t>
  </si>
  <si>
    <t>061177-002</t>
  </si>
  <si>
    <t>[1707118]逻辑学</t>
  </si>
  <si>
    <t>061178-001</t>
  </si>
  <si>
    <t>061178-002</t>
  </si>
  <si>
    <t>[1707119]管理沟通</t>
  </si>
  <si>
    <t>061411-001</t>
  </si>
  <si>
    <t>[1707121]财务管理学B</t>
  </si>
  <si>
    <t>061542-001</t>
  </si>
  <si>
    <t>[1707124]人力资源管理A</t>
  </si>
  <si>
    <t>061278-001</t>
  </si>
  <si>
    <t>[1707130]专业英语B</t>
  </si>
  <si>
    <t>061523-001</t>
  </si>
  <si>
    <t>061523-002</t>
  </si>
  <si>
    <t>[1707152]国际经济学</t>
  </si>
  <si>
    <t>061425-001</t>
  </si>
  <si>
    <t>061425-002</t>
  </si>
  <si>
    <t>[1707154]微观经济学A</t>
  </si>
  <si>
    <t>061166-001</t>
  </si>
  <si>
    <t>061166-002</t>
  </si>
  <si>
    <t>国际经贸19-01</t>
  </si>
  <si>
    <t>061166-003</t>
  </si>
  <si>
    <t>国际经贸19-02</t>
  </si>
  <si>
    <t>[1707159]博弈论专题A</t>
  </si>
  <si>
    <t>061420-001</t>
  </si>
  <si>
    <t>[1707161]国际贸易实务B</t>
  </si>
  <si>
    <t>061422-001</t>
  </si>
  <si>
    <t>IEC国际商务17-01 IEC国际商务17-02</t>
  </si>
  <si>
    <t>061422-002</t>
  </si>
  <si>
    <t>国教</t>
    <phoneticPr fontId="3" type="noConversion"/>
  </si>
  <si>
    <t>IEC国际商务17-03 IEC国际商务17-04 IEC国际商务17-05</t>
  </si>
  <si>
    <t>061422-003</t>
  </si>
  <si>
    <t>061424-002</t>
  </si>
  <si>
    <t>[1707172]经济思想史</t>
  </si>
  <si>
    <t>[2006120]周晓东[副教授]</t>
  </si>
  <si>
    <t>061400-001</t>
  </si>
  <si>
    <t>061400-002</t>
  </si>
  <si>
    <t>[1707185]中级财务会计1</t>
  </si>
  <si>
    <t>061165-001</t>
  </si>
  <si>
    <t>061165-002</t>
  </si>
  <si>
    <t>061165-003</t>
  </si>
  <si>
    <t>[1707188]高级管理会计</t>
  </si>
  <si>
    <t>061519-002</t>
  </si>
  <si>
    <t>[1707198]世界经济概论A</t>
  </si>
  <si>
    <t>061415-001</t>
  </si>
  <si>
    <t>[1707202]制度经济学</t>
  </si>
  <si>
    <t>061522-001</t>
  </si>
  <si>
    <t>[1707203]外贸英语函电B</t>
  </si>
  <si>
    <t>061535-001</t>
  </si>
  <si>
    <t>[1707206]消费者行为学</t>
  </si>
  <si>
    <t>061402-001</t>
  </si>
  <si>
    <t>[1707207]消费心理学</t>
  </si>
  <si>
    <t>061410-001</t>
  </si>
  <si>
    <t>[1707210]现代广告学</t>
  </si>
  <si>
    <t>061524-001</t>
  </si>
  <si>
    <t>[1707211]推销技巧</t>
  </si>
  <si>
    <t>061525-001</t>
  </si>
  <si>
    <t>[1707223]物流管理概论</t>
  </si>
  <si>
    <t>061167-001</t>
  </si>
  <si>
    <t>[1707224]物流技术与装备</t>
  </si>
  <si>
    <t>061405-001</t>
  </si>
  <si>
    <t>[1707227]第三方物流与实务</t>
  </si>
  <si>
    <t>061526-001</t>
  </si>
  <si>
    <t>[1707229]国际物流</t>
  </si>
  <si>
    <t>061528-001</t>
  </si>
  <si>
    <t>[1707230]采购管理</t>
  </si>
  <si>
    <t>061537-001</t>
  </si>
  <si>
    <t>[1707235]经济学</t>
  </si>
  <si>
    <t>061232-001</t>
  </si>
  <si>
    <t>[1707249]跨境电子商务B</t>
  </si>
  <si>
    <t>061230-001</t>
  </si>
  <si>
    <t>1-8,10-13</t>
  </si>
  <si>
    <t>[1707250]国际市场营销B</t>
  </si>
  <si>
    <t>061429-001</t>
  </si>
  <si>
    <t>[1707270]当代中国经济</t>
  </si>
  <si>
    <t>061543-001</t>
  </si>
  <si>
    <t>[1707273]政治经济学B</t>
  </si>
  <si>
    <t>061406-001</t>
  </si>
  <si>
    <t>[1707275]论文写作</t>
  </si>
  <si>
    <t>[2012030]陈昱[副教授]</t>
  </si>
  <si>
    <t>061536-001</t>
  </si>
  <si>
    <t>[1707277]决策会计学</t>
  </si>
  <si>
    <t>061274-001</t>
  </si>
  <si>
    <t>IEC会计学19-01 IEC会计学19-02 IEC会计学19-03</t>
  </si>
  <si>
    <t>061274-002</t>
  </si>
  <si>
    <t>IEC会计学19-04 IEC会计学19-05 IEC会计学19-06</t>
  </si>
  <si>
    <t>061274-003</t>
  </si>
  <si>
    <t>[1707279]货币、银行与金融</t>
  </si>
  <si>
    <t>061442-001</t>
  </si>
  <si>
    <t>[1707283]财务管理学C</t>
  </si>
  <si>
    <t>061450-001</t>
  </si>
  <si>
    <t>国教</t>
    <phoneticPr fontId="3" type="noConversion"/>
  </si>
  <si>
    <t>工程认证</t>
    <phoneticPr fontId="3" type="noConversion"/>
  </si>
  <si>
    <t>061516-006</t>
  </si>
  <si>
    <t>061516-007</t>
  </si>
  <si>
    <t>061516-008</t>
  </si>
  <si>
    <r>
      <rPr>
        <sz val="10"/>
        <color indexed="40"/>
        <rFont val="宋体"/>
        <charset val="134"/>
      </rPr>
      <t>电气工程</t>
    </r>
    <r>
      <rPr>
        <sz val="10"/>
        <color indexed="40"/>
        <rFont val="Arial"/>
        <family val="2"/>
      </rPr>
      <t>17-01</t>
    </r>
    <r>
      <rPr>
        <sz val="10"/>
        <rFont val="Arial"/>
        <family val="2"/>
      </rPr>
      <t xml:space="preserve"> </t>
    </r>
    <r>
      <rPr>
        <sz val="10"/>
        <rFont val="宋体"/>
        <charset val="134"/>
      </rPr>
      <t>轨道信号</t>
    </r>
    <r>
      <rPr>
        <sz val="10"/>
        <rFont val="Arial"/>
        <family val="2"/>
      </rPr>
      <t>17-01</t>
    </r>
    <phoneticPr fontId="3" type="noConversion"/>
  </si>
  <si>
    <t>061516-009</t>
  </si>
  <si>
    <t>1-9,14-15</t>
  </si>
  <si>
    <t>[1707600]技术经济学</t>
  </si>
  <si>
    <t>061539-001</t>
  </si>
  <si>
    <t>[17S0702]每天学点经济学</t>
  </si>
  <si>
    <t>061416-001</t>
  </si>
  <si>
    <t>[17S0704]经济学与生活</t>
  </si>
  <si>
    <t>061418-001</t>
  </si>
  <si>
    <t>061418-002</t>
  </si>
  <si>
    <t>[17S0710]税法连着你我他</t>
  </si>
  <si>
    <t>061512-001</t>
  </si>
  <si>
    <t>[17S0714]新时代中国边疆安全与边疆战略</t>
  </si>
  <si>
    <t>061545-001</t>
  </si>
  <si>
    <t>[17S0715]市场营销原理与大学生职业生涯规划</t>
  </si>
  <si>
    <t>061546-001</t>
  </si>
  <si>
    <t>[17S0716]世界优秀影片</t>
  </si>
  <si>
    <t>061547-001</t>
  </si>
  <si>
    <t>[17S0717]职场礼仪</t>
  </si>
  <si>
    <t>061548-001</t>
  </si>
  <si>
    <t>[17S0718]生活中的营销学</t>
  </si>
  <si>
    <t>061549-001</t>
  </si>
  <si>
    <t>[17S0719]生活中的运筹学</t>
  </si>
  <si>
    <t>061550-001</t>
  </si>
  <si>
    <t>[1715000]中国近现代史纲要</t>
  </si>
  <si>
    <t>770033-001</t>
  </si>
  <si>
    <t>自动化18-01 自动化18-02 社会体育18-01</t>
  </si>
  <si>
    <t>1-12,17-18</t>
  </si>
  <si>
    <t>770033-002</t>
  </si>
  <si>
    <r>
      <rPr>
        <sz val="10"/>
        <rFont val="宋体"/>
        <charset val="134"/>
      </rPr>
      <t>自动化</t>
    </r>
    <r>
      <rPr>
        <sz val="10"/>
        <rFont val="Arial"/>
        <family val="2"/>
      </rPr>
      <t xml:space="preserve">18-03 </t>
    </r>
    <r>
      <rPr>
        <sz val="10"/>
        <color indexed="40"/>
        <rFont val="宋体"/>
        <charset val="134"/>
      </rPr>
      <t>电气工程</t>
    </r>
    <r>
      <rPr>
        <sz val="10"/>
        <color indexed="40"/>
        <rFont val="Arial"/>
        <family val="2"/>
      </rPr>
      <t>18-01</t>
    </r>
    <phoneticPr fontId="3" type="noConversion"/>
  </si>
  <si>
    <t>770033-003</t>
  </si>
  <si>
    <t>770033-004</t>
  </si>
  <si>
    <t>IEC产品设计18-01 IEC产品设计18-02 IEC产品设计18-03 IEC产品设计18-04 IEC产品设计18-05 IEC产品设计18-06</t>
  </si>
  <si>
    <t>770033-005</t>
  </si>
  <si>
    <t>电气工程18-02 电气工程18-03</t>
  </si>
  <si>
    <t>770033-006</t>
  </si>
  <si>
    <t>770033-007</t>
  </si>
  <si>
    <t>770033-008</t>
  </si>
  <si>
    <t>770033-009</t>
  </si>
  <si>
    <t>IEC电子商务18-01 IEC电子商务18-02 IEC电子商务18-03 IEC电子商务18-04 IEC数字媒体18-01 IEC数字媒体18-02</t>
  </si>
  <si>
    <t>1-5,7-11</t>
  </si>
  <si>
    <t>770033-011</t>
  </si>
  <si>
    <t>770033-012</t>
  </si>
  <si>
    <t>国教</t>
    <phoneticPr fontId="3" type="noConversion"/>
  </si>
  <si>
    <t>770033-013</t>
  </si>
  <si>
    <t>770033-014</t>
  </si>
  <si>
    <t>770033-015</t>
  </si>
  <si>
    <t>770033-016</t>
  </si>
  <si>
    <t>工程认证1</t>
    <phoneticPr fontId="3" type="noConversion"/>
  </si>
  <si>
    <r>
      <rPr>
        <sz val="10"/>
        <color indexed="40"/>
        <rFont val="宋体"/>
        <charset val="134"/>
      </rPr>
      <t>过程装备</t>
    </r>
    <r>
      <rPr>
        <sz val="10"/>
        <color indexed="40"/>
        <rFont val="Arial"/>
        <family val="2"/>
      </rPr>
      <t>18-01</t>
    </r>
    <r>
      <rPr>
        <sz val="10"/>
        <rFont val="Arial"/>
        <family val="2"/>
      </rPr>
      <t xml:space="preserve"> </t>
    </r>
    <r>
      <rPr>
        <sz val="10"/>
        <rFont val="宋体"/>
        <charset val="134"/>
      </rPr>
      <t>新能源</t>
    </r>
    <r>
      <rPr>
        <sz val="10"/>
        <rFont val="Arial"/>
        <family val="2"/>
      </rPr>
      <t>18-01</t>
    </r>
    <phoneticPr fontId="3" type="noConversion"/>
  </si>
  <si>
    <t>770033-017</t>
  </si>
  <si>
    <t>[1992021]朱彧[副教授]</t>
  </si>
  <si>
    <t>770033-018</t>
  </si>
  <si>
    <t>770033-019</t>
  </si>
  <si>
    <t>社会工作18-01 公共管理18-01</t>
  </si>
  <si>
    <t>770033-020</t>
  </si>
  <si>
    <t>770033-021</t>
  </si>
  <si>
    <r>
      <rPr>
        <sz val="10"/>
        <color indexed="40"/>
        <rFont val="宋体"/>
        <charset val="134"/>
      </rPr>
      <t>食品科学</t>
    </r>
    <r>
      <rPr>
        <sz val="10"/>
        <color indexed="40"/>
        <rFont val="Arial"/>
        <family val="2"/>
      </rPr>
      <t>18-03</t>
    </r>
    <r>
      <rPr>
        <sz val="10"/>
        <rFont val="Arial"/>
        <family val="2"/>
      </rPr>
      <t xml:space="preserve"> </t>
    </r>
    <r>
      <rPr>
        <sz val="10"/>
        <rFont val="宋体"/>
        <charset val="134"/>
      </rPr>
      <t>生物工程</t>
    </r>
    <r>
      <rPr>
        <sz val="10"/>
        <rFont val="Arial"/>
        <family val="2"/>
      </rPr>
      <t>18-01</t>
    </r>
    <phoneticPr fontId="3" type="noConversion"/>
  </si>
  <si>
    <t>1-9,11-13,15-16</t>
  </si>
  <si>
    <t>770033-022</t>
  </si>
  <si>
    <t>770033-023</t>
  </si>
  <si>
    <t>770033-024</t>
  </si>
  <si>
    <t>经济学18-01 市场营销18-01 国际经贸18-01</t>
  </si>
  <si>
    <t>1-9,12-15,18</t>
  </si>
  <si>
    <t>770033-025</t>
  </si>
  <si>
    <t>工程认证</t>
    <phoneticPr fontId="3" type="noConversion"/>
  </si>
  <si>
    <t>770033-026</t>
  </si>
  <si>
    <t>770033-027</t>
  </si>
  <si>
    <t>环境工程18-01 化学18-01</t>
  </si>
  <si>
    <t>770033-028</t>
  </si>
  <si>
    <t>770033-029</t>
  </si>
  <si>
    <t>770033-030</t>
  </si>
  <si>
    <t>770033-031</t>
  </si>
  <si>
    <t>770033-032</t>
  </si>
  <si>
    <t>建筑环境18-01 安全工程18-01</t>
  </si>
  <si>
    <t>1-10,13-14,16-17</t>
  </si>
  <si>
    <t>工程认证</t>
    <phoneticPr fontId="3" type="noConversion"/>
  </si>
  <si>
    <t>测控18-01 车辆工程18-01</t>
  </si>
  <si>
    <t>油画18-01 雕塑18-01 产品设计18-01 产品设计18-02 服饰设计18-01</t>
  </si>
  <si>
    <t>1-6,15-16</t>
  </si>
  <si>
    <t>会计学18-01 会计学18-02 物流管理18-01</t>
  </si>
  <si>
    <r>
      <rPr>
        <sz val="10"/>
        <rFont val="宋体"/>
        <charset val="134"/>
      </rPr>
      <t>电子商务</t>
    </r>
    <r>
      <rPr>
        <sz val="10"/>
        <rFont val="Arial"/>
        <family val="2"/>
      </rPr>
      <t>18-01</t>
    </r>
    <r>
      <rPr>
        <sz val="10"/>
        <color indexed="40"/>
        <rFont val="Arial"/>
        <family val="2"/>
      </rPr>
      <t xml:space="preserve"> </t>
    </r>
    <r>
      <rPr>
        <sz val="10"/>
        <color indexed="40"/>
        <rFont val="宋体"/>
        <charset val="134"/>
      </rPr>
      <t>计算机</t>
    </r>
    <r>
      <rPr>
        <sz val="10"/>
        <color indexed="40"/>
        <rFont val="Arial"/>
        <family val="2"/>
      </rPr>
      <t>18-01</t>
    </r>
    <phoneticPr fontId="3" type="noConversion"/>
  </si>
  <si>
    <r>
      <rPr>
        <sz val="10"/>
        <color indexed="40"/>
        <rFont val="宋体"/>
        <charset val="134"/>
      </rPr>
      <t>计算机</t>
    </r>
    <r>
      <rPr>
        <sz val="10"/>
        <color indexed="40"/>
        <rFont val="Arial"/>
        <family val="2"/>
      </rPr>
      <t xml:space="preserve">18-02 </t>
    </r>
    <r>
      <rPr>
        <sz val="10"/>
        <rFont val="宋体"/>
        <charset val="134"/>
      </rPr>
      <t>网络工程</t>
    </r>
    <r>
      <rPr>
        <sz val="10"/>
        <rFont val="Arial"/>
        <family val="2"/>
      </rPr>
      <t>18-01</t>
    </r>
    <phoneticPr fontId="3" type="noConversion"/>
  </si>
  <si>
    <t>计算机高学费1</t>
    <phoneticPr fontId="3" type="noConversion"/>
  </si>
  <si>
    <r>
      <rPr>
        <sz val="10"/>
        <rFont val="宋体"/>
        <charset val="134"/>
      </rPr>
      <t>物联网工程</t>
    </r>
    <r>
      <rPr>
        <sz val="10"/>
        <rFont val="Arial"/>
        <family val="2"/>
      </rPr>
      <t xml:space="preserve">18-01 </t>
    </r>
    <r>
      <rPr>
        <sz val="10"/>
        <color indexed="40"/>
        <rFont val="宋体"/>
        <charset val="134"/>
      </rPr>
      <t>智能物联</t>
    </r>
    <r>
      <rPr>
        <sz val="10"/>
        <color indexed="40"/>
        <rFont val="Arial"/>
        <family val="2"/>
      </rPr>
      <t>18-01</t>
    </r>
    <r>
      <rPr>
        <sz val="10"/>
        <color indexed="40"/>
        <rFont val="宋体"/>
        <charset val="134"/>
      </rPr>
      <t>（</t>
    </r>
    <r>
      <rPr>
        <sz val="10"/>
        <color indexed="40"/>
        <rFont val="Arial"/>
        <family val="2"/>
      </rPr>
      <t>39</t>
    </r>
    <r>
      <rPr>
        <sz val="10"/>
        <color indexed="40"/>
        <rFont val="宋体"/>
        <charset val="134"/>
      </rPr>
      <t>）</t>
    </r>
    <r>
      <rPr>
        <sz val="10"/>
        <color indexed="40"/>
        <rFont val="Arial"/>
        <family val="2"/>
      </rPr>
      <t xml:space="preserve"> </t>
    </r>
    <r>
      <rPr>
        <sz val="10"/>
        <color indexed="40"/>
        <rFont val="宋体"/>
        <charset val="134"/>
      </rPr>
      <t>智能物联</t>
    </r>
    <r>
      <rPr>
        <sz val="10"/>
        <color indexed="40"/>
        <rFont val="Arial"/>
        <family val="2"/>
      </rPr>
      <t>18-02</t>
    </r>
    <r>
      <rPr>
        <sz val="10"/>
        <color indexed="40"/>
        <rFont val="宋体"/>
        <charset val="134"/>
      </rPr>
      <t>（</t>
    </r>
    <r>
      <rPr>
        <sz val="10"/>
        <color indexed="40"/>
        <rFont val="Arial"/>
        <family val="2"/>
      </rPr>
      <t>38</t>
    </r>
    <r>
      <rPr>
        <sz val="10"/>
        <color indexed="40"/>
        <rFont val="宋体"/>
        <charset val="134"/>
      </rPr>
      <t>）</t>
    </r>
    <phoneticPr fontId="3" type="noConversion"/>
  </si>
  <si>
    <r>
      <rPr>
        <sz val="10"/>
        <rFont val="宋体"/>
        <charset val="134"/>
      </rPr>
      <t>移动软件</t>
    </r>
    <r>
      <rPr>
        <sz val="10"/>
        <rFont val="Arial"/>
        <family val="2"/>
      </rPr>
      <t xml:space="preserve">18-01 </t>
    </r>
    <r>
      <rPr>
        <sz val="10"/>
        <rFont val="宋体"/>
        <charset val="134"/>
      </rPr>
      <t>移动软件</t>
    </r>
    <r>
      <rPr>
        <sz val="10"/>
        <rFont val="Arial"/>
        <family val="2"/>
      </rPr>
      <t xml:space="preserve">18-02 </t>
    </r>
    <r>
      <rPr>
        <sz val="10"/>
        <rFont val="宋体"/>
        <charset val="134"/>
      </rPr>
      <t>网络运维</t>
    </r>
    <r>
      <rPr>
        <sz val="10"/>
        <rFont val="Arial"/>
        <family val="2"/>
      </rPr>
      <t xml:space="preserve">18-01 </t>
    </r>
    <r>
      <rPr>
        <sz val="10"/>
        <rFont val="宋体"/>
        <charset val="134"/>
      </rPr>
      <t>网络运维</t>
    </r>
    <r>
      <rPr>
        <sz val="10"/>
        <rFont val="Arial"/>
        <family val="2"/>
      </rPr>
      <t>18-02</t>
    </r>
    <phoneticPr fontId="3" type="noConversion"/>
  </si>
  <si>
    <r>
      <rPr>
        <sz val="10"/>
        <color indexed="40"/>
        <rFont val="宋体"/>
        <charset val="134"/>
      </rPr>
      <t>计算机高学费1</t>
    </r>
    <r>
      <rPr>
        <sz val="10"/>
        <rFont val="宋体"/>
        <charset val="134"/>
      </rPr>
      <t>、</t>
    </r>
    <r>
      <rPr>
        <sz val="10"/>
        <color indexed="36"/>
        <rFont val="宋体"/>
        <charset val="134"/>
      </rPr>
      <t>工程认证1</t>
    </r>
    <r>
      <rPr>
        <sz val="10"/>
        <rFont val="宋体"/>
        <charset val="134"/>
      </rPr>
      <t>（整体上浮）</t>
    </r>
    <phoneticPr fontId="3" type="noConversion"/>
  </si>
  <si>
    <r>
      <rPr>
        <sz val="10"/>
        <color indexed="40"/>
        <rFont val="宋体"/>
        <charset val="134"/>
      </rPr>
      <t>嵌入式软件</t>
    </r>
    <r>
      <rPr>
        <sz val="10"/>
        <color indexed="40"/>
        <rFont val="Arial"/>
        <family val="2"/>
      </rPr>
      <t xml:space="preserve">18-01 </t>
    </r>
    <r>
      <rPr>
        <sz val="10"/>
        <color indexed="40"/>
        <rFont val="宋体"/>
        <charset val="134"/>
      </rPr>
      <t>嵌入式软件</t>
    </r>
    <r>
      <rPr>
        <sz val="10"/>
        <color indexed="40"/>
        <rFont val="Arial"/>
        <family val="2"/>
      </rPr>
      <t>18-02</t>
    </r>
    <r>
      <rPr>
        <sz val="10"/>
        <rFont val="Arial"/>
        <family val="2"/>
      </rPr>
      <t xml:space="preserve"> </t>
    </r>
    <r>
      <rPr>
        <sz val="10"/>
        <color indexed="36"/>
        <rFont val="宋体"/>
        <charset val="134"/>
      </rPr>
      <t>过程装备</t>
    </r>
    <r>
      <rPr>
        <sz val="10"/>
        <color indexed="36"/>
        <rFont val="Arial"/>
        <family val="2"/>
      </rPr>
      <t>18-01</t>
    </r>
    <phoneticPr fontId="3" type="noConversion"/>
  </si>
  <si>
    <t>软件</t>
    <phoneticPr fontId="3" type="noConversion"/>
  </si>
  <si>
    <t>软件工程18-01 软件工程18-02</t>
  </si>
  <si>
    <t>软件</t>
    <phoneticPr fontId="3" type="noConversion"/>
  </si>
  <si>
    <t>软件工程18-03 软件工程18-04</t>
  </si>
  <si>
    <t>环境设计18-01 环境设计18-02 陶瓷艺术18-01 壁画18-01</t>
  </si>
  <si>
    <t>1-7,16</t>
  </si>
  <si>
    <t>动画18-01 动画18-02 服饰设计18-02 陶瓷设计18-01</t>
  </si>
  <si>
    <t>1-7,15-18</t>
  </si>
  <si>
    <t>数字媒体18-01 数字媒体18-02 视觉传达18-01 视觉传达18-02</t>
  </si>
  <si>
    <t>[1715004]毛泽东思想和中国特色社会主义理论体系概论2</t>
  </si>
  <si>
    <t>770037-001</t>
  </si>
  <si>
    <r>
      <rPr>
        <sz val="10"/>
        <color indexed="36"/>
        <rFont val="宋体"/>
        <charset val="134"/>
      </rPr>
      <t>工程认证1</t>
    </r>
    <r>
      <rPr>
        <sz val="10"/>
        <rFont val="宋体"/>
        <charset val="134"/>
      </rPr>
      <t>、</t>
    </r>
    <r>
      <rPr>
        <sz val="10"/>
        <color indexed="40"/>
        <rFont val="宋体"/>
        <charset val="134"/>
      </rPr>
      <t>计算机高学费1</t>
    </r>
    <r>
      <rPr>
        <sz val="10"/>
        <rFont val="宋体"/>
        <charset val="134"/>
      </rPr>
      <t>（整体上浮）</t>
    </r>
    <phoneticPr fontId="3" type="noConversion"/>
  </si>
  <si>
    <r>
      <rPr>
        <sz val="10"/>
        <color indexed="36"/>
        <rFont val="宋体"/>
        <charset val="134"/>
      </rPr>
      <t>计算机</t>
    </r>
    <r>
      <rPr>
        <sz val="10"/>
        <color indexed="36"/>
        <rFont val="Arial"/>
        <family val="2"/>
      </rPr>
      <t>17-01</t>
    </r>
    <r>
      <rPr>
        <sz val="10"/>
        <rFont val="Arial"/>
        <family val="2"/>
      </rPr>
      <t xml:space="preserve"> </t>
    </r>
    <r>
      <rPr>
        <sz val="10"/>
        <color indexed="40"/>
        <rFont val="宋体"/>
        <charset val="134"/>
      </rPr>
      <t>嵌入式软件</t>
    </r>
    <r>
      <rPr>
        <sz val="10"/>
        <color indexed="40"/>
        <rFont val="Arial"/>
        <family val="2"/>
      </rPr>
      <t>17-01</t>
    </r>
    <phoneticPr fontId="3" type="noConversion"/>
  </si>
  <si>
    <t>770037-004</t>
  </si>
  <si>
    <t>IEC电子商务17-01 IEC电子商务17-02 IEC电子商务17-03 IEC电子商务17-04 IEC数字媒体17-01</t>
  </si>
  <si>
    <t>1-8,15-17</t>
  </si>
  <si>
    <t>770037-005</t>
  </si>
  <si>
    <t>IEC产品设计17-02 IEC产品设计17-03 IEC信息工程17-01 IEC信息工程17-02 IEC信息工程17-03 IEC信息工程17-04</t>
  </si>
  <si>
    <t>770037-006</t>
  </si>
  <si>
    <t>770037-007</t>
  </si>
  <si>
    <t>工程认证1</t>
    <phoneticPr fontId="3" type="noConversion"/>
  </si>
  <si>
    <r>
      <rPr>
        <sz val="10"/>
        <rFont val="宋体"/>
        <charset val="134"/>
      </rPr>
      <t>智能电网</t>
    </r>
    <r>
      <rPr>
        <sz val="10"/>
        <rFont val="Arial"/>
        <family val="2"/>
      </rPr>
      <t xml:space="preserve">17-01 </t>
    </r>
    <r>
      <rPr>
        <sz val="10"/>
        <rFont val="宋体"/>
        <charset val="134"/>
      </rPr>
      <t>轨道信号</t>
    </r>
    <r>
      <rPr>
        <sz val="10"/>
        <rFont val="Arial"/>
        <family val="2"/>
      </rPr>
      <t>17-01</t>
    </r>
    <r>
      <rPr>
        <sz val="10"/>
        <color indexed="40"/>
        <rFont val="Arial"/>
        <family val="2"/>
      </rPr>
      <t xml:space="preserve"> </t>
    </r>
    <r>
      <rPr>
        <sz val="10"/>
        <color indexed="40"/>
        <rFont val="宋体"/>
        <charset val="134"/>
      </rPr>
      <t>机制自动化</t>
    </r>
    <r>
      <rPr>
        <sz val="10"/>
        <color indexed="40"/>
        <rFont val="Arial"/>
        <family val="2"/>
      </rPr>
      <t>17-03</t>
    </r>
    <phoneticPr fontId="3" type="noConversion"/>
  </si>
  <si>
    <t>770037-008</t>
  </si>
  <si>
    <r>
      <rPr>
        <sz val="10"/>
        <rFont val="宋体"/>
        <charset val="134"/>
      </rPr>
      <t>自动化</t>
    </r>
    <r>
      <rPr>
        <sz val="10"/>
        <rFont val="Arial"/>
        <family val="2"/>
      </rPr>
      <t xml:space="preserve">17-01 </t>
    </r>
    <r>
      <rPr>
        <sz val="10"/>
        <rFont val="宋体"/>
        <charset val="134"/>
      </rPr>
      <t>自动化</t>
    </r>
    <r>
      <rPr>
        <sz val="10"/>
        <rFont val="Arial"/>
        <family val="2"/>
      </rPr>
      <t xml:space="preserve">17-02 </t>
    </r>
    <r>
      <rPr>
        <sz val="10"/>
        <color indexed="40"/>
        <rFont val="宋体"/>
        <charset val="134"/>
      </rPr>
      <t>电气工程</t>
    </r>
    <r>
      <rPr>
        <sz val="10"/>
        <color indexed="40"/>
        <rFont val="Arial"/>
        <family val="2"/>
      </rPr>
      <t>17-01</t>
    </r>
    <phoneticPr fontId="3" type="noConversion"/>
  </si>
  <si>
    <t>770037-009</t>
  </si>
  <si>
    <t>国教</t>
    <phoneticPr fontId="3" type="noConversion"/>
  </si>
  <si>
    <t>770037-010</t>
  </si>
  <si>
    <t>770037-011</t>
  </si>
  <si>
    <t>770037-012</t>
  </si>
  <si>
    <r>
      <rPr>
        <sz val="10"/>
        <color indexed="36"/>
        <rFont val="宋体"/>
        <charset val="134"/>
      </rPr>
      <t>计算机高收费1</t>
    </r>
    <r>
      <rPr>
        <sz val="10"/>
        <color indexed="40"/>
        <rFont val="宋体"/>
        <charset val="134"/>
      </rPr>
      <t>、软件1</t>
    </r>
    <r>
      <rPr>
        <sz val="10"/>
        <rFont val="宋体"/>
        <charset val="134"/>
      </rPr>
      <t>（整体上浮）</t>
    </r>
    <phoneticPr fontId="3" type="noConversion"/>
  </si>
  <si>
    <r>
      <rPr>
        <sz val="10"/>
        <color indexed="36"/>
        <rFont val="宋体"/>
        <charset val="134"/>
      </rPr>
      <t>嵌入式软件</t>
    </r>
    <r>
      <rPr>
        <sz val="10"/>
        <color indexed="36"/>
        <rFont val="Arial"/>
        <family val="2"/>
      </rPr>
      <t xml:space="preserve">17-02 </t>
    </r>
    <r>
      <rPr>
        <sz val="10"/>
        <color indexed="40"/>
        <rFont val="宋体"/>
        <charset val="134"/>
      </rPr>
      <t>软件工程</t>
    </r>
    <r>
      <rPr>
        <sz val="10"/>
        <color indexed="40"/>
        <rFont val="Arial"/>
        <family val="2"/>
      </rPr>
      <t xml:space="preserve">17-01 </t>
    </r>
    <r>
      <rPr>
        <sz val="10"/>
        <color indexed="40"/>
        <rFont val="宋体"/>
        <charset val="134"/>
      </rPr>
      <t>软件工程</t>
    </r>
    <r>
      <rPr>
        <sz val="10"/>
        <color indexed="40"/>
        <rFont val="Arial"/>
        <family val="2"/>
      </rPr>
      <t>17-02</t>
    </r>
    <phoneticPr fontId="3" type="noConversion"/>
  </si>
  <si>
    <t>770037-013</t>
  </si>
  <si>
    <t>计算机高学费1</t>
    <phoneticPr fontId="3" type="noConversion"/>
  </si>
  <si>
    <r>
      <rPr>
        <sz val="10"/>
        <color indexed="40"/>
        <rFont val="Arial"/>
        <family val="2"/>
      </rPr>
      <t>3G</t>
    </r>
    <r>
      <rPr>
        <sz val="10"/>
        <color indexed="40"/>
        <rFont val="宋体"/>
        <charset val="134"/>
      </rPr>
      <t>软件</t>
    </r>
    <r>
      <rPr>
        <sz val="10"/>
        <color indexed="40"/>
        <rFont val="Arial"/>
        <family val="2"/>
      </rPr>
      <t>17-01</t>
    </r>
    <r>
      <rPr>
        <sz val="10"/>
        <color indexed="40"/>
        <rFont val="宋体"/>
        <charset val="134"/>
      </rPr>
      <t>（</t>
    </r>
    <r>
      <rPr>
        <sz val="10"/>
        <color indexed="40"/>
        <rFont val="Arial"/>
        <family val="2"/>
      </rPr>
      <t>50</t>
    </r>
    <r>
      <rPr>
        <sz val="10"/>
        <color indexed="40"/>
        <rFont val="宋体"/>
        <charset val="134"/>
      </rPr>
      <t>）</t>
    </r>
    <r>
      <rPr>
        <sz val="10"/>
        <color indexed="40"/>
        <rFont val="Arial"/>
        <family val="2"/>
      </rPr>
      <t xml:space="preserve"> 3G</t>
    </r>
    <r>
      <rPr>
        <sz val="10"/>
        <color indexed="40"/>
        <rFont val="宋体"/>
        <charset val="134"/>
      </rPr>
      <t>软件</t>
    </r>
    <r>
      <rPr>
        <sz val="10"/>
        <color indexed="40"/>
        <rFont val="Arial"/>
        <family val="2"/>
      </rPr>
      <t>17-02</t>
    </r>
    <r>
      <rPr>
        <sz val="10"/>
        <color indexed="40"/>
        <rFont val="宋体"/>
        <charset val="134"/>
      </rPr>
      <t>（</t>
    </r>
    <r>
      <rPr>
        <sz val="10"/>
        <color indexed="40"/>
        <rFont val="Arial"/>
        <family val="2"/>
      </rPr>
      <t>50</t>
    </r>
    <r>
      <rPr>
        <sz val="10"/>
        <color indexed="40"/>
        <rFont val="宋体"/>
        <charset val="134"/>
      </rPr>
      <t>）</t>
    </r>
    <r>
      <rPr>
        <sz val="10"/>
        <color indexed="40"/>
        <rFont val="Arial"/>
        <family val="2"/>
      </rPr>
      <t xml:space="preserve"> </t>
    </r>
    <r>
      <rPr>
        <sz val="10"/>
        <rFont val="宋体"/>
        <charset val="134"/>
      </rPr>
      <t>电子科技</t>
    </r>
    <r>
      <rPr>
        <sz val="10"/>
        <rFont val="Arial"/>
        <family val="2"/>
      </rPr>
      <t xml:space="preserve">17-01 </t>
    </r>
    <r>
      <rPr>
        <sz val="10"/>
        <rFont val="宋体"/>
        <charset val="134"/>
      </rPr>
      <t>材料物理</t>
    </r>
    <r>
      <rPr>
        <sz val="10"/>
        <rFont val="Arial"/>
        <family val="2"/>
      </rPr>
      <t>17-01</t>
    </r>
    <phoneticPr fontId="3" type="noConversion"/>
  </si>
  <si>
    <t>770037-014</t>
  </si>
  <si>
    <t>动画17-01 动画17-02 数字媒体17-01 数字媒体17-02 视觉传达17-01 视觉传达17-02</t>
  </si>
  <si>
    <t>1-9,16-17</t>
  </si>
  <si>
    <t>770037-015</t>
    <phoneticPr fontId="3" type="noConversion"/>
  </si>
  <si>
    <t>翻转</t>
    <phoneticPr fontId="3" type="noConversion"/>
  </si>
  <si>
    <t>770037-016</t>
  </si>
  <si>
    <t>英语17-01 英语17-02 朝鲜语17-01 社会体育17-01</t>
  </si>
  <si>
    <t>770037-017</t>
  </si>
  <si>
    <t>770037-018</t>
  </si>
  <si>
    <t>IEC产品设计17-01 IEC产品设计17-04 IEC产品设计17-05 IEC产品设计17-06 IEC数字媒体17-02</t>
  </si>
  <si>
    <t>1-9,15-16</t>
  </si>
  <si>
    <t>770037-019</t>
  </si>
  <si>
    <t>770037-020</t>
  </si>
  <si>
    <r>
      <rPr>
        <sz val="10"/>
        <color indexed="40"/>
        <rFont val="宋体"/>
        <charset val="134"/>
      </rPr>
      <t>食品科学</t>
    </r>
    <r>
      <rPr>
        <sz val="10"/>
        <color indexed="40"/>
        <rFont val="Arial"/>
        <family val="2"/>
      </rPr>
      <t>17-01</t>
    </r>
    <r>
      <rPr>
        <sz val="10"/>
        <color indexed="40"/>
        <rFont val="宋体"/>
        <charset val="134"/>
      </rPr>
      <t>（</t>
    </r>
    <r>
      <rPr>
        <sz val="10"/>
        <color indexed="40"/>
        <rFont val="Arial"/>
        <family val="2"/>
      </rPr>
      <t>41</t>
    </r>
    <r>
      <rPr>
        <sz val="10"/>
        <color indexed="40"/>
        <rFont val="宋体"/>
        <charset val="134"/>
      </rPr>
      <t>）</t>
    </r>
    <r>
      <rPr>
        <sz val="10"/>
        <color indexed="40"/>
        <rFont val="Arial"/>
        <family val="2"/>
      </rPr>
      <t xml:space="preserve"> </t>
    </r>
    <r>
      <rPr>
        <sz val="10"/>
        <color indexed="40"/>
        <rFont val="宋体"/>
        <charset val="134"/>
      </rPr>
      <t>食品科学</t>
    </r>
    <r>
      <rPr>
        <sz val="10"/>
        <color indexed="40"/>
        <rFont val="Arial"/>
        <family val="2"/>
      </rPr>
      <t>17-02</t>
    </r>
    <r>
      <rPr>
        <sz val="10"/>
        <color indexed="40"/>
        <rFont val="宋体"/>
        <charset val="134"/>
      </rPr>
      <t>（</t>
    </r>
    <r>
      <rPr>
        <sz val="10"/>
        <color indexed="40"/>
        <rFont val="Arial"/>
        <family val="2"/>
      </rPr>
      <t>42</t>
    </r>
    <r>
      <rPr>
        <sz val="10"/>
        <color indexed="40"/>
        <rFont val="宋体"/>
        <charset val="134"/>
      </rPr>
      <t>）</t>
    </r>
    <r>
      <rPr>
        <sz val="10"/>
        <rFont val="Arial"/>
        <family val="2"/>
      </rPr>
      <t xml:space="preserve"> </t>
    </r>
    <r>
      <rPr>
        <sz val="10"/>
        <rFont val="宋体"/>
        <charset val="134"/>
      </rPr>
      <t>生物工程</t>
    </r>
    <r>
      <rPr>
        <sz val="10"/>
        <rFont val="Arial"/>
        <family val="2"/>
      </rPr>
      <t>17-01</t>
    </r>
    <phoneticPr fontId="3" type="noConversion"/>
  </si>
  <si>
    <t>770037-021</t>
  </si>
  <si>
    <t>食品质量17-01 烟草17-01 应用化学17-01</t>
  </si>
  <si>
    <t>770037-022</t>
  </si>
  <si>
    <t>770037-023</t>
  </si>
  <si>
    <t>软件</t>
    <phoneticPr fontId="3" type="noConversion"/>
  </si>
  <si>
    <t>770037-024</t>
  </si>
  <si>
    <r>
      <rPr>
        <sz val="10"/>
        <rFont val="宋体"/>
        <charset val="134"/>
      </rPr>
      <t>烟草工程</t>
    </r>
    <r>
      <rPr>
        <sz val="10"/>
        <rFont val="Arial"/>
        <family val="2"/>
      </rPr>
      <t xml:space="preserve">17-01 </t>
    </r>
    <r>
      <rPr>
        <sz val="10"/>
        <rFont val="宋体"/>
        <charset val="134"/>
      </rPr>
      <t>环境工程</t>
    </r>
    <r>
      <rPr>
        <sz val="10"/>
        <rFont val="Arial"/>
        <family val="2"/>
      </rPr>
      <t>17-01</t>
    </r>
    <r>
      <rPr>
        <sz val="10"/>
        <color indexed="40"/>
        <rFont val="Arial"/>
        <family val="2"/>
      </rPr>
      <t xml:space="preserve"> </t>
    </r>
    <r>
      <rPr>
        <sz val="10"/>
        <color indexed="40"/>
        <rFont val="宋体"/>
        <charset val="134"/>
      </rPr>
      <t>过程装备</t>
    </r>
    <r>
      <rPr>
        <sz val="10"/>
        <color indexed="40"/>
        <rFont val="Arial"/>
        <family val="2"/>
      </rPr>
      <t>17-01</t>
    </r>
    <phoneticPr fontId="3" type="noConversion"/>
  </si>
  <si>
    <t>770037-025</t>
  </si>
  <si>
    <t>市场营销17-01 物流管理17-01</t>
  </si>
  <si>
    <t>770037-026</t>
  </si>
  <si>
    <t>网络工程17-01 通信工程17-01 物联网工程17-01</t>
  </si>
  <si>
    <t>770037-027</t>
  </si>
  <si>
    <t>法学17-01 社会保障17-01 公共管理17-01</t>
  </si>
  <si>
    <t>770037-028</t>
  </si>
  <si>
    <t>建筑电气17-01 建筑电气17-02 电信工程17-01</t>
  </si>
  <si>
    <t>770037-029</t>
  </si>
  <si>
    <t>测控17-01 车辆工程17-01</t>
  </si>
  <si>
    <t>770037-030</t>
  </si>
  <si>
    <t>770037-031</t>
  </si>
  <si>
    <t>能源17-01 能源17-02 建筑环境17-01</t>
  </si>
  <si>
    <t>770037-032</t>
  </si>
  <si>
    <t>770037-033</t>
  </si>
  <si>
    <t>财务管理17-01 电子商务17-01</t>
  </si>
  <si>
    <t>770037-034</t>
  </si>
  <si>
    <t>油画17-01 产品设计17-01 产品设计17-02 环境设计17-01 环境设计17-02 壁画17-01</t>
  </si>
  <si>
    <t>1-3,11-13,15,18</t>
  </si>
  <si>
    <t>770037-035</t>
  </si>
  <si>
    <t>雕塑17-01 服饰设计17-01 服饰设计17-02 信科17-01 应用数学17-01</t>
  </si>
  <si>
    <t>[1715006]形势与政策2</t>
  </si>
  <si>
    <t>770039-001</t>
  </si>
  <si>
    <r>
      <t>IEC</t>
    </r>
    <r>
      <rPr>
        <sz val="10"/>
        <rFont val="宋体"/>
        <charset val="134"/>
      </rPr>
      <t>电子商务</t>
    </r>
    <r>
      <rPr>
        <sz val="10"/>
        <rFont val="Arial"/>
        <family val="2"/>
      </rPr>
      <t>17-01 IEC</t>
    </r>
    <r>
      <rPr>
        <sz val="10"/>
        <rFont val="宋体"/>
        <charset val="134"/>
      </rPr>
      <t>电子商务</t>
    </r>
    <r>
      <rPr>
        <sz val="10"/>
        <rFont val="Arial"/>
        <family val="2"/>
      </rPr>
      <t>17-02 IEC</t>
    </r>
    <r>
      <rPr>
        <sz val="10"/>
        <rFont val="宋体"/>
        <charset val="134"/>
      </rPr>
      <t>电子商务</t>
    </r>
    <r>
      <rPr>
        <sz val="10"/>
        <rFont val="Arial"/>
        <family val="2"/>
      </rPr>
      <t>17-03 IEC</t>
    </r>
    <r>
      <rPr>
        <sz val="10"/>
        <rFont val="宋体"/>
        <charset val="134"/>
      </rPr>
      <t>电子商务</t>
    </r>
    <r>
      <rPr>
        <sz val="10"/>
        <rFont val="Arial"/>
        <family val="2"/>
      </rPr>
      <t>17-04 IEC</t>
    </r>
    <r>
      <rPr>
        <sz val="10"/>
        <rFont val="宋体"/>
        <charset val="134"/>
      </rPr>
      <t>信息工程</t>
    </r>
    <r>
      <rPr>
        <sz val="10"/>
        <rFont val="Arial"/>
        <family val="2"/>
      </rPr>
      <t>17-01 IEC</t>
    </r>
    <r>
      <rPr>
        <sz val="10"/>
        <rFont val="宋体"/>
        <charset val="134"/>
      </rPr>
      <t>信息工程</t>
    </r>
    <r>
      <rPr>
        <sz val="10"/>
        <rFont val="Arial"/>
        <family val="2"/>
      </rPr>
      <t>17-02 IEC</t>
    </r>
    <r>
      <rPr>
        <sz val="10"/>
        <rFont val="宋体"/>
        <charset val="134"/>
      </rPr>
      <t>信息工程</t>
    </r>
    <r>
      <rPr>
        <sz val="10"/>
        <rFont val="Arial"/>
        <family val="2"/>
      </rPr>
      <t>17-03 IEC</t>
    </r>
    <r>
      <rPr>
        <sz val="10"/>
        <rFont val="宋体"/>
        <charset val="134"/>
      </rPr>
      <t>信息工程</t>
    </r>
    <r>
      <rPr>
        <sz val="10"/>
        <rFont val="Arial"/>
        <family val="2"/>
      </rPr>
      <t>17-04</t>
    </r>
    <phoneticPr fontId="3" type="noConversion"/>
  </si>
  <si>
    <t>770039-002</t>
  </si>
  <si>
    <r>
      <t>IEC</t>
    </r>
    <r>
      <rPr>
        <sz val="10"/>
        <rFont val="宋体"/>
        <charset val="134"/>
      </rPr>
      <t>环境设计</t>
    </r>
    <r>
      <rPr>
        <sz val="10"/>
        <rFont val="Arial"/>
        <family val="2"/>
      </rPr>
      <t>17-01 IEC</t>
    </r>
    <r>
      <rPr>
        <sz val="10"/>
        <rFont val="宋体"/>
        <charset val="134"/>
      </rPr>
      <t>环境设计</t>
    </r>
    <r>
      <rPr>
        <sz val="10"/>
        <rFont val="Arial"/>
        <family val="2"/>
      </rPr>
      <t>17-02 IEC</t>
    </r>
    <r>
      <rPr>
        <sz val="10"/>
        <rFont val="宋体"/>
        <charset val="134"/>
      </rPr>
      <t>环境设计</t>
    </r>
    <r>
      <rPr>
        <sz val="10"/>
        <rFont val="Arial"/>
        <family val="2"/>
      </rPr>
      <t>17-03 IEC</t>
    </r>
    <r>
      <rPr>
        <sz val="10"/>
        <rFont val="宋体"/>
        <charset val="134"/>
      </rPr>
      <t>环境设计</t>
    </r>
    <r>
      <rPr>
        <sz val="10"/>
        <rFont val="Arial"/>
        <family val="2"/>
      </rPr>
      <t>17-04 IEC</t>
    </r>
    <r>
      <rPr>
        <sz val="10"/>
        <rFont val="宋体"/>
        <charset val="134"/>
      </rPr>
      <t>产品设计</t>
    </r>
    <r>
      <rPr>
        <sz val="10"/>
        <rFont val="Arial"/>
        <family val="2"/>
      </rPr>
      <t>17-01 IEC</t>
    </r>
    <r>
      <rPr>
        <sz val="10"/>
        <rFont val="宋体"/>
        <charset val="134"/>
      </rPr>
      <t>产品设计</t>
    </r>
    <r>
      <rPr>
        <sz val="10"/>
        <rFont val="Arial"/>
        <family val="2"/>
      </rPr>
      <t>17-02 IEC</t>
    </r>
    <r>
      <rPr>
        <sz val="10"/>
        <rFont val="宋体"/>
        <charset val="134"/>
      </rPr>
      <t>产品设计</t>
    </r>
    <r>
      <rPr>
        <sz val="10"/>
        <rFont val="Arial"/>
        <family val="2"/>
      </rPr>
      <t>17-03 IEC</t>
    </r>
    <r>
      <rPr>
        <sz val="10"/>
        <rFont val="宋体"/>
        <charset val="134"/>
      </rPr>
      <t>产品设计</t>
    </r>
    <r>
      <rPr>
        <sz val="10"/>
        <rFont val="Arial"/>
        <family val="2"/>
      </rPr>
      <t>17-04 IEC</t>
    </r>
    <r>
      <rPr>
        <sz val="10"/>
        <rFont val="宋体"/>
        <charset val="134"/>
      </rPr>
      <t>产品设计</t>
    </r>
    <r>
      <rPr>
        <sz val="10"/>
        <rFont val="Arial"/>
        <family val="2"/>
      </rPr>
      <t>17-05 IEC</t>
    </r>
    <r>
      <rPr>
        <sz val="10"/>
        <rFont val="宋体"/>
        <charset val="134"/>
      </rPr>
      <t>产品设计</t>
    </r>
    <r>
      <rPr>
        <sz val="10"/>
        <rFont val="Arial"/>
        <family val="2"/>
      </rPr>
      <t>17-06</t>
    </r>
    <phoneticPr fontId="3" type="noConversion"/>
  </si>
  <si>
    <t>770039-003</t>
  </si>
  <si>
    <r>
      <t>IEC</t>
    </r>
    <r>
      <rPr>
        <sz val="10"/>
        <rFont val="宋体"/>
        <charset val="134"/>
      </rPr>
      <t>互联网</t>
    </r>
    <r>
      <rPr>
        <sz val="10"/>
        <rFont val="Arial"/>
        <family val="2"/>
      </rPr>
      <t>17-01 IEC</t>
    </r>
    <r>
      <rPr>
        <sz val="10"/>
        <rFont val="宋体"/>
        <charset val="134"/>
      </rPr>
      <t>互联网</t>
    </r>
    <r>
      <rPr>
        <sz val="10"/>
        <rFont val="Arial"/>
        <family val="2"/>
      </rPr>
      <t>17-02 IEC</t>
    </r>
    <r>
      <rPr>
        <sz val="10"/>
        <rFont val="宋体"/>
        <charset val="134"/>
      </rPr>
      <t>互联网</t>
    </r>
    <r>
      <rPr>
        <sz val="10"/>
        <rFont val="Arial"/>
        <family val="2"/>
      </rPr>
      <t>17-03 IEC</t>
    </r>
    <r>
      <rPr>
        <sz val="10"/>
        <rFont val="宋体"/>
        <charset val="134"/>
      </rPr>
      <t>互联网</t>
    </r>
    <r>
      <rPr>
        <sz val="10"/>
        <rFont val="Arial"/>
        <family val="2"/>
      </rPr>
      <t>17-04 IEC</t>
    </r>
    <r>
      <rPr>
        <sz val="10"/>
        <rFont val="宋体"/>
        <charset val="134"/>
      </rPr>
      <t>数字媒体</t>
    </r>
    <r>
      <rPr>
        <sz val="10"/>
        <rFont val="Arial"/>
        <family val="2"/>
      </rPr>
      <t>17-01 IEC</t>
    </r>
    <r>
      <rPr>
        <sz val="10"/>
        <rFont val="宋体"/>
        <charset val="134"/>
      </rPr>
      <t>数字媒体</t>
    </r>
    <r>
      <rPr>
        <sz val="10"/>
        <rFont val="Arial"/>
        <family val="2"/>
      </rPr>
      <t>17-02 IEC</t>
    </r>
    <r>
      <rPr>
        <sz val="10"/>
        <rFont val="宋体"/>
        <charset val="134"/>
      </rPr>
      <t>国际商务</t>
    </r>
    <r>
      <rPr>
        <sz val="10"/>
        <rFont val="Arial"/>
        <family val="2"/>
      </rPr>
      <t>17-01 IEC</t>
    </r>
    <r>
      <rPr>
        <sz val="10"/>
        <rFont val="宋体"/>
        <charset val="134"/>
      </rPr>
      <t>国际商务</t>
    </r>
    <r>
      <rPr>
        <sz val="10"/>
        <rFont val="Arial"/>
        <family val="2"/>
      </rPr>
      <t>17-02</t>
    </r>
    <phoneticPr fontId="3" type="noConversion"/>
  </si>
  <si>
    <t>770039-004</t>
  </si>
  <si>
    <r>
      <t>IEC</t>
    </r>
    <r>
      <rPr>
        <sz val="10"/>
        <rFont val="宋体"/>
        <charset val="134"/>
      </rPr>
      <t>电气工程</t>
    </r>
    <r>
      <rPr>
        <sz val="10"/>
        <rFont val="Arial"/>
        <family val="2"/>
      </rPr>
      <t>17-01 IEC</t>
    </r>
    <r>
      <rPr>
        <sz val="10"/>
        <rFont val="宋体"/>
        <charset val="134"/>
      </rPr>
      <t>电气工程</t>
    </r>
    <r>
      <rPr>
        <sz val="10"/>
        <rFont val="Arial"/>
        <family val="2"/>
      </rPr>
      <t>17-02 IEC</t>
    </r>
    <r>
      <rPr>
        <sz val="10"/>
        <rFont val="宋体"/>
        <charset val="134"/>
      </rPr>
      <t>电气工程</t>
    </r>
    <r>
      <rPr>
        <sz val="10"/>
        <rFont val="Arial"/>
        <family val="2"/>
      </rPr>
      <t>17-03 IEC</t>
    </r>
    <r>
      <rPr>
        <sz val="10"/>
        <rFont val="宋体"/>
        <charset val="134"/>
      </rPr>
      <t>电气工程</t>
    </r>
    <r>
      <rPr>
        <sz val="10"/>
        <rFont val="Arial"/>
        <family val="2"/>
      </rPr>
      <t>17-04 IEC</t>
    </r>
    <r>
      <rPr>
        <sz val="10"/>
        <rFont val="宋体"/>
        <charset val="134"/>
      </rPr>
      <t>国际商务</t>
    </r>
    <r>
      <rPr>
        <sz val="10"/>
        <rFont val="Arial"/>
        <family val="2"/>
      </rPr>
      <t>17-03 IEC</t>
    </r>
    <r>
      <rPr>
        <sz val="10"/>
        <rFont val="宋体"/>
        <charset val="134"/>
      </rPr>
      <t>国际商务</t>
    </r>
    <r>
      <rPr>
        <sz val="10"/>
        <rFont val="Arial"/>
        <family val="2"/>
      </rPr>
      <t>17-04 IEC</t>
    </r>
    <r>
      <rPr>
        <sz val="10"/>
        <rFont val="宋体"/>
        <charset val="134"/>
      </rPr>
      <t>国际商务</t>
    </r>
    <r>
      <rPr>
        <sz val="10"/>
        <rFont val="Arial"/>
        <family val="2"/>
      </rPr>
      <t>17-05</t>
    </r>
    <phoneticPr fontId="3" type="noConversion"/>
  </si>
  <si>
    <t>1-2,4-8,12</t>
  </si>
  <si>
    <t>[1715009]形势与政策2</t>
  </si>
  <si>
    <t>770041-001</t>
  </si>
  <si>
    <t>770041-002</t>
  </si>
  <si>
    <t>计算机高学费1</t>
    <phoneticPr fontId="3" type="noConversion"/>
  </si>
  <si>
    <r>
      <rPr>
        <sz val="10"/>
        <rFont val="宋体"/>
        <charset val="134"/>
      </rPr>
      <t>通信工程</t>
    </r>
    <r>
      <rPr>
        <sz val="10"/>
        <rFont val="Arial"/>
        <family val="2"/>
      </rPr>
      <t xml:space="preserve">19-03 </t>
    </r>
    <r>
      <rPr>
        <sz val="10"/>
        <rFont val="宋体"/>
        <charset val="134"/>
      </rPr>
      <t>数据科学</t>
    </r>
    <r>
      <rPr>
        <sz val="10"/>
        <rFont val="Arial"/>
        <family val="2"/>
      </rPr>
      <t xml:space="preserve">19-01 </t>
    </r>
    <r>
      <rPr>
        <sz val="10"/>
        <color indexed="40"/>
        <rFont val="宋体"/>
        <charset val="134"/>
      </rPr>
      <t>移动软件</t>
    </r>
    <r>
      <rPr>
        <sz val="10"/>
        <color indexed="40"/>
        <rFont val="Arial"/>
        <family val="2"/>
      </rPr>
      <t>19-01</t>
    </r>
    <r>
      <rPr>
        <sz val="10"/>
        <color indexed="40"/>
        <rFont val="宋体"/>
        <charset val="134"/>
      </rPr>
      <t>（</t>
    </r>
    <r>
      <rPr>
        <sz val="10"/>
        <color indexed="40"/>
        <rFont val="Arial"/>
        <family val="2"/>
      </rPr>
      <t>31</t>
    </r>
    <r>
      <rPr>
        <sz val="10"/>
        <color indexed="40"/>
        <rFont val="宋体"/>
        <charset val="134"/>
      </rPr>
      <t>）</t>
    </r>
    <r>
      <rPr>
        <sz val="10"/>
        <color indexed="40"/>
        <rFont val="Arial"/>
        <family val="2"/>
      </rPr>
      <t xml:space="preserve"> </t>
    </r>
    <r>
      <rPr>
        <sz val="10"/>
        <color indexed="40"/>
        <rFont val="宋体"/>
        <charset val="134"/>
      </rPr>
      <t>移动软件</t>
    </r>
    <r>
      <rPr>
        <sz val="10"/>
        <color indexed="40"/>
        <rFont val="Arial"/>
        <family val="2"/>
      </rPr>
      <t>19-02</t>
    </r>
    <r>
      <rPr>
        <sz val="10"/>
        <color indexed="40"/>
        <rFont val="宋体"/>
        <charset val="134"/>
      </rPr>
      <t>（</t>
    </r>
    <r>
      <rPr>
        <sz val="10"/>
        <color indexed="40"/>
        <rFont val="Arial"/>
        <family val="2"/>
      </rPr>
      <t>31</t>
    </r>
    <r>
      <rPr>
        <sz val="10"/>
        <color indexed="40"/>
        <rFont val="宋体"/>
        <charset val="134"/>
      </rPr>
      <t>）</t>
    </r>
    <r>
      <rPr>
        <sz val="10"/>
        <color indexed="40"/>
        <rFont val="Arial"/>
        <family val="2"/>
      </rPr>
      <t xml:space="preserve"> </t>
    </r>
    <r>
      <rPr>
        <sz val="10"/>
        <color indexed="40"/>
        <rFont val="宋体"/>
        <charset val="134"/>
      </rPr>
      <t>移动软件</t>
    </r>
    <r>
      <rPr>
        <sz val="10"/>
        <color indexed="40"/>
        <rFont val="Arial"/>
        <family val="2"/>
      </rPr>
      <t>19-03</t>
    </r>
    <r>
      <rPr>
        <sz val="10"/>
        <color indexed="40"/>
        <rFont val="宋体"/>
        <charset val="134"/>
      </rPr>
      <t>（</t>
    </r>
    <r>
      <rPr>
        <sz val="10"/>
        <color indexed="40"/>
        <rFont val="Arial"/>
        <family val="2"/>
      </rPr>
      <t>31</t>
    </r>
    <r>
      <rPr>
        <sz val="10"/>
        <color indexed="40"/>
        <rFont val="宋体"/>
        <charset val="134"/>
      </rPr>
      <t>）</t>
    </r>
    <r>
      <rPr>
        <sz val="10"/>
        <color indexed="40"/>
        <rFont val="Arial"/>
        <family val="2"/>
      </rPr>
      <t xml:space="preserve"> </t>
    </r>
    <r>
      <rPr>
        <sz val="10"/>
        <color indexed="40"/>
        <rFont val="宋体"/>
        <charset val="134"/>
      </rPr>
      <t>移动软件</t>
    </r>
    <r>
      <rPr>
        <sz val="10"/>
        <color indexed="40"/>
        <rFont val="Arial"/>
        <family val="2"/>
      </rPr>
      <t>19-04</t>
    </r>
    <r>
      <rPr>
        <sz val="10"/>
        <color indexed="40"/>
        <rFont val="宋体"/>
        <charset val="134"/>
      </rPr>
      <t>（</t>
    </r>
    <r>
      <rPr>
        <sz val="10"/>
        <color indexed="40"/>
        <rFont val="Arial"/>
        <family val="2"/>
      </rPr>
      <t>31</t>
    </r>
    <r>
      <rPr>
        <sz val="10"/>
        <color indexed="40"/>
        <rFont val="宋体"/>
        <charset val="134"/>
      </rPr>
      <t>）</t>
    </r>
    <phoneticPr fontId="3" type="noConversion"/>
  </si>
  <si>
    <t>770041-003</t>
  </si>
  <si>
    <t>建筑电气19-01 建筑电气19-02 建筑电气19-03 建筑环境19-01 建筑环境19-02 安全工程19-01</t>
  </si>
  <si>
    <t>770041-004</t>
  </si>
  <si>
    <t>软件</t>
    <phoneticPr fontId="3" type="noConversion"/>
  </si>
  <si>
    <t>770041-005</t>
  </si>
  <si>
    <t>770041-006</t>
  </si>
  <si>
    <r>
      <rPr>
        <sz val="10"/>
        <rFont val="宋体"/>
        <charset val="134"/>
      </rPr>
      <t>网络开发</t>
    </r>
    <r>
      <rPr>
        <sz val="10"/>
        <rFont val="Arial"/>
        <family val="2"/>
      </rPr>
      <t xml:space="preserve">19-01 </t>
    </r>
    <r>
      <rPr>
        <sz val="10"/>
        <rFont val="宋体"/>
        <charset val="134"/>
      </rPr>
      <t>网络开发</t>
    </r>
    <r>
      <rPr>
        <sz val="10"/>
        <rFont val="Arial"/>
        <family val="2"/>
      </rPr>
      <t xml:space="preserve">19-02 </t>
    </r>
    <r>
      <rPr>
        <sz val="10"/>
        <rFont val="宋体"/>
        <charset val="134"/>
      </rPr>
      <t>网络开发</t>
    </r>
    <r>
      <rPr>
        <sz val="10"/>
        <rFont val="Arial"/>
        <family val="2"/>
      </rPr>
      <t xml:space="preserve">19-03 </t>
    </r>
    <r>
      <rPr>
        <sz val="10"/>
        <rFont val="宋体"/>
        <charset val="134"/>
      </rPr>
      <t>嵌入式软件</t>
    </r>
    <r>
      <rPr>
        <sz val="10"/>
        <rFont val="Arial"/>
        <family val="2"/>
      </rPr>
      <t xml:space="preserve">19-01 </t>
    </r>
    <r>
      <rPr>
        <sz val="10"/>
        <rFont val="宋体"/>
        <charset val="134"/>
      </rPr>
      <t>嵌入式软件</t>
    </r>
    <r>
      <rPr>
        <sz val="10"/>
        <rFont val="Arial"/>
        <family val="2"/>
      </rPr>
      <t xml:space="preserve">19-02 </t>
    </r>
    <r>
      <rPr>
        <sz val="10"/>
        <rFont val="宋体"/>
        <charset val="134"/>
      </rPr>
      <t>嵌入式软件</t>
    </r>
    <r>
      <rPr>
        <sz val="10"/>
        <rFont val="Arial"/>
        <family val="2"/>
      </rPr>
      <t xml:space="preserve">19-03 </t>
    </r>
    <r>
      <rPr>
        <sz val="10"/>
        <rFont val="宋体"/>
        <charset val="134"/>
      </rPr>
      <t>嵌入式软件</t>
    </r>
    <r>
      <rPr>
        <sz val="10"/>
        <rFont val="Arial"/>
        <family val="2"/>
      </rPr>
      <t>19-04</t>
    </r>
    <phoneticPr fontId="3" type="noConversion"/>
  </si>
  <si>
    <t>770041-007</t>
  </si>
  <si>
    <t>工程认证1</t>
    <phoneticPr fontId="3" type="noConversion"/>
  </si>
  <si>
    <r>
      <rPr>
        <sz val="10"/>
        <color indexed="40"/>
        <rFont val="宋体"/>
        <charset val="134"/>
      </rPr>
      <t>计算机</t>
    </r>
    <r>
      <rPr>
        <sz val="10"/>
        <color indexed="40"/>
        <rFont val="Arial"/>
        <family val="2"/>
      </rPr>
      <t>19-01</t>
    </r>
    <r>
      <rPr>
        <sz val="10"/>
        <color indexed="40"/>
        <rFont val="宋体"/>
        <charset val="134"/>
      </rPr>
      <t>（</t>
    </r>
    <r>
      <rPr>
        <sz val="10"/>
        <color indexed="40"/>
        <rFont val="Arial"/>
        <family val="2"/>
      </rPr>
      <t>39</t>
    </r>
    <r>
      <rPr>
        <sz val="10"/>
        <color indexed="40"/>
        <rFont val="宋体"/>
        <charset val="134"/>
      </rPr>
      <t>）</t>
    </r>
    <r>
      <rPr>
        <sz val="10"/>
        <color indexed="40"/>
        <rFont val="Arial"/>
        <family val="2"/>
      </rPr>
      <t xml:space="preserve"> </t>
    </r>
    <r>
      <rPr>
        <sz val="10"/>
        <color indexed="40"/>
        <rFont val="宋体"/>
        <charset val="134"/>
      </rPr>
      <t>计算机</t>
    </r>
    <r>
      <rPr>
        <sz val="10"/>
        <color indexed="40"/>
        <rFont val="Arial"/>
        <family val="2"/>
      </rPr>
      <t>19-02</t>
    </r>
    <r>
      <rPr>
        <sz val="10"/>
        <color indexed="40"/>
        <rFont val="宋体"/>
        <charset val="134"/>
      </rPr>
      <t>（</t>
    </r>
    <r>
      <rPr>
        <sz val="10"/>
        <color indexed="40"/>
        <rFont val="Arial"/>
        <family val="2"/>
      </rPr>
      <t>39</t>
    </r>
    <r>
      <rPr>
        <sz val="10"/>
        <color indexed="40"/>
        <rFont val="宋体"/>
        <charset val="134"/>
      </rPr>
      <t>）</t>
    </r>
    <r>
      <rPr>
        <sz val="10"/>
        <color indexed="40"/>
        <rFont val="Arial"/>
        <family val="2"/>
      </rPr>
      <t xml:space="preserve"> </t>
    </r>
    <r>
      <rPr>
        <sz val="10"/>
        <color indexed="40"/>
        <rFont val="宋体"/>
        <charset val="134"/>
      </rPr>
      <t>计算机</t>
    </r>
    <r>
      <rPr>
        <sz val="10"/>
        <color indexed="40"/>
        <rFont val="Arial"/>
        <family val="2"/>
      </rPr>
      <t>19-03</t>
    </r>
    <r>
      <rPr>
        <sz val="10"/>
        <color indexed="40"/>
        <rFont val="宋体"/>
        <charset val="134"/>
      </rPr>
      <t>（</t>
    </r>
    <r>
      <rPr>
        <sz val="10"/>
        <color indexed="40"/>
        <rFont val="Arial"/>
        <family val="2"/>
      </rPr>
      <t>39</t>
    </r>
    <r>
      <rPr>
        <sz val="10"/>
        <color indexed="40"/>
        <rFont val="宋体"/>
        <charset val="134"/>
      </rPr>
      <t>）</t>
    </r>
    <r>
      <rPr>
        <sz val="10"/>
        <color indexed="40"/>
        <rFont val="Arial"/>
        <family val="2"/>
      </rPr>
      <t xml:space="preserve"> </t>
    </r>
    <r>
      <rPr>
        <sz val="10"/>
        <color indexed="40"/>
        <rFont val="宋体"/>
        <charset val="134"/>
      </rPr>
      <t>计算机</t>
    </r>
    <r>
      <rPr>
        <sz val="10"/>
        <color indexed="40"/>
        <rFont val="Arial"/>
        <family val="2"/>
      </rPr>
      <t>19-04</t>
    </r>
    <r>
      <rPr>
        <sz val="10"/>
        <color indexed="40"/>
        <rFont val="宋体"/>
        <charset val="134"/>
      </rPr>
      <t>（</t>
    </r>
    <r>
      <rPr>
        <sz val="10"/>
        <color indexed="40"/>
        <rFont val="Arial"/>
        <family val="2"/>
      </rPr>
      <t>39</t>
    </r>
    <r>
      <rPr>
        <sz val="10"/>
        <color indexed="40"/>
        <rFont val="宋体"/>
        <charset val="134"/>
      </rPr>
      <t>）</t>
    </r>
    <r>
      <rPr>
        <sz val="10"/>
        <rFont val="Arial"/>
        <family val="2"/>
      </rPr>
      <t xml:space="preserve"> </t>
    </r>
    <r>
      <rPr>
        <sz val="10"/>
        <rFont val="宋体"/>
        <charset val="134"/>
      </rPr>
      <t>网络工程</t>
    </r>
    <r>
      <rPr>
        <sz val="10"/>
        <rFont val="Arial"/>
        <family val="2"/>
      </rPr>
      <t xml:space="preserve">19-01 </t>
    </r>
    <r>
      <rPr>
        <sz val="10"/>
        <rFont val="宋体"/>
        <charset val="134"/>
      </rPr>
      <t>通信工程</t>
    </r>
    <r>
      <rPr>
        <sz val="10"/>
        <rFont val="Arial"/>
        <family val="2"/>
      </rPr>
      <t xml:space="preserve">19-01 </t>
    </r>
    <r>
      <rPr>
        <sz val="10"/>
        <rFont val="宋体"/>
        <charset val="134"/>
      </rPr>
      <t>通信工程</t>
    </r>
    <r>
      <rPr>
        <sz val="10"/>
        <rFont val="Arial"/>
        <family val="2"/>
      </rPr>
      <t>19-02</t>
    </r>
    <phoneticPr fontId="3" type="noConversion"/>
  </si>
  <si>
    <t>770041-008</t>
  </si>
  <si>
    <t>工程认证1</t>
    <phoneticPr fontId="3" type="noConversion"/>
  </si>
  <si>
    <r>
      <rPr>
        <sz val="10"/>
        <color indexed="40"/>
        <rFont val="宋体"/>
        <charset val="134"/>
      </rPr>
      <t>食品科学</t>
    </r>
    <r>
      <rPr>
        <sz val="10"/>
        <color indexed="40"/>
        <rFont val="Arial"/>
        <family val="2"/>
      </rPr>
      <t>19-01</t>
    </r>
    <r>
      <rPr>
        <sz val="10"/>
        <color indexed="40"/>
        <rFont val="宋体"/>
        <charset val="134"/>
      </rPr>
      <t>（</t>
    </r>
    <r>
      <rPr>
        <sz val="10"/>
        <color indexed="40"/>
        <rFont val="Arial"/>
        <family val="2"/>
      </rPr>
      <t>26</t>
    </r>
    <r>
      <rPr>
        <sz val="10"/>
        <color indexed="40"/>
        <rFont val="宋体"/>
        <charset val="134"/>
      </rPr>
      <t>）</t>
    </r>
    <r>
      <rPr>
        <sz val="10"/>
        <color indexed="40"/>
        <rFont val="Arial"/>
        <family val="2"/>
      </rPr>
      <t xml:space="preserve"> </t>
    </r>
    <r>
      <rPr>
        <sz val="10"/>
        <color indexed="40"/>
        <rFont val="宋体"/>
        <charset val="134"/>
      </rPr>
      <t>食品科学</t>
    </r>
    <r>
      <rPr>
        <sz val="10"/>
        <color indexed="40"/>
        <rFont val="Arial"/>
        <family val="2"/>
      </rPr>
      <t>19-02</t>
    </r>
    <r>
      <rPr>
        <sz val="10"/>
        <color indexed="40"/>
        <rFont val="宋体"/>
        <charset val="134"/>
      </rPr>
      <t>（</t>
    </r>
    <r>
      <rPr>
        <sz val="10"/>
        <color indexed="40"/>
        <rFont val="Arial"/>
        <family val="2"/>
      </rPr>
      <t>25</t>
    </r>
    <r>
      <rPr>
        <sz val="10"/>
        <color indexed="40"/>
        <rFont val="宋体"/>
        <charset val="134"/>
      </rPr>
      <t>）</t>
    </r>
    <r>
      <rPr>
        <sz val="10"/>
        <color indexed="40"/>
        <rFont val="Arial"/>
        <family val="2"/>
      </rPr>
      <t xml:space="preserve"> </t>
    </r>
    <r>
      <rPr>
        <sz val="10"/>
        <color indexed="40"/>
        <rFont val="宋体"/>
        <charset val="134"/>
      </rPr>
      <t>食品科学</t>
    </r>
    <r>
      <rPr>
        <sz val="10"/>
        <color indexed="40"/>
        <rFont val="Arial"/>
        <family val="2"/>
      </rPr>
      <t>19-03</t>
    </r>
    <r>
      <rPr>
        <sz val="10"/>
        <color indexed="40"/>
        <rFont val="宋体"/>
        <charset val="134"/>
      </rPr>
      <t>（</t>
    </r>
    <r>
      <rPr>
        <sz val="10"/>
        <color indexed="40"/>
        <rFont val="Arial"/>
        <family val="2"/>
      </rPr>
      <t>29</t>
    </r>
    <r>
      <rPr>
        <sz val="10"/>
        <color indexed="40"/>
        <rFont val="宋体"/>
        <charset val="134"/>
      </rPr>
      <t>）</t>
    </r>
    <r>
      <rPr>
        <sz val="10"/>
        <color indexed="40"/>
        <rFont val="Arial"/>
        <family val="2"/>
      </rPr>
      <t xml:space="preserve"> </t>
    </r>
    <r>
      <rPr>
        <sz val="10"/>
        <color indexed="40"/>
        <rFont val="宋体"/>
        <charset val="134"/>
      </rPr>
      <t>食品科学</t>
    </r>
    <r>
      <rPr>
        <sz val="10"/>
        <color indexed="40"/>
        <rFont val="Arial"/>
        <family val="2"/>
      </rPr>
      <t>19-04</t>
    </r>
    <r>
      <rPr>
        <sz val="10"/>
        <color indexed="40"/>
        <rFont val="宋体"/>
        <charset val="134"/>
      </rPr>
      <t>（</t>
    </r>
    <r>
      <rPr>
        <sz val="10"/>
        <color indexed="40"/>
        <rFont val="Arial"/>
        <family val="2"/>
      </rPr>
      <t>24</t>
    </r>
    <r>
      <rPr>
        <sz val="10"/>
        <color indexed="40"/>
        <rFont val="宋体"/>
        <charset val="134"/>
      </rPr>
      <t>）</t>
    </r>
    <r>
      <rPr>
        <sz val="10"/>
        <rFont val="Arial"/>
        <family val="2"/>
      </rPr>
      <t xml:space="preserve"> </t>
    </r>
    <r>
      <rPr>
        <sz val="10"/>
        <rFont val="宋体"/>
        <charset val="134"/>
      </rPr>
      <t>生物工程</t>
    </r>
    <r>
      <rPr>
        <sz val="10"/>
        <rFont val="Arial"/>
        <family val="2"/>
      </rPr>
      <t xml:space="preserve">19-01 </t>
    </r>
    <r>
      <rPr>
        <sz val="10"/>
        <rFont val="宋体"/>
        <charset val="134"/>
      </rPr>
      <t>生物工程</t>
    </r>
    <r>
      <rPr>
        <sz val="10"/>
        <rFont val="Arial"/>
        <family val="2"/>
      </rPr>
      <t>19-02</t>
    </r>
    <phoneticPr fontId="3" type="noConversion"/>
  </si>
  <si>
    <t>770041-009</t>
  </si>
  <si>
    <t>生物技术19-01 生物技术19-02 食品质量19-01 食品质量19-02 烟草19-01 烟草工程19-01 烟草工程19-02</t>
  </si>
  <si>
    <t>770041-010</t>
  </si>
  <si>
    <r>
      <rPr>
        <sz val="10"/>
        <rFont val="宋体"/>
        <charset val="134"/>
      </rPr>
      <t>物联网工程</t>
    </r>
    <r>
      <rPr>
        <sz val="10"/>
        <rFont val="Arial"/>
        <family val="2"/>
      </rPr>
      <t xml:space="preserve">19-01 </t>
    </r>
    <r>
      <rPr>
        <sz val="10"/>
        <rFont val="宋体"/>
        <charset val="134"/>
      </rPr>
      <t>物联网工程</t>
    </r>
    <r>
      <rPr>
        <sz val="10"/>
        <rFont val="Arial"/>
        <family val="2"/>
      </rPr>
      <t xml:space="preserve">19-02 </t>
    </r>
    <r>
      <rPr>
        <sz val="10"/>
        <color indexed="40"/>
        <rFont val="宋体"/>
        <charset val="134"/>
      </rPr>
      <t>智能物联</t>
    </r>
    <r>
      <rPr>
        <sz val="10"/>
        <color indexed="40"/>
        <rFont val="Arial"/>
        <family val="2"/>
      </rPr>
      <t xml:space="preserve">19-01 (30) </t>
    </r>
    <r>
      <rPr>
        <sz val="10"/>
        <color indexed="40"/>
        <rFont val="宋体"/>
        <charset val="134"/>
      </rPr>
      <t>智能物联</t>
    </r>
    <r>
      <rPr>
        <sz val="10"/>
        <color indexed="40"/>
        <rFont val="Arial"/>
        <family val="2"/>
      </rPr>
      <t xml:space="preserve">19-02 (30) </t>
    </r>
    <r>
      <rPr>
        <sz val="10"/>
        <color indexed="40"/>
        <rFont val="宋体"/>
        <charset val="134"/>
      </rPr>
      <t>智能物联</t>
    </r>
    <r>
      <rPr>
        <sz val="10"/>
        <color indexed="40"/>
        <rFont val="Arial"/>
        <family val="2"/>
      </rPr>
      <t xml:space="preserve">19-03 (30) </t>
    </r>
    <r>
      <rPr>
        <sz val="10"/>
        <color indexed="40"/>
        <rFont val="宋体"/>
        <charset val="134"/>
      </rPr>
      <t>智能物联</t>
    </r>
    <r>
      <rPr>
        <sz val="10"/>
        <color indexed="40"/>
        <rFont val="Arial"/>
        <family val="2"/>
      </rPr>
      <t>19-04 (30)</t>
    </r>
    <phoneticPr fontId="3" type="noConversion"/>
  </si>
  <si>
    <t>770041-011</t>
  </si>
  <si>
    <t>应用化学19-01 应用化学19-02 应用化学19-03 环境工程19-01 环境工程19-02</t>
  </si>
  <si>
    <t>770041-012</t>
  </si>
  <si>
    <t>高分子19-01 高分子19-02 高分子19-03 高分子19-04 化学19-01 化学19-02</t>
  </si>
  <si>
    <t>770041-013</t>
  </si>
  <si>
    <t>化工工艺19-01 化工工艺19-02 化工工艺19-03 新材器19-01 新材器19-02 新材器19-03</t>
  </si>
  <si>
    <t>770041-014</t>
  </si>
  <si>
    <t>工商管理19-01 工商管理19-02 工商管理19-03 市场营销19-01 市场营销19-02 市场营销19-03</t>
  </si>
  <si>
    <t>770041-015</t>
  </si>
  <si>
    <t>会计学19-01 会计学19-02 经济学19-01 经济学19-02 国际经贸19-01 国际经贸19-02</t>
  </si>
  <si>
    <t>770041-016</t>
  </si>
  <si>
    <t>物流管理19-01 物流管理19-02 财务管理19-01 财务管理19-02 财务管理19-03 电子商务19-01 电子商务19-02</t>
  </si>
  <si>
    <t>770041-017</t>
  </si>
  <si>
    <r>
      <t>IEC</t>
    </r>
    <r>
      <rPr>
        <sz val="10"/>
        <rFont val="宋体"/>
        <charset val="134"/>
      </rPr>
      <t>会计学</t>
    </r>
    <r>
      <rPr>
        <sz val="10"/>
        <rFont val="Arial"/>
        <family val="2"/>
      </rPr>
      <t>19-01 IEC</t>
    </r>
    <r>
      <rPr>
        <sz val="10"/>
        <rFont val="宋体"/>
        <charset val="134"/>
      </rPr>
      <t>会计学</t>
    </r>
    <r>
      <rPr>
        <sz val="10"/>
        <rFont val="Arial"/>
        <family val="2"/>
      </rPr>
      <t>19-02 IEC</t>
    </r>
    <r>
      <rPr>
        <sz val="10"/>
        <rFont val="宋体"/>
        <charset val="134"/>
      </rPr>
      <t>会计学</t>
    </r>
    <r>
      <rPr>
        <sz val="10"/>
        <rFont val="Arial"/>
        <family val="2"/>
      </rPr>
      <t>19-03 IEC</t>
    </r>
    <r>
      <rPr>
        <sz val="10"/>
        <rFont val="宋体"/>
        <charset val="134"/>
      </rPr>
      <t>会计学</t>
    </r>
    <r>
      <rPr>
        <sz val="10"/>
        <rFont val="Arial"/>
        <family val="2"/>
      </rPr>
      <t>19-04 IEC</t>
    </r>
    <r>
      <rPr>
        <sz val="10"/>
        <rFont val="宋体"/>
        <charset val="134"/>
      </rPr>
      <t>会计学</t>
    </r>
    <r>
      <rPr>
        <sz val="10"/>
        <rFont val="Arial"/>
        <family val="2"/>
      </rPr>
      <t>19-05 IEC</t>
    </r>
    <r>
      <rPr>
        <sz val="10"/>
        <rFont val="宋体"/>
        <charset val="134"/>
      </rPr>
      <t>会计学</t>
    </r>
    <r>
      <rPr>
        <sz val="10"/>
        <rFont val="Arial"/>
        <family val="2"/>
      </rPr>
      <t>19-06 IEC</t>
    </r>
    <r>
      <rPr>
        <sz val="10"/>
        <rFont val="宋体"/>
        <charset val="134"/>
      </rPr>
      <t>会计学</t>
    </r>
    <r>
      <rPr>
        <sz val="10"/>
        <rFont val="Arial"/>
        <family val="2"/>
      </rPr>
      <t>19-07 IEC</t>
    </r>
    <r>
      <rPr>
        <sz val="10"/>
        <rFont val="宋体"/>
        <charset val="134"/>
      </rPr>
      <t>会计学</t>
    </r>
    <r>
      <rPr>
        <sz val="10"/>
        <rFont val="Arial"/>
        <family val="2"/>
      </rPr>
      <t>19-08</t>
    </r>
    <phoneticPr fontId="3" type="noConversion"/>
  </si>
  <si>
    <t>770041-018</t>
  </si>
  <si>
    <t>英语19-01 英语19-02 英语19-03 朝鲜语19-01 汉语教育19-01 社会体育19-01</t>
  </si>
  <si>
    <t>8,10-12</t>
  </si>
  <si>
    <t>770041-019</t>
  </si>
  <si>
    <t>国教</t>
    <phoneticPr fontId="3" type="noConversion"/>
  </si>
  <si>
    <r>
      <t>IEC</t>
    </r>
    <r>
      <rPr>
        <sz val="10"/>
        <rFont val="宋体"/>
        <charset val="134"/>
      </rPr>
      <t>数据科学</t>
    </r>
    <r>
      <rPr>
        <sz val="10"/>
        <rFont val="Arial"/>
        <family val="2"/>
      </rPr>
      <t>19-01 IEC</t>
    </r>
    <r>
      <rPr>
        <sz val="10"/>
        <rFont val="宋体"/>
        <charset val="134"/>
      </rPr>
      <t>数据科学</t>
    </r>
    <r>
      <rPr>
        <sz val="10"/>
        <rFont val="Arial"/>
        <family val="2"/>
      </rPr>
      <t>19-02 IEC</t>
    </r>
    <r>
      <rPr>
        <sz val="10"/>
        <rFont val="宋体"/>
        <charset val="134"/>
      </rPr>
      <t>数据科学</t>
    </r>
    <r>
      <rPr>
        <sz val="10"/>
        <rFont val="Arial"/>
        <family val="2"/>
      </rPr>
      <t>19-03 IEC</t>
    </r>
    <r>
      <rPr>
        <sz val="10"/>
        <rFont val="宋体"/>
        <charset val="134"/>
      </rPr>
      <t>数据科学</t>
    </r>
    <r>
      <rPr>
        <sz val="10"/>
        <rFont val="Arial"/>
        <family val="2"/>
      </rPr>
      <t>19-04 IEC</t>
    </r>
    <r>
      <rPr>
        <sz val="10"/>
        <rFont val="宋体"/>
        <charset val="134"/>
      </rPr>
      <t>数据科学</t>
    </r>
    <r>
      <rPr>
        <sz val="10"/>
        <rFont val="Arial"/>
        <family val="2"/>
      </rPr>
      <t>19-05 IEC</t>
    </r>
    <r>
      <rPr>
        <sz val="10"/>
        <rFont val="宋体"/>
        <charset val="134"/>
      </rPr>
      <t>数据科学</t>
    </r>
    <r>
      <rPr>
        <sz val="10"/>
        <rFont val="Arial"/>
        <family val="2"/>
      </rPr>
      <t>19-06 IEC</t>
    </r>
    <r>
      <rPr>
        <sz val="10"/>
        <rFont val="宋体"/>
        <charset val="134"/>
      </rPr>
      <t>数据科学</t>
    </r>
    <r>
      <rPr>
        <sz val="10"/>
        <rFont val="Arial"/>
        <family val="2"/>
      </rPr>
      <t>19-07 IEC</t>
    </r>
    <r>
      <rPr>
        <sz val="10"/>
        <rFont val="宋体"/>
        <charset val="134"/>
      </rPr>
      <t>数据科学</t>
    </r>
    <r>
      <rPr>
        <sz val="10"/>
        <rFont val="Arial"/>
        <family val="2"/>
      </rPr>
      <t>19-08</t>
    </r>
    <phoneticPr fontId="3" type="noConversion"/>
  </si>
  <si>
    <t>770041-020</t>
  </si>
  <si>
    <r>
      <rPr>
        <sz val="10"/>
        <rFont val="宋体"/>
        <charset val="134"/>
      </rPr>
      <t>机制自动化</t>
    </r>
    <r>
      <rPr>
        <sz val="10"/>
        <rFont val="Arial"/>
        <family val="2"/>
      </rPr>
      <t xml:space="preserve">19-01 </t>
    </r>
    <r>
      <rPr>
        <sz val="10"/>
        <rFont val="宋体"/>
        <charset val="134"/>
      </rPr>
      <t>机制自动化</t>
    </r>
    <r>
      <rPr>
        <sz val="10"/>
        <rFont val="Arial"/>
        <family val="2"/>
      </rPr>
      <t xml:space="preserve">19-02 </t>
    </r>
    <r>
      <rPr>
        <sz val="10"/>
        <rFont val="宋体"/>
        <charset val="134"/>
      </rPr>
      <t>机制自动化</t>
    </r>
    <r>
      <rPr>
        <sz val="10"/>
        <rFont val="Arial"/>
        <family val="2"/>
      </rPr>
      <t xml:space="preserve">19-03 </t>
    </r>
    <r>
      <rPr>
        <sz val="10"/>
        <rFont val="宋体"/>
        <charset val="134"/>
      </rPr>
      <t>机制自动化</t>
    </r>
    <r>
      <rPr>
        <sz val="10"/>
        <rFont val="Arial"/>
        <family val="2"/>
      </rPr>
      <t xml:space="preserve">19-04 </t>
    </r>
    <r>
      <rPr>
        <sz val="10"/>
        <rFont val="宋体"/>
        <charset val="134"/>
      </rPr>
      <t>机制自动化</t>
    </r>
    <r>
      <rPr>
        <sz val="10"/>
        <rFont val="Arial"/>
        <family val="2"/>
      </rPr>
      <t xml:space="preserve">19-05 </t>
    </r>
    <r>
      <rPr>
        <sz val="10"/>
        <rFont val="宋体"/>
        <charset val="134"/>
      </rPr>
      <t>机制自动化</t>
    </r>
    <r>
      <rPr>
        <sz val="10"/>
        <rFont val="Arial"/>
        <family val="2"/>
      </rPr>
      <t>19-06</t>
    </r>
    <phoneticPr fontId="3" type="noConversion"/>
  </si>
  <si>
    <t>770041-021</t>
  </si>
  <si>
    <t>自动化19-01 自动化19-02 自动化19-03 自动化19-04 测控19-01 测控19-02</t>
  </si>
  <si>
    <t>770041-022</t>
  </si>
  <si>
    <t>智能电网19-01 智能电网19-02 信科19-01 信科19-02 应用数学19-01 应用数学19-02</t>
  </si>
  <si>
    <t>770041-023</t>
  </si>
  <si>
    <r>
      <rPr>
        <sz val="10"/>
        <color indexed="40"/>
        <rFont val="宋体"/>
        <charset val="134"/>
      </rPr>
      <t>机制自动化</t>
    </r>
    <r>
      <rPr>
        <sz val="10"/>
        <color indexed="40"/>
        <rFont val="Arial"/>
        <family val="2"/>
      </rPr>
      <t>19-07</t>
    </r>
    <r>
      <rPr>
        <sz val="10"/>
        <color indexed="40"/>
        <rFont val="宋体"/>
        <charset val="134"/>
      </rPr>
      <t>（</t>
    </r>
    <r>
      <rPr>
        <sz val="10"/>
        <color indexed="40"/>
        <rFont val="Arial"/>
        <family val="2"/>
      </rPr>
      <t>29</t>
    </r>
    <r>
      <rPr>
        <sz val="10"/>
        <color indexed="40"/>
        <rFont val="宋体"/>
        <charset val="134"/>
      </rPr>
      <t>）</t>
    </r>
    <r>
      <rPr>
        <sz val="10"/>
        <color indexed="40"/>
        <rFont val="Arial"/>
        <family val="2"/>
      </rPr>
      <t xml:space="preserve"> </t>
    </r>
    <r>
      <rPr>
        <sz val="10"/>
        <color indexed="40"/>
        <rFont val="宋体"/>
        <charset val="134"/>
      </rPr>
      <t>机制自动化</t>
    </r>
    <r>
      <rPr>
        <sz val="10"/>
        <color indexed="40"/>
        <rFont val="Arial"/>
        <family val="2"/>
      </rPr>
      <t>19-08</t>
    </r>
    <r>
      <rPr>
        <sz val="10"/>
        <color indexed="40"/>
        <rFont val="宋体"/>
        <charset val="134"/>
      </rPr>
      <t>（</t>
    </r>
    <r>
      <rPr>
        <sz val="10"/>
        <color indexed="40"/>
        <rFont val="Arial"/>
        <family val="2"/>
      </rPr>
      <t>30</t>
    </r>
    <r>
      <rPr>
        <sz val="10"/>
        <color indexed="40"/>
        <rFont val="宋体"/>
        <charset val="134"/>
      </rPr>
      <t>）</t>
    </r>
    <r>
      <rPr>
        <sz val="10"/>
        <color indexed="40"/>
        <rFont val="Arial"/>
        <family val="2"/>
      </rPr>
      <t xml:space="preserve"> </t>
    </r>
    <r>
      <rPr>
        <sz val="10"/>
        <color indexed="40"/>
        <rFont val="宋体"/>
        <charset val="134"/>
      </rPr>
      <t>机制自动化</t>
    </r>
    <r>
      <rPr>
        <sz val="10"/>
        <color indexed="40"/>
        <rFont val="Arial"/>
        <family val="2"/>
      </rPr>
      <t>19-09</t>
    </r>
    <r>
      <rPr>
        <sz val="10"/>
        <color indexed="40"/>
        <rFont val="宋体"/>
        <charset val="134"/>
      </rPr>
      <t>（</t>
    </r>
    <r>
      <rPr>
        <sz val="10"/>
        <color indexed="40"/>
        <rFont val="Arial"/>
        <family val="2"/>
      </rPr>
      <t>30</t>
    </r>
    <r>
      <rPr>
        <sz val="10"/>
        <color indexed="40"/>
        <rFont val="宋体"/>
        <charset val="134"/>
      </rPr>
      <t>）</t>
    </r>
    <r>
      <rPr>
        <sz val="10"/>
        <rFont val="Arial"/>
        <family val="2"/>
      </rPr>
      <t xml:space="preserve"> </t>
    </r>
    <r>
      <rPr>
        <sz val="10"/>
        <rFont val="宋体"/>
        <charset val="134"/>
      </rPr>
      <t>车辆工程</t>
    </r>
    <r>
      <rPr>
        <sz val="10"/>
        <rFont val="Arial"/>
        <family val="2"/>
      </rPr>
      <t xml:space="preserve">19-01 </t>
    </r>
    <r>
      <rPr>
        <sz val="10"/>
        <rFont val="宋体"/>
        <charset val="134"/>
      </rPr>
      <t>车辆工程</t>
    </r>
    <r>
      <rPr>
        <sz val="10"/>
        <rFont val="Arial"/>
        <family val="2"/>
      </rPr>
      <t xml:space="preserve">19-02 </t>
    </r>
    <r>
      <rPr>
        <sz val="10"/>
        <rFont val="宋体"/>
        <charset val="134"/>
      </rPr>
      <t>智能制造</t>
    </r>
    <r>
      <rPr>
        <sz val="10"/>
        <rFont val="Arial"/>
        <family val="2"/>
      </rPr>
      <t>19-01</t>
    </r>
    <phoneticPr fontId="3" type="noConversion"/>
  </si>
  <si>
    <t>770041-024</t>
  </si>
  <si>
    <t>设计学类19-01 设计学类19-02 设计学类19-03 设计学类19-05 设计学类19-06 设计学类19-07 设计学类19-04</t>
  </si>
  <si>
    <t>770041-025</t>
  </si>
  <si>
    <t>设计学类19-08 设计学类19-09 设计学类19-10 设计学类19-11 设计学类19-12 设计学类19-13 设计学类19-14</t>
  </si>
  <si>
    <t>[2001029]陈家顺[副教授]</t>
  </si>
  <si>
    <t>770041-026</t>
  </si>
  <si>
    <r>
      <rPr>
        <sz val="10"/>
        <color indexed="40"/>
        <rFont val="宋体"/>
        <charset val="134"/>
      </rPr>
      <t>电气工程</t>
    </r>
    <r>
      <rPr>
        <sz val="10"/>
        <color indexed="40"/>
        <rFont val="Arial"/>
        <family val="2"/>
      </rPr>
      <t>19-01</t>
    </r>
    <r>
      <rPr>
        <sz val="10"/>
        <color indexed="40"/>
        <rFont val="宋体"/>
        <charset val="134"/>
      </rPr>
      <t>（</t>
    </r>
    <r>
      <rPr>
        <sz val="10"/>
        <color indexed="40"/>
        <rFont val="Arial"/>
        <family val="2"/>
      </rPr>
      <t>36</t>
    </r>
    <r>
      <rPr>
        <sz val="10"/>
        <color indexed="40"/>
        <rFont val="宋体"/>
        <charset val="134"/>
      </rPr>
      <t>）</t>
    </r>
    <r>
      <rPr>
        <sz val="10"/>
        <color indexed="40"/>
        <rFont val="Arial"/>
        <family val="2"/>
      </rPr>
      <t xml:space="preserve"> </t>
    </r>
    <r>
      <rPr>
        <sz val="10"/>
        <color indexed="40"/>
        <rFont val="宋体"/>
        <charset val="134"/>
      </rPr>
      <t>电气工程</t>
    </r>
    <r>
      <rPr>
        <sz val="10"/>
        <color indexed="40"/>
        <rFont val="Arial"/>
        <family val="2"/>
      </rPr>
      <t>19-02</t>
    </r>
    <r>
      <rPr>
        <sz val="10"/>
        <color indexed="40"/>
        <rFont val="宋体"/>
        <charset val="134"/>
      </rPr>
      <t>（</t>
    </r>
    <r>
      <rPr>
        <sz val="10"/>
        <color indexed="40"/>
        <rFont val="Arial"/>
        <family val="2"/>
      </rPr>
      <t>36</t>
    </r>
    <r>
      <rPr>
        <sz val="10"/>
        <color indexed="40"/>
        <rFont val="宋体"/>
        <charset val="134"/>
      </rPr>
      <t>）</t>
    </r>
    <r>
      <rPr>
        <sz val="10"/>
        <color indexed="40"/>
        <rFont val="Arial"/>
        <family val="2"/>
      </rPr>
      <t xml:space="preserve"> </t>
    </r>
    <r>
      <rPr>
        <sz val="10"/>
        <color indexed="40"/>
        <rFont val="宋体"/>
        <charset val="134"/>
      </rPr>
      <t>电气工程</t>
    </r>
    <r>
      <rPr>
        <sz val="10"/>
        <color indexed="40"/>
        <rFont val="Arial"/>
        <family val="2"/>
      </rPr>
      <t>19-03</t>
    </r>
    <r>
      <rPr>
        <sz val="10"/>
        <color indexed="40"/>
        <rFont val="宋体"/>
        <charset val="134"/>
      </rPr>
      <t>（</t>
    </r>
    <r>
      <rPr>
        <sz val="10"/>
        <color indexed="40"/>
        <rFont val="Arial"/>
        <family val="2"/>
      </rPr>
      <t>37</t>
    </r>
    <r>
      <rPr>
        <sz val="10"/>
        <color indexed="40"/>
        <rFont val="宋体"/>
        <charset val="134"/>
      </rPr>
      <t>）</t>
    </r>
    <r>
      <rPr>
        <sz val="10"/>
        <color indexed="40"/>
        <rFont val="Arial"/>
        <family val="2"/>
      </rPr>
      <t xml:space="preserve"> </t>
    </r>
    <r>
      <rPr>
        <sz val="10"/>
        <color indexed="40"/>
        <rFont val="宋体"/>
        <charset val="134"/>
      </rPr>
      <t>电气工程</t>
    </r>
    <r>
      <rPr>
        <sz val="10"/>
        <color indexed="40"/>
        <rFont val="Arial"/>
        <family val="2"/>
      </rPr>
      <t>19-04</t>
    </r>
    <r>
      <rPr>
        <sz val="10"/>
        <color indexed="40"/>
        <rFont val="宋体"/>
        <charset val="134"/>
      </rPr>
      <t>（</t>
    </r>
    <r>
      <rPr>
        <sz val="10"/>
        <color indexed="40"/>
        <rFont val="Arial"/>
        <family val="2"/>
      </rPr>
      <t>37</t>
    </r>
    <r>
      <rPr>
        <sz val="10"/>
        <color indexed="40"/>
        <rFont val="宋体"/>
        <charset val="134"/>
      </rPr>
      <t>）</t>
    </r>
    <r>
      <rPr>
        <sz val="10"/>
        <rFont val="Arial"/>
        <family val="2"/>
      </rPr>
      <t xml:space="preserve"> </t>
    </r>
    <r>
      <rPr>
        <sz val="10"/>
        <rFont val="宋体"/>
        <charset val="134"/>
      </rPr>
      <t>轨道信号</t>
    </r>
    <r>
      <rPr>
        <sz val="10"/>
        <rFont val="Arial"/>
        <family val="2"/>
      </rPr>
      <t xml:space="preserve">19-01 </t>
    </r>
    <r>
      <rPr>
        <sz val="10"/>
        <rFont val="宋体"/>
        <charset val="134"/>
      </rPr>
      <t>轨道信号</t>
    </r>
    <r>
      <rPr>
        <sz val="10"/>
        <rFont val="Arial"/>
        <family val="2"/>
      </rPr>
      <t>19-02</t>
    </r>
    <phoneticPr fontId="3" type="noConversion"/>
  </si>
  <si>
    <t>770041-027</t>
  </si>
  <si>
    <t>动画19-01 动画19-02 美术学类19-01 美术学类19-02</t>
  </si>
  <si>
    <t>770041-028</t>
  </si>
  <si>
    <t>工程认证1</t>
    <phoneticPr fontId="3" type="noConversion"/>
  </si>
  <si>
    <r>
      <rPr>
        <sz val="10"/>
        <color indexed="40"/>
        <rFont val="宋体"/>
        <charset val="134"/>
      </rPr>
      <t>过程装备</t>
    </r>
    <r>
      <rPr>
        <sz val="10"/>
        <color indexed="40"/>
        <rFont val="Arial"/>
        <family val="2"/>
      </rPr>
      <t>19-01</t>
    </r>
    <r>
      <rPr>
        <sz val="10"/>
        <color indexed="40"/>
        <rFont val="宋体"/>
        <charset val="134"/>
      </rPr>
      <t>（</t>
    </r>
    <r>
      <rPr>
        <sz val="10"/>
        <color indexed="40"/>
        <rFont val="Arial"/>
        <family val="2"/>
      </rPr>
      <t>29</t>
    </r>
    <r>
      <rPr>
        <sz val="10"/>
        <color indexed="40"/>
        <rFont val="宋体"/>
        <charset val="134"/>
      </rPr>
      <t>）</t>
    </r>
    <r>
      <rPr>
        <sz val="10"/>
        <color indexed="40"/>
        <rFont val="Arial"/>
        <family val="2"/>
      </rPr>
      <t xml:space="preserve"> </t>
    </r>
    <r>
      <rPr>
        <sz val="10"/>
        <color indexed="40"/>
        <rFont val="宋体"/>
        <charset val="134"/>
      </rPr>
      <t>过程装备</t>
    </r>
    <r>
      <rPr>
        <sz val="10"/>
        <color indexed="40"/>
        <rFont val="Arial"/>
        <family val="2"/>
      </rPr>
      <t>19-02</t>
    </r>
    <r>
      <rPr>
        <sz val="10"/>
        <color indexed="40"/>
        <rFont val="宋体"/>
        <charset val="134"/>
      </rPr>
      <t>（</t>
    </r>
    <r>
      <rPr>
        <sz val="10"/>
        <color indexed="40"/>
        <rFont val="Arial"/>
        <family val="2"/>
      </rPr>
      <t>28</t>
    </r>
    <r>
      <rPr>
        <sz val="10"/>
        <color indexed="40"/>
        <rFont val="宋体"/>
        <charset val="134"/>
      </rPr>
      <t>）</t>
    </r>
    <r>
      <rPr>
        <sz val="10"/>
        <rFont val="Arial"/>
        <family val="2"/>
      </rPr>
      <t xml:space="preserve"> </t>
    </r>
    <r>
      <rPr>
        <sz val="10"/>
        <rFont val="宋体"/>
        <charset val="134"/>
      </rPr>
      <t>新能源</t>
    </r>
    <r>
      <rPr>
        <sz val="10"/>
        <rFont val="Arial"/>
        <family val="2"/>
      </rPr>
      <t xml:space="preserve">19-01 </t>
    </r>
    <r>
      <rPr>
        <sz val="10"/>
        <rFont val="宋体"/>
        <charset val="134"/>
      </rPr>
      <t>新能源</t>
    </r>
    <r>
      <rPr>
        <sz val="10"/>
        <rFont val="Arial"/>
        <family val="2"/>
      </rPr>
      <t xml:space="preserve">19-02 </t>
    </r>
    <r>
      <rPr>
        <sz val="10"/>
        <rFont val="宋体"/>
        <charset val="134"/>
      </rPr>
      <t>电信工程</t>
    </r>
    <r>
      <rPr>
        <sz val="10"/>
        <rFont val="Arial"/>
        <family val="2"/>
      </rPr>
      <t xml:space="preserve">19-01 </t>
    </r>
    <r>
      <rPr>
        <sz val="10"/>
        <rFont val="宋体"/>
        <charset val="134"/>
      </rPr>
      <t>电信工程</t>
    </r>
    <r>
      <rPr>
        <sz val="10"/>
        <rFont val="Arial"/>
        <family val="2"/>
      </rPr>
      <t>19-02</t>
    </r>
    <phoneticPr fontId="3" type="noConversion"/>
  </si>
  <si>
    <t>770041-029</t>
  </si>
  <si>
    <t>770041-030</t>
  </si>
  <si>
    <t>软件</t>
    <phoneticPr fontId="3" type="noConversion"/>
  </si>
  <si>
    <t>[1715011]形势与政策4</t>
  </si>
  <si>
    <t>[2019025]牛纪凤</t>
  </si>
  <si>
    <t>770043-001</t>
  </si>
  <si>
    <t>770043-002</t>
  </si>
  <si>
    <t>[2017051]范帅[讲师]</t>
  </si>
  <si>
    <t>770043-003</t>
  </si>
  <si>
    <t>机制自动化18-01 机制自动化18-02 机制自动化18-03 机制自动化18-04</t>
  </si>
  <si>
    <t>770043-004</t>
  </si>
  <si>
    <t>770043-005</t>
  </si>
  <si>
    <t>生物工程18-01 生物技术18-01 新材器18-01 新材器18-02</t>
  </si>
  <si>
    <t>770043-006</t>
  </si>
  <si>
    <r>
      <rPr>
        <sz val="10"/>
        <color indexed="40"/>
        <rFont val="宋体"/>
        <charset val="134"/>
      </rPr>
      <t>食品科学</t>
    </r>
    <r>
      <rPr>
        <sz val="10"/>
        <color indexed="40"/>
        <rFont val="Arial"/>
        <family val="2"/>
      </rPr>
      <t>18-01</t>
    </r>
    <r>
      <rPr>
        <sz val="10"/>
        <color indexed="40"/>
        <rFont val="宋体"/>
        <charset val="134"/>
      </rPr>
      <t>（</t>
    </r>
    <r>
      <rPr>
        <sz val="10"/>
        <color indexed="40"/>
        <rFont val="Arial"/>
        <family val="2"/>
      </rPr>
      <t>53</t>
    </r>
    <r>
      <rPr>
        <sz val="10"/>
        <color indexed="40"/>
        <rFont val="宋体"/>
        <charset val="134"/>
      </rPr>
      <t>）</t>
    </r>
    <r>
      <rPr>
        <sz val="10"/>
        <color indexed="40"/>
        <rFont val="Arial"/>
        <family val="2"/>
      </rPr>
      <t xml:space="preserve"> </t>
    </r>
    <r>
      <rPr>
        <sz val="10"/>
        <color indexed="40"/>
        <rFont val="宋体"/>
        <charset val="134"/>
      </rPr>
      <t>食品科学</t>
    </r>
    <r>
      <rPr>
        <sz val="10"/>
        <color indexed="40"/>
        <rFont val="Arial"/>
        <family val="2"/>
      </rPr>
      <t>18-02</t>
    </r>
    <r>
      <rPr>
        <sz val="10"/>
        <color indexed="40"/>
        <rFont val="宋体"/>
        <charset val="134"/>
      </rPr>
      <t>（</t>
    </r>
    <r>
      <rPr>
        <sz val="10"/>
        <color indexed="40"/>
        <rFont val="Arial"/>
        <family val="2"/>
      </rPr>
      <t>44</t>
    </r>
    <r>
      <rPr>
        <sz val="10"/>
        <color indexed="40"/>
        <rFont val="宋体"/>
        <charset val="134"/>
      </rPr>
      <t>）</t>
    </r>
    <r>
      <rPr>
        <sz val="10"/>
        <color indexed="40"/>
        <rFont val="Arial"/>
        <family val="2"/>
      </rPr>
      <t xml:space="preserve"> </t>
    </r>
    <r>
      <rPr>
        <sz val="10"/>
        <color indexed="40"/>
        <rFont val="宋体"/>
        <charset val="134"/>
      </rPr>
      <t>食品科学</t>
    </r>
    <r>
      <rPr>
        <sz val="10"/>
        <color indexed="40"/>
        <rFont val="Arial"/>
        <family val="2"/>
      </rPr>
      <t>18-03</t>
    </r>
    <r>
      <rPr>
        <sz val="10"/>
        <color indexed="40"/>
        <rFont val="宋体"/>
        <charset val="134"/>
      </rPr>
      <t>（</t>
    </r>
    <r>
      <rPr>
        <sz val="10"/>
        <color indexed="40"/>
        <rFont val="Arial"/>
        <family val="2"/>
      </rPr>
      <t>50</t>
    </r>
    <r>
      <rPr>
        <sz val="10"/>
        <color indexed="40"/>
        <rFont val="宋体"/>
        <charset val="134"/>
      </rPr>
      <t>）</t>
    </r>
    <r>
      <rPr>
        <sz val="10"/>
        <rFont val="Arial"/>
        <family val="2"/>
      </rPr>
      <t xml:space="preserve"> </t>
    </r>
    <r>
      <rPr>
        <sz val="10"/>
        <rFont val="宋体"/>
        <charset val="134"/>
      </rPr>
      <t>烟草</t>
    </r>
    <r>
      <rPr>
        <sz val="10"/>
        <rFont val="Arial"/>
        <family val="2"/>
      </rPr>
      <t>18-01</t>
    </r>
    <phoneticPr fontId="3" type="noConversion"/>
  </si>
  <si>
    <t>770043-007</t>
  </si>
  <si>
    <t>770043-008</t>
  </si>
  <si>
    <r>
      <rPr>
        <sz val="10"/>
        <rFont val="宋体"/>
        <charset val="134"/>
      </rPr>
      <t>食品质量</t>
    </r>
    <r>
      <rPr>
        <sz val="10"/>
        <rFont val="Arial"/>
        <family val="2"/>
      </rPr>
      <t xml:space="preserve">18-01 </t>
    </r>
    <r>
      <rPr>
        <sz val="10"/>
        <rFont val="宋体"/>
        <charset val="134"/>
      </rPr>
      <t>食品质量</t>
    </r>
    <r>
      <rPr>
        <sz val="10"/>
        <rFont val="Arial"/>
        <family val="2"/>
      </rPr>
      <t xml:space="preserve">18-02 </t>
    </r>
    <r>
      <rPr>
        <sz val="10"/>
        <rFont val="宋体"/>
        <charset val="134"/>
      </rPr>
      <t>烟草工程</t>
    </r>
    <r>
      <rPr>
        <sz val="10"/>
        <rFont val="Arial"/>
        <family val="2"/>
      </rPr>
      <t xml:space="preserve">18-01 </t>
    </r>
    <r>
      <rPr>
        <sz val="10"/>
        <color indexed="40"/>
        <rFont val="宋体"/>
        <charset val="134"/>
      </rPr>
      <t>过程装备</t>
    </r>
    <r>
      <rPr>
        <sz val="10"/>
        <color indexed="40"/>
        <rFont val="Arial"/>
        <family val="2"/>
      </rPr>
      <t>18-01</t>
    </r>
    <phoneticPr fontId="3" type="noConversion"/>
  </si>
  <si>
    <t>770043-009</t>
  </si>
  <si>
    <t>环境工程18-01 精细化工18-01 精细化工18-02 化学18-01</t>
  </si>
  <si>
    <t>770043-010</t>
  </si>
  <si>
    <t>770043-011</t>
  </si>
  <si>
    <t>英语18-01 英语18-02 英语18-03 朝鲜语18-01 汉语教育18-01 应用数学18-01</t>
  </si>
  <si>
    <t>770043-012</t>
  </si>
  <si>
    <t>车辆工程18-01 信科18-01 信科18-02</t>
  </si>
  <si>
    <t>770043-013</t>
  </si>
  <si>
    <r>
      <t>IEC</t>
    </r>
    <r>
      <rPr>
        <sz val="10"/>
        <rFont val="宋体"/>
        <charset val="134"/>
      </rPr>
      <t>互联网</t>
    </r>
    <r>
      <rPr>
        <sz val="10"/>
        <rFont val="Arial"/>
        <family val="2"/>
      </rPr>
      <t>18-01 IEC</t>
    </r>
    <r>
      <rPr>
        <sz val="10"/>
        <rFont val="宋体"/>
        <charset val="134"/>
      </rPr>
      <t>互联网</t>
    </r>
    <r>
      <rPr>
        <sz val="10"/>
        <rFont val="Arial"/>
        <family val="2"/>
      </rPr>
      <t>18-02 IEC</t>
    </r>
    <r>
      <rPr>
        <sz val="10"/>
        <rFont val="宋体"/>
        <charset val="134"/>
      </rPr>
      <t>互联网</t>
    </r>
    <r>
      <rPr>
        <sz val="10"/>
        <rFont val="Arial"/>
        <family val="2"/>
      </rPr>
      <t>18-03 IEC</t>
    </r>
    <r>
      <rPr>
        <sz val="10"/>
        <rFont val="宋体"/>
        <charset val="134"/>
      </rPr>
      <t>互联网</t>
    </r>
    <r>
      <rPr>
        <sz val="10"/>
        <rFont val="Arial"/>
        <family val="2"/>
      </rPr>
      <t>18-04 IEC</t>
    </r>
    <r>
      <rPr>
        <sz val="10"/>
        <rFont val="宋体"/>
        <charset val="134"/>
      </rPr>
      <t>电子商务</t>
    </r>
    <r>
      <rPr>
        <sz val="10"/>
        <rFont val="Arial"/>
        <family val="2"/>
      </rPr>
      <t>18-01 IEC</t>
    </r>
    <r>
      <rPr>
        <sz val="10"/>
        <rFont val="宋体"/>
        <charset val="134"/>
      </rPr>
      <t>电子商务</t>
    </r>
    <r>
      <rPr>
        <sz val="10"/>
        <rFont val="Arial"/>
        <family val="2"/>
      </rPr>
      <t>18-02 IEC</t>
    </r>
    <r>
      <rPr>
        <sz val="10"/>
        <rFont val="宋体"/>
        <charset val="134"/>
      </rPr>
      <t>电子商务</t>
    </r>
    <r>
      <rPr>
        <sz val="10"/>
        <rFont val="Arial"/>
        <family val="2"/>
      </rPr>
      <t>18-03 IEC</t>
    </r>
    <r>
      <rPr>
        <sz val="10"/>
        <rFont val="宋体"/>
        <charset val="134"/>
      </rPr>
      <t>电子商务</t>
    </r>
    <r>
      <rPr>
        <sz val="10"/>
        <rFont val="Arial"/>
        <family val="2"/>
      </rPr>
      <t>18-04</t>
    </r>
    <phoneticPr fontId="3" type="noConversion"/>
  </si>
  <si>
    <t>770043-014</t>
  </si>
  <si>
    <t>经济学18-01 法学18-01 法学18-02 社会工作18-01 公共管理18-01</t>
  </si>
  <si>
    <t>770043-015</t>
  </si>
  <si>
    <t>会计学18-01 会计学18-02 工商管理18-01 工商管理18-02 市场营销18-01</t>
  </si>
  <si>
    <t>770043-016</t>
  </si>
  <si>
    <t>770043-017</t>
  </si>
  <si>
    <t>工程认证1</t>
    <phoneticPr fontId="3" type="noConversion"/>
  </si>
  <si>
    <r>
      <rPr>
        <sz val="10"/>
        <color indexed="40"/>
        <rFont val="宋体"/>
        <charset val="134"/>
      </rPr>
      <t>计算机</t>
    </r>
    <r>
      <rPr>
        <sz val="10"/>
        <color indexed="40"/>
        <rFont val="Arial"/>
        <family val="2"/>
      </rPr>
      <t>18-01</t>
    </r>
    <r>
      <rPr>
        <sz val="10"/>
        <color indexed="40"/>
        <rFont val="宋体"/>
        <charset val="134"/>
      </rPr>
      <t>（</t>
    </r>
    <r>
      <rPr>
        <sz val="10"/>
        <color indexed="40"/>
        <rFont val="Arial"/>
        <family val="2"/>
      </rPr>
      <t>71</t>
    </r>
    <r>
      <rPr>
        <sz val="10"/>
        <color indexed="40"/>
        <rFont val="宋体"/>
        <charset val="134"/>
      </rPr>
      <t>）</t>
    </r>
    <r>
      <rPr>
        <sz val="10"/>
        <color indexed="40"/>
        <rFont val="Arial"/>
        <family val="2"/>
      </rPr>
      <t xml:space="preserve"> </t>
    </r>
    <r>
      <rPr>
        <sz val="10"/>
        <color indexed="40"/>
        <rFont val="宋体"/>
        <charset val="134"/>
      </rPr>
      <t>计算机</t>
    </r>
    <r>
      <rPr>
        <sz val="10"/>
        <color indexed="40"/>
        <rFont val="Arial"/>
        <family val="2"/>
      </rPr>
      <t>18-02</t>
    </r>
    <r>
      <rPr>
        <sz val="10"/>
        <color indexed="40"/>
        <rFont val="宋体"/>
        <charset val="134"/>
      </rPr>
      <t>（</t>
    </r>
    <r>
      <rPr>
        <sz val="10"/>
        <color indexed="40"/>
        <rFont val="Arial"/>
        <family val="2"/>
      </rPr>
      <t>69</t>
    </r>
    <r>
      <rPr>
        <sz val="10"/>
        <color indexed="40"/>
        <rFont val="宋体"/>
        <charset val="134"/>
      </rPr>
      <t>）</t>
    </r>
    <r>
      <rPr>
        <sz val="10"/>
        <rFont val="Arial"/>
        <family val="2"/>
      </rPr>
      <t xml:space="preserve"> </t>
    </r>
    <r>
      <rPr>
        <sz val="10"/>
        <rFont val="宋体"/>
        <charset val="134"/>
      </rPr>
      <t>网络工程</t>
    </r>
    <r>
      <rPr>
        <sz val="10"/>
        <rFont val="Arial"/>
        <family val="2"/>
      </rPr>
      <t>18-01</t>
    </r>
    <phoneticPr fontId="3" type="noConversion"/>
  </si>
  <si>
    <t>770043-018</t>
  </si>
  <si>
    <t>软件</t>
    <phoneticPr fontId="3" type="noConversion"/>
  </si>
  <si>
    <t>软件工程18-01 软件工程18-02 软件工程18-03 软件工程18-04</t>
  </si>
  <si>
    <t>770043-019</t>
  </si>
  <si>
    <r>
      <rPr>
        <sz val="10"/>
        <color indexed="36"/>
        <rFont val="宋体"/>
        <charset val="134"/>
      </rPr>
      <t>计算机高学费1</t>
    </r>
    <r>
      <rPr>
        <sz val="10"/>
        <rFont val="宋体"/>
        <charset val="134"/>
      </rPr>
      <t>、</t>
    </r>
    <r>
      <rPr>
        <sz val="10"/>
        <color indexed="40"/>
        <rFont val="宋体"/>
        <charset val="134"/>
      </rPr>
      <t>软件1</t>
    </r>
    <phoneticPr fontId="3" type="noConversion"/>
  </si>
  <si>
    <r>
      <rPr>
        <sz val="10"/>
        <color indexed="36"/>
        <rFont val="宋体"/>
        <charset val="134"/>
      </rPr>
      <t>嵌入式软件</t>
    </r>
    <r>
      <rPr>
        <sz val="10"/>
        <color indexed="36"/>
        <rFont val="Arial"/>
        <family val="2"/>
      </rPr>
      <t>18-01</t>
    </r>
    <r>
      <rPr>
        <sz val="10"/>
        <color indexed="36"/>
        <rFont val="宋体"/>
        <charset val="134"/>
      </rPr>
      <t>（</t>
    </r>
    <r>
      <rPr>
        <sz val="10"/>
        <color indexed="36"/>
        <rFont val="Arial"/>
        <family val="2"/>
      </rPr>
      <t>34</t>
    </r>
    <r>
      <rPr>
        <sz val="10"/>
        <color indexed="36"/>
        <rFont val="宋体"/>
        <charset val="134"/>
      </rPr>
      <t>）</t>
    </r>
    <r>
      <rPr>
        <sz val="10"/>
        <color indexed="36"/>
        <rFont val="Arial"/>
        <family val="2"/>
      </rPr>
      <t xml:space="preserve"> </t>
    </r>
    <r>
      <rPr>
        <sz val="10"/>
        <color indexed="36"/>
        <rFont val="宋体"/>
        <charset val="134"/>
      </rPr>
      <t>嵌入式软件</t>
    </r>
    <r>
      <rPr>
        <sz val="10"/>
        <color indexed="36"/>
        <rFont val="Arial"/>
        <family val="2"/>
      </rPr>
      <t>18-02</t>
    </r>
    <r>
      <rPr>
        <sz val="10"/>
        <color indexed="36"/>
        <rFont val="宋体"/>
        <charset val="134"/>
      </rPr>
      <t>（</t>
    </r>
    <r>
      <rPr>
        <sz val="10"/>
        <color indexed="36"/>
        <rFont val="Arial"/>
        <family val="2"/>
      </rPr>
      <t>35</t>
    </r>
    <r>
      <rPr>
        <sz val="10"/>
        <color indexed="36"/>
        <rFont val="宋体"/>
        <charset val="134"/>
      </rPr>
      <t>）</t>
    </r>
    <r>
      <rPr>
        <sz val="10"/>
        <color indexed="40"/>
        <rFont val="Arial"/>
        <family val="2"/>
      </rPr>
      <t xml:space="preserve"> </t>
    </r>
    <r>
      <rPr>
        <sz val="10"/>
        <color indexed="40"/>
        <rFont val="宋体"/>
        <charset val="134"/>
      </rPr>
      <t>软件工程</t>
    </r>
    <r>
      <rPr>
        <sz val="10"/>
        <color indexed="40"/>
        <rFont val="Arial"/>
        <family val="2"/>
      </rPr>
      <t>18-05</t>
    </r>
    <r>
      <rPr>
        <sz val="10"/>
        <color indexed="40"/>
        <rFont val="宋体"/>
        <charset val="134"/>
      </rPr>
      <t>（</t>
    </r>
    <r>
      <rPr>
        <sz val="10"/>
        <color indexed="40"/>
        <rFont val="Arial"/>
        <family val="2"/>
      </rPr>
      <t>53</t>
    </r>
    <r>
      <rPr>
        <sz val="10"/>
        <color indexed="40"/>
        <rFont val="宋体"/>
        <charset val="134"/>
      </rPr>
      <t>）</t>
    </r>
    <r>
      <rPr>
        <sz val="10"/>
        <color indexed="40"/>
        <rFont val="Arial"/>
        <family val="2"/>
      </rPr>
      <t xml:space="preserve"> </t>
    </r>
    <r>
      <rPr>
        <sz val="10"/>
        <color indexed="40"/>
        <rFont val="宋体"/>
        <charset val="134"/>
      </rPr>
      <t>软件工程</t>
    </r>
    <r>
      <rPr>
        <sz val="10"/>
        <color indexed="40"/>
        <rFont val="Arial"/>
        <family val="2"/>
      </rPr>
      <t>18-06</t>
    </r>
    <r>
      <rPr>
        <sz val="10"/>
        <color indexed="40"/>
        <rFont val="宋体"/>
        <charset val="134"/>
      </rPr>
      <t>（</t>
    </r>
    <r>
      <rPr>
        <sz val="10"/>
        <color indexed="40"/>
        <rFont val="Arial"/>
        <family val="2"/>
      </rPr>
      <t>52</t>
    </r>
    <r>
      <rPr>
        <sz val="10"/>
        <color indexed="40"/>
        <rFont val="宋体"/>
        <charset val="134"/>
      </rPr>
      <t>）</t>
    </r>
    <r>
      <rPr>
        <sz val="10"/>
        <rFont val="Arial"/>
        <family val="2"/>
      </rPr>
      <t xml:space="preserve"> </t>
    </r>
    <r>
      <rPr>
        <sz val="10"/>
        <rFont val="宋体"/>
        <charset val="134"/>
      </rPr>
      <t>安全工程</t>
    </r>
    <r>
      <rPr>
        <sz val="10"/>
        <rFont val="Arial"/>
        <family val="2"/>
      </rPr>
      <t>18-01</t>
    </r>
    <phoneticPr fontId="3" type="noConversion"/>
  </si>
  <si>
    <t>770043-020</t>
  </si>
  <si>
    <t>计算机高学费1</t>
    <phoneticPr fontId="3" type="noConversion"/>
  </si>
  <si>
    <r>
      <rPr>
        <sz val="10"/>
        <rFont val="宋体"/>
        <charset val="134"/>
      </rPr>
      <t>物联网工程</t>
    </r>
    <r>
      <rPr>
        <sz val="10"/>
        <rFont val="Arial"/>
        <family val="2"/>
      </rPr>
      <t xml:space="preserve">18-01 </t>
    </r>
    <r>
      <rPr>
        <sz val="10"/>
        <color indexed="40"/>
        <rFont val="宋体"/>
        <charset val="134"/>
      </rPr>
      <t>智能物联</t>
    </r>
    <r>
      <rPr>
        <sz val="10"/>
        <color indexed="40"/>
        <rFont val="Arial"/>
        <family val="2"/>
      </rPr>
      <t>18-01</t>
    </r>
    <r>
      <rPr>
        <sz val="10"/>
        <color indexed="40"/>
        <rFont val="宋体"/>
        <charset val="134"/>
      </rPr>
      <t>（</t>
    </r>
    <r>
      <rPr>
        <sz val="10"/>
        <color indexed="40"/>
        <rFont val="Arial"/>
        <family val="2"/>
      </rPr>
      <t>39</t>
    </r>
    <r>
      <rPr>
        <sz val="10"/>
        <color indexed="40"/>
        <rFont val="宋体"/>
        <charset val="134"/>
      </rPr>
      <t>）</t>
    </r>
    <r>
      <rPr>
        <sz val="10"/>
        <color indexed="40"/>
        <rFont val="Arial"/>
        <family val="2"/>
      </rPr>
      <t xml:space="preserve"> </t>
    </r>
    <r>
      <rPr>
        <sz val="10"/>
        <color indexed="40"/>
        <rFont val="宋体"/>
        <charset val="134"/>
      </rPr>
      <t>智能物联</t>
    </r>
    <r>
      <rPr>
        <sz val="10"/>
        <color indexed="40"/>
        <rFont val="Arial"/>
        <family val="2"/>
      </rPr>
      <t>18-02</t>
    </r>
    <r>
      <rPr>
        <sz val="10"/>
        <color indexed="40"/>
        <rFont val="宋体"/>
        <charset val="134"/>
      </rPr>
      <t>（</t>
    </r>
    <r>
      <rPr>
        <sz val="10"/>
        <color indexed="40"/>
        <rFont val="Arial"/>
        <family val="2"/>
      </rPr>
      <t>38</t>
    </r>
    <r>
      <rPr>
        <sz val="10"/>
        <color indexed="40"/>
        <rFont val="宋体"/>
        <charset val="134"/>
      </rPr>
      <t>）</t>
    </r>
    <r>
      <rPr>
        <sz val="10"/>
        <rFont val="Arial"/>
        <family val="2"/>
      </rPr>
      <t xml:space="preserve"> </t>
    </r>
    <r>
      <rPr>
        <sz val="10"/>
        <rFont val="宋体"/>
        <charset val="134"/>
      </rPr>
      <t>数据科学</t>
    </r>
    <r>
      <rPr>
        <sz val="10"/>
        <rFont val="Arial"/>
        <family val="2"/>
      </rPr>
      <t xml:space="preserve">18-01 </t>
    </r>
    <r>
      <rPr>
        <sz val="10"/>
        <rFont val="宋体"/>
        <charset val="134"/>
      </rPr>
      <t>数据科学</t>
    </r>
    <r>
      <rPr>
        <sz val="10"/>
        <rFont val="Arial"/>
        <family val="2"/>
      </rPr>
      <t>18-02</t>
    </r>
    <phoneticPr fontId="3" type="noConversion"/>
  </si>
  <si>
    <t>770043-021</t>
  </si>
  <si>
    <r>
      <rPr>
        <sz val="10"/>
        <color indexed="40"/>
        <rFont val="宋体"/>
        <charset val="134"/>
      </rPr>
      <t>移动软件</t>
    </r>
    <r>
      <rPr>
        <sz val="10"/>
        <color indexed="40"/>
        <rFont val="Arial"/>
        <family val="2"/>
      </rPr>
      <t>18-01</t>
    </r>
    <r>
      <rPr>
        <sz val="10"/>
        <color indexed="40"/>
        <rFont val="宋体"/>
        <charset val="134"/>
      </rPr>
      <t>（</t>
    </r>
    <r>
      <rPr>
        <sz val="10"/>
        <color indexed="40"/>
        <rFont val="Arial"/>
        <family val="2"/>
      </rPr>
      <t>36</t>
    </r>
    <r>
      <rPr>
        <sz val="10"/>
        <color indexed="40"/>
        <rFont val="宋体"/>
        <charset val="134"/>
      </rPr>
      <t>）</t>
    </r>
    <r>
      <rPr>
        <sz val="10"/>
        <color indexed="40"/>
        <rFont val="Arial"/>
        <family val="2"/>
      </rPr>
      <t xml:space="preserve"> </t>
    </r>
    <r>
      <rPr>
        <sz val="10"/>
        <color indexed="40"/>
        <rFont val="宋体"/>
        <charset val="134"/>
      </rPr>
      <t>移动软件</t>
    </r>
    <r>
      <rPr>
        <sz val="10"/>
        <color indexed="40"/>
        <rFont val="Arial"/>
        <family val="2"/>
      </rPr>
      <t>18-02</t>
    </r>
    <r>
      <rPr>
        <sz val="10"/>
        <color indexed="40"/>
        <rFont val="宋体"/>
        <charset val="134"/>
      </rPr>
      <t>（</t>
    </r>
    <r>
      <rPr>
        <sz val="10"/>
        <color indexed="40"/>
        <rFont val="Arial"/>
        <family val="2"/>
      </rPr>
      <t>37</t>
    </r>
    <r>
      <rPr>
        <sz val="10"/>
        <color indexed="40"/>
        <rFont val="宋体"/>
        <charset val="134"/>
      </rPr>
      <t>）</t>
    </r>
    <r>
      <rPr>
        <sz val="10"/>
        <color indexed="40"/>
        <rFont val="Arial"/>
        <family val="2"/>
      </rPr>
      <t xml:space="preserve"> </t>
    </r>
    <r>
      <rPr>
        <sz val="10"/>
        <color indexed="40"/>
        <rFont val="宋体"/>
        <charset val="134"/>
      </rPr>
      <t>网络运维</t>
    </r>
    <r>
      <rPr>
        <sz val="10"/>
        <color indexed="40"/>
        <rFont val="Arial"/>
        <family val="2"/>
      </rPr>
      <t>18-01</t>
    </r>
    <r>
      <rPr>
        <sz val="10"/>
        <color indexed="40"/>
        <rFont val="宋体"/>
        <charset val="134"/>
      </rPr>
      <t>（</t>
    </r>
    <r>
      <rPr>
        <sz val="10"/>
        <color indexed="40"/>
        <rFont val="Arial"/>
        <family val="2"/>
      </rPr>
      <t>38</t>
    </r>
    <r>
      <rPr>
        <sz val="10"/>
        <color indexed="40"/>
        <rFont val="宋体"/>
        <charset val="134"/>
      </rPr>
      <t>）</t>
    </r>
    <r>
      <rPr>
        <sz val="10"/>
        <color indexed="40"/>
        <rFont val="Arial"/>
        <family val="2"/>
      </rPr>
      <t xml:space="preserve"> </t>
    </r>
    <r>
      <rPr>
        <sz val="10"/>
        <color indexed="40"/>
        <rFont val="宋体"/>
        <charset val="134"/>
      </rPr>
      <t>网络运维</t>
    </r>
    <r>
      <rPr>
        <sz val="10"/>
        <color indexed="40"/>
        <rFont val="Arial"/>
        <family val="2"/>
      </rPr>
      <t>18-02</t>
    </r>
    <r>
      <rPr>
        <sz val="10"/>
        <color indexed="40"/>
        <rFont val="宋体"/>
        <charset val="134"/>
      </rPr>
      <t>（</t>
    </r>
    <r>
      <rPr>
        <sz val="10"/>
        <color indexed="40"/>
        <rFont val="Arial"/>
        <family val="2"/>
      </rPr>
      <t>39</t>
    </r>
    <r>
      <rPr>
        <sz val="10"/>
        <color indexed="40"/>
        <rFont val="宋体"/>
        <charset val="134"/>
      </rPr>
      <t>）</t>
    </r>
    <r>
      <rPr>
        <sz val="10"/>
        <color indexed="40"/>
        <rFont val="Arial"/>
        <family val="2"/>
      </rPr>
      <t xml:space="preserve"> </t>
    </r>
    <r>
      <rPr>
        <sz val="10"/>
        <rFont val="宋体"/>
        <charset val="134"/>
      </rPr>
      <t>新能源</t>
    </r>
    <r>
      <rPr>
        <sz val="10"/>
        <rFont val="Arial"/>
        <family val="2"/>
      </rPr>
      <t>18-01</t>
    </r>
    <phoneticPr fontId="3" type="noConversion"/>
  </si>
  <si>
    <t>770043-022</t>
  </si>
  <si>
    <r>
      <t>IEC</t>
    </r>
    <r>
      <rPr>
        <sz val="10"/>
        <rFont val="宋体"/>
        <charset val="134"/>
      </rPr>
      <t>环境设计</t>
    </r>
    <r>
      <rPr>
        <sz val="10"/>
        <rFont val="Arial"/>
        <family val="2"/>
      </rPr>
      <t>18-01 IEC</t>
    </r>
    <r>
      <rPr>
        <sz val="10"/>
        <rFont val="宋体"/>
        <charset val="134"/>
      </rPr>
      <t>环境设计</t>
    </r>
    <r>
      <rPr>
        <sz val="10"/>
        <rFont val="Arial"/>
        <family val="2"/>
      </rPr>
      <t>18-02 IEC</t>
    </r>
    <r>
      <rPr>
        <sz val="10"/>
        <rFont val="宋体"/>
        <charset val="134"/>
      </rPr>
      <t>环境设计</t>
    </r>
    <r>
      <rPr>
        <sz val="10"/>
        <rFont val="Arial"/>
        <family val="2"/>
      </rPr>
      <t>18-03 IEC</t>
    </r>
    <r>
      <rPr>
        <sz val="10"/>
        <rFont val="宋体"/>
        <charset val="134"/>
      </rPr>
      <t>环境设计</t>
    </r>
    <r>
      <rPr>
        <sz val="10"/>
        <rFont val="Arial"/>
        <family val="2"/>
      </rPr>
      <t>18-04 IEC</t>
    </r>
    <r>
      <rPr>
        <sz val="10"/>
        <rFont val="宋体"/>
        <charset val="134"/>
      </rPr>
      <t>产品设计</t>
    </r>
    <r>
      <rPr>
        <sz val="10"/>
        <rFont val="Arial"/>
        <family val="2"/>
      </rPr>
      <t>18-01 IEC</t>
    </r>
    <r>
      <rPr>
        <sz val="10"/>
        <rFont val="宋体"/>
        <charset val="134"/>
      </rPr>
      <t>产品设计</t>
    </r>
    <r>
      <rPr>
        <sz val="10"/>
        <rFont val="Arial"/>
        <family val="2"/>
      </rPr>
      <t>18-02 IEC</t>
    </r>
    <r>
      <rPr>
        <sz val="10"/>
        <rFont val="宋体"/>
        <charset val="134"/>
      </rPr>
      <t>产品设计</t>
    </r>
    <r>
      <rPr>
        <sz val="10"/>
        <rFont val="Arial"/>
        <family val="2"/>
      </rPr>
      <t>18-03 IEC</t>
    </r>
    <r>
      <rPr>
        <sz val="10"/>
        <rFont val="宋体"/>
        <charset val="134"/>
      </rPr>
      <t>产品设计</t>
    </r>
    <r>
      <rPr>
        <sz val="10"/>
        <rFont val="Arial"/>
        <family val="2"/>
      </rPr>
      <t>18-04 IEC</t>
    </r>
    <r>
      <rPr>
        <sz val="10"/>
        <rFont val="宋体"/>
        <charset val="134"/>
      </rPr>
      <t>产品设计</t>
    </r>
    <r>
      <rPr>
        <sz val="10"/>
        <rFont val="Arial"/>
        <family val="2"/>
      </rPr>
      <t>18-05 IEC</t>
    </r>
    <r>
      <rPr>
        <sz val="10"/>
        <rFont val="宋体"/>
        <charset val="134"/>
      </rPr>
      <t>产品设计</t>
    </r>
    <r>
      <rPr>
        <sz val="10"/>
        <rFont val="Arial"/>
        <family val="2"/>
      </rPr>
      <t>18-06</t>
    </r>
    <phoneticPr fontId="3" type="noConversion"/>
  </si>
  <si>
    <t>770043-023</t>
  </si>
  <si>
    <t>国教</t>
    <phoneticPr fontId="3" type="noConversion"/>
  </si>
  <si>
    <r>
      <t>IEC</t>
    </r>
    <r>
      <rPr>
        <sz val="10"/>
        <rFont val="宋体"/>
        <charset val="134"/>
      </rPr>
      <t>数字媒体</t>
    </r>
    <r>
      <rPr>
        <sz val="10"/>
        <rFont val="Arial"/>
        <family val="2"/>
      </rPr>
      <t>18-01 IEC</t>
    </r>
    <r>
      <rPr>
        <sz val="10"/>
        <rFont val="宋体"/>
        <charset val="134"/>
      </rPr>
      <t>数字媒体</t>
    </r>
    <r>
      <rPr>
        <sz val="10"/>
        <rFont val="Arial"/>
        <family val="2"/>
      </rPr>
      <t>18-02 IEC</t>
    </r>
    <r>
      <rPr>
        <sz val="10"/>
        <rFont val="宋体"/>
        <charset val="134"/>
      </rPr>
      <t>国际商务</t>
    </r>
    <r>
      <rPr>
        <sz val="10"/>
        <rFont val="Arial"/>
        <family val="2"/>
      </rPr>
      <t>18-01 IEC</t>
    </r>
    <r>
      <rPr>
        <sz val="10"/>
        <rFont val="宋体"/>
        <charset val="134"/>
      </rPr>
      <t>国际商务</t>
    </r>
    <r>
      <rPr>
        <sz val="10"/>
        <rFont val="Arial"/>
        <family val="2"/>
      </rPr>
      <t>18-02 IEC</t>
    </r>
    <r>
      <rPr>
        <sz val="10"/>
        <rFont val="宋体"/>
        <charset val="134"/>
      </rPr>
      <t>国际商务</t>
    </r>
    <r>
      <rPr>
        <sz val="10"/>
        <rFont val="Arial"/>
        <family val="2"/>
      </rPr>
      <t>18-03 IEC</t>
    </r>
    <r>
      <rPr>
        <sz val="10"/>
        <rFont val="宋体"/>
        <charset val="134"/>
      </rPr>
      <t>国际商务</t>
    </r>
    <r>
      <rPr>
        <sz val="10"/>
        <rFont val="Arial"/>
        <family val="2"/>
      </rPr>
      <t>18-04 IEC</t>
    </r>
    <r>
      <rPr>
        <sz val="10"/>
        <rFont val="宋体"/>
        <charset val="134"/>
      </rPr>
      <t>国际商务</t>
    </r>
    <r>
      <rPr>
        <sz val="10"/>
        <rFont val="Arial"/>
        <family val="2"/>
      </rPr>
      <t>18-05 IEC</t>
    </r>
    <r>
      <rPr>
        <sz val="10"/>
        <rFont val="宋体"/>
        <charset val="134"/>
      </rPr>
      <t>数据科学</t>
    </r>
    <r>
      <rPr>
        <sz val="10"/>
        <rFont val="Arial"/>
        <family val="2"/>
      </rPr>
      <t>18-01 IEC</t>
    </r>
    <r>
      <rPr>
        <sz val="10"/>
        <rFont val="宋体"/>
        <charset val="134"/>
      </rPr>
      <t>数据科学</t>
    </r>
    <r>
      <rPr>
        <sz val="10"/>
        <rFont val="Arial"/>
        <family val="2"/>
      </rPr>
      <t>18-02</t>
    </r>
    <phoneticPr fontId="3" type="noConversion"/>
  </si>
  <si>
    <t>5,7-9</t>
  </si>
  <si>
    <t>770043-024</t>
  </si>
  <si>
    <t>国教</t>
    <phoneticPr fontId="3" type="noConversion"/>
  </si>
  <si>
    <r>
      <t>IEC</t>
    </r>
    <r>
      <rPr>
        <sz val="10"/>
        <rFont val="宋体"/>
        <charset val="134"/>
      </rPr>
      <t>数据科学</t>
    </r>
    <r>
      <rPr>
        <sz val="10"/>
        <rFont val="Arial"/>
        <family val="2"/>
      </rPr>
      <t>18-03 IEC</t>
    </r>
    <r>
      <rPr>
        <sz val="10"/>
        <rFont val="宋体"/>
        <charset val="134"/>
      </rPr>
      <t>数据科学</t>
    </r>
    <r>
      <rPr>
        <sz val="10"/>
        <rFont val="Arial"/>
        <family val="2"/>
      </rPr>
      <t>18-04 IEC</t>
    </r>
    <r>
      <rPr>
        <sz val="10"/>
        <rFont val="宋体"/>
        <charset val="134"/>
      </rPr>
      <t>会计学</t>
    </r>
    <r>
      <rPr>
        <sz val="10"/>
        <rFont val="Arial"/>
        <family val="2"/>
      </rPr>
      <t>18-01 IEC</t>
    </r>
    <r>
      <rPr>
        <sz val="10"/>
        <rFont val="宋体"/>
        <charset val="134"/>
      </rPr>
      <t>会计学</t>
    </r>
    <r>
      <rPr>
        <sz val="10"/>
        <rFont val="Arial"/>
        <family val="2"/>
      </rPr>
      <t>18-02 IEC</t>
    </r>
    <r>
      <rPr>
        <sz val="10"/>
        <rFont val="宋体"/>
        <charset val="134"/>
      </rPr>
      <t>会计学</t>
    </r>
    <r>
      <rPr>
        <sz val="10"/>
        <rFont val="Arial"/>
        <family val="2"/>
      </rPr>
      <t>18-03 IEC</t>
    </r>
    <r>
      <rPr>
        <sz val="10"/>
        <rFont val="宋体"/>
        <charset val="134"/>
      </rPr>
      <t>会计学</t>
    </r>
    <r>
      <rPr>
        <sz val="10"/>
        <rFont val="Arial"/>
        <family val="2"/>
      </rPr>
      <t>18-04</t>
    </r>
    <phoneticPr fontId="3" type="noConversion"/>
  </si>
  <si>
    <t>770043-025</t>
  </si>
  <si>
    <t>产品设计18-01 产品设计18-02 服饰设计18-01 服饰设计18-02 环境设计18-01 环境设计18-02 陶瓷设计18-01 社会体育18-01</t>
  </si>
  <si>
    <t>770043-026</t>
  </si>
  <si>
    <t>动画18-01 动画18-02 数字媒体18-01 数字媒体18-02 油画18-01 雕塑18-01 视觉传达18-01 视觉传达18-02 陶瓷艺术18-01 壁画18-01</t>
  </si>
  <si>
    <t>770043-027</t>
  </si>
  <si>
    <t>770043-028</t>
  </si>
  <si>
    <t>[17S1500]全球视角下看中国创新</t>
  </si>
  <si>
    <t>770049-001</t>
  </si>
  <si>
    <t>[17S1501]社会主义核心价值观与大学美好生活</t>
  </si>
  <si>
    <t>770050-001</t>
  </si>
  <si>
    <t>[17S1506]绘画分析与心理治疗</t>
  </si>
  <si>
    <t>770055-001</t>
  </si>
  <si>
    <t>[06S5219]AutoCAD计算机绘图</t>
  </si>
  <si>
    <t>040541-001</t>
  </si>
  <si>
    <t>040541-002</t>
  </si>
  <si>
    <t>[1721001]工程热力学B</t>
  </si>
  <si>
    <t>180687-001</t>
  </si>
  <si>
    <t>[1721002]化工工艺概论</t>
  </si>
  <si>
    <t>180701-001</t>
  </si>
  <si>
    <t>[1721003]工程材料</t>
  </si>
  <si>
    <t>180688-001</t>
  </si>
  <si>
    <t>[1721005]过程装备制造与检测</t>
  </si>
  <si>
    <t>180719-001</t>
  </si>
  <si>
    <t>[1721006]过程装备控制技术及应用</t>
  </si>
  <si>
    <t>180720-001</t>
  </si>
  <si>
    <t>[1721007]过程流体机械</t>
  </si>
  <si>
    <t>180721-001</t>
  </si>
  <si>
    <t>[1721008]化工工程与设备安全技术</t>
  </si>
  <si>
    <t>180722-001</t>
  </si>
  <si>
    <t>[1721009]专业英语B</t>
  </si>
  <si>
    <t>180723-001</t>
  </si>
  <si>
    <t>[1721013]过程装备腐蚀与防护</t>
  </si>
  <si>
    <t>180724-001</t>
  </si>
  <si>
    <t>[1721037]环境工程基础</t>
  </si>
  <si>
    <t>180728-001</t>
  </si>
  <si>
    <t>180728-002</t>
  </si>
  <si>
    <t>[1721039]制冷压缩机</t>
  </si>
  <si>
    <t>180716-001</t>
  </si>
  <si>
    <t>180716-002</t>
  </si>
  <si>
    <t>[1721040]制冷与空调电气控制</t>
  </si>
  <si>
    <t>180717-001</t>
  </si>
  <si>
    <t>4-18</t>
  </si>
  <si>
    <t>[1721041]制冷工程设计与管理</t>
  </si>
  <si>
    <t>180718-001</t>
  </si>
  <si>
    <t>180718-002</t>
  </si>
  <si>
    <t>180677-003</t>
  </si>
  <si>
    <t>[1721046]专业英语A</t>
  </si>
  <si>
    <t>180726-001</t>
  </si>
  <si>
    <t>180726-002</t>
  </si>
  <si>
    <t>180727-002</t>
  </si>
  <si>
    <t>[17S2105]桥牌初级教程</t>
  </si>
  <si>
    <t>180729-001</t>
  </si>
  <si>
    <t>[21S5205]Android手机软件高级应用</t>
  </si>
  <si>
    <t>180603-001</t>
  </si>
  <si>
    <t>能源与动力工程学院</t>
    <phoneticPr fontId="3" type="noConversion"/>
  </si>
  <si>
    <t>180603-002</t>
  </si>
  <si>
    <t>[1713004]数据结构</t>
  </si>
  <si>
    <t>130581-001</t>
  </si>
  <si>
    <t>130581-002</t>
  </si>
  <si>
    <t>130581-003</t>
  </si>
  <si>
    <t>[1713010]程序设计技术1</t>
  </si>
  <si>
    <t>130568-001</t>
    <phoneticPr fontId="3" type="noConversion"/>
  </si>
  <si>
    <t>翻转</t>
    <phoneticPr fontId="3" type="noConversion"/>
  </si>
  <si>
    <t>130568-002</t>
  </si>
  <si>
    <t>130568-003</t>
  </si>
  <si>
    <t>130568-004</t>
  </si>
  <si>
    <t>130568-005</t>
  </si>
  <si>
    <t>130568-006</t>
  </si>
  <si>
    <t>130568-007</t>
  </si>
  <si>
    <t>软件</t>
    <phoneticPr fontId="3" type="noConversion"/>
  </si>
  <si>
    <t>130568-008</t>
  </si>
  <si>
    <t>软件</t>
    <phoneticPr fontId="3" type="noConversion"/>
  </si>
  <si>
    <t>[1713012]离散数学</t>
  </si>
  <si>
    <t>130582-001</t>
  </si>
  <si>
    <t>130582-002</t>
  </si>
  <si>
    <t>130582-003</t>
  </si>
  <si>
    <t>[1713014]Linux系统管理</t>
  </si>
  <si>
    <t>130590-001</t>
  </si>
  <si>
    <t>6-9</t>
  </si>
  <si>
    <t>130590-002</t>
  </si>
  <si>
    <t>130590-003</t>
  </si>
  <si>
    <t>[2016044]黄万伟[讲师]</t>
  </si>
  <si>
    <t>130590-004</t>
  </si>
  <si>
    <t>[1713017]数据库技术</t>
  </si>
  <si>
    <t>130569-001</t>
  </si>
  <si>
    <t>130569-002</t>
  </si>
  <si>
    <t>130569-003</t>
  </si>
  <si>
    <t>130569-004</t>
  </si>
  <si>
    <t>[1713018]软件测试技术与应用</t>
  </si>
  <si>
    <t>130642-001</t>
  </si>
  <si>
    <t>130583-003</t>
  </si>
  <si>
    <t>130583-004</t>
    <phoneticPr fontId="3" type="noConversion"/>
  </si>
  <si>
    <t>翻转</t>
    <phoneticPr fontId="3" type="noConversion"/>
  </si>
  <si>
    <t>130583-005</t>
  </si>
  <si>
    <t>[1713023]软件构造</t>
  </si>
  <si>
    <t>130584-001</t>
  </si>
  <si>
    <t>130584-002</t>
  </si>
  <si>
    <t>130584-003</t>
  </si>
  <si>
    <t>130584-004</t>
  </si>
  <si>
    <t>[1713025]移动应用开发</t>
  </si>
  <si>
    <t>130643-001</t>
  </si>
  <si>
    <t>[1713030]大数据分析</t>
  </si>
  <si>
    <t>130644-001</t>
  </si>
  <si>
    <t>[1713112]软件项目管理</t>
  </si>
  <si>
    <t>130628-001</t>
  </si>
  <si>
    <t>130628-002</t>
  </si>
  <si>
    <t>[1713182]团队激励与沟通</t>
  </si>
  <si>
    <t>130625-001</t>
  </si>
  <si>
    <t>130625-002</t>
  </si>
  <si>
    <t>[1713255]操作系统</t>
  </si>
  <si>
    <t>130637-001</t>
  </si>
  <si>
    <t>1-9,12-17</t>
  </si>
  <si>
    <t>[2014090]张玲[讲师]</t>
  </si>
  <si>
    <t>130637-002</t>
  </si>
  <si>
    <t>130637-003</t>
  </si>
  <si>
    <t>[1713256]软件设计与体系结构</t>
  </si>
  <si>
    <t>130638-001</t>
  </si>
  <si>
    <t>130638-002</t>
  </si>
  <si>
    <t>[1713257]算法分析与设计</t>
  </si>
  <si>
    <t>130639-001</t>
  </si>
  <si>
    <t>130639-002</t>
  </si>
  <si>
    <t>130639-003</t>
  </si>
  <si>
    <t>[17S1304]“互联网+”时代大学生职业生涯规划</t>
  </si>
  <si>
    <t>130645-001</t>
  </si>
  <si>
    <t>[17S1305]企业网络技术及应用</t>
  </si>
  <si>
    <t>130646-001</t>
  </si>
  <si>
    <t>[05S5243]传统小吃文化与发展</t>
  </si>
  <si>
    <t>[2013014]张丽华[副教授]</t>
  </si>
  <si>
    <t>030667-001</t>
  </si>
  <si>
    <t>[05S5246]烹饪与营养保健</t>
  </si>
  <si>
    <t>030670-001</t>
  </si>
  <si>
    <t>[05S5264]中国酒文化</t>
  </si>
  <si>
    <t>030761-001</t>
  </si>
  <si>
    <t>[1705001]生物化学A</t>
  </si>
  <si>
    <t>030818-001</t>
  </si>
  <si>
    <t>030818-002</t>
  </si>
  <si>
    <t>[1705002]微生物学A</t>
  </si>
  <si>
    <t>030819-001</t>
  </si>
  <si>
    <t>[2013018]宋丽丽[讲师]</t>
  </si>
  <si>
    <t>030819-002</t>
  </si>
  <si>
    <t>[2014077]高辉[讲师]</t>
  </si>
  <si>
    <t>030808-003</t>
  </si>
  <si>
    <t>食品质量17-01</t>
  </si>
  <si>
    <t>1-9,11-15,17-18</t>
  </si>
  <si>
    <t>030837-002</t>
  </si>
  <si>
    <t>[1705007]细胞生物学B</t>
  </si>
  <si>
    <t>[2018019]孙红宾[研究员]</t>
  </si>
  <si>
    <t>030888-001</t>
  </si>
  <si>
    <t>[1705008]生物信息学</t>
  </si>
  <si>
    <t>030955-001</t>
  </si>
  <si>
    <t>12,15-17</t>
  </si>
  <si>
    <t>[2013031]时桂芹[讲师]</t>
  </si>
  <si>
    <t>030955-002</t>
  </si>
  <si>
    <t>[1705011]生物工程设备</t>
  </si>
  <si>
    <t>030912-001</t>
  </si>
  <si>
    <t>[1705012]基因工程B</t>
  </si>
  <si>
    <t>030853-001</t>
  </si>
  <si>
    <t>[1705013]微生物遗传育种学</t>
  </si>
  <si>
    <t>030854-001</t>
  </si>
  <si>
    <t>[1705016]蛋白质与酶工程</t>
  </si>
  <si>
    <t>[2004039]钟桂芳[讲师]</t>
  </si>
  <si>
    <t>030914-001</t>
    <phoneticPr fontId="3" type="noConversion"/>
  </si>
  <si>
    <t>[1705017]环境生物工程</t>
  </si>
  <si>
    <t>030915-001</t>
  </si>
  <si>
    <t>[1705022]生物专业英语</t>
  </si>
  <si>
    <t>030952-001</t>
  </si>
  <si>
    <t>[1705023]细胞工程B</t>
  </si>
  <si>
    <t>030954-001</t>
  </si>
  <si>
    <t>[1705024]生物安全</t>
  </si>
  <si>
    <t>[2018021]付博[讲师]</t>
  </si>
  <si>
    <t>030987-001</t>
  </si>
  <si>
    <t>[1705025]发酵工艺学2</t>
  </si>
  <si>
    <t>030953-001</t>
  </si>
  <si>
    <t>[1705045]普通遗传学A</t>
  </si>
  <si>
    <t>030930-001</t>
  </si>
  <si>
    <t>[1705052]毒理学</t>
  </si>
  <si>
    <t>030984-001</t>
  </si>
  <si>
    <t>[1705053]药理学</t>
  </si>
  <si>
    <t>030985-001</t>
  </si>
  <si>
    <t>[1705054]免疫学</t>
  </si>
  <si>
    <t>030986-001</t>
  </si>
  <si>
    <t>[1705062]食品生物技术B</t>
  </si>
  <si>
    <t>030956-001</t>
  </si>
  <si>
    <t>[1705074]食品生物化学</t>
  </si>
  <si>
    <t>030821-001</t>
  </si>
  <si>
    <t>030821-002</t>
  </si>
  <si>
    <t>030821-003</t>
  </si>
  <si>
    <t>030821-004</t>
  </si>
  <si>
    <t>[2017037]牛力源[讲师]</t>
  </si>
  <si>
    <t>030821-005</t>
  </si>
  <si>
    <t>[1705075]食品微生物学</t>
  </si>
  <si>
    <t>030823-001</t>
  </si>
  <si>
    <t>工程认证</t>
    <phoneticPr fontId="3" type="noConversion"/>
  </si>
  <si>
    <t>030823-002</t>
  </si>
  <si>
    <t>030823-003</t>
  </si>
  <si>
    <t>[2014030]张俊杰[讲师]</t>
  </si>
  <si>
    <t>030823-004</t>
  </si>
  <si>
    <t>030823-005</t>
  </si>
  <si>
    <t>[1705079]食品生物技术A</t>
  </si>
  <si>
    <t>[2017078]介明沙[讲师]</t>
  </si>
  <si>
    <t>030948-001</t>
  </si>
  <si>
    <t>030948-002</t>
  </si>
  <si>
    <t>[1705080]食品专业英语</t>
  </si>
  <si>
    <t>030949-001</t>
  </si>
  <si>
    <t>[2011028]胡金强[副教授]</t>
  </si>
  <si>
    <t>030949-002</t>
  </si>
  <si>
    <t>030949-003</t>
  </si>
  <si>
    <t>[1705081]食品营养学</t>
  </si>
  <si>
    <t>[2004035]郑坚强[副教授]</t>
  </si>
  <si>
    <t>030824-001</t>
  </si>
  <si>
    <t>030824-003</t>
  </si>
  <si>
    <t>[1705082]食品添加剂及应用A</t>
  </si>
  <si>
    <t>030825-001</t>
  </si>
  <si>
    <t>[2017107]王宏伟[讲师]</t>
  </si>
  <si>
    <t>030825-003</t>
  </si>
  <si>
    <t>[2018057]季宝成[讲师]</t>
  </si>
  <si>
    <t>[1705085]食品质量管理学</t>
  </si>
  <si>
    <t>030909-001</t>
  </si>
  <si>
    <t>030909-002</t>
  </si>
  <si>
    <t>[1705086]食品加工工艺A</t>
  </si>
  <si>
    <t>[2000005]李学红[教授]</t>
  </si>
  <si>
    <t>[2004034]司俊玲[副教授]</t>
  </si>
  <si>
    <t>030910-001</t>
  </si>
  <si>
    <t>030910-002</t>
  </si>
  <si>
    <t>[1705087]食品安全学B</t>
  </si>
  <si>
    <t>030911-001</t>
  </si>
  <si>
    <t>030911-002</t>
  </si>
  <si>
    <t>[1705088]食品机械与设备</t>
  </si>
  <si>
    <t>[2006126]董吉林[副教授]</t>
  </si>
  <si>
    <t>030977-001</t>
  </si>
  <si>
    <t>[1705090]食品标准与法规B</t>
  </si>
  <si>
    <t>[2004004]李昌文[副教授]</t>
  </si>
  <si>
    <t>030981-001</t>
  </si>
  <si>
    <t>[1705092]低温食品加工技术与理论</t>
  </si>
  <si>
    <t>[2011020]李星科[讲师]</t>
  </si>
  <si>
    <t>030950-002</t>
  </si>
  <si>
    <t>030882-002</t>
  </si>
  <si>
    <t>[1705110]生物化学B</t>
  </si>
  <si>
    <t>030828-001</t>
  </si>
  <si>
    <t>030828-002</t>
  </si>
  <si>
    <t>[1705113]微生物学B</t>
  </si>
  <si>
    <t>030838-001</t>
  </si>
  <si>
    <t>[1705116]分子生物学C</t>
  </si>
  <si>
    <t>030961-001</t>
  </si>
  <si>
    <t>030961-002</t>
  </si>
  <si>
    <t>[1705117]烟草原料学</t>
  </si>
  <si>
    <t>030827-001</t>
  </si>
  <si>
    <t>[1705119]卷烟香味化学A</t>
  </si>
  <si>
    <t>030926-001</t>
  </si>
  <si>
    <t>[1705120]烟气化学</t>
  </si>
  <si>
    <t>030927-001</t>
  </si>
  <si>
    <t>[1705122]卷烟工艺学1</t>
  </si>
  <si>
    <t>030928-001</t>
  </si>
  <si>
    <t>[1705123]卷烟产品设计</t>
  </si>
  <si>
    <t>030924-001</t>
  </si>
  <si>
    <t>17-19</t>
  </si>
  <si>
    <t>[1705127]卷烟机械2</t>
  </si>
  <si>
    <t>030895-001</t>
  </si>
  <si>
    <t>[1705129]烟草生物技术</t>
  </si>
  <si>
    <t>030958-001</t>
  </si>
  <si>
    <t>9-15,17</t>
  </si>
  <si>
    <t>030958-002</t>
  </si>
  <si>
    <t>[1705133]天然香料学</t>
  </si>
  <si>
    <t>030959-001</t>
  </si>
  <si>
    <t>[1705134]合成香料学</t>
  </si>
  <si>
    <t>030962-001</t>
  </si>
  <si>
    <t>[1705151]食品风味化学</t>
  </si>
  <si>
    <t>030951-001</t>
  </si>
  <si>
    <t>[1705152]食品添加剂及应用B</t>
  </si>
  <si>
    <t>030830-001</t>
  </si>
  <si>
    <t>030830-002</t>
  </si>
  <si>
    <t>[1705155]食品加工工艺B</t>
  </si>
  <si>
    <t>030916-001</t>
  </si>
  <si>
    <t>[1705156]食品安全学A</t>
  </si>
  <si>
    <t>030917-001</t>
  </si>
  <si>
    <t>[1705157]食品营养与卫生</t>
  </si>
  <si>
    <t>030918-001</t>
  </si>
  <si>
    <t>[1705158]食品标准与法规A</t>
  </si>
  <si>
    <t>030919-001</t>
  </si>
  <si>
    <t>[1705159]食品安全监督管理</t>
  </si>
  <si>
    <t>030920-001</t>
  </si>
  <si>
    <t>[1705160]食品微生物检验学</t>
  </si>
  <si>
    <t>[2017014]杜娟[讲师]</t>
  </si>
  <si>
    <t>030980-001</t>
  </si>
  <si>
    <t>[1705163]食品免疫学</t>
  </si>
  <si>
    <t>030982-001</t>
  </si>
  <si>
    <t>[1705164]食品包装学B</t>
  </si>
  <si>
    <t>030983-001</t>
  </si>
  <si>
    <t>[1705176]植物学</t>
  </si>
  <si>
    <t>030789-001</t>
  </si>
  <si>
    <t>[1705178]农业微生物学</t>
  </si>
  <si>
    <t>030831-001</t>
  </si>
  <si>
    <t>[1705180]土壤肥料学通论</t>
  </si>
  <si>
    <t>030832-001</t>
  </si>
  <si>
    <t>[1705183]生物技术前沿（双语）C</t>
  </si>
  <si>
    <t>030960-001</t>
  </si>
  <si>
    <t>[1705187]烟草调制学</t>
  </si>
  <si>
    <t>030921-001</t>
  </si>
  <si>
    <t>[1705190]烟叶分级</t>
  </si>
  <si>
    <t>030922-001</t>
  </si>
  <si>
    <t>[1705191]卷烟工艺学B</t>
  </si>
  <si>
    <t>030923-001</t>
  </si>
  <si>
    <t>[1705501]卷烟工艺学2</t>
  </si>
  <si>
    <t>030947-001</t>
  </si>
  <si>
    <t>[17S0509]茶叶鉴赏</t>
  </si>
  <si>
    <t>030843-001</t>
  </si>
  <si>
    <t>[17S0512]化妆品赏析</t>
  </si>
  <si>
    <t>030846-001</t>
  </si>
  <si>
    <t>[17S0514]中国食文化</t>
  </si>
  <si>
    <t>030848-001</t>
  </si>
  <si>
    <t>[17S0532]本草纲目</t>
  </si>
  <si>
    <t>[2018006]葛珍珍[讲师]</t>
  </si>
  <si>
    <t>030971-001</t>
  </si>
  <si>
    <t>不占时间</t>
  </si>
  <si>
    <t>2-12,15</t>
  </si>
  <si>
    <t>[1706019]线性代数与空间解析几何</t>
  </si>
  <si>
    <t>040777-001</t>
  </si>
  <si>
    <t>[1710001]高等数学A2</t>
  </si>
  <si>
    <t>100327-001</t>
  </si>
  <si>
    <t>100327-002</t>
  </si>
  <si>
    <t>100327-003</t>
  </si>
  <si>
    <t>网络工程19-01 电信工程19-01 电信工程19-02</t>
  </si>
  <si>
    <t>100327-004</t>
  </si>
  <si>
    <t>[2002047]黄士国[副教授]</t>
  </si>
  <si>
    <t>100327-005</t>
  </si>
  <si>
    <t>100327-006</t>
  </si>
  <si>
    <t>100327-007</t>
  </si>
  <si>
    <t>100327-008</t>
  </si>
  <si>
    <t>工程认证</t>
    <phoneticPr fontId="3" type="noConversion"/>
  </si>
  <si>
    <t>100327-009</t>
  </si>
  <si>
    <t>2-15,18</t>
  </si>
  <si>
    <t>100327-010</t>
  </si>
  <si>
    <t>100327-011</t>
  </si>
  <si>
    <t>1-13,15-16</t>
  </si>
  <si>
    <t>100327-012</t>
  </si>
  <si>
    <t>100327-013</t>
  </si>
  <si>
    <t>100327-014</t>
  </si>
  <si>
    <t>100327-015</t>
  </si>
  <si>
    <t>1-12,14-16</t>
  </si>
  <si>
    <t>100327-016</t>
  </si>
  <si>
    <t>1-8,10-16</t>
  </si>
  <si>
    <t>100327-017</t>
  </si>
  <si>
    <t>100327-018</t>
  </si>
  <si>
    <t>100327-019</t>
  </si>
  <si>
    <t>100327-020</t>
  </si>
  <si>
    <t>100327-021</t>
  </si>
  <si>
    <t>物联网工程19-01 物联网工程19-02 数据科学19-01</t>
  </si>
  <si>
    <t>100327-022</t>
  </si>
  <si>
    <t>计算机高学费</t>
    <phoneticPr fontId="3" type="noConversion"/>
  </si>
  <si>
    <r>
      <rPr>
        <sz val="10"/>
        <rFont val="宋体"/>
        <charset val="134"/>
      </rPr>
      <t>智能物联</t>
    </r>
    <r>
      <rPr>
        <sz val="10"/>
        <rFont val="Arial"/>
        <family val="2"/>
      </rPr>
      <t xml:space="preserve">19-01 </t>
    </r>
    <r>
      <rPr>
        <sz val="10"/>
        <rFont val="宋体"/>
        <charset val="134"/>
      </rPr>
      <t>智能物联</t>
    </r>
    <r>
      <rPr>
        <sz val="10"/>
        <rFont val="Arial"/>
        <family val="2"/>
      </rPr>
      <t xml:space="preserve">19-02 </t>
    </r>
    <r>
      <rPr>
        <sz val="10"/>
        <rFont val="宋体"/>
        <charset val="134"/>
      </rPr>
      <t>智能物联</t>
    </r>
    <r>
      <rPr>
        <sz val="10"/>
        <rFont val="Arial"/>
        <family val="2"/>
      </rPr>
      <t xml:space="preserve">19-03 </t>
    </r>
    <r>
      <rPr>
        <sz val="10"/>
        <rFont val="宋体"/>
        <charset val="134"/>
      </rPr>
      <t>智能物联</t>
    </r>
    <r>
      <rPr>
        <sz val="10"/>
        <rFont val="Arial"/>
        <family val="2"/>
      </rPr>
      <t>19-04</t>
    </r>
    <phoneticPr fontId="3" type="noConversion"/>
  </si>
  <si>
    <t>[2012021]刘静静[副教授]</t>
  </si>
  <si>
    <t>100327-023</t>
  </si>
  <si>
    <t>2-13,17-19</t>
  </si>
  <si>
    <t>100327-024</t>
  </si>
  <si>
    <t>100327-025</t>
  </si>
  <si>
    <r>
      <rPr>
        <sz val="10"/>
        <rFont val="宋体"/>
        <charset val="134"/>
      </rPr>
      <t>嵌入式软件</t>
    </r>
    <r>
      <rPr>
        <sz val="10"/>
        <rFont val="Arial"/>
        <family val="2"/>
      </rPr>
      <t xml:space="preserve">19-01 </t>
    </r>
    <r>
      <rPr>
        <sz val="10"/>
        <rFont val="宋体"/>
        <charset val="134"/>
      </rPr>
      <t>嵌入式软件</t>
    </r>
    <r>
      <rPr>
        <sz val="10"/>
        <rFont val="Arial"/>
        <family val="2"/>
      </rPr>
      <t xml:space="preserve">19-02 </t>
    </r>
    <r>
      <rPr>
        <sz val="10"/>
        <rFont val="宋体"/>
        <charset val="134"/>
      </rPr>
      <t>嵌入式软件</t>
    </r>
    <r>
      <rPr>
        <sz val="10"/>
        <rFont val="Arial"/>
        <family val="2"/>
      </rPr>
      <t xml:space="preserve">19-03 </t>
    </r>
    <r>
      <rPr>
        <sz val="10"/>
        <rFont val="宋体"/>
        <charset val="134"/>
      </rPr>
      <t>嵌入式软件</t>
    </r>
    <r>
      <rPr>
        <sz val="10"/>
        <rFont val="Arial"/>
        <family val="2"/>
      </rPr>
      <t>19-04</t>
    </r>
    <phoneticPr fontId="3" type="noConversion"/>
  </si>
  <si>
    <t>1-13,16-17</t>
  </si>
  <si>
    <t>100327-026</t>
  </si>
  <si>
    <t>1-14,18</t>
  </si>
  <si>
    <t>100327-027</t>
  </si>
  <si>
    <t>100327-028</t>
  </si>
  <si>
    <t>100327-029</t>
  </si>
  <si>
    <t>100327-030</t>
  </si>
  <si>
    <t>[1710003]高等数学B2</t>
  </si>
  <si>
    <t>100329-001</t>
  </si>
  <si>
    <t>工程认证</t>
    <phoneticPr fontId="3" type="noConversion"/>
  </si>
  <si>
    <t>100329-002</t>
  </si>
  <si>
    <t>100329-003</t>
  </si>
  <si>
    <t>100329-004</t>
  </si>
  <si>
    <r>
      <rPr>
        <sz val="10"/>
        <rFont val="宋体"/>
        <charset val="134"/>
      </rPr>
      <t>化学</t>
    </r>
    <r>
      <rPr>
        <sz val="10"/>
        <rFont val="Arial"/>
        <family val="2"/>
      </rPr>
      <t xml:space="preserve">19-01 </t>
    </r>
    <r>
      <rPr>
        <sz val="10"/>
        <rFont val="宋体"/>
        <charset val="134"/>
      </rPr>
      <t>化学</t>
    </r>
    <r>
      <rPr>
        <sz val="10"/>
        <rFont val="Arial"/>
        <family val="2"/>
      </rPr>
      <t>19-02</t>
    </r>
    <r>
      <rPr>
        <sz val="10"/>
        <color indexed="40"/>
        <rFont val="Arial"/>
        <family val="2"/>
      </rPr>
      <t xml:space="preserve"> </t>
    </r>
    <r>
      <rPr>
        <sz val="10"/>
        <color indexed="40"/>
        <rFont val="宋体"/>
        <charset val="134"/>
      </rPr>
      <t>过程装备</t>
    </r>
    <r>
      <rPr>
        <sz val="10"/>
        <color indexed="40"/>
        <rFont val="Arial"/>
        <family val="2"/>
      </rPr>
      <t>19-01</t>
    </r>
    <r>
      <rPr>
        <sz val="10"/>
        <color indexed="40"/>
        <rFont val="宋体"/>
        <charset val="134"/>
      </rPr>
      <t>（</t>
    </r>
    <r>
      <rPr>
        <sz val="10"/>
        <color indexed="40"/>
        <rFont val="Arial"/>
        <family val="2"/>
      </rPr>
      <t>29</t>
    </r>
    <r>
      <rPr>
        <sz val="10"/>
        <color indexed="40"/>
        <rFont val="宋体"/>
        <charset val="134"/>
      </rPr>
      <t>）</t>
    </r>
    <r>
      <rPr>
        <sz val="10"/>
        <color indexed="40"/>
        <rFont val="Arial"/>
        <family val="2"/>
      </rPr>
      <t xml:space="preserve"> </t>
    </r>
    <r>
      <rPr>
        <sz val="10"/>
        <color indexed="40"/>
        <rFont val="宋体"/>
        <charset val="134"/>
      </rPr>
      <t>过程装备</t>
    </r>
    <r>
      <rPr>
        <sz val="10"/>
        <color indexed="40"/>
        <rFont val="Arial"/>
        <family val="2"/>
      </rPr>
      <t>19-02</t>
    </r>
    <r>
      <rPr>
        <sz val="10"/>
        <color indexed="40"/>
        <rFont val="宋体"/>
        <charset val="134"/>
      </rPr>
      <t>（</t>
    </r>
    <r>
      <rPr>
        <sz val="10"/>
        <color indexed="40"/>
        <rFont val="Arial"/>
        <family val="2"/>
      </rPr>
      <t>28</t>
    </r>
    <r>
      <rPr>
        <sz val="10"/>
        <color indexed="40"/>
        <rFont val="宋体"/>
        <charset val="134"/>
      </rPr>
      <t>）</t>
    </r>
    <phoneticPr fontId="3" type="noConversion"/>
  </si>
  <si>
    <t>100329-005</t>
  </si>
  <si>
    <t>100329-006</t>
  </si>
  <si>
    <t>100329-007</t>
  </si>
  <si>
    <t>100329-008</t>
  </si>
  <si>
    <t>材料物理19-01 材料物理19-02 新能源19-01 新能源19-02</t>
  </si>
  <si>
    <t>[1710005]高等数学C2</t>
  </si>
  <si>
    <t>100331-001</t>
  </si>
  <si>
    <t>100331-002</t>
  </si>
  <si>
    <t>100331-003</t>
  </si>
  <si>
    <t>100331-004</t>
  </si>
  <si>
    <t>100331-005</t>
  </si>
  <si>
    <t>100331-006</t>
  </si>
  <si>
    <t>100331-007</t>
  </si>
  <si>
    <t>100331-008</t>
  </si>
  <si>
    <t>100333-004</t>
    <phoneticPr fontId="3" type="noConversion"/>
  </si>
  <si>
    <t>环境工程19-01 环境工程19-02 材料物理19-01 材料物理19-02</t>
  </si>
  <si>
    <t>考试</t>
    <phoneticPr fontId="3" type="noConversion"/>
  </si>
  <si>
    <t>100333-010</t>
  </si>
  <si>
    <t>软件</t>
    <phoneticPr fontId="3" type="noConversion"/>
  </si>
  <si>
    <t>考试</t>
    <phoneticPr fontId="3" type="noConversion"/>
  </si>
  <si>
    <t>100333-011</t>
  </si>
  <si>
    <t>考试</t>
    <phoneticPr fontId="3" type="noConversion"/>
  </si>
  <si>
    <t>100333-012</t>
  </si>
  <si>
    <t>100333-013</t>
  </si>
  <si>
    <t>100333-014</t>
  </si>
  <si>
    <t>100333-015</t>
  </si>
  <si>
    <t>100333-016</t>
  </si>
  <si>
    <t>100333-017</t>
  </si>
  <si>
    <t>100333-018</t>
  </si>
  <si>
    <r>
      <rPr>
        <sz val="10"/>
        <rFont val="宋体"/>
        <charset val="134"/>
      </rPr>
      <t>化学</t>
    </r>
    <r>
      <rPr>
        <sz val="10"/>
        <rFont val="Arial"/>
        <family val="2"/>
      </rPr>
      <t xml:space="preserve">19-01 </t>
    </r>
    <r>
      <rPr>
        <sz val="10"/>
        <rFont val="宋体"/>
        <charset val="134"/>
      </rPr>
      <t>化学</t>
    </r>
    <r>
      <rPr>
        <sz val="10"/>
        <rFont val="Arial"/>
        <family val="2"/>
      </rPr>
      <t>19-02</t>
    </r>
    <r>
      <rPr>
        <sz val="10"/>
        <color indexed="40"/>
        <rFont val="Arial"/>
        <family val="2"/>
      </rPr>
      <t xml:space="preserve"> </t>
    </r>
    <r>
      <rPr>
        <sz val="10"/>
        <color indexed="40"/>
        <rFont val="宋体"/>
        <charset val="134"/>
      </rPr>
      <t>过程装备</t>
    </r>
    <r>
      <rPr>
        <sz val="10"/>
        <color indexed="40"/>
        <rFont val="Arial"/>
        <family val="2"/>
      </rPr>
      <t>19-01</t>
    </r>
    <r>
      <rPr>
        <sz val="10"/>
        <color indexed="40"/>
        <rFont val="宋体"/>
        <charset val="134"/>
      </rPr>
      <t>（</t>
    </r>
    <r>
      <rPr>
        <sz val="10"/>
        <color indexed="40"/>
        <rFont val="Arial"/>
        <family val="2"/>
      </rPr>
      <t>29</t>
    </r>
    <r>
      <rPr>
        <sz val="10"/>
        <color indexed="40"/>
        <rFont val="宋体"/>
        <charset val="134"/>
      </rPr>
      <t>）</t>
    </r>
    <r>
      <rPr>
        <sz val="10"/>
        <color indexed="40"/>
        <rFont val="Arial"/>
        <family val="2"/>
      </rPr>
      <t xml:space="preserve"> </t>
    </r>
    <r>
      <rPr>
        <sz val="10"/>
        <color indexed="40"/>
        <rFont val="宋体"/>
        <charset val="134"/>
      </rPr>
      <t>过程装备</t>
    </r>
    <r>
      <rPr>
        <sz val="10"/>
        <color indexed="40"/>
        <rFont val="Arial"/>
        <family val="2"/>
      </rPr>
      <t>19-02</t>
    </r>
    <r>
      <rPr>
        <sz val="10"/>
        <color indexed="40"/>
        <rFont val="宋体"/>
        <charset val="134"/>
      </rPr>
      <t>（</t>
    </r>
    <r>
      <rPr>
        <sz val="10"/>
        <color indexed="40"/>
        <rFont val="Arial"/>
        <family val="2"/>
      </rPr>
      <t>28</t>
    </r>
    <r>
      <rPr>
        <sz val="10"/>
        <color indexed="40"/>
        <rFont val="宋体"/>
        <charset val="134"/>
      </rPr>
      <t>）</t>
    </r>
    <phoneticPr fontId="3" type="noConversion"/>
  </si>
  <si>
    <t>100333-019</t>
  </si>
  <si>
    <t>100333-020</t>
  </si>
  <si>
    <t>100333-021</t>
  </si>
  <si>
    <t>100333-022</t>
  </si>
  <si>
    <t>100333-023</t>
  </si>
  <si>
    <t>100333-024</t>
  </si>
  <si>
    <t>[2019035]朱丹丹</t>
  </si>
  <si>
    <t>100333-025</t>
  </si>
  <si>
    <t>100333-026</t>
  </si>
  <si>
    <t>100333-027</t>
  </si>
  <si>
    <t>[1710008]线性代数</t>
  </si>
  <si>
    <t>100334-001</t>
  </si>
  <si>
    <t>100334-002</t>
  </si>
  <si>
    <t>100334-003</t>
  </si>
  <si>
    <t>100334-004</t>
  </si>
  <si>
    <t>100334-005</t>
  </si>
  <si>
    <t>100334-006</t>
  </si>
  <si>
    <t>100334-007</t>
  </si>
  <si>
    <t>[1710013]数学分析2</t>
  </si>
  <si>
    <t>100340-001</t>
  </si>
  <si>
    <t>[1710015]高等代数2</t>
  </si>
  <si>
    <t>100341-001</t>
  </si>
  <si>
    <t>[1710016]常微分方程</t>
  </si>
  <si>
    <t>100358-001</t>
  </si>
  <si>
    <t>100358-002</t>
  </si>
  <si>
    <t>[1710018]数理统计</t>
  </si>
  <si>
    <t>100359-001</t>
  </si>
  <si>
    <t>100359-002</t>
  </si>
  <si>
    <t>[1710020]复变函数论</t>
  </si>
  <si>
    <t>100361-001</t>
  </si>
  <si>
    <t>100361-002</t>
  </si>
  <si>
    <t>[1710022]程序设计技术</t>
  </si>
  <si>
    <t>100342-001</t>
  </si>
  <si>
    <t>100342-002</t>
  </si>
  <si>
    <t>[1710031]数学建模</t>
  </si>
  <si>
    <t>100369-001</t>
  </si>
  <si>
    <t>[1710032]应用随机过程</t>
  </si>
  <si>
    <t>100370-001</t>
  </si>
  <si>
    <t>[1710033]应用多元统计分析</t>
  </si>
  <si>
    <t>100371-001</t>
  </si>
  <si>
    <t>应用数学17-01</t>
  </si>
  <si>
    <t>[1710034]时间序列分析</t>
  </si>
  <si>
    <t>[2003031]何红亚[讲师]</t>
  </si>
  <si>
    <t>100372-001</t>
  </si>
  <si>
    <t>[1710040]学科前沿与文献检索</t>
  </si>
  <si>
    <t>100378-001</t>
  </si>
  <si>
    <t>[1710041]Java程序设计</t>
  </si>
  <si>
    <t>100379-001</t>
  </si>
  <si>
    <t>信科17-01</t>
  </si>
  <si>
    <t>计算机高学费1</t>
    <phoneticPr fontId="3" type="noConversion"/>
  </si>
  <si>
    <r>
      <rPr>
        <sz val="10"/>
        <rFont val="宋体"/>
        <charset val="134"/>
      </rPr>
      <t>生物工程</t>
    </r>
    <r>
      <rPr>
        <sz val="10"/>
        <rFont val="Arial"/>
        <family val="2"/>
      </rPr>
      <t>17-01</t>
    </r>
    <r>
      <rPr>
        <sz val="10"/>
        <color indexed="40"/>
        <rFont val="Arial"/>
        <family val="2"/>
      </rPr>
      <t xml:space="preserve"> </t>
    </r>
    <r>
      <rPr>
        <sz val="10"/>
        <color indexed="40"/>
        <rFont val="宋体"/>
        <charset val="134"/>
      </rPr>
      <t>移动软件</t>
    </r>
    <r>
      <rPr>
        <sz val="10"/>
        <color indexed="40"/>
        <rFont val="Arial"/>
        <family val="2"/>
      </rPr>
      <t>18-01</t>
    </r>
    <r>
      <rPr>
        <sz val="10"/>
        <color indexed="40"/>
        <rFont val="宋体"/>
        <charset val="134"/>
      </rPr>
      <t>（</t>
    </r>
    <r>
      <rPr>
        <sz val="10"/>
        <color indexed="40"/>
        <rFont val="Arial"/>
        <family val="2"/>
      </rPr>
      <t>36</t>
    </r>
    <r>
      <rPr>
        <sz val="10"/>
        <color indexed="40"/>
        <rFont val="宋体"/>
        <charset val="134"/>
      </rPr>
      <t>）</t>
    </r>
    <r>
      <rPr>
        <sz val="10"/>
        <color indexed="40"/>
        <rFont val="Arial"/>
        <family val="2"/>
      </rPr>
      <t xml:space="preserve"> </t>
    </r>
    <r>
      <rPr>
        <sz val="10"/>
        <color indexed="40"/>
        <rFont val="宋体"/>
        <charset val="134"/>
      </rPr>
      <t>移动软件</t>
    </r>
    <r>
      <rPr>
        <sz val="10"/>
        <color indexed="40"/>
        <rFont val="Arial"/>
        <family val="2"/>
      </rPr>
      <t>18-02</t>
    </r>
    <r>
      <rPr>
        <sz val="10"/>
        <color indexed="40"/>
        <rFont val="宋体"/>
        <charset val="134"/>
      </rPr>
      <t>（</t>
    </r>
    <r>
      <rPr>
        <sz val="10"/>
        <color indexed="40"/>
        <rFont val="Arial"/>
        <family val="2"/>
      </rPr>
      <t>37</t>
    </r>
    <r>
      <rPr>
        <sz val="10"/>
        <color indexed="40"/>
        <rFont val="宋体"/>
        <charset val="134"/>
      </rPr>
      <t>）</t>
    </r>
    <phoneticPr fontId="3" type="noConversion"/>
  </si>
  <si>
    <t>1-11,15</t>
  </si>
  <si>
    <t>[17S1002]概率统计选讲</t>
  </si>
  <si>
    <t>100412-001</t>
  </si>
  <si>
    <t>[17S1011]数学建模与实验</t>
  </si>
  <si>
    <t>100784-001</t>
  </si>
  <si>
    <t>100784-002</t>
  </si>
  <si>
    <t>[14S5207]中国武术文化赏析</t>
  </si>
  <si>
    <t>140181-001</t>
  </si>
  <si>
    <t>[1714003]健美</t>
  </si>
  <si>
    <t>140285-001</t>
  </si>
  <si>
    <t>[1714004]健美操</t>
  </si>
  <si>
    <t>140286-001</t>
  </si>
  <si>
    <t>[1714006]网球</t>
  </si>
  <si>
    <t>140288-001</t>
  </si>
  <si>
    <t>[1714008]羽毛球</t>
  </si>
  <si>
    <t>140291-001</t>
  </si>
  <si>
    <t>[1714009]民族传统体育</t>
  </si>
  <si>
    <t>140292-001</t>
  </si>
  <si>
    <t>[1714011]体育保健学</t>
  </si>
  <si>
    <t>140332-001</t>
    <phoneticPr fontId="3" type="noConversion"/>
  </si>
  <si>
    <t>[1714012]运动营养学</t>
  </si>
  <si>
    <t>140333-001</t>
    <phoneticPr fontId="3" type="noConversion"/>
  </si>
  <si>
    <t>[1714013]运动生物力学</t>
  </si>
  <si>
    <t>140301-001</t>
  </si>
  <si>
    <t>[1714015]体育社会学</t>
  </si>
  <si>
    <t>140293-001</t>
  </si>
  <si>
    <t>[1714017]体育心理学</t>
  </si>
  <si>
    <t>140335-001</t>
  </si>
  <si>
    <t>[1714018]体育史</t>
  </si>
  <si>
    <t>140294-001</t>
  </si>
  <si>
    <t>[1714023]运动训练学</t>
  </si>
  <si>
    <t>140303-001</t>
  </si>
  <si>
    <t>[1714025]球类运动（排球）初级</t>
  </si>
  <si>
    <t>140341-001</t>
  </si>
  <si>
    <t>[1714033]体育赛事策划与管理</t>
  </si>
  <si>
    <t>140349-001</t>
  </si>
  <si>
    <t>[1714034]体育营销理论与实务</t>
  </si>
  <si>
    <t>140350-001</t>
  </si>
  <si>
    <t>[1714040]初级篮球教练理论与技能</t>
  </si>
  <si>
    <t>140309-001</t>
  </si>
  <si>
    <t>[1714051]高级网球教练理论与技能</t>
  </si>
  <si>
    <t>140360-001</t>
  </si>
  <si>
    <t>[1714053]高级健身教练理论与技能</t>
  </si>
  <si>
    <t>140362-001</t>
  </si>
  <si>
    <t>[1714058]体育新闻学</t>
  </si>
  <si>
    <t>140368-001</t>
  </si>
  <si>
    <t>[1714060]社会体育指导员</t>
  </si>
  <si>
    <t>140370-001</t>
  </si>
  <si>
    <t>[1714061]定向运动</t>
  </si>
  <si>
    <t>140371-001</t>
  </si>
  <si>
    <t>[1714079]田径2</t>
  </si>
  <si>
    <t>140340-001</t>
  </si>
  <si>
    <t>[1714084]初级健美操教练理论与技能</t>
  </si>
  <si>
    <t>140394-001</t>
  </si>
  <si>
    <t>[1714085]初级足球教练理论与技能</t>
  </si>
  <si>
    <t>140395-001</t>
  </si>
  <si>
    <t>[17S1404]羽毛球初级班</t>
  </si>
  <si>
    <t>140317-001</t>
  </si>
  <si>
    <t>体育馆</t>
  </si>
  <si>
    <t>[17S1405]羽毛球提高班</t>
  </si>
  <si>
    <t>140318-001</t>
  </si>
  <si>
    <t>[17S1413]电影中的文化欣赏</t>
  </si>
  <si>
    <t>140385-001</t>
  </si>
  <si>
    <t>[1714102]大学体育2</t>
  </si>
  <si>
    <t>140279-001</t>
  </si>
  <si>
    <t>足球普修</t>
  </si>
  <si>
    <t>设计学类19-01 设计学类19-02 设计学类19-03 设计学类19-05 设计学类19-06 设计学类19-07 设计学类19-08 设计学类19-04 设计学类19-09 设计学类19-10 设计学类19-11 设计学类19-12 设计学类19-13 设计学类19-14 信科19-01 信科19-02 应用数学19-01 应用数学19-02</t>
  </si>
  <si>
    <t>140279-002</t>
  </si>
  <si>
    <t>140279-003</t>
  </si>
  <si>
    <t>篮球普修</t>
  </si>
  <si>
    <t>140279-004</t>
  </si>
  <si>
    <t>140279-005</t>
  </si>
  <si>
    <t>140279-006</t>
  </si>
  <si>
    <t>140279-007</t>
  </si>
  <si>
    <t>排球普修</t>
  </si>
  <si>
    <t>140279-008</t>
  </si>
  <si>
    <t>140279-009</t>
  </si>
  <si>
    <t>乒乓球普修</t>
  </si>
  <si>
    <t>140279-010</t>
  </si>
  <si>
    <t>健美普修</t>
  </si>
  <si>
    <t>140279-011</t>
  </si>
  <si>
    <t>中国风健身舞普修</t>
  </si>
  <si>
    <t>140279-012</t>
  </si>
  <si>
    <t>自卫防身术普修</t>
  </si>
  <si>
    <t>140279-013</t>
  </si>
  <si>
    <r>
      <rPr>
        <sz val="10"/>
        <color indexed="60"/>
        <rFont val="宋体"/>
        <charset val="134"/>
      </rPr>
      <t>机制自动化</t>
    </r>
    <r>
      <rPr>
        <sz val="10"/>
        <color indexed="60"/>
        <rFont val="Arial"/>
        <family val="2"/>
      </rPr>
      <t xml:space="preserve">19-01 </t>
    </r>
    <r>
      <rPr>
        <sz val="10"/>
        <color indexed="60"/>
        <rFont val="宋体"/>
        <charset val="134"/>
      </rPr>
      <t>机制自动化</t>
    </r>
    <r>
      <rPr>
        <sz val="10"/>
        <color indexed="60"/>
        <rFont val="Arial"/>
        <family val="2"/>
      </rPr>
      <t xml:space="preserve">19-02 </t>
    </r>
    <r>
      <rPr>
        <sz val="10"/>
        <color indexed="60"/>
        <rFont val="宋体"/>
        <charset val="134"/>
      </rPr>
      <t>机制自动化</t>
    </r>
    <r>
      <rPr>
        <sz val="10"/>
        <color indexed="60"/>
        <rFont val="Arial"/>
        <family val="2"/>
      </rPr>
      <t xml:space="preserve">19-03 </t>
    </r>
    <r>
      <rPr>
        <sz val="10"/>
        <color indexed="60"/>
        <rFont val="宋体"/>
        <charset val="134"/>
      </rPr>
      <t>机制自动化</t>
    </r>
    <r>
      <rPr>
        <sz val="10"/>
        <color indexed="60"/>
        <rFont val="Arial"/>
        <family val="2"/>
      </rPr>
      <t xml:space="preserve">19-04 </t>
    </r>
    <r>
      <rPr>
        <sz val="10"/>
        <color indexed="60"/>
        <rFont val="宋体"/>
        <charset val="134"/>
      </rPr>
      <t>机制自动化</t>
    </r>
    <r>
      <rPr>
        <sz val="10"/>
        <color indexed="60"/>
        <rFont val="Arial"/>
        <family val="2"/>
      </rPr>
      <t xml:space="preserve">19-05 </t>
    </r>
    <r>
      <rPr>
        <sz val="10"/>
        <color indexed="60"/>
        <rFont val="宋体"/>
        <charset val="134"/>
      </rPr>
      <t>机制自动化</t>
    </r>
    <r>
      <rPr>
        <sz val="10"/>
        <color indexed="60"/>
        <rFont val="Arial"/>
        <family val="2"/>
      </rPr>
      <t xml:space="preserve">19-06 </t>
    </r>
    <r>
      <rPr>
        <sz val="10"/>
        <color indexed="60"/>
        <rFont val="宋体"/>
        <charset val="134"/>
      </rPr>
      <t>机制自动化</t>
    </r>
    <r>
      <rPr>
        <sz val="10"/>
        <color indexed="60"/>
        <rFont val="Arial"/>
        <family val="2"/>
      </rPr>
      <t xml:space="preserve">19-07 </t>
    </r>
    <r>
      <rPr>
        <sz val="10"/>
        <color indexed="60"/>
        <rFont val="宋体"/>
        <charset val="134"/>
      </rPr>
      <t>机制自动化</t>
    </r>
    <r>
      <rPr>
        <sz val="10"/>
        <color indexed="60"/>
        <rFont val="Arial"/>
        <family val="2"/>
      </rPr>
      <t xml:space="preserve">19-08 </t>
    </r>
    <r>
      <rPr>
        <sz val="10"/>
        <color indexed="60"/>
        <rFont val="宋体"/>
        <charset val="134"/>
      </rPr>
      <t>机制自动化</t>
    </r>
    <r>
      <rPr>
        <sz val="10"/>
        <color indexed="60"/>
        <rFont val="Arial"/>
        <family val="2"/>
      </rPr>
      <t xml:space="preserve">19-09 </t>
    </r>
    <r>
      <rPr>
        <sz val="10"/>
        <color indexed="60"/>
        <rFont val="宋体"/>
        <charset val="134"/>
      </rPr>
      <t>测控</t>
    </r>
    <r>
      <rPr>
        <sz val="10"/>
        <color indexed="60"/>
        <rFont val="Arial"/>
        <family val="2"/>
      </rPr>
      <t xml:space="preserve">19-01 </t>
    </r>
    <r>
      <rPr>
        <sz val="10"/>
        <color indexed="60"/>
        <rFont val="宋体"/>
        <charset val="134"/>
      </rPr>
      <t>测控</t>
    </r>
    <r>
      <rPr>
        <sz val="10"/>
        <color indexed="60"/>
        <rFont val="Arial"/>
        <family val="2"/>
      </rPr>
      <t xml:space="preserve">19-02 </t>
    </r>
    <r>
      <rPr>
        <sz val="10"/>
        <color indexed="60"/>
        <rFont val="宋体"/>
        <charset val="134"/>
      </rPr>
      <t>车辆工程</t>
    </r>
    <r>
      <rPr>
        <sz val="10"/>
        <color indexed="60"/>
        <rFont val="Arial"/>
        <family val="2"/>
      </rPr>
      <t xml:space="preserve">19-01 </t>
    </r>
    <r>
      <rPr>
        <sz val="10"/>
        <color indexed="60"/>
        <rFont val="宋体"/>
        <charset val="134"/>
      </rPr>
      <t>车辆工程</t>
    </r>
    <r>
      <rPr>
        <sz val="10"/>
        <color indexed="60"/>
        <rFont val="Arial"/>
        <family val="2"/>
      </rPr>
      <t xml:space="preserve">19-02 </t>
    </r>
    <r>
      <rPr>
        <sz val="10"/>
        <color indexed="60"/>
        <rFont val="宋体"/>
        <charset val="134"/>
      </rPr>
      <t>智能制造</t>
    </r>
    <r>
      <rPr>
        <sz val="10"/>
        <color indexed="60"/>
        <rFont val="Arial"/>
        <family val="2"/>
      </rPr>
      <t xml:space="preserve">19-01 </t>
    </r>
    <r>
      <rPr>
        <sz val="10"/>
        <color indexed="60"/>
        <rFont val="宋体"/>
        <charset val="134"/>
      </rPr>
      <t>动画</t>
    </r>
    <r>
      <rPr>
        <sz val="10"/>
        <color indexed="60"/>
        <rFont val="Arial"/>
        <family val="2"/>
      </rPr>
      <t xml:space="preserve">19-01 </t>
    </r>
    <r>
      <rPr>
        <sz val="10"/>
        <color indexed="60"/>
        <rFont val="宋体"/>
        <charset val="134"/>
      </rPr>
      <t>动画</t>
    </r>
    <r>
      <rPr>
        <sz val="10"/>
        <color indexed="60"/>
        <rFont val="Arial"/>
        <family val="2"/>
      </rPr>
      <t xml:space="preserve">19-02 </t>
    </r>
    <r>
      <rPr>
        <sz val="10"/>
        <color indexed="60"/>
        <rFont val="宋体"/>
        <charset val="134"/>
      </rPr>
      <t>美术学类</t>
    </r>
    <r>
      <rPr>
        <sz val="10"/>
        <color indexed="60"/>
        <rFont val="Arial"/>
        <family val="2"/>
      </rPr>
      <t xml:space="preserve">19-01 </t>
    </r>
    <r>
      <rPr>
        <sz val="10"/>
        <color indexed="60"/>
        <rFont val="宋体"/>
        <charset val="134"/>
      </rPr>
      <t>美术学类</t>
    </r>
    <r>
      <rPr>
        <sz val="10"/>
        <color indexed="60"/>
        <rFont val="Arial"/>
        <family val="2"/>
      </rPr>
      <t>19-02</t>
    </r>
    <phoneticPr fontId="3" type="noConversion"/>
  </si>
  <si>
    <t>140279-014</t>
  </si>
  <si>
    <r>
      <rPr>
        <sz val="10"/>
        <color indexed="40"/>
        <rFont val="宋体"/>
        <charset val="134"/>
      </rPr>
      <t>机制自动化</t>
    </r>
    <r>
      <rPr>
        <sz val="10"/>
        <color indexed="40"/>
        <rFont val="Arial"/>
        <family val="2"/>
      </rPr>
      <t>19-01</t>
    </r>
    <r>
      <rPr>
        <sz val="10"/>
        <color indexed="40"/>
        <rFont val="宋体"/>
        <charset val="134"/>
      </rPr>
      <t>（</t>
    </r>
    <r>
      <rPr>
        <sz val="10"/>
        <color indexed="40"/>
        <rFont val="Arial"/>
        <family val="2"/>
      </rPr>
      <t>30</t>
    </r>
    <r>
      <rPr>
        <sz val="10"/>
        <color indexed="40"/>
        <rFont val="宋体"/>
        <charset val="134"/>
      </rPr>
      <t>）机制自动化</t>
    </r>
    <r>
      <rPr>
        <sz val="10"/>
        <color indexed="40"/>
        <rFont val="Arial"/>
        <family val="2"/>
      </rPr>
      <t>19-02</t>
    </r>
    <r>
      <rPr>
        <sz val="10"/>
        <color indexed="40"/>
        <rFont val="宋体"/>
        <charset val="134"/>
      </rPr>
      <t>（</t>
    </r>
    <r>
      <rPr>
        <sz val="10"/>
        <color indexed="40"/>
        <rFont val="Arial"/>
        <family val="2"/>
      </rPr>
      <t>29</t>
    </r>
    <r>
      <rPr>
        <sz val="10"/>
        <color indexed="40"/>
        <rFont val="宋体"/>
        <charset val="134"/>
      </rPr>
      <t>）</t>
    </r>
    <r>
      <rPr>
        <sz val="10"/>
        <color indexed="40"/>
        <rFont val="Arial"/>
        <family val="2"/>
      </rPr>
      <t xml:space="preserve"> </t>
    </r>
    <r>
      <rPr>
        <sz val="10"/>
        <color indexed="40"/>
        <rFont val="宋体"/>
        <charset val="134"/>
      </rPr>
      <t>机制自动化</t>
    </r>
    <r>
      <rPr>
        <sz val="10"/>
        <color indexed="40"/>
        <rFont val="Arial"/>
        <family val="2"/>
      </rPr>
      <t>19-03</t>
    </r>
    <r>
      <rPr>
        <sz val="10"/>
        <color indexed="40"/>
        <rFont val="宋体"/>
        <charset val="134"/>
      </rPr>
      <t>（</t>
    </r>
    <r>
      <rPr>
        <sz val="10"/>
        <color indexed="40"/>
        <rFont val="Arial"/>
        <family val="2"/>
      </rPr>
      <t>30</t>
    </r>
    <r>
      <rPr>
        <sz val="10"/>
        <color indexed="40"/>
        <rFont val="宋体"/>
        <charset val="134"/>
      </rPr>
      <t>）</t>
    </r>
    <r>
      <rPr>
        <sz val="10"/>
        <color indexed="40"/>
        <rFont val="Arial"/>
        <family val="2"/>
      </rPr>
      <t xml:space="preserve"> </t>
    </r>
    <r>
      <rPr>
        <sz val="10"/>
        <color indexed="40"/>
        <rFont val="宋体"/>
        <charset val="134"/>
      </rPr>
      <t>机制自动化</t>
    </r>
    <r>
      <rPr>
        <sz val="10"/>
        <color indexed="40"/>
        <rFont val="Arial"/>
        <family val="2"/>
      </rPr>
      <t>19-04</t>
    </r>
    <r>
      <rPr>
        <sz val="10"/>
        <color indexed="40"/>
        <rFont val="宋体"/>
        <charset val="134"/>
      </rPr>
      <t>（</t>
    </r>
    <r>
      <rPr>
        <sz val="10"/>
        <color indexed="40"/>
        <rFont val="Arial"/>
        <family val="2"/>
      </rPr>
      <t>29</t>
    </r>
    <r>
      <rPr>
        <sz val="10"/>
        <color indexed="40"/>
        <rFont val="宋体"/>
        <charset val="134"/>
      </rPr>
      <t>）</t>
    </r>
    <r>
      <rPr>
        <sz val="10"/>
        <color indexed="40"/>
        <rFont val="Arial"/>
        <family val="2"/>
      </rPr>
      <t xml:space="preserve"> </t>
    </r>
    <r>
      <rPr>
        <sz val="10"/>
        <color indexed="40"/>
        <rFont val="宋体"/>
        <charset val="134"/>
      </rPr>
      <t>机制自动化</t>
    </r>
    <r>
      <rPr>
        <sz val="10"/>
        <color indexed="40"/>
        <rFont val="Arial"/>
        <family val="2"/>
      </rPr>
      <t>19-05</t>
    </r>
    <r>
      <rPr>
        <sz val="10"/>
        <color indexed="40"/>
        <rFont val="宋体"/>
        <charset val="134"/>
      </rPr>
      <t>（</t>
    </r>
    <r>
      <rPr>
        <sz val="10"/>
        <color indexed="40"/>
        <rFont val="Arial"/>
        <family val="2"/>
      </rPr>
      <t>30</t>
    </r>
    <r>
      <rPr>
        <sz val="10"/>
        <color indexed="40"/>
        <rFont val="宋体"/>
        <charset val="134"/>
      </rPr>
      <t>）</t>
    </r>
    <r>
      <rPr>
        <sz val="10"/>
        <color indexed="40"/>
        <rFont val="Arial"/>
        <family val="2"/>
      </rPr>
      <t xml:space="preserve"> </t>
    </r>
    <r>
      <rPr>
        <sz val="10"/>
        <color indexed="40"/>
        <rFont val="宋体"/>
        <charset val="134"/>
      </rPr>
      <t>机制自动化</t>
    </r>
    <r>
      <rPr>
        <sz val="10"/>
        <color indexed="40"/>
        <rFont val="Arial"/>
        <family val="2"/>
      </rPr>
      <t>19-06</t>
    </r>
    <r>
      <rPr>
        <sz val="10"/>
        <color indexed="40"/>
        <rFont val="宋体"/>
        <charset val="134"/>
      </rPr>
      <t>（</t>
    </r>
    <r>
      <rPr>
        <sz val="10"/>
        <color indexed="40"/>
        <rFont val="Arial"/>
        <family val="2"/>
      </rPr>
      <t>29</t>
    </r>
    <r>
      <rPr>
        <sz val="10"/>
        <color indexed="40"/>
        <rFont val="宋体"/>
        <charset val="134"/>
      </rPr>
      <t>）</t>
    </r>
    <r>
      <rPr>
        <sz val="10"/>
        <color indexed="40"/>
        <rFont val="Arial"/>
        <family val="2"/>
      </rPr>
      <t xml:space="preserve"> </t>
    </r>
    <r>
      <rPr>
        <sz val="10"/>
        <color indexed="40"/>
        <rFont val="宋体"/>
        <charset val="134"/>
      </rPr>
      <t>机制自动化</t>
    </r>
    <r>
      <rPr>
        <sz val="10"/>
        <color indexed="40"/>
        <rFont val="Arial"/>
        <family val="2"/>
      </rPr>
      <t>19-07</t>
    </r>
    <r>
      <rPr>
        <sz val="10"/>
        <color indexed="40"/>
        <rFont val="宋体"/>
        <charset val="134"/>
      </rPr>
      <t>（</t>
    </r>
    <r>
      <rPr>
        <sz val="10"/>
        <color indexed="40"/>
        <rFont val="Arial"/>
        <family val="2"/>
      </rPr>
      <t>29</t>
    </r>
    <r>
      <rPr>
        <sz val="10"/>
        <color indexed="40"/>
        <rFont val="宋体"/>
        <charset val="134"/>
      </rPr>
      <t>）</t>
    </r>
    <r>
      <rPr>
        <sz val="10"/>
        <color indexed="40"/>
        <rFont val="Arial"/>
        <family val="2"/>
      </rPr>
      <t xml:space="preserve"> </t>
    </r>
    <r>
      <rPr>
        <sz val="10"/>
        <color indexed="40"/>
        <rFont val="宋体"/>
        <charset val="134"/>
      </rPr>
      <t>机制自动化</t>
    </r>
    <r>
      <rPr>
        <sz val="10"/>
        <color indexed="40"/>
        <rFont val="Arial"/>
        <family val="2"/>
      </rPr>
      <t>19-08</t>
    </r>
    <r>
      <rPr>
        <sz val="10"/>
        <color indexed="40"/>
        <rFont val="宋体"/>
        <charset val="134"/>
      </rPr>
      <t>（</t>
    </r>
    <r>
      <rPr>
        <sz val="10"/>
        <color indexed="40"/>
        <rFont val="Arial"/>
        <family val="2"/>
      </rPr>
      <t>30</t>
    </r>
    <r>
      <rPr>
        <sz val="10"/>
        <color indexed="40"/>
        <rFont val="宋体"/>
        <charset val="134"/>
      </rPr>
      <t>）</t>
    </r>
    <r>
      <rPr>
        <sz val="10"/>
        <color indexed="40"/>
        <rFont val="Arial"/>
        <family val="2"/>
      </rPr>
      <t xml:space="preserve"> </t>
    </r>
    <r>
      <rPr>
        <sz val="10"/>
        <color indexed="40"/>
        <rFont val="宋体"/>
        <charset val="134"/>
      </rPr>
      <t>机制自动化</t>
    </r>
    <r>
      <rPr>
        <sz val="10"/>
        <color indexed="40"/>
        <rFont val="Arial"/>
        <family val="2"/>
      </rPr>
      <t>19-09</t>
    </r>
    <r>
      <rPr>
        <sz val="10"/>
        <color indexed="40"/>
        <rFont val="宋体"/>
        <charset val="134"/>
      </rPr>
      <t>（</t>
    </r>
    <r>
      <rPr>
        <sz val="10"/>
        <color indexed="40"/>
        <rFont val="Arial"/>
        <family val="2"/>
      </rPr>
      <t>30</t>
    </r>
    <r>
      <rPr>
        <sz val="10"/>
        <color indexed="40"/>
        <rFont val="宋体"/>
        <charset val="134"/>
      </rPr>
      <t>）</t>
    </r>
    <r>
      <rPr>
        <sz val="10"/>
        <rFont val="Arial"/>
        <family val="2"/>
      </rPr>
      <t xml:space="preserve"> </t>
    </r>
    <r>
      <rPr>
        <sz val="10"/>
        <rFont val="宋体"/>
        <charset val="134"/>
      </rPr>
      <t>测控</t>
    </r>
    <r>
      <rPr>
        <sz val="10"/>
        <rFont val="Arial"/>
        <family val="2"/>
      </rPr>
      <t>19-01</t>
    </r>
    <r>
      <rPr>
        <sz val="10"/>
        <rFont val="宋体"/>
        <charset val="134"/>
      </rPr>
      <t>（</t>
    </r>
    <r>
      <rPr>
        <sz val="10"/>
        <rFont val="Arial"/>
        <family val="2"/>
      </rPr>
      <t>27</t>
    </r>
    <r>
      <rPr>
        <sz val="10"/>
        <rFont val="宋体"/>
        <charset val="134"/>
      </rPr>
      <t>）</t>
    </r>
    <r>
      <rPr>
        <sz val="10"/>
        <rFont val="Arial"/>
        <family val="2"/>
      </rPr>
      <t xml:space="preserve"> </t>
    </r>
    <r>
      <rPr>
        <sz val="10"/>
        <rFont val="宋体"/>
        <charset val="134"/>
      </rPr>
      <t>测控</t>
    </r>
    <r>
      <rPr>
        <sz val="10"/>
        <rFont val="Arial"/>
        <family val="2"/>
      </rPr>
      <t>19-02</t>
    </r>
    <r>
      <rPr>
        <sz val="10"/>
        <rFont val="宋体"/>
        <charset val="134"/>
      </rPr>
      <t>（</t>
    </r>
    <r>
      <rPr>
        <sz val="10"/>
        <rFont val="Arial"/>
        <family val="2"/>
      </rPr>
      <t>29</t>
    </r>
    <r>
      <rPr>
        <sz val="10"/>
        <rFont val="宋体"/>
        <charset val="134"/>
      </rPr>
      <t>）</t>
    </r>
    <r>
      <rPr>
        <sz val="10"/>
        <rFont val="Arial"/>
        <family val="2"/>
      </rPr>
      <t xml:space="preserve"> </t>
    </r>
    <r>
      <rPr>
        <sz val="10"/>
        <rFont val="宋体"/>
        <charset val="134"/>
      </rPr>
      <t>车辆工程</t>
    </r>
    <r>
      <rPr>
        <sz val="10"/>
        <rFont val="Arial"/>
        <family val="2"/>
      </rPr>
      <t>19-01</t>
    </r>
    <r>
      <rPr>
        <sz val="10"/>
        <rFont val="宋体"/>
        <charset val="134"/>
      </rPr>
      <t>（</t>
    </r>
    <r>
      <rPr>
        <sz val="10"/>
        <rFont val="Arial"/>
        <family val="2"/>
      </rPr>
      <t>29</t>
    </r>
    <r>
      <rPr>
        <sz val="10"/>
        <rFont val="宋体"/>
        <charset val="134"/>
      </rPr>
      <t>）</t>
    </r>
    <r>
      <rPr>
        <sz val="10"/>
        <rFont val="Arial"/>
        <family val="2"/>
      </rPr>
      <t xml:space="preserve"> </t>
    </r>
    <r>
      <rPr>
        <sz val="10"/>
        <rFont val="宋体"/>
        <charset val="134"/>
      </rPr>
      <t>车辆工程</t>
    </r>
    <r>
      <rPr>
        <sz val="10"/>
        <rFont val="Arial"/>
        <family val="2"/>
      </rPr>
      <t>19-02</t>
    </r>
    <r>
      <rPr>
        <sz val="10"/>
        <rFont val="宋体"/>
        <charset val="134"/>
      </rPr>
      <t>（</t>
    </r>
    <r>
      <rPr>
        <sz val="10"/>
        <rFont val="Arial"/>
        <family val="2"/>
      </rPr>
      <t>30</t>
    </r>
    <r>
      <rPr>
        <sz val="10"/>
        <rFont val="宋体"/>
        <charset val="134"/>
      </rPr>
      <t>）</t>
    </r>
    <r>
      <rPr>
        <sz val="10"/>
        <rFont val="Arial"/>
        <family val="2"/>
      </rPr>
      <t xml:space="preserve"> </t>
    </r>
    <r>
      <rPr>
        <sz val="10"/>
        <rFont val="宋体"/>
        <charset val="134"/>
      </rPr>
      <t>智能制造</t>
    </r>
    <r>
      <rPr>
        <sz val="10"/>
        <rFont val="Arial"/>
        <family val="2"/>
      </rPr>
      <t>19-01</t>
    </r>
    <r>
      <rPr>
        <sz val="10"/>
        <rFont val="宋体"/>
        <charset val="134"/>
      </rPr>
      <t>（</t>
    </r>
    <r>
      <rPr>
        <sz val="10"/>
        <rFont val="Arial"/>
        <family val="2"/>
      </rPr>
      <t>30</t>
    </r>
    <r>
      <rPr>
        <sz val="10"/>
        <rFont val="宋体"/>
        <charset val="134"/>
      </rPr>
      <t>）</t>
    </r>
    <r>
      <rPr>
        <sz val="10"/>
        <rFont val="Arial"/>
        <family val="2"/>
      </rPr>
      <t xml:space="preserve"> </t>
    </r>
    <r>
      <rPr>
        <sz val="10"/>
        <rFont val="宋体"/>
        <charset val="134"/>
      </rPr>
      <t>动画</t>
    </r>
    <r>
      <rPr>
        <sz val="10"/>
        <rFont val="Arial"/>
        <family val="2"/>
      </rPr>
      <t>19-01</t>
    </r>
    <r>
      <rPr>
        <sz val="10"/>
        <rFont val="宋体"/>
        <charset val="134"/>
      </rPr>
      <t>（</t>
    </r>
    <r>
      <rPr>
        <sz val="10"/>
        <rFont val="Arial"/>
        <family val="2"/>
      </rPr>
      <t>26</t>
    </r>
    <r>
      <rPr>
        <sz val="10"/>
        <rFont val="宋体"/>
        <charset val="134"/>
      </rPr>
      <t>）</t>
    </r>
    <r>
      <rPr>
        <sz val="10"/>
        <rFont val="Arial"/>
        <family val="2"/>
      </rPr>
      <t xml:space="preserve"> </t>
    </r>
    <r>
      <rPr>
        <sz val="10"/>
        <rFont val="宋体"/>
        <charset val="134"/>
      </rPr>
      <t>动画</t>
    </r>
    <r>
      <rPr>
        <sz val="10"/>
        <rFont val="Arial"/>
        <family val="2"/>
      </rPr>
      <t>19-02</t>
    </r>
    <r>
      <rPr>
        <sz val="10"/>
        <rFont val="宋体"/>
        <charset val="134"/>
      </rPr>
      <t>（</t>
    </r>
    <r>
      <rPr>
        <sz val="10"/>
        <rFont val="Arial"/>
        <family val="2"/>
      </rPr>
      <t>26</t>
    </r>
    <r>
      <rPr>
        <sz val="10"/>
        <rFont val="宋体"/>
        <charset val="134"/>
      </rPr>
      <t>）</t>
    </r>
    <r>
      <rPr>
        <sz val="10"/>
        <rFont val="Arial"/>
        <family val="2"/>
      </rPr>
      <t xml:space="preserve"> </t>
    </r>
    <r>
      <rPr>
        <sz val="10"/>
        <rFont val="宋体"/>
        <charset val="134"/>
      </rPr>
      <t>美术学类</t>
    </r>
    <r>
      <rPr>
        <sz val="10"/>
        <rFont val="Arial"/>
        <family val="2"/>
      </rPr>
      <t>19-01</t>
    </r>
    <r>
      <rPr>
        <sz val="10"/>
        <rFont val="宋体"/>
        <charset val="134"/>
      </rPr>
      <t>（</t>
    </r>
    <r>
      <rPr>
        <sz val="10"/>
        <rFont val="Arial"/>
        <family val="2"/>
      </rPr>
      <t>21</t>
    </r>
    <r>
      <rPr>
        <sz val="10"/>
        <rFont val="宋体"/>
        <charset val="134"/>
      </rPr>
      <t>）</t>
    </r>
    <r>
      <rPr>
        <sz val="10"/>
        <rFont val="Arial"/>
        <family val="2"/>
      </rPr>
      <t xml:space="preserve"> </t>
    </r>
    <r>
      <rPr>
        <sz val="10"/>
        <rFont val="宋体"/>
        <charset val="134"/>
      </rPr>
      <t>美术学类</t>
    </r>
    <r>
      <rPr>
        <sz val="10"/>
        <rFont val="Arial"/>
        <family val="2"/>
      </rPr>
      <t>19-02</t>
    </r>
    <r>
      <rPr>
        <sz val="10"/>
        <rFont val="宋体"/>
        <charset val="134"/>
      </rPr>
      <t>（</t>
    </r>
    <r>
      <rPr>
        <sz val="10"/>
        <rFont val="Arial"/>
        <family val="2"/>
      </rPr>
      <t>19</t>
    </r>
    <r>
      <rPr>
        <sz val="10"/>
        <rFont val="宋体"/>
        <charset val="134"/>
      </rPr>
      <t>）</t>
    </r>
    <phoneticPr fontId="3" type="noConversion"/>
  </si>
  <si>
    <t>140279-015</t>
  </si>
  <si>
    <r>
      <rPr>
        <sz val="10"/>
        <color indexed="40"/>
        <rFont val="宋体"/>
        <charset val="134"/>
      </rPr>
      <t>机制自动化</t>
    </r>
    <r>
      <rPr>
        <sz val="10"/>
        <color indexed="40"/>
        <rFont val="Arial"/>
        <family val="2"/>
      </rPr>
      <t xml:space="preserve">19-01 </t>
    </r>
    <r>
      <rPr>
        <sz val="10"/>
        <color indexed="40"/>
        <rFont val="宋体"/>
        <charset val="134"/>
      </rPr>
      <t>机制自动化</t>
    </r>
    <r>
      <rPr>
        <sz val="10"/>
        <color indexed="40"/>
        <rFont val="Arial"/>
        <family val="2"/>
      </rPr>
      <t xml:space="preserve">19-02 </t>
    </r>
    <r>
      <rPr>
        <sz val="10"/>
        <color indexed="40"/>
        <rFont val="宋体"/>
        <charset val="134"/>
      </rPr>
      <t>机制自动化</t>
    </r>
    <r>
      <rPr>
        <sz val="10"/>
        <color indexed="40"/>
        <rFont val="Arial"/>
        <family val="2"/>
      </rPr>
      <t xml:space="preserve">19-03 </t>
    </r>
    <r>
      <rPr>
        <sz val="10"/>
        <color indexed="40"/>
        <rFont val="宋体"/>
        <charset val="134"/>
      </rPr>
      <t>机制自动化</t>
    </r>
    <r>
      <rPr>
        <sz val="10"/>
        <color indexed="40"/>
        <rFont val="Arial"/>
        <family val="2"/>
      </rPr>
      <t xml:space="preserve">19-04 </t>
    </r>
    <r>
      <rPr>
        <sz val="10"/>
        <color indexed="40"/>
        <rFont val="宋体"/>
        <charset val="134"/>
      </rPr>
      <t>机制自动化</t>
    </r>
    <r>
      <rPr>
        <sz val="10"/>
        <color indexed="40"/>
        <rFont val="Arial"/>
        <family val="2"/>
      </rPr>
      <t xml:space="preserve">19-05 </t>
    </r>
    <r>
      <rPr>
        <sz val="10"/>
        <color indexed="40"/>
        <rFont val="宋体"/>
        <charset val="134"/>
      </rPr>
      <t>机制自动化</t>
    </r>
    <r>
      <rPr>
        <sz val="10"/>
        <color indexed="40"/>
        <rFont val="Arial"/>
        <family val="2"/>
      </rPr>
      <t xml:space="preserve">19-06 </t>
    </r>
    <r>
      <rPr>
        <sz val="10"/>
        <color indexed="40"/>
        <rFont val="宋体"/>
        <charset val="134"/>
      </rPr>
      <t>机制自动化</t>
    </r>
    <r>
      <rPr>
        <sz val="10"/>
        <color indexed="40"/>
        <rFont val="Arial"/>
        <family val="2"/>
      </rPr>
      <t xml:space="preserve">19-07 </t>
    </r>
    <r>
      <rPr>
        <sz val="10"/>
        <color indexed="40"/>
        <rFont val="宋体"/>
        <charset val="134"/>
      </rPr>
      <t>机制自动化</t>
    </r>
    <r>
      <rPr>
        <sz val="10"/>
        <color indexed="40"/>
        <rFont val="Arial"/>
        <family val="2"/>
      </rPr>
      <t xml:space="preserve">19-08 </t>
    </r>
    <r>
      <rPr>
        <sz val="10"/>
        <color indexed="40"/>
        <rFont val="宋体"/>
        <charset val="134"/>
      </rPr>
      <t>机制自动化</t>
    </r>
    <r>
      <rPr>
        <sz val="10"/>
        <color indexed="40"/>
        <rFont val="Arial"/>
        <family val="2"/>
      </rPr>
      <t>19-09</t>
    </r>
    <r>
      <rPr>
        <sz val="10"/>
        <rFont val="Arial"/>
        <family val="2"/>
      </rPr>
      <t xml:space="preserve"> </t>
    </r>
    <r>
      <rPr>
        <sz val="10"/>
        <rFont val="宋体"/>
        <charset val="134"/>
      </rPr>
      <t>测控</t>
    </r>
    <r>
      <rPr>
        <sz val="10"/>
        <rFont val="Arial"/>
        <family val="2"/>
      </rPr>
      <t xml:space="preserve">19-01 </t>
    </r>
    <r>
      <rPr>
        <sz val="10"/>
        <rFont val="宋体"/>
        <charset val="134"/>
      </rPr>
      <t>测控</t>
    </r>
    <r>
      <rPr>
        <sz val="10"/>
        <rFont val="Arial"/>
        <family val="2"/>
      </rPr>
      <t xml:space="preserve">19-02 </t>
    </r>
    <r>
      <rPr>
        <sz val="10"/>
        <rFont val="宋体"/>
        <charset val="134"/>
      </rPr>
      <t>车辆工程</t>
    </r>
    <r>
      <rPr>
        <sz val="10"/>
        <rFont val="Arial"/>
        <family val="2"/>
      </rPr>
      <t xml:space="preserve">19-01 </t>
    </r>
    <r>
      <rPr>
        <sz val="10"/>
        <rFont val="宋体"/>
        <charset val="134"/>
      </rPr>
      <t>车辆工程</t>
    </r>
    <r>
      <rPr>
        <sz val="10"/>
        <rFont val="Arial"/>
        <family val="2"/>
      </rPr>
      <t xml:space="preserve">19-02 </t>
    </r>
    <r>
      <rPr>
        <sz val="10"/>
        <rFont val="宋体"/>
        <charset val="134"/>
      </rPr>
      <t>智能制造</t>
    </r>
    <r>
      <rPr>
        <sz val="10"/>
        <rFont val="Arial"/>
        <family val="2"/>
      </rPr>
      <t xml:space="preserve">19-01 </t>
    </r>
    <r>
      <rPr>
        <sz val="10"/>
        <rFont val="宋体"/>
        <charset val="134"/>
      </rPr>
      <t>动画</t>
    </r>
    <r>
      <rPr>
        <sz val="10"/>
        <rFont val="Arial"/>
        <family val="2"/>
      </rPr>
      <t xml:space="preserve">19-01 </t>
    </r>
    <r>
      <rPr>
        <sz val="10"/>
        <rFont val="宋体"/>
        <charset val="134"/>
      </rPr>
      <t>动画</t>
    </r>
    <r>
      <rPr>
        <sz val="10"/>
        <rFont val="Arial"/>
        <family val="2"/>
      </rPr>
      <t xml:space="preserve">19-02 </t>
    </r>
    <r>
      <rPr>
        <sz val="10"/>
        <rFont val="宋体"/>
        <charset val="134"/>
      </rPr>
      <t>美术学类</t>
    </r>
    <r>
      <rPr>
        <sz val="10"/>
        <rFont val="Arial"/>
        <family val="2"/>
      </rPr>
      <t xml:space="preserve">19-01 </t>
    </r>
    <r>
      <rPr>
        <sz val="10"/>
        <rFont val="宋体"/>
        <charset val="134"/>
      </rPr>
      <t>美术学类</t>
    </r>
    <r>
      <rPr>
        <sz val="10"/>
        <rFont val="Arial"/>
        <family val="2"/>
      </rPr>
      <t>19-02</t>
    </r>
    <phoneticPr fontId="3" type="noConversion"/>
  </si>
  <si>
    <t>140279-016</t>
  </si>
  <si>
    <t>140279-017</t>
  </si>
  <si>
    <t>140279-018</t>
  </si>
  <si>
    <t>140279-019</t>
  </si>
  <si>
    <t>140279-020</t>
  </si>
  <si>
    <t>140279-021</t>
  </si>
  <si>
    <t>140279-022</t>
  </si>
  <si>
    <t>140279-023</t>
  </si>
  <si>
    <t>140279-024</t>
  </si>
  <si>
    <t>140279-025</t>
  </si>
  <si>
    <t>工程认证1</t>
    <phoneticPr fontId="3" type="noConversion"/>
  </si>
  <si>
    <r>
      <rPr>
        <sz val="10"/>
        <color indexed="60"/>
        <rFont val="宋体"/>
        <charset val="134"/>
      </rPr>
      <t>自动化</t>
    </r>
    <r>
      <rPr>
        <sz val="10"/>
        <color indexed="60"/>
        <rFont val="Arial"/>
        <family val="2"/>
      </rPr>
      <t xml:space="preserve">19-01 </t>
    </r>
    <r>
      <rPr>
        <sz val="10"/>
        <color indexed="60"/>
        <rFont val="宋体"/>
        <charset val="134"/>
      </rPr>
      <t>自动化</t>
    </r>
    <r>
      <rPr>
        <sz val="10"/>
        <color indexed="60"/>
        <rFont val="Arial"/>
        <family val="2"/>
      </rPr>
      <t xml:space="preserve">19-02 </t>
    </r>
    <r>
      <rPr>
        <sz val="10"/>
        <color indexed="60"/>
        <rFont val="宋体"/>
        <charset val="134"/>
      </rPr>
      <t>自动化</t>
    </r>
    <r>
      <rPr>
        <sz val="10"/>
        <color indexed="60"/>
        <rFont val="Arial"/>
        <family val="2"/>
      </rPr>
      <t xml:space="preserve">19-03 </t>
    </r>
    <r>
      <rPr>
        <sz val="10"/>
        <color indexed="60"/>
        <rFont val="宋体"/>
        <charset val="134"/>
      </rPr>
      <t>自动化</t>
    </r>
    <r>
      <rPr>
        <sz val="10"/>
        <color indexed="60"/>
        <rFont val="Arial"/>
        <family val="2"/>
      </rPr>
      <t xml:space="preserve">19-04 </t>
    </r>
    <r>
      <rPr>
        <sz val="10"/>
        <color indexed="60"/>
        <rFont val="宋体"/>
        <charset val="134"/>
      </rPr>
      <t>电气工程</t>
    </r>
    <r>
      <rPr>
        <sz val="10"/>
        <color indexed="60"/>
        <rFont val="Arial"/>
        <family val="2"/>
      </rPr>
      <t xml:space="preserve">19-01 </t>
    </r>
    <r>
      <rPr>
        <sz val="10"/>
        <color indexed="60"/>
        <rFont val="宋体"/>
        <charset val="134"/>
      </rPr>
      <t>电气工程</t>
    </r>
    <r>
      <rPr>
        <sz val="10"/>
        <color indexed="60"/>
        <rFont val="Arial"/>
        <family val="2"/>
      </rPr>
      <t xml:space="preserve">19-02 </t>
    </r>
    <r>
      <rPr>
        <sz val="10"/>
        <color indexed="60"/>
        <rFont val="宋体"/>
        <charset val="134"/>
      </rPr>
      <t>电气工程</t>
    </r>
    <r>
      <rPr>
        <sz val="10"/>
        <color indexed="60"/>
        <rFont val="Arial"/>
        <family val="2"/>
      </rPr>
      <t xml:space="preserve">19-03 </t>
    </r>
    <r>
      <rPr>
        <sz val="10"/>
        <color indexed="60"/>
        <rFont val="宋体"/>
        <charset val="134"/>
      </rPr>
      <t>电气工程</t>
    </r>
    <r>
      <rPr>
        <sz val="10"/>
        <color indexed="60"/>
        <rFont val="Arial"/>
        <family val="2"/>
      </rPr>
      <t xml:space="preserve">19-04 </t>
    </r>
    <r>
      <rPr>
        <sz val="10"/>
        <color indexed="60"/>
        <rFont val="宋体"/>
        <charset val="134"/>
      </rPr>
      <t>智能电网</t>
    </r>
    <r>
      <rPr>
        <sz val="10"/>
        <color indexed="60"/>
        <rFont val="Arial"/>
        <family val="2"/>
      </rPr>
      <t xml:space="preserve">19-01 </t>
    </r>
    <r>
      <rPr>
        <sz val="10"/>
        <color indexed="60"/>
        <rFont val="宋体"/>
        <charset val="134"/>
      </rPr>
      <t>智能电网</t>
    </r>
    <r>
      <rPr>
        <sz val="10"/>
        <color indexed="60"/>
        <rFont val="Arial"/>
        <family val="2"/>
      </rPr>
      <t xml:space="preserve">19-02 </t>
    </r>
    <r>
      <rPr>
        <sz val="10"/>
        <color indexed="60"/>
        <rFont val="宋体"/>
        <charset val="134"/>
      </rPr>
      <t>轨道信号</t>
    </r>
    <r>
      <rPr>
        <sz val="10"/>
        <color indexed="60"/>
        <rFont val="Arial"/>
        <family val="2"/>
      </rPr>
      <t xml:space="preserve">19-01 </t>
    </r>
    <r>
      <rPr>
        <sz val="10"/>
        <color indexed="60"/>
        <rFont val="宋体"/>
        <charset val="134"/>
      </rPr>
      <t>轨道信号</t>
    </r>
    <r>
      <rPr>
        <sz val="10"/>
        <color indexed="60"/>
        <rFont val="Arial"/>
        <family val="2"/>
      </rPr>
      <t xml:space="preserve">19-02 </t>
    </r>
    <r>
      <rPr>
        <sz val="10"/>
        <color indexed="60"/>
        <rFont val="宋体"/>
        <charset val="134"/>
      </rPr>
      <t>英语</t>
    </r>
    <r>
      <rPr>
        <sz val="10"/>
        <color indexed="60"/>
        <rFont val="Arial"/>
        <family val="2"/>
      </rPr>
      <t xml:space="preserve">19-01 </t>
    </r>
    <r>
      <rPr>
        <sz val="10"/>
        <color indexed="60"/>
        <rFont val="宋体"/>
        <charset val="134"/>
      </rPr>
      <t>英语</t>
    </r>
    <r>
      <rPr>
        <sz val="10"/>
        <color indexed="60"/>
        <rFont val="Arial"/>
        <family val="2"/>
      </rPr>
      <t xml:space="preserve">19-02 </t>
    </r>
    <r>
      <rPr>
        <sz val="10"/>
        <color indexed="60"/>
        <rFont val="宋体"/>
        <charset val="134"/>
      </rPr>
      <t>英语</t>
    </r>
    <r>
      <rPr>
        <sz val="10"/>
        <color indexed="60"/>
        <rFont val="Arial"/>
        <family val="2"/>
      </rPr>
      <t xml:space="preserve">19-03 </t>
    </r>
    <r>
      <rPr>
        <sz val="10"/>
        <color indexed="60"/>
        <rFont val="宋体"/>
        <charset val="134"/>
      </rPr>
      <t>朝鲜语</t>
    </r>
    <r>
      <rPr>
        <sz val="10"/>
        <color indexed="60"/>
        <rFont val="Arial"/>
        <family val="2"/>
      </rPr>
      <t xml:space="preserve">19-01 </t>
    </r>
    <r>
      <rPr>
        <sz val="10"/>
        <color indexed="60"/>
        <rFont val="宋体"/>
        <charset val="134"/>
      </rPr>
      <t>汉语教育</t>
    </r>
    <r>
      <rPr>
        <sz val="10"/>
        <color indexed="60"/>
        <rFont val="Arial"/>
        <family val="2"/>
      </rPr>
      <t>19-01</t>
    </r>
    <phoneticPr fontId="3" type="noConversion"/>
  </si>
  <si>
    <t>外聘</t>
    <phoneticPr fontId="3" type="noConversion"/>
  </si>
  <si>
    <t>140279-026</t>
  </si>
  <si>
    <r>
      <rPr>
        <sz val="10"/>
        <rFont val="宋体"/>
        <charset val="134"/>
      </rPr>
      <t>自动化</t>
    </r>
    <r>
      <rPr>
        <sz val="10"/>
        <rFont val="Arial"/>
        <family val="2"/>
      </rPr>
      <t>19-01</t>
    </r>
    <r>
      <rPr>
        <sz val="10"/>
        <rFont val="宋体"/>
        <charset val="134"/>
      </rPr>
      <t>（</t>
    </r>
    <r>
      <rPr>
        <sz val="10"/>
        <rFont val="Arial"/>
        <family val="2"/>
      </rPr>
      <t>26</t>
    </r>
    <r>
      <rPr>
        <sz val="10"/>
        <rFont val="宋体"/>
        <charset val="134"/>
      </rPr>
      <t>）</t>
    </r>
    <r>
      <rPr>
        <sz val="10"/>
        <rFont val="Arial"/>
        <family val="2"/>
      </rPr>
      <t xml:space="preserve"> </t>
    </r>
    <r>
      <rPr>
        <sz val="10"/>
        <rFont val="宋体"/>
        <charset val="134"/>
      </rPr>
      <t>自动化</t>
    </r>
    <r>
      <rPr>
        <sz val="10"/>
        <rFont val="Arial"/>
        <family val="2"/>
      </rPr>
      <t>19-02</t>
    </r>
    <r>
      <rPr>
        <sz val="10"/>
        <rFont val="宋体"/>
        <charset val="134"/>
      </rPr>
      <t>（</t>
    </r>
    <r>
      <rPr>
        <sz val="10"/>
        <rFont val="Arial"/>
        <family val="2"/>
      </rPr>
      <t>27</t>
    </r>
    <r>
      <rPr>
        <sz val="10"/>
        <rFont val="宋体"/>
        <charset val="134"/>
      </rPr>
      <t>）</t>
    </r>
    <r>
      <rPr>
        <sz val="10"/>
        <rFont val="Arial"/>
        <family val="2"/>
      </rPr>
      <t xml:space="preserve"> </t>
    </r>
    <r>
      <rPr>
        <sz val="10"/>
        <rFont val="宋体"/>
        <charset val="134"/>
      </rPr>
      <t>自动化</t>
    </r>
    <r>
      <rPr>
        <sz val="10"/>
        <rFont val="Arial"/>
        <family val="2"/>
      </rPr>
      <t>19-03</t>
    </r>
    <r>
      <rPr>
        <sz val="10"/>
        <rFont val="宋体"/>
        <charset val="134"/>
      </rPr>
      <t>（</t>
    </r>
    <r>
      <rPr>
        <sz val="10"/>
        <rFont val="Arial"/>
        <family val="2"/>
      </rPr>
      <t>29</t>
    </r>
    <r>
      <rPr>
        <sz val="10"/>
        <rFont val="宋体"/>
        <charset val="134"/>
      </rPr>
      <t>）</t>
    </r>
    <r>
      <rPr>
        <sz val="10"/>
        <rFont val="Arial"/>
        <family val="2"/>
      </rPr>
      <t xml:space="preserve"> </t>
    </r>
    <r>
      <rPr>
        <sz val="10"/>
        <rFont val="宋体"/>
        <charset val="134"/>
      </rPr>
      <t>自动化</t>
    </r>
    <r>
      <rPr>
        <sz val="10"/>
        <rFont val="Arial"/>
        <family val="2"/>
      </rPr>
      <t>19-04</t>
    </r>
    <r>
      <rPr>
        <sz val="10"/>
        <rFont val="宋体"/>
        <charset val="134"/>
      </rPr>
      <t>（</t>
    </r>
    <r>
      <rPr>
        <sz val="10"/>
        <rFont val="Arial"/>
        <family val="2"/>
      </rPr>
      <t>26</t>
    </r>
    <r>
      <rPr>
        <sz val="10"/>
        <rFont val="宋体"/>
        <charset val="134"/>
      </rPr>
      <t>）</t>
    </r>
    <r>
      <rPr>
        <sz val="10"/>
        <rFont val="Arial"/>
        <family val="2"/>
      </rPr>
      <t xml:space="preserve"> </t>
    </r>
    <r>
      <rPr>
        <sz val="10"/>
        <color indexed="40"/>
        <rFont val="宋体"/>
        <charset val="134"/>
      </rPr>
      <t>电气工程</t>
    </r>
    <r>
      <rPr>
        <sz val="10"/>
        <color indexed="40"/>
        <rFont val="Arial"/>
        <family val="2"/>
      </rPr>
      <t>19-01</t>
    </r>
    <r>
      <rPr>
        <sz val="10"/>
        <color indexed="40"/>
        <rFont val="宋体"/>
        <charset val="134"/>
      </rPr>
      <t>（</t>
    </r>
    <r>
      <rPr>
        <sz val="10"/>
        <color indexed="40"/>
        <rFont val="Arial"/>
        <family val="2"/>
      </rPr>
      <t>36</t>
    </r>
    <r>
      <rPr>
        <sz val="10"/>
        <color indexed="40"/>
        <rFont val="宋体"/>
        <charset val="134"/>
      </rPr>
      <t>）</t>
    </r>
    <r>
      <rPr>
        <sz val="10"/>
        <color indexed="40"/>
        <rFont val="Arial"/>
        <family val="2"/>
      </rPr>
      <t xml:space="preserve"> </t>
    </r>
    <r>
      <rPr>
        <sz val="10"/>
        <color indexed="40"/>
        <rFont val="宋体"/>
        <charset val="134"/>
      </rPr>
      <t>电气工程</t>
    </r>
    <r>
      <rPr>
        <sz val="10"/>
        <color indexed="40"/>
        <rFont val="Arial"/>
        <family val="2"/>
      </rPr>
      <t>19-02</t>
    </r>
    <r>
      <rPr>
        <sz val="10"/>
        <color indexed="40"/>
        <rFont val="宋体"/>
        <charset val="134"/>
      </rPr>
      <t>（</t>
    </r>
    <r>
      <rPr>
        <sz val="10"/>
        <color indexed="40"/>
        <rFont val="Arial"/>
        <family val="2"/>
      </rPr>
      <t>36</t>
    </r>
    <r>
      <rPr>
        <sz val="10"/>
        <color indexed="40"/>
        <rFont val="宋体"/>
        <charset val="134"/>
      </rPr>
      <t>）</t>
    </r>
    <r>
      <rPr>
        <sz val="10"/>
        <color indexed="40"/>
        <rFont val="Arial"/>
        <family val="2"/>
      </rPr>
      <t xml:space="preserve"> </t>
    </r>
    <r>
      <rPr>
        <sz val="10"/>
        <color indexed="40"/>
        <rFont val="宋体"/>
        <charset val="134"/>
      </rPr>
      <t>电气工程</t>
    </r>
    <r>
      <rPr>
        <sz val="10"/>
        <color indexed="40"/>
        <rFont val="Arial"/>
        <family val="2"/>
      </rPr>
      <t>19-03</t>
    </r>
    <r>
      <rPr>
        <sz val="10"/>
        <color indexed="40"/>
        <rFont val="宋体"/>
        <charset val="134"/>
      </rPr>
      <t>（</t>
    </r>
    <r>
      <rPr>
        <sz val="10"/>
        <color indexed="40"/>
        <rFont val="Arial"/>
        <family val="2"/>
      </rPr>
      <t>37</t>
    </r>
    <r>
      <rPr>
        <sz val="10"/>
        <color indexed="40"/>
        <rFont val="宋体"/>
        <charset val="134"/>
      </rPr>
      <t>）</t>
    </r>
    <r>
      <rPr>
        <sz val="10"/>
        <color indexed="40"/>
        <rFont val="Arial"/>
        <family val="2"/>
      </rPr>
      <t xml:space="preserve"> </t>
    </r>
    <r>
      <rPr>
        <sz val="10"/>
        <color indexed="40"/>
        <rFont val="宋体"/>
        <charset val="134"/>
      </rPr>
      <t>电气工程</t>
    </r>
    <r>
      <rPr>
        <sz val="10"/>
        <color indexed="40"/>
        <rFont val="Arial"/>
        <family val="2"/>
      </rPr>
      <t>19-04</t>
    </r>
    <r>
      <rPr>
        <sz val="10"/>
        <color indexed="40"/>
        <rFont val="宋体"/>
        <charset val="134"/>
      </rPr>
      <t>（</t>
    </r>
    <r>
      <rPr>
        <sz val="10"/>
        <color indexed="40"/>
        <rFont val="Arial"/>
        <family val="2"/>
      </rPr>
      <t>37</t>
    </r>
    <r>
      <rPr>
        <sz val="10"/>
        <color indexed="40"/>
        <rFont val="宋体"/>
        <charset val="134"/>
      </rPr>
      <t>）</t>
    </r>
    <r>
      <rPr>
        <sz val="10"/>
        <rFont val="Arial"/>
        <family val="2"/>
      </rPr>
      <t xml:space="preserve"> </t>
    </r>
    <r>
      <rPr>
        <sz val="10"/>
        <rFont val="宋体"/>
        <charset val="134"/>
      </rPr>
      <t>智能电网</t>
    </r>
    <r>
      <rPr>
        <sz val="10"/>
        <rFont val="Arial"/>
        <family val="2"/>
      </rPr>
      <t>19-01</t>
    </r>
    <r>
      <rPr>
        <sz val="10"/>
        <rFont val="宋体"/>
        <charset val="134"/>
      </rPr>
      <t>（</t>
    </r>
    <r>
      <rPr>
        <sz val="10"/>
        <rFont val="Arial"/>
        <family val="2"/>
      </rPr>
      <t>28</t>
    </r>
    <r>
      <rPr>
        <sz val="10"/>
        <rFont val="宋体"/>
        <charset val="134"/>
      </rPr>
      <t>）</t>
    </r>
    <r>
      <rPr>
        <sz val="10"/>
        <rFont val="Arial"/>
        <family val="2"/>
      </rPr>
      <t xml:space="preserve"> </t>
    </r>
    <r>
      <rPr>
        <sz val="10"/>
        <rFont val="宋体"/>
        <charset val="134"/>
      </rPr>
      <t>智能电网</t>
    </r>
    <r>
      <rPr>
        <sz val="10"/>
        <rFont val="Arial"/>
        <family val="2"/>
      </rPr>
      <t>19-02</t>
    </r>
    <r>
      <rPr>
        <sz val="10"/>
        <rFont val="宋体"/>
        <charset val="134"/>
      </rPr>
      <t>（</t>
    </r>
    <r>
      <rPr>
        <sz val="10"/>
        <rFont val="Arial"/>
        <family val="2"/>
      </rPr>
      <t>27</t>
    </r>
    <r>
      <rPr>
        <sz val="10"/>
        <rFont val="宋体"/>
        <charset val="134"/>
      </rPr>
      <t>）</t>
    </r>
    <r>
      <rPr>
        <sz val="10"/>
        <rFont val="Arial"/>
        <family val="2"/>
      </rPr>
      <t xml:space="preserve"> </t>
    </r>
    <r>
      <rPr>
        <sz val="10"/>
        <rFont val="宋体"/>
        <charset val="134"/>
      </rPr>
      <t>轨道信号</t>
    </r>
    <r>
      <rPr>
        <sz val="10"/>
        <rFont val="Arial"/>
        <family val="2"/>
      </rPr>
      <t>19-01</t>
    </r>
    <r>
      <rPr>
        <sz val="10"/>
        <rFont val="宋体"/>
        <charset val="134"/>
      </rPr>
      <t>（</t>
    </r>
    <r>
      <rPr>
        <sz val="10"/>
        <rFont val="Arial"/>
        <family val="2"/>
      </rPr>
      <t>27</t>
    </r>
    <r>
      <rPr>
        <sz val="10"/>
        <rFont val="宋体"/>
        <charset val="134"/>
      </rPr>
      <t>）</t>
    </r>
    <r>
      <rPr>
        <sz val="10"/>
        <rFont val="Arial"/>
        <family val="2"/>
      </rPr>
      <t xml:space="preserve"> </t>
    </r>
    <r>
      <rPr>
        <sz val="10"/>
        <rFont val="宋体"/>
        <charset val="134"/>
      </rPr>
      <t>轨道信号</t>
    </r>
    <r>
      <rPr>
        <sz val="10"/>
        <rFont val="Arial"/>
        <family val="2"/>
      </rPr>
      <t>19-02</t>
    </r>
    <r>
      <rPr>
        <sz val="10"/>
        <rFont val="宋体"/>
        <charset val="134"/>
      </rPr>
      <t>（</t>
    </r>
    <r>
      <rPr>
        <sz val="10"/>
        <rFont val="Arial"/>
        <family val="2"/>
      </rPr>
      <t>27</t>
    </r>
    <r>
      <rPr>
        <sz val="10"/>
        <rFont val="宋体"/>
        <charset val="134"/>
      </rPr>
      <t>）</t>
    </r>
    <r>
      <rPr>
        <sz val="10"/>
        <rFont val="Arial"/>
        <family val="2"/>
      </rPr>
      <t xml:space="preserve"> </t>
    </r>
    <r>
      <rPr>
        <sz val="10"/>
        <rFont val="宋体"/>
        <charset val="134"/>
      </rPr>
      <t>英语</t>
    </r>
    <r>
      <rPr>
        <sz val="10"/>
        <rFont val="Arial"/>
        <family val="2"/>
      </rPr>
      <t>19-01</t>
    </r>
    <r>
      <rPr>
        <sz val="10"/>
        <rFont val="宋体"/>
        <charset val="134"/>
      </rPr>
      <t>（</t>
    </r>
    <r>
      <rPr>
        <sz val="10"/>
        <rFont val="Arial"/>
        <family val="2"/>
      </rPr>
      <t>32</t>
    </r>
    <r>
      <rPr>
        <sz val="10"/>
        <rFont val="宋体"/>
        <charset val="134"/>
      </rPr>
      <t>）</t>
    </r>
    <r>
      <rPr>
        <sz val="10"/>
        <rFont val="Arial"/>
        <family val="2"/>
      </rPr>
      <t xml:space="preserve"> </t>
    </r>
    <r>
      <rPr>
        <sz val="10"/>
        <rFont val="宋体"/>
        <charset val="134"/>
      </rPr>
      <t>英语</t>
    </r>
    <r>
      <rPr>
        <sz val="10"/>
        <rFont val="Arial"/>
        <family val="2"/>
      </rPr>
      <t>19-02</t>
    </r>
    <r>
      <rPr>
        <sz val="10"/>
        <rFont val="宋体"/>
        <charset val="134"/>
      </rPr>
      <t>（</t>
    </r>
    <r>
      <rPr>
        <sz val="10"/>
        <rFont val="Arial"/>
        <family val="2"/>
      </rPr>
      <t>32</t>
    </r>
    <r>
      <rPr>
        <sz val="10"/>
        <rFont val="宋体"/>
        <charset val="134"/>
      </rPr>
      <t>）</t>
    </r>
    <r>
      <rPr>
        <sz val="10"/>
        <rFont val="Arial"/>
        <family val="2"/>
      </rPr>
      <t xml:space="preserve"> </t>
    </r>
    <r>
      <rPr>
        <sz val="10"/>
        <rFont val="宋体"/>
        <charset val="134"/>
      </rPr>
      <t>英语</t>
    </r>
    <r>
      <rPr>
        <sz val="10"/>
        <rFont val="Arial"/>
        <family val="2"/>
      </rPr>
      <t>19-03</t>
    </r>
    <r>
      <rPr>
        <sz val="10"/>
        <rFont val="宋体"/>
        <charset val="134"/>
      </rPr>
      <t>（</t>
    </r>
    <r>
      <rPr>
        <sz val="10"/>
        <rFont val="Arial"/>
        <family val="2"/>
      </rPr>
      <t>32</t>
    </r>
    <r>
      <rPr>
        <sz val="10"/>
        <rFont val="宋体"/>
        <charset val="134"/>
      </rPr>
      <t>）</t>
    </r>
    <r>
      <rPr>
        <sz val="10"/>
        <rFont val="Arial"/>
        <family val="2"/>
      </rPr>
      <t xml:space="preserve"> </t>
    </r>
    <r>
      <rPr>
        <sz val="10"/>
        <rFont val="宋体"/>
        <charset val="134"/>
      </rPr>
      <t>朝鲜语</t>
    </r>
    <r>
      <rPr>
        <sz val="10"/>
        <rFont val="Arial"/>
        <family val="2"/>
      </rPr>
      <t>19-01</t>
    </r>
    <r>
      <rPr>
        <sz val="10"/>
        <rFont val="宋体"/>
        <charset val="134"/>
      </rPr>
      <t>（</t>
    </r>
    <r>
      <rPr>
        <sz val="10"/>
        <rFont val="Arial"/>
        <family val="2"/>
      </rPr>
      <t>21</t>
    </r>
    <r>
      <rPr>
        <sz val="10"/>
        <rFont val="宋体"/>
        <charset val="134"/>
      </rPr>
      <t>）</t>
    </r>
    <r>
      <rPr>
        <sz val="10"/>
        <rFont val="Arial"/>
        <family val="2"/>
      </rPr>
      <t xml:space="preserve"> </t>
    </r>
    <r>
      <rPr>
        <sz val="10"/>
        <rFont val="宋体"/>
        <charset val="134"/>
      </rPr>
      <t>汉语教育</t>
    </r>
    <r>
      <rPr>
        <sz val="10"/>
        <rFont val="Arial"/>
        <family val="2"/>
      </rPr>
      <t>19-01</t>
    </r>
    <r>
      <rPr>
        <sz val="10"/>
        <rFont val="宋体"/>
        <charset val="134"/>
      </rPr>
      <t>（</t>
    </r>
    <r>
      <rPr>
        <sz val="10"/>
        <rFont val="Arial"/>
        <family val="2"/>
      </rPr>
      <t>32</t>
    </r>
    <r>
      <rPr>
        <sz val="10"/>
        <rFont val="宋体"/>
        <charset val="134"/>
      </rPr>
      <t>）</t>
    </r>
    <phoneticPr fontId="3" type="noConversion"/>
  </si>
  <si>
    <t>140279-027</t>
  </si>
  <si>
    <r>
      <rPr>
        <sz val="10"/>
        <rFont val="宋体"/>
        <charset val="134"/>
      </rPr>
      <t>自动化</t>
    </r>
    <r>
      <rPr>
        <sz val="10"/>
        <rFont val="Arial"/>
        <family val="2"/>
      </rPr>
      <t xml:space="preserve">19-01 </t>
    </r>
    <r>
      <rPr>
        <sz val="10"/>
        <rFont val="宋体"/>
        <charset val="134"/>
      </rPr>
      <t>自动化</t>
    </r>
    <r>
      <rPr>
        <sz val="10"/>
        <rFont val="Arial"/>
        <family val="2"/>
      </rPr>
      <t xml:space="preserve">19-02 </t>
    </r>
    <r>
      <rPr>
        <sz val="10"/>
        <rFont val="宋体"/>
        <charset val="134"/>
      </rPr>
      <t>自动化</t>
    </r>
    <r>
      <rPr>
        <sz val="10"/>
        <rFont val="Arial"/>
        <family val="2"/>
      </rPr>
      <t xml:space="preserve">19-03 </t>
    </r>
    <r>
      <rPr>
        <sz val="10"/>
        <rFont val="宋体"/>
        <charset val="134"/>
      </rPr>
      <t>自动化</t>
    </r>
    <r>
      <rPr>
        <sz val="10"/>
        <rFont val="Arial"/>
        <family val="2"/>
      </rPr>
      <t xml:space="preserve">19-04 </t>
    </r>
    <r>
      <rPr>
        <sz val="10"/>
        <color indexed="40"/>
        <rFont val="宋体"/>
        <charset val="134"/>
      </rPr>
      <t>电气工程</t>
    </r>
    <r>
      <rPr>
        <sz val="10"/>
        <color indexed="40"/>
        <rFont val="Arial"/>
        <family val="2"/>
      </rPr>
      <t xml:space="preserve">19-01 </t>
    </r>
    <r>
      <rPr>
        <sz val="10"/>
        <color indexed="40"/>
        <rFont val="宋体"/>
        <charset val="134"/>
      </rPr>
      <t>电气工程</t>
    </r>
    <r>
      <rPr>
        <sz val="10"/>
        <color indexed="40"/>
        <rFont val="Arial"/>
        <family val="2"/>
      </rPr>
      <t xml:space="preserve">19-02 </t>
    </r>
    <r>
      <rPr>
        <sz val="10"/>
        <color indexed="40"/>
        <rFont val="宋体"/>
        <charset val="134"/>
      </rPr>
      <t>电气工程</t>
    </r>
    <r>
      <rPr>
        <sz val="10"/>
        <color indexed="40"/>
        <rFont val="Arial"/>
        <family val="2"/>
      </rPr>
      <t xml:space="preserve">19-03 </t>
    </r>
    <r>
      <rPr>
        <sz val="10"/>
        <color indexed="40"/>
        <rFont val="宋体"/>
        <charset val="134"/>
      </rPr>
      <t>电气工程</t>
    </r>
    <r>
      <rPr>
        <sz val="10"/>
        <color indexed="40"/>
        <rFont val="Arial"/>
        <family val="2"/>
      </rPr>
      <t>19-04</t>
    </r>
    <r>
      <rPr>
        <sz val="10"/>
        <rFont val="Arial"/>
        <family val="2"/>
      </rPr>
      <t xml:space="preserve"> </t>
    </r>
    <r>
      <rPr>
        <sz val="10"/>
        <rFont val="宋体"/>
        <charset val="134"/>
      </rPr>
      <t>智能电网</t>
    </r>
    <r>
      <rPr>
        <sz val="10"/>
        <rFont val="Arial"/>
        <family val="2"/>
      </rPr>
      <t xml:space="preserve">19-01 </t>
    </r>
    <r>
      <rPr>
        <sz val="10"/>
        <rFont val="宋体"/>
        <charset val="134"/>
      </rPr>
      <t>智能电网</t>
    </r>
    <r>
      <rPr>
        <sz val="10"/>
        <rFont val="Arial"/>
        <family val="2"/>
      </rPr>
      <t xml:space="preserve">19-02 </t>
    </r>
    <r>
      <rPr>
        <sz val="10"/>
        <rFont val="宋体"/>
        <charset val="134"/>
      </rPr>
      <t>轨道信号</t>
    </r>
    <r>
      <rPr>
        <sz val="10"/>
        <rFont val="Arial"/>
        <family val="2"/>
      </rPr>
      <t xml:space="preserve">19-01 </t>
    </r>
    <r>
      <rPr>
        <sz val="10"/>
        <rFont val="宋体"/>
        <charset val="134"/>
      </rPr>
      <t>轨道信号</t>
    </r>
    <r>
      <rPr>
        <sz val="10"/>
        <rFont val="Arial"/>
        <family val="2"/>
      </rPr>
      <t xml:space="preserve">19-02 </t>
    </r>
    <r>
      <rPr>
        <sz val="10"/>
        <rFont val="宋体"/>
        <charset val="134"/>
      </rPr>
      <t>英语</t>
    </r>
    <r>
      <rPr>
        <sz val="10"/>
        <rFont val="Arial"/>
        <family val="2"/>
      </rPr>
      <t xml:space="preserve">19-01 </t>
    </r>
    <r>
      <rPr>
        <sz val="10"/>
        <rFont val="宋体"/>
        <charset val="134"/>
      </rPr>
      <t>英语</t>
    </r>
    <r>
      <rPr>
        <sz val="10"/>
        <rFont val="Arial"/>
        <family val="2"/>
      </rPr>
      <t xml:space="preserve">19-02 </t>
    </r>
    <r>
      <rPr>
        <sz val="10"/>
        <rFont val="宋体"/>
        <charset val="134"/>
      </rPr>
      <t>英语</t>
    </r>
    <r>
      <rPr>
        <sz val="10"/>
        <rFont val="Arial"/>
        <family val="2"/>
      </rPr>
      <t xml:space="preserve">19-03 </t>
    </r>
    <r>
      <rPr>
        <sz val="10"/>
        <rFont val="宋体"/>
        <charset val="134"/>
      </rPr>
      <t>朝鲜语</t>
    </r>
    <r>
      <rPr>
        <sz val="10"/>
        <rFont val="Arial"/>
        <family val="2"/>
      </rPr>
      <t xml:space="preserve">19-01 </t>
    </r>
    <r>
      <rPr>
        <sz val="10"/>
        <rFont val="宋体"/>
        <charset val="134"/>
      </rPr>
      <t>汉语教育</t>
    </r>
    <r>
      <rPr>
        <sz val="10"/>
        <rFont val="Arial"/>
        <family val="2"/>
      </rPr>
      <t>19-01</t>
    </r>
    <phoneticPr fontId="3" type="noConversion"/>
  </si>
  <si>
    <t>140279-028</t>
  </si>
  <si>
    <t>140279-029</t>
  </si>
  <si>
    <t>140279-030</t>
  </si>
  <si>
    <t>140279-031</t>
  </si>
  <si>
    <t>140279-032</t>
  </si>
  <si>
    <t>140279-033</t>
  </si>
  <si>
    <t>140279-034</t>
  </si>
  <si>
    <t>140279-035</t>
  </si>
  <si>
    <t>荷球普修</t>
  </si>
  <si>
    <t>140279-036</t>
  </si>
  <si>
    <t>网球普修</t>
  </si>
  <si>
    <t>140279-037</t>
  </si>
  <si>
    <r>
      <t>IEC</t>
    </r>
    <r>
      <rPr>
        <sz val="10"/>
        <color indexed="60"/>
        <rFont val="宋体"/>
        <charset val="134"/>
      </rPr>
      <t>数据科学</t>
    </r>
    <r>
      <rPr>
        <sz val="10"/>
        <color indexed="60"/>
        <rFont val="Arial"/>
        <family val="2"/>
      </rPr>
      <t>19-01 IEC</t>
    </r>
    <r>
      <rPr>
        <sz val="10"/>
        <color indexed="60"/>
        <rFont val="宋体"/>
        <charset val="134"/>
      </rPr>
      <t>数据科学</t>
    </r>
    <r>
      <rPr>
        <sz val="10"/>
        <color indexed="60"/>
        <rFont val="Arial"/>
        <family val="2"/>
      </rPr>
      <t>19-02 IEC</t>
    </r>
    <r>
      <rPr>
        <sz val="10"/>
        <color indexed="60"/>
        <rFont val="宋体"/>
        <charset val="134"/>
      </rPr>
      <t>数据科学</t>
    </r>
    <r>
      <rPr>
        <sz val="10"/>
        <color indexed="60"/>
        <rFont val="Arial"/>
        <family val="2"/>
      </rPr>
      <t>19-03 IEC</t>
    </r>
    <r>
      <rPr>
        <sz val="10"/>
        <color indexed="60"/>
        <rFont val="宋体"/>
        <charset val="134"/>
      </rPr>
      <t>数据科学</t>
    </r>
    <r>
      <rPr>
        <sz val="10"/>
        <color indexed="60"/>
        <rFont val="Arial"/>
        <family val="2"/>
      </rPr>
      <t>19-04 IEC</t>
    </r>
    <r>
      <rPr>
        <sz val="10"/>
        <color indexed="60"/>
        <rFont val="宋体"/>
        <charset val="134"/>
      </rPr>
      <t>数据科学</t>
    </r>
    <r>
      <rPr>
        <sz val="10"/>
        <color indexed="60"/>
        <rFont val="Arial"/>
        <family val="2"/>
      </rPr>
      <t>19-05 IEC</t>
    </r>
    <r>
      <rPr>
        <sz val="10"/>
        <color indexed="60"/>
        <rFont val="宋体"/>
        <charset val="134"/>
      </rPr>
      <t>数据科学</t>
    </r>
    <r>
      <rPr>
        <sz val="10"/>
        <color indexed="60"/>
        <rFont val="Arial"/>
        <family val="2"/>
      </rPr>
      <t>19-06 IEC</t>
    </r>
    <r>
      <rPr>
        <sz val="10"/>
        <color indexed="60"/>
        <rFont val="宋体"/>
        <charset val="134"/>
      </rPr>
      <t>数据科学</t>
    </r>
    <r>
      <rPr>
        <sz val="10"/>
        <color indexed="60"/>
        <rFont val="Arial"/>
        <family val="2"/>
      </rPr>
      <t>19-07 IEC</t>
    </r>
    <r>
      <rPr>
        <sz val="10"/>
        <color indexed="60"/>
        <rFont val="宋体"/>
        <charset val="134"/>
      </rPr>
      <t>数据科学</t>
    </r>
    <r>
      <rPr>
        <sz val="10"/>
        <color indexed="60"/>
        <rFont val="Arial"/>
        <family val="2"/>
      </rPr>
      <t>19-08 IEC</t>
    </r>
    <r>
      <rPr>
        <sz val="10"/>
        <color indexed="60"/>
        <rFont val="宋体"/>
        <charset val="134"/>
      </rPr>
      <t>会计学</t>
    </r>
    <r>
      <rPr>
        <sz val="10"/>
        <color indexed="60"/>
        <rFont val="Arial"/>
        <family val="2"/>
      </rPr>
      <t>19-01 IEC</t>
    </r>
    <r>
      <rPr>
        <sz val="10"/>
        <color indexed="60"/>
        <rFont val="宋体"/>
        <charset val="134"/>
      </rPr>
      <t>会计学</t>
    </r>
    <r>
      <rPr>
        <sz val="10"/>
        <color indexed="60"/>
        <rFont val="Arial"/>
        <family val="2"/>
      </rPr>
      <t>19-02 IEC</t>
    </r>
    <r>
      <rPr>
        <sz val="10"/>
        <color indexed="60"/>
        <rFont val="宋体"/>
        <charset val="134"/>
      </rPr>
      <t>会计学</t>
    </r>
    <r>
      <rPr>
        <sz val="10"/>
        <color indexed="60"/>
        <rFont val="Arial"/>
        <family val="2"/>
      </rPr>
      <t>19-03 IEC</t>
    </r>
    <r>
      <rPr>
        <sz val="10"/>
        <color indexed="60"/>
        <rFont val="宋体"/>
        <charset val="134"/>
      </rPr>
      <t>会计学</t>
    </r>
    <r>
      <rPr>
        <sz val="10"/>
        <color indexed="60"/>
        <rFont val="Arial"/>
        <family val="2"/>
      </rPr>
      <t>19-04 IEC</t>
    </r>
    <r>
      <rPr>
        <sz val="10"/>
        <color indexed="60"/>
        <rFont val="宋体"/>
        <charset val="134"/>
      </rPr>
      <t>会计学</t>
    </r>
    <r>
      <rPr>
        <sz val="10"/>
        <color indexed="60"/>
        <rFont val="Arial"/>
        <family val="2"/>
      </rPr>
      <t>19-05 IEC</t>
    </r>
    <r>
      <rPr>
        <sz val="10"/>
        <color indexed="60"/>
        <rFont val="宋体"/>
        <charset val="134"/>
      </rPr>
      <t>会计学</t>
    </r>
    <r>
      <rPr>
        <sz val="10"/>
        <color indexed="60"/>
        <rFont val="Arial"/>
        <family val="2"/>
      </rPr>
      <t>19-06 IEC</t>
    </r>
    <r>
      <rPr>
        <sz val="10"/>
        <color indexed="60"/>
        <rFont val="宋体"/>
        <charset val="134"/>
      </rPr>
      <t>会计学</t>
    </r>
    <r>
      <rPr>
        <sz val="10"/>
        <color indexed="60"/>
        <rFont val="Arial"/>
        <family val="2"/>
      </rPr>
      <t>19-07 IEC</t>
    </r>
    <r>
      <rPr>
        <sz val="10"/>
        <color indexed="60"/>
        <rFont val="宋体"/>
        <charset val="134"/>
      </rPr>
      <t>会计学</t>
    </r>
    <r>
      <rPr>
        <sz val="10"/>
        <color indexed="60"/>
        <rFont val="Arial"/>
        <family val="2"/>
      </rPr>
      <t>19-0</t>
    </r>
    <phoneticPr fontId="3" type="noConversion"/>
  </si>
  <si>
    <t>外聘</t>
    <phoneticPr fontId="3" type="noConversion"/>
  </si>
  <si>
    <t>140279-038</t>
  </si>
  <si>
    <r>
      <t>IEC</t>
    </r>
    <r>
      <rPr>
        <sz val="10"/>
        <rFont val="宋体"/>
        <charset val="134"/>
      </rPr>
      <t>数据科学</t>
    </r>
    <r>
      <rPr>
        <sz val="10"/>
        <rFont val="Arial"/>
        <family val="2"/>
      </rPr>
      <t>19-01 IEC</t>
    </r>
    <r>
      <rPr>
        <sz val="10"/>
        <rFont val="宋体"/>
        <charset val="134"/>
      </rPr>
      <t>数据科学</t>
    </r>
    <r>
      <rPr>
        <sz val="10"/>
        <rFont val="Arial"/>
        <family val="2"/>
      </rPr>
      <t>19-02 IEC</t>
    </r>
    <r>
      <rPr>
        <sz val="10"/>
        <rFont val="宋体"/>
        <charset val="134"/>
      </rPr>
      <t>数据科学</t>
    </r>
    <r>
      <rPr>
        <sz val="10"/>
        <rFont val="Arial"/>
        <family val="2"/>
      </rPr>
      <t>19-03 IEC</t>
    </r>
    <r>
      <rPr>
        <sz val="10"/>
        <rFont val="宋体"/>
        <charset val="134"/>
      </rPr>
      <t>数据科学</t>
    </r>
    <r>
      <rPr>
        <sz val="10"/>
        <rFont val="Arial"/>
        <family val="2"/>
      </rPr>
      <t>19-04 IEC</t>
    </r>
    <r>
      <rPr>
        <sz val="10"/>
        <rFont val="宋体"/>
        <charset val="134"/>
      </rPr>
      <t>数据科学</t>
    </r>
    <r>
      <rPr>
        <sz val="10"/>
        <rFont val="Arial"/>
        <family val="2"/>
      </rPr>
      <t>19-05 IEC</t>
    </r>
    <r>
      <rPr>
        <sz val="10"/>
        <rFont val="宋体"/>
        <charset val="134"/>
      </rPr>
      <t>数据科学</t>
    </r>
    <r>
      <rPr>
        <sz val="10"/>
        <rFont val="Arial"/>
        <family val="2"/>
      </rPr>
      <t>19-06 IEC</t>
    </r>
    <r>
      <rPr>
        <sz val="10"/>
        <rFont val="宋体"/>
        <charset val="134"/>
      </rPr>
      <t>数据科学</t>
    </r>
    <r>
      <rPr>
        <sz val="10"/>
        <rFont val="Arial"/>
        <family val="2"/>
      </rPr>
      <t>19-07 IEC</t>
    </r>
    <r>
      <rPr>
        <sz val="10"/>
        <rFont val="宋体"/>
        <charset val="134"/>
      </rPr>
      <t>数据科学</t>
    </r>
    <r>
      <rPr>
        <sz val="10"/>
        <rFont val="Arial"/>
        <family val="2"/>
      </rPr>
      <t>19-08 IEC</t>
    </r>
    <r>
      <rPr>
        <sz val="10"/>
        <rFont val="宋体"/>
        <charset val="134"/>
      </rPr>
      <t>会计学</t>
    </r>
    <r>
      <rPr>
        <sz val="10"/>
        <rFont val="Arial"/>
        <family val="2"/>
      </rPr>
      <t>19-01 IEC</t>
    </r>
    <r>
      <rPr>
        <sz val="10"/>
        <rFont val="宋体"/>
        <charset val="134"/>
      </rPr>
      <t>会计学</t>
    </r>
    <r>
      <rPr>
        <sz val="10"/>
        <rFont val="Arial"/>
        <family val="2"/>
      </rPr>
      <t>19-02 IEC</t>
    </r>
    <r>
      <rPr>
        <sz val="10"/>
        <rFont val="宋体"/>
        <charset val="134"/>
      </rPr>
      <t>会计学</t>
    </r>
    <r>
      <rPr>
        <sz val="10"/>
        <rFont val="Arial"/>
        <family val="2"/>
      </rPr>
      <t>19-03 IEC</t>
    </r>
    <r>
      <rPr>
        <sz val="10"/>
        <rFont val="宋体"/>
        <charset val="134"/>
      </rPr>
      <t>会计学</t>
    </r>
    <r>
      <rPr>
        <sz val="10"/>
        <rFont val="Arial"/>
        <family val="2"/>
      </rPr>
      <t>19-04 IEC</t>
    </r>
    <r>
      <rPr>
        <sz val="10"/>
        <rFont val="宋体"/>
        <charset val="134"/>
      </rPr>
      <t>会计学</t>
    </r>
    <r>
      <rPr>
        <sz val="10"/>
        <rFont val="Arial"/>
        <family val="2"/>
      </rPr>
      <t>19-05 IEC</t>
    </r>
    <r>
      <rPr>
        <sz val="10"/>
        <rFont val="宋体"/>
        <charset val="134"/>
      </rPr>
      <t>会计学</t>
    </r>
    <r>
      <rPr>
        <sz val="10"/>
        <rFont val="Arial"/>
        <family val="2"/>
      </rPr>
      <t>19-06 IEC</t>
    </r>
    <r>
      <rPr>
        <sz val="10"/>
        <rFont val="宋体"/>
        <charset val="134"/>
      </rPr>
      <t>会计学</t>
    </r>
    <r>
      <rPr>
        <sz val="10"/>
        <rFont val="Arial"/>
        <family val="2"/>
      </rPr>
      <t>19-07 IEC</t>
    </r>
    <r>
      <rPr>
        <sz val="10"/>
        <rFont val="宋体"/>
        <charset val="134"/>
      </rPr>
      <t>会计学</t>
    </r>
    <r>
      <rPr>
        <sz val="10"/>
        <rFont val="Arial"/>
        <family val="2"/>
      </rPr>
      <t>19-0</t>
    </r>
    <phoneticPr fontId="3" type="noConversion"/>
  </si>
  <si>
    <t>140279-039</t>
  </si>
  <si>
    <t>IEC数据科学19-01 IEC数据科学19-02 IEC数据科学19-03 IEC数据科学19-04 IEC数据科学19-05 IEC数据科学19-06 IEC数据科学19-07 IEC数据科学19-08 IEC会计学19-01 IEC会计学19-02 IEC会计学19-03 IEC会计学19-04 IEC会计学19-05 IEC会计学19-06 IEC会计学19-07 IEC会计学19-0</t>
  </si>
  <si>
    <t>140279-040</t>
  </si>
  <si>
    <r>
      <t>IEC</t>
    </r>
    <r>
      <rPr>
        <sz val="10"/>
        <rFont val="宋体"/>
        <charset val="134"/>
      </rPr>
      <t>数据科学</t>
    </r>
    <r>
      <rPr>
        <sz val="10"/>
        <rFont val="Arial"/>
        <family val="2"/>
      </rPr>
      <t>19-01 IEC</t>
    </r>
    <r>
      <rPr>
        <sz val="10"/>
        <rFont val="宋体"/>
        <charset val="134"/>
      </rPr>
      <t>数据科学</t>
    </r>
    <r>
      <rPr>
        <sz val="10"/>
        <rFont val="Arial"/>
        <family val="2"/>
      </rPr>
      <t>19-02 IEC</t>
    </r>
    <r>
      <rPr>
        <sz val="10"/>
        <rFont val="宋体"/>
        <charset val="134"/>
      </rPr>
      <t>数据科学</t>
    </r>
    <r>
      <rPr>
        <sz val="10"/>
        <rFont val="Arial"/>
        <family val="2"/>
      </rPr>
      <t>19-03 IEC</t>
    </r>
    <r>
      <rPr>
        <sz val="10"/>
        <rFont val="宋体"/>
        <charset val="134"/>
      </rPr>
      <t>数据科学</t>
    </r>
    <r>
      <rPr>
        <sz val="10"/>
        <rFont val="Arial"/>
        <family val="2"/>
      </rPr>
      <t>19-04 IEC</t>
    </r>
    <r>
      <rPr>
        <sz val="10"/>
        <rFont val="宋体"/>
        <charset val="134"/>
      </rPr>
      <t>数据科学</t>
    </r>
    <r>
      <rPr>
        <sz val="10"/>
        <rFont val="Arial"/>
        <family val="2"/>
      </rPr>
      <t>19-05 IEC</t>
    </r>
    <r>
      <rPr>
        <sz val="10"/>
        <rFont val="宋体"/>
        <charset val="134"/>
      </rPr>
      <t>数据科学</t>
    </r>
    <r>
      <rPr>
        <sz val="10"/>
        <rFont val="Arial"/>
        <family val="2"/>
      </rPr>
      <t>19-06 IEC</t>
    </r>
    <r>
      <rPr>
        <sz val="10"/>
        <rFont val="宋体"/>
        <charset val="134"/>
      </rPr>
      <t>数据科学</t>
    </r>
    <r>
      <rPr>
        <sz val="10"/>
        <rFont val="Arial"/>
        <family val="2"/>
      </rPr>
      <t>19-07 IEC</t>
    </r>
    <r>
      <rPr>
        <sz val="10"/>
        <rFont val="宋体"/>
        <charset val="134"/>
      </rPr>
      <t>数据科学</t>
    </r>
    <r>
      <rPr>
        <sz val="10"/>
        <rFont val="Arial"/>
        <family val="2"/>
      </rPr>
      <t>19-08 IEC</t>
    </r>
    <r>
      <rPr>
        <sz val="10"/>
        <rFont val="宋体"/>
        <charset val="134"/>
      </rPr>
      <t>会计学</t>
    </r>
    <r>
      <rPr>
        <sz val="10"/>
        <rFont val="Arial"/>
        <family val="2"/>
      </rPr>
      <t>19-01 IEC</t>
    </r>
    <r>
      <rPr>
        <sz val="10"/>
        <rFont val="宋体"/>
        <charset val="134"/>
      </rPr>
      <t>会计学</t>
    </r>
    <r>
      <rPr>
        <sz val="10"/>
        <rFont val="Arial"/>
        <family val="2"/>
      </rPr>
      <t>19-02 IEC</t>
    </r>
    <r>
      <rPr>
        <sz val="10"/>
        <rFont val="宋体"/>
        <charset val="134"/>
      </rPr>
      <t>会计学</t>
    </r>
    <r>
      <rPr>
        <sz val="10"/>
        <rFont val="Arial"/>
        <family val="2"/>
      </rPr>
      <t>19-03 IEC</t>
    </r>
    <r>
      <rPr>
        <sz val="10"/>
        <rFont val="宋体"/>
        <charset val="134"/>
      </rPr>
      <t>会计学</t>
    </r>
    <r>
      <rPr>
        <sz val="10"/>
        <rFont val="Arial"/>
        <family val="2"/>
      </rPr>
      <t>19-04 IEC</t>
    </r>
    <r>
      <rPr>
        <sz val="10"/>
        <rFont val="宋体"/>
        <charset val="134"/>
      </rPr>
      <t>会计学</t>
    </r>
    <r>
      <rPr>
        <sz val="10"/>
        <rFont val="Arial"/>
        <family val="2"/>
      </rPr>
      <t>19-05 IEC</t>
    </r>
    <r>
      <rPr>
        <sz val="10"/>
        <rFont val="宋体"/>
        <charset val="134"/>
      </rPr>
      <t>会计学</t>
    </r>
    <r>
      <rPr>
        <sz val="10"/>
        <rFont val="Arial"/>
        <family val="2"/>
      </rPr>
      <t>19-06 IEC</t>
    </r>
    <r>
      <rPr>
        <sz val="10"/>
        <rFont val="宋体"/>
        <charset val="134"/>
      </rPr>
      <t>会计学</t>
    </r>
    <r>
      <rPr>
        <sz val="10"/>
        <rFont val="Arial"/>
        <family val="2"/>
      </rPr>
      <t>19-07 IEC</t>
    </r>
    <r>
      <rPr>
        <sz val="10"/>
        <rFont val="宋体"/>
        <charset val="134"/>
      </rPr>
      <t>会计学</t>
    </r>
    <r>
      <rPr>
        <sz val="10"/>
        <rFont val="Arial"/>
        <family val="2"/>
      </rPr>
      <t>19-0</t>
    </r>
    <phoneticPr fontId="3" type="noConversion"/>
  </si>
  <si>
    <t>140279-041</t>
  </si>
  <si>
    <t>140279-042</t>
  </si>
  <si>
    <t>国教</t>
    <phoneticPr fontId="3" type="noConversion"/>
  </si>
  <si>
    <t>140279-043</t>
  </si>
  <si>
    <r>
      <t>IEC</t>
    </r>
    <r>
      <rPr>
        <sz val="10"/>
        <color indexed="60"/>
        <rFont val="宋体"/>
        <charset val="134"/>
      </rPr>
      <t>数据科学</t>
    </r>
    <r>
      <rPr>
        <sz val="10"/>
        <color indexed="60"/>
        <rFont val="Arial"/>
        <family val="2"/>
      </rPr>
      <t>19-01 IEC</t>
    </r>
    <r>
      <rPr>
        <sz val="10"/>
        <color indexed="60"/>
        <rFont val="宋体"/>
        <charset val="134"/>
      </rPr>
      <t>数据科学</t>
    </r>
    <r>
      <rPr>
        <sz val="10"/>
        <color indexed="60"/>
        <rFont val="Arial"/>
        <family val="2"/>
      </rPr>
      <t>19-02 IEC</t>
    </r>
    <r>
      <rPr>
        <sz val="10"/>
        <color indexed="60"/>
        <rFont val="宋体"/>
        <charset val="134"/>
      </rPr>
      <t>数据科学</t>
    </r>
    <r>
      <rPr>
        <sz val="10"/>
        <color indexed="60"/>
        <rFont val="Arial"/>
        <family val="2"/>
      </rPr>
      <t>19-03 IEC</t>
    </r>
    <r>
      <rPr>
        <sz val="10"/>
        <color indexed="60"/>
        <rFont val="宋体"/>
        <charset val="134"/>
      </rPr>
      <t>数据科学</t>
    </r>
    <r>
      <rPr>
        <sz val="10"/>
        <color indexed="60"/>
        <rFont val="Arial"/>
        <family val="2"/>
      </rPr>
      <t>19-04 IEC</t>
    </r>
    <r>
      <rPr>
        <sz val="10"/>
        <color indexed="60"/>
        <rFont val="宋体"/>
        <charset val="134"/>
      </rPr>
      <t>数据科学</t>
    </r>
    <r>
      <rPr>
        <sz val="10"/>
        <color indexed="60"/>
        <rFont val="Arial"/>
        <family val="2"/>
      </rPr>
      <t>19-05 IEC</t>
    </r>
    <r>
      <rPr>
        <sz val="10"/>
        <color indexed="60"/>
        <rFont val="宋体"/>
        <charset val="134"/>
      </rPr>
      <t>数据科学</t>
    </r>
    <r>
      <rPr>
        <sz val="10"/>
        <color indexed="60"/>
        <rFont val="Arial"/>
        <family val="2"/>
      </rPr>
      <t>19-06 IEC</t>
    </r>
    <r>
      <rPr>
        <sz val="10"/>
        <color indexed="60"/>
        <rFont val="宋体"/>
        <charset val="134"/>
      </rPr>
      <t>数据科学</t>
    </r>
    <r>
      <rPr>
        <sz val="10"/>
        <color indexed="60"/>
        <rFont val="Arial"/>
        <family val="2"/>
      </rPr>
      <t>19-07 IEC</t>
    </r>
    <r>
      <rPr>
        <sz val="10"/>
        <color indexed="60"/>
        <rFont val="宋体"/>
        <charset val="134"/>
      </rPr>
      <t>数据科学</t>
    </r>
    <r>
      <rPr>
        <sz val="10"/>
        <color indexed="60"/>
        <rFont val="Arial"/>
        <family val="2"/>
      </rPr>
      <t>19-08 IEC</t>
    </r>
    <r>
      <rPr>
        <sz val="10"/>
        <color indexed="60"/>
        <rFont val="宋体"/>
        <charset val="134"/>
      </rPr>
      <t>会计学</t>
    </r>
    <r>
      <rPr>
        <sz val="10"/>
        <color indexed="60"/>
        <rFont val="Arial"/>
        <family val="2"/>
      </rPr>
      <t>19-01 IEC</t>
    </r>
    <r>
      <rPr>
        <sz val="10"/>
        <color indexed="60"/>
        <rFont val="宋体"/>
        <charset val="134"/>
      </rPr>
      <t>会计学</t>
    </r>
    <r>
      <rPr>
        <sz val="10"/>
        <color indexed="60"/>
        <rFont val="Arial"/>
        <family val="2"/>
      </rPr>
      <t>19-02 IEC</t>
    </r>
    <r>
      <rPr>
        <sz val="10"/>
        <color indexed="60"/>
        <rFont val="宋体"/>
        <charset val="134"/>
      </rPr>
      <t>会计学</t>
    </r>
    <r>
      <rPr>
        <sz val="10"/>
        <color indexed="60"/>
        <rFont val="Arial"/>
        <family val="2"/>
      </rPr>
      <t>19-03 IEC</t>
    </r>
    <r>
      <rPr>
        <sz val="10"/>
        <color indexed="60"/>
        <rFont val="宋体"/>
        <charset val="134"/>
      </rPr>
      <t>会计学</t>
    </r>
    <r>
      <rPr>
        <sz val="10"/>
        <color indexed="60"/>
        <rFont val="Arial"/>
        <family val="2"/>
      </rPr>
      <t>19-04 IEC</t>
    </r>
    <r>
      <rPr>
        <sz val="10"/>
        <color indexed="60"/>
        <rFont val="宋体"/>
        <charset val="134"/>
      </rPr>
      <t>会计学</t>
    </r>
    <r>
      <rPr>
        <sz val="10"/>
        <color indexed="60"/>
        <rFont val="Arial"/>
        <family val="2"/>
      </rPr>
      <t>19-05 IEC</t>
    </r>
    <r>
      <rPr>
        <sz val="10"/>
        <color indexed="60"/>
        <rFont val="宋体"/>
        <charset val="134"/>
      </rPr>
      <t>会计学</t>
    </r>
    <r>
      <rPr>
        <sz val="10"/>
        <color indexed="60"/>
        <rFont val="Arial"/>
        <family val="2"/>
      </rPr>
      <t>19-06 IEC</t>
    </r>
    <r>
      <rPr>
        <sz val="10"/>
        <color indexed="60"/>
        <rFont val="宋体"/>
        <charset val="134"/>
      </rPr>
      <t>会计学</t>
    </r>
    <r>
      <rPr>
        <sz val="10"/>
        <color indexed="60"/>
        <rFont val="Arial"/>
        <family val="2"/>
      </rPr>
      <t>19-07 IEC</t>
    </r>
    <r>
      <rPr>
        <sz val="10"/>
        <color indexed="60"/>
        <rFont val="宋体"/>
        <charset val="134"/>
      </rPr>
      <t>会计学</t>
    </r>
    <r>
      <rPr>
        <sz val="10"/>
        <color indexed="60"/>
        <rFont val="Arial"/>
        <family val="2"/>
      </rPr>
      <t>19-0</t>
    </r>
    <phoneticPr fontId="3" type="noConversion"/>
  </si>
  <si>
    <t>外聘</t>
    <phoneticPr fontId="3" type="noConversion"/>
  </si>
  <si>
    <t>140279-044</t>
  </si>
  <si>
    <t>140279-045</t>
  </si>
  <si>
    <r>
      <t>IEC</t>
    </r>
    <r>
      <rPr>
        <sz val="10"/>
        <rFont val="宋体"/>
        <charset val="134"/>
      </rPr>
      <t>数据科学</t>
    </r>
    <r>
      <rPr>
        <sz val="10"/>
        <rFont val="Arial"/>
        <family val="2"/>
      </rPr>
      <t>19-01 IEC</t>
    </r>
    <r>
      <rPr>
        <sz val="10"/>
        <rFont val="宋体"/>
        <charset val="134"/>
      </rPr>
      <t>数据科学</t>
    </r>
    <r>
      <rPr>
        <sz val="10"/>
        <rFont val="Arial"/>
        <family val="2"/>
      </rPr>
      <t>19-02 IEC</t>
    </r>
    <r>
      <rPr>
        <sz val="10"/>
        <rFont val="宋体"/>
        <charset val="134"/>
      </rPr>
      <t>数据科学</t>
    </r>
    <r>
      <rPr>
        <sz val="10"/>
        <rFont val="Arial"/>
        <family val="2"/>
      </rPr>
      <t>19-03 IEC</t>
    </r>
    <r>
      <rPr>
        <sz val="10"/>
        <rFont val="宋体"/>
        <charset val="134"/>
      </rPr>
      <t>数据科学</t>
    </r>
    <r>
      <rPr>
        <sz val="10"/>
        <rFont val="Arial"/>
        <family val="2"/>
      </rPr>
      <t>19-04 IEC</t>
    </r>
    <r>
      <rPr>
        <sz val="10"/>
        <rFont val="宋体"/>
        <charset val="134"/>
      </rPr>
      <t>数据科学</t>
    </r>
    <r>
      <rPr>
        <sz val="10"/>
        <rFont val="Arial"/>
        <family val="2"/>
      </rPr>
      <t>19-05 IEC</t>
    </r>
    <r>
      <rPr>
        <sz val="10"/>
        <rFont val="宋体"/>
        <charset val="134"/>
      </rPr>
      <t>数据科学</t>
    </r>
    <r>
      <rPr>
        <sz val="10"/>
        <rFont val="Arial"/>
        <family val="2"/>
      </rPr>
      <t>19-06 IEC</t>
    </r>
    <r>
      <rPr>
        <sz val="10"/>
        <rFont val="宋体"/>
        <charset val="134"/>
      </rPr>
      <t>数据科学</t>
    </r>
    <r>
      <rPr>
        <sz val="10"/>
        <rFont val="Arial"/>
        <family val="2"/>
      </rPr>
      <t>19-07 IEC</t>
    </r>
    <r>
      <rPr>
        <sz val="10"/>
        <rFont val="宋体"/>
        <charset val="134"/>
      </rPr>
      <t>数据科学</t>
    </r>
    <r>
      <rPr>
        <sz val="10"/>
        <rFont val="Arial"/>
        <family val="2"/>
      </rPr>
      <t>19-08 IEC</t>
    </r>
    <r>
      <rPr>
        <sz val="10"/>
        <rFont val="宋体"/>
        <charset val="134"/>
      </rPr>
      <t>会计学</t>
    </r>
    <r>
      <rPr>
        <sz val="10"/>
        <rFont val="Arial"/>
        <family val="2"/>
      </rPr>
      <t>19-01 IEC</t>
    </r>
    <r>
      <rPr>
        <sz val="10"/>
        <rFont val="宋体"/>
        <charset val="134"/>
      </rPr>
      <t>会计学</t>
    </r>
    <r>
      <rPr>
        <sz val="10"/>
        <rFont val="Arial"/>
        <family val="2"/>
      </rPr>
      <t>19-02 IEC</t>
    </r>
    <r>
      <rPr>
        <sz val="10"/>
        <rFont val="宋体"/>
        <charset val="134"/>
      </rPr>
      <t>会计学</t>
    </r>
    <r>
      <rPr>
        <sz val="10"/>
        <rFont val="Arial"/>
        <family val="2"/>
      </rPr>
      <t>19-03 IEC</t>
    </r>
    <r>
      <rPr>
        <sz val="10"/>
        <rFont val="宋体"/>
        <charset val="134"/>
      </rPr>
      <t>会计学</t>
    </r>
    <r>
      <rPr>
        <sz val="10"/>
        <rFont val="Arial"/>
        <family val="2"/>
      </rPr>
      <t>19-04 IEC</t>
    </r>
    <r>
      <rPr>
        <sz val="10"/>
        <rFont val="宋体"/>
        <charset val="134"/>
      </rPr>
      <t>会计学</t>
    </r>
    <r>
      <rPr>
        <sz val="10"/>
        <rFont val="Arial"/>
        <family val="2"/>
      </rPr>
      <t>19-05 IEC</t>
    </r>
    <r>
      <rPr>
        <sz val="10"/>
        <rFont val="宋体"/>
        <charset val="134"/>
      </rPr>
      <t>会计学</t>
    </r>
    <r>
      <rPr>
        <sz val="10"/>
        <rFont val="Arial"/>
        <family val="2"/>
      </rPr>
      <t>19-06 IEC</t>
    </r>
    <r>
      <rPr>
        <sz val="10"/>
        <rFont val="宋体"/>
        <charset val="134"/>
      </rPr>
      <t>会计学</t>
    </r>
    <r>
      <rPr>
        <sz val="10"/>
        <rFont val="Arial"/>
        <family val="2"/>
      </rPr>
      <t>19-07 IEC</t>
    </r>
    <r>
      <rPr>
        <sz val="10"/>
        <rFont val="宋体"/>
        <charset val="134"/>
      </rPr>
      <t>会计学</t>
    </r>
    <r>
      <rPr>
        <sz val="10"/>
        <rFont val="Arial"/>
        <family val="2"/>
      </rPr>
      <t>19-0</t>
    </r>
    <phoneticPr fontId="3" type="noConversion"/>
  </si>
  <si>
    <t>140279-046</t>
  </si>
  <si>
    <t>140279-047</t>
  </si>
  <si>
    <t>140279-048</t>
  </si>
  <si>
    <t>140279-049</t>
  </si>
  <si>
    <r>
      <rPr>
        <sz val="10"/>
        <color indexed="36"/>
        <rFont val="宋体"/>
        <charset val="134"/>
      </rPr>
      <t>计算机高学费1</t>
    </r>
    <r>
      <rPr>
        <sz val="10"/>
        <color indexed="40"/>
        <rFont val="宋体"/>
        <charset val="134"/>
      </rPr>
      <t>、软件1</t>
    </r>
    <r>
      <rPr>
        <sz val="10"/>
        <rFont val="宋体"/>
        <charset val="134"/>
      </rPr>
      <t>（整体上浮）</t>
    </r>
    <phoneticPr fontId="3" type="noConversion"/>
  </si>
  <si>
    <r>
      <rPr>
        <sz val="10"/>
        <color indexed="36"/>
        <rFont val="宋体"/>
        <charset val="134"/>
      </rPr>
      <t>嵌入式软件</t>
    </r>
    <r>
      <rPr>
        <sz val="10"/>
        <color indexed="36"/>
        <rFont val="Arial"/>
        <family val="2"/>
      </rPr>
      <t xml:space="preserve">19-01 </t>
    </r>
    <r>
      <rPr>
        <sz val="10"/>
        <color indexed="36"/>
        <rFont val="宋体"/>
        <charset val="134"/>
      </rPr>
      <t>嵌入式软件</t>
    </r>
    <r>
      <rPr>
        <sz val="10"/>
        <color indexed="36"/>
        <rFont val="Arial"/>
        <family val="2"/>
      </rPr>
      <t xml:space="preserve">19-02 </t>
    </r>
    <r>
      <rPr>
        <sz val="10"/>
        <color indexed="36"/>
        <rFont val="宋体"/>
        <charset val="134"/>
      </rPr>
      <t>嵌入式软件</t>
    </r>
    <r>
      <rPr>
        <sz val="10"/>
        <color indexed="36"/>
        <rFont val="Arial"/>
        <family val="2"/>
      </rPr>
      <t xml:space="preserve">19-03 </t>
    </r>
    <r>
      <rPr>
        <sz val="10"/>
        <color indexed="36"/>
        <rFont val="宋体"/>
        <charset val="134"/>
      </rPr>
      <t>嵌入式软件</t>
    </r>
    <r>
      <rPr>
        <sz val="10"/>
        <color indexed="36"/>
        <rFont val="Arial"/>
        <family val="2"/>
      </rPr>
      <t>19-04</t>
    </r>
    <r>
      <rPr>
        <sz val="10"/>
        <rFont val="Arial"/>
        <family val="2"/>
      </rPr>
      <t xml:space="preserve"> </t>
    </r>
    <r>
      <rPr>
        <sz val="10"/>
        <color indexed="40"/>
        <rFont val="宋体"/>
        <charset val="134"/>
      </rPr>
      <t>软件工程</t>
    </r>
    <r>
      <rPr>
        <sz val="10"/>
        <color indexed="40"/>
        <rFont val="Arial"/>
        <family val="2"/>
      </rPr>
      <t xml:space="preserve">19-01 </t>
    </r>
    <r>
      <rPr>
        <sz val="10"/>
        <color indexed="40"/>
        <rFont val="宋体"/>
        <charset val="134"/>
      </rPr>
      <t>软件工程</t>
    </r>
    <r>
      <rPr>
        <sz val="10"/>
        <color indexed="40"/>
        <rFont val="Arial"/>
        <family val="2"/>
      </rPr>
      <t xml:space="preserve">19-02 </t>
    </r>
    <r>
      <rPr>
        <sz val="10"/>
        <color indexed="40"/>
        <rFont val="宋体"/>
        <charset val="134"/>
      </rPr>
      <t>软件工程</t>
    </r>
    <r>
      <rPr>
        <sz val="10"/>
        <color indexed="40"/>
        <rFont val="Arial"/>
        <family val="2"/>
      </rPr>
      <t xml:space="preserve">19-03 </t>
    </r>
    <r>
      <rPr>
        <sz val="10"/>
        <color indexed="40"/>
        <rFont val="宋体"/>
        <charset val="134"/>
      </rPr>
      <t>软件工程</t>
    </r>
    <r>
      <rPr>
        <sz val="10"/>
        <color indexed="40"/>
        <rFont val="Arial"/>
        <family val="2"/>
      </rPr>
      <t xml:space="preserve">19-04 </t>
    </r>
    <r>
      <rPr>
        <sz val="10"/>
        <color indexed="40"/>
        <rFont val="宋体"/>
        <charset val="134"/>
      </rPr>
      <t>软件工程</t>
    </r>
    <r>
      <rPr>
        <sz val="10"/>
        <color indexed="40"/>
        <rFont val="Arial"/>
        <family val="2"/>
      </rPr>
      <t xml:space="preserve">19-05 </t>
    </r>
    <r>
      <rPr>
        <sz val="10"/>
        <color indexed="40"/>
        <rFont val="宋体"/>
        <charset val="134"/>
      </rPr>
      <t>软件工程</t>
    </r>
    <r>
      <rPr>
        <sz val="10"/>
        <color indexed="40"/>
        <rFont val="Arial"/>
        <family val="2"/>
      </rPr>
      <t xml:space="preserve">19-06 </t>
    </r>
    <r>
      <rPr>
        <sz val="10"/>
        <color indexed="40"/>
        <rFont val="宋体"/>
        <charset val="134"/>
      </rPr>
      <t>软件工程</t>
    </r>
    <r>
      <rPr>
        <sz val="10"/>
        <color indexed="40"/>
        <rFont val="Arial"/>
        <family val="2"/>
      </rPr>
      <t xml:space="preserve">19-07 </t>
    </r>
    <r>
      <rPr>
        <sz val="10"/>
        <color indexed="40"/>
        <rFont val="宋体"/>
        <charset val="134"/>
      </rPr>
      <t>软件工程</t>
    </r>
    <r>
      <rPr>
        <sz val="10"/>
        <color indexed="40"/>
        <rFont val="Arial"/>
        <family val="2"/>
      </rPr>
      <t>19-08</t>
    </r>
    <phoneticPr fontId="3" type="noConversion"/>
  </si>
  <si>
    <t>140279-050</t>
  </si>
  <si>
    <t>140279-051</t>
  </si>
  <si>
    <t>140279-052</t>
  </si>
  <si>
    <r>
      <rPr>
        <sz val="10"/>
        <color indexed="36"/>
        <rFont val="宋体"/>
        <charset val="134"/>
      </rPr>
      <t>计算机高学费1</t>
    </r>
    <r>
      <rPr>
        <sz val="10"/>
        <color indexed="40"/>
        <rFont val="宋体"/>
        <charset val="134"/>
      </rPr>
      <t>、软件1</t>
    </r>
    <r>
      <rPr>
        <sz val="10"/>
        <rFont val="宋体"/>
        <charset val="134"/>
      </rPr>
      <t>（整体上浮）</t>
    </r>
    <phoneticPr fontId="3" type="noConversion"/>
  </si>
  <si>
    <r>
      <rPr>
        <sz val="10"/>
        <color indexed="36"/>
        <rFont val="宋体"/>
        <charset val="134"/>
      </rPr>
      <t>嵌入式软件</t>
    </r>
    <r>
      <rPr>
        <sz val="10"/>
        <color indexed="36"/>
        <rFont val="Arial"/>
        <family val="2"/>
      </rPr>
      <t xml:space="preserve">19-01 </t>
    </r>
    <r>
      <rPr>
        <sz val="10"/>
        <color indexed="36"/>
        <rFont val="宋体"/>
        <charset val="134"/>
      </rPr>
      <t>嵌入式软件</t>
    </r>
    <r>
      <rPr>
        <sz val="10"/>
        <color indexed="36"/>
        <rFont val="Arial"/>
        <family val="2"/>
      </rPr>
      <t xml:space="preserve">19-02 </t>
    </r>
    <r>
      <rPr>
        <sz val="10"/>
        <color indexed="36"/>
        <rFont val="宋体"/>
        <charset val="134"/>
      </rPr>
      <t>嵌入式软件</t>
    </r>
    <r>
      <rPr>
        <sz val="10"/>
        <color indexed="36"/>
        <rFont val="Arial"/>
        <family val="2"/>
      </rPr>
      <t xml:space="preserve">19-03 </t>
    </r>
    <r>
      <rPr>
        <sz val="10"/>
        <color indexed="36"/>
        <rFont val="宋体"/>
        <charset val="134"/>
      </rPr>
      <t>嵌入式软件</t>
    </r>
    <r>
      <rPr>
        <sz val="10"/>
        <color indexed="36"/>
        <rFont val="Arial"/>
        <family val="2"/>
      </rPr>
      <t>19-04</t>
    </r>
    <r>
      <rPr>
        <sz val="10"/>
        <rFont val="Arial"/>
        <family val="2"/>
      </rPr>
      <t xml:space="preserve"> </t>
    </r>
    <r>
      <rPr>
        <sz val="10"/>
        <color indexed="40"/>
        <rFont val="宋体"/>
        <charset val="134"/>
      </rPr>
      <t>软件工程</t>
    </r>
    <r>
      <rPr>
        <sz val="10"/>
        <color indexed="40"/>
        <rFont val="Arial"/>
        <family val="2"/>
      </rPr>
      <t xml:space="preserve">19-01 </t>
    </r>
    <r>
      <rPr>
        <sz val="10"/>
        <color indexed="40"/>
        <rFont val="宋体"/>
        <charset val="134"/>
      </rPr>
      <t>软件工程</t>
    </r>
    <r>
      <rPr>
        <sz val="10"/>
        <color indexed="40"/>
        <rFont val="Arial"/>
        <family val="2"/>
      </rPr>
      <t xml:space="preserve">19-02 </t>
    </r>
    <r>
      <rPr>
        <sz val="10"/>
        <color indexed="40"/>
        <rFont val="宋体"/>
        <charset val="134"/>
      </rPr>
      <t>软件工程</t>
    </r>
    <r>
      <rPr>
        <sz val="10"/>
        <color indexed="40"/>
        <rFont val="Arial"/>
        <family val="2"/>
      </rPr>
      <t xml:space="preserve">19-03 </t>
    </r>
    <r>
      <rPr>
        <sz val="10"/>
        <color indexed="40"/>
        <rFont val="宋体"/>
        <charset val="134"/>
      </rPr>
      <t>软件工程</t>
    </r>
    <r>
      <rPr>
        <sz val="10"/>
        <color indexed="40"/>
        <rFont val="Arial"/>
        <family val="2"/>
      </rPr>
      <t xml:space="preserve">19-04 </t>
    </r>
    <r>
      <rPr>
        <sz val="10"/>
        <color indexed="40"/>
        <rFont val="宋体"/>
        <charset val="134"/>
      </rPr>
      <t>软件工程</t>
    </r>
    <r>
      <rPr>
        <sz val="10"/>
        <color indexed="40"/>
        <rFont val="Arial"/>
        <family val="2"/>
      </rPr>
      <t xml:space="preserve">19-05 </t>
    </r>
    <r>
      <rPr>
        <sz val="10"/>
        <color indexed="40"/>
        <rFont val="宋体"/>
        <charset val="134"/>
      </rPr>
      <t>软件工程</t>
    </r>
    <r>
      <rPr>
        <sz val="10"/>
        <color indexed="40"/>
        <rFont val="Arial"/>
        <family val="2"/>
      </rPr>
      <t xml:space="preserve">19-06 </t>
    </r>
    <r>
      <rPr>
        <sz val="10"/>
        <color indexed="40"/>
        <rFont val="宋体"/>
        <charset val="134"/>
      </rPr>
      <t>软件工程</t>
    </r>
    <r>
      <rPr>
        <sz val="10"/>
        <color indexed="40"/>
        <rFont val="Arial"/>
        <family val="2"/>
      </rPr>
      <t xml:space="preserve">19-07 </t>
    </r>
    <r>
      <rPr>
        <sz val="10"/>
        <color indexed="40"/>
        <rFont val="宋体"/>
        <charset val="134"/>
      </rPr>
      <t>软件工程</t>
    </r>
    <r>
      <rPr>
        <sz val="10"/>
        <color indexed="40"/>
        <rFont val="Arial"/>
        <family val="2"/>
      </rPr>
      <t>19-08</t>
    </r>
    <phoneticPr fontId="3" type="noConversion"/>
  </si>
  <si>
    <t>140279-053</t>
  </si>
  <si>
    <t>140279-054</t>
  </si>
  <si>
    <t>计算机高学费1、软件1（整体上浮）</t>
    <phoneticPr fontId="3" type="noConversion"/>
  </si>
  <si>
    <r>
      <rPr>
        <sz val="10"/>
        <color indexed="60"/>
        <rFont val="宋体"/>
        <charset val="134"/>
      </rPr>
      <t>嵌入式软件</t>
    </r>
    <r>
      <rPr>
        <sz val="10"/>
        <color indexed="60"/>
        <rFont val="Arial"/>
        <family val="2"/>
      </rPr>
      <t xml:space="preserve">19-01 </t>
    </r>
    <r>
      <rPr>
        <sz val="10"/>
        <color indexed="60"/>
        <rFont val="宋体"/>
        <charset val="134"/>
      </rPr>
      <t>嵌入式软件</t>
    </r>
    <r>
      <rPr>
        <sz val="10"/>
        <color indexed="60"/>
        <rFont val="Arial"/>
        <family val="2"/>
      </rPr>
      <t xml:space="preserve">19-02 </t>
    </r>
    <r>
      <rPr>
        <sz val="10"/>
        <color indexed="60"/>
        <rFont val="宋体"/>
        <charset val="134"/>
      </rPr>
      <t>嵌入式软件</t>
    </r>
    <r>
      <rPr>
        <sz val="10"/>
        <color indexed="60"/>
        <rFont val="Arial"/>
        <family val="2"/>
      </rPr>
      <t xml:space="preserve">19-03 </t>
    </r>
    <r>
      <rPr>
        <sz val="10"/>
        <color indexed="60"/>
        <rFont val="宋体"/>
        <charset val="134"/>
      </rPr>
      <t>嵌入式软件</t>
    </r>
    <r>
      <rPr>
        <sz val="10"/>
        <color indexed="60"/>
        <rFont val="Arial"/>
        <family val="2"/>
      </rPr>
      <t xml:space="preserve">19-04 </t>
    </r>
    <r>
      <rPr>
        <sz val="10"/>
        <color indexed="60"/>
        <rFont val="宋体"/>
        <charset val="134"/>
      </rPr>
      <t>软件工程</t>
    </r>
    <r>
      <rPr>
        <sz val="10"/>
        <color indexed="60"/>
        <rFont val="Arial"/>
        <family val="2"/>
      </rPr>
      <t xml:space="preserve">19-01 </t>
    </r>
    <r>
      <rPr>
        <sz val="10"/>
        <color indexed="60"/>
        <rFont val="宋体"/>
        <charset val="134"/>
      </rPr>
      <t>软件工程</t>
    </r>
    <r>
      <rPr>
        <sz val="10"/>
        <color indexed="60"/>
        <rFont val="Arial"/>
        <family val="2"/>
      </rPr>
      <t xml:space="preserve">19-02 </t>
    </r>
    <r>
      <rPr>
        <sz val="10"/>
        <color indexed="60"/>
        <rFont val="宋体"/>
        <charset val="134"/>
      </rPr>
      <t>软件工程</t>
    </r>
    <r>
      <rPr>
        <sz val="10"/>
        <color indexed="60"/>
        <rFont val="Arial"/>
        <family val="2"/>
      </rPr>
      <t xml:space="preserve">19-03 </t>
    </r>
    <r>
      <rPr>
        <sz val="10"/>
        <color indexed="60"/>
        <rFont val="宋体"/>
        <charset val="134"/>
      </rPr>
      <t>软件工程</t>
    </r>
    <r>
      <rPr>
        <sz val="10"/>
        <color indexed="60"/>
        <rFont val="Arial"/>
        <family val="2"/>
      </rPr>
      <t xml:space="preserve">19-04 </t>
    </r>
    <r>
      <rPr>
        <sz val="10"/>
        <color indexed="60"/>
        <rFont val="宋体"/>
        <charset val="134"/>
      </rPr>
      <t>软件工程</t>
    </r>
    <r>
      <rPr>
        <sz val="10"/>
        <color indexed="60"/>
        <rFont val="Arial"/>
        <family val="2"/>
      </rPr>
      <t xml:space="preserve">19-05 </t>
    </r>
    <r>
      <rPr>
        <sz val="10"/>
        <color indexed="60"/>
        <rFont val="宋体"/>
        <charset val="134"/>
      </rPr>
      <t>软件工程</t>
    </r>
    <r>
      <rPr>
        <sz val="10"/>
        <color indexed="60"/>
        <rFont val="Arial"/>
        <family val="2"/>
      </rPr>
      <t xml:space="preserve">19-06 </t>
    </r>
    <r>
      <rPr>
        <sz val="10"/>
        <color indexed="60"/>
        <rFont val="宋体"/>
        <charset val="134"/>
      </rPr>
      <t>软件工程</t>
    </r>
    <r>
      <rPr>
        <sz val="10"/>
        <color indexed="60"/>
        <rFont val="Arial"/>
        <family val="2"/>
      </rPr>
      <t xml:space="preserve">19-07 </t>
    </r>
    <r>
      <rPr>
        <sz val="10"/>
        <color indexed="60"/>
        <rFont val="宋体"/>
        <charset val="134"/>
      </rPr>
      <t>软件工程</t>
    </r>
    <r>
      <rPr>
        <sz val="10"/>
        <color indexed="60"/>
        <rFont val="Arial"/>
        <family val="2"/>
      </rPr>
      <t>19-08</t>
    </r>
    <phoneticPr fontId="3" type="noConversion"/>
  </si>
  <si>
    <t>[1410075]郜惠伦</t>
  </si>
  <si>
    <t>140279-055</t>
  </si>
  <si>
    <t>140279-056</t>
  </si>
  <si>
    <t>140279-057</t>
  </si>
  <si>
    <t>140279-058</t>
  </si>
  <si>
    <t>140279-059</t>
  </si>
  <si>
    <t>140279-060</t>
  </si>
  <si>
    <t>140279-061</t>
  </si>
  <si>
    <t>140279-062</t>
  </si>
  <si>
    <r>
      <t>[2014010]</t>
    </r>
    <r>
      <rPr>
        <sz val="10"/>
        <rFont val="宋体"/>
        <charset val="134"/>
      </rPr>
      <t>李扬</t>
    </r>
    <r>
      <rPr>
        <sz val="10"/>
        <rFont val="Arial"/>
        <family val="2"/>
      </rPr>
      <t>[</t>
    </r>
    <r>
      <rPr>
        <sz val="10"/>
        <rFont val="宋体"/>
        <charset val="134"/>
      </rPr>
      <t>讲师</t>
    </r>
    <r>
      <rPr>
        <sz val="10"/>
        <rFont val="Arial"/>
        <family val="2"/>
      </rPr>
      <t>]</t>
    </r>
    <phoneticPr fontId="3" type="noConversion"/>
  </si>
  <si>
    <t>140279-063</t>
  </si>
  <si>
    <r>
      <rPr>
        <sz val="10"/>
        <color indexed="36"/>
        <rFont val="宋体"/>
        <charset val="134"/>
      </rPr>
      <t>工程认证1</t>
    </r>
    <r>
      <rPr>
        <sz val="10"/>
        <color indexed="40"/>
        <rFont val="宋体"/>
        <charset val="134"/>
      </rPr>
      <t>、计算机高学费1</t>
    </r>
    <phoneticPr fontId="3" type="noConversion"/>
  </si>
  <si>
    <r>
      <rPr>
        <sz val="10"/>
        <color indexed="36"/>
        <rFont val="宋体"/>
        <charset val="134"/>
      </rPr>
      <t>计算机</t>
    </r>
    <r>
      <rPr>
        <sz val="10"/>
        <color indexed="36"/>
        <rFont val="Arial"/>
        <family val="2"/>
      </rPr>
      <t>19-01</t>
    </r>
    <r>
      <rPr>
        <sz val="10"/>
        <color indexed="36"/>
        <rFont val="宋体"/>
        <charset val="134"/>
      </rPr>
      <t>（</t>
    </r>
    <r>
      <rPr>
        <sz val="10"/>
        <color indexed="36"/>
        <rFont val="Arial"/>
        <family val="2"/>
      </rPr>
      <t>39</t>
    </r>
    <r>
      <rPr>
        <sz val="10"/>
        <color indexed="36"/>
        <rFont val="宋体"/>
        <charset val="134"/>
      </rPr>
      <t>）</t>
    </r>
    <r>
      <rPr>
        <sz val="10"/>
        <color indexed="36"/>
        <rFont val="Arial"/>
        <family val="2"/>
      </rPr>
      <t xml:space="preserve"> </t>
    </r>
    <r>
      <rPr>
        <sz val="10"/>
        <color indexed="36"/>
        <rFont val="宋体"/>
        <charset val="134"/>
      </rPr>
      <t>计算机</t>
    </r>
    <r>
      <rPr>
        <sz val="10"/>
        <color indexed="36"/>
        <rFont val="Arial"/>
        <family val="2"/>
      </rPr>
      <t>19-02</t>
    </r>
    <r>
      <rPr>
        <sz val="10"/>
        <color indexed="36"/>
        <rFont val="宋体"/>
        <charset val="134"/>
      </rPr>
      <t>（</t>
    </r>
    <r>
      <rPr>
        <sz val="10"/>
        <color indexed="36"/>
        <rFont val="Arial"/>
        <family val="2"/>
      </rPr>
      <t>39</t>
    </r>
    <r>
      <rPr>
        <sz val="10"/>
        <color indexed="36"/>
        <rFont val="宋体"/>
        <charset val="134"/>
      </rPr>
      <t>）</t>
    </r>
    <r>
      <rPr>
        <sz val="10"/>
        <color indexed="36"/>
        <rFont val="Arial"/>
        <family val="2"/>
      </rPr>
      <t xml:space="preserve"> </t>
    </r>
    <r>
      <rPr>
        <sz val="10"/>
        <color indexed="36"/>
        <rFont val="宋体"/>
        <charset val="134"/>
      </rPr>
      <t>计算机</t>
    </r>
    <r>
      <rPr>
        <sz val="10"/>
        <color indexed="36"/>
        <rFont val="Arial"/>
        <family val="2"/>
      </rPr>
      <t>19-03</t>
    </r>
    <r>
      <rPr>
        <sz val="10"/>
        <color indexed="36"/>
        <rFont val="宋体"/>
        <charset val="134"/>
      </rPr>
      <t>（</t>
    </r>
    <r>
      <rPr>
        <sz val="10"/>
        <color indexed="36"/>
        <rFont val="Arial"/>
        <family val="2"/>
      </rPr>
      <t>39</t>
    </r>
    <r>
      <rPr>
        <sz val="10"/>
        <color indexed="36"/>
        <rFont val="宋体"/>
        <charset val="134"/>
      </rPr>
      <t>）</t>
    </r>
    <r>
      <rPr>
        <sz val="10"/>
        <color indexed="36"/>
        <rFont val="Arial"/>
        <family val="2"/>
      </rPr>
      <t xml:space="preserve"> </t>
    </r>
    <r>
      <rPr>
        <sz val="10"/>
        <color indexed="36"/>
        <rFont val="宋体"/>
        <charset val="134"/>
      </rPr>
      <t>计算机</t>
    </r>
    <r>
      <rPr>
        <sz val="10"/>
        <color indexed="36"/>
        <rFont val="Arial"/>
        <family val="2"/>
      </rPr>
      <t>19-04</t>
    </r>
    <r>
      <rPr>
        <sz val="10"/>
        <color indexed="36"/>
        <rFont val="宋体"/>
        <charset val="134"/>
      </rPr>
      <t>（</t>
    </r>
    <r>
      <rPr>
        <sz val="10"/>
        <color indexed="36"/>
        <rFont val="Arial"/>
        <family val="2"/>
      </rPr>
      <t>39</t>
    </r>
    <r>
      <rPr>
        <sz val="10"/>
        <color indexed="36"/>
        <rFont val="宋体"/>
        <charset val="134"/>
      </rPr>
      <t>）</t>
    </r>
    <r>
      <rPr>
        <sz val="10"/>
        <rFont val="Arial"/>
        <family val="2"/>
      </rPr>
      <t xml:space="preserve"> </t>
    </r>
    <r>
      <rPr>
        <sz val="10"/>
        <rFont val="宋体"/>
        <charset val="134"/>
      </rPr>
      <t>网络工程</t>
    </r>
    <r>
      <rPr>
        <sz val="10"/>
        <rFont val="Arial"/>
        <family val="2"/>
      </rPr>
      <t>19-01</t>
    </r>
    <r>
      <rPr>
        <sz val="10"/>
        <rFont val="宋体"/>
        <charset val="134"/>
      </rPr>
      <t>（</t>
    </r>
    <r>
      <rPr>
        <sz val="10"/>
        <rFont val="Arial"/>
        <family val="2"/>
      </rPr>
      <t>34</t>
    </r>
    <r>
      <rPr>
        <sz val="10"/>
        <rFont val="宋体"/>
        <charset val="134"/>
      </rPr>
      <t>）</t>
    </r>
    <r>
      <rPr>
        <sz val="10"/>
        <rFont val="Arial"/>
        <family val="2"/>
      </rPr>
      <t xml:space="preserve"> </t>
    </r>
    <r>
      <rPr>
        <sz val="10"/>
        <rFont val="宋体"/>
        <charset val="134"/>
      </rPr>
      <t>通信工程</t>
    </r>
    <r>
      <rPr>
        <sz val="10"/>
        <rFont val="Arial"/>
        <family val="2"/>
      </rPr>
      <t>19-01</t>
    </r>
    <r>
      <rPr>
        <sz val="10"/>
        <rFont val="宋体"/>
        <charset val="134"/>
      </rPr>
      <t>（</t>
    </r>
    <r>
      <rPr>
        <sz val="10"/>
        <rFont val="Arial"/>
        <family val="2"/>
      </rPr>
      <t>32</t>
    </r>
    <r>
      <rPr>
        <sz val="10"/>
        <rFont val="宋体"/>
        <charset val="134"/>
      </rPr>
      <t>）</t>
    </r>
    <r>
      <rPr>
        <sz val="10"/>
        <rFont val="Arial"/>
        <family val="2"/>
      </rPr>
      <t xml:space="preserve"> </t>
    </r>
    <r>
      <rPr>
        <sz val="10"/>
        <rFont val="宋体"/>
        <charset val="134"/>
      </rPr>
      <t>通信工程</t>
    </r>
    <r>
      <rPr>
        <sz val="10"/>
        <rFont val="Arial"/>
        <family val="2"/>
      </rPr>
      <t>19-02</t>
    </r>
    <r>
      <rPr>
        <sz val="10"/>
        <rFont val="宋体"/>
        <charset val="134"/>
      </rPr>
      <t>（</t>
    </r>
    <r>
      <rPr>
        <sz val="10"/>
        <rFont val="Arial"/>
        <family val="2"/>
      </rPr>
      <t>31</t>
    </r>
    <r>
      <rPr>
        <sz val="10"/>
        <rFont val="宋体"/>
        <charset val="134"/>
      </rPr>
      <t>）</t>
    </r>
    <r>
      <rPr>
        <sz val="10"/>
        <rFont val="Arial"/>
        <family val="2"/>
      </rPr>
      <t xml:space="preserve"> </t>
    </r>
    <r>
      <rPr>
        <sz val="10"/>
        <rFont val="宋体"/>
        <charset val="134"/>
      </rPr>
      <t>通信工程</t>
    </r>
    <r>
      <rPr>
        <sz val="10"/>
        <rFont val="Arial"/>
        <family val="2"/>
      </rPr>
      <t>19-03</t>
    </r>
    <r>
      <rPr>
        <sz val="10"/>
        <rFont val="宋体"/>
        <charset val="134"/>
      </rPr>
      <t>（</t>
    </r>
    <r>
      <rPr>
        <sz val="10"/>
        <rFont val="Arial"/>
        <family val="2"/>
      </rPr>
      <t>34</t>
    </r>
    <r>
      <rPr>
        <sz val="10"/>
        <rFont val="宋体"/>
        <charset val="134"/>
      </rPr>
      <t>）</t>
    </r>
    <r>
      <rPr>
        <sz val="10"/>
        <rFont val="Arial"/>
        <family val="2"/>
      </rPr>
      <t xml:space="preserve"> </t>
    </r>
    <r>
      <rPr>
        <sz val="10"/>
        <rFont val="宋体"/>
        <charset val="134"/>
      </rPr>
      <t>物联网工程</t>
    </r>
    <r>
      <rPr>
        <sz val="10"/>
        <rFont val="Arial"/>
        <family val="2"/>
      </rPr>
      <t>19-01</t>
    </r>
    <r>
      <rPr>
        <sz val="10"/>
        <rFont val="宋体"/>
        <charset val="134"/>
      </rPr>
      <t>（</t>
    </r>
    <r>
      <rPr>
        <sz val="10"/>
        <rFont val="Arial"/>
        <family val="2"/>
      </rPr>
      <t>35</t>
    </r>
    <r>
      <rPr>
        <sz val="10"/>
        <rFont val="宋体"/>
        <charset val="134"/>
      </rPr>
      <t>）</t>
    </r>
    <r>
      <rPr>
        <sz val="10"/>
        <rFont val="Arial"/>
        <family val="2"/>
      </rPr>
      <t xml:space="preserve"> </t>
    </r>
    <r>
      <rPr>
        <sz val="10"/>
        <rFont val="宋体"/>
        <charset val="134"/>
      </rPr>
      <t>物联网工程</t>
    </r>
    <r>
      <rPr>
        <sz val="10"/>
        <rFont val="Arial"/>
        <family val="2"/>
      </rPr>
      <t>19-02</t>
    </r>
    <r>
      <rPr>
        <sz val="10"/>
        <rFont val="宋体"/>
        <charset val="134"/>
      </rPr>
      <t>（</t>
    </r>
    <r>
      <rPr>
        <sz val="10"/>
        <rFont val="Arial"/>
        <family val="2"/>
      </rPr>
      <t>32</t>
    </r>
    <r>
      <rPr>
        <sz val="10"/>
        <rFont val="宋体"/>
        <charset val="134"/>
      </rPr>
      <t>）</t>
    </r>
    <r>
      <rPr>
        <sz val="10"/>
        <rFont val="Arial"/>
        <family val="2"/>
      </rPr>
      <t xml:space="preserve"> </t>
    </r>
    <r>
      <rPr>
        <sz val="10"/>
        <color indexed="40"/>
        <rFont val="宋体"/>
        <charset val="134"/>
      </rPr>
      <t>智能物联</t>
    </r>
    <r>
      <rPr>
        <sz val="10"/>
        <color indexed="40"/>
        <rFont val="Arial"/>
        <family val="2"/>
      </rPr>
      <t>19-01</t>
    </r>
    <r>
      <rPr>
        <sz val="10"/>
        <color indexed="40"/>
        <rFont val="宋体"/>
        <charset val="134"/>
      </rPr>
      <t>（</t>
    </r>
    <r>
      <rPr>
        <sz val="10"/>
        <color indexed="40"/>
        <rFont val="Arial"/>
        <family val="2"/>
      </rPr>
      <t>30</t>
    </r>
    <r>
      <rPr>
        <sz val="10"/>
        <color indexed="40"/>
        <rFont val="宋体"/>
        <charset val="134"/>
      </rPr>
      <t>）</t>
    </r>
    <r>
      <rPr>
        <sz val="10"/>
        <color indexed="40"/>
        <rFont val="Arial"/>
        <family val="2"/>
      </rPr>
      <t xml:space="preserve"> </t>
    </r>
    <r>
      <rPr>
        <sz val="10"/>
        <color indexed="40"/>
        <rFont val="宋体"/>
        <charset val="134"/>
      </rPr>
      <t>智能物联</t>
    </r>
    <r>
      <rPr>
        <sz val="10"/>
        <color indexed="40"/>
        <rFont val="Arial"/>
        <family val="2"/>
      </rPr>
      <t>19-02</t>
    </r>
    <r>
      <rPr>
        <sz val="10"/>
        <color indexed="40"/>
        <rFont val="宋体"/>
        <charset val="134"/>
      </rPr>
      <t>（</t>
    </r>
    <r>
      <rPr>
        <sz val="10"/>
        <color indexed="40"/>
        <rFont val="Arial"/>
        <family val="2"/>
      </rPr>
      <t>30</t>
    </r>
    <r>
      <rPr>
        <sz val="10"/>
        <color indexed="40"/>
        <rFont val="宋体"/>
        <charset val="134"/>
      </rPr>
      <t>）</t>
    </r>
    <r>
      <rPr>
        <sz val="10"/>
        <color indexed="40"/>
        <rFont val="Arial"/>
        <family val="2"/>
      </rPr>
      <t xml:space="preserve"> </t>
    </r>
    <r>
      <rPr>
        <sz val="10"/>
        <color indexed="40"/>
        <rFont val="宋体"/>
        <charset val="134"/>
      </rPr>
      <t>智能物联</t>
    </r>
    <r>
      <rPr>
        <sz val="10"/>
        <color indexed="40"/>
        <rFont val="Arial"/>
        <family val="2"/>
      </rPr>
      <t>19-03</t>
    </r>
    <r>
      <rPr>
        <sz val="10"/>
        <color indexed="40"/>
        <rFont val="宋体"/>
        <charset val="134"/>
      </rPr>
      <t>（</t>
    </r>
    <r>
      <rPr>
        <sz val="10"/>
        <color indexed="40"/>
        <rFont val="Arial"/>
        <family val="2"/>
      </rPr>
      <t>30</t>
    </r>
    <r>
      <rPr>
        <sz val="10"/>
        <color indexed="40"/>
        <rFont val="宋体"/>
        <charset val="134"/>
      </rPr>
      <t>）</t>
    </r>
    <r>
      <rPr>
        <sz val="10"/>
        <color indexed="40"/>
        <rFont val="Arial"/>
        <family val="2"/>
      </rPr>
      <t xml:space="preserve"> </t>
    </r>
    <r>
      <rPr>
        <sz val="10"/>
        <color indexed="40"/>
        <rFont val="宋体"/>
        <charset val="134"/>
      </rPr>
      <t>智能物联</t>
    </r>
    <r>
      <rPr>
        <sz val="10"/>
        <color indexed="40"/>
        <rFont val="Arial"/>
        <family val="2"/>
      </rPr>
      <t>19-04</t>
    </r>
    <r>
      <rPr>
        <sz val="10"/>
        <color indexed="40"/>
        <rFont val="宋体"/>
        <charset val="134"/>
      </rPr>
      <t>（</t>
    </r>
    <r>
      <rPr>
        <sz val="10"/>
        <color indexed="40"/>
        <rFont val="Arial"/>
        <family val="2"/>
      </rPr>
      <t>30</t>
    </r>
    <r>
      <rPr>
        <sz val="10"/>
        <color indexed="40"/>
        <rFont val="宋体"/>
        <charset val="134"/>
      </rPr>
      <t>）</t>
    </r>
    <r>
      <rPr>
        <sz val="10"/>
        <rFont val="Arial"/>
        <family val="2"/>
      </rPr>
      <t xml:space="preserve"> </t>
    </r>
    <r>
      <rPr>
        <sz val="10"/>
        <rFont val="宋体"/>
        <charset val="134"/>
      </rPr>
      <t>数据科学</t>
    </r>
    <r>
      <rPr>
        <sz val="10"/>
        <rFont val="Arial"/>
        <family val="2"/>
      </rPr>
      <t>19-01</t>
    </r>
    <r>
      <rPr>
        <sz val="10"/>
        <rFont val="宋体"/>
        <charset val="134"/>
      </rPr>
      <t>（</t>
    </r>
    <r>
      <rPr>
        <sz val="10"/>
        <rFont val="Arial"/>
        <family val="2"/>
      </rPr>
      <t>44</t>
    </r>
    <r>
      <rPr>
        <sz val="10"/>
        <rFont val="宋体"/>
        <charset val="134"/>
      </rPr>
      <t>）</t>
    </r>
    <r>
      <rPr>
        <sz val="10"/>
        <rFont val="Arial"/>
        <family val="2"/>
      </rPr>
      <t xml:space="preserve"> </t>
    </r>
    <r>
      <rPr>
        <sz val="10"/>
        <color indexed="40"/>
        <rFont val="宋体"/>
        <charset val="134"/>
      </rPr>
      <t>移动软件</t>
    </r>
    <r>
      <rPr>
        <sz val="10"/>
        <color indexed="40"/>
        <rFont val="Arial"/>
        <family val="2"/>
      </rPr>
      <t>19-01</t>
    </r>
    <r>
      <rPr>
        <sz val="10"/>
        <color indexed="40"/>
        <rFont val="宋体"/>
        <charset val="134"/>
      </rPr>
      <t>（</t>
    </r>
    <r>
      <rPr>
        <sz val="10"/>
        <color indexed="40"/>
        <rFont val="Arial"/>
        <family val="2"/>
      </rPr>
      <t>31</t>
    </r>
    <r>
      <rPr>
        <sz val="10"/>
        <color indexed="40"/>
        <rFont val="宋体"/>
        <charset val="134"/>
      </rPr>
      <t>）</t>
    </r>
    <r>
      <rPr>
        <sz val="10"/>
        <color indexed="40"/>
        <rFont val="Arial"/>
        <family val="2"/>
      </rPr>
      <t xml:space="preserve"> </t>
    </r>
    <r>
      <rPr>
        <sz val="10"/>
        <color indexed="40"/>
        <rFont val="宋体"/>
        <charset val="134"/>
      </rPr>
      <t>移动软件</t>
    </r>
    <r>
      <rPr>
        <sz val="10"/>
        <color indexed="40"/>
        <rFont val="Arial"/>
        <family val="2"/>
      </rPr>
      <t>19-02</t>
    </r>
    <r>
      <rPr>
        <sz val="10"/>
        <color indexed="40"/>
        <rFont val="宋体"/>
        <charset val="134"/>
      </rPr>
      <t>（</t>
    </r>
    <r>
      <rPr>
        <sz val="10"/>
        <color indexed="40"/>
        <rFont val="Arial"/>
        <family val="2"/>
      </rPr>
      <t>31</t>
    </r>
    <r>
      <rPr>
        <sz val="10"/>
        <color indexed="40"/>
        <rFont val="宋体"/>
        <charset val="134"/>
      </rPr>
      <t>）</t>
    </r>
    <r>
      <rPr>
        <sz val="10"/>
        <color indexed="40"/>
        <rFont val="Arial"/>
        <family val="2"/>
      </rPr>
      <t xml:space="preserve"> </t>
    </r>
    <r>
      <rPr>
        <sz val="10"/>
        <color indexed="40"/>
        <rFont val="宋体"/>
        <charset val="134"/>
      </rPr>
      <t>移动软件</t>
    </r>
    <r>
      <rPr>
        <sz val="10"/>
        <color indexed="40"/>
        <rFont val="Arial"/>
        <family val="2"/>
      </rPr>
      <t>19-03</t>
    </r>
    <r>
      <rPr>
        <sz val="10"/>
        <color indexed="40"/>
        <rFont val="宋体"/>
        <charset val="134"/>
      </rPr>
      <t>（</t>
    </r>
    <r>
      <rPr>
        <sz val="10"/>
        <color indexed="40"/>
        <rFont val="Arial"/>
        <family val="2"/>
      </rPr>
      <t>31</t>
    </r>
    <r>
      <rPr>
        <sz val="10"/>
        <color indexed="40"/>
        <rFont val="宋体"/>
        <charset val="134"/>
      </rPr>
      <t>）</t>
    </r>
    <r>
      <rPr>
        <sz val="10"/>
        <color indexed="40"/>
        <rFont val="Arial"/>
        <family val="2"/>
      </rPr>
      <t xml:space="preserve"> </t>
    </r>
    <r>
      <rPr>
        <sz val="10"/>
        <color indexed="40"/>
        <rFont val="宋体"/>
        <charset val="134"/>
      </rPr>
      <t>移动软件</t>
    </r>
    <r>
      <rPr>
        <sz val="10"/>
        <color indexed="40"/>
        <rFont val="Arial"/>
        <family val="2"/>
      </rPr>
      <t>19-04</t>
    </r>
    <r>
      <rPr>
        <sz val="10"/>
        <color indexed="40"/>
        <rFont val="宋体"/>
        <charset val="134"/>
      </rPr>
      <t>（</t>
    </r>
    <r>
      <rPr>
        <sz val="10"/>
        <color indexed="40"/>
        <rFont val="Arial"/>
        <family val="2"/>
      </rPr>
      <t>31</t>
    </r>
    <r>
      <rPr>
        <sz val="10"/>
        <color indexed="40"/>
        <rFont val="宋体"/>
        <charset val="134"/>
      </rPr>
      <t>）网络开发</t>
    </r>
    <r>
      <rPr>
        <sz val="10"/>
        <color indexed="40"/>
        <rFont val="Arial"/>
        <family val="2"/>
      </rPr>
      <t>19-01</t>
    </r>
    <r>
      <rPr>
        <sz val="10"/>
        <color indexed="40"/>
        <rFont val="宋体"/>
        <charset val="134"/>
      </rPr>
      <t>（</t>
    </r>
    <r>
      <rPr>
        <sz val="10"/>
        <color indexed="40"/>
        <rFont val="Arial"/>
        <family val="2"/>
      </rPr>
      <t>25</t>
    </r>
    <r>
      <rPr>
        <sz val="10"/>
        <color indexed="40"/>
        <rFont val="宋体"/>
        <charset val="134"/>
      </rPr>
      <t>）网络开发</t>
    </r>
    <r>
      <rPr>
        <sz val="10"/>
        <color indexed="40"/>
        <rFont val="Arial"/>
        <family val="2"/>
      </rPr>
      <t>19-02</t>
    </r>
    <r>
      <rPr>
        <sz val="10"/>
        <color indexed="40"/>
        <rFont val="宋体"/>
        <charset val="134"/>
      </rPr>
      <t>（</t>
    </r>
    <r>
      <rPr>
        <sz val="10"/>
        <color indexed="40"/>
        <rFont val="Arial"/>
        <family val="2"/>
      </rPr>
      <t>30</t>
    </r>
    <r>
      <rPr>
        <sz val="10"/>
        <color indexed="40"/>
        <rFont val="宋体"/>
        <charset val="134"/>
      </rPr>
      <t>）网络开发</t>
    </r>
    <r>
      <rPr>
        <sz val="10"/>
        <color indexed="40"/>
        <rFont val="Arial"/>
        <family val="2"/>
      </rPr>
      <t>19-03</t>
    </r>
    <r>
      <rPr>
        <sz val="10"/>
        <color indexed="40"/>
        <rFont val="宋体"/>
        <charset val="134"/>
      </rPr>
      <t>（</t>
    </r>
    <r>
      <rPr>
        <sz val="10"/>
        <color indexed="40"/>
        <rFont val="Arial"/>
        <family val="2"/>
      </rPr>
      <t>29</t>
    </r>
    <r>
      <rPr>
        <sz val="10"/>
        <color indexed="40"/>
        <rFont val="宋体"/>
        <charset val="134"/>
      </rPr>
      <t>）</t>
    </r>
    <phoneticPr fontId="3" type="noConversion"/>
  </si>
  <si>
    <t>140279-064</t>
  </si>
  <si>
    <r>
      <rPr>
        <sz val="10"/>
        <color indexed="36"/>
        <rFont val="宋体"/>
        <charset val="134"/>
      </rPr>
      <t>工程认证1</t>
    </r>
    <r>
      <rPr>
        <sz val="10"/>
        <color indexed="40"/>
        <rFont val="宋体"/>
        <charset val="134"/>
      </rPr>
      <t>、计算机高学费1</t>
    </r>
    <phoneticPr fontId="3" type="noConversion"/>
  </si>
  <si>
    <r>
      <rPr>
        <sz val="10"/>
        <color indexed="36"/>
        <rFont val="宋体"/>
        <charset val="134"/>
      </rPr>
      <t>计算机</t>
    </r>
    <r>
      <rPr>
        <sz val="10"/>
        <color indexed="36"/>
        <rFont val="Arial"/>
        <family val="2"/>
      </rPr>
      <t xml:space="preserve">19-01 </t>
    </r>
    <r>
      <rPr>
        <sz val="10"/>
        <color indexed="36"/>
        <rFont val="宋体"/>
        <charset val="134"/>
      </rPr>
      <t>计算机</t>
    </r>
    <r>
      <rPr>
        <sz val="10"/>
        <color indexed="36"/>
        <rFont val="Arial"/>
        <family val="2"/>
      </rPr>
      <t xml:space="preserve">19-02 </t>
    </r>
    <r>
      <rPr>
        <sz val="10"/>
        <color indexed="36"/>
        <rFont val="宋体"/>
        <charset val="134"/>
      </rPr>
      <t>计算机</t>
    </r>
    <r>
      <rPr>
        <sz val="10"/>
        <color indexed="36"/>
        <rFont val="Arial"/>
        <family val="2"/>
      </rPr>
      <t xml:space="preserve">19-03 </t>
    </r>
    <r>
      <rPr>
        <sz val="10"/>
        <color indexed="36"/>
        <rFont val="宋体"/>
        <charset val="134"/>
      </rPr>
      <t>计算机</t>
    </r>
    <r>
      <rPr>
        <sz val="10"/>
        <color indexed="36"/>
        <rFont val="Arial"/>
        <family val="2"/>
      </rPr>
      <t>19-04</t>
    </r>
    <r>
      <rPr>
        <sz val="10"/>
        <rFont val="Arial"/>
        <family val="2"/>
      </rPr>
      <t xml:space="preserve"> </t>
    </r>
    <r>
      <rPr>
        <sz val="10"/>
        <rFont val="宋体"/>
        <charset val="134"/>
      </rPr>
      <t>网络工程</t>
    </r>
    <r>
      <rPr>
        <sz val="10"/>
        <rFont val="Arial"/>
        <family val="2"/>
      </rPr>
      <t xml:space="preserve">19-01 </t>
    </r>
    <r>
      <rPr>
        <sz val="10"/>
        <rFont val="宋体"/>
        <charset val="134"/>
      </rPr>
      <t>通信工程</t>
    </r>
    <r>
      <rPr>
        <sz val="10"/>
        <rFont val="Arial"/>
        <family val="2"/>
      </rPr>
      <t xml:space="preserve">19-01 </t>
    </r>
    <r>
      <rPr>
        <sz val="10"/>
        <rFont val="宋体"/>
        <charset val="134"/>
      </rPr>
      <t>通信工程</t>
    </r>
    <r>
      <rPr>
        <sz val="10"/>
        <rFont val="Arial"/>
        <family val="2"/>
      </rPr>
      <t xml:space="preserve">19-02 </t>
    </r>
    <r>
      <rPr>
        <sz val="10"/>
        <rFont val="宋体"/>
        <charset val="134"/>
      </rPr>
      <t>通信工程</t>
    </r>
    <r>
      <rPr>
        <sz val="10"/>
        <rFont val="Arial"/>
        <family val="2"/>
      </rPr>
      <t xml:space="preserve">19-03 </t>
    </r>
    <r>
      <rPr>
        <sz val="10"/>
        <rFont val="宋体"/>
        <charset val="134"/>
      </rPr>
      <t>物联网工程</t>
    </r>
    <r>
      <rPr>
        <sz val="10"/>
        <rFont val="Arial"/>
        <family val="2"/>
      </rPr>
      <t xml:space="preserve">19-01 </t>
    </r>
    <r>
      <rPr>
        <sz val="10"/>
        <rFont val="宋体"/>
        <charset val="134"/>
      </rPr>
      <t>物联网工程</t>
    </r>
    <r>
      <rPr>
        <sz val="10"/>
        <rFont val="Arial"/>
        <family val="2"/>
      </rPr>
      <t xml:space="preserve">19-02 </t>
    </r>
    <r>
      <rPr>
        <sz val="10"/>
        <color indexed="40"/>
        <rFont val="宋体"/>
        <charset val="134"/>
      </rPr>
      <t>智能物联</t>
    </r>
    <r>
      <rPr>
        <sz val="10"/>
        <color indexed="40"/>
        <rFont val="Arial"/>
        <family val="2"/>
      </rPr>
      <t xml:space="preserve">19-01 </t>
    </r>
    <r>
      <rPr>
        <sz val="10"/>
        <color indexed="40"/>
        <rFont val="宋体"/>
        <charset val="134"/>
      </rPr>
      <t>智能物联</t>
    </r>
    <r>
      <rPr>
        <sz val="10"/>
        <color indexed="40"/>
        <rFont val="Arial"/>
        <family val="2"/>
      </rPr>
      <t xml:space="preserve">19-02 </t>
    </r>
    <r>
      <rPr>
        <sz val="10"/>
        <color indexed="40"/>
        <rFont val="宋体"/>
        <charset val="134"/>
      </rPr>
      <t>智能物联</t>
    </r>
    <r>
      <rPr>
        <sz val="10"/>
        <color indexed="40"/>
        <rFont val="Arial"/>
        <family val="2"/>
      </rPr>
      <t xml:space="preserve">19-03 </t>
    </r>
    <r>
      <rPr>
        <sz val="10"/>
        <color indexed="40"/>
        <rFont val="宋体"/>
        <charset val="134"/>
      </rPr>
      <t>智能物联</t>
    </r>
    <r>
      <rPr>
        <sz val="10"/>
        <color indexed="40"/>
        <rFont val="Arial"/>
        <family val="2"/>
      </rPr>
      <t>19-04</t>
    </r>
    <r>
      <rPr>
        <sz val="10"/>
        <rFont val="Arial"/>
        <family val="2"/>
      </rPr>
      <t xml:space="preserve"> </t>
    </r>
    <r>
      <rPr>
        <sz val="10"/>
        <rFont val="宋体"/>
        <charset val="134"/>
      </rPr>
      <t>数据科学</t>
    </r>
    <r>
      <rPr>
        <sz val="10"/>
        <rFont val="Arial"/>
        <family val="2"/>
      </rPr>
      <t xml:space="preserve">19-01 </t>
    </r>
    <r>
      <rPr>
        <sz val="10"/>
        <color indexed="40"/>
        <rFont val="宋体"/>
        <charset val="134"/>
      </rPr>
      <t>移动软件</t>
    </r>
    <r>
      <rPr>
        <sz val="10"/>
        <color indexed="40"/>
        <rFont val="Arial"/>
        <family val="2"/>
      </rPr>
      <t xml:space="preserve">19-01 </t>
    </r>
    <r>
      <rPr>
        <sz val="10"/>
        <color indexed="40"/>
        <rFont val="宋体"/>
        <charset val="134"/>
      </rPr>
      <t>移动软件</t>
    </r>
    <r>
      <rPr>
        <sz val="10"/>
        <color indexed="40"/>
        <rFont val="Arial"/>
        <family val="2"/>
      </rPr>
      <t xml:space="preserve">19-02 </t>
    </r>
    <r>
      <rPr>
        <sz val="10"/>
        <color indexed="40"/>
        <rFont val="宋体"/>
        <charset val="134"/>
      </rPr>
      <t>移动软件</t>
    </r>
    <r>
      <rPr>
        <sz val="10"/>
        <color indexed="40"/>
        <rFont val="Arial"/>
        <family val="2"/>
      </rPr>
      <t xml:space="preserve">19-03 </t>
    </r>
    <r>
      <rPr>
        <sz val="10"/>
        <color indexed="40"/>
        <rFont val="宋体"/>
        <charset val="134"/>
      </rPr>
      <t>移动软</t>
    </r>
    <phoneticPr fontId="3" type="noConversion"/>
  </si>
  <si>
    <t>140279-065</t>
  </si>
  <si>
    <t>140279-066</t>
  </si>
  <si>
    <t>140279-067</t>
  </si>
  <si>
    <t>140279-068</t>
  </si>
  <si>
    <t>工程认证1、计算机高学费1</t>
    <phoneticPr fontId="3" type="noConversion"/>
  </si>
  <si>
    <r>
      <rPr>
        <sz val="10"/>
        <color indexed="60"/>
        <rFont val="宋体"/>
        <charset val="134"/>
      </rPr>
      <t>计算机</t>
    </r>
    <r>
      <rPr>
        <sz val="10"/>
        <color indexed="60"/>
        <rFont val="Arial"/>
        <family val="2"/>
      </rPr>
      <t xml:space="preserve">19-01 </t>
    </r>
    <r>
      <rPr>
        <sz val="10"/>
        <color indexed="60"/>
        <rFont val="宋体"/>
        <charset val="134"/>
      </rPr>
      <t>计算机</t>
    </r>
    <r>
      <rPr>
        <sz val="10"/>
        <color indexed="60"/>
        <rFont val="Arial"/>
        <family val="2"/>
      </rPr>
      <t xml:space="preserve">19-02 </t>
    </r>
    <r>
      <rPr>
        <sz val="10"/>
        <color indexed="60"/>
        <rFont val="宋体"/>
        <charset val="134"/>
      </rPr>
      <t>计算机</t>
    </r>
    <r>
      <rPr>
        <sz val="10"/>
        <color indexed="60"/>
        <rFont val="Arial"/>
        <family val="2"/>
      </rPr>
      <t xml:space="preserve">19-03 </t>
    </r>
    <r>
      <rPr>
        <sz val="10"/>
        <color indexed="60"/>
        <rFont val="宋体"/>
        <charset val="134"/>
      </rPr>
      <t>计算机</t>
    </r>
    <r>
      <rPr>
        <sz val="10"/>
        <color indexed="60"/>
        <rFont val="Arial"/>
        <family val="2"/>
      </rPr>
      <t xml:space="preserve">19-04 </t>
    </r>
    <r>
      <rPr>
        <sz val="10"/>
        <color indexed="60"/>
        <rFont val="宋体"/>
        <charset val="134"/>
      </rPr>
      <t>网络工程</t>
    </r>
    <r>
      <rPr>
        <sz val="10"/>
        <color indexed="60"/>
        <rFont val="Arial"/>
        <family val="2"/>
      </rPr>
      <t xml:space="preserve">19-01 </t>
    </r>
    <r>
      <rPr>
        <sz val="10"/>
        <color indexed="60"/>
        <rFont val="宋体"/>
        <charset val="134"/>
      </rPr>
      <t>通信工程</t>
    </r>
    <r>
      <rPr>
        <sz val="10"/>
        <color indexed="60"/>
        <rFont val="Arial"/>
        <family val="2"/>
      </rPr>
      <t xml:space="preserve">19-01 </t>
    </r>
    <r>
      <rPr>
        <sz val="10"/>
        <color indexed="60"/>
        <rFont val="宋体"/>
        <charset val="134"/>
      </rPr>
      <t>通信工程</t>
    </r>
    <r>
      <rPr>
        <sz val="10"/>
        <color indexed="60"/>
        <rFont val="Arial"/>
        <family val="2"/>
      </rPr>
      <t xml:space="preserve">19-02 </t>
    </r>
    <r>
      <rPr>
        <sz val="10"/>
        <color indexed="60"/>
        <rFont val="宋体"/>
        <charset val="134"/>
      </rPr>
      <t>通信工程</t>
    </r>
    <r>
      <rPr>
        <sz val="10"/>
        <color indexed="60"/>
        <rFont val="Arial"/>
        <family val="2"/>
      </rPr>
      <t xml:space="preserve">19-03 </t>
    </r>
    <r>
      <rPr>
        <sz val="10"/>
        <color indexed="60"/>
        <rFont val="宋体"/>
        <charset val="134"/>
      </rPr>
      <t>物联网工程</t>
    </r>
    <r>
      <rPr>
        <sz val="10"/>
        <color indexed="60"/>
        <rFont val="Arial"/>
        <family val="2"/>
      </rPr>
      <t xml:space="preserve">19-01 </t>
    </r>
    <r>
      <rPr>
        <sz val="10"/>
        <color indexed="60"/>
        <rFont val="宋体"/>
        <charset val="134"/>
      </rPr>
      <t>物联网工程</t>
    </r>
    <r>
      <rPr>
        <sz val="10"/>
        <color indexed="60"/>
        <rFont val="Arial"/>
        <family val="2"/>
      </rPr>
      <t xml:space="preserve">19-02 </t>
    </r>
    <r>
      <rPr>
        <sz val="10"/>
        <color indexed="60"/>
        <rFont val="宋体"/>
        <charset val="134"/>
      </rPr>
      <t>智能物联</t>
    </r>
    <r>
      <rPr>
        <sz val="10"/>
        <color indexed="60"/>
        <rFont val="Arial"/>
        <family val="2"/>
      </rPr>
      <t xml:space="preserve">19-01 </t>
    </r>
    <r>
      <rPr>
        <sz val="10"/>
        <color indexed="60"/>
        <rFont val="宋体"/>
        <charset val="134"/>
      </rPr>
      <t>智能物联</t>
    </r>
    <r>
      <rPr>
        <sz val="10"/>
        <color indexed="60"/>
        <rFont val="Arial"/>
        <family val="2"/>
      </rPr>
      <t xml:space="preserve">19-02 </t>
    </r>
    <r>
      <rPr>
        <sz val="10"/>
        <color indexed="60"/>
        <rFont val="宋体"/>
        <charset val="134"/>
      </rPr>
      <t>智能物联</t>
    </r>
    <r>
      <rPr>
        <sz val="10"/>
        <color indexed="60"/>
        <rFont val="Arial"/>
        <family val="2"/>
      </rPr>
      <t xml:space="preserve">19-03 </t>
    </r>
    <r>
      <rPr>
        <sz val="10"/>
        <color indexed="60"/>
        <rFont val="宋体"/>
        <charset val="134"/>
      </rPr>
      <t>智能物联</t>
    </r>
    <r>
      <rPr>
        <sz val="10"/>
        <color indexed="60"/>
        <rFont val="Arial"/>
        <family val="2"/>
      </rPr>
      <t xml:space="preserve">19-04 </t>
    </r>
    <r>
      <rPr>
        <sz val="10"/>
        <color indexed="60"/>
        <rFont val="宋体"/>
        <charset val="134"/>
      </rPr>
      <t>数据科学</t>
    </r>
    <r>
      <rPr>
        <sz val="10"/>
        <color indexed="60"/>
        <rFont val="Arial"/>
        <family val="2"/>
      </rPr>
      <t xml:space="preserve">19-01 </t>
    </r>
    <r>
      <rPr>
        <sz val="10"/>
        <color indexed="60"/>
        <rFont val="宋体"/>
        <charset val="134"/>
      </rPr>
      <t>移动软件</t>
    </r>
    <r>
      <rPr>
        <sz val="10"/>
        <color indexed="60"/>
        <rFont val="Arial"/>
        <family val="2"/>
      </rPr>
      <t xml:space="preserve">19-01 </t>
    </r>
    <r>
      <rPr>
        <sz val="10"/>
        <color indexed="60"/>
        <rFont val="宋体"/>
        <charset val="134"/>
      </rPr>
      <t>移动软件</t>
    </r>
    <r>
      <rPr>
        <sz val="10"/>
        <color indexed="60"/>
        <rFont val="Arial"/>
        <family val="2"/>
      </rPr>
      <t xml:space="preserve">19-02 </t>
    </r>
    <r>
      <rPr>
        <sz val="10"/>
        <color indexed="60"/>
        <rFont val="宋体"/>
        <charset val="134"/>
      </rPr>
      <t>移动软件</t>
    </r>
    <r>
      <rPr>
        <sz val="10"/>
        <color indexed="60"/>
        <rFont val="Arial"/>
        <family val="2"/>
      </rPr>
      <t xml:space="preserve">19-03 </t>
    </r>
    <r>
      <rPr>
        <sz val="10"/>
        <color indexed="60"/>
        <rFont val="宋体"/>
        <charset val="134"/>
      </rPr>
      <t>移动软</t>
    </r>
    <phoneticPr fontId="3" type="noConversion"/>
  </si>
  <si>
    <t>140279-069</t>
  </si>
  <si>
    <t>140279-070</t>
  </si>
  <si>
    <t>140279-071</t>
  </si>
  <si>
    <t>140279-072</t>
  </si>
  <si>
    <t>140279-073</t>
  </si>
  <si>
    <t>140279-074</t>
  </si>
  <si>
    <t>140279-075</t>
  </si>
  <si>
    <t>140279-076</t>
  </si>
  <si>
    <r>
      <t>[1990033]</t>
    </r>
    <r>
      <rPr>
        <sz val="10"/>
        <rFont val="宋体"/>
        <charset val="134"/>
      </rPr>
      <t>吴彦杰</t>
    </r>
    <r>
      <rPr>
        <sz val="10"/>
        <rFont val="Arial"/>
        <family val="2"/>
      </rPr>
      <t>[</t>
    </r>
    <r>
      <rPr>
        <sz val="10"/>
        <rFont val="宋体"/>
        <charset val="134"/>
      </rPr>
      <t>助理工程师</t>
    </r>
    <r>
      <rPr>
        <sz val="10"/>
        <rFont val="Arial"/>
        <family val="2"/>
      </rPr>
      <t>]</t>
    </r>
    <phoneticPr fontId="3" type="noConversion"/>
  </si>
  <si>
    <t>140279-077</t>
  </si>
  <si>
    <t>工程认证1</t>
    <phoneticPr fontId="3" type="noConversion"/>
  </si>
  <si>
    <r>
      <rPr>
        <sz val="10"/>
        <color indexed="40"/>
        <rFont val="宋体"/>
        <charset val="134"/>
      </rPr>
      <t>食品科学</t>
    </r>
    <r>
      <rPr>
        <sz val="10"/>
        <color indexed="40"/>
        <rFont val="Arial"/>
        <family val="2"/>
      </rPr>
      <t>19-01</t>
    </r>
    <r>
      <rPr>
        <sz val="10"/>
        <color indexed="40"/>
        <rFont val="宋体"/>
        <charset val="134"/>
      </rPr>
      <t>（</t>
    </r>
    <r>
      <rPr>
        <sz val="10"/>
        <color indexed="40"/>
        <rFont val="Arial"/>
        <family val="2"/>
      </rPr>
      <t>26</t>
    </r>
    <r>
      <rPr>
        <sz val="10"/>
        <color indexed="40"/>
        <rFont val="宋体"/>
        <charset val="134"/>
      </rPr>
      <t>）</t>
    </r>
    <r>
      <rPr>
        <sz val="10"/>
        <color indexed="40"/>
        <rFont val="Arial"/>
        <family val="2"/>
      </rPr>
      <t xml:space="preserve"> </t>
    </r>
    <r>
      <rPr>
        <sz val="10"/>
        <color indexed="40"/>
        <rFont val="宋体"/>
        <charset val="134"/>
      </rPr>
      <t>食品科学</t>
    </r>
    <r>
      <rPr>
        <sz val="10"/>
        <color indexed="40"/>
        <rFont val="Arial"/>
        <family val="2"/>
      </rPr>
      <t>19-02</t>
    </r>
    <r>
      <rPr>
        <sz val="10"/>
        <color indexed="40"/>
        <rFont val="宋体"/>
        <charset val="134"/>
      </rPr>
      <t>（</t>
    </r>
    <r>
      <rPr>
        <sz val="10"/>
        <color indexed="40"/>
        <rFont val="Arial"/>
        <family val="2"/>
      </rPr>
      <t>25</t>
    </r>
    <r>
      <rPr>
        <sz val="10"/>
        <color indexed="40"/>
        <rFont val="宋体"/>
        <charset val="134"/>
      </rPr>
      <t>）</t>
    </r>
    <r>
      <rPr>
        <sz val="10"/>
        <color indexed="40"/>
        <rFont val="Arial"/>
        <family val="2"/>
      </rPr>
      <t xml:space="preserve"> </t>
    </r>
    <r>
      <rPr>
        <sz val="10"/>
        <color indexed="40"/>
        <rFont val="宋体"/>
        <charset val="134"/>
      </rPr>
      <t>食品科学</t>
    </r>
    <r>
      <rPr>
        <sz val="10"/>
        <color indexed="40"/>
        <rFont val="Arial"/>
        <family val="2"/>
      </rPr>
      <t>19-03</t>
    </r>
    <r>
      <rPr>
        <sz val="10"/>
        <color indexed="40"/>
        <rFont val="宋体"/>
        <charset val="134"/>
      </rPr>
      <t>（</t>
    </r>
    <r>
      <rPr>
        <sz val="10"/>
        <color indexed="40"/>
        <rFont val="Arial"/>
        <family val="2"/>
      </rPr>
      <t>29</t>
    </r>
    <r>
      <rPr>
        <sz val="10"/>
        <color indexed="40"/>
        <rFont val="宋体"/>
        <charset val="134"/>
      </rPr>
      <t>）</t>
    </r>
    <r>
      <rPr>
        <sz val="10"/>
        <color indexed="40"/>
        <rFont val="Arial"/>
        <family val="2"/>
      </rPr>
      <t xml:space="preserve"> </t>
    </r>
    <r>
      <rPr>
        <sz val="10"/>
        <color indexed="40"/>
        <rFont val="宋体"/>
        <charset val="134"/>
      </rPr>
      <t>食品科学</t>
    </r>
    <r>
      <rPr>
        <sz val="10"/>
        <color indexed="40"/>
        <rFont val="Arial"/>
        <family val="2"/>
      </rPr>
      <t>19-04</t>
    </r>
    <r>
      <rPr>
        <sz val="10"/>
        <color indexed="40"/>
        <rFont val="宋体"/>
        <charset val="134"/>
      </rPr>
      <t>（</t>
    </r>
    <r>
      <rPr>
        <sz val="10"/>
        <color indexed="40"/>
        <rFont val="Arial"/>
        <family val="2"/>
      </rPr>
      <t>24</t>
    </r>
    <r>
      <rPr>
        <sz val="10"/>
        <color indexed="40"/>
        <rFont val="宋体"/>
        <charset val="134"/>
      </rPr>
      <t>）</t>
    </r>
    <r>
      <rPr>
        <sz val="10"/>
        <rFont val="Arial"/>
        <family val="2"/>
      </rPr>
      <t xml:space="preserve"> </t>
    </r>
    <r>
      <rPr>
        <sz val="10"/>
        <rFont val="宋体"/>
        <charset val="134"/>
      </rPr>
      <t>生物工程</t>
    </r>
    <r>
      <rPr>
        <sz val="10"/>
        <rFont val="Arial"/>
        <family val="2"/>
      </rPr>
      <t>19-01</t>
    </r>
    <r>
      <rPr>
        <sz val="10"/>
        <rFont val="宋体"/>
        <charset val="134"/>
      </rPr>
      <t>（</t>
    </r>
    <r>
      <rPr>
        <sz val="10"/>
        <rFont val="Arial"/>
        <family val="2"/>
      </rPr>
      <t>25</t>
    </r>
    <r>
      <rPr>
        <sz val="10"/>
        <rFont val="宋体"/>
        <charset val="134"/>
      </rPr>
      <t>）</t>
    </r>
    <r>
      <rPr>
        <sz val="10"/>
        <rFont val="Arial"/>
        <family val="2"/>
      </rPr>
      <t xml:space="preserve"> </t>
    </r>
    <r>
      <rPr>
        <sz val="10"/>
        <rFont val="宋体"/>
        <charset val="134"/>
      </rPr>
      <t>生物工程</t>
    </r>
    <r>
      <rPr>
        <sz val="10"/>
        <rFont val="Arial"/>
        <family val="2"/>
      </rPr>
      <t>19-02</t>
    </r>
    <r>
      <rPr>
        <sz val="10"/>
        <rFont val="宋体"/>
        <charset val="134"/>
      </rPr>
      <t>（</t>
    </r>
    <r>
      <rPr>
        <sz val="10"/>
        <rFont val="Arial"/>
        <family val="2"/>
      </rPr>
      <t>17</t>
    </r>
    <r>
      <rPr>
        <sz val="10"/>
        <rFont val="宋体"/>
        <charset val="134"/>
      </rPr>
      <t>）</t>
    </r>
    <r>
      <rPr>
        <sz val="10"/>
        <rFont val="Arial"/>
        <family val="2"/>
      </rPr>
      <t xml:space="preserve"> </t>
    </r>
    <r>
      <rPr>
        <sz val="10"/>
        <rFont val="宋体"/>
        <charset val="134"/>
      </rPr>
      <t>生物技术</t>
    </r>
    <r>
      <rPr>
        <sz val="10"/>
        <rFont val="Arial"/>
        <family val="2"/>
      </rPr>
      <t>19-01</t>
    </r>
    <r>
      <rPr>
        <sz val="10"/>
        <rFont val="宋体"/>
        <charset val="134"/>
      </rPr>
      <t>（</t>
    </r>
    <r>
      <rPr>
        <sz val="10"/>
        <rFont val="Arial"/>
        <family val="2"/>
      </rPr>
      <t>22</t>
    </r>
    <r>
      <rPr>
        <sz val="10"/>
        <rFont val="宋体"/>
        <charset val="134"/>
      </rPr>
      <t>）</t>
    </r>
    <r>
      <rPr>
        <sz val="10"/>
        <rFont val="Arial"/>
        <family val="2"/>
      </rPr>
      <t xml:space="preserve"> </t>
    </r>
    <r>
      <rPr>
        <sz val="10"/>
        <rFont val="宋体"/>
        <charset val="134"/>
      </rPr>
      <t>生物技术</t>
    </r>
    <r>
      <rPr>
        <sz val="10"/>
        <rFont val="Arial"/>
        <family val="2"/>
      </rPr>
      <t>19-02</t>
    </r>
    <r>
      <rPr>
        <sz val="10"/>
        <rFont val="宋体"/>
        <charset val="134"/>
      </rPr>
      <t>（</t>
    </r>
    <r>
      <rPr>
        <sz val="10"/>
        <rFont val="Arial"/>
        <family val="2"/>
      </rPr>
      <t>28</t>
    </r>
    <r>
      <rPr>
        <sz val="10"/>
        <rFont val="宋体"/>
        <charset val="134"/>
      </rPr>
      <t>）</t>
    </r>
    <r>
      <rPr>
        <sz val="10"/>
        <rFont val="Arial"/>
        <family val="2"/>
      </rPr>
      <t xml:space="preserve"> </t>
    </r>
    <r>
      <rPr>
        <sz val="10"/>
        <rFont val="宋体"/>
        <charset val="134"/>
      </rPr>
      <t>食品质量</t>
    </r>
    <r>
      <rPr>
        <sz val="10"/>
        <rFont val="Arial"/>
        <family val="2"/>
      </rPr>
      <t>19-01</t>
    </r>
    <r>
      <rPr>
        <sz val="10"/>
        <rFont val="宋体"/>
        <charset val="134"/>
      </rPr>
      <t>（</t>
    </r>
    <r>
      <rPr>
        <sz val="10"/>
        <rFont val="Arial"/>
        <family val="2"/>
      </rPr>
      <t>29</t>
    </r>
    <r>
      <rPr>
        <sz val="10"/>
        <rFont val="宋体"/>
        <charset val="134"/>
      </rPr>
      <t>）</t>
    </r>
    <r>
      <rPr>
        <sz val="10"/>
        <rFont val="Arial"/>
        <family val="2"/>
      </rPr>
      <t xml:space="preserve"> </t>
    </r>
    <r>
      <rPr>
        <sz val="10"/>
        <rFont val="宋体"/>
        <charset val="134"/>
      </rPr>
      <t>食品质量</t>
    </r>
    <r>
      <rPr>
        <sz val="10"/>
        <rFont val="Arial"/>
        <family val="2"/>
      </rPr>
      <t>19-02</t>
    </r>
    <r>
      <rPr>
        <sz val="10"/>
        <rFont val="宋体"/>
        <charset val="134"/>
      </rPr>
      <t>（</t>
    </r>
    <r>
      <rPr>
        <sz val="10"/>
        <rFont val="Arial"/>
        <family val="2"/>
      </rPr>
      <t>22</t>
    </r>
    <r>
      <rPr>
        <sz val="10"/>
        <rFont val="宋体"/>
        <charset val="134"/>
      </rPr>
      <t>）</t>
    </r>
    <r>
      <rPr>
        <sz val="10"/>
        <rFont val="Arial"/>
        <family val="2"/>
      </rPr>
      <t xml:space="preserve"> </t>
    </r>
    <r>
      <rPr>
        <sz val="10"/>
        <rFont val="宋体"/>
        <charset val="134"/>
      </rPr>
      <t>烟草</t>
    </r>
    <r>
      <rPr>
        <sz val="10"/>
        <rFont val="Arial"/>
        <family val="2"/>
      </rPr>
      <t>19-01</t>
    </r>
    <r>
      <rPr>
        <sz val="10"/>
        <rFont val="宋体"/>
        <charset val="134"/>
      </rPr>
      <t>（</t>
    </r>
    <r>
      <rPr>
        <sz val="10"/>
        <rFont val="Arial"/>
        <family val="2"/>
      </rPr>
      <t>29</t>
    </r>
    <r>
      <rPr>
        <sz val="10"/>
        <rFont val="宋体"/>
        <charset val="134"/>
      </rPr>
      <t>）</t>
    </r>
    <r>
      <rPr>
        <sz val="10"/>
        <rFont val="Arial"/>
        <family val="2"/>
      </rPr>
      <t xml:space="preserve"> </t>
    </r>
    <r>
      <rPr>
        <sz val="10"/>
        <rFont val="宋体"/>
        <charset val="134"/>
      </rPr>
      <t>烟草工程</t>
    </r>
    <r>
      <rPr>
        <sz val="10"/>
        <rFont val="Arial"/>
        <family val="2"/>
      </rPr>
      <t>19-01</t>
    </r>
    <r>
      <rPr>
        <sz val="10"/>
        <rFont val="宋体"/>
        <charset val="134"/>
      </rPr>
      <t>（</t>
    </r>
    <r>
      <rPr>
        <sz val="10"/>
        <rFont val="Arial"/>
        <family val="2"/>
      </rPr>
      <t>30</t>
    </r>
    <r>
      <rPr>
        <sz val="10"/>
        <rFont val="宋体"/>
        <charset val="134"/>
      </rPr>
      <t>）</t>
    </r>
    <r>
      <rPr>
        <sz val="10"/>
        <rFont val="Arial"/>
        <family val="2"/>
      </rPr>
      <t xml:space="preserve"> </t>
    </r>
    <r>
      <rPr>
        <sz val="10"/>
        <rFont val="宋体"/>
        <charset val="134"/>
      </rPr>
      <t>烟草工程</t>
    </r>
    <r>
      <rPr>
        <sz val="10"/>
        <rFont val="Arial"/>
        <family val="2"/>
      </rPr>
      <t>19-02</t>
    </r>
    <r>
      <rPr>
        <sz val="10"/>
        <rFont val="宋体"/>
        <charset val="134"/>
      </rPr>
      <t>（</t>
    </r>
    <r>
      <rPr>
        <sz val="10"/>
        <rFont val="Arial"/>
        <family val="2"/>
      </rPr>
      <t>28</t>
    </r>
    <r>
      <rPr>
        <sz val="10"/>
        <rFont val="宋体"/>
        <charset val="134"/>
      </rPr>
      <t>）</t>
    </r>
    <r>
      <rPr>
        <sz val="10"/>
        <rFont val="Arial"/>
        <family val="2"/>
      </rPr>
      <t xml:space="preserve"> </t>
    </r>
    <r>
      <rPr>
        <sz val="10"/>
        <rFont val="宋体"/>
        <charset val="134"/>
      </rPr>
      <t>建筑电气</t>
    </r>
    <r>
      <rPr>
        <sz val="10"/>
        <rFont val="Arial"/>
        <family val="2"/>
      </rPr>
      <t>19-01</t>
    </r>
    <r>
      <rPr>
        <sz val="10"/>
        <rFont val="宋体"/>
        <charset val="134"/>
      </rPr>
      <t>（</t>
    </r>
    <r>
      <rPr>
        <sz val="10"/>
        <rFont val="Arial"/>
        <family val="2"/>
      </rPr>
      <t>30</t>
    </r>
    <r>
      <rPr>
        <sz val="10"/>
        <rFont val="宋体"/>
        <charset val="134"/>
      </rPr>
      <t>）</t>
    </r>
    <r>
      <rPr>
        <sz val="10"/>
        <rFont val="Arial"/>
        <family val="2"/>
      </rPr>
      <t xml:space="preserve"> </t>
    </r>
    <r>
      <rPr>
        <sz val="10"/>
        <rFont val="宋体"/>
        <charset val="134"/>
      </rPr>
      <t>建筑电气</t>
    </r>
    <r>
      <rPr>
        <sz val="10"/>
        <rFont val="Arial"/>
        <family val="2"/>
      </rPr>
      <t>19-02</t>
    </r>
    <r>
      <rPr>
        <sz val="10"/>
        <rFont val="宋体"/>
        <charset val="134"/>
      </rPr>
      <t>（</t>
    </r>
    <r>
      <rPr>
        <sz val="10"/>
        <rFont val="Arial"/>
        <family val="2"/>
      </rPr>
      <t>29</t>
    </r>
    <r>
      <rPr>
        <sz val="10"/>
        <rFont val="宋体"/>
        <charset val="134"/>
      </rPr>
      <t>）</t>
    </r>
    <r>
      <rPr>
        <sz val="10"/>
        <rFont val="Arial"/>
        <family val="2"/>
      </rPr>
      <t xml:space="preserve"> </t>
    </r>
    <r>
      <rPr>
        <sz val="10"/>
        <rFont val="宋体"/>
        <charset val="134"/>
      </rPr>
      <t>建筑电气</t>
    </r>
    <r>
      <rPr>
        <sz val="10"/>
        <rFont val="Arial"/>
        <family val="2"/>
      </rPr>
      <t>19-03</t>
    </r>
    <r>
      <rPr>
        <sz val="10"/>
        <rFont val="宋体"/>
        <charset val="134"/>
      </rPr>
      <t>（</t>
    </r>
    <r>
      <rPr>
        <sz val="10"/>
        <rFont val="Arial"/>
        <family val="2"/>
      </rPr>
      <t>31</t>
    </r>
    <r>
      <rPr>
        <sz val="10"/>
        <rFont val="宋体"/>
        <charset val="134"/>
      </rPr>
      <t>）</t>
    </r>
    <r>
      <rPr>
        <sz val="10"/>
        <rFont val="Arial"/>
        <family val="2"/>
      </rPr>
      <t xml:space="preserve"> </t>
    </r>
    <r>
      <rPr>
        <sz val="10"/>
        <rFont val="宋体"/>
        <charset val="134"/>
      </rPr>
      <t>建筑环境</t>
    </r>
    <r>
      <rPr>
        <sz val="10"/>
        <rFont val="Arial"/>
        <family val="2"/>
      </rPr>
      <t>19-01</t>
    </r>
    <r>
      <rPr>
        <sz val="10"/>
        <rFont val="宋体"/>
        <charset val="134"/>
      </rPr>
      <t>（</t>
    </r>
    <r>
      <rPr>
        <sz val="10"/>
        <rFont val="Arial"/>
        <family val="2"/>
      </rPr>
      <t>26</t>
    </r>
    <r>
      <rPr>
        <sz val="10"/>
        <rFont val="宋体"/>
        <charset val="134"/>
      </rPr>
      <t>）</t>
    </r>
    <r>
      <rPr>
        <sz val="10"/>
        <rFont val="Arial"/>
        <family val="2"/>
      </rPr>
      <t xml:space="preserve"> </t>
    </r>
    <r>
      <rPr>
        <sz val="10"/>
        <rFont val="宋体"/>
        <charset val="134"/>
      </rPr>
      <t>建筑环境</t>
    </r>
    <r>
      <rPr>
        <sz val="10"/>
        <rFont val="Arial"/>
        <family val="2"/>
      </rPr>
      <t>19-02</t>
    </r>
    <r>
      <rPr>
        <sz val="10"/>
        <rFont val="宋体"/>
        <charset val="134"/>
      </rPr>
      <t>（</t>
    </r>
    <r>
      <rPr>
        <sz val="10"/>
        <rFont val="Arial"/>
        <family val="2"/>
      </rPr>
      <t>29</t>
    </r>
    <r>
      <rPr>
        <sz val="10"/>
        <rFont val="宋体"/>
        <charset val="134"/>
      </rPr>
      <t>）</t>
    </r>
    <r>
      <rPr>
        <sz val="10"/>
        <rFont val="Arial"/>
        <family val="2"/>
      </rPr>
      <t xml:space="preserve"> </t>
    </r>
    <r>
      <rPr>
        <sz val="10"/>
        <rFont val="宋体"/>
        <charset val="134"/>
      </rPr>
      <t>安全工程</t>
    </r>
    <r>
      <rPr>
        <sz val="10"/>
        <rFont val="Arial"/>
        <family val="2"/>
      </rPr>
      <t>19-01</t>
    </r>
    <r>
      <rPr>
        <sz val="10"/>
        <rFont val="宋体"/>
        <charset val="134"/>
      </rPr>
      <t>（</t>
    </r>
    <r>
      <rPr>
        <sz val="10"/>
        <rFont val="Arial"/>
        <family val="2"/>
      </rPr>
      <t>29</t>
    </r>
    <r>
      <rPr>
        <sz val="10"/>
        <rFont val="宋体"/>
        <charset val="134"/>
      </rPr>
      <t>）</t>
    </r>
    <phoneticPr fontId="3" type="noConversion"/>
  </si>
  <si>
    <t>140279-078</t>
  </si>
  <si>
    <r>
      <rPr>
        <sz val="10"/>
        <color indexed="40"/>
        <rFont val="宋体"/>
        <charset val="134"/>
      </rPr>
      <t>食品科学</t>
    </r>
    <r>
      <rPr>
        <sz val="10"/>
        <color indexed="40"/>
        <rFont val="Arial"/>
        <family val="2"/>
      </rPr>
      <t xml:space="preserve">19-01 </t>
    </r>
    <r>
      <rPr>
        <sz val="10"/>
        <color indexed="40"/>
        <rFont val="宋体"/>
        <charset val="134"/>
      </rPr>
      <t>食品科学</t>
    </r>
    <r>
      <rPr>
        <sz val="10"/>
        <color indexed="40"/>
        <rFont val="Arial"/>
        <family val="2"/>
      </rPr>
      <t xml:space="preserve">19-02 </t>
    </r>
    <r>
      <rPr>
        <sz val="10"/>
        <color indexed="40"/>
        <rFont val="宋体"/>
        <charset val="134"/>
      </rPr>
      <t>食品科学</t>
    </r>
    <r>
      <rPr>
        <sz val="10"/>
        <color indexed="40"/>
        <rFont val="Arial"/>
        <family val="2"/>
      </rPr>
      <t xml:space="preserve">19-03 </t>
    </r>
    <r>
      <rPr>
        <sz val="10"/>
        <color indexed="40"/>
        <rFont val="宋体"/>
        <charset val="134"/>
      </rPr>
      <t>食品科学</t>
    </r>
    <r>
      <rPr>
        <sz val="10"/>
        <color indexed="40"/>
        <rFont val="Arial"/>
        <family val="2"/>
      </rPr>
      <t>19-04</t>
    </r>
    <r>
      <rPr>
        <sz val="10"/>
        <rFont val="Arial"/>
        <family val="2"/>
      </rPr>
      <t xml:space="preserve"> </t>
    </r>
    <r>
      <rPr>
        <sz val="10"/>
        <rFont val="宋体"/>
        <charset val="134"/>
      </rPr>
      <t>生物工程</t>
    </r>
    <r>
      <rPr>
        <sz val="10"/>
        <rFont val="Arial"/>
        <family val="2"/>
      </rPr>
      <t xml:space="preserve">19-01 </t>
    </r>
    <r>
      <rPr>
        <sz val="10"/>
        <rFont val="宋体"/>
        <charset val="134"/>
      </rPr>
      <t>生物工程</t>
    </r>
    <r>
      <rPr>
        <sz val="10"/>
        <rFont val="Arial"/>
        <family val="2"/>
      </rPr>
      <t xml:space="preserve">19-02 </t>
    </r>
    <r>
      <rPr>
        <sz val="10"/>
        <rFont val="宋体"/>
        <charset val="134"/>
      </rPr>
      <t>生物技术</t>
    </r>
    <r>
      <rPr>
        <sz val="10"/>
        <rFont val="Arial"/>
        <family val="2"/>
      </rPr>
      <t xml:space="preserve">19-01 </t>
    </r>
    <r>
      <rPr>
        <sz val="10"/>
        <rFont val="宋体"/>
        <charset val="134"/>
      </rPr>
      <t>生物技术</t>
    </r>
    <r>
      <rPr>
        <sz val="10"/>
        <rFont val="Arial"/>
        <family val="2"/>
      </rPr>
      <t xml:space="preserve">19-02 </t>
    </r>
    <r>
      <rPr>
        <sz val="10"/>
        <rFont val="宋体"/>
        <charset val="134"/>
      </rPr>
      <t>食品质量</t>
    </r>
    <r>
      <rPr>
        <sz val="10"/>
        <rFont val="Arial"/>
        <family val="2"/>
      </rPr>
      <t xml:space="preserve">19-01 </t>
    </r>
    <r>
      <rPr>
        <sz val="10"/>
        <rFont val="宋体"/>
        <charset val="134"/>
      </rPr>
      <t>食品质量</t>
    </r>
    <r>
      <rPr>
        <sz val="10"/>
        <rFont val="Arial"/>
        <family val="2"/>
      </rPr>
      <t xml:space="preserve">19-02 </t>
    </r>
    <r>
      <rPr>
        <sz val="10"/>
        <rFont val="宋体"/>
        <charset val="134"/>
      </rPr>
      <t>烟草</t>
    </r>
    <r>
      <rPr>
        <sz val="10"/>
        <rFont val="Arial"/>
        <family val="2"/>
      </rPr>
      <t xml:space="preserve">19-01 </t>
    </r>
    <r>
      <rPr>
        <sz val="10"/>
        <rFont val="宋体"/>
        <charset val="134"/>
      </rPr>
      <t>烟草工程</t>
    </r>
    <r>
      <rPr>
        <sz val="10"/>
        <rFont val="Arial"/>
        <family val="2"/>
      </rPr>
      <t xml:space="preserve">19-01 </t>
    </r>
    <r>
      <rPr>
        <sz val="10"/>
        <rFont val="宋体"/>
        <charset val="134"/>
      </rPr>
      <t>烟草工程</t>
    </r>
    <r>
      <rPr>
        <sz val="10"/>
        <rFont val="Arial"/>
        <family val="2"/>
      </rPr>
      <t xml:space="preserve">19-02 </t>
    </r>
    <r>
      <rPr>
        <sz val="10"/>
        <rFont val="宋体"/>
        <charset val="134"/>
      </rPr>
      <t>建筑电气</t>
    </r>
    <r>
      <rPr>
        <sz val="10"/>
        <rFont val="Arial"/>
        <family val="2"/>
      </rPr>
      <t xml:space="preserve">19-01 </t>
    </r>
    <r>
      <rPr>
        <sz val="10"/>
        <rFont val="宋体"/>
        <charset val="134"/>
      </rPr>
      <t>建筑电气</t>
    </r>
    <r>
      <rPr>
        <sz val="10"/>
        <rFont val="Arial"/>
        <family val="2"/>
      </rPr>
      <t xml:space="preserve">19-02 </t>
    </r>
    <r>
      <rPr>
        <sz val="10"/>
        <rFont val="宋体"/>
        <charset val="134"/>
      </rPr>
      <t>建筑电气</t>
    </r>
    <r>
      <rPr>
        <sz val="10"/>
        <rFont val="Arial"/>
        <family val="2"/>
      </rPr>
      <t xml:space="preserve">19-03 </t>
    </r>
    <r>
      <rPr>
        <sz val="10"/>
        <rFont val="宋体"/>
        <charset val="134"/>
      </rPr>
      <t>建筑环境</t>
    </r>
    <r>
      <rPr>
        <sz val="10"/>
        <rFont val="Arial"/>
        <family val="2"/>
      </rPr>
      <t xml:space="preserve">19-01 </t>
    </r>
    <r>
      <rPr>
        <sz val="10"/>
        <rFont val="宋体"/>
        <charset val="134"/>
      </rPr>
      <t>建筑环境</t>
    </r>
    <r>
      <rPr>
        <sz val="10"/>
        <rFont val="Arial"/>
        <family val="2"/>
      </rPr>
      <t xml:space="preserve">19-02 </t>
    </r>
    <r>
      <rPr>
        <sz val="10"/>
        <rFont val="宋体"/>
        <charset val="134"/>
      </rPr>
      <t>安全工</t>
    </r>
    <phoneticPr fontId="3" type="noConversion"/>
  </si>
  <si>
    <t>140279-079</t>
  </si>
  <si>
    <t>140279-080</t>
  </si>
  <si>
    <r>
      <rPr>
        <sz val="10"/>
        <color indexed="60"/>
        <rFont val="宋体"/>
        <charset val="134"/>
      </rPr>
      <t>食品科学</t>
    </r>
    <r>
      <rPr>
        <sz val="10"/>
        <color indexed="60"/>
        <rFont val="Arial"/>
        <family val="2"/>
      </rPr>
      <t xml:space="preserve">19-01 </t>
    </r>
    <r>
      <rPr>
        <sz val="10"/>
        <color indexed="60"/>
        <rFont val="宋体"/>
        <charset val="134"/>
      </rPr>
      <t>食品科学</t>
    </r>
    <r>
      <rPr>
        <sz val="10"/>
        <color indexed="60"/>
        <rFont val="Arial"/>
        <family val="2"/>
      </rPr>
      <t xml:space="preserve">19-02 </t>
    </r>
    <r>
      <rPr>
        <sz val="10"/>
        <color indexed="60"/>
        <rFont val="宋体"/>
        <charset val="134"/>
      </rPr>
      <t>食品科学</t>
    </r>
    <r>
      <rPr>
        <sz val="10"/>
        <color indexed="60"/>
        <rFont val="Arial"/>
        <family val="2"/>
      </rPr>
      <t xml:space="preserve">19-03 </t>
    </r>
    <r>
      <rPr>
        <sz val="10"/>
        <color indexed="60"/>
        <rFont val="宋体"/>
        <charset val="134"/>
      </rPr>
      <t>食品科学</t>
    </r>
    <r>
      <rPr>
        <sz val="10"/>
        <color indexed="60"/>
        <rFont val="Arial"/>
        <family val="2"/>
      </rPr>
      <t xml:space="preserve">19-04 </t>
    </r>
    <r>
      <rPr>
        <sz val="10"/>
        <color indexed="60"/>
        <rFont val="宋体"/>
        <charset val="134"/>
      </rPr>
      <t>生物工程</t>
    </r>
    <r>
      <rPr>
        <sz val="10"/>
        <color indexed="60"/>
        <rFont val="Arial"/>
        <family val="2"/>
      </rPr>
      <t xml:space="preserve">19-01 </t>
    </r>
    <r>
      <rPr>
        <sz val="10"/>
        <color indexed="60"/>
        <rFont val="宋体"/>
        <charset val="134"/>
      </rPr>
      <t>生物工程</t>
    </r>
    <r>
      <rPr>
        <sz val="10"/>
        <color indexed="60"/>
        <rFont val="Arial"/>
        <family val="2"/>
      </rPr>
      <t xml:space="preserve">19-02 </t>
    </r>
    <r>
      <rPr>
        <sz val="10"/>
        <color indexed="60"/>
        <rFont val="宋体"/>
        <charset val="134"/>
      </rPr>
      <t>生物技术</t>
    </r>
    <r>
      <rPr>
        <sz val="10"/>
        <color indexed="60"/>
        <rFont val="Arial"/>
        <family val="2"/>
      </rPr>
      <t xml:space="preserve">19-01 </t>
    </r>
    <r>
      <rPr>
        <sz val="10"/>
        <color indexed="60"/>
        <rFont val="宋体"/>
        <charset val="134"/>
      </rPr>
      <t>生物技术</t>
    </r>
    <r>
      <rPr>
        <sz val="10"/>
        <color indexed="60"/>
        <rFont val="Arial"/>
        <family val="2"/>
      </rPr>
      <t xml:space="preserve">19-02 </t>
    </r>
    <r>
      <rPr>
        <sz val="10"/>
        <color indexed="60"/>
        <rFont val="宋体"/>
        <charset val="134"/>
      </rPr>
      <t>食品质量</t>
    </r>
    <r>
      <rPr>
        <sz val="10"/>
        <color indexed="60"/>
        <rFont val="Arial"/>
        <family val="2"/>
      </rPr>
      <t xml:space="preserve">19-01 </t>
    </r>
    <r>
      <rPr>
        <sz val="10"/>
        <color indexed="60"/>
        <rFont val="宋体"/>
        <charset val="134"/>
      </rPr>
      <t>食品质量</t>
    </r>
    <r>
      <rPr>
        <sz val="10"/>
        <color indexed="60"/>
        <rFont val="Arial"/>
        <family val="2"/>
      </rPr>
      <t xml:space="preserve">19-02 </t>
    </r>
    <r>
      <rPr>
        <sz val="10"/>
        <color indexed="60"/>
        <rFont val="宋体"/>
        <charset val="134"/>
      </rPr>
      <t>烟草</t>
    </r>
    <r>
      <rPr>
        <sz val="10"/>
        <color indexed="60"/>
        <rFont val="Arial"/>
        <family val="2"/>
      </rPr>
      <t xml:space="preserve">19-01 </t>
    </r>
    <r>
      <rPr>
        <sz val="10"/>
        <color indexed="60"/>
        <rFont val="宋体"/>
        <charset val="134"/>
      </rPr>
      <t>烟草工程</t>
    </r>
    <r>
      <rPr>
        <sz val="10"/>
        <color indexed="60"/>
        <rFont val="Arial"/>
        <family val="2"/>
      </rPr>
      <t xml:space="preserve">19-01 </t>
    </r>
    <r>
      <rPr>
        <sz val="10"/>
        <color indexed="60"/>
        <rFont val="宋体"/>
        <charset val="134"/>
      </rPr>
      <t>烟草工程</t>
    </r>
    <r>
      <rPr>
        <sz val="10"/>
        <color indexed="60"/>
        <rFont val="Arial"/>
        <family val="2"/>
      </rPr>
      <t xml:space="preserve">19-02 </t>
    </r>
    <r>
      <rPr>
        <sz val="10"/>
        <color indexed="60"/>
        <rFont val="宋体"/>
        <charset val="134"/>
      </rPr>
      <t>建筑电气</t>
    </r>
    <r>
      <rPr>
        <sz val="10"/>
        <color indexed="60"/>
        <rFont val="Arial"/>
        <family val="2"/>
      </rPr>
      <t xml:space="preserve">19-01 </t>
    </r>
    <r>
      <rPr>
        <sz val="10"/>
        <color indexed="60"/>
        <rFont val="宋体"/>
        <charset val="134"/>
      </rPr>
      <t>建筑电气</t>
    </r>
    <r>
      <rPr>
        <sz val="10"/>
        <color indexed="60"/>
        <rFont val="Arial"/>
        <family val="2"/>
      </rPr>
      <t xml:space="preserve">19-02 </t>
    </r>
    <r>
      <rPr>
        <sz val="10"/>
        <color indexed="60"/>
        <rFont val="宋体"/>
        <charset val="134"/>
      </rPr>
      <t>建筑电气</t>
    </r>
    <r>
      <rPr>
        <sz val="10"/>
        <color indexed="60"/>
        <rFont val="Arial"/>
        <family val="2"/>
      </rPr>
      <t xml:space="preserve">19-03 </t>
    </r>
    <r>
      <rPr>
        <sz val="10"/>
        <color indexed="60"/>
        <rFont val="宋体"/>
        <charset val="134"/>
      </rPr>
      <t>建筑环境</t>
    </r>
    <r>
      <rPr>
        <sz val="10"/>
        <color indexed="60"/>
        <rFont val="Arial"/>
        <family val="2"/>
      </rPr>
      <t xml:space="preserve">19-01 </t>
    </r>
    <r>
      <rPr>
        <sz val="10"/>
        <color indexed="60"/>
        <rFont val="宋体"/>
        <charset val="134"/>
      </rPr>
      <t>建筑环境</t>
    </r>
    <r>
      <rPr>
        <sz val="10"/>
        <color indexed="60"/>
        <rFont val="Arial"/>
        <family val="2"/>
      </rPr>
      <t xml:space="preserve">19-02 </t>
    </r>
    <r>
      <rPr>
        <sz val="10"/>
        <color indexed="60"/>
        <rFont val="宋体"/>
        <charset val="134"/>
      </rPr>
      <t>安全工</t>
    </r>
    <phoneticPr fontId="3" type="noConversion"/>
  </si>
  <si>
    <t>140279-081</t>
  </si>
  <si>
    <t>140279-082</t>
  </si>
  <si>
    <t>140279-083</t>
  </si>
  <si>
    <t>140279-084</t>
  </si>
  <si>
    <t>140279-085</t>
  </si>
  <si>
    <t>140279-086</t>
  </si>
  <si>
    <t>140279-087</t>
  </si>
  <si>
    <t>140279-088</t>
  </si>
  <si>
    <t>140279-089</t>
  </si>
  <si>
    <r>
      <rPr>
        <sz val="10"/>
        <rFont val="宋体"/>
        <charset val="134"/>
      </rPr>
      <t>法学</t>
    </r>
    <r>
      <rPr>
        <sz val="10"/>
        <rFont val="Arial"/>
        <family val="2"/>
      </rPr>
      <t xml:space="preserve">19-01 </t>
    </r>
    <r>
      <rPr>
        <sz val="10"/>
        <rFont val="宋体"/>
        <charset val="134"/>
      </rPr>
      <t>（</t>
    </r>
    <r>
      <rPr>
        <sz val="10"/>
        <rFont val="Arial"/>
        <family val="2"/>
      </rPr>
      <t>37</t>
    </r>
    <r>
      <rPr>
        <sz val="10"/>
        <rFont val="宋体"/>
        <charset val="134"/>
      </rPr>
      <t>）法学</t>
    </r>
    <r>
      <rPr>
        <sz val="10"/>
        <rFont val="Arial"/>
        <family val="2"/>
      </rPr>
      <t>19-02</t>
    </r>
    <r>
      <rPr>
        <sz val="10"/>
        <rFont val="宋体"/>
        <charset val="134"/>
      </rPr>
      <t>（</t>
    </r>
    <r>
      <rPr>
        <sz val="10"/>
        <rFont val="Arial"/>
        <family val="2"/>
      </rPr>
      <t>37</t>
    </r>
    <r>
      <rPr>
        <sz val="10"/>
        <rFont val="宋体"/>
        <charset val="134"/>
      </rPr>
      <t>）</t>
    </r>
    <r>
      <rPr>
        <sz val="10"/>
        <rFont val="Arial"/>
        <family val="2"/>
      </rPr>
      <t xml:space="preserve"> </t>
    </r>
    <r>
      <rPr>
        <sz val="10"/>
        <rFont val="宋体"/>
        <charset val="134"/>
      </rPr>
      <t>社会工作</t>
    </r>
    <r>
      <rPr>
        <sz val="10"/>
        <rFont val="Arial"/>
        <family val="2"/>
      </rPr>
      <t>19-01</t>
    </r>
    <r>
      <rPr>
        <sz val="10"/>
        <rFont val="宋体"/>
        <charset val="134"/>
      </rPr>
      <t>（</t>
    </r>
    <r>
      <rPr>
        <sz val="10"/>
        <rFont val="Arial"/>
        <family val="2"/>
      </rPr>
      <t>25</t>
    </r>
    <r>
      <rPr>
        <sz val="10"/>
        <rFont val="宋体"/>
        <charset val="134"/>
      </rPr>
      <t>）</t>
    </r>
    <r>
      <rPr>
        <sz val="10"/>
        <rFont val="Arial"/>
        <family val="2"/>
      </rPr>
      <t xml:space="preserve"> </t>
    </r>
    <r>
      <rPr>
        <sz val="10"/>
        <rFont val="宋体"/>
        <charset val="134"/>
      </rPr>
      <t>公共管理</t>
    </r>
    <r>
      <rPr>
        <sz val="10"/>
        <rFont val="Arial"/>
        <family val="2"/>
      </rPr>
      <t>19-01</t>
    </r>
    <r>
      <rPr>
        <sz val="10"/>
        <rFont val="宋体"/>
        <charset val="134"/>
      </rPr>
      <t>（</t>
    </r>
    <r>
      <rPr>
        <sz val="10"/>
        <rFont val="Arial"/>
        <family val="2"/>
      </rPr>
      <t>29</t>
    </r>
    <r>
      <rPr>
        <sz val="10"/>
        <rFont val="宋体"/>
        <charset val="134"/>
      </rPr>
      <t>）</t>
    </r>
    <r>
      <rPr>
        <sz val="10"/>
        <rFont val="Arial"/>
        <family val="2"/>
      </rPr>
      <t xml:space="preserve"> </t>
    </r>
    <r>
      <rPr>
        <sz val="10"/>
        <rFont val="宋体"/>
        <charset val="134"/>
      </rPr>
      <t>公共管理</t>
    </r>
    <r>
      <rPr>
        <sz val="10"/>
        <rFont val="Arial"/>
        <family val="2"/>
      </rPr>
      <t>19-02</t>
    </r>
    <r>
      <rPr>
        <sz val="10"/>
        <rFont val="宋体"/>
        <charset val="134"/>
      </rPr>
      <t>（</t>
    </r>
    <r>
      <rPr>
        <sz val="10"/>
        <rFont val="Arial"/>
        <family val="2"/>
      </rPr>
      <t>26</t>
    </r>
    <r>
      <rPr>
        <sz val="10"/>
        <rFont val="宋体"/>
        <charset val="134"/>
      </rPr>
      <t>）</t>
    </r>
    <r>
      <rPr>
        <sz val="10"/>
        <rFont val="Arial"/>
        <family val="2"/>
      </rPr>
      <t xml:space="preserve"> </t>
    </r>
    <r>
      <rPr>
        <sz val="10"/>
        <rFont val="宋体"/>
        <charset val="134"/>
      </rPr>
      <t>电子科技</t>
    </r>
    <r>
      <rPr>
        <sz val="10"/>
        <rFont val="Arial"/>
        <family val="2"/>
      </rPr>
      <t>19-01</t>
    </r>
    <r>
      <rPr>
        <sz val="10"/>
        <rFont val="宋体"/>
        <charset val="134"/>
      </rPr>
      <t>（</t>
    </r>
    <r>
      <rPr>
        <sz val="10"/>
        <rFont val="Arial"/>
        <family val="2"/>
      </rPr>
      <t>25</t>
    </r>
    <r>
      <rPr>
        <sz val="10"/>
        <rFont val="宋体"/>
        <charset val="134"/>
      </rPr>
      <t>）</t>
    </r>
    <r>
      <rPr>
        <sz val="10"/>
        <rFont val="Arial"/>
        <family val="2"/>
      </rPr>
      <t xml:space="preserve"> </t>
    </r>
    <r>
      <rPr>
        <sz val="10"/>
        <rFont val="宋体"/>
        <charset val="134"/>
      </rPr>
      <t>电子科技</t>
    </r>
    <r>
      <rPr>
        <sz val="10"/>
        <rFont val="Arial"/>
        <family val="2"/>
      </rPr>
      <t>19-02</t>
    </r>
    <r>
      <rPr>
        <sz val="10"/>
        <rFont val="宋体"/>
        <charset val="134"/>
      </rPr>
      <t>（</t>
    </r>
    <r>
      <rPr>
        <sz val="10"/>
        <rFont val="Arial"/>
        <family val="2"/>
      </rPr>
      <t>27</t>
    </r>
    <r>
      <rPr>
        <sz val="10"/>
        <rFont val="宋体"/>
        <charset val="134"/>
      </rPr>
      <t>）</t>
    </r>
    <r>
      <rPr>
        <sz val="10"/>
        <rFont val="Arial"/>
        <family val="2"/>
      </rPr>
      <t xml:space="preserve"> </t>
    </r>
    <r>
      <rPr>
        <sz val="10"/>
        <rFont val="宋体"/>
        <charset val="134"/>
      </rPr>
      <t>电子科技</t>
    </r>
    <r>
      <rPr>
        <sz val="10"/>
        <rFont val="Arial"/>
        <family val="2"/>
      </rPr>
      <t>19-03</t>
    </r>
    <r>
      <rPr>
        <sz val="10"/>
        <rFont val="宋体"/>
        <charset val="134"/>
      </rPr>
      <t>（</t>
    </r>
    <r>
      <rPr>
        <sz val="10"/>
        <rFont val="Arial"/>
        <family val="2"/>
      </rPr>
      <t>26</t>
    </r>
    <r>
      <rPr>
        <sz val="10"/>
        <rFont val="宋体"/>
        <charset val="134"/>
      </rPr>
      <t>）</t>
    </r>
    <r>
      <rPr>
        <sz val="10"/>
        <rFont val="Arial"/>
        <family val="2"/>
      </rPr>
      <t xml:space="preserve"> </t>
    </r>
    <r>
      <rPr>
        <sz val="10"/>
        <rFont val="宋体"/>
        <charset val="134"/>
      </rPr>
      <t>材料物理</t>
    </r>
    <r>
      <rPr>
        <sz val="10"/>
        <rFont val="Arial"/>
        <family val="2"/>
      </rPr>
      <t>19-01</t>
    </r>
    <r>
      <rPr>
        <sz val="10"/>
        <rFont val="宋体"/>
        <charset val="134"/>
      </rPr>
      <t>（</t>
    </r>
    <r>
      <rPr>
        <sz val="10"/>
        <rFont val="Arial"/>
        <family val="2"/>
      </rPr>
      <t>29</t>
    </r>
    <r>
      <rPr>
        <sz val="10"/>
        <rFont val="宋体"/>
        <charset val="134"/>
      </rPr>
      <t>）</t>
    </r>
    <r>
      <rPr>
        <sz val="10"/>
        <rFont val="Arial"/>
        <family val="2"/>
      </rPr>
      <t xml:space="preserve"> </t>
    </r>
    <r>
      <rPr>
        <sz val="10"/>
        <rFont val="宋体"/>
        <charset val="134"/>
      </rPr>
      <t>材料物理</t>
    </r>
    <r>
      <rPr>
        <sz val="10"/>
        <rFont val="Arial"/>
        <family val="2"/>
      </rPr>
      <t>19-02</t>
    </r>
    <r>
      <rPr>
        <sz val="10"/>
        <rFont val="宋体"/>
        <charset val="134"/>
      </rPr>
      <t>（</t>
    </r>
    <r>
      <rPr>
        <sz val="10"/>
        <rFont val="Arial"/>
        <family val="2"/>
      </rPr>
      <t>26</t>
    </r>
    <r>
      <rPr>
        <sz val="10"/>
        <rFont val="宋体"/>
        <charset val="134"/>
      </rPr>
      <t>）</t>
    </r>
    <r>
      <rPr>
        <sz val="10"/>
        <rFont val="Arial"/>
        <family val="2"/>
      </rPr>
      <t xml:space="preserve"> </t>
    </r>
    <r>
      <rPr>
        <sz val="10"/>
        <rFont val="宋体"/>
        <charset val="134"/>
      </rPr>
      <t>能源</t>
    </r>
    <r>
      <rPr>
        <sz val="10"/>
        <rFont val="Arial"/>
        <family val="2"/>
      </rPr>
      <t>19-01</t>
    </r>
    <r>
      <rPr>
        <sz val="10"/>
        <rFont val="宋体"/>
        <charset val="134"/>
      </rPr>
      <t>（</t>
    </r>
    <r>
      <rPr>
        <sz val="10"/>
        <rFont val="Arial"/>
        <family val="2"/>
      </rPr>
      <t>29</t>
    </r>
    <r>
      <rPr>
        <sz val="10"/>
        <rFont val="宋体"/>
        <charset val="134"/>
      </rPr>
      <t>）</t>
    </r>
    <r>
      <rPr>
        <sz val="10"/>
        <rFont val="Arial"/>
        <family val="2"/>
      </rPr>
      <t xml:space="preserve"> </t>
    </r>
    <r>
      <rPr>
        <sz val="10"/>
        <rFont val="宋体"/>
        <charset val="134"/>
      </rPr>
      <t>能源</t>
    </r>
    <r>
      <rPr>
        <sz val="10"/>
        <rFont val="Arial"/>
        <family val="2"/>
      </rPr>
      <t>19-02</t>
    </r>
    <r>
      <rPr>
        <sz val="10"/>
        <rFont val="宋体"/>
        <charset val="134"/>
      </rPr>
      <t>（</t>
    </r>
    <r>
      <rPr>
        <sz val="10"/>
        <rFont val="Arial"/>
        <family val="2"/>
      </rPr>
      <t>30</t>
    </r>
    <r>
      <rPr>
        <sz val="10"/>
        <rFont val="宋体"/>
        <charset val="134"/>
      </rPr>
      <t>）</t>
    </r>
    <r>
      <rPr>
        <sz val="10"/>
        <rFont val="Arial"/>
        <family val="2"/>
      </rPr>
      <t xml:space="preserve"> </t>
    </r>
    <r>
      <rPr>
        <sz val="10"/>
        <rFont val="宋体"/>
        <charset val="134"/>
      </rPr>
      <t>能源</t>
    </r>
    <r>
      <rPr>
        <sz val="10"/>
        <rFont val="Arial"/>
        <family val="2"/>
      </rPr>
      <t>19-03</t>
    </r>
    <r>
      <rPr>
        <sz val="10"/>
        <rFont val="宋体"/>
        <charset val="134"/>
      </rPr>
      <t>（</t>
    </r>
    <r>
      <rPr>
        <sz val="10"/>
        <rFont val="Arial"/>
        <family val="2"/>
      </rPr>
      <t>25</t>
    </r>
    <r>
      <rPr>
        <sz val="10"/>
        <rFont val="宋体"/>
        <charset val="134"/>
      </rPr>
      <t>）</t>
    </r>
    <r>
      <rPr>
        <sz val="10"/>
        <rFont val="Arial"/>
        <family val="2"/>
      </rPr>
      <t xml:space="preserve"> </t>
    </r>
    <r>
      <rPr>
        <sz val="10"/>
        <rFont val="宋体"/>
        <charset val="134"/>
      </rPr>
      <t>能源</t>
    </r>
    <r>
      <rPr>
        <sz val="10"/>
        <rFont val="Arial"/>
        <family val="2"/>
      </rPr>
      <t>19-04</t>
    </r>
    <r>
      <rPr>
        <sz val="10"/>
        <rFont val="宋体"/>
        <charset val="134"/>
      </rPr>
      <t>（</t>
    </r>
    <r>
      <rPr>
        <sz val="10"/>
        <rFont val="Arial"/>
        <family val="2"/>
      </rPr>
      <t>27</t>
    </r>
    <r>
      <rPr>
        <sz val="10"/>
        <rFont val="宋体"/>
        <charset val="134"/>
      </rPr>
      <t>）</t>
    </r>
    <r>
      <rPr>
        <sz val="10"/>
        <rFont val="Arial"/>
        <family val="2"/>
      </rPr>
      <t xml:space="preserve"> </t>
    </r>
    <r>
      <rPr>
        <sz val="10"/>
        <rFont val="宋体"/>
        <charset val="134"/>
      </rPr>
      <t>能源</t>
    </r>
    <r>
      <rPr>
        <sz val="10"/>
        <rFont val="Arial"/>
        <family val="2"/>
      </rPr>
      <t>19-05</t>
    </r>
    <r>
      <rPr>
        <sz val="10"/>
        <rFont val="宋体"/>
        <charset val="134"/>
      </rPr>
      <t>（</t>
    </r>
    <r>
      <rPr>
        <sz val="10"/>
        <rFont val="Arial"/>
        <family val="2"/>
      </rPr>
      <t>28</t>
    </r>
    <r>
      <rPr>
        <sz val="10"/>
        <rFont val="宋体"/>
        <charset val="134"/>
      </rPr>
      <t>）</t>
    </r>
    <r>
      <rPr>
        <sz val="10"/>
        <rFont val="Arial"/>
        <family val="2"/>
      </rPr>
      <t xml:space="preserve"> </t>
    </r>
    <r>
      <rPr>
        <sz val="10"/>
        <rFont val="宋体"/>
        <charset val="134"/>
      </rPr>
      <t>能源</t>
    </r>
    <r>
      <rPr>
        <sz val="10"/>
        <rFont val="Arial"/>
        <family val="2"/>
      </rPr>
      <t>19-06</t>
    </r>
    <r>
      <rPr>
        <sz val="10"/>
        <rFont val="宋体"/>
        <charset val="134"/>
      </rPr>
      <t>（</t>
    </r>
    <r>
      <rPr>
        <sz val="10"/>
        <rFont val="Arial"/>
        <family val="2"/>
      </rPr>
      <t>28</t>
    </r>
    <r>
      <rPr>
        <sz val="10"/>
        <rFont val="宋体"/>
        <charset val="134"/>
      </rPr>
      <t>）</t>
    </r>
    <r>
      <rPr>
        <sz val="10"/>
        <color indexed="36"/>
        <rFont val="Arial"/>
        <family val="2"/>
      </rPr>
      <t xml:space="preserve"> </t>
    </r>
    <r>
      <rPr>
        <sz val="10"/>
        <color indexed="36"/>
        <rFont val="宋体"/>
        <charset val="134"/>
      </rPr>
      <t>过程装备</t>
    </r>
    <r>
      <rPr>
        <sz val="10"/>
        <color indexed="36"/>
        <rFont val="Arial"/>
        <family val="2"/>
      </rPr>
      <t>19-01</t>
    </r>
    <r>
      <rPr>
        <sz val="10"/>
        <color indexed="36"/>
        <rFont val="宋体"/>
        <charset val="134"/>
      </rPr>
      <t>（</t>
    </r>
    <r>
      <rPr>
        <sz val="10"/>
        <color indexed="36"/>
        <rFont val="Arial"/>
        <family val="2"/>
      </rPr>
      <t>29</t>
    </r>
    <r>
      <rPr>
        <sz val="10"/>
        <color indexed="36"/>
        <rFont val="宋体"/>
        <charset val="134"/>
      </rPr>
      <t>）</t>
    </r>
    <r>
      <rPr>
        <sz val="10"/>
        <color indexed="36"/>
        <rFont val="Arial"/>
        <family val="2"/>
      </rPr>
      <t xml:space="preserve"> </t>
    </r>
    <r>
      <rPr>
        <sz val="10"/>
        <color indexed="36"/>
        <rFont val="宋体"/>
        <charset val="134"/>
      </rPr>
      <t>过程装备</t>
    </r>
    <r>
      <rPr>
        <sz val="10"/>
        <color indexed="36"/>
        <rFont val="Arial"/>
        <family val="2"/>
      </rPr>
      <t>19-02</t>
    </r>
    <r>
      <rPr>
        <sz val="10"/>
        <color indexed="36"/>
        <rFont val="宋体"/>
        <charset val="134"/>
      </rPr>
      <t>（</t>
    </r>
    <r>
      <rPr>
        <sz val="10"/>
        <color indexed="36"/>
        <rFont val="Arial"/>
        <family val="2"/>
      </rPr>
      <t>28</t>
    </r>
    <r>
      <rPr>
        <sz val="10"/>
        <color indexed="36"/>
        <rFont val="宋体"/>
        <charset val="134"/>
      </rPr>
      <t>）</t>
    </r>
    <r>
      <rPr>
        <sz val="10"/>
        <color indexed="36"/>
        <rFont val="Arial"/>
        <family val="2"/>
      </rPr>
      <t xml:space="preserve"> </t>
    </r>
    <r>
      <rPr>
        <sz val="10"/>
        <rFont val="宋体"/>
        <charset val="134"/>
      </rPr>
      <t>新能源</t>
    </r>
    <r>
      <rPr>
        <sz val="10"/>
        <rFont val="Arial"/>
        <family val="2"/>
      </rPr>
      <t>19-01</t>
    </r>
    <r>
      <rPr>
        <sz val="10"/>
        <rFont val="宋体"/>
        <charset val="134"/>
      </rPr>
      <t>（</t>
    </r>
    <r>
      <rPr>
        <sz val="10"/>
        <rFont val="Arial"/>
        <family val="2"/>
      </rPr>
      <t>30</t>
    </r>
    <r>
      <rPr>
        <sz val="10"/>
        <rFont val="宋体"/>
        <charset val="134"/>
      </rPr>
      <t>）</t>
    </r>
    <r>
      <rPr>
        <sz val="10"/>
        <rFont val="Arial"/>
        <family val="2"/>
      </rPr>
      <t xml:space="preserve"> </t>
    </r>
    <r>
      <rPr>
        <sz val="10"/>
        <rFont val="宋体"/>
        <charset val="134"/>
      </rPr>
      <t>新能源</t>
    </r>
    <r>
      <rPr>
        <sz val="10"/>
        <rFont val="Arial"/>
        <family val="2"/>
      </rPr>
      <t>19-02</t>
    </r>
    <r>
      <rPr>
        <sz val="10"/>
        <rFont val="宋体"/>
        <charset val="134"/>
      </rPr>
      <t>（</t>
    </r>
    <r>
      <rPr>
        <sz val="10"/>
        <rFont val="Arial"/>
        <family val="2"/>
      </rPr>
      <t>28</t>
    </r>
    <r>
      <rPr>
        <sz val="10"/>
        <rFont val="宋体"/>
        <charset val="134"/>
      </rPr>
      <t>）</t>
    </r>
    <phoneticPr fontId="3" type="noConversion"/>
  </si>
  <si>
    <t>140279-090</t>
  </si>
  <si>
    <r>
      <rPr>
        <sz val="10"/>
        <rFont val="宋体"/>
        <charset val="134"/>
      </rPr>
      <t>法学</t>
    </r>
    <r>
      <rPr>
        <sz val="10"/>
        <rFont val="Arial"/>
        <family val="2"/>
      </rPr>
      <t xml:space="preserve">19-01 </t>
    </r>
    <r>
      <rPr>
        <sz val="10"/>
        <rFont val="宋体"/>
        <charset val="134"/>
      </rPr>
      <t>法学</t>
    </r>
    <r>
      <rPr>
        <sz val="10"/>
        <rFont val="Arial"/>
        <family val="2"/>
      </rPr>
      <t xml:space="preserve">19-02 </t>
    </r>
    <r>
      <rPr>
        <sz val="10"/>
        <rFont val="宋体"/>
        <charset val="134"/>
      </rPr>
      <t>社会工作</t>
    </r>
    <r>
      <rPr>
        <sz val="10"/>
        <rFont val="Arial"/>
        <family val="2"/>
      </rPr>
      <t xml:space="preserve">19-01 </t>
    </r>
    <r>
      <rPr>
        <sz val="10"/>
        <rFont val="宋体"/>
        <charset val="134"/>
      </rPr>
      <t>公共管理</t>
    </r>
    <r>
      <rPr>
        <sz val="10"/>
        <rFont val="Arial"/>
        <family val="2"/>
      </rPr>
      <t xml:space="preserve">19-01 </t>
    </r>
    <r>
      <rPr>
        <sz val="10"/>
        <rFont val="宋体"/>
        <charset val="134"/>
      </rPr>
      <t>公共管理</t>
    </r>
    <r>
      <rPr>
        <sz val="10"/>
        <rFont val="Arial"/>
        <family val="2"/>
      </rPr>
      <t xml:space="preserve">19-02 </t>
    </r>
    <r>
      <rPr>
        <sz val="10"/>
        <rFont val="宋体"/>
        <charset val="134"/>
      </rPr>
      <t>电子科技</t>
    </r>
    <r>
      <rPr>
        <sz val="10"/>
        <rFont val="Arial"/>
        <family val="2"/>
      </rPr>
      <t xml:space="preserve">19-01 </t>
    </r>
    <r>
      <rPr>
        <sz val="10"/>
        <rFont val="宋体"/>
        <charset val="134"/>
      </rPr>
      <t>电子科技</t>
    </r>
    <r>
      <rPr>
        <sz val="10"/>
        <rFont val="Arial"/>
        <family val="2"/>
      </rPr>
      <t xml:space="preserve">19-02 </t>
    </r>
    <r>
      <rPr>
        <sz val="10"/>
        <rFont val="宋体"/>
        <charset val="134"/>
      </rPr>
      <t>电子科技</t>
    </r>
    <r>
      <rPr>
        <sz val="10"/>
        <rFont val="Arial"/>
        <family val="2"/>
      </rPr>
      <t xml:space="preserve">19-03 </t>
    </r>
    <r>
      <rPr>
        <sz val="10"/>
        <rFont val="宋体"/>
        <charset val="134"/>
      </rPr>
      <t>材料物理</t>
    </r>
    <r>
      <rPr>
        <sz val="10"/>
        <rFont val="Arial"/>
        <family val="2"/>
      </rPr>
      <t xml:space="preserve">19-01 </t>
    </r>
    <r>
      <rPr>
        <sz val="10"/>
        <rFont val="宋体"/>
        <charset val="134"/>
      </rPr>
      <t>材料物理</t>
    </r>
    <r>
      <rPr>
        <sz val="10"/>
        <rFont val="Arial"/>
        <family val="2"/>
      </rPr>
      <t xml:space="preserve">19-02 </t>
    </r>
    <r>
      <rPr>
        <sz val="10"/>
        <rFont val="宋体"/>
        <charset val="134"/>
      </rPr>
      <t>能源</t>
    </r>
    <r>
      <rPr>
        <sz val="10"/>
        <rFont val="Arial"/>
        <family val="2"/>
      </rPr>
      <t xml:space="preserve">19-01 </t>
    </r>
    <r>
      <rPr>
        <sz val="10"/>
        <rFont val="宋体"/>
        <charset val="134"/>
      </rPr>
      <t>能源</t>
    </r>
    <r>
      <rPr>
        <sz val="10"/>
        <rFont val="Arial"/>
        <family val="2"/>
      </rPr>
      <t xml:space="preserve">19-02 </t>
    </r>
    <r>
      <rPr>
        <sz val="10"/>
        <rFont val="宋体"/>
        <charset val="134"/>
      </rPr>
      <t>能源</t>
    </r>
    <r>
      <rPr>
        <sz val="10"/>
        <rFont val="Arial"/>
        <family val="2"/>
      </rPr>
      <t xml:space="preserve">19-03 </t>
    </r>
    <r>
      <rPr>
        <sz val="10"/>
        <rFont val="宋体"/>
        <charset val="134"/>
      </rPr>
      <t>能源</t>
    </r>
    <r>
      <rPr>
        <sz val="10"/>
        <rFont val="Arial"/>
        <family val="2"/>
      </rPr>
      <t xml:space="preserve">19-04 </t>
    </r>
    <r>
      <rPr>
        <sz val="10"/>
        <rFont val="宋体"/>
        <charset val="134"/>
      </rPr>
      <t>能源</t>
    </r>
    <r>
      <rPr>
        <sz val="10"/>
        <rFont val="Arial"/>
        <family val="2"/>
      </rPr>
      <t xml:space="preserve">19-05 </t>
    </r>
    <r>
      <rPr>
        <sz val="10"/>
        <rFont val="宋体"/>
        <charset val="134"/>
      </rPr>
      <t>能源</t>
    </r>
    <r>
      <rPr>
        <sz val="10"/>
        <rFont val="Arial"/>
        <family val="2"/>
      </rPr>
      <t>19-06</t>
    </r>
    <r>
      <rPr>
        <sz val="10"/>
        <color indexed="36"/>
        <rFont val="Arial"/>
        <family val="2"/>
      </rPr>
      <t xml:space="preserve"> </t>
    </r>
    <r>
      <rPr>
        <sz val="10"/>
        <color indexed="36"/>
        <rFont val="宋体"/>
        <charset val="134"/>
      </rPr>
      <t>过程装备</t>
    </r>
    <r>
      <rPr>
        <sz val="10"/>
        <color indexed="36"/>
        <rFont val="Arial"/>
        <family val="2"/>
      </rPr>
      <t xml:space="preserve">19-01 </t>
    </r>
    <r>
      <rPr>
        <sz val="10"/>
        <color indexed="36"/>
        <rFont val="宋体"/>
        <charset val="134"/>
      </rPr>
      <t>过程装备</t>
    </r>
    <r>
      <rPr>
        <sz val="10"/>
        <color indexed="36"/>
        <rFont val="Arial"/>
        <family val="2"/>
      </rPr>
      <t xml:space="preserve">19-02 </t>
    </r>
    <r>
      <rPr>
        <sz val="10"/>
        <rFont val="宋体"/>
        <charset val="134"/>
      </rPr>
      <t>新能源</t>
    </r>
    <r>
      <rPr>
        <sz val="10"/>
        <rFont val="Arial"/>
        <family val="2"/>
      </rPr>
      <t xml:space="preserve">19-01 </t>
    </r>
    <r>
      <rPr>
        <sz val="10"/>
        <rFont val="宋体"/>
        <charset val="134"/>
      </rPr>
      <t>新能源</t>
    </r>
    <r>
      <rPr>
        <sz val="10"/>
        <rFont val="Arial"/>
        <family val="2"/>
      </rPr>
      <t>19-02</t>
    </r>
    <phoneticPr fontId="3" type="noConversion"/>
  </si>
  <si>
    <t>140279-091</t>
  </si>
  <si>
    <t>140279-092</t>
  </si>
  <si>
    <t>140279-093</t>
  </si>
  <si>
    <t>140279-094</t>
  </si>
  <si>
    <r>
      <rPr>
        <sz val="10"/>
        <color indexed="60"/>
        <rFont val="宋体"/>
        <charset val="134"/>
      </rPr>
      <t>法学</t>
    </r>
    <r>
      <rPr>
        <sz val="10"/>
        <color indexed="60"/>
        <rFont val="Arial"/>
        <family val="2"/>
      </rPr>
      <t xml:space="preserve">19-01 </t>
    </r>
    <r>
      <rPr>
        <sz val="10"/>
        <color indexed="60"/>
        <rFont val="宋体"/>
        <charset val="134"/>
      </rPr>
      <t>法学</t>
    </r>
    <r>
      <rPr>
        <sz val="10"/>
        <color indexed="60"/>
        <rFont val="Arial"/>
        <family val="2"/>
      </rPr>
      <t xml:space="preserve">19-02 </t>
    </r>
    <r>
      <rPr>
        <sz val="10"/>
        <color indexed="60"/>
        <rFont val="宋体"/>
        <charset val="134"/>
      </rPr>
      <t>社会工作</t>
    </r>
    <r>
      <rPr>
        <sz val="10"/>
        <color indexed="60"/>
        <rFont val="Arial"/>
        <family val="2"/>
      </rPr>
      <t xml:space="preserve">19-01 </t>
    </r>
    <r>
      <rPr>
        <sz val="10"/>
        <color indexed="60"/>
        <rFont val="宋体"/>
        <charset val="134"/>
      </rPr>
      <t>公共管理</t>
    </r>
    <r>
      <rPr>
        <sz val="10"/>
        <color indexed="60"/>
        <rFont val="Arial"/>
        <family val="2"/>
      </rPr>
      <t xml:space="preserve">19-01 </t>
    </r>
    <r>
      <rPr>
        <sz val="10"/>
        <color indexed="60"/>
        <rFont val="宋体"/>
        <charset val="134"/>
      </rPr>
      <t>公共管理</t>
    </r>
    <r>
      <rPr>
        <sz val="10"/>
        <color indexed="60"/>
        <rFont val="Arial"/>
        <family val="2"/>
      </rPr>
      <t xml:space="preserve">19-02 </t>
    </r>
    <r>
      <rPr>
        <sz val="10"/>
        <color indexed="60"/>
        <rFont val="宋体"/>
        <charset val="134"/>
      </rPr>
      <t>电子科技</t>
    </r>
    <r>
      <rPr>
        <sz val="10"/>
        <color indexed="60"/>
        <rFont val="Arial"/>
        <family val="2"/>
      </rPr>
      <t xml:space="preserve">19-01 </t>
    </r>
    <r>
      <rPr>
        <sz val="10"/>
        <color indexed="60"/>
        <rFont val="宋体"/>
        <charset val="134"/>
      </rPr>
      <t>电子科技</t>
    </r>
    <r>
      <rPr>
        <sz val="10"/>
        <color indexed="60"/>
        <rFont val="Arial"/>
        <family val="2"/>
      </rPr>
      <t xml:space="preserve">19-02 </t>
    </r>
    <r>
      <rPr>
        <sz val="10"/>
        <color indexed="60"/>
        <rFont val="宋体"/>
        <charset val="134"/>
      </rPr>
      <t>电子科技</t>
    </r>
    <r>
      <rPr>
        <sz val="10"/>
        <color indexed="60"/>
        <rFont val="Arial"/>
        <family val="2"/>
      </rPr>
      <t xml:space="preserve">19-03 </t>
    </r>
    <r>
      <rPr>
        <sz val="10"/>
        <color indexed="60"/>
        <rFont val="宋体"/>
        <charset val="134"/>
      </rPr>
      <t>材料物理</t>
    </r>
    <r>
      <rPr>
        <sz val="10"/>
        <color indexed="60"/>
        <rFont val="Arial"/>
        <family val="2"/>
      </rPr>
      <t xml:space="preserve">19-01 </t>
    </r>
    <r>
      <rPr>
        <sz val="10"/>
        <color indexed="60"/>
        <rFont val="宋体"/>
        <charset val="134"/>
      </rPr>
      <t>材料物理</t>
    </r>
    <r>
      <rPr>
        <sz val="10"/>
        <color indexed="60"/>
        <rFont val="Arial"/>
        <family val="2"/>
      </rPr>
      <t xml:space="preserve">19-02 </t>
    </r>
    <r>
      <rPr>
        <sz val="10"/>
        <color indexed="60"/>
        <rFont val="宋体"/>
        <charset val="134"/>
      </rPr>
      <t>能源</t>
    </r>
    <r>
      <rPr>
        <sz val="10"/>
        <color indexed="60"/>
        <rFont val="Arial"/>
        <family val="2"/>
      </rPr>
      <t xml:space="preserve">19-01 </t>
    </r>
    <r>
      <rPr>
        <sz val="10"/>
        <color indexed="60"/>
        <rFont val="宋体"/>
        <charset val="134"/>
      </rPr>
      <t>能源</t>
    </r>
    <r>
      <rPr>
        <sz val="10"/>
        <color indexed="60"/>
        <rFont val="Arial"/>
        <family val="2"/>
      </rPr>
      <t xml:space="preserve">19-02 </t>
    </r>
    <r>
      <rPr>
        <sz val="10"/>
        <color indexed="60"/>
        <rFont val="宋体"/>
        <charset val="134"/>
      </rPr>
      <t>能源</t>
    </r>
    <r>
      <rPr>
        <sz val="10"/>
        <color indexed="60"/>
        <rFont val="Arial"/>
        <family val="2"/>
      </rPr>
      <t xml:space="preserve">19-03 </t>
    </r>
    <r>
      <rPr>
        <sz val="10"/>
        <color indexed="60"/>
        <rFont val="宋体"/>
        <charset val="134"/>
      </rPr>
      <t>能源</t>
    </r>
    <r>
      <rPr>
        <sz val="10"/>
        <color indexed="60"/>
        <rFont val="Arial"/>
        <family val="2"/>
      </rPr>
      <t xml:space="preserve">19-04 </t>
    </r>
    <r>
      <rPr>
        <sz val="10"/>
        <color indexed="60"/>
        <rFont val="宋体"/>
        <charset val="134"/>
      </rPr>
      <t>能源</t>
    </r>
    <r>
      <rPr>
        <sz val="10"/>
        <color indexed="60"/>
        <rFont val="Arial"/>
        <family val="2"/>
      </rPr>
      <t xml:space="preserve">19-05 </t>
    </r>
    <r>
      <rPr>
        <sz val="10"/>
        <color indexed="60"/>
        <rFont val="宋体"/>
        <charset val="134"/>
      </rPr>
      <t>能源</t>
    </r>
    <r>
      <rPr>
        <sz val="10"/>
        <color indexed="60"/>
        <rFont val="Arial"/>
        <family val="2"/>
      </rPr>
      <t xml:space="preserve">19-06 </t>
    </r>
    <r>
      <rPr>
        <sz val="10"/>
        <color indexed="60"/>
        <rFont val="宋体"/>
        <charset val="134"/>
      </rPr>
      <t>过程装备</t>
    </r>
    <r>
      <rPr>
        <sz val="10"/>
        <color indexed="60"/>
        <rFont val="Arial"/>
        <family val="2"/>
      </rPr>
      <t xml:space="preserve">19-01 </t>
    </r>
    <r>
      <rPr>
        <sz val="10"/>
        <color indexed="60"/>
        <rFont val="宋体"/>
        <charset val="134"/>
      </rPr>
      <t>过程装备</t>
    </r>
    <r>
      <rPr>
        <sz val="10"/>
        <color indexed="60"/>
        <rFont val="Arial"/>
        <family val="2"/>
      </rPr>
      <t xml:space="preserve">19-02 </t>
    </r>
    <r>
      <rPr>
        <sz val="10"/>
        <color indexed="60"/>
        <rFont val="宋体"/>
        <charset val="134"/>
      </rPr>
      <t>新能源</t>
    </r>
    <r>
      <rPr>
        <sz val="10"/>
        <color indexed="60"/>
        <rFont val="Arial"/>
        <family val="2"/>
      </rPr>
      <t xml:space="preserve">19-01 </t>
    </r>
    <r>
      <rPr>
        <sz val="10"/>
        <color indexed="60"/>
        <rFont val="宋体"/>
        <charset val="134"/>
      </rPr>
      <t>新能源</t>
    </r>
    <r>
      <rPr>
        <sz val="10"/>
        <color indexed="60"/>
        <rFont val="Arial"/>
        <family val="2"/>
      </rPr>
      <t>19-02</t>
    </r>
    <phoneticPr fontId="3" type="noConversion"/>
  </si>
  <si>
    <t>140279-095</t>
  </si>
  <si>
    <t>140279-096</t>
  </si>
  <si>
    <t>140279-097</t>
  </si>
  <si>
    <t>140279-098</t>
  </si>
  <si>
    <t>140279-099</t>
  </si>
  <si>
    <t>140279-100</t>
  </si>
  <si>
    <t>140279-101</t>
  </si>
  <si>
    <t>140279-102</t>
  </si>
  <si>
    <t>高分子19-01 高分子19-02 高分子19-03 高分子19-04 化工工艺19-01 化工工艺19-02 化工工艺19-03 应用化学19-01 应用化学19-02 应用化学19-03 环境工程19-01 环境工程19-02 化学19-01 化学19-02 新材器19-01 新材器19-02 新材器19-03 电信工程19-01 电信工程19-02</t>
  </si>
  <si>
    <t>140279-103</t>
  </si>
  <si>
    <t>140279-104</t>
  </si>
  <si>
    <t>140279-105</t>
  </si>
  <si>
    <t>140279-106</t>
  </si>
  <si>
    <t>140279-107</t>
  </si>
  <si>
    <t>140279-108</t>
  </si>
  <si>
    <t>140279-109</t>
  </si>
  <si>
    <t>140279-110</t>
  </si>
  <si>
    <t>140279-111</t>
  </si>
  <si>
    <t>140279-112</t>
  </si>
  <si>
    <t>140279-113</t>
  </si>
  <si>
    <t>140279-114</t>
  </si>
  <si>
    <t>140279-115</t>
  </si>
  <si>
    <t>140279-116</t>
  </si>
  <si>
    <t>140279-117</t>
  </si>
  <si>
    <t>140279-118</t>
  </si>
  <si>
    <t>140279-119</t>
  </si>
  <si>
    <t>140279-120</t>
  </si>
  <si>
    <t>140279-121</t>
  </si>
  <si>
    <t>140279-122</t>
  </si>
  <si>
    <t>140279-123</t>
  </si>
  <si>
    <t>140279-124</t>
  </si>
  <si>
    <t>140279-125</t>
  </si>
  <si>
    <t>140279-126</t>
  </si>
  <si>
    <t>[1714104]大学体育4</t>
  </si>
  <si>
    <t>140281-001</t>
  </si>
  <si>
    <t>会计学18-01 会计学18-02 经济学18-01 工商管理18-01 工商管理18-02 市场营销18-01 物流管理18-01 财务管理18-01 财务管理18-02 国际经贸18-01 电子商务18-01</t>
  </si>
  <si>
    <t>140281-002</t>
  </si>
  <si>
    <t>140281-003</t>
  </si>
  <si>
    <t>[1410048]张文[未评职称（高校教师）]</t>
  </si>
  <si>
    <t>140281-004</t>
  </si>
  <si>
    <t>[1410072]苏恒</t>
  </si>
  <si>
    <t>140281-005</t>
  </si>
  <si>
    <t>[1410073]李波涛</t>
  </si>
  <si>
    <t>140281-006</t>
  </si>
  <si>
    <t>140281-007</t>
  </si>
  <si>
    <t>[1410042]邵文杰[助教]</t>
  </si>
  <si>
    <t>140281-008</t>
  </si>
  <si>
    <t>140281-009</t>
  </si>
  <si>
    <t>140281-010</t>
  </si>
  <si>
    <t>140281-011</t>
  </si>
  <si>
    <t>140281-012</t>
  </si>
  <si>
    <t>健身街舞专选</t>
  </si>
  <si>
    <t>140281-013</t>
  </si>
  <si>
    <t>网络工程18-01 通信工程18-01 物联网工程18-01 法学18-01 法学18-02 社会工作18-01 公共管理18-01 建筑电气18-01 建筑电气18-02 建筑环境18-01 安全工程18-01</t>
  </si>
  <si>
    <t>140281-014</t>
  </si>
  <si>
    <t>140281-015</t>
  </si>
  <si>
    <t>140281-016</t>
  </si>
  <si>
    <t>140281-017</t>
  </si>
  <si>
    <t>140281-018</t>
  </si>
  <si>
    <t>140281-019</t>
  </si>
  <si>
    <t>140281-020</t>
  </si>
  <si>
    <t>140281-021</t>
  </si>
  <si>
    <t>140281-022</t>
  </si>
  <si>
    <t>140281-023</t>
  </si>
  <si>
    <t>140281-024</t>
  </si>
  <si>
    <t>140281-025</t>
  </si>
  <si>
    <r>
      <rPr>
        <sz val="10"/>
        <color indexed="17"/>
        <rFont val="宋体"/>
        <charset val="134"/>
      </rPr>
      <t>工程认证</t>
    </r>
    <r>
      <rPr>
        <sz val="10"/>
        <color indexed="17"/>
        <rFont val="Arial"/>
        <family val="2"/>
      </rPr>
      <t>1</t>
    </r>
    <r>
      <rPr>
        <sz val="10"/>
        <color indexed="40"/>
        <rFont val="宋体"/>
        <charset val="134"/>
      </rPr>
      <t>、计算机高学费</t>
    </r>
    <r>
      <rPr>
        <sz val="10"/>
        <color indexed="40"/>
        <rFont val="Arial"/>
        <family val="2"/>
      </rPr>
      <t>1</t>
    </r>
    <r>
      <rPr>
        <sz val="10"/>
        <rFont val="宋体"/>
        <charset val="134"/>
      </rPr>
      <t/>
    </r>
    <phoneticPr fontId="3" type="noConversion"/>
  </si>
  <si>
    <r>
      <rPr>
        <sz val="10"/>
        <color indexed="17"/>
        <rFont val="宋体"/>
        <charset val="134"/>
      </rPr>
      <t>计算机</t>
    </r>
    <r>
      <rPr>
        <sz val="10"/>
        <color indexed="17"/>
        <rFont val="Arial"/>
        <family val="2"/>
      </rPr>
      <t>18-01</t>
    </r>
    <r>
      <rPr>
        <sz val="10"/>
        <color indexed="17"/>
        <rFont val="宋体"/>
        <charset val="134"/>
      </rPr>
      <t>（</t>
    </r>
    <r>
      <rPr>
        <sz val="10"/>
        <color indexed="17"/>
        <rFont val="Arial"/>
        <family val="2"/>
      </rPr>
      <t>71</t>
    </r>
    <r>
      <rPr>
        <sz val="10"/>
        <color indexed="17"/>
        <rFont val="宋体"/>
        <charset val="134"/>
      </rPr>
      <t>）</t>
    </r>
    <r>
      <rPr>
        <sz val="10"/>
        <color indexed="17"/>
        <rFont val="Arial"/>
        <family val="2"/>
      </rPr>
      <t xml:space="preserve"> </t>
    </r>
    <r>
      <rPr>
        <sz val="10"/>
        <color indexed="17"/>
        <rFont val="宋体"/>
        <charset val="134"/>
      </rPr>
      <t>计算机</t>
    </r>
    <r>
      <rPr>
        <sz val="10"/>
        <color indexed="17"/>
        <rFont val="Arial"/>
        <family val="2"/>
      </rPr>
      <t>18-02</t>
    </r>
    <r>
      <rPr>
        <sz val="10"/>
        <color indexed="17"/>
        <rFont val="宋体"/>
        <charset val="134"/>
      </rPr>
      <t>（</t>
    </r>
    <r>
      <rPr>
        <sz val="10"/>
        <color indexed="17"/>
        <rFont val="Arial"/>
        <family val="2"/>
      </rPr>
      <t>69</t>
    </r>
    <r>
      <rPr>
        <sz val="10"/>
        <color indexed="17"/>
        <rFont val="宋体"/>
        <charset val="134"/>
      </rPr>
      <t>）</t>
    </r>
    <r>
      <rPr>
        <sz val="10"/>
        <rFont val="Arial"/>
        <family val="2"/>
      </rPr>
      <t xml:space="preserve"> </t>
    </r>
    <r>
      <rPr>
        <sz val="10"/>
        <color indexed="40"/>
        <rFont val="宋体"/>
        <charset val="134"/>
      </rPr>
      <t>智能物联</t>
    </r>
    <r>
      <rPr>
        <sz val="10"/>
        <color indexed="40"/>
        <rFont val="Arial"/>
        <family val="2"/>
      </rPr>
      <t>18-01</t>
    </r>
    <r>
      <rPr>
        <sz val="10"/>
        <color indexed="40"/>
        <rFont val="宋体"/>
        <charset val="134"/>
      </rPr>
      <t>（</t>
    </r>
    <r>
      <rPr>
        <sz val="10"/>
        <color indexed="40"/>
        <rFont val="Arial"/>
        <family val="2"/>
      </rPr>
      <t>39</t>
    </r>
    <r>
      <rPr>
        <sz val="10"/>
        <color indexed="40"/>
        <rFont val="宋体"/>
        <charset val="134"/>
      </rPr>
      <t>）</t>
    </r>
    <r>
      <rPr>
        <sz val="10"/>
        <color indexed="40"/>
        <rFont val="Arial"/>
        <family val="2"/>
      </rPr>
      <t xml:space="preserve"> </t>
    </r>
    <r>
      <rPr>
        <sz val="10"/>
        <color indexed="40"/>
        <rFont val="宋体"/>
        <charset val="134"/>
      </rPr>
      <t>智能物联</t>
    </r>
    <r>
      <rPr>
        <sz val="10"/>
        <color indexed="40"/>
        <rFont val="Arial"/>
        <family val="2"/>
      </rPr>
      <t>18-02</t>
    </r>
    <r>
      <rPr>
        <sz val="10"/>
        <color indexed="40"/>
        <rFont val="宋体"/>
        <charset val="134"/>
      </rPr>
      <t>（</t>
    </r>
    <r>
      <rPr>
        <sz val="10"/>
        <color indexed="40"/>
        <rFont val="Arial"/>
        <family val="2"/>
      </rPr>
      <t>38</t>
    </r>
    <r>
      <rPr>
        <sz val="10"/>
        <color indexed="40"/>
        <rFont val="宋体"/>
        <charset val="134"/>
      </rPr>
      <t>）</t>
    </r>
    <r>
      <rPr>
        <sz val="10"/>
        <rFont val="Arial"/>
        <family val="2"/>
      </rPr>
      <t xml:space="preserve"> </t>
    </r>
    <r>
      <rPr>
        <sz val="10"/>
        <rFont val="宋体"/>
        <charset val="134"/>
      </rPr>
      <t>数据科学</t>
    </r>
    <r>
      <rPr>
        <sz val="10"/>
        <rFont val="Arial"/>
        <family val="2"/>
      </rPr>
      <t>18-01</t>
    </r>
    <r>
      <rPr>
        <sz val="10"/>
        <rFont val="宋体"/>
        <charset val="134"/>
      </rPr>
      <t>（</t>
    </r>
    <r>
      <rPr>
        <sz val="10"/>
        <rFont val="Arial"/>
        <family val="2"/>
      </rPr>
      <t>48</t>
    </r>
    <r>
      <rPr>
        <sz val="10"/>
        <rFont val="宋体"/>
        <charset val="134"/>
      </rPr>
      <t>）</t>
    </r>
    <r>
      <rPr>
        <sz val="10"/>
        <rFont val="Arial"/>
        <family val="2"/>
      </rPr>
      <t xml:space="preserve"> </t>
    </r>
    <r>
      <rPr>
        <sz val="10"/>
        <rFont val="宋体"/>
        <charset val="134"/>
      </rPr>
      <t>数据科学</t>
    </r>
    <r>
      <rPr>
        <sz val="10"/>
        <rFont val="Arial"/>
        <family val="2"/>
      </rPr>
      <t>18-02</t>
    </r>
    <r>
      <rPr>
        <sz val="10"/>
        <rFont val="宋体"/>
        <charset val="134"/>
      </rPr>
      <t>（</t>
    </r>
    <r>
      <rPr>
        <sz val="10"/>
        <rFont val="Arial"/>
        <family val="2"/>
      </rPr>
      <t>47</t>
    </r>
    <r>
      <rPr>
        <sz val="10"/>
        <rFont val="宋体"/>
        <charset val="134"/>
      </rPr>
      <t>）</t>
    </r>
    <r>
      <rPr>
        <sz val="10"/>
        <color indexed="40"/>
        <rFont val="Arial"/>
        <family val="2"/>
      </rPr>
      <t xml:space="preserve"> </t>
    </r>
    <r>
      <rPr>
        <sz val="10"/>
        <color indexed="40"/>
        <rFont val="宋体"/>
        <charset val="134"/>
      </rPr>
      <t>移动软件</t>
    </r>
    <r>
      <rPr>
        <sz val="10"/>
        <color indexed="40"/>
        <rFont val="Arial"/>
        <family val="2"/>
      </rPr>
      <t>18-01</t>
    </r>
    <r>
      <rPr>
        <sz val="10"/>
        <color indexed="40"/>
        <rFont val="宋体"/>
        <charset val="134"/>
      </rPr>
      <t>（</t>
    </r>
    <r>
      <rPr>
        <sz val="10"/>
        <color indexed="40"/>
        <rFont val="Arial"/>
        <family val="2"/>
      </rPr>
      <t>36</t>
    </r>
    <r>
      <rPr>
        <sz val="10"/>
        <color indexed="40"/>
        <rFont val="宋体"/>
        <charset val="134"/>
      </rPr>
      <t>）</t>
    </r>
    <r>
      <rPr>
        <sz val="10"/>
        <color indexed="40"/>
        <rFont val="Arial"/>
        <family val="2"/>
      </rPr>
      <t xml:space="preserve"> </t>
    </r>
    <r>
      <rPr>
        <sz val="10"/>
        <color indexed="40"/>
        <rFont val="宋体"/>
        <charset val="134"/>
      </rPr>
      <t>移动软件</t>
    </r>
    <r>
      <rPr>
        <sz val="10"/>
        <color indexed="40"/>
        <rFont val="Arial"/>
        <family val="2"/>
      </rPr>
      <t>18-02</t>
    </r>
    <r>
      <rPr>
        <sz val="10"/>
        <color indexed="40"/>
        <rFont val="宋体"/>
        <charset val="134"/>
      </rPr>
      <t>（</t>
    </r>
    <r>
      <rPr>
        <sz val="10"/>
        <color indexed="40"/>
        <rFont val="Arial"/>
        <family val="2"/>
      </rPr>
      <t>37</t>
    </r>
    <r>
      <rPr>
        <sz val="10"/>
        <color indexed="40"/>
        <rFont val="宋体"/>
        <charset val="134"/>
      </rPr>
      <t>）</t>
    </r>
    <r>
      <rPr>
        <sz val="10"/>
        <color indexed="40"/>
        <rFont val="Arial"/>
        <family val="2"/>
      </rPr>
      <t xml:space="preserve"> </t>
    </r>
    <r>
      <rPr>
        <sz val="10"/>
        <color indexed="40"/>
        <rFont val="宋体"/>
        <charset val="134"/>
      </rPr>
      <t>网络运维</t>
    </r>
    <r>
      <rPr>
        <sz val="10"/>
        <color indexed="40"/>
        <rFont val="Arial"/>
        <family val="2"/>
      </rPr>
      <t>18-01</t>
    </r>
    <r>
      <rPr>
        <sz val="10"/>
        <color indexed="40"/>
        <rFont val="宋体"/>
        <charset val="134"/>
      </rPr>
      <t>（</t>
    </r>
    <r>
      <rPr>
        <sz val="10"/>
        <color indexed="40"/>
        <rFont val="Arial"/>
        <family val="2"/>
      </rPr>
      <t>38</t>
    </r>
    <r>
      <rPr>
        <sz val="10"/>
        <color indexed="40"/>
        <rFont val="宋体"/>
        <charset val="134"/>
      </rPr>
      <t>）</t>
    </r>
    <r>
      <rPr>
        <sz val="10"/>
        <color indexed="40"/>
        <rFont val="Arial"/>
        <family val="2"/>
      </rPr>
      <t xml:space="preserve"> </t>
    </r>
    <r>
      <rPr>
        <sz val="10"/>
        <color indexed="40"/>
        <rFont val="宋体"/>
        <charset val="134"/>
      </rPr>
      <t>网络运维</t>
    </r>
    <r>
      <rPr>
        <sz val="10"/>
        <color indexed="40"/>
        <rFont val="Arial"/>
        <family val="2"/>
      </rPr>
      <t>18-02</t>
    </r>
    <r>
      <rPr>
        <sz val="10"/>
        <color indexed="40"/>
        <rFont val="宋体"/>
        <charset val="134"/>
      </rPr>
      <t>（</t>
    </r>
    <r>
      <rPr>
        <sz val="10"/>
        <color indexed="40"/>
        <rFont val="Arial"/>
        <family val="2"/>
      </rPr>
      <t>39</t>
    </r>
    <r>
      <rPr>
        <sz val="10"/>
        <color indexed="40"/>
        <rFont val="宋体"/>
        <charset val="134"/>
      </rPr>
      <t>）</t>
    </r>
    <r>
      <rPr>
        <sz val="10"/>
        <color indexed="40"/>
        <rFont val="Arial"/>
        <family val="2"/>
      </rPr>
      <t xml:space="preserve"> </t>
    </r>
    <r>
      <rPr>
        <sz val="10"/>
        <color indexed="40"/>
        <rFont val="宋体"/>
        <charset val="134"/>
      </rPr>
      <t>嵌入式软件</t>
    </r>
    <r>
      <rPr>
        <sz val="10"/>
        <color indexed="40"/>
        <rFont val="Arial"/>
        <family val="2"/>
      </rPr>
      <t>18-01</t>
    </r>
    <r>
      <rPr>
        <sz val="10"/>
        <color indexed="40"/>
        <rFont val="宋体"/>
        <charset val="134"/>
      </rPr>
      <t>（</t>
    </r>
    <r>
      <rPr>
        <sz val="10"/>
        <color indexed="40"/>
        <rFont val="Arial"/>
        <family val="2"/>
      </rPr>
      <t>34</t>
    </r>
    <r>
      <rPr>
        <sz val="10"/>
        <color indexed="40"/>
        <rFont val="宋体"/>
        <charset val="134"/>
      </rPr>
      <t>）</t>
    </r>
    <r>
      <rPr>
        <sz val="10"/>
        <color indexed="40"/>
        <rFont val="Arial"/>
        <family val="2"/>
      </rPr>
      <t xml:space="preserve"> </t>
    </r>
    <r>
      <rPr>
        <sz val="10"/>
        <color indexed="40"/>
        <rFont val="宋体"/>
        <charset val="134"/>
      </rPr>
      <t>嵌入式软件</t>
    </r>
    <r>
      <rPr>
        <sz val="10"/>
        <color indexed="40"/>
        <rFont val="Arial"/>
        <family val="2"/>
      </rPr>
      <t>18-02</t>
    </r>
    <r>
      <rPr>
        <sz val="10"/>
        <color indexed="40"/>
        <rFont val="宋体"/>
        <charset val="134"/>
      </rPr>
      <t>（</t>
    </r>
    <r>
      <rPr>
        <sz val="10"/>
        <color indexed="40"/>
        <rFont val="Arial"/>
        <family val="2"/>
      </rPr>
      <t>35</t>
    </r>
    <r>
      <rPr>
        <sz val="10"/>
        <color indexed="40"/>
        <rFont val="宋体"/>
        <charset val="134"/>
      </rPr>
      <t>）</t>
    </r>
    <phoneticPr fontId="3" type="noConversion"/>
  </si>
  <si>
    <t>140281-026</t>
  </si>
  <si>
    <r>
      <rPr>
        <sz val="10"/>
        <color indexed="17"/>
        <rFont val="宋体"/>
        <charset val="134"/>
      </rPr>
      <t>计算机</t>
    </r>
    <r>
      <rPr>
        <sz val="10"/>
        <color indexed="17"/>
        <rFont val="Arial"/>
        <family val="2"/>
      </rPr>
      <t xml:space="preserve">18-01 </t>
    </r>
    <r>
      <rPr>
        <sz val="10"/>
        <color indexed="17"/>
        <rFont val="宋体"/>
        <charset val="134"/>
      </rPr>
      <t>计算机</t>
    </r>
    <r>
      <rPr>
        <sz val="10"/>
        <color indexed="17"/>
        <rFont val="Arial"/>
        <family val="2"/>
      </rPr>
      <t>18-02</t>
    </r>
    <r>
      <rPr>
        <sz val="10"/>
        <rFont val="Arial"/>
        <family val="2"/>
      </rPr>
      <t xml:space="preserve"> </t>
    </r>
    <r>
      <rPr>
        <sz val="10"/>
        <color indexed="40"/>
        <rFont val="宋体"/>
        <charset val="134"/>
      </rPr>
      <t>智能物联</t>
    </r>
    <r>
      <rPr>
        <sz val="10"/>
        <color indexed="40"/>
        <rFont val="Arial"/>
        <family val="2"/>
      </rPr>
      <t xml:space="preserve">18-01 </t>
    </r>
    <r>
      <rPr>
        <sz val="10"/>
        <color indexed="40"/>
        <rFont val="宋体"/>
        <charset val="134"/>
      </rPr>
      <t>智能物联</t>
    </r>
    <r>
      <rPr>
        <sz val="10"/>
        <color indexed="40"/>
        <rFont val="Arial"/>
        <family val="2"/>
      </rPr>
      <t>18-02</t>
    </r>
    <r>
      <rPr>
        <sz val="10"/>
        <rFont val="Arial"/>
        <family val="2"/>
      </rPr>
      <t xml:space="preserve"> </t>
    </r>
    <r>
      <rPr>
        <sz val="10"/>
        <rFont val="宋体"/>
        <charset val="134"/>
      </rPr>
      <t>数据科学</t>
    </r>
    <r>
      <rPr>
        <sz val="10"/>
        <rFont val="Arial"/>
        <family val="2"/>
      </rPr>
      <t xml:space="preserve">18-01 </t>
    </r>
    <r>
      <rPr>
        <sz val="10"/>
        <rFont val="宋体"/>
        <charset val="134"/>
      </rPr>
      <t>数据科学</t>
    </r>
    <r>
      <rPr>
        <sz val="10"/>
        <rFont val="Arial"/>
        <family val="2"/>
      </rPr>
      <t>18-02</t>
    </r>
    <r>
      <rPr>
        <sz val="10"/>
        <color indexed="40"/>
        <rFont val="Arial"/>
        <family val="2"/>
      </rPr>
      <t xml:space="preserve"> </t>
    </r>
    <r>
      <rPr>
        <sz val="10"/>
        <color indexed="40"/>
        <rFont val="宋体"/>
        <charset val="134"/>
      </rPr>
      <t>移动软件</t>
    </r>
    <r>
      <rPr>
        <sz val="10"/>
        <color indexed="40"/>
        <rFont val="Arial"/>
        <family val="2"/>
      </rPr>
      <t xml:space="preserve">18-01 </t>
    </r>
    <r>
      <rPr>
        <sz val="10"/>
        <color indexed="40"/>
        <rFont val="宋体"/>
        <charset val="134"/>
      </rPr>
      <t>移动软件</t>
    </r>
    <r>
      <rPr>
        <sz val="10"/>
        <color indexed="40"/>
        <rFont val="Arial"/>
        <family val="2"/>
      </rPr>
      <t xml:space="preserve">18-02 </t>
    </r>
    <r>
      <rPr>
        <sz val="10"/>
        <color indexed="40"/>
        <rFont val="宋体"/>
        <charset val="134"/>
      </rPr>
      <t>网络运维</t>
    </r>
    <r>
      <rPr>
        <sz val="10"/>
        <color indexed="40"/>
        <rFont val="Arial"/>
        <family val="2"/>
      </rPr>
      <t xml:space="preserve">18-01 </t>
    </r>
    <r>
      <rPr>
        <sz val="10"/>
        <color indexed="40"/>
        <rFont val="宋体"/>
        <charset val="134"/>
      </rPr>
      <t>网络运维</t>
    </r>
    <r>
      <rPr>
        <sz val="10"/>
        <color indexed="40"/>
        <rFont val="Arial"/>
        <family val="2"/>
      </rPr>
      <t xml:space="preserve">18-02 </t>
    </r>
    <r>
      <rPr>
        <sz val="10"/>
        <color indexed="40"/>
        <rFont val="宋体"/>
        <charset val="134"/>
      </rPr>
      <t>嵌入式软件</t>
    </r>
    <r>
      <rPr>
        <sz val="10"/>
        <color indexed="40"/>
        <rFont val="Arial"/>
        <family val="2"/>
      </rPr>
      <t xml:space="preserve">18-01 </t>
    </r>
    <r>
      <rPr>
        <sz val="10"/>
        <color indexed="40"/>
        <rFont val="宋体"/>
        <charset val="134"/>
      </rPr>
      <t>嵌入式软件</t>
    </r>
    <r>
      <rPr>
        <sz val="10"/>
        <color indexed="40"/>
        <rFont val="Arial"/>
        <family val="2"/>
      </rPr>
      <t>18-02</t>
    </r>
    <phoneticPr fontId="3" type="noConversion"/>
  </si>
  <si>
    <t>140281-027</t>
  </si>
  <si>
    <t>140281-028</t>
  </si>
  <si>
    <r>
      <rPr>
        <sz val="10"/>
        <color indexed="60"/>
        <rFont val="宋体"/>
        <charset val="134"/>
      </rPr>
      <t>工程认证</t>
    </r>
    <r>
      <rPr>
        <sz val="10"/>
        <color indexed="60"/>
        <rFont val="Arial"/>
        <family val="2"/>
      </rPr>
      <t>1</t>
    </r>
    <r>
      <rPr>
        <sz val="10"/>
        <color indexed="60"/>
        <rFont val="宋体"/>
        <charset val="134"/>
      </rPr>
      <t>、计算机高学费</t>
    </r>
    <r>
      <rPr>
        <sz val="10"/>
        <color indexed="60"/>
        <rFont val="Arial"/>
        <family val="2"/>
      </rPr>
      <t>1</t>
    </r>
    <r>
      <rPr>
        <sz val="10"/>
        <rFont val="宋体"/>
        <charset val="134"/>
      </rPr>
      <t/>
    </r>
    <phoneticPr fontId="3" type="noConversion"/>
  </si>
  <si>
    <r>
      <rPr>
        <sz val="10"/>
        <color indexed="60"/>
        <rFont val="宋体"/>
        <charset val="134"/>
      </rPr>
      <t>计算机</t>
    </r>
    <r>
      <rPr>
        <sz val="10"/>
        <color indexed="60"/>
        <rFont val="Arial"/>
        <family val="2"/>
      </rPr>
      <t xml:space="preserve">18-01 </t>
    </r>
    <r>
      <rPr>
        <sz val="10"/>
        <color indexed="60"/>
        <rFont val="宋体"/>
        <charset val="134"/>
      </rPr>
      <t>计算机</t>
    </r>
    <r>
      <rPr>
        <sz val="10"/>
        <color indexed="60"/>
        <rFont val="Arial"/>
        <family val="2"/>
      </rPr>
      <t xml:space="preserve">18-02 </t>
    </r>
    <r>
      <rPr>
        <sz val="10"/>
        <color indexed="60"/>
        <rFont val="宋体"/>
        <charset val="134"/>
      </rPr>
      <t>智能物联</t>
    </r>
    <r>
      <rPr>
        <sz val="10"/>
        <color indexed="60"/>
        <rFont val="Arial"/>
        <family val="2"/>
      </rPr>
      <t xml:space="preserve">18-01 </t>
    </r>
    <r>
      <rPr>
        <sz val="10"/>
        <color indexed="60"/>
        <rFont val="宋体"/>
        <charset val="134"/>
      </rPr>
      <t>智能物联</t>
    </r>
    <r>
      <rPr>
        <sz val="10"/>
        <color indexed="60"/>
        <rFont val="Arial"/>
        <family val="2"/>
      </rPr>
      <t xml:space="preserve">18-02 </t>
    </r>
    <r>
      <rPr>
        <sz val="10"/>
        <color indexed="60"/>
        <rFont val="宋体"/>
        <charset val="134"/>
      </rPr>
      <t>数据科学</t>
    </r>
    <r>
      <rPr>
        <sz val="10"/>
        <color indexed="60"/>
        <rFont val="Arial"/>
        <family val="2"/>
      </rPr>
      <t xml:space="preserve">18-01 </t>
    </r>
    <r>
      <rPr>
        <sz val="10"/>
        <color indexed="60"/>
        <rFont val="宋体"/>
        <charset val="134"/>
      </rPr>
      <t>数据科学</t>
    </r>
    <r>
      <rPr>
        <sz val="10"/>
        <color indexed="60"/>
        <rFont val="Arial"/>
        <family val="2"/>
      </rPr>
      <t xml:space="preserve">18-02 </t>
    </r>
    <r>
      <rPr>
        <sz val="10"/>
        <color indexed="60"/>
        <rFont val="宋体"/>
        <charset val="134"/>
      </rPr>
      <t>移动软件</t>
    </r>
    <r>
      <rPr>
        <sz val="10"/>
        <color indexed="60"/>
        <rFont val="Arial"/>
        <family val="2"/>
      </rPr>
      <t xml:space="preserve">18-01 </t>
    </r>
    <r>
      <rPr>
        <sz val="10"/>
        <color indexed="60"/>
        <rFont val="宋体"/>
        <charset val="134"/>
      </rPr>
      <t>移动软件</t>
    </r>
    <r>
      <rPr>
        <sz val="10"/>
        <color indexed="60"/>
        <rFont val="Arial"/>
        <family val="2"/>
      </rPr>
      <t xml:space="preserve">18-02 </t>
    </r>
    <r>
      <rPr>
        <sz val="10"/>
        <color indexed="60"/>
        <rFont val="宋体"/>
        <charset val="134"/>
      </rPr>
      <t>网络运维</t>
    </r>
    <r>
      <rPr>
        <sz val="10"/>
        <color indexed="60"/>
        <rFont val="Arial"/>
        <family val="2"/>
      </rPr>
      <t xml:space="preserve">18-01 </t>
    </r>
    <r>
      <rPr>
        <sz val="10"/>
        <color indexed="60"/>
        <rFont val="宋体"/>
        <charset val="134"/>
      </rPr>
      <t>网络运维</t>
    </r>
    <r>
      <rPr>
        <sz val="10"/>
        <color indexed="60"/>
        <rFont val="Arial"/>
        <family val="2"/>
      </rPr>
      <t xml:space="preserve">18-02 </t>
    </r>
    <r>
      <rPr>
        <sz val="10"/>
        <color indexed="60"/>
        <rFont val="宋体"/>
        <charset val="134"/>
      </rPr>
      <t>嵌入式软件</t>
    </r>
    <r>
      <rPr>
        <sz val="10"/>
        <color indexed="60"/>
        <rFont val="Arial"/>
        <family val="2"/>
      </rPr>
      <t xml:space="preserve">18-01 </t>
    </r>
    <r>
      <rPr>
        <sz val="10"/>
        <color indexed="60"/>
        <rFont val="宋体"/>
        <charset val="134"/>
      </rPr>
      <t>嵌入式软件</t>
    </r>
    <r>
      <rPr>
        <sz val="10"/>
        <color indexed="60"/>
        <rFont val="Arial"/>
        <family val="2"/>
      </rPr>
      <t>18-02</t>
    </r>
    <phoneticPr fontId="3" type="noConversion"/>
  </si>
  <si>
    <t>外聘</t>
    <phoneticPr fontId="3" type="noConversion"/>
  </si>
  <si>
    <t>140281-029</t>
  </si>
  <si>
    <t>140281-030</t>
  </si>
  <si>
    <t>140281-031</t>
  </si>
  <si>
    <t>140281-032</t>
  </si>
  <si>
    <t>140281-033</t>
  </si>
  <si>
    <r>
      <rPr>
        <sz val="10"/>
        <color indexed="17"/>
        <rFont val="宋体"/>
        <charset val="134"/>
      </rPr>
      <t>工程认证</t>
    </r>
    <r>
      <rPr>
        <sz val="10"/>
        <color indexed="17"/>
        <rFont val="Arial"/>
        <family val="2"/>
      </rPr>
      <t>1</t>
    </r>
    <r>
      <rPr>
        <sz val="10"/>
        <color indexed="40"/>
        <rFont val="宋体"/>
        <charset val="134"/>
      </rPr>
      <t>、计算机高学费</t>
    </r>
    <r>
      <rPr>
        <sz val="10"/>
        <color indexed="40"/>
        <rFont val="Arial"/>
        <family val="2"/>
      </rPr>
      <t>1</t>
    </r>
    <r>
      <rPr>
        <sz val="10"/>
        <rFont val="宋体"/>
        <charset val="134"/>
      </rPr>
      <t/>
    </r>
    <phoneticPr fontId="3" type="noConversion"/>
  </si>
  <si>
    <r>
      <rPr>
        <sz val="10"/>
        <color indexed="17"/>
        <rFont val="宋体"/>
        <charset val="134"/>
      </rPr>
      <t>计算机</t>
    </r>
    <r>
      <rPr>
        <sz val="10"/>
        <color indexed="17"/>
        <rFont val="Arial"/>
        <family val="2"/>
      </rPr>
      <t xml:space="preserve">18-01 </t>
    </r>
    <r>
      <rPr>
        <sz val="10"/>
        <color indexed="17"/>
        <rFont val="宋体"/>
        <charset val="134"/>
      </rPr>
      <t>计算机</t>
    </r>
    <r>
      <rPr>
        <sz val="10"/>
        <color indexed="17"/>
        <rFont val="Arial"/>
        <family val="2"/>
      </rPr>
      <t>18-02</t>
    </r>
    <r>
      <rPr>
        <sz val="10"/>
        <rFont val="Arial"/>
        <family val="2"/>
      </rPr>
      <t xml:space="preserve"> </t>
    </r>
    <r>
      <rPr>
        <sz val="10"/>
        <color indexed="40"/>
        <rFont val="宋体"/>
        <charset val="134"/>
      </rPr>
      <t>智能物联</t>
    </r>
    <r>
      <rPr>
        <sz val="10"/>
        <color indexed="40"/>
        <rFont val="Arial"/>
        <family val="2"/>
      </rPr>
      <t xml:space="preserve">18-01 </t>
    </r>
    <r>
      <rPr>
        <sz val="10"/>
        <color indexed="40"/>
        <rFont val="宋体"/>
        <charset val="134"/>
      </rPr>
      <t>智能物联</t>
    </r>
    <r>
      <rPr>
        <sz val="10"/>
        <color indexed="40"/>
        <rFont val="Arial"/>
        <family val="2"/>
      </rPr>
      <t>18-02</t>
    </r>
    <r>
      <rPr>
        <sz val="10"/>
        <rFont val="Arial"/>
        <family val="2"/>
      </rPr>
      <t xml:space="preserve"> </t>
    </r>
    <r>
      <rPr>
        <sz val="10"/>
        <rFont val="宋体"/>
        <charset val="134"/>
      </rPr>
      <t>数据科学</t>
    </r>
    <r>
      <rPr>
        <sz val="10"/>
        <rFont val="Arial"/>
        <family val="2"/>
      </rPr>
      <t xml:space="preserve">18-01 </t>
    </r>
    <r>
      <rPr>
        <sz val="10"/>
        <rFont val="宋体"/>
        <charset val="134"/>
      </rPr>
      <t>数据科学</t>
    </r>
    <r>
      <rPr>
        <sz val="10"/>
        <rFont val="Arial"/>
        <family val="2"/>
      </rPr>
      <t>18-02</t>
    </r>
    <r>
      <rPr>
        <sz val="10"/>
        <color indexed="40"/>
        <rFont val="Arial"/>
        <family val="2"/>
      </rPr>
      <t xml:space="preserve"> </t>
    </r>
    <r>
      <rPr>
        <sz val="10"/>
        <color indexed="40"/>
        <rFont val="宋体"/>
        <charset val="134"/>
      </rPr>
      <t>移动软件</t>
    </r>
    <r>
      <rPr>
        <sz val="10"/>
        <color indexed="40"/>
        <rFont val="Arial"/>
        <family val="2"/>
      </rPr>
      <t xml:space="preserve">18-01 </t>
    </r>
    <r>
      <rPr>
        <sz val="10"/>
        <color indexed="40"/>
        <rFont val="宋体"/>
        <charset val="134"/>
      </rPr>
      <t>移动软件</t>
    </r>
    <r>
      <rPr>
        <sz val="10"/>
        <color indexed="40"/>
        <rFont val="Arial"/>
        <family val="2"/>
      </rPr>
      <t xml:space="preserve">18-02 </t>
    </r>
    <r>
      <rPr>
        <sz val="10"/>
        <color indexed="40"/>
        <rFont val="宋体"/>
        <charset val="134"/>
      </rPr>
      <t>网络运维</t>
    </r>
    <r>
      <rPr>
        <sz val="10"/>
        <color indexed="40"/>
        <rFont val="Arial"/>
        <family val="2"/>
      </rPr>
      <t xml:space="preserve">18-01 </t>
    </r>
    <r>
      <rPr>
        <sz val="10"/>
        <color indexed="40"/>
        <rFont val="宋体"/>
        <charset val="134"/>
      </rPr>
      <t>网络运维</t>
    </r>
    <r>
      <rPr>
        <sz val="10"/>
        <color indexed="40"/>
        <rFont val="Arial"/>
        <family val="2"/>
      </rPr>
      <t xml:space="preserve">18-02 </t>
    </r>
    <r>
      <rPr>
        <sz val="10"/>
        <color indexed="40"/>
        <rFont val="宋体"/>
        <charset val="134"/>
      </rPr>
      <t>嵌入式软件</t>
    </r>
    <r>
      <rPr>
        <sz val="10"/>
        <color indexed="40"/>
        <rFont val="Arial"/>
        <family val="2"/>
      </rPr>
      <t xml:space="preserve">18-01 </t>
    </r>
    <r>
      <rPr>
        <sz val="10"/>
        <color indexed="40"/>
        <rFont val="宋体"/>
        <charset val="134"/>
      </rPr>
      <t>嵌入式软件</t>
    </r>
    <r>
      <rPr>
        <sz val="10"/>
        <color indexed="40"/>
        <rFont val="Arial"/>
        <family val="2"/>
      </rPr>
      <t>18-02</t>
    </r>
    <phoneticPr fontId="3" type="noConversion"/>
  </si>
  <si>
    <t>140281-034</t>
  </si>
  <si>
    <t>140281-035</t>
  </si>
  <si>
    <t>140281-036</t>
  </si>
  <si>
    <t>140281-037</t>
  </si>
  <si>
    <r>
      <t>软件1、</t>
    </r>
    <r>
      <rPr>
        <sz val="10"/>
        <color indexed="36"/>
        <rFont val="宋体"/>
        <charset val="134"/>
      </rPr>
      <t>工程认证1</t>
    </r>
    <phoneticPr fontId="3" type="noConversion"/>
  </si>
  <si>
    <r>
      <rPr>
        <sz val="10"/>
        <color indexed="40"/>
        <rFont val="宋体"/>
        <charset val="134"/>
      </rPr>
      <t>软件工程</t>
    </r>
    <r>
      <rPr>
        <sz val="10"/>
        <color indexed="40"/>
        <rFont val="Arial"/>
        <family val="2"/>
      </rPr>
      <t>18-01</t>
    </r>
    <r>
      <rPr>
        <sz val="10"/>
        <color indexed="40"/>
        <rFont val="宋体"/>
        <charset val="134"/>
      </rPr>
      <t>（</t>
    </r>
    <r>
      <rPr>
        <sz val="10"/>
        <color indexed="40"/>
        <rFont val="Arial"/>
        <family val="2"/>
      </rPr>
      <t>53</t>
    </r>
    <r>
      <rPr>
        <sz val="10"/>
        <color indexed="40"/>
        <rFont val="宋体"/>
        <charset val="134"/>
      </rPr>
      <t>）</t>
    </r>
    <r>
      <rPr>
        <sz val="10"/>
        <color indexed="40"/>
        <rFont val="Arial"/>
        <family val="2"/>
      </rPr>
      <t xml:space="preserve"> </t>
    </r>
    <r>
      <rPr>
        <sz val="10"/>
        <color indexed="40"/>
        <rFont val="宋体"/>
        <charset val="134"/>
      </rPr>
      <t>软件工程</t>
    </r>
    <r>
      <rPr>
        <sz val="10"/>
        <color indexed="40"/>
        <rFont val="Arial"/>
        <family val="2"/>
      </rPr>
      <t>18-02</t>
    </r>
    <r>
      <rPr>
        <sz val="10"/>
        <color indexed="40"/>
        <rFont val="宋体"/>
        <charset val="134"/>
      </rPr>
      <t>（</t>
    </r>
    <r>
      <rPr>
        <sz val="10"/>
        <color indexed="40"/>
        <rFont val="Arial"/>
        <family val="2"/>
      </rPr>
      <t>53</t>
    </r>
    <r>
      <rPr>
        <sz val="10"/>
        <color indexed="40"/>
        <rFont val="宋体"/>
        <charset val="134"/>
      </rPr>
      <t>）</t>
    </r>
    <r>
      <rPr>
        <sz val="10"/>
        <color indexed="40"/>
        <rFont val="Arial"/>
        <family val="2"/>
      </rPr>
      <t xml:space="preserve"> </t>
    </r>
    <r>
      <rPr>
        <sz val="10"/>
        <color indexed="40"/>
        <rFont val="宋体"/>
        <charset val="134"/>
      </rPr>
      <t>软件工程</t>
    </r>
    <r>
      <rPr>
        <sz val="10"/>
        <color indexed="40"/>
        <rFont val="Arial"/>
        <family val="2"/>
      </rPr>
      <t>18-03</t>
    </r>
    <r>
      <rPr>
        <sz val="10"/>
        <color indexed="40"/>
        <rFont val="宋体"/>
        <charset val="134"/>
      </rPr>
      <t>（</t>
    </r>
    <r>
      <rPr>
        <sz val="10"/>
        <color indexed="40"/>
        <rFont val="Arial"/>
        <family val="2"/>
      </rPr>
      <t>51</t>
    </r>
    <r>
      <rPr>
        <sz val="10"/>
        <color indexed="40"/>
        <rFont val="宋体"/>
        <charset val="134"/>
      </rPr>
      <t>）</t>
    </r>
    <r>
      <rPr>
        <sz val="10"/>
        <color indexed="40"/>
        <rFont val="Arial"/>
        <family val="2"/>
      </rPr>
      <t xml:space="preserve"> </t>
    </r>
    <r>
      <rPr>
        <sz val="10"/>
        <color indexed="40"/>
        <rFont val="宋体"/>
        <charset val="134"/>
      </rPr>
      <t>软件工程</t>
    </r>
    <r>
      <rPr>
        <sz val="10"/>
        <color indexed="40"/>
        <rFont val="Arial"/>
        <family val="2"/>
      </rPr>
      <t>18-04</t>
    </r>
    <r>
      <rPr>
        <sz val="10"/>
        <color indexed="40"/>
        <rFont val="宋体"/>
        <charset val="134"/>
      </rPr>
      <t>（</t>
    </r>
    <r>
      <rPr>
        <sz val="10"/>
        <color indexed="40"/>
        <rFont val="Arial"/>
        <family val="2"/>
      </rPr>
      <t>52</t>
    </r>
    <r>
      <rPr>
        <sz val="10"/>
        <color indexed="40"/>
        <rFont val="宋体"/>
        <charset val="134"/>
      </rPr>
      <t>）</t>
    </r>
    <r>
      <rPr>
        <sz val="10"/>
        <color indexed="40"/>
        <rFont val="Arial"/>
        <family val="2"/>
      </rPr>
      <t xml:space="preserve"> </t>
    </r>
    <r>
      <rPr>
        <sz val="10"/>
        <color indexed="40"/>
        <rFont val="宋体"/>
        <charset val="134"/>
      </rPr>
      <t>软件工程</t>
    </r>
    <r>
      <rPr>
        <sz val="10"/>
        <color indexed="40"/>
        <rFont val="Arial"/>
        <family val="2"/>
      </rPr>
      <t>18-05</t>
    </r>
    <r>
      <rPr>
        <sz val="10"/>
        <color indexed="40"/>
        <rFont val="宋体"/>
        <charset val="134"/>
      </rPr>
      <t>（</t>
    </r>
    <r>
      <rPr>
        <sz val="10"/>
        <color indexed="40"/>
        <rFont val="Arial"/>
        <family val="2"/>
      </rPr>
      <t>53</t>
    </r>
    <r>
      <rPr>
        <sz val="10"/>
        <color indexed="40"/>
        <rFont val="宋体"/>
        <charset val="134"/>
      </rPr>
      <t>）</t>
    </r>
    <r>
      <rPr>
        <sz val="10"/>
        <color indexed="40"/>
        <rFont val="Arial"/>
        <family val="2"/>
      </rPr>
      <t xml:space="preserve"> </t>
    </r>
    <r>
      <rPr>
        <sz val="10"/>
        <color indexed="40"/>
        <rFont val="宋体"/>
        <charset val="134"/>
      </rPr>
      <t>软件工程</t>
    </r>
    <r>
      <rPr>
        <sz val="10"/>
        <color indexed="40"/>
        <rFont val="Arial"/>
        <family val="2"/>
      </rPr>
      <t>18-06</t>
    </r>
    <r>
      <rPr>
        <sz val="10"/>
        <color indexed="40"/>
        <rFont val="宋体"/>
        <charset val="134"/>
      </rPr>
      <t>（</t>
    </r>
    <r>
      <rPr>
        <sz val="10"/>
        <color indexed="40"/>
        <rFont val="Arial"/>
        <family val="2"/>
      </rPr>
      <t>52</t>
    </r>
    <r>
      <rPr>
        <sz val="10"/>
        <color indexed="40"/>
        <rFont val="宋体"/>
        <charset val="134"/>
      </rPr>
      <t>）</t>
    </r>
    <r>
      <rPr>
        <sz val="10"/>
        <rFont val="Arial"/>
        <family val="2"/>
      </rPr>
      <t xml:space="preserve"> </t>
    </r>
    <r>
      <rPr>
        <sz val="10"/>
        <rFont val="宋体"/>
        <charset val="134"/>
      </rPr>
      <t>能源</t>
    </r>
    <r>
      <rPr>
        <sz val="10"/>
        <rFont val="Arial"/>
        <family val="2"/>
      </rPr>
      <t>18-01</t>
    </r>
    <r>
      <rPr>
        <sz val="10"/>
        <rFont val="宋体"/>
        <charset val="134"/>
      </rPr>
      <t>（</t>
    </r>
    <r>
      <rPr>
        <sz val="10"/>
        <rFont val="Arial"/>
        <family val="2"/>
      </rPr>
      <t>59</t>
    </r>
    <r>
      <rPr>
        <sz val="10"/>
        <rFont val="宋体"/>
        <charset val="134"/>
      </rPr>
      <t>）</t>
    </r>
    <r>
      <rPr>
        <sz val="10"/>
        <rFont val="Arial"/>
        <family val="2"/>
      </rPr>
      <t xml:space="preserve"> </t>
    </r>
    <r>
      <rPr>
        <sz val="10"/>
        <rFont val="宋体"/>
        <charset val="134"/>
      </rPr>
      <t>能源</t>
    </r>
    <r>
      <rPr>
        <sz val="10"/>
        <rFont val="Arial"/>
        <family val="2"/>
      </rPr>
      <t>18-02</t>
    </r>
    <r>
      <rPr>
        <sz val="10"/>
        <rFont val="宋体"/>
        <charset val="134"/>
      </rPr>
      <t>（</t>
    </r>
    <r>
      <rPr>
        <sz val="10"/>
        <rFont val="Arial"/>
        <family val="2"/>
      </rPr>
      <t>56</t>
    </r>
    <r>
      <rPr>
        <sz val="10"/>
        <rFont val="宋体"/>
        <charset val="134"/>
      </rPr>
      <t>）</t>
    </r>
    <r>
      <rPr>
        <sz val="10"/>
        <color indexed="36"/>
        <rFont val="Arial"/>
        <family val="2"/>
      </rPr>
      <t xml:space="preserve"> </t>
    </r>
    <r>
      <rPr>
        <sz val="10"/>
        <color indexed="36"/>
        <rFont val="宋体"/>
        <charset val="134"/>
      </rPr>
      <t>过程装备</t>
    </r>
    <r>
      <rPr>
        <sz val="10"/>
        <color indexed="36"/>
        <rFont val="Arial"/>
        <family val="2"/>
      </rPr>
      <t>18-01</t>
    </r>
    <r>
      <rPr>
        <sz val="10"/>
        <color indexed="36"/>
        <rFont val="宋体"/>
        <charset val="134"/>
      </rPr>
      <t>（</t>
    </r>
    <r>
      <rPr>
        <sz val="10"/>
        <color indexed="36"/>
        <rFont val="Arial"/>
        <family val="2"/>
      </rPr>
      <t>56</t>
    </r>
    <r>
      <rPr>
        <sz val="10"/>
        <color indexed="36"/>
        <rFont val="宋体"/>
        <charset val="134"/>
      </rPr>
      <t>）</t>
    </r>
    <r>
      <rPr>
        <sz val="10"/>
        <rFont val="Arial"/>
        <family val="2"/>
      </rPr>
      <t xml:space="preserve"> </t>
    </r>
    <r>
      <rPr>
        <sz val="10"/>
        <rFont val="宋体"/>
        <charset val="134"/>
      </rPr>
      <t>新能源</t>
    </r>
    <r>
      <rPr>
        <sz val="10"/>
        <rFont val="Arial"/>
        <family val="2"/>
      </rPr>
      <t>18-01</t>
    </r>
    <r>
      <rPr>
        <sz val="10"/>
        <rFont val="宋体"/>
        <charset val="134"/>
      </rPr>
      <t>（</t>
    </r>
    <r>
      <rPr>
        <sz val="10"/>
        <rFont val="Arial"/>
        <family val="2"/>
      </rPr>
      <t>43</t>
    </r>
    <r>
      <rPr>
        <sz val="10"/>
        <rFont val="宋体"/>
        <charset val="134"/>
      </rPr>
      <t>）</t>
    </r>
    <phoneticPr fontId="3" type="noConversion"/>
  </si>
  <si>
    <t>140281-038</t>
  </si>
  <si>
    <r>
      <rPr>
        <sz val="10"/>
        <color indexed="40"/>
        <rFont val="宋体"/>
        <charset val="134"/>
      </rPr>
      <t>软件工程</t>
    </r>
    <r>
      <rPr>
        <sz val="10"/>
        <color indexed="40"/>
        <rFont val="Arial"/>
        <family val="2"/>
      </rPr>
      <t xml:space="preserve">18-01 </t>
    </r>
    <r>
      <rPr>
        <sz val="10"/>
        <color indexed="40"/>
        <rFont val="宋体"/>
        <charset val="134"/>
      </rPr>
      <t>软件工程</t>
    </r>
    <r>
      <rPr>
        <sz val="10"/>
        <color indexed="40"/>
        <rFont val="Arial"/>
        <family val="2"/>
      </rPr>
      <t xml:space="preserve">18-02 </t>
    </r>
    <r>
      <rPr>
        <sz val="10"/>
        <color indexed="40"/>
        <rFont val="宋体"/>
        <charset val="134"/>
      </rPr>
      <t>软件工程</t>
    </r>
    <r>
      <rPr>
        <sz val="10"/>
        <color indexed="40"/>
        <rFont val="Arial"/>
        <family val="2"/>
      </rPr>
      <t xml:space="preserve">18-03 </t>
    </r>
    <r>
      <rPr>
        <sz val="10"/>
        <color indexed="40"/>
        <rFont val="宋体"/>
        <charset val="134"/>
      </rPr>
      <t>软件工程</t>
    </r>
    <r>
      <rPr>
        <sz val="10"/>
        <color indexed="40"/>
        <rFont val="Arial"/>
        <family val="2"/>
      </rPr>
      <t xml:space="preserve">18-04 </t>
    </r>
    <r>
      <rPr>
        <sz val="10"/>
        <color indexed="40"/>
        <rFont val="宋体"/>
        <charset val="134"/>
      </rPr>
      <t>软件工程</t>
    </r>
    <r>
      <rPr>
        <sz val="10"/>
        <color indexed="40"/>
        <rFont val="Arial"/>
        <family val="2"/>
      </rPr>
      <t xml:space="preserve">18-05 </t>
    </r>
    <r>
      <rPr>
        <sz val="10"/>
        <color indexed="40"/>
        <rFont val="宋体"/>
        <charset val="134"/>
      </rPr>
      <t>软件工程</t>
    </r>
    <r>
      <rPr>
        <sz val="10"/>
        <color indexed="40"/>
        <rFont val="Arial"/>
        <family val="2"/>
      </rPr>
      <t>18-06</t>
    </r>
    <r>
      <rPr>
        <sz val="10"/>
        <rFont val="Arial"/>
        <family val="2"/>
      </rPr>
      <t xml:space="preserve"> </t>
    </r>
    <r>
      <rPr>
        <sz val="10"/>
        <rFont val="宋体"/>
        <charset val="134"/>
      </rPr>
      <t>能源</t>
    </r>
    <r>
      <rPr>
        <sz val="10"/>
        <rFont val="Arial"/>
        <family val="2"/>
      </rPr>
      <t xml:space="preserve">18-01 </t>
    </r>
    <r>
      <rPr>
        <sz val="10"/>
        <rFont val="宋体"/>
        <charset val="134"/>
      </rPr>
      <t>能源</t>
    </r>
    <r>
      <rPr>
        <sz val="10"/>
        <rFont val="Arial"/>
        <family val="2"/>
      </rPr>
      <t>18-02</t>
    </r>
    <r>
      <rPr>
        <sz val="10"/>
        <color indexed="36"/>
        <rFont val="Arial"/>
        <family val="2"/>
      </rPr>
      <t xml:space="preserve"> </t>
    </r>
    <r>
      <rPr>
        <sz val="10"/>
        <color indexed="36"/>
        <rFont val="宋体"/>
        <charset val="134"/>
      </rPr>
      <t>过程装备</t>
    </r>
    <r>
      <rPr>
        <sz val="10"/>
        <color indexed="36"/>
        <rFont val="Arial"/>
        <family val="2"/>
      </rPr>
      <t>18-01</t>
    </r>
    <r>
      <rPr>
        <sz val="10"/>
        <rFont val="Arial"/>
        <family val="2"/>
      </rPr>
      <t xml:space="preserve"> </t>
    </r>
    <r>
      <rPr>
        <sz val="10"/>
        <rFont val="宋体"/>
        <charset val="134"/>
      </rPr>
      <t>新能源</t>
    </r>
    <r>
      <rPr>
        <sz val="10"/>
        <rFont val="Arial"/>
        <family val="2"/>
      </rPr>
      <t>18-01</t>
    </r>
    <phoneticPr fontId="3" type="noConversion"/>
  </si>
  <si>
    <t>140281-039</t>
  </si>
  <si>
    <t>140281-040</t>
  </si>
  <si>
    <t>软件1、工程认证1</t>
    <phoneticPr fontId="3" type="noConversion"/>
  </si>
  <si>
    <r>
      <rPr>
        <sz val="10"/>
        <color indexed="60"/>
        <rFont val="宋体"/>
        <charset val="134"/>
      </rPr>
      <t>软件工程</t>
    </r>
    <r>
      <rPr>
        <sz val="10"/>
        <color indexed="60"/>
        <rFont val="Arial"/>
        <family val="2"/>
      </rPr>
      <t xml:space="preserve">18-01 </t>
    </r>
    <r>
      <rPr>
        <sz val="10"/>
        <color indexed="60"/>
        <rFont val="宋体"/>
        <charset val="134"/>
      </rPr>
      <t>软件工程</t>
    </r>
    <r>
      <rPr>
        <sz val="10"/>
        <color indexed="60"/>
        <rFont val="Arial"/>
        <family val="2"/>
      </rPr>
      <t xml:space="preserve">18-02 </t>
    </r>
    <r>
      <rPr>
        <sz val="10"/>
        <color indexed="60"/>
        <rFont val="宋体"/>
        <charset val="134"/>
      </rPr>
      <t>软件工程</t>
    </r>
    <r>
      <rPr>
        <sz val="10"/>
        <color indexed="60"/>
        <rFont val="Arial"/>
        <family val="2"/>
      </rPr>
      <t xml:space="preserve">18-03 </t>
    </r>
    <r>
      <rPr>
        <sz val="10"/>
        <color indexed="60"/>
        <rFont val="宋体"/>
        <charset val="134"/>
      </rPr>
      <t>软件工程</t>
    </r>
    <r>
      <rPr>
        <sz val="10"/>
        <color indexed="60"/>
        <rFont val="Arial"/>
        <family val="2"/>
      </rPr>
      <t xml:space="preserve">18-04 </t>
    </r>
    <r>
      <rPr>
        <sz val="10"/>
        <color indexed="60"/>
        <rFont val="宋体"/>
        <charset val="134"/>
      </rPr>
      <t>软件工程</t>
    </r>
    <r>
      <rPr>
        <sz val="10"/>
        <color indexed="60"/>
        <rFont val="Arial"/>
        <family val="2"/>
      </rPr>
      <t xml:space="preserve">18-05 </t>
    </r>
    <r>
      <rPr>
        <sz val="10"/>
        <color indexed="60"/>
        <rFont val="宋体"/>
        <charset val="134"/>
      </rPr>
      <t>软件工程</t>
    </r>
    <r>
      <rPr>
        <sz val="10"/>
        <color indexed="60"/>
        <rFont val="Arial"/>
        <family val="2"/>
      </rPr>
      <t xml:space="preserve">18-06 </t>
    </r>
    <r>
      <rPr>
        <sz val="10"/>
        <color indexed="60"/>
        <rFont val="宋体"/>
        <charset val="134"/>
      </rPr>
      <t>能源</t>
    </r>
    <r>
      <rPr>
        <sz val="10"/>
        <color indexed="60"/>
        <rFont val="Arial"/>
        <family val="2"/>
      </rPr>
      <t xml:space="preserve">18-01 </t>
    </r>
    <r>
      <rPr>
        <sz val="10"/>
        <color indexed="60"/>
        <rFont val="宋体"/>
        <charset val="134"/>
      </rPr>
      <t>能源</t>
    </r>
    <r>
      <rPr>
        <sz val="10"/>
        <color indexed="60"/>
        <rFont val="Arial"/>
        <family val="2"/>
      </rPr>
      <t xml:space="preserve">18-02 </t>
    </r>
    <r>
      <rPr>
        <sz val="10"/>
        <color indexed="60"/>
        <rFont val="宋体"/>
        <charset val="134"/>
      </rPr>
      <t>过程装备</t>
    </r>
    <r>
      <rPr>
        <sz val="10"/>
        <color indexed="60"/>
        <rFont val="Arial"/>
        <family val="2"/>
      </rPr>
      <t xml:space="preserve">18-01 </t>
    </r>
    <r>
      <rPr>
        <sz val="10"/>
        <color indexed="60"/>
        <rFont val="宋体"/>
        <charset val="134"/>
      </rPr>
      <t>新能源</t>
    </r>
    <r>
      <rPr>
        <sz val="10"/>
        <color indexed="60"/>
        <rFont val="Arial"/>
        <family val="2"/>
      </rPr>
      <t>18-01</t>
    </r>
    <phoneticPr fontId="3" type="noConversion"/>
  </si>
  <si>
    <t>140281-041</t>
  </si>
  <si>
    <t>140281-042</t>
  </si>
  <si>
    <t>140281-043</t>
  </si>
  <si>
    <t>140281-044</t>
  </si>
  <si>
    <t>140281-045</t>
  </si>
  <si>
    <t>140281-046</t>
  </si>
  <si>
    <t>140281-047</t>
  </si>
  <si>
    <t>140281-048</t>
  </si>
  <si>
    <t>140281-049</t>
  </si>
  <si>
    <r>
      <rPr>
        <sz val="10"/>
        <color indexed="40"/>
        <rFont val="宋体"/>
        <charset val="134"/>
      </rPr>
      <t>食品科学</t>
    </r>
    <r>
      <rPr>
        <sz val="10"/>
        <color indexed="40"/>
        <rFont val="Arial"/>
        <family val="2"/>
      </rPr>
      <t>18-01</t>
    </r>
    <r>
      <rPr>
        <sz val="10"/>
        <color indexed="40"/>
        <rFont val="宋体"/>
        <charset val="134"/>
      </rPr>
      <t>（</t>
    </r>
    <r>
      <rPr>
        <sz val="10"/>
        <color indexed="40"/>
        <rFont val="Arial"/>
        <family val="2"/>
      </rPr>
      <t>53</t>
    </r>
    <r>
      <rPr>
        <sz val="10"/>
        <color indexed="40"/>
        <rFont val="宋体"/>
        <charset val="134"/>
      </rPr>
      <t>）</t>
    </r>
    <r>
      <rPr>
        <sz val="10"/>
        <color indexed="40"/>
        <rFont val="Arial"/>
        <family val="2"/>
      </rPr>
      <t xml:space="preserve"> </t>
    </r>
    <r>
      <rPr>
        <sz val="10"/>
        <color indexed="40"/>
        <rFont val="宋体"/>
        <charset val="134"/>
      </rPr>
      <t>食品科学</t>
    </r>
    <r>
      <rPr>
        <sz val="10"/>
        <color indexed="40"/>
        <rFont val="Arial"/>
        <family val="2"/>
      </rPr>
      <t>18-02</t>
    </r>
    <r>
      <rPr>
        <sz val="10"/>
        <color indexed="40"/>
        <rFont val="宋体"/>
        <charset val="134"/>
      </rPr>
      <t>（</t>
    </r>
    <r>
      <rPr>
        <sz val="10"/>
        <color indexed="40"/>
        <rFont val="Arial"/>
        <family val="2"/>
      </rPr>
      <t>44</t>
    </r>
    <r>
      <rPr>
        <sz val="10"/>
        <color indexed="40"/>
        <rFont val="宋体"/>
        <charset val="134"/>
      </rPr>
      <t>）</t>
    </r>
    <r>
      <rPr>
        <sz val="10"/>
        <color indexed="40"/>
        <rFont val="Arial"/>
        <family val="2"/>
      </rPr>
      <t xml:space="preserve"> </t>
    </r>
    <r>
      <rPr>
        <sz val="10"/>
        <color indexed="40"/>
        <rFont val="宋体"/>
        <charset val="134"/>
      </rPr>
      <t>食品科学</t>
    </r>
    <r>
      <rPr>
        <sz val="10"/>
        <color indexed="40"/>
        <rFont val="Arial"/>
        <family val="2"/>
      </rPr>
      <t>18-03</t>
    </r>
    <r>
      <rPr>
        <sz val="10"/>
        <color indexed="40"/>
        <rFont val="宋体"/>
        <charset val="134"/>
      </rPr>
      <t>（</t>
    </r>
    <r>
      <rPr>
        <sz val="10"/>
        <color indexed="40"/>
        <rFont val="Arial"/>
        <family val="2"/>
      </rPr>
      <t>50</t>
    </r>
    <r>
      <rPr>
        <sz val="10"/>
        <color indexed="40"/>
        <rFont val="宋体"/>
        <charset val="134"/>
      </rPr>
      <t>）</t>
    </r>
    <r>
      <rPr>
        <sz val="10"/>
        <rFont val="Arial"/>
        <family val="2"/>
      </rPr>
      <t xml:space="preserve"> </t>
    </r>
    <r>
      <rPr>
        <sz val="10"/>
        <rFont val="宋体"/>
        <charset val="134"/>
      </rPr>
      <t>生物工程</t>
    </r>
    <r>
      <rPr>
        <sz val="10"/>
        <rFont val="Arial"/>
        <family val="2"/>
      </rPr>
      <t>18-01</t>
    </r>
    <r>
      <rPr>
        <sz val="10"/>
        <rFont val="宋体"/>
        <charset val="134"/>
      </rPr>
      <t>（</t>
    </r>
    <r>
      <rPr>
        <sz val="10"/>
        <rFont val="Arial"/>
        <family val="2"/>
      </rPr>
      <t>43</t>
    </r>
    <r>
      <rPr>
        <sz val="10"/>
        <rFont val="宋体"/>
        <charset val="134"/>
      </rPr>
      <t>）</t>
    </r>
    <r>
      <rPr>
        <sz val="10"/>
        <rFont val="Arial"/>
        <family val="2"/>
      </rPr>
      <t xml:space="preserve"> </t>
    </r>
    <r>
      <rPr>
        <sz val="10"/>
        <rFont val="宋体"/>
        <charset val="134"/>
      </rPr>
      <t>生物技术</t>
    </r>
    <r>
      <rPr>
        <sz val="10"/>
        <rFont val="Arial"/>
        <family val="2"/>
      </rPr>
      <t>18-01</t>
    </r>
    <r>
      <rPr>
        <sz val="10"/>
        <rFont val="宋体"/>
        <charset val="134"/>
      </rPr>
      <t>（</t>
    </r>
    <r>
      <rPr>
        <sz val="10"/>
        <rFont val="Arial"/>
        <family val="2"/>
      </rPr>
      <t>44</t>
    </r>
    <r>
      <rPr>
        <sz val="10"/>
        <rFont val="宋体"/>
        <charset val="134"/>
      </rPr>
      <t>）</t>
    </r>
    <r>
      <rPr>
        <sz val="10"/>
        <rFont val="Arial"/>
        <family val="2"/>
      </rPr>
      <t xml:space="preserve"> </t>
    </r>
    <r>
      <rPr>
        <sz val="10"/>
        <rFont val="宋体"/>
        <charset val="134"/>
      </rPr>
      <t>食品质量</t>
    </r>
    <r>
      <rPr>
        <sz val="10"/>
        <rFont val="Arial"/>
        <family val="2"/>
      </rPr>
      <t>18-01</t>
    </r>
    <r>
      <rPr>
        <sz val="10"/>
        <rFont val="宋体"/>
        <charset val="134"/>
      </rPr>
      <t>（</t>
    </r>
    <r>
      <rPr>
        <sz val="10"/>
        <rFont val="Arial"/>
        <family val="2"/>
      </rPr>
      <t>37</t>
    </r>
    <r>
      <rPr>
        <sz val="10"/>
        <rFont val="宋体"/>
        <charset val="134"/>
      </rPr>
      <t>）</t>
    </r>
    <r>
      <rPr>
        <sz val="10"/>
        <rFont val="Arial"/>
        <family val="2"/>
      </rPr>
      <t xml:space="preserve"> </t>
    </r>
    <r>
      <rPr>
        <sz val="10"/>
        <rFont val="宋体"/>
        <charset val="134"/>
      </rPr>
      <t>食品质量</t>
    </r>
    <r>
      <rPr>
        <sz val="10"/>
        <rFont val="Arial"/>
        <family val="2"/>
      </rPr>
      <t>18-02</t>
    </r>
    <r>
      <rPr>
        <sz val="10"/>
        <rFont val="宋体"/>
        <charset val="134"/>
      </rPr>
      <t>（</t>
    </r>
    <r>
      <rPr>
        <sz val="10"/>
        <rFont val="Arial"/>
        <family val="2"/>
      </rPr>
      <t>27</t>
    </r>
    <r>
      <rPr>
        <sz val="10"/>
        <rFont val="宋体"/>
        <charset val="134"/>
      </rPr>
      <t>）</t>
    </r>
    <r>
      <rPr>
        <sz val="10"/>
        <rFont val="Arial"/>
        <family val="2"/>
      </rPr>
      <t xml:space="preserve"> </t>
    </r>
    <r>
      <rPr>
        <sz val="10"/>
        <rFont val="宋体"/>
        <charset val="134"/>
      </rPr>
      <t>烟草</t>
    </r>
    <r>
      <rPr>
        <sz val="10"/>
        <rFont val="Arial"/>
        <family val="2"/>
      </rPr>
      <t>18-01</t>
    </r>
    <r>
      <rPr>
        <sz val="10"/>
        <rFont val="宋体"/>
        <charset val="134"/>
      </rPr>
      <t>（</t>
    </r>
    <r>
      <rPr>
        <sz val="10"/>
        <rFont val="Arial"/>
        <family val="2"/>
      </rPr>
      <t>27</t>
    </r>
    <r>
      <rPr>
        <sz val="10"/>
        <rFont val="宋体"/>
        <charset val="134"/>
      </rPr>
      <t>）</t>
    </r>
    <r>
      <rPr>
        <sz val="10"/>
        <rFont val="Arial"/>
        <family val="2"/>
      </rPr>
      <t xml:space="preserve"> </t>
    </r>
    <r>
      <rPr>
        <sz val="10"/>
        <rFont val="宋体"/>
        <charset val="134"/>
      </rPr>
      <t>烟草工程</t>
    </r>
    <r>
      <rPr>
        <sz val="10"/>
        <rFont val="Arial"/>
        <family val="2"/>
      </rPr>
      <t>18-01</t>
    </r>
    <r>
      <rPr>
        <sz val="10"/>
        <rFont val="宋体"/>
        <charset val="134"/>
      </rPr>
      <t>（</t>
    </r>
    <r>
      <rPr>
        <sz val="10"/>
        <rFont val="Arial"/>
        <family val="2"/>
      </rPr>
      <t>70</t>
    </r>
    <r>
      <rPr>
        <sz val="10"/>
        <rFont val="宋体"/>
        <charset val="134"/>
      </rPr>
      <t>）</t>
    </r>
    <r>
      <rPr>
        <sz val="10"/>
        <rFont val="Arial"/>
        <family val="2"/>
      </rPr>
      <t xml:space="preserve"> </t>
    </r>
    <r>
      <rPr>
        <sz val="10"/>
        <rFont val="宋体"/>
        <charset val="134"/>
      </rPr>
      <t>电子科技</t>
    </r>
    <r>
      <rPr>
        <sz val="10"/>
        <rFont val="Arial"/>
        <family val="2"/>
      </rPr>
      <t>18-01</t>
    </r>
    <r>
      <rPr>
        <sz val="10"/>
        <rFont val="宋体"/>
        <charset val="134"/>
      </rPr>
      <t>（</t>
    </r>
    <r>
      <rPr>
        <sz val="10"/>
        <rFont val="Arial"/>
        <family val="2"/>
      </rPr>
      <t>36</t>
    </r>
    <r>
      <rPr>
        <sz val="10"/>
        <rFont val="宋体"/>
        <charset val="134"/>
      </rPr>
      <t>）</t>
    </r>
    <r>
      <rPr>
        <sz val="10"/>
        <rFont val="Arial"/>
        <family val="2"/>
      </rPr>
      <t xml:space="preserve"> </t>
    </r>
    <r>
      <rPr>
        <sz val="10"/>
        <rFont val="宋体"/>
        <charset val="134"/>
      </rPr>
      <t>电子科技</t>
    </r>
    <r>
      <rPr>
        <sz val="10"/>
        <rFont val="Arial"/>
        <family val="2"/>
      </rPr>
      <t>18-02</t>
    </r>
    <r>
      <rPr>
        <sz val="10"/>
        <rFont val="宋体"/>
        <charset val="134"/>
      </rPr>
      <t>（</t>
    </r>
    <r>
      <rPr>
        <sz val="10"/>
        <rFont val="Arial"/>
        <family val="2"/>
      </rPr>
      <t>43</t>
    </r>
    <r>
      <rPr>
        <sz val="10"/>
        <rFont val="宋体"/>
        <charset val="134"/>
      </rPr>
      <t>）</t>
    </r>
    <r>
      <rPr>
        <sz val="10"/>
        <rFont val="Arial"/>
        <family val="2"/>
      </rPr>
      <t xml:space="preserve"> </t>
    </r>
    <r>
      <rPr>
        <sz val="10"/>
        <rFont val="宋体"/>
        <charset val="134"/>
      </rPr>
      <t>材料物理</t>
    </r>
    <r>
      <rPr>
        <sz val="10"/>
        <rFont val="Arial"/>
        <family val="2"/>
      </rPr>
      <t>18-01</t>
    </r>
    <r>
      <rPr>
        <sz val="10"/>
        <rFont val="宋体"/>
        <charset val="134"/>
      </rPr>
      <t>（</t>
    </r>
    <r>
      <rPr>
        <sz val="10"/>
        <rFont val="Arial"/>
        <family val="2"/>
      </rPr>
      <t>50</t>
    </r>
    <r>
      <rPr>
        <sz val="10"/>
        <rFont val="宋体"/>
        <charset val="134"/>
      </rPr>
      <t>）</t>
    </r>
    <phoneticPr fontId="3" type="noConversion"/>
  </si>
  <si>
    <t>140281-050</t>
  </si>
  <si>
    <r>
      <rPr>
        <sz val="10"/>
        <color indexed="40"/>
        <rFont val="宋体"/>
        <charset val="134"/>
      </rPr>
      <t>食品科学</t>
    </r>
    <r>
      <rPr>
        <sz val="10"/>
        <color indexed="40"/>
        <rFont val="Arial"/>
        <family val="2"/>
      </rPr>
      <t xml:space="preserve">18-01 </t>
    </r>
    <r>
      <rPr>
        <sz val="10"/>
        <color indexed="40"/>
        <rFont val="宋体"/>
        <charset val="134"/>
      </rPr>
      <t>食品科学</t>
    </r>
    <r>
      <rPr>
        <sz val="10"/>
        <color indexed="40"/>
        <rFont val="Arial"/>
        <family val="2"/>
      </rPr>
      <t xml:space="preserve">18-02 </t>
    </r>
    <r>
      <rPr>
        <sz val="10"/>
        <color indexed="40"/>
        <rFont val="宋体"/>
        <charset val="134"/>
      </rPr>
      <t>食品科学</t>
    </r>
    <r>
      <rPr>
        <sz val="10"/>
        <color indexed="40"/>
        <rFont val="Arial"/>
        <family val="2"/>
      </rPr>
      <t>18-03</t>
    </r>
    <r>
      <rPr>
        <sz val="10"/>
        <rFont val="Arial"/>
        <family val="2"/>
      </rPr>
      <t xml:space="preserve"> </t>
    </r>
    <r>
      <rPr>
        <sz val="10"/>
        <rFont val="宋体"/>
        <charset val="134"/>
      </rPr>
      <t>生物工程</t>
    </r>
    <r>
      <rPr>
        <sz val="10"/>
        <rFont val="Arial"/>
        <family val="2"/>
      </rPr>
      <t xml:space="preserve">18-01 </t>
    </r>
    <r>
      <rPr>
        <sz val="10"/>
        <rFont val="宋体"/>
        <charset val="134"/>
      </rPr>
      <t>生物技术</t>
    </r>
    <r>
      <rPr>
        <sz val="10"/>
        <rFont val="Arial"/>
        <family val="2"/>
      </rPr>
      <t xml:space="preserve">18-01 </t>
    </r>
    <r>
      <rPr>
        <sz val="10"/>
        <rFont val="宋体"/>
        <charset val="134"/>
      </rPr>
      <t>食品质量</t>
    </r>
    <r>
      <rPr>
        <sz val="10"/>
        <rFont val="Arial"/>
        <family val="2"/>
      </rPr>
      <t xml:space="preserve">18-01 </t>
    </r>
    <r>
      <rPr>
        <sz val="10"/>
        <rFont val="宋体"/>
        <charset val="134"/>
      </rPr>
      <t>食品质量</t>
    </r>
    <r>
      <rPr>
        <sz val="10"/>
        <rFont val="Arial"/>
        <family val="2"/>
      </rPr>
      <t xml:space="preserve">18-02 </t>
    </r>
    <r>
      <rPr>
        <sz val="10"/>
        <rFont val="宋体"/>
        <charset val="134"/>
      </rPr>
      <t>烟草</t>
    </r>
    <r>
      <rPr>
        <sz val="10"/>
        <rFont val="Arial"/>
        <family val="2"/>
      </rPr>
      <t xml:space="preserve">18-01 </t>
    </r>
    <r>
      <rPr>
        <sz val="10"/>
        <rFont val="宋体"/>
        <charset val="134"/>
      </rPr>
      <t>烟草工程</t>
    </r>
    <r>
      <rPr>
        <sz val="10"/>
        <rFont val="Arial"/>
        <family val="2"/>
      </rPr>
      <t xml:space="preserve">18-01 </t>
    </r>
    <r>
      <rPr>
        <sz val="10"/>
        <rFont val="宋体"/>
        <charset val="134"/>
      </rPr>
      <t>电子科技</t>
    </r>
    <r>
      <rPr>
        <sz val="10"/>
        <rFont val="Arial"/>
        <family val="2"/>
      </rPr>
      <t xml:space="preserve">18-01 </t>
    </r>
    <r>
      <rPr>
        <sz val="10"/>
        <rFont val="宋体"/>
        <charset val="134"/>
      </rPr>
      <t>电子科技</t>
    </r>
    <r>
      <rPr>
        <sz val="10"/>
        <rFont val="Arial"/>
        <family val="2"/>
      </rPr>
      <t xml:space="preserve">18-02 </t>
    </r>
    <r>
      <rPr>
        <sz val="10"/>
        <rFont val="宋体"/>
        <charset val="134"/>
      </rPr>
      <t>材料物理</t>
    </r>
    <r>
      <rPr>
        <sz val="10"/>
        <rFont val="Arial"/>
        <family val="2"/>
      </rPr>
      <t>18-01</t>
    </r>
    <phoneticPr fontId="3" type="noConversion"/>
  </si>
  <si>
    <t>140281-051</t>
  </si>
  <si>
    <t>140281-052</t>
  </si>
  <si>
    <r>
      <rPr>
        <sz val="10"/>
        <color indexed="60"/>
        <rFont val="宋体"/>
        <charset val="134"/>
      </rPr>
      <t>食品科学</t>
    </r>
    <r>
      <rPr>
        <sz val="10"/>
        <color indexed="60"/>
        <rFont val="Arial"/>
        <family val="2"/>
      </rPr>
      <t xml:space="preserve">18-01 </t>
    </r>
    <r>
      <rPr>
        <sz val="10"/>
        <color indexed="60"/>
        <rFont val="宋体"/>
        <charset val="134"/>
      </rPr>
      <t>食品科学</t>
    </r>
    <r>
      <rPr>
        <sz val="10"/>
        <color indexed="60"/>
        <rFont val="Arial"/>
        <family val="2"/>
      </rPr>
      <t xml:space="preserve">18-02 </t>
    </r>
    <r>
      <rPr>
        <sz val="10"/>
        <color indexed="60"/>
        <rFont val="宋体"/>
        <charset val="134"/>
      </rPr>
      <t>食品科学</t>
    </r>
    <r>
      <rPr>
        <sz val="10"/>
        <color indexed="60"/>
        <rFont val="Arial"/>
        <family val="2"/>
      </rPr>
      <t xml:space="preserve">18-03 </t>
    </r>
    <r>
      <rPr>
        <sz val="10"/>
        <color indexed="60"/>
        <rFont val="宋体"/>
        <charset val="134"/>
      </rPr>
      <t>生物工程</t>
    </r>
    <r>
      <rPr>
        <sz val="10"/>
        <color indexed="60"/>
        <rFont val="Arial"/>
        <family val="2"/>
      </rPr>
      <t xml:space="preserve">18-01 </t>
    </r>
    <r>
      <rPr>
        <sz val="10"/>
        <color indexed="60"/>
        <rFont val="宋体"/>
        <charset val="134"/>
      </rPr>
      <t>生物技术</t>
    </r>
    <r>
      <rPr>
        <sz val="10"/>
        <color indexed="60"/>
        <rFont val="Arial"/>
        <family val="2"/>
      </rPr>
      <t xml:space="preserve">18-01 </t>
    </r>
    <r>
      <rPr>
        <sz val="10"/>
        <color indexed="60"/>
        <rFont val="宋体"/>
        <charset val="134"/>
      </rPr>
      <t>食品质量</t>
    </r>
    <r>
      <rPr>
        <sz val="10"/>
        <color indexed="60"/>
        <rFont val="Arial"/>
        <family val="2"/>
      </rPr>
      <t xml:space="preserve">18-01 </t>
    </r>
    <r>
      <rPr>
        <sz val="10"/>
        <color indexed="60"/>
        <rFont val="宋体"/>
        <charset val="134"/>
      </rPr>
      <t>食品质量</t>
    </r>
    <r>
      <rPr>
        <sz val="10"/>
        <color indexed="60"/>
        <rFont val="Arial"/>
        <family val="2"/>
      </rPr>
      <t xml:space="preserve">18-02 </t>
    </r>
    <r>
      <rPr>
        <sz val="10"/>
        <color indexed="60"/>
        <rFont val="宋体"/>
        <charset val="134"/>
      </rPr>
      <t>烟草</t>
    </r>
    <r>
      <rPr>
        <sz val="10"/>
        <color indexed="60"/>
        <rFont val="Arial"/>
        <family val="2"/>
      </rPr>
      <t xml:space="preserve">18-01 </t>
    </r>
    <r>
      <rPr>
        <sz val="10"/>
        <color indexed="60"/>
        <rFont val="宋体"/>
        <charset val="134"/>
      </rPr>
      <t>烟草工程</t>
    </r>
    <r>
      <rPr>
        <sz val="10"/>
        <color indexed="60"/>
        <rFont val="Arial"/>
        <family val="2"/>
      </rPr>
      <t xml:space="preserve">18-01 </t>
    </r>
    <r>
      <rPr>
        <sz val="10"/>
        <color indexed="60"/>
        <rFont val="宋体"/>
        <charset val="134"/>
      </rPr>
      <t>电子科技</t>
    </r>
    <r>
      <rPr>
        <sz val="10"/>
        <color indexed="60"/>
        <rFont val="Arial"/>
        <family val="2"/>
      </rPr>
      <t xml:space="preserve">18-01 </t>
    </r>
    <r>
      <rPr>
        <sz val="10"/>
        <color indexed="60"/>
        <rFont val="宋体"/>
        <charset val="134"/>
      </rPr>
      <t>电子科技</t>
    </r>
    <r>
      <rPr>
        <sz val="10"/>
        <color indexed="60"/>
        <rFont val="Arial"/>
        <family val="2"/>
      </rPr>
      <t xml:space="preserve">18-02 </t>
    </r>
    <r>
      <rPr>
        <sz val="10"/>
        <color indexed="60"/>
        <rFont val="宋体"/>
        <charset val="134"/>
      </rPr>
      <t>材料物理</t>
    </r>
    <r>
      <rPr>
        <sz val="10"/>
        <color indexed="60"/>
        <rFont val="Arial"/>
        <family val="2"/>
      </rPr>
      <t>18-01</t>
    </r>
    <phoneticPr fontId="3" type="noConversion"/>
  </si>
  <si>
    <t>140281-053</t>
  </si>
  <si>
    <t>140281-054</t>
  </si>
  <si>
    <t>140281-055</t>
  </si>
  <si>
    <t>140281-056</t>
  </si>
  <si>
    <t>140281-057</t>
  </si>
  <si>
    <t>140281-058</t>
  </si>
  <si>
    <t>140281-059</t>
  </si>
  <si>
    <t>140281-060</t>
  </si>
  <si>
    <t>140281-061</t>
  </si>
  <si>
    <t>高分子18-01 高分子18-02 应用化学18-01 应用化学18-02 环境工程18-01 精细化工18-01 精细化工18-02 化学18-01 新材器18-01 新材器18-02 电信工程18-01</t>
  </si>
  <si>
    <t>140281-062</t>
  </si>
  <si>
    <t>140281-063</t>
  </si>
  <si>
    <t>140281-064</t>
  </si>
  <si>
    <t>140281-065</t>
  </si>
  <si>
    <t>140281-066</t>
  </si>
  <si>
    <t>140281-067</t>
  </si>
  <si>
    <t>140281-068</t>
  </si>
  <si>
    <t>140281-069</t>
  </si>
  <si>
    <t>140281-070</t>
  </si>
  <si>
    <t>140281-071</t>
  </si>
  <si>
    <t>140281-072</t>
  </si>
  <si>
    <t>140281-073</t>
  </si>
  <si>
    <t>IEC环境设计18-01 IEC环境设计18-02 IEC环境设计18-03 IEC环境设计18-04 IEC产品设计18-01 IEC产品设计18-02 IEC产品设计18-03 IEC产品设计18-04 IEC产品设计18-05 IEC产品设计18-06 IEC数字媒体18-01 IEC数字媒体18-02 IEC会计学18-01 IEC会计学18-02 IEC会计学18-03 IEC会</t>
  </si>
  <si>
    <t>140281-074</t>
  </si>
  <si>
    <r>
      <t>IEC</t>
    </r>
    <r>
      <rPr>
        <sz val="10"/>
        <rFont val="宋体"/>
        <charset val="134"/>
      </rPr>
      <t>环境设计</t>
    </r>
    <r>
      <rPr>
        <sz val="10"/>
        <rFont val="Arial"/>
        <family val="2"/>
      </rPr>
      <t>18-01 IEC</t>
    </r>
    <r>
      <rPr>
        <sz val="10"/>
        <rFont val="宋体"/>
        <charset val="134"/>
      </rPr>
      <t>环境设计</t>
    </r>
    <r>
      <rPr>
        <sz val="10"/>
        <rFont val="Arial"/>
        <family val="2"/>
      </rPr>
      <t>18-02 IEC</t>
    </r>
    <r>
      <rPr>
        <sz val="10"/>
        <rFont val="宋体"/>
        <charset val="134"/>
      </rPr>
      <t>环境设计</t>
    </r>
    <r>
      <rPr>
        <sz val="10"/>
        <rFont val="Arial"/>
        <family val="2"/>
      </rPr>
      <t>18-03 IEC</t>
    </r>
    <r>
      <rPr>
        <sz val="10"/>
        <rFont val="宋体"/>
        <charset val="134"/>
      </rPr>
      <t>环境设计</t>
    </r>
    <r>
      <rPr>
        <sz val="10"/>
        <rFont val="Arial"/>
        <family val="2"/>
      </rPr>
      <t>18-04 IEC</t>
    </r>
    <r>
      <rPr>
        <sz val="10"/>
        <rFont val="宋体"/>
        <charset val="134"/>
      </rPr>
      <t>产品设计</t>
    </r>
    <r>
      <rPr>
        <sz val="10"/>
        <rFont val="Arial"/>
        <family val="2"/>
      </rPr>
      <t>18-01 IEC</t>
    </r>
    <r>
      <rPr>
        <sz val="10"/>
        <rFont val="宋体"/>
        <charset val="134"/>
      </rPr>
      <t>产品设计</t>
    </r>
    <r>
      <rPr>
        <sz val="10"/>
        <rFont val="Arial"/>
        <family val="2"/>
      </rPr>
      <t>18-02 IEC</t>
    </r>
    <r>
      <rPr>
        <sz val="10"/>
        <rFont val="宋体"/>
        <charset val="134"/>
      </rPr>
      <t>产品设计</t>
    </r>
    <r>
      <rPr>
        <sz val="10"/>
        <rFont val="Arial"/>
        <family val="2"/>
      </rPr>
      <t>18-03 IEC</t>
    </r>
    <r>
      <rPr>
        <sz val="10"/>
        <rFont val="宋体"/>
        <charset val="134"/>
      </rPr>
      <t>产品设计</t>
    </r>
    <r>
      <rPr>
        <sz val="10"/>
        <rFont val="Arial"/>
        <family val="2"/>
      </rPr>
      <t>18-04 IEC</t>
    </r>
    <r>
      <rPr>
        <sz val="10"/>
        <rFont val="宋体"/>
        <charset val="134"/>
      </rPr>
      <t>产品设计</t>
    </r>
    <r>
      <rPr>
        <sz val="10"/>
        <rFont val="Arial"/>
        <family val="2"/>
      </rPr>
      <t>18-05 IEC</t>
    </r>
    <r>
      <rPr>
        <sz val="10"/>
        <rFont val="宋体"/>
        <charset val="134"/>
      </rPr>
      <t>产品设计</t>
    </r>
    <r>
      <rPr>
        <sz val="10"/>
        <rFont val="Arial"/>
        <family val="2"/>
      </rPr>
      <t>18-06 IEC</t>
    </r>
    <r>
      <rPr>
        <sz val="10"/>
        <rFont val="宋体"/>
        <charset val="134"/>
      </rPr>
      <t>数字媒体</t>
    </r>
    <r>
      <rPr>
        <sz val="10"/>
        <rFont val="Arial"/>
        <family val="2"/>
      </rPr>
      <t>18-01 IEC</t>
    </r>
    <r>
      <rPr>
        <sz val="10"/>
        <rFont val="宋体"/>
        <charset val="134"/>
      </rPr>
      <t>数字媒体</t>
    </r>
    <r>
      <rPr>
        <sz val="10"/>
        <rFont val="Arial"/>
        <family val="2"/>
      </rPr>
      <t>18-02 IEC</t>
    </r>
    <r>
      <rPr>
        <sz val="10"/>
        <rFont val="宋体"/>
        <charset val="134"/>
      </rPr>
      <t>会计学</t>
    </r>
    <r>
      <rPr>
        <sz val="10"/>
        <rFont val="Arial"/>
        <family val="2"/>
      </rPr>
      <t>18-01 IEC</t>
    </r>
    <r>
      <rPr>
        <sz val="10"/>
        <rFont val="宋体"/>
        <charset val="134"/>
      </rPr>
      <t>会计学</t>
    </r>
    <r>
      <rPr>
        <sz val="10"/>
        <rFont val="Arial"/>
        <family val="2"/>
      </rPr>
      <t>18-02 IEC</t>
    </r>
    <r>
      <rPr>
        <sz val="10"/>
        <rFont val="宋体"/>
        <charset val="134"/>
      </rPr>
      <t>会计学</t>
    </r>
    <r>
      <rPr>
        <sz val="10"/>
        <rFont val="Arial"/>
        <family val="2"/>
      </rPr>
      <t>18-03 IEC</t>
    </r>
    <r>
      <rPr>
        <sz val="10"/>
        <rFont val="宋体"/>
        <charset val="134"/>
      </rPr>
      <t>会</t>
    </r>
    <phoneticPr fontId="3" type="noConversion"/>
  </si>
  <si>
    <t>140281-075</t>
  </si>
  <si>
    <t>140281-076</t>
  </si>
  <si>
    <t>国教</t>
    <phoneticPr fontId="3" type="noConversion"/>
  </si>
  <si>
    <t>140281-077</t>
  </si>
  <si>
    <t>外聘</t>
    <phoneticPr fontId="3" type="noConversion"/>
  </si>
  <si>
    <t>140281-078</t>
  </si>
  <si>
    <r>
      <t>IEC</t>
    </r>
    <r>
      <rPr>
        <sz val="10"/>
        <rFont val="宋体"/>
        <charset val="134"/>
      </rPr>
      <t>环境设计</t>
    </r>
    <r>
      <rPr>
        <sz val="10"/>
        <rFont val="Arial"/>
        <family val="2"/>
      </rPr>
      <t>18-01 IEC</t>
    </r>
    <r>
      <rPr>
        <sz val="10"/>
        <rFont val="宋体"/>
        <charset val="134"/>
      </rPr>
      <t>环境设计</t>
    </r>
    <r>
      <rPr>
        <sz val="10"/>
        <rFont val="Arial"/>
        <family val="2"/>
      </rPr>
      <t>18-02 IEC</t>
    </r>
    <r>
      <rPr>
        <sz val="10"/>
        <rFont val="宋体"/>
        <charset val="134"/>
      </rPr>
      <t>环境设计</t>
    </r>
    <r>
      <rPr>
        <sz val="10"/>
        <rFont val="Arial"/>
        <family val="2"/>
      </rPr>
      <t>18-03 IEC</t>
    </r>
    <r>
      <rPr>
        <sz val="10"/>
        <rFont val="宋体"/>
        <charset val="134"/>
      </rPr>
      <t>环境设计</t>
    </r>
    <r>
      <rPr>
        <sz val="10"/>
        <rFont val="Arial"/>
        <family val="2"/>
      </rPr>
      <t>18-04 IEC</t>
    </r>
    <r>
      <rPr>
        <sz val="10"/>
        <rFont val="宋体"/>
        <charset val="134"/>
      </rPr>
      <t>产品设计</t>
    </r>
    <r>
      <rPr>
        <sz val="10"/>
        <rFont val="Arial"/>
        <family val="2"/>
      </rPr>
      <t>18-01 IEC</t>
    </r>
    <r>
      <rPr>
        <sz val="10"/>
        <rFont val="宋体"/>
        <charset val="134"/>
      </rPr>
      <t>产品设计</t>
    </r>
    <r>
      <rPr>
        <sz val="10"/>
        <rFont val="Arial"/>
        <family val="2"/>
      </rPr>
      <t>18-02 IEC</t>
    </r>
    <r>
      <rPr>
        <sz val="10"/>
        <rFont val="宋体"/>
        <charset val="134"/>
      </rPr>
      <t>产品设计</t>
    </r>
    <r>
      <rPr>
        <sz val="10"/>
        <rFont val="Arial"/>
        <family val="2"/>
      </rPr>
      <t>18-03 IEC</t>
    </r>
    <r>
      <rPr>
        <sz val="10"/>
        <rFont val="宋体"/>
        <charset val="134"/>
      </rPr>
      <t>产品设计</t>
    </r>
    <r>
      <rPr>
        <sz val="10"/>
        <rFont val="Arial"/>
        <family val="2"/>
      </rPr>
      <t>18-04 IEC</t>
    </r>
    <r>
      <rPr>
        <sz val="10"/>
        <rFont val="宋体"/>
        <charset val="134"/>
      </rPr>
      <t>产品设计</t>
    </r>
    <r>
      <rPr>
        <sz val="10"/>
        <rFont val="Arial"/>
        <family val="2"/>
      </rPr>
      <t>18-05 IEC</t>
    </r>
    <r>
      <rPr>
        <sz val="10"/>
        <rFont val="宋体"/>
        <charset val="134"/>
      </rPr>
      <t>产品设计</t>
    </r>
    <r>
      <rPr>
        <sz val="10"/>
        <rFont val="Arial"/>
        <family val="2"/>
      </rPr>
      <t>18-06 IEC</t>
    </r>
    <r>
      <rPr>
        <sz val="10"/>
        <rFont val="宋体"/>
        <charset val="134"/>
      </rPr>
      <t>数字媒体</t>
    </r>
    <r>
      <rPr>
        <sz val="10"/>
        <rFont val="Arial"/>
        <family val="2"/>
      </rPr>
      <t>18-01 IEC</t>
    </r>
    <r>
      <rPr>
        <sz val="10"/>
        <rFont val="宋体"/>
        <charset val="134"/>
      </rPr>
      <t>数字媒体</t>
    </r>
    <r>
      <rPr>
        <sz val="10"/>
        <rFont val="Arial"/>
        <family val="2"/>
      </rPr>
      <t>18-02 IEC</t>
    </r>
    <r>
      <rPr>
        <sz val="10"/>
        <rFont val="宋体"/>
        <charset val="134"/>
      </rPr>
      <t>会计学</t>
    </r>
    <r>
      <rPr>
        <sz val="10"/>
        <rFont val="Arial"/>
        <family val="2"/>
      </rPr>
      <t>18-01 IEC</t>
    </r>
    <r>
      <rPr>
        <sz val="10"/>
        <rFont val="宋体"/>
        <charset val="134"/>
      </rPr>
      <t>会计学</t>
    </r>
    <r>
      <rPr>
        <sz val="10"/>
        <rFont val="Arial"/>
        <family val="2"/>
      </rPr>
      <t>18-02 IEC</t>
    </r>
    <r>
      <rPr>
        <sz val="10"/>
        <rFont val="宋体"/>
        <charset val="134"/>
      </rPr>
      <t>会计学</t>
    </r>
    <r>
      <rPr>
        <sz val="10"/>
        <rFont val="Arial"/>
        <family val="2"/>
      </rPr>
      <t>18-03 IEC</t>
    </r>
    <r>
      <rPr>
        <sz val="10"/>
        <rFont val="宋体"/>
        <charset val="134"/>
      </rPr>
      <t>会</t>
    </r>
    <phoneticPr fontId="3" type="noConversion"/>
  </si>
  <si>
    <t>140281-079</t>
  </si>
  <si>
    <r>
      <t>IEC</t>
    </r>
    <r>
      <rPr>
        <sz val="10"/>
        <rFont val="宋体"/>
        <charset val="134"/>
      </rPr>
      <t>环境设计</t>
    </r>
    <r>
      <rPr>
        <sz val="10"/>
        <rFont val="Arial"/>
        <family val="2"/>
      </rPr>
      <t>18-01 IEC</t>
    </r>
    <r>
      <rPr>
        <sz val="10"/>
        <rFont val="宋体"/>
        <charset val="134"/>
      </rPr>
      <t>环境设计</t>
    </r>
    <r>
      <rPr>
        <sz val="10"/>
        <rFont val="Arial"/>
        <family val="2"/>
      </rPr>
      <t>18-02 IEC</t>
    </r>
    <r>
      <rPr>
        <sz val="10"/>
        <rFont val="宋体"/>
        <charset val="134"/>
      </rPr>
      <t>环境设计</t>
    </r>
    <r>
      <rPr>
        <sz val="10"/>
        <rFont val="Arial"/>
        <family val="2"/>
      </rPr>
      <t>18-03 IEC</t>
    </r>
    <r>
      <rPr>
        <sz val="10"/>
        <rFont val="宋体"/>
        <charset val="134"/>
      </rPr>
      <t>环境设计</t>
    </r>
    <r>
      <rPr>
        <sz val="10"/>
        <rFont val="Arial"/>
        <family val="2"/>
      </rPr>
      <t>18-04 IEC</t>
    </r>
    <r>
      <rPr>
        <sz val="10"/>
        <rFont val="宋体"/>
        <charset val="134"/>
      </rPr>
      <t>产品设计</t>
    </r>
    <r>
      <rPr>
        <sz val="10"/>
        <rFont val="Arial"/>
        <family val="2"/>
      </rPr>
      <t>18-01 IEC</t>
    </r>
    <r>
      <rPr>
        <sz val="10"/>
        <rFont val="宋体"/>
        <charset val="134"/>
      </rPr>
      <t>产品设计</t>
    </r>
    <r>
      <rPr>
        <sz val="10"/>
        <rFont val="Arial"/>
        <family val="2"/>
      </rPr>
      <t>18-02 IEC</t>
    </r>
    <r>
      <rPr>
        <sz val="10"/>
        <rFont val="宋体"/>
        <charset val="134"/>
      </rPr>
      <t>产品设计</t>
    </r>
    <r>
      <rPr>
        <sz val="10"/>
        <rFont val="Arial"/>
        <family val="2"/>
      </rPr>
      <t>18-03 IEC</t>
    </r>
    <r>
      <rPr>
        <sz val="10"/>
        <rFont val="宋体"/>
        <charset val="134"/>
      </rPr>
      <t>产品设计</t>
    </r>
    <r>
      <rPr>
        <sz val="10"/>
        <rFont val="Arial"/>
        <family val="2"/>
      </rPr>
      <t>18-04 IEC</t>
    </r>
    <r>
      <rPr>
        <sz val="10"/>
        <rFont val="宋体"/>
        <charset val="134"/>
      </rPr>
      <t>产品设计</t>
    </r>
    <r>
      <rPr>
        <sz val="10"/>
        <rFont val="Arial"/>
        <family val="2"/>
      </rPr>
      <t>18-05 IEC</t>
    </r>
    <r>
      <rPr>
        <sz val="10"/>
        <rFont val="宋体"/>
        <charset val="134"/>
      </rPr>
      <t>产品设计</t>
    </r>
    <r>
      <rPr>
        <sz val="10"/>
        <rFont val="Arial"/>
        <family val="2"/>
      </rPr>
      <t>18-06 IEC</t>
    </r>
    <r>
      <rPr>
        <sz val="10"/>
        <rFont val="宋体"/>
        <charset val="134"/>
      </rPr>
      <t>数字媒体</t>
    </r>
    <r>
      <rPr>
        <sz val="10"/>
        <rFont val="Arial"/>
        <family val="2"/>
      </rPr>
      <t>18-01 IEC</t>
    </r>
    <r>
      <rPr>
        <sz val="10"/>
        <rFont val="宋体"/>
        <charset val="134"/>
      </rPr>
      <t>数字媒体</t>
    </r>
    <r>
      <rPr>
        <sz val="10"/>
        <rFont val="Arial"/>
        <family val="2"/>
      </rPr>
      <t>18-02 IEC</t>
    </r>
    <r>
      <rPr>
        <sz val="10"/>
        <rFont val="宋体"/>
        <charset val="134"/>
      </rPr>
      <t>会计学</t>
    </r>
    <r>
      <rPr>
        <sz val="10"/>
        <rFont val="Arial"/>
        <family val="2"/>
      </rPr>
      <t>18-01 IEC</t>
    </r>
    <r>
      <rPr>
        <sz val="10"/>
        <rFont val="宋体"/>
        <charset val="134"/>
      </rPr>
      <t>会计学</t>
    </r>
    <r>
      <rPr>
        <sz val="10"/>
        <rFont val="Arial"/>
        <family val="2"/>
      </rPr>
      <t>18-02 IEC</t>
    </r>
    <r>
      <rPr>
        <sz val="10"/>
        <rFont val="宋体"/>
        <charset val="134"/>
      </rPr>
      <t>会计学</t>
    </r>
    <r>
      <rPr>
        <sz val="10"/>
        <rFont val="Arial"/>
        <family val="2"/>
      </rPr>
      <t>18-03 IEC</t>
    </r>
    <r>
      <rPr>
        <sz val="10"/>
        <rFont val="宋体"/>
        <charset val="134"/>
      </rPr>
      <t>会</t>
    </r>
    <phoneticPr fontId="3" type="noConversion"/>
  </si>
  <si>
    <t>140281-080</t>
  </si>
  <si>
    <t>140281-081</t>
  </si>
  <si>
    <t>140281-082</t>
  </si>
  <si>
    <t>140281-083</t>
  </si>
  <si>
    <t>羽毛球专选</t>
  </si>
  <si>
    <t>140281-084</t>
  </si>
  <si>
    <t>IEC互联网18-01 IEC互联网18-02 IEC互联网18-03 IEC互联网18-04 IEC电子商务18-01 IEC电子商务18-02 IEC电子商务18-03 IEC电子商务18-04 IEC国际商务18-01 IEC国际商务18-02 IEC国际商务18-03 IEC国际商务18-04 IEC国际商务18-05 IEC数据科学18-01 IEC数据科学18-02 IEC数据</t>
  </si>
  <si>
    <t>140281-085</t>
  </si>
  <si>
    <t>140281-086</t>
  </si>
  <si>
    <t>140281-087</t>
  </si>
  <si>
    <t>140281-088</t>
  </si>
  <si>
    <t>140281-089</t>
  </si>
  <si>
    <t>140281-090</t>
  </si>
  <si>
    <r>
      <t>IEC</t>
    </r>
    <r>
      <rPr>
        <sz val="10"/>
        <rFont val="宋体"/>
        <charset val="134"/>
      </rPr>
      <t>互联网</t>
    </r>
    <r>
      <rPr>
        <sz val="10"/>
        <rFont val="Arial"/>
        <family val="2"/>
      </rPr>
      <t>18-01 IEC</t>
    </r>
    <r>
      <rPr>
        <sz val="10"/>
        <rFont val="宋体"/>
        <charset val="134"/>
      </rPr>
      <t>互联网</t>
    </r>
    <r>
      <rPr>
        <sz val="10"/>
        <rFont val="Arial"/>
        <family val="2"/>
      </rPr>
      <t>18-02 IEC</t>
    </r>
    <r>
      <rPr>
        <sz val="10"/>
        <rFont val="宋体"/>
        <charset val="134"/>
      </rPr>
      <t>互联网</t>
    </r>
    <r>
      <rPr>
        <sz val="10"/>
        <rFont val="Arial"/>
        <family val="2"/>
      </rPr>
      <t>18-03 IEC</t>
    </r>
    <r>
      <rPr>
        <sz val="10"/>
        <rFont val="宋体"/>
        <charset val="134"/>
      </rPr>
      <t>互联网</t>
    </r>
    <r>
      <rPr>
        <sz val="10"/>
        <rFont val="Arial"/>
        <family val="2"/>
      </rPr>
      <t>18-04 IEC</t>
    </r>
    <r>
      <rPr>
        <sz val="10"/>
        <rFont val="宋体"/>
        <charset val="134"/>
      </rPr>
      <t>电子商务</t>
    </r>
    <r>
      <rPr>
        <sz val="10"/>
        <rFont val="Arial"/>
        <family val="2"/>
      </rPr>
      <t>18-01 IEC</t>
    </r>
    <r>
      <rPr>
        <sz val="10"/>
        <rFont val="宋体"/>
        <charset val="134"/>
      </rPr>
      <t>电子商务</t>
    </r>
    <r>
      <rPr>
        <sz val="10"/>
        <rFont val="Arial"/>
        <family val="2"/>
      </rPr>
      <t>18-02 IEC</t>
    </r>
    <r>
      <rPr>
        <sz val="10"/>
        <rFont val="宋体"/>
        <charset val="134"/>
      </rPr>
      <t>电子商务</t>
    </r>
    <r>
      <rPr>
        <sz val="10"/>
        <rFont val="Arial"/>
        <family val="2"/>
      </rPr>
      <t>18-03 IEC</t>
    </r>
    <r>
      <rPr>
        <sz val="10"/>
        <rFont val="宋体"/>
        <charset val="134"/>
      </rPr>
      <t>电子商务</t>
    </r>
    <r>
      <rPr>
        <sz val="10"/>
        <rFont val="Arial"/>
        <family val="2"/>
      </rPr>
      <t>18-04 IEC</t>
    </r>
    <r>
      <rPr>
        <sz val="10"/>
        <rFont val="宋体"/>
        <charset val="134"/>
      </rPr>
      <t>国际商务</t>
    </r>
    <r>
      <rPr>
        <sz val="10"/>
        <rFont val="Arial"/>
        <family val="2"/>
      </rPr>
      <t>18-01 IEC</t>
    </r>
    <r>
      <rPr>
        <sz val="10"/>
        <rFont val="宋体"/>
        <charset val="134"/>
      </rPr>
      <t>国际商务</t>
    </r>
    <r>
      <rPr>
        <sz val="10"/>
        <rFont val="Arial"/>
        <family val="2"/>
      </rPr>
      <t>18-02 IEC</t>
    </r>
    <r>
      <rPr>
        <sz val="10"/>
        <rFont val="宋体"/>
        <charset val="134"/>
      </rPr>
      <t>国际商务</t>
    </r>
    <r>
      <rPr>
        <sz val="10"/>
        <rFont val="Arial"/>
        <family val="2"/>
      </rPr>
      <t>18-03 IEC</t>
    </r>
    <r>
      <rPr>
        <sz val="10"/>
        <rFont val="宋体"/>
        <charset val="134"/>
      </rPr>
      <t>国际商务</t>
    </r>
    <r>
      <rPr>
        <sz val="10"/>
        <rFont val="Arial"/>
        <family val="2"/>
      </rPr>
      <t>18-04 IEC</t>
    </r>
    <r>
      <rPr>
        <sz val="10"/>
        <rFont val="宋体"/>
        <charset val="134"/>
      </rPr>
      <t>国际商务</t>
    </r>
    <r>
      <rPr>
        <sz val="10"/>
        <rFont val="Arial"/>
        <family val="2"/>
      </rPr>
      <t>18-05 IEC</t>
    </r>
    <r>
      <rPr>
        <sz val="10"/>
        <rFont val="宋体"/>
        <charset val="134"/>
      </rPr>
      <t>数据科学</t>
    </r>
    <r>
      <rPr>
        <sz val="10"/>
        <rFont val="Arial"/>
        <family val="2"/>
      </rPr>
      <t>18-01 IEC</t>
    </r>
    <r>
      <rPr>
        <sz val="10"/>
        <rFont val="宋体"/>
        <charset val="134"/>
      </rPr>
      <t>数据科学</t>
    </r>
    <r>
      <rPr>
        <sz val="10"/>
        <rFont val="Arial"/>
        <family val="2"/>
      </rPr>
      <t>18-02 IEC</t>
    </r>
    <r>
      <rPr>
        <sz val="10"/>
        <rFont val="宋体"/>
        <charset val="134"/>
      </rPr>
      <t>数据</t>
    </r>
    <phoneticPr fontId="3" type="noConversion"/>
  </si>
  <si>
    <t>140281-091</t>
  </si>
  <si>
    <t>140281-092</t>
  </si>
  <si>
    <t>140281-093</t>
  </si>
  <si>
    <t>140281-094</t>
  </si>
  <si>
    <t>140281-095</t>
  </si>
  <si>
    <r>
      <rPr>
        <sz val="10"/>
        <rFont val="宋体"/>
        <charset val="134"/>
      </rPr>
      <t>自动化</t>
    </r>
    <r>
      <rPr>
        <sz val="10"/>
        <rFont val="Arial"/>
        <family val="2"/>
      </rPr>
      <t>18-01</t>
    </r>
    <r>
      <rPr>
        <sz val="10"/>
        <rFont val="宋体"/>
        <charset val="134"/>
      </rPr>
      <t>（</t>
    </r>
    <r>
      <rPr>
        <sz val="10"/>
        <rFont val="Arial"/>
        <family val="2"/>
      </rPr>
      <t>50</t>
    </r>
    <r>
      <rPr>
        <sz val="10"/>
        <rFont val="宋体"/>
        <charset val="134"/>
      </rPr>
      <t>）</t>
    </r>
    <r>
      <rPr>
        <sz val="10"/>
        <rFont val="Arial"/>
        <family val="2"/>
      </rPr>
      <t xml:space="preserve"> </t>
    </r>
    <r>
      <rPr>
        <sz val="10"/>
        <rFont val="宋体"/>
        <charset val="134"/>
      </rPr>
      <t>自动化</t>
    </r>
    <r>
      <rPr>
        <sz val="10"/>
        <rFont val="Arial"/>
        <family val="2"/>
      </rPr>
      <t>18-02</t>
    </r>
    <r>
      <rPr>
        <sz val="10"/>
        <rFont val="宋体"/>
        <charset val="134"/>
      </rPr>
      <t>（</t>
    </r>
    <r>
      <rPr>
        <sz val="10"/>
        <rFont val="Arial"/>
        <family val="2"/>
      </rPr>
      <t>48</t>
    </r>
    <r>
      <rPr>
        <sz val="10"/>
        <rFont val="宋体"/>
        <charset val="134"/>
      </rPr>
      <t>）</t>
    </r>
    <r>
      <rPr>
        <sz val="10"/>
        <rFont val="Arial"/>
        <family val="2"/>
      </rPr>
      <t xml:space="preserve"> </t>
    </r>
    <r>
      <rPr>
        <sz val="10"/>
        <rFont val="宋体"/>
        <charset val="134"/>
      </rPr>
      <t>自动化</t>
    </r>
    <r>
      <rPr>
        <sz val="10"/>
        <rFont val="Arial"/>
        <family val="2"/>
      </rPr>
      <t>18-03</t>
    </r>
    <r>
      <rPr>
        <sz val="10"/>
        <rFont val="宋体"/>
        <charset val="134"/>
      </rPr>
      <t>（</t>
    </r>
    <r>
      <rPr>
        <sz val="10"/>
        <rFont val="Arial"/>
        <family val="2"/>
      </rPr>
      <t>48</t>
    </r>
    <r>
      <rPr>
        <sz val="10"/>
        <rFont val="宋体"/>
        <charset val="134"/>
      </rPr>
      <t>）</t>
    </r>
    <r>
      <rPr>
        <sz val="10"/>
        <color indexed="36"/>
        <rFont val="Arial"/>
        <family val="2"/>
      </rPr>
      <t xml:space="preserve"> </t>
    </r>
    <r>
      <rPr>
        <sz val="10"/>
        <color indexed="36"/>
        <rFont val="宋体"/>
        <charset val="134"/>
      </rPr>
      <t>电气工程</t>
    </r>
    <r>
      <rPr>
        <sz val="10"/>
        <color indexed="36"/>
        <rFont val="Arial"/>
        <family val="2"/>
      </rPr>
      <t>18-01</t>
    </r>
    <r>
      <rPr>
        <sz val="10"/>
        <color indexed="36"/>
        <rFont val="宋体"/>
        <charset val="134"/>
      </rPr>
      <t>（</t>
    </r>
    <r>
      <rPr>
        <sz val="10"/>
        <color indexed="36"/>
        <rFont val="Arial"/>
        <family val="2"/>
      </rPr>
      <t>49</t>
    </r>
    <r>
      <rPr>
        <sz val="10"/>
        <color indexed="36"/>
        <rFont val="宋体"/>
        <charset val="134"/>
      </rPr>
      <t>）</t>
    </r>
    <r>
      <rPr>
        <sz val="10"/>
        <color indexed="36"/>
        <rFont val="Arial"/>
        <family val="2"/>
      </rPr>
      <t xml:space="preserve"> </t>
    </r>
    <r>
      <rPr>
        <sz val="10"/>
        <color indexed="36"/>
        <rFont val="宋体"/>
        <charset val="134"/>
      </rPr>
      <t>电气工程</t>
    </r>
    <r>
      <rPr>
        <sz val="10"/>
        <color indexed="36"/>
        <rFont val="Arial"/>
        <family val="2"/>
      </rPr>
      <t>18-02</t>
    </r>
    <r>
      <rPr>
        <sz val="10"/>
        <color indexed="36"/>
        <rFont val="宋体"/>
        <charset val="134"/>
      </rPr>
      <t>（</t>
    </r>
    <r>
      <rPr>
        <sz val="10"/>
        <color indexed="36"/>
        <rFont val="Arial"/>
        <family val="2"/>
      </rPr>
      <t>51</t>
    </r>
    <r>
      <rPr>
        <sz val="10"/>
        <color indexed="36"/>
        <rFont val="宋体"/>
        <charset val="134"/>
      </rPr>
      <t>）</t>
    </r>
    <r>
      <rPr>
        <sz val="10"/>
        <color indexed="36"/>
        <rFont val="Arial"/>
        <family val="2"/>
      </rPr>
      <t xml:space="preserve"> </t>
    </r>
    <r>
      <rPr>
        <sz val="10"/>
        <color indexed="36"/>
        <rFont val="宋体"/>
        <charset val="134"/>
      </rPr>
      <t>电气工程</t>
    </r>
    <r>
      <rPr>
        <sz val="10"/>
        <color indexed="36"/>
        <rFont val="Arial"/>
        <family val="2"/>
      </rPr>
      <t>18-03</t>
    </r>
    <r>
      <rPr>
        <sz val="10"/>
        <color indexed="36"/>
        <rFont val="宋体"/>
        <charset val="134"/>
      </rPr>
      <t>（</t>
    </r>
    <r>
      <rPr>
        <sz val="10"/>
        <color indexed="36"/>
        <rFont val="Arial"/>
        <family val="2"/>
      </rPr>
      <t>51</t>
    </r>
    <r>
      <rPr>
        <sz val="10"/>
        <color indexed="36"/>
        <rFont val="宋体"/>
        <charset val="134"/>
      </rPr>
      <t>）</t>
    </r>
    <r>
      <rPr>
        <sz val="10"/>
        <color indexed="40"/>
        <rFont val="Arial"/>
        <family val="2"/>
      </rPr>
      <t xml:space="preserve"> </t>
    </r>
    <r>
      <rPr>
        <sz val="10"/>
        <rFont val="宋体"/>
        <charset val="134"/>
      </rPr>
      <t>智能电网</t>
    </r>
    <r>
      <rPr>
        <sz val="10"/>
        <rFont val="Arial"/>
        <family val="2"/>
      </rPr>
      <t>18-01</t>
    </r>
    <r>
      <rPr>
        <sz val="10"/>
        <rFont val="宋体"/>
        <charset val="134"/>
      </rPr>
      <t>（</t>
    </r>
    <r>
      <rPr>
        <sz val="10"/>
        <rFont val="Arial"/>
        <family val="2"/>
      </rPr>
      <t>61</t>
    </r>
    <r>
      <rPr>
        <sz val="10"/>
        <rFont val="宋体"/>
        <charset val="134"/>
      </rPr>
      <t>）</t>
    </r>
    <r>
      <rPr>
        <sz val="10"/>
        <rFont val="Arial"/>
        <family val="2"/>
      </rPr>
      <t xml:space="preserve"> </t>
    </r>
    <r>
      <rPr>
        <sz val="10"/>
        <rFont val="宋体"/>
        <charset val="134"/>
      </rPr>
      <t>轨道信号</t>
    </r>
    <r>
      <rPr>
        <sz val="10"/>
        <rFont val="Arial"/>
        <family val="2"/>
      </rPr>
      <t>18-01</t>
    </r>
    <r>
      <rPr>
        <sz val="10"/>
        <rFont val="宋体"/>
        <charset val="134"/>
      </rPr>
      <t>（</t>
    </r>
    <r>
      <rPr>
        <sz val="10"/>
        <rFont val="Arial"/>
        <family val="2"/>
      </rPr>
      <t>56</t>
    </r>
    <r>
      <rPr>
        <sz val="10"/>
        <rFont val="宋体"/>
        <charset val="134"/>
      </rPr>
      <t>）</t>
    </r>
    <phoneticPr fontId="3" type="noConversion"/>
  </si>
  <si>
    <t>140281-096</t>
  </si>
  <si>
    <r>
      <rPr>
        <sz val="10"/>
        <rFont val="宋体"/>
        <charset val="134"/>
      </rPr>
      <t>自动化</t>
    </r>
    <r>
      <rPr>
        <sz val="10"/>
        <rFont val="Arial"/>
        <family val="2"/>
      </rPr>
      <t xml:space="preserve">18-01 </t>
    </r>
    <r>
      <rPr>
        <sz val="10"/>
        <rFont val="宋体"/>
        <charset val="134"/>
      </rPr>
      <t>自动化</t>
    </r>
    <r>
      <rPr>
        <sz val="10"/>
        <rFont val="Arial"/>
        <family val="2"/>
      </rPr>
      <t xml:space="preserve">18-02 </t>
    </r>
    <r>
      <rPr>
        <sz val="10"/>
        <rFont val="宋体"/>
        <charset val="134"/>
      </rPr>
      <t>自动化</t>
    </r>
    <r>
      <rPr>
        <sz val="10"/>
        <rFont val="Arial"/>
        <family val="2"/>
      </rPr>
      <t>18-03</t>
    </r>
    <r>
      <rPr>
        <sz val="10"/>
        <color indexed="36"/>
        <rFont val="Arial"/>
        <family val="2"/>
      </rPr>
      <t xml:space="preserve"> </t>
    </r>
    <r>
      <rPr>
        <sz val="10"/>
        <color indexed="36"/>
        <rFont val="宋体"/>
        <charset val="134"/>
      </rPr>
      <t>电气工程</t>
    </r>
    <r>
      <rPr>
        <sz val="10"/>
        <color indexed="36"/>
        <rFont val="Arial"/>
        <family val="2"/>
      </rPr>
      <t xml:space="preserve">18-01 </t>
    </r>
    <r>
      <rPr>
        <sz val="10"/>
        <color indexed="36"/>
        <rFont val="宋体"/>
        <charset val="134"/>
      </rPr>
      <t>电气工程</t>
    </r>
    <r>
      <rPr>
        <sz val="10"/>
        <color indexed="36"/>
        <rFont val="Arial"/>
        <family val="2"/>
      </rPr>
      <t xml:space="preserve">18-02 </t>
    </r>
    <r>
      <rPr>
        <sz val="10"/>
        <color indexed="36"/>
        <rFont val="宋体"/>
        <charset val="134"/>
      </rPr>
      <t>电气工程</t>
    </r>
    <r>
      <rPr>
        <sz val="10"/>
        <color indexed="36"/>
        <rFont val="Arial"/>
        <family val="2"/>
      </rPr>
      <t>18-03</t>
    </r>
    <r>
      <rPr>
        <sz val="10"/>
        <color indexed="40"/>
        <rFont val="Arial"/>
        <family val="2"/>
      </rPr>
      <t xml:space="preserve"> </t>
    </r>
    <r>
      <rPr>
        <sz val="10"/>
        <rFont val="宋体"/>
        <charset val="134"/>
      </rPr>
      <t>智能电网</t>
    </r>
    <r>
      <rPr>
        <sz val="10"/>
        <rFont val="Arial"/>
        <family val="2"/>
      </rPr>
      <t xml:space="preserve">18-01 </t>
    </r>
    <r>
      <rPr>
        <sz val="10"/>
        <rFont val="宋体"/>
        <charset val="134"/>
      </rPr>
      <t>轨道信号</t>
    </r>
    <r>
      <rPr>
        <sz val="10"/>
        <rFont val="Arial"/>
        <family val="2"/>
      </rPr>
      <t>18-01</t>
    </r>
    <phoneticPr fontId="3" type="noConversion"/>
  </si>
  <si>
    <t>140281-097</t>
  </si>
  <si>
    <t>140281-098</t>
  </si>
  <si>
    <t>140281-099</t>
  </si>
  <si>
    <r>
      <rPr>
        <sz val="10"/>
        <color indexed="60"/>
        <rFont val="宋体"/>
        <charset val="134"/>
      </rPr>
      <t>自动化</t>
    </r>
    <r>
      <rPr>
        <sz val="10"/>
        <color indexed="60"/>
        <rFont val="Arial"/>
        <family val="2"/>
      </rPr>
      <t xml:space="preserve">18-01 </t>
    </r>
    <r>
      <rPr>
        <sz val="10"/>
        <color indexed="60"/>
        <rFont val="宋体"/>
        <charset val="134"/>
      </rPr>
      <t>自动化</t>
    </r>
    <r>
      <rPr>
        <sz val="10"/>
        <color indexed="60"/>
        <rFont val="Arial"/>
        <family val="2"/>
      </rPr>
      <t xml:space="preserve">18-02 </t>
    </r>
    <r>
      <rPr>
        <sz val="10"/>
        <color indexed="60"/>
        <rFont val="宋体"/>
        <charset val="134"/>
      </rPr>
      <t>自动化</t>
    </r>
    <r>
      <rPr>
        <sz val="10"/>
        <color indexed="60"/>
        <rFont val="Arial"/>
        <family val="2"/>
      </rPr>
      <t xml:space="preserve">18-03 </t>
    </r>
    <r>
      <rPr>
        <sz val="10"/>
        <color indexed="60"/>
        <rFont val="宋体"/>
        <charset val="134"/>
      </rPr>
      <t>电气工程</t>
    </r>
    <r>
      <rPr>
        <sz val="10"/>
        <color indexed="60"/>
        <rFont val="Arial"/>
        <family val="2"/>
      </rPr>
      <t xml:space="preserve">18-01 </t>
    </r>
    <r>
      <rPr>
        <sz val="10"/>
        <color indexed="60"/>
        <rFont val="宋体"/>
        <charset val="134"/>
      </rPr>
      <t>电气工程</t>
    </r>
    <r>
      <rPr>
        <sz val="10"/>
        <color indexed="60"/>
        <rFont val="Arial"/>
        <family val="2"/>
      </rPr>
      <t xml:space="preserve">18-02 </t>
    </r>
    <r>
      <rPr>
        <sz val="10"/>
        <color indexed="60"/>
        <rFont val="宋体"/>
        <charset val="134"/>
      </rPr>
      <t>电气工程</t>
    </r>
    <r>
      <rPr>
        <sz val="10"/>
        <color indexed="60"/>
        <rFont val="Arial"/>
        <family val="2"/>
      </rPr>
      <t xml:space="preserve">18-03 </t>
    </r>
    <r>
      <rPr>
        <sz val="10"/>
        <color indexed="60"/>
        <rFont val="宋体"/>
        <charset val="134"/>
      </rPr>
      <t>智能电网</t>
    </r>
    <r>
      <rPr>
        <sz val="10"/>
        <color indexed="60"/>
        <rFont val="Arial"/>
        <family val="2"/>
      </rPr>
      <t xml:space="preserve">18-01 </t>
    </r>
    <r>
      <rPr>
        <sz val="10"/>
        <color indexed="60"/>
        <rFont val="宋体"/>
        <charset val="134"/>
      </rPr>
      <t>轨道信号</t>
    </r>
    <r>
      <rPr>
        <sz val="10"/>
        <color indexed="60"/>
        <rFont val="Arial"/>
        <family val="2"/>
      </rPr>
      <t>18-01</t>
    </r>
    <phoneticPr fontId="3" type="noConversion"/>
  </si>
  <si>
    <t>140281-100</t>
  </si>
  <si>
    <t>140281-101</t>
  </si>
  <si>
    <t>140281-102</t>
  </si>
  <si>
    <t>140281-103</t>
  </si>
  <si>
    <t>140281-104</t>
  </si>
  <si>
    <t>140281-105</t>
  </si>
  <si>
    <r>
      <rPr>
        <sz val="10"/>
        <color indexed="30"/>
        <rFont val="宋体"/>
        <charset val="134"/>
      </rPr>
      <t>机制自动化</t>
    </r>
    <r>
      <rPr>
        <sz val="10"/>
        <color indexed="30"/>
        <rFont val="Arial"/>
        <family val="2"/>
      </rPr>
      <t>18-01</t>
    </r>
    <r>
      <rPr>
        <sz val="10"/>
        <color indexed="30"/>
        <rFont val="宋体"/>
        <charset val="134"/>
      </rPr>
      <t>（</t>
    </r>
    <r>
      <rPr>
        <sz val="10"/>
        <color indexed="30"/>
        <rFont val="Arial"/>
        <family val="2"/>
      </rPr>
      <t>60</t>
    </r>
    <r>
      <rPr>
        <sz val="10"/>
        <color indexed="30"/>
        <rFont val="宋体"/>
        <charset val="134"/>
      </rPr>
      <t>）</t>
    </r>
    <r>
      <rPr>
        <sz val="10"/>
        <color indexed="30"/>
        <rFont val="Arial"/>
        <family val="2"/>
      </rPr>
      <t xml:space="preserve"> </t>
    </r>
    <r>
      <rPr>
        <sz val="10"/>
        <color indexed="30"/>
        <rFont val="宋体"/>
        <charset val="134"/>
      </rPr>
      <t>机制自动化</t>
    </r>
    <r>
      <rPr>
        <sz val="10"/>
        <color indexed="30"/>
        <rFont val="Arial"/>
        <family val="2"/>
      </rPr>
      <t>18-02</t>
    </r>
    <r>
      <rPr>
        <sz val="10"/>
        <color indexed="30"/>
        <rFont val="宋体"/>
        <charset val="134"/>
      </rPr>
      <t>（</t>
    </r>
    <r>
      <rPr>
        <sz val="10"/>
        <color indexed="30"/>
        <rFont val="Arial"/>
        <family val="2"/>
      </rPr>
      <t>57</t>
    </r>
    <r>
      <rPr>
        <sz val="10"/>
        <color indexed="30"/>
        <rFont val="宋体"/>
        <charset val="134"/>
      </rPr>
      <t>）</t>
    </r>
    <r>
      <rPr>
        <sz val="10"/>
        <color indexed="30"/>
        <rFont val="Arial"/>
        <family val="2"/>
      </rPr>
      <t xml:space="preserve"> </t>
    </r>
    <r>
      <rPr>
        <sz val="10"/>
        <color indexed="30"/>
        <rFont val="宋体"/>
        <charset val="134"/>
      </rPr>
      <t>机制自动化</t>
    </r>
    <r>
      <rPr>
        <sz val="10"/>
        <color indexed="30"/>
        <rFont val="Arial"/>
        <family val="2"/>
      </rPr>
      <t>18-03</t>
    </r>
    <r>
      <rPr>
        <sz val="10"/>
        <color indexed="30"/>
        <rFont val="宋体"/>
        <charset val="134"/>
      </rPr>
      <t>（</t>
    </r>
    <r>
      <rPr>
        <sz val="10"/>
        <color indexed="30"/>
        <rFont val="Arial"/>
        <family val="2"/>
      </rPr>
      <t>60</t>
    </r>
    <r>
      <rPr>
        <sz val="10"/>
        <color indexed="30"/>
        <rFont val="宋体"/>
        <charset val="134"/>
      </rPr>
      <t>）</t>
    </r>
    <r>
      <rPr>
        <sz val="10"/>
        <color indexed="30"/>
        <rFont val="Arial"/>
        <family val="2"/>
      </rPr>
      <t xml:space="preserve"> </t>
    </r>
    <r>
      <rPr>
        <sz val="10"/>
        <color indexed="30"/>
        <rFont val="宋体"/>
        <charset val="134"/>
      </rPr>
      <t>机制自动化</t>
    </r>
    <r>
      <rPr>
        <sz val="10"/>
        <color indexed="30"/>
        <rFont val="Arial"/>
        <family val="2"/>
      </rPr>
      <t>18-04</t>
    </r>
    <r>
      <rPr>
        <sz val="10"/>
        <color indexed="30"/>
        <rFont val="宋体"/>
        <charset val="134"/>
      </rPr>
      <t>（</t>
    </r>
    <r>
      <rPr>
        <sz val="10"/>
        <color indexed="30"/>
        <rFont val="Arial"/>
        <family val="2"/>
      </rPr>
      <t>61</t>
    </r>
    <r>
      <rPr>
        <sz val="10"/>
        <color indexed="30"/>
        <rFont val="宋体"/>
        <charset val="134"/>
      </rPr>
      <t>）</t>
    </r>
    <r>
      <rPr>
        <sz val="10"/>
        <rFont val="Arial"/>
        <family val="2"/>
      </rPr>
      <t xml:space="preserve"> </t>
    </r>
    <r>
      <rPr>
        <sz val="10"/>
        <rFont val="宋体"/>
        <charset val="134"/>
      </rPr>
      <t>测控</t>
    </r>
    <r>
      <rPr>
        <sz val="10"/>
        <rFont val="Arial"/>
        <family val="2"/>
      </rPr>
      <t>18-01</t>
    </r>
    <r>
      <rPr>
        <sz val="10"/>
        <rFont val="宋体"/>
        <charset val="134"/>
      </rPr>
      <t>（</t>
    </r>
    <r>
      <rPr>
        <sz val="10"/>
        <rFont val="Arial"/>
        <family val="2"/>
      </rPr>
      <t>50</t>
    </r>
    <r>
      <rPr>
        <sz val="10"/>
        <rFont val="宋体"/>
        <charset val="134"/>
      </rPr>
      <t>）</t>
    </r>
    <r>
      <rPr>
        <sz val="10"/>
        <rFont val="Arial"/>
        <family val="2"/>
      </rPr>
      <t xml:space="preserve"> </t>
    </r>
    <r>
      <rPr>
        <sz val="10"/>
        <rFont val="宋体"/>
        <charset val="134"/>
      </rPr>
      <t>车辆工程</t>
    </r>
    <r>
      <rPr>
        <sz val="10"/>
        <rFont val="Arial"/>
        <family val="2"/>
      </rPr>
      <t>18-01</t>
    </r>
    <r>
      <rPr>
        <sz val="10"/>
        <rFont val="宋体"/>
        <charset val="134"/>
      </rPr>
      <t>（</t>
    </r>
    <r>
      <rPr>
        <sz val="10"/>
        <rFont val="Arial"/>
        <family val="2"/>
      </rPr>
      <t>61</t>
    </r>
    <r>
      <rPr>
        <sz val="10"/>
        <rFont val="宋体"/>
        <charset val="134"/>
      </rPr>
      <t>）</t>
    </r>
    <phoneticPr fontId="3" type="noConversion"/>
  </si>
  <si>
    <t>140281-106</t>
  </si>
  <si>
    <r>
      <rPr>
        <sz val="10"/>
        <color indexed="30"/>
        <rFont val="宋体"/>
        <charset val="134"/>
      </rPr>
      <t>机制自动化</t>
    </r>
    <r>
      <rPr>
        <sz val="10"/>
        <color indexed="30"/>
        <rFont val="Arial"/>
        <family val="2"/>
      </rPr>
      <t xml:space="preserve">18-01 </t>
    </r>
    <r>
      <rPr>
        <sz val="10"/>
        <color indexed="30"/>
        <rFont val="宋体"/>
        <charset val="134"/>
      </rPr>
      <t>机制自动化</t>
    </r>
    <r>
      <rPr>
        <sz val="10"/>
        <color indexed="30"/>
        <rFont val="Arial"/>
        <family val="2"/>
      </rPr>
      <t xml:space="preserve">18-02 </t>
    </r>
    <r>
      <rPr>
        <sz val="10"/>
        <color indexed="30"/>
        <rFont val="宋体"/>
        <charset val="134"/>
      </rPr>
      <t>机制自动化</t>
    </r>
    <r>
      <rPr>
        <sz val="10"/>
        <color indexed="30"/>
        <rFont val="Arial"/>
        <family val="2"/>
      </rPr>
      <t xml:space="preserve">18-03 </t>
    </r>
    <r>
      <rPr>
        <sz val="10"/>
        <color indexed="30"/>
        <rFont val="宋体"/>
        <charset val="134"/>
      </rPr>
      <t>机制自动化</t>
    </r>
    <r>
      <rPr>
        <sz val="10"/>
        <color indexed="30"/>
        <rFont val="Arial"/>
        <family val="2"/>
      </rPr>
      <t>18-04</t>
    </r>
    <r>
      <rPr>
        <sz val="10"/>
        <rFont val="Arial"/>
        <family val="2"/>
      </rPr>
      <t xml:space="preserve"> </t>
    </r>
    <r>
      <rPr>
        <sz val="10"/>
        <rFont val="宋体"/>
        <charset val="134"/>
      </rPr>
      <t>测控</t>
    </r>
    <r>
      <rPr>
        <sz val="10"/>
        <rFont val="Arial"/>
        <family val="2"/>
      </rPr>
      <t xml:space="preserve">18-01 </t>
    </r>
    <r>
      <rPr>
        <sz val="10"/>
        <rFont val="宋体"/>
        <charset val="134"/>
      </rPr>
      <t>车辆工程</t>
    </r>
    <r>
      <rPr>
        <sz val="10"/>
        <rFont val="Arial"/>
        <family val="2"/>
      </rPr>
      <t>18-01</t>
    </r>
    <phoneticPr fontId="3" type="noConversion"/>
  </si>
  <si>
    <t>140281-107</t>
  </si>
  <si>
    <t>140281-108</t>
  </si>
  <si>
    <r>
      <rPr>
        <sz val="10"/>
        <color indexed="30"/>
        <rFont val="宋体"/>
        <charset val="134"/>
      </rPr>
      <t>机制自动化</t>
    </r>
    <r>
      <rPr>
        <sz val="10"/>
        <color indexed="30"/>
        <rFont val="Arial"/>
        <family val="2"/>
      </rPr>
      <t xml:space="preserve">18-01 </t>
    </r>
    <r>
      <rPr>
        <sz val="10"/>
        <color indexed="30"/>
        <rFont val="宋体"/>
        <charset val="134"/>
      </rPr>
      <t>机制自动化</t>
    </r>
    <r>
      <rPr>
        <sz val="10"/>
        <color indexed="30"/>
        <rFont val="Arial"/>
        <family val="2"/>
      </rPr>
      <t xml:space="preserve">18-02 </t>
    </r>
    <r>
      <rPr>
        <sz val="10"/>
        <color indexed="30"/>
        <rFont val="宋体"/>
        <charset val="134"/>
      </rPr>
      <t>机制自动化</t>
    </r>
    <r>
      <rPr>
        <sz val="10"/>
        <color indexed="30"/>
        <rFont val="Arial"/>
        <family val="2"/>
      </rPr>
      <t xml:space="preserve">18-03 </t>
    </r>
    <r>
      <rPr>
        <sz val="10"/>
        <color indexed="30"/>
        <rFont val="宋体"/>
        <charset val="134"/>
      </rPr>
      <t>机制自动化</t>
    </r>
    <r>
      <rPr>
        <sz val="10"/>
        <color indexed="30"/>
        <rFont val="Arial"/>
        <family val="2"/>
      </rPr>
      <t>18-04</t>
    </r>
    <r>
      <rPr>
        <sz val="10"/>
        <rFont val="Arial"/>
        <family val="2"/>
      </rPr>
      <t xml:space="preserve"> </t>
    </r>
    <r>
      <rPr>
        <sz val="10"/>
        <rFont val="宋体"/>
        <charset val="134"/>
      </rPr>
      <t>测控</t>
    </r>
    <r>
      <rPr>
        <sz val="10"/>
        <rFont val="Arial"/>
        <family val="2"/>
      </rPr>
      <t xml:space="preserve">18-01 </t>
    </r>
    <r>
      <rPr>
        <sz val="10"/>
        <rFont val="宋体"/>
        <charset val="134"/>
      </rPr>
      <t>车辆工程</t>
    </r>
    <r>
      <rPr>
        <sz val="10"/>
        <rFont val="Arial"/>
        <family val="2"/>
      </rPr>
      <t>18-01</t>
    </r>
    <phoneticPr fontId="3" type="noConversion"/>
  </si>
  <si>
    <t>140281-109</t>
  </si>
  <si>
    <t>140281-110</t>
  </si>
  <si>
    <t>140281-111</t>
  </si>
  <si>
    <t>[1410071]剧冰纯</t>
  </si>
  <si>
    <t>140281-112</t>
  </si>
  <si>
    <r>
      <rPr>
        <sz val="10"/>
        <color indexed="60"/>
        <rFont val="宋体"/>
        <charset val="134"/>
      </rPr>
      <t>机制自动化</t>
    </r>
    <r>
      <rPr>
        <sz val="10"/>
        <color indexed="60"/>
        <rFont val="Arial"/>
        <family val="2"/>
      </rPr>
      <t xml:space="preserve">18-01 </t>
    </r>
    <r>
      <rPr>
        <sz val="10"/>
        <color indexed="60"/>
        <rFont val="宋体"/>
        <charset val="134"/>
      </rPr>
      <t>机制自动化</t>
    </r>
    <r>
      <rPr>
        <sz val="10"/>
        <color indexed="60"/>
        <rFont val="Arial"/>
        <family val="2"/>
      </rPr>
      <t xml:space="preserve">18-02 </t>
    </r>
    <r>
      <rPr>
        <sz val="10"/>
        <color indexed="60"/>
        <rFont val="宋体"/>
        <charset val="134"/>
      </rPr>
      <t>机制自动化</t>
    </r>
    <r>
      <rPr>
        <sz val="10"/>
        <color indexed="60"/>
        <rFont val="Arial"/>
        <family val="2"/>
      </rPr>
      <t xml:space="preserve">18-03 </t>
    </r>
    <r>
      <rPr>
        <sz val="10"/>
        <color indexed="60"/>
        <rFont val="宋体"/>
        <charset val="134"/>
      </rPr>
      <t>机制自动化</t>
    </r>
    <r>
      <rPr>
        <sz val="10"/>
        <color indexed="60"/>
        <rFont val="Arial"/>
        <family val="2"/>
      </rPr>
      <t xml:space="preserve">18-04 </t>
    </r>
    <r>
      <rPr>
        <sz val="10"/>
        <color indexed="60"/>
        <rFont val="宋体"/>
        <charset val="134"/>
      </rPr>
      <t>测控</t>
    </r>
    <r>
      <rPr>
        <sz val="10"/>
        <color indexed="60"/>
        <rFont val="Arial"/>
        <family val="2"/>
      </rPr>
      <t xml:space="preserve">18-01 </t>
    </r>
    <r>
      <rPr>
        <sz val="10"/>
        <color indexed="60"/>
        <rFont val="宋体"/>
        <charset val="134"/>
      </rPr>
      <t>车辆工程</t>
    </r>
    <r>
      <rPr>
        <sz val="10"/>
        <color indexed="60"/>
        <rFont val="Arial"/>
        <family val="2"/>
      </rPr>
      <t>18-01</t>
    </r>
    <phoneticPr fontId="3" type="noConversion"/>
  </si>
  <si>
    <t>140281-113</t>
  </si>
  <si>
    <t>动画18-01 动画18-02 数字媒体18-01 数字媒体18-02 油画18-01 雕塑18-01 产品设计18-01 产品设计18-02 服饰设计18-01 服饰设计18-02 视觉传达18-01 视觉传达18-02 环境设计18-01 环境设计18-02 陶瓷艺术18-01 陶瓷设计18-01 壁画18-01</t>
  </si>
  <si>
    <t>140281-114</t>
  </si>
  <si>
    <t>140281-115</t>
  </si>
  <si>
    <t>140281-116</t>
  </si>
  <si>
    <t>140281-117</t>
  </si>
  <si>
    <t>140281-118</t>
  </si>
  <si>
    <t>140281-119</t>
  </si>
  <si>
    <t>140281-120</t>
  </si>
  <si>
    <t>140281-121</t>
  </si>
  <si>
    <t>英语18-01 英语18-02 英语18-03 朝鲜语18-01 汉语教育18-01 信科18-01 信科18-02 应用数学18-01</t>
  </si>
  <si>
    <t>140281-122</t>
  </si>
  <si>
    <t>140281-123</t>
  </si>
  <si>
    <t>140281-125</t>
  </si>
  <si>
    <t>140281-126</t>
  </si>
  <si>
    <t>140281-127</t>
  </si>
  <si>
    <t>140281-128</t>
  </si>
  <si>
    <t>750002-001</t>
  </si>
  <si>
    <t>[2013803]王锐芳</t>
  </si>
  <si>
    <t>750002-003</t>
  </si>
  <si>
    <t>环境工程18-01 建筑环境18-01</t>
  </si>
  <si>
    <t>[1708121]大学英语读写译A2</t>
  </si>
  <si>
    <t>080894-012</t>
  </si>
  <si>
    <t>080894-013</t>
  </si>
  <si>
    <r>
      <rPr>
        <sz val="10"/>
        <color indexed="40"/>
        <rFont val="宋体"/>
        <charset val="134"/>
      </rPr>
      <t>机制自动化</t>
    </r>
    <r>
      <rPr>
        <sz val="10"/>
        <color indexed="40"/>
        <rFont val="Arial"/>
        <family val="2"/>
      </rPr>
      <t>19-09</t>
    </r>
    <r>
      <rPr>
        <sz val="10"/>
        <rFont val="Arial"/>
        <family val="2"/>
      </rPr>
      <t xml:space="preserve"> </t>
    </r>
    <r>
      <rPr>
        <sz val="10"/>
        <rFont val="宋体"/>
        <charset val="134"/>
      </rPr>
      <t>智能制造</t>
    </r>
    <r>
      <rPr>
        <sz val="10"/>
        <rFont val="Arial"/>
        <family val="2"/>
      </rPr>
      <t>19-01</t>
    </r>
    <phoneticPr fontId="3" type="noConversion"/>
  </si>
  <si>
    <t>080894-014</t>
  </si>
  <si>
    <t>080894-015</t>
    <phoneticPr fontId="3" type="noConversion"/>
  </si>
  <si>
    <t>翻转</t>
    <phoneticPr fontId="3" type="noConversion"/>
  </si>
  <si>
    <t>080894-016</t>
  </si>
  <si>
    <r>
      <rPr>
        <sz val="10"/>
        <rFont val="Arial"/>
        <family val="2"/>
      </rPr>
      <t>能源19-03 能源19-04</t>
    </r>
  </si>
  <si>
    <t>080894-017</t>
  </si>
  <si>
    <r>
      <rPr>
        <sz val="10"/>
        <rFont val="Arial"/>
        <family val="2"/>
      </rPr>
      <t>能源19-05 能源19-06</t>
    </r>
  </si>
  <si>
    <t>080894-018</t>
  </si>
  <si>
    <r>
      <rPr>
        <sz val="10"/>
        <rFont val="Arial"/>
        <family val="2"/>
      </rPr>
      <t>建筑环境19-01 建筑环境19-02</t>
    </r>
  </si>
  <si>
    <t>080894-019</t>
  </si>
  <si>
    <r>
      <rPr>
        <sz val="10"/>
        <rFont val="Arial"/>
        <family val="2"/>
      </rPr>
      <t>车辆工程19-01 车辆工程19-02</t>
    </r>
  </si>
  <si>
    <t>[0810183]陈志立</t>
  </si>
  <si>
    <t>080894-020</t>
  </si>
  <si>
    <t>080894-021</t>
  </si>
  <si>
    <r>
      <rPr>
        <sz val="10"/>
        <rFont val="Arial"/>
        <family val="2"/>
      </rPr>
      <t>食品科学19-03 食品科学19-04</t>
    </r>
  </si>
  <si>
    <t>080894-022</t>
    <phoneticPr fontId="3" type="noConversion"/>
  </si>
  <si>
    <t>080894-023</t>
  </si>
  <si>
    <r>
      <rPr>
        <sz val="10"/>
        <rFont val="Arial"/>
        <family val="2"/>
      </rPr>
      <t>生物技术19-01 生物技术19-02</t>
    </r>
  </si>
  <si>
    <t>080894-024</t>
  </si>
  <si>
    <r>
      <rPr>
        <sz val="10"/>
        <rFont val="Arial"/>
        <family val="2"/>
      </rPr>
      <t>食品质量19-01 食品质量19-02</t>
    </r>
  </si>
  <si>
    <t>080894-025</t>
  </si>
  <si>
    <r>
      <rPr>
        <sz val="10"/>
        <rFont val="Arial"/>
        <family val="2"/>
      </rPr>
      <t>烟草19-01 烟草工程19-01 烟草工程19-02</t>
    </r>
  </si>
  <si>
    <t>080894-026</t>
    <phoneticPr fontId="3" type="noConversion"/>
  </si>
  <si>
    <t>080894-027</t>
  </si>
  <si>
    <r>
      <rPr>
        <sz val="10"/>
        <rFont val="Arial"/>
        <family val="2"/>
      </rPr>
      <t>高分子19-03 高分子19-04</t>
    </r>
  </si>
  <si>
    <t>080894-028</t>
  </si>
  <si>
    <r>
      <rPr>
        <sz val="10"/>
        <rFont val="Arial"/>
        <family val="2"/>
      </rPr>
      <t>化工工艺19-01 化工工艺19-02 化工工艺19-03</t>
    </r>
  </si>
  <si>
    <t>080894-029</t>
  </si>
  <si>
    <r>
      <rPr>
        <sz val="10"/>
        <rFont val="Arial"/>
        <family val="2"/>
      </rPr>
      <t>过程装备19-01 过程装备19-02</t>
    </r>
  </si>
  <si>
    <t>080894-030</t>
  </si>
  <si>
    <r>
      <rPr>
        <sz val="10"/>
        <rFont val="Arial"/>
        <family val="2"/>
      </rPr>
      <t>应用化学19-01 应用化学19-02 应用化学19-03</t>
    </r>
  </si>
  <si>
    <t>[2013045]王慧杰[讲师]</t>
  </si>
  <si>
    <t>080894-031</t>
    <phoneticPr fontId="3" type="noConversion"/>
  </si>
  <si>
    <t>080894-032</t>
  </si>
  <si>
    <t>080894-033</t>
  </si>
  <si>
    <t>080894-034</t>
  </si>
  <si>
    <t>080894-035</t>
  </si>
  <si>
    <t>1-6,10-18</t>
  </si>
  <si>
    <t>080894-036</t>
  </si>
  <si>
    <t>设计学类19-01 设计学类19-02</t>
  </si>
  <si>
    <t>080894-037</t>
  </si>
  <si>
    <t>设计学类19-03 设计学类19-04</t>
  </si>
  <si>
    <t>080894-038</t>
  </si>
  <si>
    <t>设计学类19-05 设计学类19-06</t>
  </si>
  <si>
    <t>080894-039</t>
  </si>
  <si>
    <t>设计学类19-07 设计学类19-08</t>
  </si>
  <si>
    <t>080894-040</t>
  </si>
  <si>
    <t>设计学类19-09 设计学类19-10</t>
  </si>
  <si>
    <t>080894-041</t>
  </si>
  <si>
    <t>设计学类19-11 设计学类19-12</t>
  </si>
  <si>
    <t>080894-042</t>
  </si>
  <si>
    <t>设计学类19-13 设计学类19-14 社会体育19-01</t>
  </si>
  <si>
    <t>080894-043</t>
  </si>
  <si>
    <t>080894-044</t>
  </si>
  <si>
    <t>080894-045</t>
  </si>
  <si>
    <t>080894-046</t>
  </si>
  <si>
    <t>080894-047</t>
  </si>
  <si>
    <t>080894-048</t>
  </si>
  <si>
    <t>080894-049</t>
  </si>
  <si>
    <t>080894-050</t>
  </si>
  <si>
    <t>080894-051</t>
  </si>
  <si>
    <t>080894-052</t>
  </si>
  <si>
    <t>080894-053</t>
  </si>
  <si>
    <t>网络工程19-01 网络开发19-01</t>
  </si>
  <si>
    <t>080894-054</t>
  </si>
  <si>
    <t>080894-055</t>
  </si>
  <si>
    <t>通信工程19-03 数据科学19-01</t>
  </si>
  <si>
    <t>080894-056</t>
  </si>
  <si>
    <t>080894-057</t>
  </si>
  <si>
    <t>计算机高学费</t>
    <phoneticPr fontId="3" type="noConversion"/>
  </si>
  <si>
    <t>080894-058</t>
    <phoneticPr fontId="3" type="noConversion"/>
  </si>
  <si>
    <t>080894-059</t>
  </si>
  <si>
    <t>080894-060</t>
  </si>
  <si>
    <t>080894-061</t>
  </si>
  <si>
    <t>网络开发19-02 网络开发19-03</t>
  </si>
  <si>
    <t>080894-062</t>
  </si>
  <si>
    <t>080894-063</t>
  </si>
  <si>
    <t>080894-064</t>
  </si>
  <si>
    <t>080894-065</t>
  </si>
  <si>
    <t>080894-066</t>
  </si>
  <si>
    <t>080894-067</t>
  </si>
  <si>
    <t>080894-068</t>
  </si>
  <si>
    <t>080894-069</t>
  </si>
  <si>
    <t>080894-070</t>
  </si>
  <si>
    <t>080894-071</t>
  </si>
  <si>
    <t>080894-072</t>
  </si>
  <si>
    <t>080894-073</t>
  </si>
  <si>
    <t>080894-074</t>
  </si>
  <si>
    <t>080894-075</t>
  </si>
  <si>
    <t>080894-076</t>
  </si>
  <si>
    <t>080894-077</t>
  </si>
  <si>
    <t>080894-078</t>
  </si>
  <si>
    <t>新能源19-01 新能源19-02 安全工程19-01</t>
  </si>
  <si>
    <t>080894-079</t>
  </si>
  <si>
    <t>080894-080</t>
  </si>
  <si>
    <t>080894-081</t>
  </si>
  <si>
    <t>080894-082</t>
  </si>
  <si>
    <t>080894-083</t>
    <phoneticPr fontId="3" type="noConversion"/>
  </si>
  <si>
    <t>080894-084</t>
  </si>
  <si>
    <t>080894-085</t>
  </si>
  <si>
    <t>080894-086</t>
  </si>
  <si>
    <t>080894-087</t>
  </si>
  <si>
    <t>080894-088</t>
  </si>
  <si>
    <t>080894-089</t>
  </si>
  <si>
    <t>[1708122]大学英语视听说A2</t>
  </si>
  <si>
    <t>080895-001</t>
  </si>
  <si>
    <t>080895-002</t>
  </si>
  <si>
    <t>080895-003</t>
  </si>
  <si>
    <t>080895-004</t>
  </si>
  <si>
    <t>080895-005</t>
  </si>
  <si>
    <t>080895-006</t>
  </si>
  <si>
    <t>080895-007</t>
  </si>
  <si>
    <t>080895-008</t>
  </si>
  <si>
    <t>080895-009</t>
  </si>
  <si>
    <t>080895-010</t>
  </si>
  <si>
    <t>080895-011</t>
  </si>
  <si>
    <t>080895-012</t>
  </si>
  <si>
    <t>080895-013</t>
  </si>
  <si>
    <t>[2017803]王玲玲[助教]</t>
  </si>
  <si>
    <t>080895-014</t>
  </si>
  <si>
    <t>080895-015</t>
  </si>
  <si>
    <t>080895-016</t>
  </si>
  <si>
    <t>080895-017</t>
  </si>
  <si>
    <t>080895-018</t>
  </si>
  <si>
    <t>080895-019</t>
  </si>
  <si>
    <t>080895-020</t>
  </si>
  <si>
    <t>080895-021</t>
  </si>
  <si>
    <t>080895-022</t>
  </si>
  <si>
    <t>080895-023</t>
  </si>
  <si>
    <t>080895-024</t>
  </si>
  <si>
    <t>080895-025</t>
  </si>
  <si>
    <t>烟草19-01 新材器19-01</t>
  </si>
  <si>
    <t>080895-026</t>
  </si>
  <si>
    <t>080895-027</t>
  </si>
  <si>
    <t>080895-028</t>
  </si>
  <si>
    <t>080895-029</t>
  </si>
  <si>
    <t>化工工艺19-01 应用化学19-01</t>
  </si>
  <si>
    <t>080895-030</t>
  </si>
  <si>
    <t>化工工艺19-02 化工工艺19-03</t>
  </si>
  <si>
    <t>080895-031</t>
  </si>
  <si>
    <t>080895-032</t>
  </si>
  <si>
    <t>应用化学19-02 应用化学19-03</t>
  </si>
  <si>
    <t>080895-033</t>
  </si>
  <si>
    <t>080895-034</t>
  </si>
  <si>
    <t>080895-035</t>
  </si>
  <si>
    <t>新材器19-02 新材器19-03</t>
  </si>
  <si>
    <t>080895-036</t>
  </si>
  <si>
    <t>080895-037</t>
  </si>
  <si>
    <t>080895-038</t>
  </si>
  <si>
    <t>080895-039</t>
  </si>
  <si>
    <t>080895-040</t>
  </si>
  <si>
    <t>080895-041</t>
  </si>
  <si>
    <t>080895-042</t>
  </si>
  <si>
    <t>080895-043</t>
  </si>
  <si>
    <t>080895-044</t>
  </si>
  <si>
    <t>080895-045</t>
  </si>
  <si>
    <t>080895-046</t>
  </si>
  <si>
    <t>080895-047</t>
  </si>
  <si>
    <t>工商管理19-01 社会工作19-01</t>
  </si>
  <si>
    <t>080895-048</t>
  </si>
  <si>
    <t>工商管理19-02 工商管理19-03</t>
  </si>
  <si>
    <t>080895-049</t>
  </si>
  <si>
    <t>市场营销19-01 财务管理19-01</t>
  </si>
  <si>
    <t>080895-050</t>
  </si>
  <si>
    <t>市场营销19-02 市场营销19-03</t>
  </si>
  <si>
    <t>080895-051</t>
  </si>
  <si>
    <t>080895-052</t>
  </si>
  <si>
    <t>财务管理19-02 财务管理19-03</t>
  </si>
  <si>
    <t>080895-053</t>
  </si>
  <si>
    <t>080895-054</t>
  </si>
  <si>
    <t>080895-055</t>
  </si>
  <si>
    <t>[1991017]周麦成[教授]</t>
  </si>
  <si>
    <t>080895-056</t>
  </si>
  <si>
    <t>080895-057</t>
  </si>
  <si>
    <t>080895-058</t>
  </si>
  <si>
    <t>通信工程19-02 通信工程19-03</t>
  </si>
  <si>
    <t>080895-059</t>
  </si>
  <si>
    <t>通信工程19-01 数据科学19-01</t>
  </si>
  <si>
    <t>080895-060</t>
  </si>
  <si>
    <t>080895-061</t>
  </si>
  <si>
    <t>080895-062</t>
  </si>
  <si>
    <t>080895-063</t>
  </si>
  <si>
    <t>080895-064</t>
  </si>
  <si>
    <t>080895-065</t>
  </si>
  <si>
    <t>080895-066</t>
  </si>
  <si>
    <t>080895-067</t>
  </si>
  <si>
    <t>080895-068</t>
  </si>
  <si>
    <t>080895-069</t>
  </si>
  <si>
    <t>080895-070</t>
  </si>
  <si>
    <t>电子科技19-01 安全工程19-01</t>
  </si>
  <si>
    <t>080895-071</t>
  </si>
  <si>
    <t>电子科技19-02 电子科技19-03</t>
  </si>
  <si>
    <t>080895-072</t>
  </si>
  <si>
    <t>080895-073</t>
  </si>
  <si>
    <t>080895-074</t>
  </si>
  <si>
    <t>080895-075</t>
  </si>
  <si>
    <t>080895-076</t>
  </si>
  <si>
    <t>080895-077</t>
  </si>
  <si>
    <t>080895-078</t>
  </si>
  <si>
    <t>080895-079</t>
  </si>
  <si>
    <t>080895-080</t>
  </si>
  <si>
    <t>080895-081</t>
  </si>
  <si>
    <t>080895-082</t>
  </si>
  <si>
    <t>080895-083</t>
  </si>
  <si>
    <t>[1708140]大学英语A4</t>
  </si>
  <si>
    <t>080897-033</t>
  </si>
  <si>
    <t>油画18-01 雕塑18-01</t>
  </si>
  <si>
    <t>1-6,12-16</t>
  </si>
  <si>
    <t>080897-035</t>
  </si>
  <si>
    <t>1-11,15-18</t>
  </si>
  <si>
    <t>080897-037</t>
  </si>
  <si>
    <t>陶瓷艺术18-01 陶瓷设计18-01</t>
  </si>
  <si>
    <t>080897-038</t>
  </si>
  <si>
    <t>1-7,14-16,18</t>
  </si>
  <si>
    <t>080897-072</t>
  </si>
  <si>
    <t>080897-081</t>
  </si>
  <si>
    <t>080897-082</t>
  </si>
  <si>
    <t>080897-083</t>
  </si>
  <si>
    <t>高分子18-01 高分子18-02 应用化学18-01 应用化学18-02 环境工程18-01 精细化工18-01 精细化工18-02 化学18-01 新材器18-01 新材器18-02</t>
  </si>
  <si>
    <t>080897-084</t>
  </si>
  <si>
    <t>080897-086</t>
  </si>
  <si>
    <t>080897-087</t>
  </si>
  <si>
    <t>080897-089</t>
  </si>
  <si>
    <t>080897-091</t>
  </si>
  <si>
    <t>软件1</t>
    <phoneticPr fontId="3" type="noConversion"/>
  </si>
  <si>
    <r>
      <rPr>
        <sz val="10"/>
        <rFont val="宋体"/>
        <charset val="134"/>
      </rPr>
      <t>电子科技</t>
    </r>
    <r>
      <rPr>
        <sz val="10"/>
        <rFont val="Arial"/>
        <family val="2"/>
      </rPr>
      <t>18-01</t>
    </r>
    <r>
      <rPr>
        <sz val="10"/>
        <rFont val="宋体"/>
        <charset val="134"/>
      </rPr>
      <t>（</t>
    </r>
    <r>
      <rPr>
        <sz val="10"/>
        <rFont val="Arial"/>
        <family val="2"/>
      </rPr>
      <t>2</t>
    </r>
    <r>
      <rPr>
        <sz val="10"/>
        <rFont val="宋体"/>
        <charset val="134"/>
      </rPr>
      <t>）</t>
    </r>
    <r>
      <rPr>
        <sz val="10"/>
        <rFont val="Arial"/>
        <family val="2"/>
      </rPr>
      <t xml:space="preserve"> </t>
    </r>
    <r>
      <rPr>
        <sz val="10"/>
        <rFont val="宋体"/>
        <charset val="134"/>
      </rPr>
      <t>电子科技</t>
    </r>
    <r>
      <rPr>
        <sz val="10"/>
        <rFont val="Arial"/>
        <family val="2"/>
      </rPr>
      <t>18-02</t>
    </r>
    <r>
      <rPr>
        <sz val="10"/>
        <rFont val="宋体"/>
        <charset val="134"/>
      </rPr>
      <t>（</t>
    </r>
    <r>
      <rPr>
        <sz val="10"/>
        <rFont val="Arial"/>
        <family val="2"/>
      </rPr>
      <t>6</t>
    </r>
    <r>
      <rPr>
        <sz val="10"/>
        <rFont val="宋体"/>
        <charset val="134"/>
      </rPr>
      <t>）</t>
    </r>
    <r>
      <rPr>
        <sz val="10"/>
        <rFont val="Arial"/>
        <family val="2"/>
      </rPr>
      <t xml:space="preserve"> </t>
    </r>
    <r>
      <rPr>
        <sz val="10"/>
        <rFont val="宋体"/>
        <charset val="134"/>
      </rPr>
      <t>材料物理</t>
    </r>
    <r>
      <rPr>
        <sz val="10"/>
        <rFont val="Arial"/>
        <family val="2"/>
      </rPr>
      <t>18-01</t>
    </r>
    <r>
      <rPr>
        <sz val="10"/>
        <rFont val="宋体"/>
        <charset val="134"/>
      </rPr>
      <t>（</t>
    </r>
    <r>
      <rPr>
        <sz val="10"/>
        <rFont val="Arial"/>
        <family val="2"/>
      </rPr>
      <t>0</t>
    </r>
    <r>
      <rPr>
        <sz val="10"/>
        <rFont val="宋体"/>
        <charset val="134"/>
      </rPr>
      <t>）</t>
    </r>
    <r>
      <rPr>
        <sz val="10"/>
        <color indexed="40"/>
        <rFont val="Arial"/>
        <family val="2"/>
      </rPr>
      <t xml:space="preserve"> </t>
    </r>
    <r>
      <rPr>
        <sz val="10"/>
        <color indexed="40"/>
        <rFont val="宋体"/>
        <charset val="134"/>
      </rPr>
      <t>软件工程</t>
    </r>
    <r>
      <rPr>
        <sz val="10"/>
        <color indexed="40"/>
        <rFont val="Arial"/>
        <family val="2"/>
      </rPr>
      <t>18-01</t>
    </r>
    <r>
      <rPr>
        <sz val="10"/>
        <color indexed="40"/>
        <rFont val="宋体"/>
        <charset val="134"/>
      </rPr>
      <t>（</t>
    </r>
    <r>
      <rPr>
        <sz val="10"/>
        <color indexed="40"/>
        <rFont val="Arial"/>
        <family val="2"/>
      </rPr>
      <t>17</t>
    </r>
    <r>
      <rPr>
        <sz val="10"/>
        <color indexed="40"/>
        <rFont val="宋体"/>
        <charset val="134"/>
      </rPr>
      <t>）</t>
    </r>
    <r>
      <rPr>
        <sz val="10"/>
        <color indexed="40"/>
        <rFont val="Arial"/>
        <family val="2"/>
      </rPr>
      <t xml:space="preserve"> </t>
    </r>
    <r>
      <rPr>
        <sz val="10"/>
        <color indexed="40"/>
        <rFont val="宋体"/>
        <charset val="134"/>
      </rPr>
      <t>软件工程</t>
    </r>
    <r>
      <rPr>
        <sz val="10"/>
        <color indexed="40"/>
        <rFont val="Arial"/>
        <family val="2"/>
      </rPr>
      <t>18-02</t>
    </r>
    <r>
      <rPr>
        <sz val="10"/>
        <color indexed="40"/>
        <rFont val="宋体"/>
        <charset val="134"/>
      </rPr>
      <t>（</t>
    </r>
    <r>
      <rPr>
        <sz val="10"/>
        <color indexed="40"/>
        <rFont val="Arial"/>
        <family val="2"/>
      </rPr>
      <t>3</t>
    </r>
    <r>
      <rPr>
        <sz val="10"/>
        <color indexed="40"/>
        <rFont val="宋体"/>
        <charset val="134"/>
      </rPr>
      <t>）</t>
    </r>
    <r>
      <rPr>
        <sz val="10"/>
        <color indexed="40"/>
        <rFont val="Arial"/>
        <family val="2"/>
      </rPr>
      <t xml:space="preserve"> </t>
    </r>
    <r>
      <rPr>
        <sz val="10"/>
        <color indexed="40"/>
        <rFont val="宋体"/>
        <charset val="134"/>
      </rPr>
      <t>软件工程</t>
    </r>
    <r>
      <rPr>
        <sz val="10"/>
        <color indexed="40"/>
        <rFont val="Arial"/>
        <family val="2"/>
      </rPr>
      <t>18-03</t>
    </r>
    <r>
      <rPr>
        <sz val="10"/>
        <color indexed="40"/>
        <rFont val="宋体"/>
        <charset val="134"/>
      </rPr>
      <t>（</t>
    </r>
    <r>
      <rPr>
        <sz val="10"/>
        <color indexed="40"/>
        <rFont val="Arial"/>
        <family val="2"/>
      </rPr>
      <t>2</t>
    </r>
    <r>
      <rPr>
        <sz val="10"/>
        <color indexed="40"/>
        <rFont val="宋体"/>
        <charset val="134"/>
      </rPr>
      <t>）</t>
    </r>
    <r>
      <rPr>
        <sz val="10"/>
        <color indexed="40"/>
        <rFont val="Arial"/>
        <family val="2"/>
      </rPr>
      <t xml:space="preserve"> </t>
    </r>
    <r>
      <rPr>
        <sz val="10"/>
        <color indexed="40"/>
        <rFont val="宋体"/>
        <charset val="134"/>
      </rPr>
      <t>软件工程</t>
    </r>
    <r>
      <rPr>
        <sz val="10"/>
        <color indexed="40"/>
        <rFont val="Arial"/>
        <family val="2"/>
      </rPr>
      <t>18-04</t>
    </r>
    <r>
      <rPr>
        <sz val="10"/>
        <color indexed="40"/>
        <rFont val="宋体"/>
        <charset val="134"/>
      </rPr>
      <t>（</t>
    </r>
    <r>
      <rPr>
        <sz val="10"/>
        <color indexed="40"/>
        <rFont val="Arial"/>
        <family val="2"/>
      </rPr>
      <t>0</t>
    </r>
    <r>
      <rPr>
        <sz val="10"/>
        <color indexed="40"/>
        <rFont val="宋体"/>
        <charset val="134"/>
      </rPr>
      <t>）</t>
    </r>
    <r>
      <rPr>
        <sz val="10"/>
        <color indexed="40"/>
        <rFont val="Arial"/>
        <family val="2"/>
      </rPr>
      <t xml:space="preserve"> </t>
    </r>
    <r>
      <rPr>
        <sz val="10"/>
        <color indexed="40"/>
        <rFont val="宋体"/>
        <charset val="134"/>
      </rPr>
      <t>软件工程</t>
    </r>
    <r>
      <rPr>
        <sz val="10"/>
        <color indexed="40"/>
        <rFont val="Arial"/>
        <family val="2"/>
      </rPr>
      <t>18-05</t>
    </r>
    <r>
      <rPr>
        <sz val="10"/>
        <color indexed="40"/>
        <rFont val="宋体"/>
        <charset val="134"/>
      </rPr>
      <t>（</t>
    </r>
    <r>
      <rPr>
        <sz val="10"/>
        <color indexed="40"/>
        <rFont val="Arial"/>
        <family val="2"/>
      </rPr>
      <t>13</t>
    </r>
    <r>
      <rPr>
        <sz val="10"/>
        <color indexed="40"/>
        <rFont val="宋体"/>
        <charset val="134"/>
      </rPr>
      <t>）</t>
    </r>
    <r>
      <rPr>
        <sz val="10"/>
        <color indexed="40"/>
        <rFont val="Arial"/>
        <family val="2"/>
      </rPr>
      <t xml:space="preserve"> </t>
    </r>
    <r>
      <rPr>
        <sz val="10"/>
        <color indexed="40"/>
        <rFont val="宋体"/>
        <charset val="134"/>
      </rPr>
      <t>软件工程</t>
    </r>
    <r>
      <rPr>
        <sz val="10"/>
        <color indexed="40"/>
        <rFont val="Arial"/>
        <family val="2"/>
      </rPr>
      <t>18-06</t>
    </r>
    <r>
      <rPr>
        <sz val="10"/>
        <color indexed="40"/>
        <rFont val="宋体"/>
        <charset val="134"/>
      </rPr>
      <t>（</t>
    </r>
    <r>
      <rPr>
        <sz val="10"/>
        <color indexed="40"/>
        <rFont val="Arial"/>
        <family val="2"/>
      </rPr>
      <t>27</t>
    </r>
    <r>
      <rPr>
        <sz val="10"/>
        <color indexed="40"/>
        <rFont val="宋体"/>
        <charset val="134"/>
      </rPr>
      <t>）</t>
    </r>
    <phoneticPr fontId="3" type="noConversion"/>
  </si>
  <si>
    <t>080897-092</t>
  </si>
  <si>
    <r>
      <rPr>
        <sz val="10"/>
        <color indexed="30"/>
        <rFont val="宋体"/>
        <charset val="134"/>
      </rPr>
      <t>软件工程</t>
    </r>
    <r>
      <rPr>
        <sz val="10"/>
        <color indexed="30"/>
        <rFont val="Arial"/>
        <family val="2"/>
      </rPr>
      <t>17-04</t>
    </r>
    <r>
      <rPr>
        <sz val="10"/>
        <color indexed="30"/>
        <rFont val="宋体"/>
        <charset val="134"/>
      </rPr>
      <t>（</t>
    </r>
    <r>
      <rPr>
        <sz val="10"/>
        <color indexed="30"/>
        <rFont val="Arial"/>
        <family val="2"/>
      </rPr>
      <t>1</t>
    </r>
    <r>
      <rPr>
        <sz val="10"/>
        <color indexed="30"/>
        <rFont val="宋体"/>
        <charset val="134"/>
      </rPr>
      <t>）</t>
    </r>
    <r>
      <rPr>
        <sz val="10"/>
        <rFont val="宋体"/>
        <charset val="134"/>
      </rPr>
      <t>电子科技</t>
    </r>
    <r>
      <rPr>
        <sz val="10"/>
        <rFont val="Arial"/>
        <family val="2"/>
      </rPr>
      <t>18-01</t>
    </r>
    <r>
      <rPr>
        <sz val="10"/>
        <rFont val="宋体"/>
        <charset val="134"/>
      </rPr>
      <t>（</t>
    </r>
    <r>
      <rPr>
        <sz val="10"/>
        <rFont val="Arial"/>
        <family val="2"/>
      </rPr>
      <t>0</t>
    </r>
    <r>
      <rPr>
        <sz val="10"/>
        <rFont val="宋体"/>
        <charset val="134"/>
      </rPr>
      <t>）</t>
    </r>
    <r>
      <rPr>
        <sz val="10"/>
        <rFont val="Arial"/>
        <family val="2"/>
      </rPr>
      <t xml:space="preserve"> </t>
    </r>
    <r>
      <rPr>
        <sz val="10"/>
        <rFont val="宋体"/>
        <charset val="134"/>
      </rPr>
      <t>电子科技</t>
    </r>
    <r>
      <rPr>
        <sz val="10"/>
        <rFont val="Arial"/>
        <family val="2"/>
      </rPr>
      <t>18-02</t>
    </r>
    <r>
      <rPr>
        <sz val="10"/>
        <rFont val="宋体"/>
        <charset val="134"/>
      </rPr>
      <t>（</t>
    </r>
    <r>
      <rPr>
        <sz val="10"/>
        <rFont val="Arial"/>
        <family val="2"/>
      </rPr>
      <t>0</t>
    </r>
    <r>
      <rPr>
        <sz val="10"/>
        <rFont val="宋体"/>
        <charset val="134"/>
      </rPr>
      <t>）</t>
    </r>
    <r>
      <rPr>
        <sz val="10"/>
        <rFont val="Arial"/>
        <family val="2"/>
      </rPr>
      <t xml:space="preserve"> </t>
    </r>
    <r>
      <rPr>
        <sz val="10"/>
        <rFont val="宋体"/>
        <charset val="134"/>
      </rPr>
      <t>材料物理</t>
    </r>
    <r>
      <rPr>
        <sz val="10"/>
        <rFont val="Arial"/>
        <family val="2"/>
      </rPr>
      <t>18-01</t>
    </r>
    <r>
      <rPr>
        <sz val="10"/>
        <rFont val="宋体"/>
        <charset val="134"/>
      </rPr>
      <t>（</t>
    </r>
    <r>
      <rPr>
        <sz val="10"/>
        <rFont val="Arial"/>
        <family val="2"/>
      </rPr>
      <t>1</t>
    </r>
    <r>
      <rPr>
        <sz val="10"/>
        <rFont val="宋体"/>
        <charset val="134"/>
      </rPr>
      <t>）</t>
    </r>
    <r>
      <rPr>
        <sz val="10"/>
        <color indexed="40"/>
        <rFont val="Arial"/>
        <family val="2"/>
      </rPr>
      <t xml:space="preserve"> </t>
    </r>
    <r>
      <rPr>
        <sz val="10"/>
        <color indexed="40"/>
        <rFont val="宋体"/>
        <charset val="134"/>
      </rPr>
      <t>软件工程</t>
    </r>
    <r>
      <rPr>
        <sz val="10"/>
        <color indexed="40"/>
        <rFont val="Arial"/>
        <family val="2"/>
      </rPr>
      <t>18-01</t>
    </r>
    <r>
      <rPr>
        <sz val="10"/>
        <color indexed="40"/>
        <rFont val="宋体"/>
        <charset val="134"/>
      </rPr>
      <t>（</t>
    </r>
    <r>
      <rPr>
        <sz val="10"/>
        <color indexed="40"/>
        <rFont val="Arial"/>
        <family val="2"/>
      </rPr>
      <t>4</t>
    </r>
    <r>
      <rPr>
        <sz val="10"/>
        <color indexed="40"/>
        <rFont val="宋体"/>
        <charset val="134"/>
      </rPr>
      <t>）</t>
    </r>
    <r>
      <rPr>
        <sz val="10"/>
        <color indexed="40"/>
        <rFont val="Arial"/>
        <family val="2"/>
      </rPr>
      <t xml:space="preserve"> </t>
    </r>
    <r>
      <rPr>
        <sz val="10"/>
        <color indexed="40"/>
        <rFont val="宋体"/>
        <charset val="134"/>
      </rPr>
      <t>软件工程</t>
    </r>
    <r>
      <rPr>
        <sz val="10"/>
        <color indexed="40"/>
        <rFont val="Arial"/>
        <family val="2"/>
      </rPr>
      <t>18-02</t>
    </r>
    <r>
      <rPr>
        <sz val="10"/>
        <color indexed="40"/>
        <rFont val="宋体"/>
        <charset val="134"/>
      </rPr>
      <t>（</t>
    </r>
    <r>
      <rPr>
        <sz val="10"/>
        <color indexed="40"/>
        <rFont val="Arial"/>
        <family val="2"/>
      </rPr>
      <t>20</t>
    </r>
    <r>
      <rPr>
        <sz val="10"/>
        <color indexed="40"/>
        <rFont val="宋体"/>
        <charset val="134"/>
      </rPr>
      <t>）</t>
    </r>
    <r>
      <rPr>
        <sz val="10"/>
        <color indexed="40"/>
        <rFont val="Arial"/>
        <family val="2"/>
      </rPr>
      <t xml:space="preserve"> </t>
    </r>
    <r>
      <rPr>
        <sz val="10"/>
        <color indexed="40"/>
        <rFont val="宋体"/>
        <charset val="134"/>
      </rPr>
      <t>软件工程</t>
    </r>
    <r>
      <rPr>
        <sz val="10"/>
        <color indexed="40"/>
        <rFont val="Arial"/>
        <family val="2"/>
      </rPr>
      <t>18-03</t>
    </r>
    <r>
      <rPr>
        <sz val="10"/>
        <color indexed="40"/>
        <rFont val="宋体"/>
        <charset val="134"/>
      </rPr>
      <t>（</t>
    </r>
    <r>
      <rPr>
        <sz val="10"/>
        <color indexed="40"/>
        <rFont val="Arial"/>
        <family val="2"/>
      </rPr>
      <t>32</t>
    </r>
    <r>
      <rPr>
        <sz val="10"/>
        <color indexed="40"/>
        <rFont val="宋体"/>
        <charset val="134"/>
      </rPr>
      <t>）</t>
    </r>
    <r>
      <rPr>
        <sz val="10"/>
        <color indexed="40"/>
        <rFont val="Arial"/>
        <family val="2"/>
      </rPr>
      <t xml:space="preserve"> </t>
    </r>
    <r>
      <rPr>
        <sz val="10"/>
        <color indexed="40"/>
        <rFont val="宋体"/>
        <charset val="134"/>
      </rPr>
      <t>软件工程</t>
    </r>
    <r>
      <rPr>
        <sz val="10"/>
        <color indexed="40"/>
        <rFont val="Arial"/>
        <family val="2"/>
      </rPr>
      <t>18-04</t>
    </r>
    <r>
      <rPr>
        <sz val="10"/>
        <color indexed="40"/>
        <rFont val="宋体"/>
        <charset val="134"/>
      </rPr>
      <t>（</t>
    </r>
    <r>
      <rPr>
        <sz val="10"/>
        <color indexed="40"/>
        <rFont val="Arial"/>
        <family val="2"/>
      </rPr>
      <t>8</t>
    </r>
    <r>
      <rPr>
        <sz val="10"/>
        <color indexed="40"/>
        <rFont val="宋体"/>
        <charset val="134"/>
      </rPr>
      <t>）</t>
    </r>
    <r>
      <rPr>
        <sz val="10"/>
        <color indexed="40"/>
        <rFont val="Arial"/>
        <family val="2"/>
      </rPr>
      <t xml:space="preserve"> </t>
    </r>
    <r>
      <rPr>
        <sz val="10"/>
        <color indexed="40"/>
        <rFont val="宋体"/>
        <charset val="134"/>
      </rPr>
      <t>软件工程</t>
    </r>
    <r>
      <rPr>
        <sz val="10"/>
        <color indexed="40"/>
        <rFont val="Arial"/>
        <family val="2"/>
      </rPr>
      <t>18-05</t>
    </r>
    <r>
      <rPr>
        <sz val="10"/>
        <color indexed="40"/>
        <rFont val="宋体"/>
        <charset val="134"/>
      </rPr>
      <t>（</t>
    </r>
    <r>
      <rPr>
        <sz val="10"/>
        <color indexed="40"/>
        <rFont val="Arial"/>
        <family val="2"/>
      </rPr>
      <t>2</t>
    </r>
    <r>
      <rPr>
        <sz val="10"/>
        <color indexed="40"/>
        <rFont val="宋体"/>
        <charset val="134"/>
      </rPr>
      <t>）</t>
    </r>
    <r>
      <rPr>
        <sz val="10"/>
        <color indexed="40"/>
        <rFont val="Arial"/>
        <family val="2"/>
      </rPr>
      <t xml:space="preserve"> </t>
    </r>
    <r>
      <rPr>
        <sz val="10"/>
        <color indexed="40"/>
        <rFont val="宋体"/>
        <charset val="134"/>
      </rPr>
      <t>软件工程</t>
    </r>
    <r>
      <rPr>
        <sz val="10"/>
        <color indexed="40"/>
        <rFont val="Arial"/>
        <family val="2"/>
      </rPr>
      <t>18-06</t>
    </r>
    <r>
      <rPr>
        <sz val="10"/>
        <color indexed="40"/>
        <rFont val="宋体"/>
        <charset val="134"/>
      </rPr>
      <t>（</t>
    </r>
    <r>
      <rPr>
        <sz val="10"/>
        <color indexed="40"/>
        <rFont val="Arial"/>
        <family val="2"/>
      </rPr>
      <t>2</t>
    </r>
    <r>
      <rPr>
        <sz val="10"/>
        <color indexed="40"/>
        <rFont val="宋体"/>
        <charset val="134"/>
      </rPr>
      <t>）</t>
    </r>
    <phoneticPr fontId="3" type="noConversion"/>
  </si>
  <si>
    <t>080897-093</t>
  </si>
  <si>
    <r>
      <rPr>
        <sz val="10"/>
        <rFont val="宋体"/>
        <charset val="134"/>
      </rPr>
      <t>电子科技</t>
    </r>
    <r>
      <rPr>
        <sz val="10"/>
        <rFont val="Arial"/>
        <family val="2"/>
      </rPr>
      <t>18-01</t>
    </r>
    <r>
      <rPr>
        <sz val="10"/>
        <rFont val="宋体"/>
        <charset val="134"/>
      </rPr>
      <t>（</t>
    </r>
    <r>
      <rPr>
        <sz val="10"/>
        <rFont val="Arial"/>
        <family val="2"/>
      </rPr>
      <t>2</t>
    </r>
    <r>
      <rPr>
        <sz val="10"/>
        <rFont val="宋体"/>
        <charset val="134"/>
      </rPr>
      <t>）</t>
    </r>
    <r>
      <rPr>
        <sz val="10"/>
        <rFont val="Arial"/>
        <family val="2"/>
      </rPr>
      <t xml:space="preserve"> </t>
    </r>
    <r>
      <rPr>
        <sz val="10"/>
        <rFont val="宋体"/>
        <charset val="134"/>
      </rPr>
      <t>电子科技</t>
    </r>
    <r>
      <rPr>
        <sz val="10"/>
        <rFont val="Arial"/>
        <family val="2"/>
      </rPr>
      <t>18-02</t>
    </r>
    <r>
      <rPr>
        <sz val="10"/>
        <rFont val="宋体"/>
        <charset val="134"/>
      </rPr>
      <t>（</t>
    </r>
    <r>
      <rPr>
        <sz val="10"/>
        <rFont val="Arial"/>
        <family val="2"/>
      </rPr>
      <t>1</t>
    </r>
    <r>
      <rPr>
        <sz val="10"/>
        <rFont val="宋体"/>
        <charset val="134"/>
      </rPr>
      <t>）</t>
    </r>
    <r>
      <rPr>
        <sz val="10"/>
        <rFont val="Arial"/>
        <family val="2"/>
      </rPr>
      <t xml:space="preserve"> </t>
    </r>
    <r>
      <rPr>
        <sz val="10"/>
        <rFont val="宋体"/>
        <charset val="134"/>
      </rPr>
      <t>材料物理</t>
    </r>
    <r>
      <rPr>
        <sz val="10"/>
        <rFont val="Arial"/>
        <family val="2"/>
      </rPr>
      <t>18-01</t>
    </r>
    <r>
      <rPr>
        <sz val="10"/>
        <rFont val="宋体"/>
        <charset val="134"/>
      </rPr>
      <t>（</t>
    </r>
    <r>
      <rPr>
        <sz val="10"/>
        <rFont val="Arial"/>
        <family val="2"/>
      </rPr>
      <t>2</t>
    </r>
    <r>
      <rPr>
        <sz val="10"/>
        <rFont val="宋体"/>
        <charset val="134"/>
      </rPr>
      <t>）</t>
    </r>
    <r>
      <rPr>
        <sz val="10"/>
        <color indexed="40"/>
        <rFont val="Arial"/>
        <family val="2"/>
      </rPr>
      <t xml:space="preserve"> </t>
    </r>
    <r>
      <rPr>
        <sz val="10"/>
        <color indexed="40"/>
        <rFont val="宋体"/>
        <charset val="134"/>
      </rPr>
      <t>软件工程</t>
    </r>
    <r>
      <rPr>
        <sz val="10"/>
        <color indexed="40"/>
        <rFont val="Arial"/>
        <family val="2"/>
      </rPr>
      <t>18-01</t>
    </r>
    <r>
      <rPr>
        <sz val="10"/>
        <color indexed="40"/>
        <rFont val="宋体"/>
        <charset val="134"/>
      </rPr>
      <t>（</t>
    </r>
    <r>
      <rPr>
        <sz val="10"/>
        <color indexed="40"/>
        <rFont val="Arial"/>
        <family val="2"/>
      </rPr>
      <t>1</t>
    </r>
    <r>
      <rPr>
        <sz val="10"/>
        <color indexed="40"/>
        <rFont val="宋体"/>
        <charset val="134"/>
      </rPr>
      <t>）</t>
    </r>
    <r>
      <rPr>
        <sz val="10"/>
        <color indexed="40"/>
        <rFont val="Arial"/>
        <family val="2"/>
      </rPr>
      <t xml:space="preserve"> </t>
    </r>
    <r>
      <rPr>
        <sz val="10"/>
        <color indexed="40"/>
        <rFont val="宋体"/>
        <charset val="134"/>
      </rPr>
      <t>软件工程</t>
    </r>
    <r>
      <rPr>
        <sz val="10"/>
        <color indexed="40"/>
        <rFont val="Arial"/>
        <family val="2"/>
      </rPr>
      <t>18-02</t>
    </r>
    <r>
      <rPr>
        <sz val="10"/>
        <color indexed="40"/>
        <rFont val="宋体"/>
        <charset val="134"/>
      </rPr>
      <t>（</t>
    </r>
    <r>
      <rPr>
        <sz val="10"/>
        <color indexed="40"/>
        <rFont val="Arial"/>
        <family val="2"/>
      </rPr>
      <t>11</t>
    </r>
    <r>
      <rPr>
        <sz val="10"/>
        <color indexed="40"/>
        <rFont val="宋体"/>
        <charset val="134"/>
      </rPr>
      <t>）</t>
    </r>
    <r>
      <rPr>
        <sz val="10"/>
        <color indexed="40"/>
        <rFont val="Arial"/>
        <family val="2"/>
      </rPr>
      <t xml:space="preserve"> </t>
    </r>
    <r>
      <rPr>
        <sz val="10"/>
        <color indexed="40"/>
        <rFont val="宋体"/>
        <charset val="134"/>
      </rPr>
      <t>软件工程</t>
    </r>
    <r>
      <rPr>
        <sz val="10"/>
        <color indexed="40"/>
        <rFont val="Arial"/>
        <family val="2"/>
      </rPr>
      <t>18-03</t>
    </r>
    <r>
      <rPr>
        <sz val="10"/>
        <color indexed="40"/>
        <rFont val="宋体"/>
        <charset val="134"/>
      </rPr>
      <t>（</t>
    </r>
    <r>
      <rPr>
        <sz val="10"/>
        <color indexed="40"/>
        <rFont val="Arial"/>
        <family val="2"/>
      </rPr>
      <t>1</t>
    </r>
    <r>
      <rPr>
        <sz val="10"/>
        <color indexed="40"/>
        <rFont val="宋体"/>
        <charset val="134"/>
      </rPr>
      <t>）</t>
    </r>
    <r>
      <rPr>
        <sz val="10"/>
        <color indexed="40"/>
        <rFont val="Arial"/>
        <family val="2"/>
      </rPr>
      <t xml:space="preserve"> </t>
    </r>
    <r>
      <rPr>
        <sz val="10"/>
        <color indexed="40"/>
        <rFont val="宋体"/>
        <charset val="134"/>
      </rPr>
      <t>软件工程</t>
    </r>
    <r>
      <rPr>
        <sz val="10"/>
        <color indexed="40"/>
        <rFont val="Arial"/>
        <family val="2"/>
      </rPr>
      <t>18-04</t>
    </r>
    <r>
      <rPr>
        <sz val="10"/>
        <color indexed="40"/>
        <rFont val="宋体"/>
        <charset val="134"/>
      </rPr>
      <t>（</t>
    </r>
    <r>
      <rPr>
        <sz val="10"/>
        <color indexed="40"/>
        <rFont val="Arial"/>
        <family val="2"/>
      </rPr>
      <t>29</t>
    </r>
    <r>
      <rPr>
        <sz val="10"/>
        <color indexed="40"/>
        <rFont val="宋体"/>
        <charset val="134"/>
      </rPr>
      <t>）</t>
    </r>
    <r>
      <rPr>
        <sz val="10"/>
        <color indexed="40"/>
        <rFont val="Arial"/>
        <family val="2"/>
      </rPr>
      <t xml:space="preserve"> </t>
    </r>
    <r>
      <rPr>
        <sz val="10"/>
        <color indexed="40"/>
        <rFont val="宋体"/>
        <charset val="134"/>
      </rPr>
      <t>软件工程</t>
    </r>
    <r>
      <rPr>
        <sz val="10"/>
        <color indexed="40"/>
        <rFont val="Arial"/>
        <family val="2"/>
      </rPr>
      <t>18-05</t>
    </r>
    <r>
      <rPr>
        <sz val="10"/>
        <color indexed="40"/>
        <rFont val="宋体"/>
        <charset val="134"/>
      </rPr>
      <t>（</t>
    </r>
    <r>
      <rPr>
        <sz val="10"/>
        <color indexed="40"/>
        <rFont val="Arial"/>
        <family val="2"/>
      </rPr>
      <t>1</t>
    </r>
    <r>
      <rPr>
        <sz val="10"/>
        <color indexed="40"/>
        <rFont val="宋体"/>
        <charset val="134"/>
      </rPr>
      <t>）</t>
    </r>
    <r>
      <rPr>
        <sz val="10"/>
        <color indexed="40"/>
        <rFont val="Arial"/>
        <family val="2"/>
      </rPr>
      <t xml:space="preserve"> </t>
    </r>
    <r>
      <rPr>
        <sz val="10"/>
        <color indexed="40"/>
        <rFont val="宋体"/>
        <charset val="134"/>
      </rPr>
      <t>软件工程</t>
    </r>
    <r>
      <rPr>
        <sz val="10"/>
        <color indexed="40"/>
        <rFont val="Arial"/>
        <family val="2"/>
      </rPr>
      <t>18-06</t>
    </r>
    <r>
      <rPr>
        <sz val="10"/>
        <color indexed="40"/>
        <rFont val="宋体"/>
        <charset val="134"/>
      </rPr>
      <t>（</t>
    </r>
    <r>
      <rPr>
        <sz val="10"/>
        <color indexed="40"/>
        <rFont val="Arial"/>
        <family val="2"/>
      </rPr>
      <t>5</t>
    </r>
    <r>
      <rPr>
        <sz val="10"/>
        <color indexed="40"/>
        <rFont val="宋体"/>
        <charset val="134"/>
      </rPr>
      <t>）</t>
    </r>
    <phoneticPr fontId="3" type="noConversion"/>
  </si>
  <si>
    <t>080897-094</t>
  </si>
  <si>
    <r>
      <rPr>
        <sz val="10"/>
        <rFont val="宋体"/>
        <charset val="134"/>
      </rPr>
      <t>电子科技</t>
    </r>
    <r>
      <rPr>
        <sz val="10"/>
        <rFont val="Arial"/>
        <family val="2"/>
      </rPr>
      <t>18-01</t>
    </r>
    <r>
      <rPr>
        <sz val="10"/>
        <rFont val="宋体"/>
        <charset val="134"/>
      </rPr>
      <t>（</t>
    </r>
    <r>
      <rPr>
        <sz val="10"/>
        <rFont val="Arial"/>
        <family val="2"/>
      </rPr>
      <t>13</t>
    </r>
    <r>
      <rPr>
        <sz val="10"/>
        <rFont val="宋体"/>
        <charset val="134"/>
      </rPr>
      <t>）</t>
    </r>
    <r>
      <rPr>
        <sz val="10"/>
        <rFont val="Arial"/>
        <family val="2"/>
      </rPr>
      <t xml:space="preserve"> </t>
    </r>
    <r>
      <rPr>
        <sz val="10"/>
        <rFont val="宋体"/>
        <charset val="134"/>
      </rPr>
      <t>电子科技</t>
    </r>
    <r>
      <rPr>
        <sz val="10"/>
        <rFont val="Arial"/>
        <family val="2"/>
      </rPr>
      <t>18-02</t>
    </r>
    <r>
      <rPr>
        <sz val="10"/>
        <rFont val="宋体"/>
        <charset val="134"/>
      </rPr>
      <t>（</t>
    </r>
    <r>
      <rPr>
        <sz val="10"/>
        <rFont val="Arial"/>
        <family val="2"/>
      </rPr>
      <t>1</t>
    </r>
    <r>
      <rPr>
        <sz val="10"/>
        <rFont val="宋体"/>
        <charset val="134"/>
      </rPr>
      <t>）</t>
    </r>
    <r>
      <rPr>
        <sz val="10"/>
        <rFont val="Arial"/>
        <family val="2"/>
      </rPr>
      <t xml:space="preserve"> </t>
    </r>
    <r>
      <rPr>
        <sz val="10"/>
        <rFont val="宋体"/>
        <charset val="134"/>
      </rPr>
      <t>材料物理</t>
    </r>
    <r>
      <rPr>
        <sz val="10"/>
        <rFont val="Arial"/>
        <family val="2"/>
      </rPr>
      <t>18-01</t>
    </r>
    <r>
      <rPr>
        <sz val="10"/>
        <rFont val="宋体"/>
        <charset val="134"/>
      </rPr>
      <t>（</t>
    </r>
    <r>
      <rPr>
        <sz val="10"/>
        <rFont val="Arial"/>
        <family val="2"/>
      </rPr>
      <t>0</t>
    </r>
    <r>
      <rPr>
        <sz val="10"/>
        <rFont val="宋体"/>
        <charset val="134"/>
      </rPr>
      <t>）</t>
    </r>
    <r>
      <rPr>
        <sz val="10"/>
        <color indexed="40"/>
        <rFont val="Arial"/>
        <family val="2"/>
      </rPr>
      <t xml:space="preserve"> </t>
    </r>
    <r>
      <rPr>
        <sz val="10"/>
        <color indexed="40"/>
        <rFont val="宋体"/>
        <charset val="134"/>
      </rPr>
      <t>软件工程</t>
    </r>
    <r>
      <rPr>
        <sz val="10"/>
        <color indexed="40"/>
        <rFont val="Arial"/>
        <family val="2"/>
      </rPr>
      <t>18-01</t>
    </r>
    <r>
      <rPr>
        <sz val="10"/>
        <color indexed="40"/>
        <rFont val="宋体"/>
        <charset val="134"/>
      </rPr>
      <t>（</t>
    </r>
    <r>
      <rPr>
        <sz val="10"/>
        <color indexed="40"/>
        <rFont val="Arial"/>
        <family val="2"/>
      </rPr>
      <t>5</t>
    </r>
    <r>
      <rPr>
        <sz val="10"/>
        <color indexed="40"/>
        <rFont val="宋体"/>
        <charset val="134"/>
      </rPr>
      <t>）</t>
    </r>
    <r>
      <rPr>
        <sz val="10"/>
        <color indexed="40"/>
        <rFont val="Arial"/>
        <family val="2"/>
      </rPr>
      <t xml:space="preserve"> </t>
    </r>
    <r>
      <rPr>
        <sz val="10"/>
        <color indexed="40"/>
        <rFont val="宋体"/>
        <charset val="134"/>
      </rPr>
      <t>软件工程</t>
    </r>
    <r>
      <rPr>
        <sz val="10"/>
        <color indexed="40"/>
        <rFont val="Arial"/>
        <family val="2"/>
      </rPr>
      <t>18-02</t>
    </r>
    <r>
      <rPr>
        <sz val="10"/>
        <color indexed="40"/>
        <rFont val="宋体"/>
        <charset val="134"/>
      </rPr>
      <t>（</t>
    </r>
    <r>
      <rPr>
        <sz val="10"/>
        <color indexed="40"/>
        <rFont val="Arial"/>
        <family val="2"/>
      </rPr>
      <t>1</t>
    </r>
    <r>
      <rPr>
        <sz val="10"/>
        <color indexed="40"/>
        <rFont val="宋体"/>
        <charset val="134"/>
      </rPr>
      <t>）</t>
    </r>
    <r>
      <rPr>
        <sz val="10"/>
        <color indexed="40"/>
        <rFont val="Arial"/>
        <family val="2"/>
      </rPr>
      <t xml:space="preserve"> </t>
    </r>
    <r>
      <rPr>
        <sz val="10"/>
        <color indexed="40"/>
        <rFont val="宋体"/>
        <charset val="134"/>
      </rPr>
      <t>软件工程</t>
    </r>
    <r>
      <rPr>
        <sz val="10"/>
        <color indexed="40"/>
        <rFont val="Arial"/>
        <family val="2"/>
      </rPr>
      <t>18-03</t>
    </r>
    <r>
      <rPr>
        <sz val="10"/>
        <color indexed="40"/>
        <rFont val="宋体"/>
        <charset val="134"/>
      </rPr>
      <t>（</t>
    </r>
    <r>
      <rPr>
        <sz val="10"/>
        <color indexed="40"/>
        <rFont val="Arial"/>
        <family val="2"/>
      </rPr>
      <t>3</t>
    </r>
    <r>
      <rPr>
        <sz val="10"/>
        <color indexed="40"/>
        <rFont val="宋体"/>
        <charset val="134"/>
      </rPr>
      <t>）</t>
    </r>
    <r>
      <rPr>
        <sz val="10"/>
        <color indexed="40"/>
        <rFont val="Arial"/>
        <family val="2"/>
      </rPr>
      <t xml:space="preserve"> </t>
    </r>
    <r>
      <rPr>
        <sz val="10"/>
        <color indexed="40"/>
        <rFont val="宋体"/>
        <charset val="134"/>
      </rPr>
      <t>软件工程</t>
    </r>
    <r>
      <rPr>
        <sz val="10"/>
        <color indexed="40"/>
        <rFont val="Arial"/>
        <family val="2"/>
      </rPr>
      <t>18-04</t>
    </r>
    <r>
      <rPr>
        <sz val="10"/>
        <color indexed="40"/>
        <rFont val="宋体"/>
        <charset val="134"/>
      </rPr>
      <t>（</t>
    </r>
    <r>
      <rPr>
        <sz val="10"/>
        <color indexed="40"/>
        <rFont val="Arial"/>
        <family val="2"/>
      </rPr>
      <t>3</t>
    </r>
    <r>
      <rPr>
        <sz val="10"/>
        <color indexed="40"/>
        <rFont val="宋体"/>
        <charset val="134"/>
      </rPr>
      <t>）</t>
    </r>
    <r>
      <rPr>
        <sz val="10"/>
        <color indexed="40"/>
        <rFont val="Arial"/>
        <family val="2"/>
      </rPr>
      <t xml:space="preserve"> </t>
    </r>
    <r>
      <rPr>
        <sz val="10"/>
        <color indexed="40"/>
        <rFont val="宋体"/>
        <charset val="134"/>
      </rPr>
      <t>软件工程</t>
    </r>
    <r>
      <rPr>
        <sz val="10"/>
        <color indexed="40"/>
        <rFont val="Arial"/>
        <family val="2"/>
      </rPr>
      <t>18-05</t>
    </r>
    <r>
      <rPr>
        <sz val="10"/>
        <color indexed="40"/>
        <rFont val="宋体"/>
        <charset val="134"/>
      </rPr>
      <t>（</t>
    </r>
    <r>
      <rPr>
        <sz val="10"/>
        <color indexed="40"/>
        <rFont val="Arial"/>
        <family val="2"/>
      </rPr>
      <t>16</t>
    </r>
    <r>
      <rPr>
        <sz val="10"/>
        <color indexed="40"/>
        <rFont val="宋体"/>
        <charset val="134"/>
      </rPr>
      <t>）</t>
    </r>
    <r>
      <rPr>
        <sz val="10"/>
        <color indexed="40"/>
        <rFont val="Arial"/>
        <family val="2"/>
      </rPr>
      <t xml:space="preserve"> </t>
    </r>
    <r>
      <rPr>
        <sz val="10"/>
        <color indexed="40"/>
        <rFont val="宋体"/>
        <charset val="134"/>
      </rPr>
      <t>软件工程</t>
    </r>
    <r>
      <rPr>
        <sz val="10"/>
        <color indexed="40"/>
        <rFont val="Arial"/>
        <family val="2"/>
      </rPr>
      <t>18-06</t>
    </r>
    <r>
      <rPr>
        <sz val="10"/>
        <color indexed="40"/>
        <rFont val="宋体"/>
        <charset val="134"/>
      </rPr>
      <t>（</t>
    </r>
    <r>
      <rPr>
        <sz val="10"/>
        <color indexed="40"/>
        <rFont val="Arial"/>
        <family val="2"/>
      </rPr>
      <t>2</t>
    </r>
    <r>
      <rPr>
        <sz val="10"/>
        <color indexed="40"/>
        <rFont val="宋体"/>
        <charset val="134"/>
      </rPr>
      <t>）</t>
    </r>
    <phoneticPr fontId="3" type="noConversion"/>
  </si>
  <si>
    <t>080897-095</t>
  </si>
  <si>
    <r>
      <rPr>
        <sz val="10"/>
        <rFont val="宋体"/>
        <charset val="134"/>
      </rPr>
      <t>电子科技</t>
    </r>
    <r>
      <rPr>
        <sz val="10"/>
        <rFont val="Arial"/>
        <family val="2"/>
      </rPr>
      <t>18-01</t>
    </r>
    <r>
      <rPr>
        <sz val="10"/>
        <rFont val="宋体"/>
        <charset val="134"/>
      </rPr>
      <t>（</t>
    </r>
    <r>
      <rPr>
        <sz val="10"/>
        <rFont val="Arial"/>
        <family val="2"/>
      </rPr>
      <t>4</t>
    </r>
    <r>
      <rPr>
        <sz val="10"/>
        <rFont val="宋体"/>
        <charset val="134"/>
      </rPr>
      <t>）</t>
    </r>
    <r>
      <rPr>
        <sz val="10"/>
        <rFont val="Arial"/>
        <family val="2"/>
      </rPr>
      <t xml:space="preserve"> </t>
    </r>
    <r>
      <rPr>
        <sz val="10"/>
        <rFont val="宋体"/>
        <charset val="134"/>
      </rPr>
      <t>电子科技</t>
    </r>
    <r>
      <rPr>
        <sz val="10"/>
        <rFont val="Arial"/>
        <family val="2"/>
      </rPr>
      <t>18-02</t>
    </r>
    <r>
      <rPr>
        <sz val="10"/>
        <rFont val="宋体"/>
        <charset val="134"/>
      </rPr>
      <t>（</t>
    </r>
    <r>
      <rPr>
        <sz val="10"/>
        <rFont val="Arial"/>
        <family val="2"/>
      </rPr>
      <t>3</t>
    </r>
    <r>
      <rPr>
        <sz val="10"/>
        <rFont val="宋体"/>
        <charset val="134"/>
      </rPr>
      <t>）</t>
    </r>
    <r>
      <rPr>
        <sz val="10"/>
        <rFont val="Arial"/>
        <family val="2"/>
      </rPr>
      <t xml:space="preserve"> </t>
    </r>
    <r>
      <rPr>
        <sz val="10"/>
        <rFont val="宋体"/>
        <charset val="134"/>
      </rPr>
      <t>材料物理</t>
    </r>
    <r>
      <rPr>
        <sz val="10"/>
        <rFont val="Arial"/>
        <family val="2"/>
      </rPr>
      <t>18-01</t>
    </r>
    <r>
      <rPr>
        <sz val="10"/>
        <rFont val="宋体"/>
        <charset val="134"/>
      </rPr>
      <t>（</t>
    </r>
    <r>
      <rPr>
        <sz val="10"/>
        <rFont val="Arial"/>
        <family val="2"/>
      </rPr>
      <t>37</t>
    </r>
    <r>
      <rPr>
        <sz val="10"/>
        <rFont val="宋体"/>
        <charset val="134"/>
      </rPr>
      <t>）</t>
    </r>
    <r>
      <rPr>
        <sz val="10"/>
        <color indexed="40"/>
        <rFont val="Arial"/>
        <family val="2"/>
      </rPr>
      <t xml:space="preserve"> </t>
    </r>
    <r>
      <rPr>
        <sz val="10"/>
        <color indexed="40"/>
        <rFont val="宋体"/>
        <charset val="134"/>
      </rPr>
      <t>软件工程</t>
    </r>
    <r>
      <rPr>
        <sz val="10"/>
        <color indexed="40"/>
        <rFont val="Arial"/>
        <family val="2"/>
      </rPr>
      <t>18-01</t>
    </r>
    <r>
      <rPr>
        <sz val="10"/>
        <color indexed="40"/>
        <rFont val="宋体"/>
        <charset val="134"/>
      </rPr>
      <t>（</t>
    </r>
    <r>
      <rPr>
        <sz val="10"/>
        <color indexed="40"/>
        <rFont val="Arial"/>
        <family val="2"/>
      </rPr>
      <t>1</t>
    </r>
    <r>
      <rPr>
        <sz val="10"/>
        <color indexed="40"/>
        <rFont val="宋体"/>
        <charset val="134"/>
      </rPr>
      <t>）</t>
    </r>
    <r>
      <rPr>
        <sz val="10"/>
        <color indexed="40"/>
        <rFont val="Arial"/>
        <family val="2"/>
      </rPr>
      <t xml:space="preserve"> </t>
    </r>
    <r>
      <rPr>
        <sz val="10"/>
        <color indexed="40"/>
        <rFont val="宋体"/>
        <charset val="134"/>
      </rPr>
      <t>软件工程</t>
    </r>
    <r>
      <rPr>
        <sz val="10"/>
        <color indexed="40"/>
        <rFont val="Arial"/>
        <family val="2"/>
      </rPr>
      <t>18-02</t>
    </r>
    <r>
      <rPr>
        <sz val="10"/>
        <color indexed="40"/>
        <rFont val="宋体"/>
        <charset val="134"/>
      </rPr>
      <t>（</t>
    </r>
    <r>
      <rPr>
        <sz val="10"/>
        <color indexed="40"/>
        <rFont val="Arial"/>
        <family val="2"/>
      </rPr>
      <t>2</t>
    </r>
    <r>
      <rPr>
        <sz val="10"/>
        <color indexed="40"/>
        <rFont val="宋体"/>
        <charset val="134"/>
      </rPr>
      <t>）</t>
    </r>
    <r>
      <rPr>
        <sz val="10"/>
        <color indexed="40"/>
        <rFont val="Arial"/>
        <family val="2"/>
      </rPr>
      <t xml:space="preserve"> </t>
    </r>
    <r>
      <rPr>
        <sz val="10"/>
        <color indexed="40"/>
        <rFont val="宋体"/>
        <charset val="134"/>
      </rPr>
      <t>软件工程</t>
    </r>
    <r>
      <rPr>
        <sz val="10"/>
        <color indexed="40"/>
        <rFont val="Arial"/>
        <family val="2"/>
      </rPr>
      <t>18-03</t>
    </r>
    <r>
      <rPr>
        <sz val="10"/>
        <color indexed="40"/>
        <rFont val="宋体"/>
        <charset val="134"/>
      </rPr>
      <t>（</t>
    </r>
    <r>
      <rPr>
        <sz val="10"/>
        <color indexed="40"/>
        <rFont val="Arial"/>
        <family val="2"/>
      </rPr>
      <t>3</t>
    </r>
    <r>
      <rPr>
        <sz val="10"/>
        <color indexed="40"/>
        <rFont val="宋体"/>
        <charset val="134"/>
      </rPr>
      <t>）</t>
    </r>
    <r>
      <rPr>
        <sz val="10"/>
        <color indexed="40"/>
        <rFont val="Arial"/>
        <family val="2"/>
      </rPr>
      <t xml:space="preserve"> </t>
    </r>
    <r>
      <rPr>
        <sz val="10"/>
        <color indexed="40"/>
        <rFont val="宋体"/>
        <charset val="134"/>
      </rPr>
      <t>软件工程</t>
    </r>
    <r>
      <rPr>
        <sz val="10"/>
        <color indexed="40"/>
        <rFont val="Arial"/>
        <family val="2"/>
      </rPr>
      <t>18-04</t>
    </r>
    <r>
      <rPr>
        <sz val="10"/>
        <color indexed="40"/>
        <rFont val="宋体"/>
        <charset val="134"/>
      </rPr>
      <t>（</t>
    </r>
    <r>
      <rPr>
        <sz val="10"/>
        <color indexed="40"/>
        <rFont val="Arial"/>
        <family val="2"/>
      </rPr>
      <t>0</t>
    </r>
    <r>
      <rPr>
        <sz val="10"/>
        <color indexed="40"/>
        <rFont val="宋体"/>
        <charset val="134"/>
      </rPr>
      <t>）</t>
    </r>
    <r>
      <rPr>
        <sz val="10"/>
        <color indexed="40"/>
        <rFont val="Arial"/>
        <family val="2"/>
      </rPr>
      <t xml:space="preserve"> </t>
    </r>
    <r>
      <rPr>
        <sz val="10"/>
        <color indexed="40"/>
        <rFont val="宋体"/>
        <charset val="134"/>
      </rPr>
      <t>软件工程</t>
    </r>
    <r>
      <rPr>
        <sz val="10"/>
        <color indexed="40"/>
        <rFont val="Arial"/>
        <family val="2"/>
      </rPr>
      <t>18-05</t>
    </r>
    <r>
      <rPr>
        <sz val="10"/>
        <color indexed="40"/>
        <rFont val="宋体"/>
        <charset val="134"/>
      </rPr>
      <t>（</t>
    </r>
    <r>
      <rPr>
        <sz val="10"/>
        <color indexed="40"/>
        <rFont val="Arial"/>
        <family val="2"/>
      </rPr>
      <t>1</t>
    </r>
    <r>
      <rPr>
        <sz val="10"/>
        <color indexed="40"/>
        <rFont val="宋体"/>
        <charset val="134"/>
      </rPr>
      <t>）</t>
    </r>
    <r>
      <rPr>
        <sz val="10"/>
        <color indexed="40"/>
        <rFont val="Arial"/>
        <family val="2"/>
      </rPr>
      <t xml:space="preserve"> </t>
    </r>
    <r>
      <rPr>
        <sz val="10"/>
        <color indexed="40"/>
        <rFont val="宋体"/>
        <charset val="134"/>
      </rPr>
      <t>软件工程</t>
    </r>
    <r>
      <rPr>
        <sz val="10"/>
        <color indexed="40"/>
        <rFont val="Arial"/>
        <family val="2"/>
      </rPr>
      <t>18-06</t>
    </r>
    <r>
      <rPr>
        <sz val="10"/>
        <color indexed="40"/>
        <rFont val="宋体"/>
        <charset val="134"/>
      </rPr>
      <t>（</t>
    </r>
    <r>
      <rPr>
        <sz val="10"/>
        <color indexed="40"/>
        <rFont val="Arial"/>
        <family val="2"/>
      </rPr>
      <t>0</t>
    </r>
    <r>
      <rPr>
        <sz val="10"/>
        <color indexed="40"/>
        <rFont val="宋体"/>
        <charset val="134"/>
      </rPr>
      <t>）</t>
    </r>
    <phoneticPr fontId="3" type="noConversion"/>
  </si>
  <si>
    <t>080897-096</t>
  </si>
  <si>
    <r>
      <rPr>
        <sz val="10"/>
        <rFont val="宋体"/>
        <charset val="134"/>
      </rPr>
      <t>电子科技</t>
    </r>
    <r>
      <rPr>
        <sz val="10"/>
        <rFont val="Arial"/>
        <family val="2"/>
      </rPr>
      <t>18-01</t>
    </r>
    <r>
      <rPr>
        <sz val="10"/>
        <rFont val="宋体"/>
        <charset val="134"/>
      </rPr>
      <t>（</t>
    </r>
    <r>
      <rPr>
        <sz val="10"/>
        <rFont val="Arial"/>
        <family val="2"/>
      </rPr>
      <t>6</t>
    </r>
    <r>
      <rPr>
        <sz val="10"/>
        <rFont val="宋体"/>
        <charset val="134"/>
      </rPr>
      <t>）</t>
    </r>
    <r>
      <rPr>
        <sz val="10"/>
        <rFont val="Arial"/>
        <family val="2"/>
      </rPr>
      <t xml:space="preserve"> </t>
    </r>
    <r>
      <rPr>
        <sz val="10"/>
        <rFont val="宋体"/>
        <charset val="134"/>
      </rPr>
      <t>电子科技</t>
    </r>
    <r>
      <rPr>
        <sz val="10"/>
        <rFont val="Arial"/>
        <family val="2"/>
      </rPr>
      <t>18-02</t>
    </r>
    <r>
      <rPr>
        <sz val="10"/>
        <rFont val="宋体"/>
        <charset val="134"/>
      </rPr>
      <t>（</t>
    </r>
    <r>
      <rPr>
        <sz val="10"/>
        <rFont val="Arial"/>
        <family val="2"/>
      </rPr>
      <t>21</t>
    </r>
    <r>
      <rPr>
        <sz val="10"/>
        <rFont val="宋体"/>
        <charset val="134"/>
      </rPr>
      <t>）</t>
    </r>
    <r>
      <rPr>
        <sz val="10"/>
        <rFont val="Arial"/>
        <family val="2"/>
      </rPr>
      <t xml:space="preserve"> </t>
    </r>
    <r>
      <rPr>
        <sz val="10"/>
        <rFont val="宋体"/>
        <charset val="134"/>
      </rPr>
      <t>材料物理</t>
    </r>
    <r>
      <rPr>
        <sz val="10"/>
        <rFont val="Arial"/>
        <family val="2"/>
      </rPr>
      <t>18-01</t>
    </r>
    <r>
      <rPr>
        <sz val="10"/>
        <rFont val="宋体"/>
        <charset val="134"/>
      </rPr>
      <t>（</t>
    </r>
    <r>
      <rPr>
        <sz val="10"/>
        <rFont val="Arial"/>
        <family val="2"/>
      </rPr>
      <t>0</t>
    </r>
    <r>
      <rPr>
        <sz val="10"/>
        <rFont val="宋体"/>
        <charset val="134"/>
      </rPr>
      <t>）</t>
    </r>
    <r>
      <rPr>
        <sz val="10"/>
        <color indexed="40"/>
        <rFont val="Arial"/>
        <family val="2"/>
      </rPr>
      <t xml:space="preserve"> </t>
    </r>
    <r>
      <rPr>
        <sz val="10"/>
        <color indexed="40"/>
        <rFont val="宋体"/>
        <charset val="134"/>
      </rPr>
      <t>软件工程</t>
    </r>
    <r>
      <rPr>
        <sz val="10"/>
        <color indexed="40"/>
        <rFont val="Arial"/>
        <family val="2"/>
      </rPr>
      <t>18-01</t>
    </r>
    <r>
      <rPr>
        <sz val="10"/>
        <color indexed="40"/>
        <rFont val="宋体"/>
        <charset val="134"/>
      </rPr>
      <t>（</t>
    </r>
    <r>
      <rPr>
        <sz val="10"/>
        <color indexed="40"/>
        <rFont val="Arial"/>
        <family val="2"/>
      </rPr>
      <t>3</t>
    </r>
    <r>
      <rPr>
        <sz val="10"/>
        <color indexed="40"/>
        <rFont val="宋体"/>
        <charset val="134"/>
      </rPr>
      <t>）</t>
    </r>
    <r>
      <rPr>
        <sz val="10"/>
        <color indexed="40"/>
        <rFont val="Arial"/>
        <family val="2"/>
      </rPr>
      <t xml:space="preserve"> </t>
    </r>
    <r>
      <rPr>
        <sz val="10"/>
        <color indexed="40"/>
        <rFont val="宋体"/>
        <charset val="134"/>
      </rPr>
      <t>软件工程</t>
    </r>
    <r>
      <rPr>
        <sz val="10"/>
        <color indexed="40"/>
        <rFont val="Arial"/>
        <family val="2"/>
      </rPr>
      <t>18-02</t>
    </r>
    <r>
      <rPr>
        <sz val="10"/>
        <color indexed="40"/>
        <rFont val="宋体"/>
        <charset val="134"/>
      </rPr>
      <t>（</t>
    </r>
    <r>
      <rPr>
        <sz val="10"/>
        <color indexed="40"/>
        <rFont val="Arial"/>
        <family val="2"/>
      </rPr>
      <t>8</t>
    </r>
    <r>
      <rPr>
        <sz val="10"/>
        <color indexed="40"/>
        <rFont val="宋体"/>
        <charset val="134"/>
      </rPr>
      <t>）</t>
    </r>
    <r>
      <rPr>
        <sz val="10"/>
        <color indexed="40"/>
        <rFont val="Arial"/>
        <family val="2"/>
      </rPr>
      <t xml:space="preserve"> </t>
    </r>
    <r>
      <rPr>
        <sz val="10"/>
        <color indexed="40"/>
        <rFont val="宋体"/>
        <charset val="134"/>
      </rPr>
      <t>软件工程</t>
    </r>
    <r>
      <rPr>
        <sz val="10"/>
        <color indexed="40"/>
        <rFont val="Arial"/>
        <family val="2"/>
      </rPr>
      <t>18-03</t>
    </r>
    <r>
      <rPr>
        <sz val="10"/>
        <color indexed="40"/>
        <rFont val="宋体"/>
        <charset val="134"/>
      </rPr>
      <t>（</t>
    </r>
    <r>
      <rPr>
        <sz val="10"/>
        <color indexed="40"/>
        <rFont val="Arial"/>
        <family val="2"/>
      </rPr>
      <t>1</t>
    </r>
    <r>
      <rPr>
        <sz val="10"/>
        <color indexed="40"/>
        <rFont val="宋体"/>
        <charset val="134"/>
      </rPr>
      <t>）</t>
    </r>
    <r>
      <rPr>
        <sz val="10"/>
        <color indexed="40"/>
        <rFont val="Arial"/>
        <family val="2"/>
      </rPr>
      <t xml:space="preserve"> </t>
    </r>
    <r>
      <rPr>
        <sz val="10"/>
        <color indexed="40"/>
        <rFont val="宋体"/>
        <charset val="134"/>
      </rPr>
      <t>软件工程</t>
    </r>
    <r>
      <rPr>
        <sz val="10"/>
        <color indexed="40"/>
        <rFont val="Arial"/>
        <family val="2"/>
      </rPr>
      <t>18-04</t>
    </r>
    <r>
      <rPr>
        <sz val="10"/>
        <color indexed="40"/>
        <rFont val="宋体"/>
        <charset val="134"/>
      </rPr>
      <t>（</t>
    </r>
    <r>
      <rPr>
        <sz val="10"/>
        <color indexed="40"/>
        <rFont val="Arial"/>
        <family val="2"/>
      </rPr>
      <t>0</t>
    </r>
    <r>
      <rPr>
        <sz val="10"/>
        <color indexed="40"/>
        <rFont val="宋体"/>
        <charset val="134"/>
      </rPr>
      <t>）</t>
    </r>
    <r>
      <rPr>
        <sz val="10"/>
        <color indexed="40"/>
        <rFont val="Arial"/>
        <family val="2"/>
      </rPr>
      <t xml:space="preserve"> </t>
    </r>
    <r>
      <rPr>
        <sz val="10"/>
        <color indexed="40"/>
        <rFont val="宋体"/>
        <charset val="134"/>
      </rPr>
      <t>软件工程</t>
    </r>
    <r>
      <rPr>
        <sz val="10"/>
        <color indexed="40"/>
        <rFont val="Arial"/>
        <family val="2"/>
      </rPr>
      <t>18-05</t>
    </r>
    <r>
      <rPr>
        <sz val="10"/>
        <color indexed="40"/>
        <rFont val="宋体"/>
        <charset val="134"/>
      </rPr>
      <t>（</t>
    </r>
    <r>
      <rPr>
        <sz val="10"/>
        <color indexed="40"/>
        <rFont val="Arial"/>
        <family val="2"/>
      </rPr>
      <t>2</t>
    </r>
    <r>
      <rPr>
        <sz val="10"/>
        <color indexed="40"/>
        <rFont val="宋体"/>
        <charset val="134"/>
      </rPr>
      <t>）</t>
    </r>
    <r>
      <rPr>
        <sz val="10"/>
        <color indexed="40"/>
        <rFont val="Arial"/>
        <family val="2"/>
      </rPr>
      <t xml:space="preserve"> </t>
    </r>
    <r>
      <rPr>
        <sz val="10"/>
        <color indexed="40"/>
        <rFont val="宋体"/>
        <charset val="134"/>
      </rPr>
      <t>软件工程</t>
    </r>
    <r>
      <rPr>
        <sz val="10"/>
        <color indexed="40"/>
        <rFont val="Arial"/>
        <family val="2"/>
      </rPr>
      <t>18-06</t>
    </r>
    <r>
      <rPr>
        <sz val="10"/>
        <color indexed="40"/>
        <rFont val="宋体"/>
        <charset val="134"/>
      </rPr>
      <t>（</t>
    </r>
    <r>
      <rPr>
        <sz val="10"/>
        <color indexed="40"/>
        <rFont val="Arial"/>
        <family val="2"/>
      </rPr>
      <t>5</t>
    </r>
    <r>
      <rPr>
        <sz val="10"/>
        <color indexed="40"/>
        <rFont val="宋体"/>
        <charset val="134"/>
      </rPr>
      <t>）</t>
    </r>
    <phoneticPr fontId="3" type="noConversion"/>
  </si>
  <si>
    <t>080897-097</t>
  </si>
  <si>
    <t>080897-098</t>
  </si>
  <si>
    <t>080897-099</t>
  </si>
  <si>
    <r>
      <rPr>
        <sz val="10"/>
        <rFont val="宋体"/>
        <charset val="134"/>
      </rPr>
      <t>自动化</t>
    </r>
    <r>
      <rPr>
        <sz val="10"/>
        <rFont val="Arial"/>
        <family val="2"/>
      </rPr>
      <t>18-01</t>
    </r>
    <r>
      <rPr>
        <sz val="10"/>
        <rFont val="宋体"/>
        <charset val="134"/>
      </rPr>
      <t>（</t>
    </r>
    <r>
      <rPr>
        <sz val="10"/>
        <rFont val="Arial"/>
        <family val="2"/>
      </rPr>
      <t>0</t>
    </r>
    <r>
      <rPr>
        <sz val="10"/>
        <rFont val="宋体"/>
        <charset val="134"/>
      </rPr>
      <t>）</t>
    </r>
    <r>
      <rPr>
        <sz val="10"/>
        <rFont val="Arial"/>
        <family val="2"/>
      </rPr>
      <t xml:space="preserve"> </t>
    </r>
    <r>
      <rPr>
        <sz val="10"/>
        <rFont val="宋体"/>
        <charset val="134"/>
      </rPr>
      <t>自动化</t>
    </r>
    <r>
      <rPr>
        <sz val="10"/>
        <rFont val="Arial"/>
        <family val="2"/>
      </rPr>
      <t>18-02</t>
    </r>
    <r>
      <rPr>
        <sz val="10"/>
        <rFont val="宋体"/>
        <charset val="134"/>
      </rPr>
      <t>（</t>
    </r>
    <r>
      <rPr>
        <sz val="10"/>
        <rFont val="Arial"/>
        <family val="2"/>
      </rPr>
      <t>6</t>
    </r>
    <r>
      <rPr>
        <sz val="10"/>
        <rFont val="宋体"/>
        <charset val="134"/>
      </rPr>
      <t>）</t>
    </r>
    <r>
      <rPr>
        <sz val="10"/>
        <rFont val="Arial"/>
        <family val="2"/>
      </rPr>
      <t xml:space="preserve"> </t>
    </r>
    <r>
      <rPr>
        <sz val="10"/>
        <rFont val="宋体"/>
        <charset val="134"/>
      </rPr>
      <t>自动化</t>
    </r>
    <r>
      <rPr>
        <sz val="10"/>
        <rFont val="Arial"/>
        <family val="2"/>
      </rPr>
      <t>18-03</t>
    </r>
    <r>
      <rPr>
        <sz val="10"/>
        <rFont val="宋体"/>
        <charset val="134"/>
      </rPr>
      <t>（</t>
    </r>
    <r>
      <rPr>
        <sz val="10"/>
        <rFont val="Arial"/>
        <family val="2"/>
      </rPr>
      <t>0</t>
    </r>
    <r>
      <rPr>
        <sz val="10"/>
        <rFont val="宋体"/>
        <charset val="134"/>
      </rPr>
      <t>）</t>
    </r>
    <r>
      <rPr>
        <sz val="10"/>
        <color indexed="40"/>
        <rFont val="Arial"/>
        <family val="2"/>
      </rPr>
      <t xml:space="preserve"> </t>
    </r>
    <r>
      <rPr>
        <sz val="10"/>
        <color indexed="40"/>
        <rFont val="宋体"/>
        <charset val="134"/>
      </rPr>
      <t>电气工程</t>
    </r>
    <r>
      <rPr>
        <sz val="10"/>
        <color indexed="40"/>
        <rFont val="Arial"/>
        <family val="2"/>
      </rPr>
      <t>18-01</t>
    </r>
    <r>
      <rPr>
        <sz val="10"/>
        <color indexed="40"/>
        <rFont val="宋体"/>
        <charset val="134"/>
      </rPr>
      <t>（</t>
    </r>
    <r>
      <rPr>
        <sz val="10"/>
        <color indexed="40"/>
        <rFont val="Arial"/>
        <family val="2"/>
      </rPr>
      <t>0</t>
    </r>
    <r>
      <rPr>
        <sz val="10"/>
        <color indexed="40"/>
        <rFont val="宋体"/>
        <charset val="134"/>
      </rPr>
      <t>）</t>
    </r>
    <r>
      <rPr>
        <sz val="10"/>
        <color indexed="40"/>
        <rFont val="Arial"/>
        <family val="2"/>
      </rPr>
      <t xml:space="preserve"> </t>
    </r>
    <r>
      <rPr>
        <sz val="10"/>
        <color indexed="40"/>
        <rFont val="宋体"/>
        <charset val="134"/>
      </rPr>
      <t>电气工程</t>
    </r>
    <r>
      <rPr>
        <sz val="10"/>
        <color indexed="40"/>
        <rFont val="Arial"/>
        <family val="2"/>
      </rPr>
      <t>18-02</t>
    </r>
    <r>
      <rPr>
        <sz val="10"/>
        <color indexed="40"/>
        <rFont val="宋体"/>
        <charset val="134"/>
      </rPr>
      <t>（</t>
    </r>
    <r>
      <rPr>
        <sz val="10"/>
        <color indexed="40"/>
        <rFont val="Arial"/>
        <family val="2"/>
      </rPr>
      <t>12</t>
    </r>
    <r>
      <rPr>
        <sz val="10"/>
        <color indexed="40"/>
        <rFont val="宋体"/>
        <charset val="134"/>
      </rPr>
      <t>）</t>
    </r>
    <r>
      <rPr>
        <sz val="10"/>
        <color indexed="40"/>
        <rFont val="Arial"/>
        <family val="2"/>
      </rPr>
      <t xml:space="preserve"> </t>
    </r>
    <r>
      <rPr>
        <sz val="10"/>
        <color indexed="40"/>
        <rFont val="宋体"/>
        <charset val="134"/>
      </rPr>
      <t>电气工程</t>
    </r>
    <r>
      <rPr>
        <sz val="10"/>
        <color indexed="40"/>
        <rFont val="Arial"/>
        <family val="2"/>
      </rPr>
      <t>18-03</t>
    </r>
    <r>
      <rPr>
        <sz val="10"/>
        <color indexed="40"/>
        <rFont val="宋体"/>
        <charset val="134"/>
      </rPr>
      <t>（</t>
    </r>
    <r>
      <rPr>
        <sz val="10"/>
        <color indexed="40"/>
        <rFont val="Arial"/>
        <family val="2"/>
      </rPr>
      <t>0</t>
    </r>
    <r>
      <rPr>
        <sz val="10"/>
        <color indexed="40"/>
        <rFont val="宋体"/>
        <charset val="134"/>
      </rPr>
      <t>）</t>
    </r>
    <r>
      <rPr>
        <sz val="10"/>
        <rFont val="Arial"/>
        <family val="2"/>
      </rPr>
      <t xml:space="preserve"> </t>
    </r>
    <r>
      <rPr>
        <sz val="10"/>
        <rFont val="宋体"/>
        <charset val="134"/>
      </rPr>
      <t>智能电网</t>
    </r>
    <r>
      <rPr>
        <sz val="10"/>
        <rFont val="Arial"/>
        <family val="2"/>
      </rPr>
      <t>18-01</t>
    </r>
    <r>
      <rPr>
        <sz val="10"/>
        <rFont val="宋体"/>
        <charset val="134"/>
      </rPr>
      <t>（</t>
    </r>
    <r>
      <rPr>
        <sz val="10"/>
        <rFont val="Arial"/>
        <family val="2"/>
      </rPr>
      <t>17</t>
    </r>
    <r>
      <rPr>
        <sz val="10"/>
        <rFont val="宋体"/>
        <charset val="134"/>
      </rPr>
      <t>）</t>
    </r>
    <r>
      <rPr>
        <sz val="10"/>
        <rFont val="Arial"/>
        <family val="2"/>
      </rPr>
      <t xml:space="preserve"> </t>
    </r>
    <r>
      <rPr>
        <sz val="10"/>
        <rFont val="宋体"/>
        <charset val="134"/>
      </rPr>
      <t>轨道信号</t>
    </r>
    <r>
      <rPr>
        <sz val="10"/>
        <rFont val="Arial"/>
        <family val="2"/>
      </rPr>
      <t>18-01</t>
    </r>
    <r>
      <rPr>
        <sz val="10"/>
        <rFont val="宋体"/>
        <charset val="134"/>
      </rPr>
      <t>（</t>
    </r>
    <r>
      <rPr>
        <sz val="10"/>
        <rFont val="Arial"/>
        <family val="2"/>
      </rPr>
      <t>11</t>
    </r>
    <r>
      <rPr>
        <sz val="10"/>
        <rFont val="宋体"/>
        <charset val="134"/>
      </rPr>
      <t>）</t>
    </r>
    <phoneticPr fontId="3" type="noConversion"/>
  </si>
  <si>
    <t>080897-100</t>
  </si>
  <si>
    <r>
      <rPr>
        <sz val="10"/>
        <rFont val="宋体"/>
        <charset val="134"/>
      </rPr>
      <t>自动化</t>
    </r>
    <r>
      <rPr>
        <sz val="10"/>
        <rFont val="Arial"/>
        <family val="2"/>
      </rPr>
      <t>18-01</t>
    </r>
    <r>
      <rPr>
        <sz val="10"/>
        <rFont val="宋体"/>
        <charset val="134"/>
      </rPr>
      <t>（</t>
    </r>
    <r>
      <rPr>
        <sz val="10"/>
        <rFont val="Arial"/>
        <family val="2"/>
      </rPr>
      <t>0</t>
    </r>
    <r>
      <rPr>
        <sz val="10"/>
        <rFont val="宋体"/>
        <charset val="134"/>
      </rPr>
      <t>）</t>
    </r>
    <r>
      <rPr>
        <sz val="10"/>
        <rFont val="Arial"/>
        <family val="2"/>
      </rPr>
      <t xml:space="preserve"> </t>
    </r>
    <r>
      <rPr>
        <sz val="10"/>
        <rFont val="宋体"/>
        <charset val="134"/>
      </rPr>
      <t>自动化</t>
    </r>
    <r>
      <rPr>
        <sz val="10"/>
        <rFont val="Arial"/>
        <family val="2"/>
      </rPr>
      <t>18-02</t>
    </r>
    <r>
      <rPr>
        <sz val="10"/>
        <rFont val="宋体"/>
        <charset val="134"/>
      </rPr>
      <t>（</t>
    </r>
    <r>
      <rPr>
        <sz val="10"/>
        <rFont val="Arial"/>
        <family val="2"/>
      </rPr>
      <t>1</t>
    </r>
    <r>
      <rPr>
        <sz val="10"/>
        <rFont val="宋体"/>
        <charset val="134"/>
      </rPr>
      <t>）</t>
    </r>
    <r>
      <rPr>
        <sz val="10"/>
        <rFont val="Arial"/>
        <family val="2"/>
      </rPr>
      <t xml:space="preserve"> </t>
    </r>
    <r>
      <rPr>
        <sz val="10"/>
        <rFont val="宋体"/>
        <charset val="134"/>
      </rPr>
      <t>自动化</t>
    </r>
    <r>
      <rPr>
        <sz val="10"/>
        <rFont val="Arial"/>
        <family val="2"/>
      </rPr>
      <t>18-03</t>
    </r>
    <r>
      <rPr>
        <sz val="10"/>
        <rFont val="宋体"/>
        <charset val="134"/>
      </rPr>
      <t>（</t>
    </r>
    <r>
      <rPr>
        <sz val="10"/>
        <rFont val="Arial"/>
        <family val="2"/>
      </rPr>
      <t>0</t>
    </r>
    <r>
      <rPr>
        <sz val="10"/>
        <rFont val="宋体"/>
        <charset val="134"/>
      </rPr>
      <t>）</t>
    </r>
    <r>
      <rPr>
        <sz val="10"/>
        <color indexed="40"/>
        <rFont val="Arial"/>
        <family val="2"/>
      </rPr>
      <t xml:space="preserve"> </t>
    </r>
    <r>
      <rPr>
        <sz val="10"/>
        <color indexed="40"/>
        <rFont val="宋体"/>
        <charset val="134"/>
      </rPr>
      <t>电气工程</t>
    </r>
    <r>
      <rPr>
        <sz val="10"/>
        <color indexed="40"/>
        <rFont val="Arial"/>
        <family val="2"/>
      </rPr>
      <t>18-01</t>
    </r>
    <r>
      <rPr>
        <sz val="10"/>
        <color indexed="40"/>
        <rFont val="宋体"/>
        <charset val="134"/>
      </rPr>
      <t>（</t>
    </r>
    <r>
      <rPr>
        <sz val="10"/>
        <color indexed="40"/>
        <rFont val="Arial"/>
        <family val="2"/>
      </rPr>
      <t>6</t>
    </r>
    <r>
      <rPr>
        <sz val="10"/>
        <color indexed="40"/>
        <rFont val="宋体"/>
        <charset val="134"/>
      </rPr>
      <t>）</t>
    </r>
    <r>
      <rPr>
        <sz val="10"/>
        <color indexed="40"/>
        <rFont val="Arial"/>
        <family val="2"/>
      </rPr>
      <t xml:space="preserve"> </t>
    </r>
    <r>
      <rPr>
        <sz val="10"/>
        <color indexed="40"/>
        <rFont val="宋体"/>
        <charset val="134"/>
      </rPr>
      <t>电气工程</t>
    </r>
    <r>
      <rPr>
        <sz val="10"/>
        <color indexed="40"/>
        <rFont val="Arial"/>
        <family val="2"/>
      </rPr>
      <t>18-02</t>
    </r>
    <r>
      <rPr>
        <sz val="10"/>
        <color indexed="40"/>
        <rFont val="宋体"/>
        <charset val="134"/>
      </rPr>
      <t>（</t>
    </r>
    <r>
      <rPr>
        <sz val="10"/>
        <color indexed="40"/>
        <rFont val="Arial"/>
        <family val="2"/>
      </rPr>
      <t>10</t>
    </r>
    <r>
      <rPr>
        <sz val="10"/>
        <color indexed="40"/>
        <rFont val="宋体"/>
        <charset val="134"/>
      </rPr>
      <t>）</t>
    </r>
    <r>
      <rPr>
        <sz val="10"/>
        <color indexed="40"/>
        <rFont val="Arial"/>
        <family val="2"/>
      </rPr>
      <t xml:space="preserve"> </t>
    </r>
    <r>
      <rPr>
        <sz val="10"/>
        <color indexed="40"/>
        <rFont val="宋体"/>
        <charset val="134"/>
      </rPr>
      <t>电气工程</t>
    </r>
    <r>
      <rPr>
        <sz val="10"/>
        <color indexed="40"/>
        <rFont val="Arial"/>
        <family val="2"/>
      </rPr>
      <t>18-03</t>
    </r>
    <r>
      <rPr>
        <sz val="10"/>
        <color indexed="40"/>
        <rFont val="宋体"/>
        <charset val="134"/>
      </rPr>
      <t>（</t>
    </r>
    <r>
      <rPr>
        <sz val="10"/>
        <color indexed="40"/>
        <rFont val="Arial"/>
        <family val="2"/>
      </rPr>
      <t>29</t>
    </r>
    <r>
      <rPr>
        <sz val="10"/>
        <color indexed="40"/>
        <rFont val="宋体"/>
        <charset val="134"/>
      </rPr>
      <t>）</t>
    </r>
    <r>
      <rPr>
        <sz val="10"/>
        <rFont val="Arial"/>
        <family val="2"/>
      </rPr>
      <t xml:space="preserve"> </t>
    </r>
    <r>
      <rPr>
        <sz val="10"/>
        <rFont val="宋体"/>
        <charset val="134"/>
      </rPr>
      <t>智能电网</t>
    </r>
    <r>
      <rPr>
        <sz val="10"/>
        <rFont val="Arial"/>
        <family val="2"/>
      </rPr>
      <t>18-01</t>
    </r>
    <r>
      <rPr>
        <sz val="10"/>
        <rFont val="宋体"/>
        <charset val="134"/>
      </rPr>
      <t>（</t>
    </r>
    <r>
      <rPr>
        <sz val="10"/>
        <rFont val="Arial"/>
        <family val="2"/>
      </rPr>
      <t>0</t>
    </r>
    <r>
      <rPr>
        <sz val="10"/>
        <rFont val="宋体"/>
        <charset val="134"/>
      </rPr>
      <t>）</t>
    </r>
    <r>
      <rPr>
        <sz val="10"/>
        <rFont val="Arial"/>
        <family val="2"/>
      </rPr>
      <t xml:space="preserve"> </t>
    </r>
    <r>
      <rPr>
        <sz val="10"/>
        <rFont val="宋体"/>
        <charset val="134"/>
      </rPr>
      <t>轨道信号</t>
    </r>
    <r>
      <rPr>
        <sz val="10"/>
        <rFont val="Arial"/>
        <family val="2"/>
      </rPr>
      <t>18-01</t>
    </r>
    <r>
      <rPr>
        <sz val="10"/>
        <rFont val="宋体"/>
        <charset val="134"/>
      </rPr>
      <t>（</t>
    </r>
    <r>
      <rPr>
        <sz val="10"/>
        <rFont val="Arial"/>
        <family val="2"/>
      </rPr>
      <t>0</t>
    </r>
    <r>
      <rPr>
        <sz val="10"/>
        <rFont val="宋体"/>
        <charset val="134"/>
      </rPr>
      <t>）</t>
    </r>
    <phoneticPr fontId="3" type="noConversion"/>
  </si>
  <si>
    <t>080897-101</t>
  </si>
  <si>
    <r>
      <rPr>
        <sz val="10"/>
        <rFont val="宋体"/>
        <charset val="134"/>
      </rPr>
      <t>自动化</t>
    </r>
    <r>
      <rPr>
        <sz val="10"/>
        <rFont val="Arial"/>
        <family val="2"/>
      </rPr>
      <t>18-01</t>
    </r>
    <r>
      <rPr>
        <sz val="10"/>
        <rFont val="宋体"/>
        <charset val="134"/>
      </rPr>
      <t>（</t>
    </r>
    <r>
      <rPr>
        <sz val="10"/>
        <rFont val="Arial"/>
        <family val="2"/>
      </rPr>
      <t>1</t>
    </r>
    <r>
      <rPr>
        <sz val="10"/>
        <rFont val="宋体"/>
        <charset val="134"/>
      </rPr>
      <t>）</t>
    </r>
    <r>
      <rPr>
        <sz val="10"/>
        <rFont val="Arial"/>
        <family val="2"/>
      </rPr>
      <t xml:space="preserve"> </t>
    </r>
    <r>
      <rPr>
        <sz val="10"/>
        <rFont val="宋体"/>
        <charset val="134"/>
      </rPr>
      <t>自动化</t>
    </r>
    <r>
      <rPr>
        <sz val="10"/>
        <rFont val="Arial"/>
        <family val="2"/>
      </rPr>
      <t>18-02</t>
    </r>
    <r>
      <rPr>
        <sz val="10"/>
        <rFont val="宋体"/>
        <charset val="134"/>
      </rPr>
      <t>（</t>
    </r>
    <r>
      <rPr>
        <sz val="10"/>
        <rFont val="Arial"/>
        <family val="2"/>
      </rPr>
      <t>4</t>
    </r>
    <r>
      <rPr>
        <sz val="10"/>
        <rFont val="宋体"/>
        <charset val="134"/>
      </rPr>
      <t>）</t>
    </r>
    <r>
      <rPr>
        <sz val="10"/>
        <rFont val="Arial"/>
        <family val="2"/>
      </rPr>
      <t xml:space="preserve"> </t>
    </r>
    <r>
      <rPr>
        <sz val="10"/>
        <rFont val="宋体"/>
        <charset val="134"/>
      </rPr>
      <t>自动化</t>
    </r>
    <r>
      <rPr>
        <sz val="10"/>
        <rFont val="Arial"/>
        <family val="2"/>
      </rPr>
      <t>18-03</t>
    </r>
    <r>
      <rPr>
        <sz val="10"/>
        <rFont val="宋体"/>
        <charset val="134"/>
      </rPr>
      <t>（</t>
    </r>
    <r>
      <rPr>
        <sz val="10"/>
        <rFont val="Arial"/>
        <family val="2"/>
      </rPr>
      <t>4</t>
    </r>
    <r>
      <rPr>
        <sz val="10"/>
        <rFont val="宋体"/>
        <charset val="134"/>
      </rPr>
      <t>）</t>
    </r>
    <r>
      <rPr>
        <sz val="10"/>
        <color indexed="40"/>
        <rFont val="Arial"/>
        <family val="2"/>
      </rPr>
      <t xml:space="preserve"> </t>
    </r>
    <r>
      <rPr>
        <sz val="10"/>
        <color indexed="40"/>
        <rFont val="宋体"/>
        <charset val="134"/>
      </rPr>
      <t>电气工程</t>
    </r>
    <r>
      <rPr>
        <sz val="10"/>
        <color indexed="40"/>
        <rFont val="Arial"/>
        <family val="2"/>
      </rPr>
      <t>18-01</t>
    </r>
    <r>
      <rPr>
        <sz val="10"/>
        <color indexed="40"/>
        <rFont val="宋体"/>
        <charset val="134"/>
      </rPr>
      <t>（</t>
    </r>
    <r>
      <rPr>
        <sz val="10"/>
        <color indexed="40"/>
        <rFont val="Arial"/>
        <family val="2"/>
      </rPr>
      <t>5</t>
    </r>
    <r>
      <rPr>
        <sz val="10"/>
        <color indexed="40"/>
        <rFont val="宋体"/>
        <charset val="134"/>
      </rPr>
      <t>）</t>
    </r>
    <r>
      <rPr>
        <sz val="10"/>
        <color indexed="40"/>
        <rFont val="Arial"/>
        <family val="2"/>
      </rPr>
      <t xml:space="preserve"> </t>
    </r>
    <r>
      <rPr>
        <sz val="10"/>
        <color indexed="40"/>
        <rFont val="宋体"/>
        <charset val="134"/>
      </rPr>
      <t>电气工程</t>
    </r>
    <r>
      <rPr>
        <sz val="10"/>
        <color indexed="40"/>
        <rFont val="Arial"/>
        <family val="2"/>
      </rPr>
      <t>18-02</t>
    </r>
    <r>
      <rPr>
        <sz val="10"/>
        <color indexed="40"/>
        <rFont val="宋体"/>
        <charset val="134"/>
      </rPr>
      <t>（</t>
    </r>
    <r>
      <rPr>
        <sz val="10"/>
        <color indexed="40"/>
        <rFont val="Arial"/>
        <family val="2"/>
      </rPr>
      <t>4</t>
    </r>
    <r>
      <rPr>
        <sz val="10"/>
        <color indexed="40"/>
        <rFont val="宋体"/>
        <charset val="134"/>
      </rPr>
      <t>）</t>
    </r>
    <r>
      <rPr>
        <sz val="10"/>
        <color indexed="40"/>
        <rFont val="Arial"/>
        <family val="2"/>
      </rPr>
      <t xml:space="preserve"> </t>
    </r>
    <r>
      <rPr>
        <sz val="10"/>
        <color indexed="40"/>
        <rFont val="宋体"/>
        <charset val="134"/>
      </rPr>
      <t>电气工程</t>
    </r>
    <r>
      <rPr>
        <sz val="10"/>
        <color indexed="40"/>
        <rFont val="Arial"/>
        <family val="2"/>
      </rPr>
      <t>18-03</t>
    </r>
    <r>
      <rPr>
        <sz val="10"/>
        <color indexed="40"/>
        <rFont val="宋体"/>
        <charset val="134"/>
      </rPr>
      <t>（</t>
    </r>
    <r>
      <rPr>
        <sz val="10"/>
        <color indexed="40"/>
        <rFont val="Arial"/>
        <family val="2"/>
      </rPr>
      <t>5</t>
    </r>
    <r>
      <rPr>
        <sz val="10"/>
        <color indexed="40"/>
        <rFont val="宋体"/>
        <charset val="134"/>
      </rPr>
      <t>）</t>
    </r>
    <r>
      <rPr>
        <sz val="10"/>
        <rFont val="Arial"/>
        <family val="2"/>
      </rPr>
      <t xml:space="preserve"> </t>
    </r>
    <r>
      <rPr>
        <sz val="10"/>
        <rFont val="宋体"/>
        <charset val="134"/>
      </rPr>
      <t>智能电网</t>
    </r>
    <r>
      <rPr>
        <sz val="10"/>
        <rFont val="Arial"/>
        <family val="2"/>
      </rPr>
      <t>18-01</t>
    </r>
    <r>
      <rPr>
        <sz val="10"/>
        <rFont val="宋体"/>
        <charset val="134"/>
      </rPr>
      <t>（</t>
    </r>
    <r>
      <rPr>
        <sz val="10"/>
        <rFont val="Arial"/>
        <family val="2"/>
      </rPr>
      <t>0</t>
    </r>
    <r>
      <rPr>
        <sz val="10"/>
        <rFont val="宋体"/>
        <charset val="134"/>
      </rPr>
      <t>）</t>
    </r>
    <r>
      <rPr>
        <sz val="10"/>
        <rFont val="Arial"/>
        <family val="2"/>
      </rPr>
      <t xml:space="preserve"> </t>
    </r>
    <r>
      <rPr>
        <sz val="10"/>
        <rFont val="宋体"/>
        <charset val="134"/>
      </rPr>
      <t>轨道信号</t>
    </r>
    <r>
      <rPr>
        <sz val="10"/>
        <rFont val="Arial"/>
        <family val="2"/>
      </rPr>
      <t>18-01</t>
    </r>
    <r>
      <rPr>
        <sz val="10"/>
        <rFont val="宋体"/>
        <charset val="134"/>
      </rPr>
      <t>（</t>
    </r>
    <r>
      <rPr>
        <sz val="10"/>
        <rFont val="Arial"/>
        <family val="2"/>
      </rPr>
      <t>1</t>
    </r>
    <r>
      <rPr>
        <sz val="10"/>
        <rFont val="宋体"/>
        <charset val="134"/>
      </rPr>
      <t>）</t>
    </r>
    <phoneticPr fontId="3" type="noConversion"/>
  </si>
  <si>
    <t>080897-102</t>
  </si>
  <si>
    <t>080897-103</t>
  </si>
  <si>
    <r>
      <rPr>
        <sz val="10"/>
        <rFont val="宋体"/>
        <charset val="134"/>
      </rPr>
      <t>自动化</t>
    </r>
    <r>
      <rPr>
        <sz val="10"/>
        <rFont val="Arial"/>
        <family val="2"/>
      </rPr>
      <t>18-01</t>
    </r>
    <r>
      <rPr>
        <sz val="10"/>
        <rFont val="宋体"/>
        <charset val="134"/>
      </rPr>
      <t>（</t>
    </r>
    <r>
      <rPr>
        <sz val="10"/>
        <rFont val="Arial"/>
        <family val="2"/>
      </rPr>
      <t>3</t>
    </r>
    <r>
      <rPr>
        <sz val="10"/>
        <rFont val="宋体"/>
        <charset val="134"/>
      </rPr>
      <t>）</t>
    </r>
    <r>
      <rPr>
        <sz val="10"/>
        <rFont val="Arial"/>
        <family val="2"/>
      </rPr>
      <t xml:space="preserve"> </t>
    </r>
    <r>
      <rPr>
        <sz val="10"/>
        <rFont val="宋体"/>
        <charset val="134"/>
      </rPr>
      <t>自动化</t>
    </r>
    <r>
      <rPr>
        <sz val="10"/>
        <rFont val="Arial"/>
        <family val="2"/>
      </rPr>
      <t>18-02</t>
    </r>
    <r>
      <rPr>
        <sz val="10"/>
        <rFont val="宋体"/>
        <charset val="134"/>
      </rPr>
      <t>（</t>
    </r>
    <r>
      <rPr>
        <sz val="10"/>
        <rFont val="Arial"/>
        <family val="2"/>
      </rPr>
      <t>11</t>
    </r>
    <r>
      <rPr>
        <sz val="10"/>
        <rFont val="宋体"/>
        <charset val="134"/>
      </rPr>
      <t>）</t>
    </r>
    <r>
      <rPr>
        <sz val="10"/>
        <rFont val="Arial"/>
        <family val="2"/>
      </rPr>
      <t xml:space="preserve"> </t>
    </r>
    <r>
      <rPr>
        <sz val="10"/>
        <rFont val="宋体"/>
        <charset val="134"/>
      </rPr>
      <t>自动化</t>
    </r>
    <r>
      <rPr>
        <sz val="10"/>
        <rFont val="Arial"/>
        <family val="2"/>
      </rPr>
      <t>18-03</t>
    </r>
    <r>
      <rPr>
        <sz val="10"/>
        <rFont val="宋体"/>
        <charset val="134"/>
      </rPr>
      <t>（</t>
    </r>
    <r>
      <rPr>
        <sz val="10"/>
        <rFont val="Arial"/>
        <family val="2"/>
      </rPr>
      <t>0</t>
    </r>
    <r>
      <rPr>
        <sz val="10"/>
        <rFont val="宋体"/>
        <charset val="134"/>
      </rPr>
      <t>）</t>
    </r>
    <r>
      <rPr>
        <sz val="10"/>
        <color indexed="40"/>
        <rFont val="Arial"/>
        <family val="2"/>
      </rPr>
      <t xml:space="preserve"> </t>
    </r>
    <r>
      <rPr>
        <sz val="10"/>
        <color indexed="40"/>
        <rFont val="宋体"/>
        <charset val="134"/>
      </rPr>
      <t>电气工程</t>
    </r>
    <r>
      <rPr>
        <sz val="10"/>
        <color indexed="40"/>
        <rFont val="Arial"/>
        <family val="2"/>
      </rPr>
      <t>18-01</t>
    </r>
    <r>
      <rPr>
        <sz val="10"/>
        <color indexed="40"/>
        <rFont val="宋体"/>
        <charset val="134"/>
      </rPr>
      <t>（</t>
    </r>
    <r>
      <rPr>
        <sz val="10"/>
        <color indexed="40"/>
        <rFont val="Arial"/>
        <family val="2"/>
      </rPr>
      <t>2</t>
    </r>
    <r>
      <rPr>
        <sz val="10"/>
        <color indexed="40"/>
        <rFont val="宋体"/>
        <charset val="134"/>
      </rPr>
      <t>）</t>
    </r>
    <r>
      <rPr>
        <sz val="10"/>
        <color indexed="40"/>
        <rFont val="Arial"/>
        <family val="2"/>
      </rPr>
      <t xml:space="preserve"> </t>
    </r>
    <r>
      <rPr>
        <sz val="10"/>
        <color indexed="40"/>
        <rFont val="宋体"/>
        <charset val="134"/>
      </rPr>
      <t>电气工程</t>
    </r>
    <r>
      <rPr>
        <sz val="10"/>
        <color indexed="40"/>
        <rFont val="Arial"/>
        <family val="2"/>
      </rPr>
      <t>18-02</t>
    </r>
    <r>
      <rPr>
        <sz val="10"/>
        <color indexed="40"/>
        <rFont val="宋体"/>
        <charset val="134"/>
      </rPr>
      <t>（</t>
    </r>
    <r>
      <rPr>
        <sz val="10"/>
        <color indexed="40"/>
        <rFont val="Arial"/>
        <family val="2"/>
      </rPr>
      <t>0</t>
    </r>
    <r>
      <rPr>
        <sz val="10"/>
        <color indexed="40"/>
        <rFont val="宋体"/>
        <charset val="134"/>
      </rPr>
      <t>）</t>
    </r>
    <r>
      <rPr>
        <sz val="10"/>
        <color indexed="40"/>
        <rFont val="Arial"/>
        <family val="2"/>
      </rPr>
      <t xml:space="preserve"> </t>
    </r>
    <r>
      <rPr>
        <sz val="10"/>
        <color indexed="40"/>
        <rFont val="宋体"/>
        <charset val="134"/>
      </rPr>
      <t>电气工程</t>
    </r>
    <r>
      <rPr>
        <sz val="10"/>
        <color indexed="40"/>
        <rFont val="Arial"/>
        <family val="2"/>
      </rPr>
      <t>18-03</t>
    </r>
    <r>
      <rPr>
        <sz val="10"/>
        <color indexed="40"/>
        <rFont val="宋体"/>
        <charset val="134"/>
      </rPr>
      <t>（</t>
    </r>
    <r>
      <rPr>
        <sz val="10"/>
        <color indexed="40"/>
        <rFont val="Arial"/>
        <family val="2"/>
      </rPr>
      <t>0</t>
    </r>
    <r>
      <rPr>
        <sz val="10"/>
        <color indexed="40"/>
        <rFont val="宋体"/>
        <charset val="134"/>
      </rPr>
      <t>）</t>
    </r>
    <r>
      <rPr>
        <sz val="10"/>
        <rFont val="Arial"/>
        <family val="2"/>
      </rPr>
      <t xml:space="preserve"> </t>
    </r>
    <r>
      <rPr>
        <sz val="10"/>
        <rFont val="宋体"/>
        <charset val="134"/>
      </rPr>
      <t>智能电网</t>
    </r>
    <r>
      <rPr>
        <sz val="10"/>
        <rFont val="Arial"/>
        <family val="2"/>
      </rPr>
      <t>18-01</t>
    </r>
    <r>
      <rPr>
        <sz val="10"/>
        <rFont val="宋体"/>
        <charset val="134"/>
      </rPr>
      <t>（</t>
    </r>
    <r>
      <rPr>
        <sz val="10"/>
        <rFont val="Arial"/>
        <family val="2"/>
      </rPr>
      <t>8</t>
    </r>
    <r>
      <rPr>
        <sz val="10"/>
        <rFont val="宋体"/>
        <charset val="134"/>
      </rPr>
      <t>）</t>
    </r>
    <r>
      <rPr>
        <sz val="10"/>
        <rFont val="Arial"/>
        <family val="2"/>
      </rPr>
      <t xml:space="preserve"> </t>
    </r>
    <r>
      <rPr>
        <sz val="10"/>
        <rFont val="宋体"/>
        <charset val="134"/>
      </rPr>
      <t>轨道信号</t>
    </r>
    <r>
      <rPr>
        <sz val="10"/>
        <rFont val="Arial"/>
        <family val="2"/>
      </rPr>
      <t>18-01</t>
    </r>
    <r>
      <rPr>
        <sz val="10"/>
        <rFont val="宋体"/>
        <charset val="134"/>
      </rPr>
      <t>（</t>
    </r>
    <r>
      <rPr>
        <sz val="10"/>
        <rFont val="Arial"/>
        <family val="2"/>
      </rPr>
      <t>13</t>
    </r>
    <r>
      <rPr>
        <sz val="10"/>
        <rFont val="宋体"/>
        <charset val="134"/>
      </rPr>
      <t>）</t>
    </r>
    <phoneticPr fontId="3" type="noConversion"/>
  </si>
  <si>
    <t>080897-104</t>
  </si>
  <si>
    <t>080897-105</t>
  </si>
  <si>
    <r>
      <rPr>
        <sz val="10"/>
        <rFont val="宋体"/>
        <charset val="134"/>
      </rPr>
      <t>自动化</t>
    </r>
    <r>
      <rPr>
        <sz val="10"/>
        <rFont val="Arial"/>
        <family val="2"/>
      </rPr>
      <t>18-01</t>
    </r>
    <r>
      <rPr>
        <sz val="10"/>
        <rFont val="宋体"/>
        <charset val="134"/>
      </rPr>
      <t>（</t>
    </r>
    <r>
      <rPr>
        <sz val="10"/>
        <rFont val="Arial"/>
        <family val="2"/>
      </rPr>
      <t>21</t>
    </r>
    <r>
      <rPr>
        <sz val="10"/>
        <rFont val="宋体"/>
        <charset val="134"/>
      </rPr>
      <t>）</t>
    </r>
    <r>
      <rPr>
        <sz val="10"/>
        <rFont val="Arial"/>
        <family val="2"/>
      </rPr>
      <t xml:space="preserve"> </t>
    </r>
    <r>
      <rPr>
        <sz val="10"/>
        <rFont val="宋体"/>
        <charset val="134"/>
      </rPr>
      <t>自动化</t>
    </r>
    <r>
      <rPr>
        <sz val="10"/>
        <rFont val="Arial"/>
        <family val="2"/>
      </rPr>
      <t>18-02</t>
    </r>
    <r>
      <rPr>
        <sz val="10"/>
        <rFont val="宋体"/>
        <charset val="134"/>
      </rPr>
      <t>（</t>
    </r>
    <r>
      <rPr>
        <sz val="10"/>
        <rFont val="Arial"/>
        <family val="2"/>
      </rPr>
      <t>1</t>
    </r>
    <r>
      <rPr>
        <sz val="10"/>
        <rFont val="宋体"/>
        <charset val="134"/>
      </rPr>
      <t>）</t>
    </r>
    <r>
      <rPr>
        <sz val="10"/>
        <rFont val="Arial"/>
        <family val="2"/>
      </rPr>
      <t xml:space="preserve"> </t>
    </r>
    <r>
      <rPr>
        <sz val="10"/>
        <rFont val="宋体"/>
        <charset val="134"/>
      </rPr>
      <t>自动化</t>
    </r>
    <r>
      <rPr>
        <sz val="10"/>
        <rFont val="Arial"/>
        <family val="2"/>
      </rPr>
      <t>18-03</t>
    </r>
    <r>
      <rPr>
        <sz val="10"/>
        <rFont val="宋体"/>
        <charset val="134"/>
      </rPr>
      <t>（</t>
    </r>
    <r>
      <rPr>
        <sz val="10"/>
        <rFont val="Arial"/>
        <family val="2"/>
      </rPr>
      <t>0</t>
    </r>
    <r>
      <rPr>
        <sz val="10"/>
        <rFont val="宋体"/>
        <charset val="134"/>
      </rPr>
      <t>）</t>
    </r>
    <r>
      <rPr>
        <sz val="10"/>
        <color indexed="40"/>
        <rFont val="Arial"/>
        <family val="2"/>
      </rPr>
      <t xml:space="preserve"> </t>
    </r>
    <r>
      <rPr>
        <sz val="10"/>
        <color indexed="40"/>
        <rFont val="宋体"/>
        <charset val="134"/>
      </rPr>
      <t>电气工程</t>
    </r>
    <r>
      <rPr>
        <sz val="10"/>
        <color indexed="40"/>
        <rFont val="Arial"/>
        <family val="2"/>
      </rPr>
      <t>18-01</t>
    </r>
    <r>
      <rPr>
        <sz val="10"/>
        <color indexed="40"/>
        <rFont val="宋体"/>
        <charset val="134"/>
      </rPr>
      <t>（</t>
    </r>
    <r>
      <rPr>
        <sz val="10"/>
        <color indexed="40"/>
        <rFont val="Arial"/>
        <family val="2"/>
      </rPr>
      <t>10</t>
    </r>
    <r>
      <rPr>
        <sz val="10"/>
        <color indexed="40"/>
        <rFont val="宋体"/>
        <charset val="134"/>
      </rPr>
      <t>）</t>
    </r>
    <r>
      <rPr>
        <sz val="10"/>
        <color indexed="40"/>
        <rFont val="Arial"/>
        <family val="2"/>
      </rPr>
      <t xml:space="preserve"> </t>
    </r>
    <r>
      <rPr>
        <sz val="10"/>
        <color indexed="40"/>
        <rFont val="宋体"/>
        <charset val="134"/>
      </rPr>
      <t>电气工程</t>
    </r>
    <r>
      <rPr>
        <sz val="10"/>
        <color indexed="40"/>
        <rFont val="Arial"/>
        <family val="2"/>
      </rPr>
      <t>18-02</t>
    </r>
    <r>
      <rPr>
        <sz val="10"/>
        <color indexed="40"/>
        <rFont val="宋体"/>
        <charset val="134"/>
      </rPr>
      <t>（</t>
    </r>
    <r>
      <rPr>
        <sz val="10"/>
        <color indexed="40"/>
        <rFont val="Arial"/>
        <family val="2"/>
      </rPr>
      <t>5</t>
    </r>
    <r>
      <rPr>
        <sz val="10"/>
        <color indexed="40"/>
        <rFont val="宋体"/>
        <charset val="134"/>
      </rPr>
      <t>）</t>
    </r>
    <r>
      <rPr>
        <sz val="10"/>
        <color indexed="40"/>
        <rFont val="Arial"/>
        <family val="2"/>
      </rPr>
      <t xml:space="preserve"> </t>
    </r>
    <r>
      <rPr>
        <sz val="10"/>
        <color indexed="40"/>
        <rFont val="宋体"/>
        <charset val="134"/>
      </rPr>
      <t>电气工程</t>
    </r>
    <r>
      <rPr>
        <sz val="10"/>
        <color indexed="40"/>
        <rFont val="Arial"/>
        <family val="2"/>
      </rPr>
      <t>18-03</t>
    </r>
    <r>
      <rPr>
        <sz val="10"/>
        <color indexed="40"/>
        <rFont val="宋体"/>
        <charset val="134"/>
      </rPr>
      <t>（</t>
    </r>
    <r>
      <rPr>
        <sz val="10"/>
        <color indexed="40"/>
        <rFont val="Arial"/>
        <family val="2"/>
      </rPr>
      <t>1</t>
    </r>
    <r>
      <rPr>
        <sz val="10"/>
        <color indexed="40"/>
        <rFont val="宋体"/>
        <charset val="134"/>
      </rPr>
      <t>）</t>
    </r>
    <r>
      <rPr>
        <sz val="10"/>
        <rFont val="Arial"/>
        <family val="2"/>
      </rPr>
      <t xml:space="preserve"> </t>
    </r>
    <r>
      <rPr>
        <sz val="10"/>
        <rFont val="宋体"/>
        <charset val="134"/>
      </rPr>
      <t>智能电网</t>
    </r>
    <r>
      <rPr>
        <sz val="10"/>
        <rFont val="Arial"/>
        <family val="2"/>
      </rPr>
      <t>18-01</t>
    </r>
    <r>
      <rPr>
        <sz val="10"/>
        <rFont val="宋体"/>
        <charset val="134"/>
      </rPr>
      <t>（</t>
    </r>
    <r>
      <rPr>
        <sz val="10"/>
        <rFont val="Arial"/>
        <family val="2"/>
      </rPr>
      <t>2</t>
    </r>
    <r>
      <rPr>
        <sz val="10"/>
        <rFont val="宋体"/>
        <charset val="134"/>
      </rPr>
      <t>）</t>
    </r>
    <r>
      <rPr>
        <sz val="10"/>
        <rFont val="Arial"/>
        <family val="2"/>
      </rPr>
      <t xml:space="preserve"> </t>
    </r>
    <r>
      <rPr>
        <sz val="10"/>
        <rFont val="宋体"/>
        <charset val="134"/>
      </rPr>
      <t>轨道信号</t>
    </r>
    <r>
      <rPr>
        <sz val="10"/>
        <rFont val="Arial"/>
        <family val="2"/>
      </rPr>
      <t>18-01</t>
    </r>
    <r>
      <rPr>
        <sz val="10"/>
        <rFont val="宋体"/>
        <charset val="134"/>
      </rPr>
      <t>（</t>
    </r>
    <r>
      <rPr>
        <sz val="10"/>
        <rFont val="Arial"/>
        <family val="2"/>
      </rPr>
      <t>0</t>
    </r>
    <r>
      <rPr>
        <sz val="10"/>
        <rFont val="宋体"/>
        <charset val="134"/>
      </rPr>
      <t>）</t>
    </r>
    <phoneticPr fontId="3" type="noConversion"/>
  </si>
  <si>
    <t>080897-106</t>
  </si>
  <si>
    <t>080897-107</t>
  </si>
  <si>
    <t>080897-108</t>
  </si>
  <si>
    <r>
      <rPr>
        <sz val="10"/>
        <rFont val="宋体"/>
        <charset val="134"/>
      </rPr>
      <t>自动化</t>
    </r>
    <r>
      <rPr>
        <sz val="10"/>
        <rFont val="Arial"/>
        <family val="2"/>
      </rPr>
      <t>18-01</t>
    </r>
    <r>
      <rPr>
        <sz val="10"/>
        <rFont val="宋体"/>
        <charset val="134"/>
      </rPr>
      <t>（</t>
    </r>
    <r>
      <rPr>
        <sz val="10"/>
        <rFont val="Arial"/>
        <family val="2"/>
      </rPr>
      <t>15</t>
    </r>
    <r>
      <rPr>
        <sz val="10"/>
        <rFont val="宋体"/>
        <charset val="134"/>
      </rPr>
      <t>）</t>
    </r>
    <r>
      <rPr>
        <sz val="10"/>
        <rFont val="Arial"/>
        <family val="2"/>
      </rPr>
      <t xml:space="preserve"> </t>
    </r>
    <r>
      <rPr>
        <sz val="10"/>
        <rFont val="宋体"/>
        <charset val="134"/>
      </rPr>
      <t>自动化</t>
    </r>
    <r>
      <rPr>
        <sz val="10"/>
        <rFont val="Arial"/>
        <family val="2"/>
      </rPr>
      <t>18-02</t>
    </r>
    <r>
      <rPr>
        <sz val="10"/>
        <rFont val="宋体"/>
        <charset val="134"/>
      </rPr>
      <t>（</t>
    </r>
    <r>
      <rPr>
        <sz val="10"/>
        <rFont val="Arial"/>
        <family val="2"/>
      </rPr>
      <t>0</t>
    </r>
    <r>
      <rPr>
        <sz val="10"/>
        <rFont val="宋体"/>
        <charset val="134"/>
      </rPr>
      <t>）</t>
    </r>
    <r>
      <rPr>
        <sz val="10"/>
        <rFont val="Arial"/>
        <family val="2"/>
      </rPr>
      <t xml:space="preserve"> </t>
    </r>
    <r>
      <rPr>
        <sz val="10"/>
        <rFont val="宋体"/>
        <charset val="134"/>
      </rPr>
      <t>自动化</t>
    </r>
    <r>
      <rPr>
        <sz val="10"/>
        <rFont val="Arial"/>
        <family val="2"/>
      </rPr>
      <t>18-03</t>
    </r>
    <r>
      <rPr>
        <sz val="10"/>
        <rFont val="宋体"/>
        <charset val="134"/>
      </rPr>
      <t>（</t>
    </r>
    <r>
      <rPr>
        <sz val="10"/>
        <rFont val="Arial"/>
        <family val="2"/>
      </rPr>
      <t>22</t>
    </r>
    <r>
      <rPr>
        <sz val="10"/>
        <rFont val="宋体"/>
        <charset val="134"/>
      </rPr>
      <t>）</t>
    </r>
    <r>
      <rPr>
        <sz val="10"/>
        <color indexed="40"/>
        <rFont val="Arial"/>
        <family val="2"/>
      </rPr>
      <t xml:space="preserve"> </t>
    </r>
    <r>
      <rPr>
        <sz val="10"/>
        <color indexed="40"/>
        <rFont val="宋体"/>
        <charset val="134"/>
      </rPr>
      <t>电气工程</t>
    </r>
    <r>
      <rPr>
        <sz val="10"/>
        <color indexed="40"/>
        <rFont val="Arial"/>
        <family val="2"/>
      </rPr>
      <t>18-01</t>
    </r>
    <r>
      <rPr>
        <sz val="10"/>
        <color indexed="40"/>
        <rFont val="宋体"/>
        <charset val="134"/>
      </rPr>
      <t>（</t>
    </r>
    <r>
      <rPr>
        <sz val="10"/>
        <color indexed="40"/>
        <rFont val="Arial"/>
        <family val="2"/>
      </rPr>
      <t>0</t>
    </r>
    <r>
      <rPr>
        <sz val="10"/>
        <color indexed="40"/>
        <rFont val="宋体"/>
        <charset val="134"/>
      </rPr>
      <t>）</t>
    </r>
    <r>
      <rPr>
        <sz val="10"/>
        <color indexed="40"/>
        <rFont val="Arial"/>
        <family val="2"/>
      </rPr>
      <t xml:space="preserve"> </t>
    </r>
    <r>
      <rPr>
        <sz val="10"/>
        <color indexed="40"/>
        <rFont val="宋体"/>
        <charset val="134"/>
      </rPr>
      <t>电气工程</t>
    </r>
    <r>
      <rPr>
        <sz val="10"/>
        <color indexed="40"/>
        <rFont val="Arial"/>
        <family val="2"/>
      </rPr>
      <t>18-02</t>
    </r>
    <r>
      <rPr>
        <sz val="10"/>
        <color indexed="40"/>
        <rFont val="宋体"/>
        <charset val="134"/>
      </rPr>
      <t>（</t>
    </r>
    <r>
      <rPr>
        <sz val="10"/>
        <color indexed="40"/>
        <rFont val="Arial"/>
        <family val="2"/>
      </rPr>
      <t>1</t>
    </r>
    <r>
      <rPr>
        <sz val="10"/>
        <color indexed="40"/>
        <rFont val="宋体"/>
        <charset val="134"/>
      </rPr>
      <t>）</t>
    </r>
    <r>
      <rPr>
        <sz val="10"/>
        <color indexed="40"/>
        <rFont val="Arial"/>
        <family val="2"/>
      </rPr>
      <t xml:space="preserve"> </t>
    </r>
    <r>
      <rPr>
        <sz val="10"/>
        <color indexed="40"/>
        <rFont val="宋体"/>
        <charset val="134"/>
      </rPr>
      <t>电气工程</t>
    </r>
    <r>
      <rPr>
        <sz val="10"/>
        <color indexed="40"/>
        <rFont val="Arial"/>
        <family val="2"/>
      </rPr>
      <t>18-03</t>
    </r>
    <r>
      <rPr>
        <sz val="10"/>
        <color indexed="40"/>
        <rFont val="宋体"/>
        <charset val="134"/>
      </rPr>
      <t>（</t>
    </r>
    <r>
      <rPr>
        <sz val="10"/>
        <color indexed="40"/>
        <rFont val="Arial"/>
        <family val="2"/>
      </rPr>
      <t>1</t>
    </r>
    <r>
      <rPr>
        <sz val="10"/>
        <color indexed="40"/>
        <rFont val="宋体"/>
        <charset val="134"/>
      </rPr>
      <t>）</t>
    </r>
    <r>
      <rPr>
        <sz val="10"/>
        <rFont val="Arial"/>
        <family val="2"/>
      </rPr>
      <t xml:space="preserve"> </t>
    </r>
    <r>
      <rPr>
        <sz val="10"/>
        <rFont val="宋体"/>
        <charset val="134"/>
      </rPr>
      <t>智能电网</t>
    </r>
    <r>
      <rPr>
        <sz val="10"/>
        <rFont val="Arial"/>
        <family val="2"/>
      </rPr>
      <t>18-01</t>
    </r>
    <r>
      <rPr>
        <sz val="10"/>
        <rFont val="宋体"/>
        <charset val="134"/>
      </rPr>
      <t>（</t>
    </r>
    <r>
      <rPr>
        <sz val="10"/>
        <rFont val="Arial"/>
        <family val="2"/>
      </rPr>
      <t>1</t>
    </r>
    <r>
      <rPr>
        <sz val="10"/>
        <rFont val="宋体"/>
        <charset val="134"/>
      </rPr>
      <t>）</t>
    </r>
    <r>
      <rPr>
        <sz val="10"/>
        <rFont val="Arial"/>
        <family val="2"/>
      </rPr>
      <t xml:space="preserve"> </t>
    </r>
    <r>
      <rPr>
        <sz val="10"/>
        <rFont val="宋体"/>
        <charset val="134"/>
      </rPr>
      <t>轨道信号</t>
    </r>
    <r>
      <rPr>
        <sz val="10"/>
        <rFont val="Arial"/>
        <family val="2"/>
      </rPr>
      <t>18-01</t>
    </r>
    <r>
      <rPr>
        <sz val="10"/>
        <rFont val="宋体"/>
        <charset val="134"/>
      </rPr>
      <t>（</t>
    </r>
    <r>
      <rPr>
        <sz val="10"/>
        <rFont val="Arial"/>
        <family val="2"/>
      </rPr>
      <t>0</t>
    </r>
    <r>
      <rPr>
        <sz val="10"/>
        <rFont val="宋体"/>
        <charset val="134"/>
      </rPr>
      <t>）</t>
    </r>
    <phoneticPr fontId="3" type="noConversion"/>
  </si>
  <si>
    <t>080897-109</t>
  </si>
  <si>
    <t>生物工程18-01 烟草工程17-01</t>
  </si>
  <si>
    <t>080897-110</t>
  </si>
  <si>
    <r>
      <rPr>
        <sz val="10"/>
        <color indexed="40"/>
        <rFont val="宋体"/>
        <charset val="134"/>
      </rPr>
      <t>食品科学</t>
    </r>
    <r>
      <rPr>
        <sz val="10"/>
        <color indexed="40"/>
        <rFont val="Arial"/>
        <family val="2"/>
      </rPr>
      <t>18-01</t>
    </r>
    <r>
      <rPr>
        <sz val="10"/>
        <color indexed="40"/>
        <rFont val="宋体"/>
        <charset val="134"/>
      </rPr>
      <t>（</t>
    </r>
    <r>
      <rPr>
        <sz val="10"/>
        <color indexed="40"/>
        <rFont val="Arial"/>
        <family val="2"/>
      </rPr>
      <t>15</t>
    </r>
    <r>
      <rPr>
        <sz val="10"/>
        <color indexed="40"/>
        <rFont val="宋体"/>
        <charset val="134"/>
      </rPr>
      <t>）</t>
    </r>
    <r>
      <rPr>
        <sz val="10"/>
        <color indexed="40"/>
        <rFont val="Arial"/>
        <family val="2"/>
      </rPr>
      <t xml:space="preserve"> </t>
    </r>
    <r>
      <rPr>
        <sz val="10"/>
        <color indexed="40"/>
        <rFont val="宋体"/>
        <charset val="134"/>
      </rPr>
      <t>食品科学</t>
    </r>
    <r>
      <rPr>
        <sz val="10"/>
        <color indexed="40"/>
        <rFont val="Arial"/>
        <family val="2"/>
      </rPr>
      <t>18-02</t>
    </r>
    <r>
      <rPr>
        <sz val="10"/>
        <color indexed="40"/>
        <rFont val="宋体"/>
        <charset val="134"/>
      </rPr>
      <t>（</t>
    </r>
    <r>
      <rPr>
        <sz val="10"/>
        <color indexed="40"/>
        <rFont val="Arial"/>
        <family val="2"/>
      </rPr>
      <t>26</t>
    </r>
    <r>
      <rPr>
        <sz val="10"/>
        <color indexed="40"/>
        <rFont val="宋体"/>
        <charset val="134"/>
      </rPr>
      <t>）</t>
    </r>
    <r>
      <rPr>
        <sz val="10"/>
        <color indexed="40"/>
        <rFont val="Arial"/>
        <family val="2"/>
      </rPr>
      <t xml:space="preserve"> </t>
    </r>
    <r>
      <rPr>
        <sz val="10"/>
        <color indexed="40"/>
        <rFont val="宋体"/>
        <charset val="134"/>
      </rPr>
      <t>食品科学</t>
    </r>
    <r>
      <rPr>
        <sz val="10"/>
        <color indexed="40"/>
        <rFont val="Arial"/>
        <family val="2"/>
      </rPr>
      <t>18-03</t>
    </r>
    <r>
      <rPr>
        <sz val="10"/>
        <color indexed="40"/>
        <rFont val="宋体"/>
        <charset val="134"/>
      </rPr>
      <t>（</t>
    </r>
    <r>
      <rPr>
        <sz val="10"/>
        <color indexed="40"/>
        <rFont val="Arial"/>
        <family val="2"/>
      </rPr>
      <t>9</t>
    </r>
    <r>
      <rPr>
        <sz val="10"/>
        <color indexed="40"/>
        <rFont val="宋体"/>
        <charset val="134"/>
      </rPr>
      <t>）</t>
    </r>
    <r>
      <rPr>
        <sz val="10"/>
        <rFont val="Arial"/>
        <family val="2"/>
      </rPr>
      <t xml:space="preserve"> </t>
    </r>
    <r>
      <rPr>
        <sz val="10"/>
        <rFont val="宋体"/>
        <charset val="134"/>
      </rPr>
      <t>生物工程</t>
    </r>
    <r>
      <rPr>
        <sz val="10"/>
        <rFont val="Arial"/>
        <family val="2"/>
      </rPr>
      <t>18-01</t>
    </r>
    <r>
      <rPr>
        <sz val="10"/>
        <rFont val="宋体"/>
        <charset val="134"/>
      </rPr>
      <t>（</t>
    </r>
    <r>
      <rPr>
        <sz val="10"/>
        <rFont val="Arial"/>
        <family val="2"/>
      </rPr>
      <t>1</t>
    </r>
    <r>
      <rPr>
        <sz val="10"/>
        <rFont val="宋体"/>
        <charset val="134"/>
      </rPr>
      <t>）生物技术</t>
    </r>
    <r>
      <rPr>
        <sz val="10"/>
        <rFont val="Arial"/>
        <family val="2"/>
      </rPr>
      <t>18-01</t>
    </r>
    <r>
      <rPr>
        <sz val="10"/>
        <rFont val="宋体"/>
        <charset val="134"/>
      </rPr>
      <t>（</t>
    </r>
    <r>
      <rPr>
        <sz val="10"/>
        <rFont val="Arial"/>
        <family val="2"/>
      </rPr>
      <t>12</t>
    </r>
    <r>
      <rPr>
        <sz val="10"/>
        <rFont val="宋体"/>
        <charset val="134"/>
      </rPr>
      <t>）</t>
    </r>
    <r>
      <rPr>
        <sz val="10"/>
        <rFont val="Arial"/>
        <family val="2"/>
      </rPr>
      <t xml:space="preserve"> </t>
    </r>
    <r>
      <rPr>
        <sz val="10"/>
        <rFont val="宋体"/>
        <charset val="134"/>
      </rPr>
      <t>食品质量</t>
    </r>
    <r>
      <rPr>
        <sz val="10"/>
        <rFont val="Arial"/>
        <family val="2"/>
      </rPr>
      <t>18-01</t>
    </r>
    <r>
      <rPr>
        <sz val="10"/>
        <rFont val="宋体"/>
        <charset val="134"/>
      </rPr>
      <t>（</t>
    </r>
    <r>
      <rPr>
        <sz val="10"/>
        <rFont val="Arial"/>
        <family val="2"/>
      </rPr>
      <t>0</t>
    </r>
    <r>
      <rPr>
        <sz val="10"/>
        <rFont val="宋体"/>
        <charset val="134"/>
      </rPr>
      <t>）</t>
    </r>
    <r>
      <rPr>
        <sz val="10"/>
        <rFont val="Arial"/>
        <family val="2"/>
      </rPr>
      <t xml:space="preserve"> </t>
    </r>
    <r>
      <rPr>
        <sz val="10"/>
        <rFont val="宋体"/>
        <charset val="134"/>
      </rPr>
      <t>食品质量</t>
    </r>
    <r>
      <rPr>
        <sz val="10"/>
        <rFont val="Arial"/>
        <family val="2"/>
      </rPr>
      <t>18-02</t>
    </r>
    <r>
      <rPr>
        <sz val="10"/>
        <rFont val="宋体"/>
        <charset val="134"/>
      </rPr>
      <t>（</t>
    </r>
    <r>
      <rPr>
        <sz val="10"/>
        <rFont val="Arial"/>
        <family val="2"/>
      </rPr>
      <t>2</t>
    </r>
    <r>
      <rPr>
        <sz val="10"/>
        <rFont val="宋体"/>
        <charset val="134"/>
      </rPr>
      <t>）</t>
    </r>
    <r>
      <rPr>
        <sz val="10"/>
        <rFont val="Arial"/>
        <family val="2"/>
      </rPr>
      <t xml:space="preserve"> </t>
    </r>
    <r>
      <rPr>
        <sz val="10"/>
        <rFont val="宋体"/>
        <charset val="134"/>
      </rPr>
      <t>烟草</t>
    </r>
    <r>
      <rPr>
        <sz val="10"/>
        <rFont val="Arial"/>
        <family val="2"/>
      </rPr>
      <t>18-01</t>
    </r>
    <r>
      <rPr>
        <sz val="10"/>
        <rFont val="宋体"/>
        <charset val="134"/>
      </rPr>
      <t>（</t>
    </r>
    <r>
      <rPr>
        <sz val="10"/>
        <rFont val="Arial"/>
        <family val="2"/>
      </rPr>
      <t>8</t>
    </r>
    <r>
      <rPr>
        <sz val="10"/>
        <rFont val="宋体"/>
        <charset val="134"/>
      </rPr>
      <t>）</t>
    </r>
    <r>
      <rPr>
        <sz val="10"/>
        <rFont val="Arial"/>
        <family val="2"/>
      </rPr>
      <t xml:space="preserve"> </t>
    </r>
    <r>
      <rPr>
        <sz val="10"/>
        <rFont val="宋体"/>
        <charset val="134"/>
      </rPr>
      <t>烟草工程</t>
    </r>
    <r>
      <rPr>
        <sz val="10"/>
        <rFont val="Arial"/>
        <family val="2"/>
      </rPr>
      <t>18-01</t>
    </r>
    <r>
      <rPr>
        <sz val="10"/>
        <rFont val="宋体"/>
        <charset val="134"/>
      </rPr>
      <t>（</t>
    </r>
    <r>
      <rPr>
        <sz val="10"/>
        <rFont val="Arial"/>
        <family val="2"/>
      </rPr>
      <t>3</t>
    </r>
    <r>
      <rPr>
        <sz val="10"/>
        <rFont val="宋体"/>
        <charset val="134"/>
      </rPr>
      <t>）</t>
    </r>
    <phoneticPr fontId="3" type="noConversion"/>
  </si>
  <si>
    <t>080897-111</t>
  </si>
  <si>
    <r>
      <rPr>
        <sz val="10"/>
        <color indexed="40"/>
        <rFont val="宋体"/>
        <charset val="134"/>
      </rPr>
      <t>食品科学</t>
    </r>
    <r>
      <rPr>
        <sz val="10"/>
        <color indexed="40"/>
        <rFont val="Arial"/>
        <family val="2"/>
      </rPr>
      <t>18-01</t>
    </r>
    <r>
      <rPr>
        <sz val="10"/>
        <color indexed="40"/>
        <rFont val="宋体"/>
        <charset val="134"/>
      </rPr>
      <t>（</t>
    </r>
    <r>
      <rPr>
        <sz val="10"/>
        <color indexed="40"/>
        <rFont val="Arial"/>
        <family val="2"/>
      </rPr>
      <t>8</t>
    </r>
    <r>
      <rPr>
        <sz val="10"/>
        <color indexed="40"/>
        <rFont val="宋体"/>
        <charset val="134"/>
      </rPr>
      <t>）</t>
    </r>
    <r>
      <rPr>
        <sz val="10"/>
        <color indexed="40"/>
        <rFont val="Arial"/>
        <family val="2"/>
      </rPr>
      <t xml:space="preserve"> </t>
    </r>
    <r>
      <rPr>
        <sz val="10"/>
        <color indexed="40"/>
        <rFont val="宋体"/>
        <charset val="134"/>
      </rPr>
      <t>食品科学</t>
    </r>
    <r>
      <rPr>
        <sz val="10"/>
        <color indexed="40"/>
        <rFont val="Arial"/>
        <family val="2"/>
      </rPr>
      <t>18-02</t>
    </r>
    <r>
      <rPr>
        <sz val="10"/>
        <color indexed="40"/>
        <rFont val="宋体"/>
        <charset val="134"/>
      </rPr>
      <t>（</t>
    </r>
    <r>
      <rPr>
        <sz val="10"/>
        <color indexed="40"/>
        <rFont val="Arial"/>
        <family val="2"/>
      </rPr>
      <t>3</t>
    </r>
    <r>
      <rPr>
        <sz val="10"/>
        <color indexed="40"/>
        <rFont val="宋体"/>
        <charset val="134"/>
      </rPr>
      <t>）</t>
    </r>
    <r>
      <rPr>
        <sz val="10"/>
        <color indexed="40"/>
        <rFont val="Arial"/>
        <family val="2"/>
      </rPr>
      <t xml:space="preserve"> </t>
    </r>
    <r>
      <rPr>
        <sz val="10"/>
        <color indexed="40"/>
        <rFont val="宋体"/>
        <charset val="134"/>
      </rPr>
      <t>食品科学</t>
    </r>
    <r>
      <rPr>
        <sz val="10"/>
        <color indexed="40"/>
        <rFont val="Arial"/>
        <family val="2"/>
      </rPr>
      <t>18-03</t>
    </r>
    <r>
      <rPr>
        <sz val="10"/>
        <color indexed="40"/>
        <rFont val="宋体"/>
        <charset val="134"/>
      </rPr>
      <t>（</t>
    </r>
    <r>
      <rPr>
        <sz val="10"/>
        <color indexed="40"/>
        <rFont val="Arial"/>
        <family val="2"/>
      </rPr>
      <t>5</t>
    </r>
    <r>
      <rPr>
        <sz val="10"/>
        <color indexed="40"/>
        <rFont val="宋体"/>
        <charset val="134"/>
      </rPr>
      <t>）</t>
    </r>
    <r>
      <rPr>
        <sz val="10"/>
        <rFont val="宋体"/>
        <charset val="134"/>
      </rPr>
      <t>生物工程</t>
    </r>
    <r>
      <rPr>
        <sz val="10"/>
        <rFont val="Arial"/>
        <family val="2"/>
      </rPr>
      <t>18-01</t>
    </r>
    <r>
      <rPr>
        <sz val="10"/>
        <rFont val="宋体"/>
        <charset val="134"/>
      </rPr>
      <t>（</t>
    </r>
    <r>
      <rPr>
        <sz val="10"/>
        <rFont val="Arial"/>
        <family val="2"/>
      </rPr>
      <t>2</t>
    </r>
    <r>
      <rPr>
        <sz val="10"/>
        <rFont val="宋体"/>
        <charset val="134"/>
      </rPr>
      <t>）</t>
    </r>
    <r>
      <rPr>
        <sz val="10"/>
        <rFont val="Arial"/>
        <family val="2"/>
      </rPr>
      <t xml:space="preserve"> </t>
    </r>
    <r>
      <rPr>
        <sz val="10"/>
        <rFont val="宋体"/>
        <charset val="134"/>
      </rPr>
      <t>生物技术</t>
    </r>
    <r>
      <rPr>
        <sz val="10"/>
        <rFont val="Arial"/>
        <family val="2"/>
      </rPr>
      <t>18-01</t>
    </r>
    <r>
      <rPr>
        <sz val="10"/>
        <rFont val="宋体"/>
        <charset val="134"/>
      </rPr>
      <t>（</t>
    </r>
    <r>
      <rPr>
        <sz val="10"/>
        <rFont val="Arial"/>
        <family val="2"/>
      </rPr>
      <t>8</t>
    </r>
    <r>
      <rPr>
        <sz val="10"/>
        <rFont val="宋体"/>
        <charset val="134"/>
      </rPr>
      <t>）</t>
    </r>
    <r>
      <rPr>
        <sz val="10"/>
        <rFont val="Arial"/>
        <family val="2"/>
      </rPr>
      <t xml:space="preserve"> </t>
    </r>
    <r>
      <rPr>
        <sz val="10"/>
        <rFont val="宋体"/>
        <charset val="134"/>
      </rPr>
      <t>食品质量</t>
    </r>
    <r>
      <rPr>
        <sz val="10"/>
        <rFont val="Arial"/>
        <family val="2"/>
      </rPr>
      <t>18-01</t>
    </r>
    <r>
      <rPr>
        <sz val="10"/>
        <rFont val="宋体"/>
        <charset val="134"/>
      </rPr>
      <t>（</t>
    </r>
    <r>
      <rPr>
        <sz val="10"/>
        <rFont val="Arial"/>
        <family val="2"/>
      </rPr>
      <t>17</t>
    </r>
    <r>
      <rPr>
        <sz val="10"/>
        <rFont val="宋体"/>
        <charset val="134"/>
      </rPr>
      <t>）</t>
    </r>
    <r>
      <rPr>
        <sz val="10"/>
        <rFont val="Arial"/>
        <family val="2"/>
      </rPr>
      <t xml:space="preserve"> </t>
    </r>
    <r>
      <rPr>
        <sz val="10"/>
        <rFont val="宋体"/>
        <charset val="134"/>
      </rPr>
      <t>食品质量</t>
    </r>
    <r>
      <rPr>
        <sz val="10"/>
        <rFont val="Arial"/>
        <family val="2"/>
      </rPr>
      <t>18-02</t>
    </r>
    <r>
      <rPr>
        <sz val="10"/>
        <rFont val="宋体"/>
        <charset val="134"/>
      </rPr>
      <t>（</t>
    </r>
    <r>
      <rPr>
        <sz val="10"/>
        <rFont val="Arial"/>
        <family val="2"/>
      </rPr>
      <t>18</t>
    </r>
    <r>
      <rPr>
        <sz val="10"/>
        <rFont val="宋体"/>
        <charset val="134"/>
      </rPr>
      <t>）</t>
    </r>
    <r>
      <rPr>
        <sz val="10"/>
        <rFont val="Arial"/>
        <family val="2"/>
      </rPr>
      <t xml:space="preserve"> </t>
    </r>
    <r>
      <rPr>
        <sz val="10"/>
        <rFont val="宋体"/>
        <charset val="134"/>
      </rPr>
      <t>烟草</t>
    </r>
    <r>
      <rPr>
        <sz val="10"/>
        <rFont val="Arial"/>
        <family val="2"/>
      </rPr>
      <t>18-01</t>
    </r>
    <r>
      <rPr>
        <sz val="10"/>
        <rFont val="宋体"/>
        <charset val="134"/>
      </rPr>
      <t>（</t>
    </r>
    <r>
      <rPr>
        <sz val="10"/>
        <rFont val="Arial"/>
        <family val="2"/>
      </rPr>
      <t>3</t>
    </r>
    <r>
      <rPr>
        <sz val="10"/>
        <rFont val="宋体"/>
        <charset val="134"/>
      </rPr>
      <t>）</t>
    </r>
    <r>
      <rPr>
        <sz val="10"/>
        <rFont val="Arial"/>
        <family val="2"/>
      </rPr>
      <t xml:space="preserve"> </t>
    </r>
    <r>
      <rPr>
        <sz val="10"/>
        <rFont val="宋体"/>
        <charset val="134"/>
      </rPr>
      <t>烟草工程</t>
    </r>
    <r>
      <rPr>
        <sz val="10"/>
        <rFont val="Arial"/>
        <family val="2"/>
      </rPr>
      <t>18-01</t>
    </r>
    <r>
      <rPr>
        <sz val="10"/>
        <rFont val="宋体"/>
        <charset val="134"/>
      </rPr>
      <t>（</t>
    </r>
    <r>
      <rPr>
        <sz val="10"/>
        <rFont val="Arial"/>
        <family val="2"/>
      </rPr>
      <t>13</t>
    </r>
    <r>
      <rPr>
        <sz val="10"/>
        <rFont val="宋体"/>
        <charset val="134"/>
      </rPr>
      <t>）</t>
    </r>
    <phoneticPr fontId="3" type="noConversion"/>
  </si>
  <si>
    <t>080897-112</t>
  </si>
  <si>
    <r>
      <rPr>
        <sz val="10"/>
        <color indexed="40"/>
        <rFont val="宋体"/>
        <charset val="134"/>
      </rPr>
      <t>食品科学</t>
    </r>
    <r>
      <rPr>
        <sz val="10"/>
        <color indexed="40"/>
        <rFont val="Arial"/>
        <family val="2"/>
      </rPr>
      <t>18-01</t>
    </r>
    <r>
      <rPr>
        <sz val="10"/>
        <color indexed="40"/>
        <rFont val="宋体"/>
        <charset val="134"/>
      </rPr>
      <t>（</t>
    </r>
    <r>
      <rPr>
        <sz val="10"/>
        <color indexed="40"/>
        <rFont val="Arial"/>
        <family val="2"/>
      </rPr>
      <t>3</t>
    </r>
    <r>
      <rPr>
        <sz val="10"/>
        <color indexed="40"/>
        <rFont val="宋体"/>
        <charset val="134"/>
      </rPr>
      <t>）</t>
    </r>
    <r>
      <rPr>
        <sz val="10"/>
        <color indexed="40"/>
        <rFont val="Arial"/>
        <family val="2"/>
      </rPr>
      <t xml:space="preserve"> </t>
    </r>
    <r>
      <rPr>
        <sz val="10"/>
        <color indexed="40"/>
        <rFont val="宋体"/>
        <charset val="134"/>
      </rPr>
      <t>食品科学</t>
    </r>
    <r>
      <rPr>
        <sz val="10"/>
        <color indexed="40"/>
        <rFont val="Arial"/>
        <family val="2"/>
      </rPr>
      <t>18-02</t>
    </r>
    <r>
      <rPr>
        <sz val="10"/>
        <color indexed="40"/>
        <rFont val="宋体"/>
        <charset val="134"/>
      </rPr>
      <t>（</t>
    </r>
    <r>
      <rPr>
        <sz val="10"/>
        <color indexed="40"/>
        <rFont val="Arial"/>
        <family val="2"/>
      </rPr>
      <t>0</t>
    </r>
    <r>
      <rPr>
        <sz val="10"/>
        <color indexed="40"/>
        <rFont val="宋体"/>
        <charset val="134"/>
      </rPr>
      <t>）</t>
    </r>
    <r>
      <rPr>
        <sz val="10"/>
        <color indexed="40"/>
        <rFont val="Arial"/>
        <family val="2"/>
      </rPr>
      <t xml:space="preserve"> </t>
    </r>
    <r>
      <rPr>
        <sz val="10"/>
        <color indexed="40"/>
        <rFont val="宋体"/>
        <charset val="134"/>
      </rPr>
      <t>食品科学</t>
    </r>
    <r>
      <rPr>
        <sz val="10"/>
        <color indexed="40"/>
        <rFont val="Arial"/>
        <family val="2"/>
      </rPr>
      <t>18-03</t>
    </r>
    <r>
      <rPr>
        <sz val="10"/>
        <color indexed="40"/>
        <rFont val="宋体"/>
        <charset val="134"/>
      </rPr>
      <t>（</t>
    </r>
    <r>
      <rPr>
        <sz val="10"/>
        <color indexed="40"/>
        <rFont val="Arial"/>
        <family val="2"/>
      </rPr>
      <t>11</t>
    </r>
    <r>
      <rPr>
        <sz val="10"/>
        <color indexed="40"/>
        <rFont val="宋体"/>
        <charset val="134"/>
      </rPr>
      <t>）</t>
    </r>
    <r>
      <rPr>
        <sz val="10"/>
        <rFont val="Arial"/>
        <family val="2"/>
      </rPr>
      <t xml:space="preserve"> </t>
    </r>
    <r>
      <rPr>
        <sz val="10"/>
        <rFont val="宋体"/>
        <charset val="134"/>
      </rPr>
      <t>生物工程</t>
    </r>
    <r>
      <rPr>
        <sz val="10"/>
        <rFont val="Arial"/>
        <family val="2"/>
      </rPr>
      <t>18-01</t>
    </r>
    <r>
      <rPr>
        <sz val="10"/>
        <rFont val="宋体"/>
        <charset val="134"/>
      </rPr>
      <t>（</t>
    </r>
    <r>
      <rPr>
        <sz val="10"/>
        <rFont val="Arial"/>
        <family val="2"/>
      </rPr>
      <t>7</t>
    </r>
    <r>
      <rPr>
        <sz val="10"/>
        <rFont val="宋体"/>
        <charset val="134"/>
      </rPr>
      <t>）生物技术</t>
    </r>
    <r>
      <rPr>
        <sz val="10"/>
        <rFont val="Arial"/>
        <family val="2"/>
      </rPr>
      <t>18-01</t>
    </r>
    <r>
      <rPr>
        <sz val="10"/>
        <rFont val="宋体"/>
        <charset val="134"/>
      </rPr>
      <t>（</t>
    </r>
    <r>
      <rPr>
        <sz val="10"/>
        <rFont val="Arial"/>
        <family val="2"/>
      </rPr>
      <t>11</t>
    </r>
    <r>
      <rPr>
        <sz val="10"/>
        <rFont val="宋体"/>
        <charset val="134"/>
      </rPr>
      <t>）</t>
    </r>
    <r>
      <rPr>
        <sz val="10"/>
        <rFont val="Arial"/>
        <family val="2"/>
      </rPr>
      <t xml:space="preserve"> </t>
    </r>
    <r>
      <rPr>
        <sz val="10"/>
        <rFont val="宋体"/>
        <charset val="134"/>
      </rPr>
      <t>食品质量</t>
    </r>
    <r>
      <rPr>
        <sz val="10"/>
        <rFont val="Arial"/>
        <family val="2"/>
      </rPr>
      <t>18-01</t>
    </r>
    <r>
      <rPr>
        <sz val="10"/>
        <rFont val="宋体"/>
        <charset val="134"/>
      </rPr>
      <t>（</t>
    </r>
    <r>
      <rPr>
        <sz val="10"/>
        <rFont val="Arial"/>
        <family val="2"/>
      </rPr>
      <t>0</t>
    </r>
    <r>
      <rPr>
        <sz val="10"/>
        <rFont val="宋体"/>
        <charset val="134"/>
      </rPr>
      <t>）</t>
    </r>
    <r>
      <rPr>
        <sz val="10"/>
        <rFont val="Arial"/>
        <family val="2"/>
      </rPr>
      <t xml:space="preserve"> </t>
    </r>
    <r>
      <rPr>
        <sz val="10"/>
        <rFont val="宋体"/>
        <charset val="134"/>
      </rPr>
      <t>食品质量</t>
    </r>
    <r>
      <rPr>
        <sz val="10"/>
        <rFont val="Arial"/>
        <family val="2"/>
      </rPr>
      <t>18-02</t>
    </r>
    <r>
      <rPr>
        <sz val="10"/>
        <rFont val="宋体"/>
        <charset val="134"/>
      </rPr>
      <t>（</t>
    </r>
    <r>
      <rPr>
        <sz val="10"/>
        <rFont val="Arial"/>
        <family val="2"/>
      </rPr>
      <t>1</t>
    </r>
    <r>
      <rPr>
        <sz val="10"/>
        <rFont val="宋体"/>
        <charset val="134"/>
      </rPr>
      <t>）</t>
    </r>
    <r>
      <rPr>
        <sz val="10"/>
        <rFont val="Arial"/>
        <family val="2"/>
      </rPr>
      <t xml:space="preserve"> </t>
    </r>
    <r>
      <rPr>
        <sz val="10"/>
        <rFont val="宋体"/>
        <charset val="134"/>
      </rPr>
      <t>烟草</t>
    </r>
    <r>
      <rPr>
        <sz val="10"/>
        <rFont val="Arial"/>
        <family val="2"/>
      </rPr>
      <t>18-01</t>
    </r>
    <r>
      <rPr>
        <sz val="10"/>
        <rFont val="宋体"/>
        <charset val="134"/>
      </rPr>
      <t>（</t>
    </r>
    <r>
      <rPr>
        <sz val="10"/>
        <rFont val="Arial"/>
        <family val="2"/>
      </rPr>
      <t>4</t>
    </r>
    <r>
      <rPr>
        <sz val="10"/>
        <rFont val="宋体"/>
        <charset val="134"/>
      </rPr>
      <t>）</t>
    </r>
    <r>
      <rPr>
        <sz val="10"/>
        <rFont val="Arial"/>
        <family val="2"/>
      </rPr>
      <t xml:space="preserve"> </t>
    </r>
    <r>
      <rPr>
        <sz val="10"/>
        <rFont val="宋体"/>
        <charset val="134"/>
      </rPr>
      <t>烟草工程</t>
    </r>
    <r>
      <rPr>
        <sz val="10"/>
        <rFont val="Arial"/>
        <family val="2"/>
      </rPr>
      <t>18-01</t>
    </r>
    <r>
      <rPr>
        <sz val="10"/>
        <rFont val="宋体"/>
        <charset val="134"/>
      </rPr>
      <t>（</t>
    </r>
    <r>
      <rPr>
        <sz val="10"/>
        <rFont val="Arial"/>
        <family val="2"/>
      </rPr>
      <t>36</t>
    </r>
    <r>
      <rPr>
        <sz val="10"/>
        <rFont val="宋体"/>
        <charset val="134"/>
      </rPr>
      <t>）</t>
    </r>
    <phoneticPr fontId="3" type="noConversion"/>
  </si>
  <si>
    <t>080897-113</t>
  </si>
  <si>
    <r>
      <rPr>
        <sz val="10"/>
        <color indexed="40"/>
        <rFont val="宋体"/>
        <charset val="134"/>
      </rPr>
      <t>机制自动化</t>
    </r>
    <r>
      <rPr>
        <sz val="10"/>
        <color indexed="40"/>
        <rFont val="Arial"/>
        <family val="2"/>
      </rPr>
      <t>18-01</t>
    </r>
    <r>
      <rPr>
        <sz val="10"/>
        <color indexed="40"/>
        <rFont val="宋体"/>
        <charset val="134"/>
      </rPr>
      <t>（</t>
    </r>
    <r>
      <rPr>
        <sz val="10"/>
        <color indexed="40"/>
        <rFont val="Arial"/>
        <family val="2"/>
      </rPr>
      <t>8</t>
    </r>
    <r>
      <rPr>
        <sz val="10"/>
        <color indexed="40"/>
        <rFont val="宋体"/>
        <charset val="134"/>
      </rPr>
      <t>）机制自动化</t>
    </r>
    <r>
      <rPr>
        <sz val="10"/>
        <color indexed="40"/>
        <rFont val="Arial"/>
        <family val="2"/>
      </rPr>
      <t>18-02</t>
    </r>
    <r>
      <rPr>
        <sz val="10"/>
        <color indexed="40"/>
        <rFont val="宋体"/>
        <charset val="134"/>
      </rPr>
      <t>（</t>
    </r>
    <r>
      <rPr>
        <sz val="10"/>
        <color indexed="40"/>
        <rFont val="Arial"/>
        <family val="2"/>
      </rPr>
      <t>5</t>
    </r>
    <r>
      <rPr>
        <sz val="10"/>
        <color indexed="40"/>
        <rFont val="宋体"/>
        <charset val="134"/>
      </rPr>
      <t>）</t>
    </r>
    <r>
      <rPr>
        <sz val="10"/>
        <color indexed="40"/>
        <rFont val="Arial"/>
        <family val="2"/>
      </rPr>
      <t xml:space="preserve"> </t>
    </r>
    <r>
      <rPr>
        <sz val="10"/>
        <color indexed="40"/>
        <rFont val="宋体"/>
        <charset val="134"/>
      </rPr>
      <t>机制自动化</t>
    </r>
    <r>
      <rPr>
        <sz val="10"/>
        <color indexed="40"/>
        <rFont val="Arial"/>
        <family val="2"/>
      </rPr>
      <t>18-03</t>
    </r>
    <r>
      <rPr>
        <sz val="10"/>
        <color indexed="40"/>
        <rFont val="宋体"/>
        <charset val="134"/>
      </rPr>
      <t>（</t>
    </r>
    <r>
      <rPr>
        <sz val="10"/>
        <color indexed="40"/>
        <rFont val="Arial"/>
        <family val="2"/>
      </rPr>
      <t>4</t>
    </r>
    <r>
      <rPr>
        <sz val="10"/>
        <color indexed="40"/>
        <rFont val="宋体"/>
        <charset val="134"/>
      </rPr>
      <t>）</t>
    </r>
    <r>
      <rPr>
        <sz val="10"/>
        <color indexed="40"/>
        <rFont val="Arial"/>
        <family val="2"/>
      </rPr>
      <t xml:space="preserve"> </t>
    </r>
    <r>
      <rPr>
        <sz val="10"/>
        <color indexed="40"/>
        <rFont val="宋体"/>
        <charset val="134"/>
      </rPr>
      <t>机制自动化</t>
    </r>
    <r>
      <rPr>
        <sz val="10"/>
        <color indexed="40"/>
        <rFont val="Arial"/>
        <family val="2"/>
      </rPr>
      <t>18-04</t>
    </r>
    <r>
      <rPr>
        <sz val="10"/>
        <color indexed="40"/>
        <rFont val="宋体"/>
        <charset val="134"/>
      </rPr>
      <t>（</t>
    </r>
    <r>
      <rPr>
        <sz val="10"/>
        <color indexed="40"/>
        <rFont val="Arial"/>
        <family val="2"/>
      </rPr>
      <t>6</t>
    </r>
    <r>
      <rPr>
        <sz val="10"/>
        <color indexed="40"/>
        <rFont val="宋体"/>
        <charset val="134"/>
      </rPr>
      <t>）</t>
    </r>
    <r>
      <rPr>
        <sz val="10"/>
        <rFont val="Arial"/>
        <family val="2"/>
      </rPr>
      <t xml:space="preserve"> </t>
    </r>
    <r>
      <rPr>
        <sz val="10"/>
        <rFont val="宋体"/>
        <charset val="134"/>
      </rPr>
      <t>测控</t>
    </r>
    <r>
      <rPr>
        <sz val="10"/>
        <rFont val="Arial"/>
        <family val="2"/>
      </rPr>
      <t>18-01</t>
    </r>
    <r>
      <rPr>
        <sz val="10"/>
        <rFont val="宋体"/>
        <charset val="134"/>
      </rPr>
      <t>（</t>
    </r>
    <r>
      <rPr>
        <sz val="10"/>
        <rFont val="Arial"/>
        <family val="2"/>
      </rPr>
      <t>9</t>
    </r>
    <r>
      <rPr>
        <sz val="10"/>
        <rFont val="宋体"/>
        <charset val="134"/>
      </rPr>
      <t>）</t>
    </r>
    <r>
      <rPr>
        <sz val="10"/>
        <rFont val="Arial"/>
        <family val="2"/>
      </rPr>
      <t xml:space="preserve"> </t>
    </r>
    <r>
      <rPr>
        <sz val="10"/>
        <rFont val="宋体"/>
        <charset val="134"/>
      </rPr>
      <t>车辆工程</t>
    </r>
    <r>
      <rPr>
        <sz val="10"/>
        <rFont val="Arial"/>
        <family val="2"/>
      </rPr>
      <t>18-01</t>
    </r>
    <r>
      <rPr>
        <sz val="10"/>
        <rFont val="宋体"/>
        <charset val="134"/>
      </rPr>
      <t>（</t>
    </r>
    <r>
      <rPr>
        <sz val="10"/>
        <rFont val="Arial"/>
        <family val="2"/>
      </rPr>
      <t>8</t>
    </r>
    <r>
      <rPr>
        <sz val="10"/>
        <rFont val="宋体"/>
        <charset val="134"/>
      </rPr>
      <t>）</t>
    </r>
    <r>
      <rPr>
        <sz val="10"/>
        <rFont val="Arial"/>
        <family val="2"/>
      </rPr>
      <t xml:space="preserve"> </t>
    </r>
    <r>
      <rPr>
        <sz val="10"/>
        <rFont val="宋体"/>
        <charset val="134"/>
      </rPr>
      <t>信科</t>
    </r>
    <r>
      <rPr>
        <sz val="10"/>
        <rFont val="Arial"/>
        <family val="2"/>
      </rPr>
      <t>18-01</t>
    </r>
    <r>
      <rPr>
        <sz val="10"/>
        <rFont val="宋体"/>
        <charset val="134"/>
      </rPr>
      <t>（</t>
    </r>
    <r>
      <rPr>
        <sz val="10"/>
        <rFont val="Arial"/>
        <family val="2"/>
      </rPr>
      <t>13</t>
    </r>
    <r>
      <rPr>
        <sz val="10"/>
        <rFont val="宋体"/>
        <charset val="134"/>
      </rPr>
      <t>）</t>
    </r>
    <r>
      <rPr>
        <sz val="10"/>
        <rFont val="Arial"/>
        <family val="2"/>
      </rPr>
      <t xml:space="preserve"> </t>
    </r>
    <r>
      <rPr>
        <sz val="10"/>
        <rFont val="宋体"/>
        <charset val="134"/>
      </rPr>
      <t>信科</t>
    </r>
    <r>
      <rPr>
        <sz val="10"/>
        <rFont val="Arial"/>
        <family val="2"/>
      </rPr>
      <t>18-02</t>
    </r>
    <r>
      <rPr>
        <sz val="10"/>
        <rFont val="宋体"/>
        <charset val="134"/>
      </rPr>
      <t>（</t>
    </r>
    <r>
      <rPr>
        <sz val="10"/>
        <rFont val="Arial"/>
        <family val="2"/>
      </rPr>
      <t>12</t>
    </r>
    <r>
      <rPr>
        <sz val="10"/>
        <rFont val="宋体"/>
        <charset val="134"/>
      </rPr>
      <t>）</t>
    </r>
    <r>
      <rPr>
        <sz val="10"/>
        <rFont val="Arial"/>
        <family val="2"/>
      </rPr>
      <t xml:space="preserve"> </t>
    </r>
    <r>
      <rPr>
        <sz val="10"/>
        <rFont val="宋体"/>
        <charset val="134"/>
      </rPr>
      <t>应用数学</t>
    </r>
    <r>
      <rPr>
        <sz val="10"/>
        <rFont val="Arial"/>
        <family val="2"/>
      </rPr>
      <t>18-01</t>
    </r>
    <r>
      <rPr>
        <sz val="10"/>
        <rFont val="宋体"/>
        <charset val="134"/>
      </rPr>
      <t>（</t>
    </r>
    <r>
      <rPr>
        <sz val="10"/>
        <rFont val="Arial"/>
        <family val="2"/>
      </rPr>
      <t>1</t>
    </r>
    <r>
      <rPr>
        <sz val="10"/>
        <rFont val="宋体"/>
        <charset val="134"/>
      </rPr>
      <t>）</t>
    </r>
    <phoneticPr fontId="3" type="noConversion"/>
  </si>
  <si>
    <t>080897-114</t>
  </si>
  <si>
    <r>
      <rPr>
        <sz val="10"/>
        <color indexed="40"/>
        <rFont val="宋体"/>
        <charset val="134"/>
      </rPr>
      <t>机制自动化</t>
    </r>
    <r>
      <rPr>
        <sz val="10"/>
        <color indexed="40"/>
        <rFont val="Arial"/>
        <family val="2"/>
      </rPr>
      <t>18-01</t>
    </r>
    <r>
      <rPr>
        <sz val="10"/>
        <color indexed="40"/>
        <rFont val="宋体"/>
        <charset val="134"/>
      </rPr>
      <t>（</t>
    </r>
    <r>
      <rPr>
        <sz val="10"/>
        <color indexed="40"/>
        <rFont val="Arial"/>
        <family val="2"/>
      </rPr>
      <t>11</t>
    </r>
    <r>
      <rPr>
        <sz val="10"/>
        <color indexed="40"/>
        <rFont val="宋体"/>
        <charset val="134"/>
      </rPr>
      <t>）</t>
    </r>
    <r>
      <rPr>
        <sz val="10"/>
        <color indexed="40"/>
        <rFont val="Arial"/>
        <family val="2"/>
      </rPr>
      <t xml:space="preserve"> </t>
    </r>
    <r>
      <rPr>
        <sz val="10"/>
        <color indexed="40"/>
        <rFont val="宋体"/>
        <charset val="134"/>
      </rPr>
      <t>机制自动化</t>
    </r>
    <r>
      <rPr>
        <sz val="10"/>
        <color indexed="40"/>
        <rFont val="Arial"/>
        <family val="2"/>
      </rPr>
      <t>18-02</t>
    </r>
    <r>
      <rPr>
        <sz val="10"/>
        <color indexed="40"/>
        <rFont val="宋体"/>
        <charset val="134"/>
      </rPr>
      <t>（</t>
    </r>
    <r>
      <rPr>
        <sz val="10"/>
        <color indexed="40"/>
        <rFont val="Arial"/>
        <family val="2"/>
      </rPr>
      <t>2</t>
    </r>
    <r>
      <rPr>
        <sz val="10"/>
        <color indexed="40"/>
        <rFont val="宋体"/>
        <charset val="134"/>
      </rPr>
      <t>）</t>
    </r>
    <r>
      <rPr>
        <sz val="10"/>
        <color indexed="40"/>
        <rFont val="Arial"/>
        <family val="2"/>
      </rPr>
      <t xml:space="preserve"> </t>
    </r>
    <r>
      <rPr>
        <sz val="10"/>
        <color indexed="40"/>
        <rFont val="宋体"/>
        <charset val="134"/>
      </rPr>
      <t>机制自动化</t>
    </r>
    <r>
      <rPr>
        <sz val="10"/>
        <color indexed="40"/>
        <rFont val="Arial"/>
        <family val="2"/>
      </rPr>
      <t>18-03</t>
    </r>
    <r>
      <rPr>
        <sz val="10"/>
        <color indexed="40"/>
        <rFont val="宋体"/>
        <charset val="134"/>
      </rPr>
      <t>（</t>
    </r>
    <r>
      <rPr>
        <sz val="10"/>
        <color indexed="40"/>
        <rFont val="Arial"/>
        <family val="2"/>
      </rPr>
      <t>26</t>
    </r>
    <r>
      <rPr>
        <sz val="10"/>
        <color indexed="40"/>
        <rFont val="宋体"/>
        <charset val="134"/>
      </rPr>
      <t>）</t>
    </r>
    <r>
      <rPr>
        <sz val="10"/>
        <color indexed="40"/>
        <rFont val="Arial"/>
        <family val="2"/>
      </rPr>
      <t xml:space="preserve"> </t>
    </r>
    <r>
      <rPr>
        <sz val="10"/>
        <color indexed="40"/>
        <rFont val="宋体"/>
        <charset val="134"/>
      </rPr>
      <t>机制自动化</t>
    </r>
    <r>
      <rPr>
        <sz val="10"/>
        <color indexed="40"/>
        <rFont val="Arial"/>
        <family val="2"/>
      </rPr>
      <t>18-04</t>
    </r>
    <r>
      <rPr>
        <sz val="10"/>
        <color indexed="40"/>
        <rFont val="宋体"/>
        <charset val="134"/>
      </rPr>
      <t>（</t>
    </r>
    <r>
      <rPr>
        <sz val="10"/>
        <color indexed="40"/>
        <rFont val="Arial"/>
        <family val="2"/>
      </rPr>
      <t>11</t>
    </r>
    <r>
      <rPr>
        <sz val="10"/>
        <color indexed="40"/>
        <rFont val="宋体"/>
        <charset val="134"/>
      </rPr>
      <t>）</t>
    </r>
    <r>
      <rPr>
        <sz val="10"/>
        <rFont val="Arial"/>
        <family val="2"/>
      </rPr>
      <t xml:space="preserve"> </t>
    </r>
    <r>
      <rPr>
        <sz val="10"/>
        <rFont val="宋体"/>
        <charset val="134"/>
      </rPr>
      <t>测控</t>
    </r>
    <r>
      <rPr>
        <sz val="10"/>
        <rFont val="Arial"/>
        <family val="2"/>
      </rPr>
      <t>18-01</t>
    </r>
    <r>
      <rPr>
        <sz val="10"/>
        <rFont val="宋体"/>
        <charset val="134"/>
      </rPr>
      <t>（</t>
    </r>
    <r>
      <rPr>
        <sz val="10"/>
        <rFont val="Arial"/>
        <family val="2"/>
      </rPr>
      <t>0</t>
    </r>
    <r>
      <rPr>
        <sz val="10"/>
        <rFont val="宋体"/>
        <charset val="134"/>
      </rPr>
      <t>）</t>
    </r>
    <r>
      <rPr>
        <sz val="10"/>
        <rFont val="Arial"/>
        <family val="2"/>
      </rPr>
      <t xml:space="preserve"> </t>
    </r>
    <r>
      <rPr>
        <sz val="10"/>
        <rFont val="宋体"/>
        <charset val="134"/>
      </rPr>
      <t>车辆工程</t>
    </r>
    <r>
      <rPr>
        <sz val="10"/>
        <rFont val="Arial"/>
        <family val="2"/>
      </rPr>
      <t>18-01</t>
    </r>
    <r>
      <rPr>
        <sz val="10"/>
        <rFont val="宋体"/>
        <charset val="134"/>
      </rPr>
      <t>（</t>
    </r>
    <r>
      <rPr>
        <sz val="10"/>
        <rFont val="Arial"/>
        <family val="2"/>
      </rPr>
      <t>16</t>
    </r>
    <r>
      <rPr>
        <sz val="10"/>
        <rFont val="宋体"/>
        <charset val="134"/>
      </rPr>
      <t>）</t>
    </r>
    <r>
      <rPr>
        <sz val="10"/>
        <rFont val="Arial"/>
        <family val="2"/>
      </rPr>
      <t xml:space="preserve"> </t>
    </r>
    <r>
      <rPr>
        <sz val="10"/>
        <rFont val="宋体"/>
        <charset val="134"/>
      </rPr>
      <t>信科</t>
    </r>
    <r>
      <rPr>
        <sz val="10"/>
        <rFont val="Arial"/>
        <family val="2"/>
      </rPr>
      <t>18-01</t>
    </r>
    <r>
      <rPr>
        <sz val="10"/>
        <rFont val="宋体"/>
        <charset val="134"/>
      </rPr>
      <t>（</t>
    </r>
    <r>
      <rPr>
        <sz val="10"/>
        <rFont val="Arial"/>
        <family val="2"/>
      </rPr>
      <t>1</t>
    </r>
    <r>
      <rPr>
        <sz val="10"/>
        <rFont val="宋体"/>
        <charset val="134"/>
      </rPr>
      <t>）</t>
    </r>
    <r>
      <rPr>
        <sz val="10"/>
        <rFont val="Arial"/>
        <family val="2"/>
      </rPr>
      <t xml:space="preserve"> </t>
    </r>
    <r>
      <rPr>
        <sz val="10"/>
        <rFont val="宋体"/>
        <charset val="134"/>
      </rPr>
      <t>信科</t>
    </r>
    <r>
      <rPr>
        <sz val="10"/>
        <rFont val="Arial"/>
        <family val="2"/>
      </rPr>
      <t>18-02</t>
    </r>
    <r>
      <rPr>
        <sz val="10"/>
        <rFont val="宋体"/>
        <charset val="134"/>
      </rPr>
      <t>（</t>
    </r>
    <r>
      <rPr>
        <sz val="10"/>
        <rFont val="Arial"/>
        <family val="2"/>
      </rPr>
      <t>2</t>
    </r>
    <r>
      <rPr>
        <sz val="10"/>
        <rFont val="宋体"/>
        <charset val="134"/>
      </rPr>
      <t>）</t>
    </r>
    <r>
      <rPr>
        <sz val="10"/>
        <rFont val="Arial"/>
        <family val="2"/>
      </rPr>
      <t xml:space="preserve"> </t>
    </r>
    <r>
      <rPr>
        <sz val="10"/>
        <rFont val="宋体"/>
        <charset val="134"/>
      </rPr>
      <t>应用数学</t>
    </r>
    <r>
      <rPr>
        <sz val="10"/>
        <rFont val="Arial"/>
        <family val="2"/>
      </rPr>
      <t>18-01</t>
    </r>
    <r>
      <rPr>
        <sz val="10"/>
        <rFont val="宋体"/>
        <charset val="134"/>
      </rPr>
      <t>（</t>
    </r>
    <r>
      <rPr>
        <sz val="10"/>
        <rFont val="Arial"/>
        <family val="2"/>
      </rPr>
      <t>1</t>
    </r>
    <r>
      <rPr>
        <sz val="10"/>
        <rFont val="宋体"/>
        <charset val="134"/>
      </rPr>
      <t>）</t>
    </r>
    <phoneticPr fontId="3" type="noConversion"/>
  </si>
  <si>
    <t>080897-115</t>
  </si>
  <si>
    <r>
      <rPr>
        <sz val="10"/>
        <color indexed="40"/>
        <rFont val="宋体"/>
        <charset val="134"/>
      </rPr>
      <t>机制自动化</t>
    </r>
    <r>
      <rPr>
        <sz val="10"/>
        <color indexed="40"/>
        <rFont val="Arial"/>
        <family val="2"/>
      </rPr>
      <t>18-01</t>
    </r>
    <r>
      <rPr>
        <sz val="10"/>
        <color indexed="40"/>
        <rFont val="宋体"/>
        <charset val="134"/>
      </rPr>
      <t>（</t>
    </r>
    <r>
      <rPr>
        <sz val="10"/>
        <color indexed="40"/>
        <rFont val="Arial"/>
        <family val="2"/>
      </rPr>
      <t>20</t>
    </r>
    <r>
      <rPr>
        <sz val="10"/>
        <color indexed="40"/>
        <rFont val="宋体"/>
        <charset val="134"/>
      </rPr>
      <t>）</t>
    </r>
    <r>
      <rPr>
        <sz val="10"/>
        <color indexed="40"/>
        <rFont val="Arial"/>
        <family val="2"/>
      </rPr>
      <t xml:space="preserve"> </t>
    </r>
    <r>
      <rPr>
        <sz val="10"/>
        <color indexed="40"/>
        <rFont val="宋体"/>
        <charset val="134"/>
      </rPr>
      <t>机制自动化</t>
    </r>
    <r>
      <rPr>
        <sz val="10"/>
        <color indexed="40"/>
        <rFont val="Arial"/>
        <family val="2"/>
      </rPr>
      <t>18-02</t>
    </r>
    <r>
      <rPr>
        <sz val="10"/>
        <color indexed="40"/>
        <rFont val="宋体"/>
        <charset val="134"/>
      </rPr>
      <t>（</t>
    </r>
    <r>
      <rPr>
        <sz val="10"/>
        <color indexed="40"/>
        <rFont val="Arial"/>
        <family val="2"/>
      </rPr>
      <t>24</t>
    </r>
    <r>
      <rPr>
        <sz val="10"/>
        <color indexed="40"/>
        <rFont val="宋体"/>
        <charset val="134"/>
      </rPr>
      <t>）</t>
    </r>
    <r>
      <rPr>
        <sz val="10"/>
        <color indexed="40"/>
        <rFont val="Arial"/>
        <family val="2"/>
      </rPr>
      <t xml:space="preserve"> </t>
    </r>
    <r>
      <rPr>
        <sz val="10"/>
        <color indexed="40"/>
        <rFont val="宋体"/>
        <charset val="134"/>
      </rPr>
      <t>机制自动化</t>
    </r>
    <r>
      <rPr>
        <sz val="10"/>
        <color indexed="40"/>
        <rFont val="Arial"/>
        <family val="2"/>
      </rPr>
      <t>18-03</t>
    </r>
    <r>
      <rPr>
        <sz val="10"/>
        <color indexed="40"/>
        <rFont val="宋体"/>
        <charset val="134"/>
      </rPr>
      <t>（</t>
    </r>
    <r>
      <rPr>
        <sz val="10"/>
        <color indexed="40"/>
        <rFont val="Arial"/>
        <family val="2"/>
      </rPr>
      <t>3</t>
    </r>
    <r>
      <rPr>
        <sz val="10"/>
        <color indexed="40"/>
        <rFont val="宋体"/>
        <charset val="134"/>
      </rPr>
      <t>）</t>
    </r>
    <r>
      <rPr>
        <sz val="10"/>
        <color indexed="40"/>
        <rFont val="Arial"/>
        <family val="2"/>
      </rPr>
      <t xml:space="preserve"> </t>
    </r>
    <r>
      <rPr>
        <sz val="10"/>
        <color indexed="40"/>
        <rFont val="宋体"/>
        <charset val="134"/>
      </rPr>
      <t>机制自动化</t>
    </r>
    <r>
      <rPr>
        <sz val="10"/>
        <color indexed="40"/>
        <rFont val="Arial"/>
        <family val="2"/>
      </rPr>
      <t>18-04</t>
    </r>
    <r>
      <rPr>
        <sz val="10"/>
        <color indexed="40"/>
        <rFont val="宋体"/>
        <charset val="134"/>
      </rPr>
      <t>（</t>
    </r>
    <r>
      <rPr>
        <sz val="10"/>
        <color indexed="40"/>
        <rFont val="Arial"/>
        <family val="2"/>
      </rPr>
      <t>12</t>
    </r>
    <r>
      <rPr>
        <sz val="10"/>
        <color indexed="40"/>
        <rFont val="宋体"/>
        <charset val="134"/>
      </rPr>
      <t>）</t>
    </r>
    <r>
      <rPr>
        <sz val="10"/>
        <rFont val="Arial"/>
        <family val="2"/>
      </rPr>
      <t xml:space="preserve"> </t>
    </r>
    <r>
      <rPr>
        <sz val="10"/>
        <rFont val="宋体"/>
        <charset val="134"/>
      </rPr>
      <t>测控</t>
    </r>
    <r>
      <rPr>
        <sz val="10"/>
        <rFont val="Arial"/>
        <family val="2"/>
      </rPr>
      <t>18-01</t>
    </r>
    <r>
      <rPr>
        <sz val="10"/>
        <rFont val="宋体"/>
        <charset val="134"/>
      </rPr>
      <t>（</t>
    </r>
    <r>
      <rPr>
        <sz val="10"/>
        <rFont val="Arial"/>
        <family val="2"/>
      </rPr>
      <t>10</t>
    </r>
    <r>
      <rPr>
        <sz val="10"/>
        <rFont val="宋体"/>
        <charset val="134"/>
      </rPr>
      <t>）</t>
    </r>
    <r>
      <rPr>
        <sz val="10"/>
        <rFont val="Arial"/>
        <family val="2"/>
      </rPr>
      <t xml:space="preserve"> </t>
    </r>
    <r>
      <rPr>
        <sz val="10"/>
        <rFont val="宋体"/>
        <charset val="134"/>
      </rPr>
      <t>车辆工程</t>
    </r>
    <r>
      <rPr>
        <sz val="10"/>
        <rFont val="Arial"/>
        <family val="2"/>
      </rPr>
      <t>18-01</t>
    </r>
    <r>
      <rPr>
        <sz val="10"/>
        <rFont val="宋体"/>
        <charset val="134"/>
      </rPr>
      <t>（</t>
    </r>
    <r>
      <rPr>
        <sz val="10"/>
        <rFont val="Arial"/>
        <family val="2"/>
      </rPr>
      <t>0</t>
    </r>
    <r>
      <rPr>
        <sz val="10"/>
        <rFont val="宋体"/>
        <charset val="134"/>
      </rPr>
      <t>）</t>
    </r>
    <r>
      <rPr>
        <sz val="10"/>
        <rFont val="Arial"/>
        <family val="2"/>
      </rPr>
      <t xml:space="preserve"> </t>
    </r>
    <r>
      <rPr>
        <sz val="10"/>
        <rFont val="宋体"/>
        <charset val="134"/>
      </rPr>
      <t>信科</t>
    </r>
    <r>
      <rPr>
        <sz val="10"/>
        <rFont val="Arial"/>
        <family val="2"/>
      </rPr>
      <t>18-01</t>
    </r>
    <r>
      <rPr>
        <sz val="10"/>
        <rFont val="宋体"/>
        <charset val="134"/>
      </rPr>
      <t>（</t>
    </r>
    <r>
      <rPr>
        <sz val="10"/>
        <rFont val="Arial"/>
        <family val="2"/>
      </rPr>
      <t>1</t>
    </r>
    <r>
      <rPr>
        <sz val="10"/>
        <rFont val="宋体"/>
        <charset val="134"/>
      </rPr>
      <t>）</t>
    </r>
    <r>
      <rPr>
        <sz val="10"/>
        <rFont val="Arial"/>
        <family val="2"/>
      </rPr>
      <t xml:space="preserve"> </t>
    </r>
    <r>
      <rPr>
        <sz val="10"/>
        <rFont val="宋体"/>
        <charset val="134"/>
      </rPr>
      <t>信科</t>
    </r>
    <r>
      <rPr>
        <sz val="10"/>
        <rFont val="Arial"/>
        <family val="2"/>
      </rPr>
      <t>18-02</t>
    </r>
    <r>
      <rPr>
        <sz val="10"/>
        <rFont val="宋体"/>
        <charset val="134"/>
      </rPr>
      <t>（</t>
    </r>
    <r>
      <rPr>
        <sz val="10"/>
        <rFont val="Arial"/>
        <family val="2"/>
      </rPr>
      <t>0</t>
    </r>
    <r>
      <rPr>
        <sz val="10"/>
        <rFont val="宋体"/>
        <charset val="134"/>
      </rPr>
      <t>）</t>
    </r>
    <r>
      <rPr>
        <sz val="10"/>
        <rFont val="Arial"/>
        <family val="2"/>
      </rPr>
      <t xml:space="preserve"> </t>
    </r>
    <r>
      <rPr>
        <sz val="10"/>
        <rFont val="宋体"/>
        <charset val="134"/>
      </rPr>
      <t>应用数学</t>
    </r>
    <r>
      <rPr>
        <sz val="10"/>
        <rFont val="Arial"/>
        <family val="2"/>
      </rPr>
      <t>18-01</t>
    </r>
    <r>
      <rPr>
        <sz val="10"/>
        <rFont val="宋体"/>
        <charset val="134"/>
      </rPr>
      <t>（</t>
    </r>
    <r>
      <rPr>
        <sz val="10"/>
        <rFont val="Arial"/>
        <family val="2"/>
      </rPr>
      <t>0</t>
    </r>
    <r>
      <rPr>
        <sz val="10"/>
        <rFont val="宋体"/>
        <charset val="134"/>
      </rPr>
      <t>）</t>
    </r>
    <phoneticPr fontId="3" type="noConversion"/>
  </si>
  <si>
    <t>080897-116</t>
  </si>
  <si>
    <r>
      <rPr>
        <sz val="10"/>
        <color indexed="40"/>
        <rFont val="宋体"/>
        <charset val="134"/>
      </rPr>
      <t>机制自动化</t>
    </r>
    <r>
      <rPr>
        <sz val="10"/>
        <color indexed="40"/>
        <rFont val="Arial"/>
        <family val="2"/>
      </rPr>
      <t>18-01</t>
    </r>
    <r>
      <rPr>
        <sz val="10"/>
        <color indexed="40"/>
        <rFont val="宋体"/>
        <charset val="134"/>
      </rPr>
      <t>（</t>
    </r>
    <r>
      <rPr>
        <sz val="10"/>
        <color indexed="40"/>
        <rFont val="Arial"/>
        <family val="2"/>
      </rPr>
      <t>3</t>
    </r>
    <r>
      <rPr>
        <sz val="10"/>
        <color indexed="40"/>
        <rFont val="宋体"/>
        <charset val="134"/>
      </rPr>
      <t>）</t>
    </r>
    <r>
      <rPr>
        <sz val="10"/>
        <color indexed="40"/>
        <rFont val="Arial"/>
        <family val="2"/>
      </rPr>
      <t xml:space="preserve"> </t>
    </r>
    <r>
      <rPr>
        <sz val="10"/>
        <color indexed="40"/>
        <rFont val="宋体"/>
        <charset val="134"/>
      </rPr>
      <t>机制自动化</t>
    </r>
    <r>
      <rPr>
        <sz val="10"/>
        <color indexed="40"/>
        <rFont val="Arial"/>
        <family val="2"/>
      </rPr>
      <t>18-02</t>
    </r>
    <r>
      <rPr>
        <sz val="10"/>
        <color indexed="40"/>
        <rFont val="宋体"/>
        <charset val="134"/>
      </rPr>
      <t>（</t>
    </r>
    <r>
      <rPr>
        <sz val="10"/>
        <color indexed="40"/>
        <rFont val="Arial"/>
        <family val="2"/>
      </rPr>
      <t>7</t>
    </r>
    <r>
      <rPr>
        <sz val="10"/>
        <color indexed="40"/>
        <rFont val="宋体"/>
        <charset val="134"/>
      </rPr>
      <t>）</t>
    </r>
    <r>
      <rPr>
        <sz val="10"/>
        <color indexed="40"/>
        <rFont val="Arial"/>
        <family val="2"/>
      </rPr>
      <t xml:space="preserve"> </t>
    </r>
    <r>
      <rPr>
        <sz val="10"/>
        <color indexed="40"/>
        <rFont val="宋体"/>
        <charset val="134"/>
      </rPr>
      <t>机制自动化</t>
    </r>
    <r>
      <rPr>
        <sz val="10"/>
        <color indexed="40"/>
        <rFont val="Arial"/>
        <family val="2"/>
      </rPr>
      <t>18-03</t>
    </r>
    <r>
      <rPr>
        <sz val="10"/>
        <color indexed="40"/>
        <rFont val="宋体"/>
        <charset val="134"/>
      </rPr>
      <t>（</t>
    </r>
    <r>
      <rPr>
        <sz val="10"/>
        <color indexed="40"/>
        <rFont val="Arial"/>
        <family val="2"/>
      </rPr>
      <t>13</t>
    </r>
    <r>
      <rPr>
        <sz val="10"/>
        <color indexed="40"/>
        <rFont val="宋体"/>
        <charset val="134"/>
      </rPr>
      <t>）</t>
    </r>
    <r>
      <rPr>
        <sz val="10"/>
        <color indexed="40"/>
        <rFont val="Arial"/>
        <family val="2"/>
      </rPr>
      <t xml:space="preserve"> </t>
    </r>
    <r>
      <rPr>
        <sz val="10"/>
        <color indexed="40"/>
        <rFont val="宋体"/>
        <charset val="134"/>
      </rPr>
      <t>机制自动化</t>
    </r>
    <r>
      <rPr>
        <sz val="10"/>
        <color indexed="40"/>
        <rFont val="Arial"/>
        <family val="2"/>
      </rPr>
      <t>18-04</t>
    </r>
    <r>
      <rPr>
        <sz val="10"/>
        <color indexed="40"/>
        <rFont val="宋体"/>
        <charset val="134"/>
      </rPr>
      <t>（</t>
    </r>
    <r>
      <rPr>
        <sz val="10"/>
        <color indexed="40"/>
        <rFont val="Arial"/>
        <family val="2"/>
      </rPr>
      <t>5</t>
    </r>
    <r>
      <rPr>
        <sz val="10"/>
        <color indexed="40"/>
        <rFont val="宋体"/>
        <charset val="134"/>
      </rPr>
      <t>）</t>
    </r>
    <r>
      <rPr>
        <sz val="10"/>
        <rFont val="Arial"/>
        <family val="2"/>
      </rPr>
      <t xml:space="preserve"> </t>
    </r>
    <r>
      <rPr>
        <sz val="10"/>
        <rFont val="宋体"/>
        <charset val="134"/>
      </rPr>
      <t>测控</t>
    </r>
    <r>
      <rPr>
        <sz val="10"/>
        <rFont val="Arial"/>
        <family val="2"/>
      </rPr>
      <t>18-01</t>
    </r>
    <r>
      <rPr>
        <sz val="10"/>
        <rFont val="宋体"/>
        <charset val="134"/>
      </rPr>
      <t>（</t>
    </r>
    <r>
      <rPr>
        <sz val="10"/>
        <rFont val="Arial"/>
        <family val="2"/>
      </rPr>
      <t>0</t>
    </r>
    <r>
      <rPr>
        <sz val="10"/>
        <rFont val="宋体"/>
        <charset val="134"/>
      </rPr>
      <t>）</t>
    </r>
    <r>
      <rPr>
        <sz val="10"/>
        <rFont val="Arial"/>
        <family val="2"/>
      </rPr>
      <t xml:space="preserve"> </t>
    </r>
    <r>
      <rPr>
        <sz val="10"/>
        <rFont val="宋体"/>
        <charset val="134"/>
      </rPr>
      <t>车辆工程</t>
    </r>
    <r>
      <rPr>
        <sz val="10"/>
        <rFont val="Arial"/>
        <family val="2"/>
      </rPr>
      <t>18-01</t>
    </r>
    <r>
      <rPr>
        <sz val="10"/>
        <rFont val="宋体"/>
        <charset val="134"/>
      </rPr>
      <t>（</t>
    </r>
    <r>
      <rPr>
        <sz val="10"/>
        <rFont val="Arial"/>
        <family val="2"/>
      </rPr>
      <t>8</t>
    </r>
    <r>
      <rPr>
        <sz val="10"/>
        <rFont val="宋体"/>
        <charset val="134"/>
      </rPr>
      <t>）</t>
    </r>
    <r>
      <rPr>
        <sz val="10"/>
        <rFont val="Arial"/>
        <family val="2"/>
      </rPr>
      <t xml:space="preserve"> </t>
    </r>
    <r>
      <rPr>
        <sz val="10"/>
        <rFont val="宋体"/>
        <charset val="134"/>
      </rPr>
      <t>信科</t>
    </r>
    <r>
      <rPr>
        <sz val="10"/>
        <rFont val="Arial"/>
        <family val="2"/>
      </rPr>
      <t>18-01</t>
    </r>
    <r>
      <rPr>
        <sz val="10"/>
        <rFont val="宋体"/>
        <charset val="134"/>
      </rPr>
      <t>（</t>
    </r>
    <r>
      <rPr>
        <sz val="10"/>
        <rFont val="Arial"/>
        <family val="2"/>
      </rPr>
      <t>6</t>
    </r>
    <r>
      <rPr>
        <sz val="10"/>
        <rFont val="宋体"/>
        <charset val="134"/>
      </rPr>
      <t>）</t>
    </r>
    <r>
      <rPr>
        <sz val="10"/>
        <rFont val="Arial"/>
        <family val="2"/>
      </rPr>
      <t xml:space="preserve"> </t>
    </r>
    <r>
      <rPr>
        <sz val="10"/>
        <rFont val="宋体"/>
        <charset val="134"/>
      </rPr>
      <t>信科</t>
    </r>
    <r>
      <rPr>
        <sz val="10"/>
        <rFont val="Arial"/>
        <family val="2"/>
      </rPr>
      <t>18-02</t>
    </r>
    <r>
      <rPr>
        <sz val="10"/>
        <rFont val="宋体"/>
        <charset val="134"/>
      </rPr>
      <t>（</t>
    </r>
    <r>
      <rPr>
        <sz val="10"/>
        <rFont val="Arial"/>
        <family val="2"/>
      </rPr>
      <t>20</t>
    </r>
    <r>
      <rPr>
        <sz val="10"/>
        <rFont val="宋体"/>
        <charset val="134"/>
      </rPr>
      <t>）</t>
    </r>
    <r>
      <rPr>
        <sz val="10"/>
        <rFont val="Arial"/>
        <family val="2"/>
      </rPr>
      <t xml:space="preserve"> </t>
    </r>
    <r>
      <rPr>
        <sz val="10"/>
        <rFont val="宋体"/>
        <charset val="134"/>
      </rPr>
      <t>应用数学</t>
    </r>
    <r>
      <rPr>
        <sz val="10"/>
        <rFont val="Arial"/>
        <family val="2"/>
      </rPr>
      <t>18-01</t>
    </r>
    <r>
      <rPr>
        <sz val="10"/>
        <rFont val="宋体"/>
        <charset val="134"/>
      </rPr>
      <t>（</t>
    </r>
    <r>
      <rPr>
        <sz val="10"/>
        <rFont val="Arial"/>
        <family val="2"/>
      </rPr>
      <t>8</t>
    </r>
    <r>
      <rPr>
        <sz val="10"/>
        <rFont val="宋体"/>
        <charset val="134"/>
      </rPr>
      <t>）</t>
    </r>
    <phoneticPr fontId="3" type="noConversion"/>
  </si>
  <si>
    <t>080897-117</t>
  </si>
  <si>
    <r>
      <rPr>
        <sz val="10"/>
        <color indexed="40"/>
        <rFont val="宋体"/>
        <charset val="134"/>
      </rPr>
      <t>机制自动化</t>
    </r>
    <r>
      <rPr>
        <sz val="10"/>
        <color indexed="40"/>
        <rFont val="Arial"/>
        <family val="2"/>
      </rPr>
      <t>18-01</t>
    </r>
    <r>
      <rPr>
        <sz val="10"/>
        <color indexed="40"/>
        <rFont val="宋体"/>
        <charset val="134"/>
      </rPr>
      <t>（</t>
    </r>
    <r>
      <rPr>
        <sz val="10"/>
        <color indexed="40"/>
        <rFont val="Arial"/>
        <family val="2"/>
      </rPr>
      <t>2</t>
    </r>
    <r>
      <rPr>
        <sz val="10"/>
        <color indexed="40"/>
        <rFont val="宋体"/>
        <charset val="134"/>
      </rPr>
      <t>）</t>
    </r>
    <r>
      <rPr>
        <sz val="10"/>
        <color indexed="40"/>
        <rFont val="Arial"/>
        <family val="2"/>
      </rPr>
      <t xml:space="preserve"> </t>
    </r>
    <r>
      <rPr>
        <sz val="10"/>
        <color indexed="40"/>
        <rFont val="宋体"/>
        <charset val="134"/>
      </rPr>
      <t>机制自动化</t>
    </r>
    <r>
      <rPr>
        <sz val="10"/>
        <color indexed="40"/>
        <rFont val="Arial"/>
        <family val="2"/>
      </rPr>
      <t>18-02</t>
    </r>
    <r>
      <rPr>
        <sz val="10"/>
        <color indexed="40"/>
        <rFont val="宋体"/>
        <charset val="134"/>
      </rPr>
      <t>（</t>
    </r>
    <r>
      <rPr>
        <sz val="10"/>
        <color indexed="40"/>
        <rFont val="Arial"/>
        <family val="2"/>
      </rPr>
      <t>2</t>
    </r>
    <r>
      <rPr>
        <sz val="10"/>
        <color indexed="40"/>
        <rFont val="宋体"/>
        <charset val="134"/>
      </rPr>
      <t>）</t>
    </r>
    <r>
      <rPr>
        <sz val="10"/>
        <color indexed="40"/>
        <rFont val="Arial"/>
        <family val="2"/>
      </rPr>
      <t xml:space="preserve"> </t>
    </r>
    <r>
      <rPr>
        <sz val="10"/>
        <color indexed="40"/>
        <rFont val="宋体"/>
        <charset val="134"/>
      </rPr>
      <t>机制自动化</t>
    </r>
    <r>
      <rPr>
        <sz val="10"/>
        <color indexed="40"/>
        <rFont val="Arial"/>
        <family val="2"/>
      </rPr>
      <t>18-03</t>
    </r>
    <r>
      <rPr>
        <sz val="10"/>
        <color indexed="40"/>
        <rFont val="宋体"/>
        <charset val="134"/>
      </rPr>
      <t>（</t>
    </r>
    <r>
      <rPr>
        <sz val="10"/>
        <color indexed="40"/>
        <rFont val="Arial"/>
        <family val="2"/>
      </rPr>
      <t>5</t>
    </r>
    <r>
      <rPr>
        <sz val="10"/>
        <color indexed="40"/>
        <rFont val="宋体"/>
        <charset val="134"/>
      </rPr>
      <t>）</t>
    </r>
    <r>
      <rPr>
        <sz val="10"/>
        <color indexed="40"/>
        <rFont val="Arial"/>
        <family val="2"/>
      </rPr>
      <t xml:space="preserve"> </t>
    </r>
    <r>
      <rPr>
        <sz val="10"/>
        <color indexed="40"/>
        <rFont val="宋体"/>
        <charset val="134"/>
      </rPr>
      <t>机制自动化</t>
    </r>
    <r>
      <rPr>
        <sz val="10"/>
        <color indexed="40"/>
        <rFont val="Arial"/>
        <family val="2"/>
      </rPr>
      <t>18-04</t>
    </r>
    <r>
      <rPr>
        <sz val="10"/>
        <color indexed="40"/>
        <rFont val="宋体"/>
        <charset val="134"/>
      </rPr>
      <t>（</t>
    </r>
    <r>
      <rPr>
        <sz val="10"/>
        <color indexed="40"/>
        <rFont val="Arial"/>
        <family val="2"/>
      </rPr>
      <t>6</t>
    </r>
    <r>
      <rPr>
        <sz val="10"/>
        <color indexed="40"/>
        <rFont val="宋体"/>
        <charset val="134"/>
      </rPr>
      <t>）</t>
    </r>
    <r>
      <rPr>
        <sz val="10"/>
        <rFont val="Arial"/>
        <family val="2"/>
      </rPr>
      <t xml:space="preserve"> </t>
    </r>
    <r>
      <rPr>
        <sz val="10"/>
        <rFont val="宋体"/>
        <charset val="134"/>
      </rPr>
      <t>测控</t>
    </r>
    <r>
      <rPr>
        <sz val="10"/>
        <rFont val="Arial"/>
        <family val="2"/>
      </rPr>
      <t>18-01</t>
    </r>
    <r>
      <rPr>
        <sz val="10"/>
        <rFont val="宋体"/>
        <charset val="134"/>
      </rPr>
      <t>（</t>
    </r>
    <r>
      <rPr>
        <sz val="10"/>
        <rFont val="Arial"/>
        <family val="2"/>
      </rPr>
      <t>13</t>
    </r>
    <r>
      <rPr>
        <sz val="10"/>
        <rFont val="宋体"/>
        <charset val="134"/>
      </rPr>
      <t>）</t>
    </r>
    <r>
      <rPr>
        <sz val="10"/>
        <rFont val="Arial"/>
        <family val="2"/>
      </rPr>
      <t xml:space="preserve"> </t>
    </r>
    <r>
      <rPr>
        <sz val="10"/>
        <rFont val="宋体"/>
        <charset val="134"/>
      </rPr>
      <t>车辆工程</t>
    </r>
    <r>
      <rPr>
        <sz val="10"/>
        <rFont val="Arial"/>
        <family val="2"/>
      </rPr>
      <t>18-01</t>
    </r>
    <r>
      <rPr>
        <sz val="10"/>
        <rFont val="宋体"/>
        <charset val="134"/>
      </rPr>
      <t>（</t>
    </r>
    <r>
      <rPr>
        <sz val="10"/>
        <rFont val="Arial"/>
        <family val="2"/>
      </rPr>
      <t>4</t>
    </r>
    <r>
      <rPr>
        <sz val="10"/>
        <rFont val="宋体"/>
        <charset val="134"/>
      </rPr>
      <t>）</t>
    </r>
    <r>
      <rPr>
        <sz val="10"/>
        <rFont val="Arial"/>
        <family val="2"/>
      </rPr>
      <t xml:space="preserve"> </t>
    </r>
    <r>
      <rPr>
        <sz val="10"/>
        <rFont val="宋体"/>
        <charset val="134"/>
      </rPr>
      <t>信科</t>
    </r>
    <r>
      <rPr>
        <sz val="10"/>
        <rFont val="Arial"/>
        <family val="2"/>
      </rPr>
      <t>18-01</t>
    </r>
    <r>
      <rPr>
        <sz val="10"/>
        <rFont val="宋体"/>
        <charset val="134"/>
      </rPr>
      <t>（</t>
    </r>
    <r>
      <rPr>
        <sz val="10"/>
        <rFont val="Arial"/>
        <family val="2"/>
      </rPr>
      <t>0</t>
    </r>
    <r>
      <rPr>
        <sz val="10"/>
        <rFont val="宋体"/>
        <charset val="134"/>
      </rPr>
      <t>）</t>
    </r>
    <r>
      <rPr>
        <sz val="10"/>
        <rFont val="Arial"/>
        <family val="2"/>
      </rPr>
      <t xml:space="preserve"> </t>
    </r>
    <r>
      <rPr>
        <sz val="10"/>
        <rFont val="宋体"/>
        <charset val="134"/>
      </rPr>
      <t>信科</t>
    </r>
    <r>
      <rPr>
        <sz val="10"/>
        <rFont val="Arial"/>
        <family val="2"/>
      </rPr>
      <t>18-02</t>
    </r>
    <r>
      <rPr>
        <sz val="10"/>
        <rFont val="宋体"/>
        <charset val="134"/>
      </rPr>
      <t>（</t>
    </r>
    <r>
      <rPr>
        <sz val="10"/>
        <rFont val="Arial"/>
        <family val="2"/>
      </rPr>
      <t>3</t>
    </r>
    <r>
      <rPr>
        <sz val="10"/>
        <rFont val="宋体"/>
        <charset val="134"/>
      </rPr>
      <t>）</t>
    </r>
    <r>
      <rPr>
        <sz val="10"/>
        <rFont val="Arial"/>
        <family val="2"/>
      </rPr>
      <t xml:space="preserve"> </t>
    </r>
    <r>
      <rPr>
        <sz val="10"/>
        <rFont val="宋体"/>
        <charset val="134"/>
      </rPr>
      <t>应用数学</t>
    </r>
    <r>
      <rPr>
        <sz val="10"/>
        <rFont val="Arial"/>
        <family val="2"/>
      </rPr>
      <t>18-01</t>
    </r>
    <r>
      <rPr>
        <sz val="10"/>
        <rFont val="宋体"/>
        <charset val="134"/>
      </rPr>
      <t>（</t>
    </r>
    <r>
      <rPr>
        <sz val="10"/>
        <rFont val="Arial"/>
        <family val="2"/>
      </rPr>
      <t>35</t>
    </r>
    <r>
      <rPr>
        <sz val="10"/>
        <rFont val="宋体"/>
        <charset val="134"/>
      </rPr>
      <t>）</t>
    </r>
    <phoneticPr fontId="3" type="noConversion"/>
  </si>
  <si>
    <t>080897-119</t>
  </si>
  <si>
    <r>
      <rPr>
        <sz val="10"/>
        <color indexed="36"/>
        <rFont val="宋体"/>
        <charset val="134"/>
      </rPr>
      <t>工程认证1</t>
    </r>
    <r>
      <rPr>
        <sz val="10"/>
        <rFont val="宋体"/>
        <charset val="134"/>
      </rPr>
      <t>、</t>
    </r>
    <r>
      <rPr>
        <sz val="10"/>
        <color indexed="40"/>
        <rFont val="宋体"/>
        <charset val="134"/>
      </rPr>
      <t>计算机高学费1</t>
    </r>
    <phoneticPr fontId="3" type="noConversion"/>
  </si>
  <si>
    <r>
      <rPr>
        <sz val="10"/>
        <color indexed="36"/>
        <rFont val="宋体"/>
        <charset val="134"/>
      </rPr>
      <t>计算机</t>
    </r>
    <r>
      <rPr>
        <sz val="10"/>
        <color indexed="36"/>
        <rFont val="Arial"/>
        <family val="2"/>
      </rPr>
      <t>18-01</t>
    </r>
    <r>
      <rPr>
        <sz val="10"/>
        <color indexed="36"/>
        <rFont val="宋体"/>
        <charset val="134"/>
      </rPr>
      <t>（</t>
    </r>
    <r>
      <rPr>
        <sz val="10"/>
        <color indexed="36"/>
        <rFont val="Arial"/>
        <family val="2"/>
      </rPr>
      <t>34</t>
    </r>
    <r>
      <rPr>
        <sz val="10"/>
        <color indexed="36"/>
        <rFont val="宋体"/>
        <charset val="134"/>
      </rPr>
      <t>）</t>
    </r>
    <r>
      <rPr>
        <sz val="10"/>
        <color indexed="36"/>
        <rFont val="Arial"/>
        <family val="2"/>
      </rPr>
      <t xml:space="preserve"> </t>
    </r>
    <r>
      <rPr>
        <sz val="10"/>
        <color indexed="36"/>
        <rFont val="宋体"/>
        <charset val="134"/>
      </rPr>
      <t>计算机</t>
    </r>
    <r>
      <rPr>
        <sz val="10"/>
        <color indexed="36"/>
        <rFont val="Arial"/>
        <family val="2"/>
      </rPr>
      <t>18-02</t>
    </r>
    <r>
      <rPr>
        <sz val="10"/>
        <color indexed="36"/>
        <rFont val="宋体"/>
        <charset val="134"/>
      </rPr>
      <t>（</t>
    </r>
    <r>
      <rPr>
        <sz val="10"/>
        <color indexed="36"/>
        <rFont val="Arial"/>
        <family val="2"/>
      </rPr>
      <t>2</t>
    </r>
    <r>
      <rPr>
        <sz val="10"/>
        <color indexed="36"/>
        <rFont val="宋体"/>
        <charset val="134"/>
      </rPr>
      <t>）</t>
    </r>
    <r>
      <rPr>
        <sz val="10"/>
        <rFont val="Arial"/>
        <family val="2"/>
      </rPr>
      <t xml:space="preserve"> </t>
    </r>
    <r>
      <rPr>
        <sz val="10"/>
        <rFont val="宋体"/>
        <charset val="134"/>
      </rPr>
      <t>通信工程</t>
    </r>
    <r>
      <rPr>
        <sz val="10"/>
        <rFont val="Arial"/>
        <family val="2"/>
      </rPr>
      <t>18-01</t>
    </r>
    <r>
      <rPr>
        <sz val="10"/>
        <rFont val="宋体"/>
        <charset val="134"/>
      </rPr>
      <t>（</t>
    </r>
    <r>
      <rPr>
        <sz val="10"/>
        <rFont val="Arial"/>
        <family val="2"/>
      </rPr>
      <t>5</t>
    </r>
    <r>
      <rPr>
        <sz val="10"/>
        <rFont val="宋体"/>
        <charset val="134"/>
      </rPr>
      <t>）</t>
    </r>
    <r>
      <rPr>
        <sz val="10"/>
        <rFont val="Arial"/>
        <family val="2"/>
      </rPr>
      <t xml:space="preserve"> </t>
    </r>
    <r>
      <rPr>
        <sz val="10"/>
        <rFont val="宋体"/>
        <charset val="134"/>
      </rPr>
      <t>数据科学</t>
    </r>
    <r>
      <rPr>
        <sz val="10"/>
        <rFont val="Arial"/>
        <family val="2"/>
      </rPr>
      <t>18-01</t>
    </r>
    <r>
      <rPr>
        <sz val="10"/>
        <rFont val="宋体"/>
        <charset val="134"/>
      </rPr>
      <t>（</t>
    </r>
    <r>
      <rPr>
        <sz val="10"/>
        <rFont val="Arial"/>
        <family val="2"/>
      </rPr>
      <t>0</t>
    </r>
    <r>
      <rPr>
        <sz val="10"/>
        <rFont val="宋体"/>
        <charset val="134"/>
      </rPr>
      <t>）</t>
    </r>
    <r>
      <rPr>
        <sz val="10"/>
        <rFont val="Arial"/>
        <family val="2"/>
      </rPr>
      <t xml:space="preserve"> </t>
    </r>
    <r>
      <rPr>
        <sz val="10"/>
        <rFont val="宋体"/>
        <charset val="134"/>
      </rPr>
      <t>数据科学</t>
    </r>
    <r>
      <rPr>
        <sz val="10"/>
        <rFont val="Arial"/>
        <family val="2"/>
      </rPr>
      <t>18-02</t>
    </r>
    <r>
      <rPr>
        <sz val="10"/>
        <rFont val="宋体"/>
        <charset val="134"/>
      </rPr>
      <t>（</t>
    </r>
    <r>
      <rPr>
        <sz val="10"/>
        <rFont val="Arial"/>
        <family val="2"/>
      </rPr>
      <t>1</t>
    </r>
    <r>
      <rPr>
        <sz val="10"/>
        <rFont val="宋体"/>
        <charset val="134"/>
      </rPr>
      <t>）</t>
    </r>
    <r>
      <rPr>
        <sz val="10"/>
        <color indexed="40"/>
        <rFont val="Arial"/>
        <family val="2"/>
      </rPr>
      <t xml:space="preserve"> </t>
    </r>
    <r>
      <rPr>
        <sz val="10"/>
        <color indexed="40"/>
        <rFont val="宋体"/>
        <charset val="134"/>
      </rPr>
      <t>移动软件</t>
    </r>
    <r>
      <rPr>
        <sz val="10"/>
        <color indexed="40"/>
        <rFont val="Arial"/>
        <family val="2"/>
      </rPr>
      <t>18-01</t>
    </r>
    <r>
      <rPr>
        <sz val="10"/>
        <color indexed="40"/>
        <rFont val="宋体"/>
        <charset val="134"/>
      </rPr>
      <t>（</t>
    </r>
    <r>
      <rPr>
        <sz val="10"/>
        <color indexed="40"/>
        <rFont val="Arial"/>
        <family val="2"/>
      </rPr>
      <t>0</t>
    </r>
    <r>
      <rPr>
        <sz val="10"/>
        <color indexed="40"/>
        <rFont val="宋体"/>
        <charset val="134"/>
      </rPr>
      <t>）</t>
    </r>
    <r>
      <rPr>
        <sz val="10"/>
        <color indexed="40"/>
        <rFont val="Arial"/>
        <family val="2"/>
      </rPr>
      <t xml:space="preserve"> </t>
    </r>
    <r>
      <rPr>
        <sz val="10"/>
        <color indexed="40"/>
        <rFont val="宋体"/>
        <charset val="134"/>
      </rPr>
      <t>移动软件</t>
    </r>
    <r>
      <rPr>
        <sz val="10"/>
        <color indexed="40"/>
        <rFont val="Arial"/>
        <family val="2"/>
      </rPr>
      <t>18-02</t>
    </r>
    <r>
      <rPr>
        <sz val="10"/>
        <color indexed="40"/>
        <rFont val="宋体"/>
        <charset val="134"/>
      </rPr>
      <t>（</t>
    </r>
    <r>
      <rPr>
        <sz val="10"/>
        <color indexed="40"/>
        <rFont val="Arial"/>
        <family val="2"/>
      </rPr>
      <t>4</t>
    </r>
    <r>
      <rPr>
        <sz val="10"/>
        <color indexed="40"/>
        <rFont val="宋体"/>
        <charset val="134"/>
      </rPr>
      <t>）</t>
    </r>
    <r>
      <rPr>
        <sz val="10"/>
        <color indexed="40"/>
        <rFont val="Arial"/>
        <family val="2"/>
      </rPr>
      <t xml:space="preserve"> </t>
    </r>
    <r>
      <rPr>
        <sz val="10"/>
        <color indexed="40"/>
        <rFont val="宋体"/>
        <charset val="134"/>
      </rPr>
      <t>嵌入式软件</t>
    </r>
    <r>
      <rPr>
        <sz val="10"/>
        <color indexed="40"/>
        <rFont val="Arial"/>
        <family val="2"/>
      </rPr>
      <t>18-01</t>
    </r>
    <r>
      <rPr>
        <sz val="10"/>
        <color indexed="40"/>
        <rFont val="宋体"/>
        <charset val="134"/>
      </rPr>
      <t>（</t>
    </r>
    <r>
      <rPr>
        <sz val="10"/>
        <color indexed="40"/>
        <rFont val="Arial"/>
        <family val="2"/>
      </rPr>
      <t>5</t>
    </r>
    <r>
      <rPr>
        <sz val="10"/>
        <color indexed="40"/>
        <rFont val="宋体"/>
        <charset val="134"/>
      </rPr>
      <t>）</t>
    </r>
    <r>
      <rPr>
        <sz val="10"/>
        <color indexed="40"/>
        <rFont val="Arial"/>
        <family val="2"/>
      </rPr>
      <t xml:space="preserve"> </t>
    </r>
    <r>
      <rPr>
        <sz val="10"/>
        <color indexed="40"/>
        <rFont val="宋体"/>
        <charset val="134"/>
      </rPr>
      <t>嵌入式软件</t>
    </r>
    <r>
      <rPr>
        <sz val="10"/>
        <color indexed="40"/>
        <rFont val="Arial"/>
        <family val="2"/>
      </rPr>
      <t>18-02</t>
    </r>
    <r>
      <rPr>
        <sz val="10"/>
        <color indexed="40"/>
        <rFont val="宋体"/>
        <charset val="134"/>
      </rPr>
      <t>（</t>
    </r>
    <r>
      <rPr>
        <sz val="10"/>
        <color indexed="40"/>
        <rFont val="Arial"/>
        <family val="2"/>
      </rPr>
      <t>1</t>
    </r>
    <r>
      <rPr>
        <sz val="10"/>
        <color indexed="40"/>
        <rFont val="宋体"/>
        <charset val="134"/>
      </rPr>
      <t>）</t>
    </r>
    <r>
      <rPr>
        <sz val="10"/>
        <color indexed="40"/>
        <rFont val="Arial"/>
        <family val="2"/>
      </rPr>
      <t xml:space="preserve"> </t>
    </r>
    <r>
      <rPr>
        <sz val="10"/>
        <rFont val="宋体"/>
        <charset val="134"/>
      </rPr>
      <t>电信工程</t>
    </r>
    <r>
      <rPr>
        <sz val="10"/>
        <rFont val="Arial"/>
        <family val="2"/>
      </rPr>
      <t>18-01</t>
    </r>
    <r>
      <rPr>
        <sz val="10"/>
        <rFont val="宋体"/>
        <charset val="134"/>
      </rPr>
      <t>（</t>
    </r>
    <r>
      <rPr>
        <sz val="10"/>
        <rFont val="Arial"/>
        <family val="2"/>
      </rPr>
      <t>1</t>
    </r>
    <r>
      <rPr>
        <sz val="10"/>
        <rFont val="宋体"/>
        <charset val="134"/>
      </rPr>
      <t>）</t>
    </r>
    <phoneticPr fontId="3" type="noConversion"/>
  </si>
  <si>
    <t>080897-130</t>
  </si>
  <si>
    <r>
      <rPr>
        <sz val="10"/>
        <color indexed="40"/>
        <rFont val="宋体"/>
        <charset val="134"/>
      </rPr>
      <t>计算机高学费</t>
    </r>
    <r>
      <rPr>
        <sz val="10"/>
        <color indexed="40"/>
        <rFont val="Arial"/>
        <family val="2"/>
      </rPr>
      <t>1</t>
    </r>
    <r>
      <rPr>
        <sz val="10"/>
        <rFont val="宋体"/>
        <charset val="134"/>
      </rPr>
      <t/>
    </r>
    <phoneticPr fontId="3" type="noConversion"/>
  </si>
  <si>
    <r>
      <rPr>
        <sz val="10"/>
        <rFont val="宋体"/>
        <charset val="134"/>
      </rPr>
      <t>网络工程</t>
    </r>
    <r>
      <rPr>
        <sz val="10"/>
        <rFont val="Arial"/>
        <family val="2"/>
      </rPr>
      <t>18-01</t>
    </r>
    <r>
      <rPr>
        <sz val="10"/>
        <rFont val="宋体"/>
        <charset val="134"/>
      </rPr>
      <t>（</t>
    </r>
    <r>
      <rPr>
        <sz val="10"/>
        <rFont val="Arial"/>
        <family val="2"/>
      </rPr>
      <t>3</t>
    </r>
    <r>
      <rPr>
        <sz val="10"/>
        <rFont val="宋体"/>
        <charset val="134"/>
      </rPr>
      <t>）</t>
    </r>
    <r>
      <rPr>
        <sz val="10"/>
        <rFont val="Arial"/>
        <family val="2"/>
      </rPr>
      <t xml:space="preserve"> </t>
    </r>
    <r>
      <rPr>
        <sz val="10"/>
        <rFont val="宋体"/>
        <charset val="134"/>
      </rPr>
      <t>物联网工程</t>
    </r>
    <r>
      <rPr>
        <sz val="10"/>
        <rFont val="Arial"/>
        <family val="2"/>
      </rPr>
      <t>18-01</t>
    </r>
    <r>
      <rPr>
        <sz val="10"/>
        <rFont val="宋体"/>
        <charset val="134"/>
      </rPr>
      <t>（</t>
    </r>
    <r>
      <rPr>
        <sz val="10"/>
        <rFont val="Arial"/>
        <family val="2"/>
      </rPr>
      <t>5</t>
    </r>
    <r>
      <rPr>
        <sz val="10"/>
        <rFont val="宋体"/>
        <charset val="134"/>
      </rPr>
      <t>）</t>
    </r>
    <r>
      <rPr>
        <sz val="10"/>
        <rFont val="Arial"/>
        <family val="2"/>
      </rPr>
      <t xml:space="preserve"> </t>
    </r>
    <r>
      <rPr>
        <sz val="10"/>
        <color indexed="40"/>
        <rFont val="宋体"/>
        <charset val="134"/>
      </rPr>
      <t>智能物联</t>
    </r>
    <r>
      <rPr>
        <sz val="10"/>
        <color indexed="40"/>
        <rFont val="Arial"/>
        <family val="2"/>
      </rPr>
      <t>18-01</t>
    </r>
    <r>
      <rPr>
        <sz val="10"/>
        <color indexed="40"/>
        <rFont val="宋体"/>
        <charset val="134"/>
      </rPr>
      <t>（</t>
    </r>
    <r>
      <rPr>
        <sz val="10"/>
        <color indexed="40"/>
        <rFont val="Arial"/>
        <family val="2"/>
      </rPr>
      <t>9</t>
    </r>
    <r>
      <rPr>
        <sz val="10"/>
        <color indexed="40"/>
        <rFont val="宋体"/>
        <charset val="134"/>
      </rPr>
      <t>）</t>
    </r>
    <r>
      <rPr>
        <sz val="10"/>
        <color indexed="40"/>
        <rFont val="Arial"/>
        <family val="2"/>
      </rPr>
      <t xml:space="preserve"> </t>
    </r>
    <r>
      <rPr>
        <sz val="10"/>
        <color indexed="40"/>
        <rFont val="宋体"/>
        <charset val="134"/>
      </rPr>
      <t>智能物联</t>
    </r>
    <r>
      <rPr>
        <sz val="10"/>
        <color indexed="40"/>
        <rFont val="Arial"/>
        <family val="2"/>
      </rPr>
      <t>18-02</t>
    </r>
    <r>
      <rPr>
        <sz val="10"/>
        <color indexed="40"/>
        <rFont val="宋体"/>
        <charset val="134"/>
      </rPr>
      <t>（</t>
    </r>
    <r>
      <rPr>
        <sz val="10"/>
        <color indexed="40"/>
        <rFont val="Arial"/>
        <family val="2"/>
      </rPr>
      <t>4</t>
    </r>
    <r>
      <rPr>
        <sz val="10"/>
        <color indexed="40"/>
        <rFont val="宋体"/>
        <charset val="134"/>
      </rPr>
      <t>）</t>
    </r>
    <r>
      <rPr>
        <sz val="10"/>
        <color indexed="40"/>
        <rFont val="Arial"/>
        <family val="2"/>
      </rPr>
      <t xml:space="preserve"> </t>
    </r>
    <r>
      <rPr>
        <sz val="10"/>
        <color indexed="40"/>
        <rFont val="宋体"/>
        <charset val="134"/>
      </rPr>
      <t>网络运维</t>
    </r>
    <r>
      <rPr>
        <sz val="10"/>
        <color indexed="40"/>
        <rFont val="Arial"/>
        <family val="2"/>
      </rPr>
      <t>18-01</t>
    </r>
    <r>
      <rPr>
        <sz val="10"/>
        <color indexed="40"/>
        <rFont val="宋体"/>
        <charset val="134"/>
      </rPr>
      <t>（</t>
    </r>
    <r>
      <rPr>
        <sz val="10"/>
        <color indexed="40"/>
        <rFont val="Arial"/>
        <family val="2"/>
      </rPr>
      <t>12</t>
    </r>
    <r>
      <rPr>
        <sz val="10"/>
        <color indexed="40"/>
        <rFont val="宋体"/>
        <charset val="134"/>
      </rPr>
      <t>）</t>
    </r>
    <r>
      <rPr>
        <sz val="10"/>
        <color indexed="40"/>
        <rFont val="Arial"/>
        <family val="2"/>
      </rPr>
      <t xml:space="preserve"> </t>
    </r>
    <r>
      <rPr>
        <sz val="10"/>
        <color indexed="40"/>
        <rFont val="宋体"/>
        <charset val="134"/>
      </rPr>
      <t>网络运维</t>
    </r>
    <r>
      <rPr>
        <sz val="10"/>
        <color indexed="40"/>
        <rFont val="Arial"/>
        <family val="2"/>
      </rPr>
      <t>18-02</t>
    </r>
    <r>
      <rPr>
        <sz val="10"/>
        <color indexed="40"/>
        <rFont val="宋体"/>
        <charset val="134"/>
      </rPr>
      <t>（</t>
    </r>
    <r>
      <rPr>
        <sz val="10"/>
        <color indexed="40"/>
        <rFont val="Arial"/>
        <family val="2"/>
      </rPr>
      <t>18</t>
    </r>
    <r>
      <rPr>
        <sz val="10"/>
        <color indexed="40"/>
        <rFont val="宋体"/>
        <charset val="134"/>
      </rPr>
      <t>）</t>
    </r>
    <r>
      <rPr>
        <sz val="10"/>
        <rFont val="Arial"/>
        <family val="2"/>
      </rPr>
      <t xml:space="preserve"> </t>
    </r>
    <r>
      <rPr>
        <sz val="10"/>
        <rFont val="宋体"/>
        <charset val="134"/>
      </rPr>
      <t>建筑电气</t>
    </r>
    <r>
      <rPr>
        <sz val="10"/>
        <rFont val="Arial"/>
        <family val="2"/>
      </rPr>
      <t>18-01</t>
    </r>
    <r>
      <rPr>
        <sz val="10"/>
        <rFont val="宋体"/>
        <charset val="134"/>
      </rPr>
      <t>（</t>
    </r>
    <r>
      <rPr>
        <sz val="10"/>
        <rFont val="Arial"/>
        <family val="2"/>
      </rPr>
      <t>6</t>
    </r>
    <r>
      <rPr>
        <sz val="10"/>
        <rFont val="宋体"/>
        <charset val="134"/>
      </rPr>
      <t>）</t>
    </r>
    <r>
      <rPr>
        <sz val="10"/>
        <rFont val="Arial"/>
        <family val="2"/>
      </rPr>
      <t xml:space="preserve"> </t>
    </r>
    <r>
      <rPr>
        <sz val="10"/>
        <rFont val="宋体"/>
        <charset val="134"/>
      </rPr>
      <t>建筑电气</t>
    </r>
    <r>
      <rPr>
        <sz val="10"/>
        <rFont val="Arial"/>
        <family val="2"/>
      </rPr>
      <t>18-02</t>
    </r>
    <r>
      <rPr>
        <sz val="10"/>
        <rFont val="宋体"/>
        <charset val="134"/>
      </rPr>
      <t>（</t>
    </r>
    <r>
      <rPr>
        <sz val="10"/>
        <rFont val="Arial"/>
        <family val="2"/>
      </rPr>
      <t>12</t>
    </r>
    <r>
      <rPr>
        <sz val="10"/>
        <rFont val="宋体"/>
        <charset val="134"/>
      </rPr>
      <t>）</t>
    </r>
    <r>
      <rPr>
        <sz val="10"/>
        <rFont val="Arial"/>
        <family val="2"/>
      </rPr>
      <t xml:space="preserve"> </t>
    </r>
    <r>
      <rPr>
        <sz val="10"/>
        <rFont val="宋体"/>
        <charset val="134"/>
      </rPr>
      <t>建筑环境</t>
    </r>
    <r>
      <rPr>
        <sz val="10"/>
        <rFont val="Arial"/>
        <family val="2"/>
      </rPr>
      <t>18-01</t>
    </r>
    <r>
      <rPr>
        <sz val="10"/>
        <rFont val="宋体"/>
        <charset val="134"/>
      </rPr>
      <t>（</t>
    </r>
    <r>
      <rPr>
        <sz val="10"/>
        <rFont val="Arial"/>
        <family val="2"/>
      </rPr>
      <t>5</t>
    </r>
    <r>
      <rPr>
        <sz val="10"/>
        <rFont val="宋体"/>
        <charset val="134"/>
      </rPr>
      <t>）</t>
    </r>
    <r>
      <rPr>
        <sz val="10"/>
        <rFont val="Arial"/>
        <family val="2"/>
      </rPr>
      <t xml:space="preserve"> </t>
    </r>
    <r>
      <rPr>
        <sz val="10"/>
        <rFont val="宋体"/>
        <charset val="134"/>
      </rPr>
      <t>安全工程</t>
    </r>
    <r>
      <rPr>
        <sz val="10"/>
        <rFont val="Arial"/>
        <family val="2"/>
      </rPr>
      <t>18-01</t>
    </r>
    <r>
      <rPr>
        <sz val="10"/>
        <rFont val="宋体"/>
        <charset val="134"/>
      </rPr>
      <t>（</t>
    </r>
    <r>
      <rPr>
        <sz val="10"/>
        <rFont val="Arial"/>
        <family val="2"/>
      </rPr>
      <t>1</t>
    </r>
    <r>
      <rPr>
        <sz val="10"/>
        <rFont val="宋体"/>
        <charset val="134"/>
      </rPr>
      <t>）</t>
    </r>
    <phoneticPr fontId="3" type="noConversion"/>
  </si>
  <si>
    <t>080897-131</t>
  </si>
  <si>
    <r>
      <rPr>
        <sz val="10"/>
        <rFont val="宋体"/>
        <charset val="134"/>
      </rPr>
      <t>网络工程</t>
    </r>
    <r>
      <rPr>
        <sz val="10"/>
        <rFont val="Arial"/>
        <family val="2"/>
      </rPr>
      <t>18-01</t>
    </r>
    <r>
      <rPr>
        <sz val="10"/>
        <rFont val="宋体"/>
        <charset val="134"/>
      </rPr>
      <t>（</t>
    </r>
    <r>
      <rPr>
        <sz val="10"/>
        <rFont val="Arial"/>
        <family val="2"/>
      </rPr>
      <t>4</t>
    </r>
    <r>
      <rPr>
        <sz val="10"/>
        <rFont val="宋体"/>
        <charset val="134"/>
      </rPr>
      <t>）</t>
    </r>
    <r>
      <rPr>
        <sz val="10"/>
        <rFont val="Arial"/>
        <family val="2"/>
      </rPr>
      <t xml:space="preserve"> </t>
    </r>
    <r>
      <rPr>
        <sz val="10"/>
        <rFont val="宋体"/>
        <charset val="134"/>
      </rPr>
      <t>物联网工程</t>
    </r>
    <r>
      <rPr>
        <sz val="10"/>
        <rFont val="Arial"/>
        <family val="2"/>
      </rPr>
      <t>18-01</t>
    </r>
    <r>
      <rPr>
        <sz val="10"/>
        <rFont val="宋体"/>
        <charset val="134"/>
      </rPr>
      <t>（</t>
    </r>
    <r>
      <rPr>
        <sz val="10"/>
        <rFont val="Arial"/>
        <family val="2"/>
      </rPr>
      <t>15</t>
    </r>
    <r>
      <rPr>
        <sz val="10"/>
        <rFont val="宋体"/>
        <charset val="134"/>
      </rPr>
      <t>）</t>
    </r>
    <r>
      <rPr>
        <sz val="10"/>
        <rFont val="Arial"/>
        <family val="2"/>
      </rPr>
      <t xml:space="preserve"> </t>
    </r>
    <r>
      <rPr>
        <sz val="10"/>
        <color indexed="40"/>
        <rFont val="宋体"/>
        <charset val="134"/>
      </rPr>
      <t>智能物联</t>
    </r>
    <r>
      <rPr>
        <sz val="10"/>
        <color indexed="40"/>
        <rFont val="Arial"/>
        <family val="2"/>
      </rPr>
      <t>18-01</t>
    </r>
    <r>
      <rPr>
        <sz val="10"/>
        <color indexed="40"/>
        <rFont val="宋体"/>
        <charset val="134"/>
      </rPr>
      <t>（</t>
    </r>
    <r>
      <rPr>
        <sz val="10"/>
        <color indexed="40"/>
        <rFont val="Arial"/>
        <family val="2"/>
      </rPr>
      <t>5</t>
    </r>
    <r>
      <rPr>
        <sz val="10"/>
        <color indexed="40"/>
        <rFont val="宋体"/>
        <charset val="134"/>
      </rPr>
      <t>）</t>
    </r>
    <r>
      <rPr>
        <sz val="10"/>
        <color indexed="40"/>
        <rFont val="Arial"/>
        <family val="2"/>
      </rPr>
      <t xml:space="preserve"> </t>
    </r>
    <r>
      <rPr>
        <sz val="10"/>
        <color indexed="40"/>
        <rFont val="宋体"/>
        <charset val="134"/>
      </rPr>
      <t>智能物联</t>
    </r>
    <r>
      <rPr>
        <sz val="10"/>
        <color indexed="40"/>
        <rFont val="Arial"/>
        <family val="2"/>
      </rPr>
      <t>18-02</t>
    </r>
    <r>
      <rPr>
        <sz val="10"/>
        <color indexed="40"/>
        <rFont val="宋体"/>
        <charset val="134"/>
      </rPr>
      <t>（</t>
    </r>
    <r>
      <rPr>
        <sz val="10"/>
        <color indexed="40"/>
        <rFont val="Arial"/>
        <family val="2"/>
      </rPr>
      <t>7</t>
    </r>
    <r>
      <rPr>
        <sz val="10"/>
        <color indexed="40"/>
        <rFont val="宋体"/>
        <charset val="134"/>
      </rPr>
      <t>）</t>
    </r>
    <r>
      <rPr>
        <sz val="10"/>
        <color indexed="40"/>
        <rFont val="Arial"/>
        <family val="2"/>
      </rPr>
      <t xml:space="preserve"> </t>
    </r>
    <r>
      <rPr>
        <sz val="10"/>
        <color indexed="40"/>
        <rFont val="宋体"/>
        <charset val="134"/>
      </rPr>
      <t>网络运维</t>
    </r>
    <r>
      <rPr>
        <sz val="10"/>
        <color indexed="40"/>
        <rFont val="Arial"/>
        <family val="2"/>
      </rPr>
      <t>18-01</t>
    </r>
    <r>
      <rPr>
        <sz val="10"/>
        <color indexed="40"/>
        <rFont val="宋体"/>
        <charset val="134"/>
      </rPr>
      <t>（</t>
    </r>
    <r>
      <rPr>
        <sz val="10"/>
        <color indexed="40"/>
        <rFont val="Arial"/>
        <family val="2"/>
      </rPr>
      <t>4</t>
    </r>
    <r>
      <rPr>
        <sz val="10"/>
        <color indexed="40"/>
        <rFont val="宋体"/>
        <charset val="134"/>
      </rPr>
      <t>）</t>
    </r>
    <r>
      <rPr>
        <sz val="10"/>
        <color indexed="40"/>
        <rFont val="Arial"/>
        <family val="2"/>
      </rPr>
      <t xml:space="preserve"> </t>
    </r>
    <r>
      <rPr>
        <sz val="10"/>
        <color indexed="40"/>
        <rFont val="宋体"/>
        <charset val="134"/>
      </rPr>
      <t>网络运维</t>
    </r>
    <r>
      <rPr>
        <sz val="10"/>
        <color indexed="40"/>
        <rFont val="Arial"/>
        <family val="2"/>
      </rPr>
      <t>18-02</t>
    </r>
    <r>
      <rPr>
        <sz val="10"/>
        <color indexed="40"/>
        <rFont val="宋体"/>
        <charset val="134"/>
      </rPr>
      <t>（</t>
    </r>
    <r>
      <rPr>
        <sz val="10"/>
        <color indexed="40"/>
        <rFont val="Arial"/>
        <family val="2"/>
      </rPr>
      <t>3</t>
    </r>
    <r>
      <rPr>
        <sz val="10"/>
        <color indexed="40"/>
        <rFont val="宋体"/>
        <charset val="134"/>
      </rPr>
      <t>）</t>
    </r>
    <r>
      <rPr>
        <sz val="10"/>
        <rFont val="Arial"/>
        <family val="2"/>
      </rPr>
      <t xml:space="preserve"> </t>
    </r>
    <r>
      <rPr>
        <sz val="10"/>
        <rFont val="宋体"/>
        <charset val="134"/>
      </rPr>
      <t>建筑电气</t>
    </r>
    <r>
      <rPr>
        <sz val="10"/>
        <rFont val="Arial"/>
        <family val="2"/>
      </rPr>
      <t>18-01</t>
    </r>
    <r>
      <rPr>
        <sz val="10"/>
        <rFont val="宋体"/>
        <charset val="134"/>
      </rPr>
      <t>（</t>
    </r>
    <r>
      <rPr>
        <sz val="10"/>
        <rFont val="Arial"/>
        <family val="2"/>
      </rPr>
      <t>7</t>
    </r>
    <r>
      <rPr>
        <sz val="10"/>
        <rFont val="宋体"/>
        <charset val="134"/>
      </rPr>
      <t>）</t>
    </r>
    <r>
      <rPr>
        <sz val="10"/>
        <rFont val="Arial"/>
        <family val="2"/>
      </rPr>
      <t xml:space="preserve"> </t>
    </r>
    <r>
      <rPr>
        <sz val="10"/>
        <rFont val="宋体"/>
        <charset val="134"/>
      </rPr>
      <t>建筑电气</t>
    </r>
    <r>
      <rPr>
        <sz val="10"/>
        <rFont val="Arial"/>
        <family val="2"/>
      </rPr>
      <t>18-02</t>
    </r>
    <r>
      <rPr>
        <sz val="10"/>
        <rFont val="宋体"/>
        <charset val="134"/>
      </rPr>
      <t>（</t>
    </r>
    <r>
      <rPr>
        <sz val="10"/>
        <rFont val="Arial"/>
        <family val="2"/>
      </rPr>
      <t>7</t>
    </r>
    <r>
      <rPr>
        <sz val="10"/>
        <rFont val="宋体"/>
        <charset val="134"/>
      </rPr>
      <t>）</t>
    </r>
    <r>
      <rPr>
        <sz val="10"/>
        <rFont val="Arial"/>
        <family val="2"/>
      </rPr>
      <t xml:space="preserve"> </t>
    </r>
    <r>
      <rPr>
        <sz val="10"/>
        <rFont val="宋体"/>
        <charset val="134"/>
      </rPr>
      <t>建筑环境</t>
    </r>
    <r>
      <rPr>
        <sz val="10"/>
        <rFont val="Arial"/>
        <family val="2"/>
      </rPr>
      <t>18-01</t>
    </r>
    <r>
      <rPr>
        <sz val="10"/>
        <rFont val="宋体"/>
        <charset val="134"/>
      </rPr>
      <t>（</t>
    </r>
    <r>
      <rPr>
        <sz val="10"/>
        <rFont val="Arial"/>
        <family val="2"/>
      </rPr>
      <t>6</t>
    </r>
    <r>
      <rPr>
        <sz val="10"/>
        <rFont val="宋体"/>
        <charset val="134"/>
      </rPr>
      <t>）</t>
    </r>
    <r>
      <rPr>
        <sz val="10"/>
        <rFont val="Arial"/>
        <family val="2"/>
      </rPr>
      <t xml:space="preserve"> </t>
    </r>
    <r>
      <rPr>
        <sz val="10"/>
        <rFont val="宋体"/>
        <charset val="134"/>
      </rPr>
      <t>安全工程</t>
    </r>
    <r>
      <rPr>
        <sz val="10"/>
        <rFont val="Arial"/>
        <family val="2"/>
      </rPr>
      <t>18-01</t>
    </r>
    <r>
      <rPr>
        <sz val="10"/>
        <rFont val="宋体"/>
        <charset val="134"/>
      </rPr>
      <t>（</t>
    </r>
    <r>
      <rPr>
        <sz val="10"/>
        <rFont val="Arial"/>
        <family val="2"/>
      </rPr>
      <t>15</t>
    </r>
    <r>
      <rPr>
        <sz val="10"/>
        <rFont val="宋体"/>
        <charset val="134"/>
      </rPr>
      <t>）</t>
    </r>
    <phoneticPr fontId="3" type="noConversion"/>
  </si>
  <si>
    <t>080897-132</t>
  </si>
  <si>
    <r>
      <rPr>
        <sz val="10"/>
        <rFont val="宋体"/>
        <charset val="134"/>
      </rPr>
      <t>网络工程</t>
    </r>
    <r>
      <rPr>
        <sz val="10"/>
        <rFont val="Arial"/>
        <family val="2"/>
      </rPr>
      <t>18-01</t>
    </r>
    <r>
      <rPr>
        <sz val="10"/>
        <rFont val="宋体"/>
        <charset val="134"/>
      </rPr>
      <t>（</t>
    </r>
    <r>
      <rPr>
        <sz val="10"/>
        <rFont val="Arial"/>
        <family val="2"/>
      </rPr>
      <t>11</t>
    </r>
    <r>
      <rPr>
        <sz val="10"/>
        <rFont val="宋体"/>
        <charset val="134"/>
      </rPr>
      <t>）</t>
    </r>
    <r>
      <rPr>
        <sz val="10"/>
        <rFont val="Arial"/>
        <family val="2"/>
      </rPr>
      <t xml:space="preserve"> </t>
    </r>
    <r>
      <rPr>
        <sz val="10"/>
        <rFont val="宋体"/>
        <charset val="134"/>
      </rPr>
      <t>物联网工程</t>
    </r>
    <r>
      <rPr>
        <sz val="10"/>
        <rFont val="Arial"/>
        <family val="2"/>
      </rPr>
      <t>18-01</t>
    </r>
    <r>
      <rPr>
        <sz val="10"/>
        <rFont val="宋体"/>
        <charset val="134"/>
      </rPr>
      <t>（</t>
    </r>
    <r>
      <rPr>
        <sz val="10"/>
        <rFont val="Arial"/>
        <family val="2"/>
      </rPr>
      <t>15</t>
    </r>
    <r>
      <rPr>
        <sz val="10"/>
        <rFont val="宋体"/>
        <charset val="134"/>
      </rPr>
      <t>）</t>
    </r>
    <r>
      <rPr>
        <sz val="10"/>
        <rFont val="Arial"/>
        <family val="2"/>
      </rPr>
      <t xml:space="preserve"> </t>
    </r>
    <r>
      <rPr>
        <sz val="10"/>
        <color indexed="40"/>
        <rFont val="宋体"/>
        <charset val="134"/>
      </rPr>
      <t>智能物联</t>
    </r>
    <r>
      <rPr>
        <sz val="10"/>
        <color indexed="40"/>
        <rFont val="Arial"/>
        <family val="2"/>
      </rPr>
      <t>18-01</t>
    </r>
    <r>
      <rPr>
        <sz val="10"/>
        <color indexed="40"/>
        <rFont val="宋体"/>
        <charset val="134"/>
      </rPr>
      <t>（</t>
    </r>
    <r>
      <rPr>
        <sz val="10"/>
        <color indexed="40"/>
        <rFont val="Arial"/>
        <family val="2"/>
      </rPr>
      <t>5</t>
    </r>
    <r>
      <rPr>
        <sz val="10"/>
        <color indexed="40"/>
        <rFont val="宋体"/>
        <charset val="134"/>
      </rPr>
      <t>）</t>
    </r>
    <r>
      <rPr>
        <sz val="10"/>
        <color indexed="40"/>
        <rFont val="Arial"/>
        <family val="2"/>
      </rPr>
      <t xml:space="preserve"> </t>
    </r>
    <r>
      <rPr>
        <sz val="10"/>
        <color indexed="40"/>
        <rFont val="宋体"/>
        <charset val="134"/>
      </rPr>
      <t>智能物联</t>
    </r>
    <r>
      <rPr>
        <sz val="10"/>
        <color indexed="40"/>
        <rFont val="Arial"/>
        <family val="2"/>
      </rPr>
      <t>18-02</t>
    </r>
    <r>
      <rPr>
        <sz val="10"/>
        <color indexed="40"/>
        <rFont val="宋体"/>
        <charset val="134"/>
      </rPr>
      <t>（</t>
    </r>
    <r>
      <rPr>
        <sz val="10"/>
        <color indexed="40"/>
        <rFont val="Arial"/>
        <family val="2"/>
      </rPr>
      <t>7</t>
    </r>
    <r>
      <rPr>
        <sz val="10"/>
        <color indexed="40"/>
        <rFont val="宋体"/>
        <charset val="134"/>
      </rPr>
      <t>）</t>
    </r>
    <r>
      <rPr>
        <sz val="10"/>
        <color indexed="40"/>
        <rFont val="Arial"/>
        <family val="2"/>
      </rPr>
      <t xml:space="preserve"> </t>
    </r>
    <r>
      <rPr>
        <sz val="10"/>
        <color indexed="40"/>
        <rFont val="宋体"/>
        <charset val="134"/>
      </rPr>
      <t>网络运维</t>
    </r>
    <r>
      <rPr>
        <sz val="10"/>
        <color indexed="40"/>
        <rFont val="Arial"/>
        <family val="2"/>
      </rPr>
      <t>18-01</t>
    </r>
    <r>
      <rPr>
        <sz val="10"/>
        <color indexed="40"/>
        <rFont val="宋体"/>
        <charset val="134"/>
      </rPr>
      <t>（</t>
    </r>
    <r>
      <rPr>
        <sz val="10"/>
        <color indexed="40"/>
        <rFont val="Arial"/>
        <family val="2"/>
      </rPr>
      <t>7</t>
    </r>
    <r>
      <rPr>
        <sz val="10"/>
        <color indexed="40"/>
        <rFont val="宋体"/>
        <charset val="134"/>
      </rPr>
      <t>）</t>
    </r>
    <r>
      <rPr>
        <sz val="10"/>
        <color indexed="40"/>
        <rFont val="Arial"/>
        <family val="2"/>
      </rPr>
      <t xml:space="preserve"> </t>
    </r>
    <r>
      <rPr>
        <sz val="10"/>
        <color indexed="40"/>
        <rFont val="宋体"/>
        <charset val="134"/>
      </rPr>
      <t>网络运维</t>
    </r>
    <r>
      <rPr>
        <sz val="10"/>
        <color indexed="40"/>
        <rFont val="Arial"/>
        <family val="2"/>
      </rPr>
      <t>18-02</t>
    </r>
    <r>
      <rPr>
        <sz val="10"/>
        <color indexed="40"/>
        <rFont val="宋体"/>
        <charset val="134"/>
      </rPr>
      <t>（</t>
    </r>
    <r>
      <rPr>
        <sz val="10"/>
        <color indexed="40"/>
        <rFont val="Arial"/>
        <family val="2"/>
      </rPr>
      <t>5</t>
    </r>
    <r>
      <rPr>
        <sz val="10"/>
        <color indexed="40"/>
        <rFont val="宋体"/>
        <charset val="134"/>
      </rPr>
      <t>）</t>
    </r>
    <r>
      <rPr>
        <sz val="10"/>
        <rFont val="Arial"/>
        <family val="2"/>
      </rPr>
      <t xml:space="preserve"> </t>
    </r>
    <r>
      <rPr>
        <sz val="10"/>
        <rFont val="宋体"/>
        <charset val="134"/>
      </rPr>
      <t>建筑电气</t>
    </r>
    <r>
      <rPr>
        <sz val="10"/>
        <rFont val="Arial"/>
        <family val="2"/>
      </rPr>
      <t>18-01</t>
    </r>
    <r>
      <rPr>
        <sz val="10"/>
        <rFont val="宋体"/>
        <charset val="134"/>
      </rPr>
      <t>（</t>
    </r>
    <r>
      <rPr>
        <sz val="10"/>
        <rFont val="Arial"/>
        <family val="2"/>
      </rPr>
      <t>5</t>
    </r>
    <r>
      <rPr>
        <sz val="10"/>
        <rFont val="宋体"/>
        <charset val="134"/>
      </rPr>
      <t>）</t>
    </r>
    <r>
      <rPr>
        <sz val="10"/>
        <rFont val="Arial"/>
        <family val="2"/>
      </rPr>
      <t xml:space="preserve"> </t>
    </r>
    <r>
      <rPr>
        <sz val="10"/>
        <rFont val="宋体"/>
        <charset val="134"/>
      </rPr>
      <t>建筑电气</t>
    </r>
    <r>
      <rPr>
        <sz val="10"/>
        <rFont val="Arial"/>
        <family val="2"/>
      </rPr>
      <t>18-02</t>
    </r>
    <r>
      <rPr>
        <sz val="10"/>
        <rFont val="宋体"/>
        <charset val="134"/>
      </rPr>
      <t>（</t>
    </r>
    <r>
      <rPr>
        <sz val="10"/>
        <rFont val="Arial"/>
        <family val="2"/>
      </rPr>
      <t>2</t>
    </r>
    <r>
      <rPr>
        <sz val="10"/>
        <rFont val="宋体"/>
        <charset val="134"/>
      </rPr>
      <t>）</t>
    </r>
    <r>
      <rPr>
        <sz val="10"/>
        <rFont val="Arial"/>
        <family val="2"/>
      </rPr>
      <t xml:space="preserve"> </t>
    </r>
    <r>
      <rPr>
        <sz val="10"/>
        <rFont val="宋体"/>
        <charset val="134"/>
      </rPr>
      <t>建筑环境</t>
    </r>
    <r>
      <rPr>
        <sz val="10"/>
        <rFont val="Arial"/>
        <family val="2"/>
      </rPr>
      <t>18-01</t>
    </r>
    <r>
      <rPr>
        <sz val="10"/>
        <rFont val="宋体"/>
        <charset val="134"/>
      </rPr>
      <t>（</t>
    </r>
    <r>
      <rPr>
        <sz val="10"/>
        <rFont val="Arial"/>
        <family val="2"/>
      </rPr>
      <t>18</t>
    </r>
    <r>
      <rPr>
        <sz val="10"/>
        <rFont val="宋体"/>
        <charset val="134"/>
      </rPr>
      <t>）</t>
    </r>
    <r>
      <rPr>
        <sz val="10"/>
        <rFont val="Arial"/>
        <family val="2"/>
      </rPr>
      <t xml:space="preserve"> </t>
    </r>
    <r>
      <rPr>
        <sz val="10"/>
        <rFont val="宋体"/>
        <charset val="134"/>
      </rPr>
      <t>安全工程</t>
    </r>
    <r>
      <rPr>
        <sz val="10"/>
        <rFont val="Arial"/>
        <family val="2"/>
      </rPr>
      <t>18-01</t>
    </r>
    <r>
      <rPr>
        <sz val="10"/>
        <rFont val="宋体"/>
        <charset val="134"/>
      </rPr>
      <t>（</t>
    </r>
    <r>
      <rPr>
        <sz val="10"/>
        <rFont val="Arial"/>
        <family val="2"/>
      </rPr>
      <t>0</t>
    </r>
    <r>
      <rPr>
        <sz val="10"/>
        <rFont val="宋体"/>
        <charset val="134"/>
      </rPr>
      <t>）</t>
    </r>
    <phoneticPr fontId="3" type="noConversion"/>
  </si>
  <si>
    <t>080897-133</t>
  </si>
  <si>
    <r>
      <rPr>
        <sz val="10"/>
        <color indexed="36"/>
        <rFont val="宋体"/>
        <charset val="134"/>
      </rPr>
      <t>计算机</t>
    </r>
    <r>
      <rPr>
        <sz val="10"/>
        <color indexed="36"/>
        <rFont val="Arial"/>
        <family val="2"/>
      </rPr>
      <t>18-01</t>
    </r>
    <r>
      <rPr>
        <sz val="10"/>
        <color indexed="36"/>
        <rFont val="宋体"/>
        <charset val="134"/>
      </rPr>
      <t>（</t>
    </r>
    <r>
      <rPr>
        <sz val="10"/>
        <color indexed="36"/>
        <rFont val="Arial"/>
        <family val="2"/>
      </rPr>
      <t>2</t>
    </r>
    <r>
      <rPr>
        <sz val="10"/>
        <color indexed="36"/>
        <rFont val="宋体"/>
        <charset val="134"/>
      </rPr>
      <t>）</t>
    </r>
    <r>
      <rPr>
        <sz val="10"/>
        <color indexed="36"/>
        <rFont val="Arial"/>
        <family val="2"/>
      </rPr>
      <t xml:space="preserve"> </t>
    </r>
    <r>
      <rPr>
        <sz val="10"/>
        <color indexed="36"/>
        <rFont val="宋体"/>
        <charset val="134"/>
      </rPr>
      <t>计算机</t>
    </r>
    <r>
      <rPr>
        <sz val="10"/>
        <color indexed="36"/>
        <rFont val="Arial"/>
        <family val="2"/>
      </rPr>
      <t>18-02</t>
    </r>
    <r>
      <rPr>
        <sz val="10"/>
        <color indexed="36"/>
        <rFont val="宋体"/>
        <charset val="134"/>
      </rPr>
      <t>（</t>
    </r>
    <r>
      <rPr>
        <sz val="10"/>
        <color indexed="36"/>
        <rFont val="Arial"/>
        <family val="2"/>
      </rPr>
      <t>20</t>
    </r>
    <r>
      <rPr>
        <sz val="10"/>
        <color indexed="36"/>
        <rFont val="宋体"/>
        <charset val="134"/>
      </rPr>
      <t>）</t>
    </r>
    <r>
      <rPr>
        <sz val="10"/>
        <rFont val="Arial"/>
        <family val="2"/>
      </rPr>
      <t xml:space="preserve"> </t>
    </r>
    <r>
      <rPr>
        <sz val="10"/>
        <rFont val="宋体"/>
        <charset val="134"/>
      </rPr>
      <t>通信工程</t>
    </r>
    <r>
      <rPr>
        <sz val="10"/>
        <rFont val="Arial"/>
        <family val="2"/>
      </rPr>
      <t>18-01</t>
    </r>
    <r>
      <rPr>
        <sz val="10"/>
        <rFont val="宋体"/>
        <charset val="134"/>
      </rPr>
      <t>（</t>
    </r>
    <r>
      <rPr>
        <sz val="10"/>
        <rFont val="Arial"/>
        <family val="2"/>
      </rPr>
      <t>9</t>
    </r>
    <r>
      <rPr>
        <sz val="10"/>
        <rFont val="宋体"/>
        <charset val="134"/>
      </rPr>
      <t>）</t>
    </r>
    <r>
      <rPr>
        <sz val="10"/>
        <rFont val="Arial"/>
        <family val="2"/>
      </rPr>
      <t xml:space="preserve"> </t>
    </r>
    <r>
      <rPr>
        <sz val="10"/>
        <rFont val="宋体"/>
        <charset val="134"/>
      </rPr>
      <t>数据科学</t>
    </r>
    <r>
      <rPr>
        <sz val="10"/>
        <rFont val="Arial"/>
        <family val="2"/>
      </rPr>
      <t>18-01</t>
    </r>
    <r>
      <rPr>
        <sz val="10"/>
        <rFont val="宋体"/>
        <charset val="134"/>
      </rPr>
      <t>（</t>
    </r>
    <r>
      <rPr>
        <sz val="10"/>
        <rFont val="Arial"/>
        <family val="2"/>
      </rPr>
      <t>0</t>
    </r>
    <r>
      <rPr>
        <sz val="10"/>
        <rFont val="宋体"/>
        <charset val="134"/>
      </rPr>
      <t>）</t>
    </r>
    <r>
      <rPr>
        <sz val="10"/>
        <rFont val="Arial"/>
        <family val="2"/>
      </rPr>
      <t xml:space="preserve"> </t>
    </r>
    <r>
      <rPr>
        <sz val="10"/>
        <rFont val="宋体"/>
        <charset val="134"/>
      </rPr>
      <t>数据科学</t>
    </r>
    <r>
      <rPr>
        <sz val="10"/>
        <rFont val="Arial"/>
        <family val="2"/>
      </rPr>
      <t>18-02</t>
    </r>
    <r>
      <rPr>
        <sz val="10"/>
        <rFont val="宋体"/>
        <charset val="134"/>
      </rPr>
      <t>（</t>
    </r>
    <r>
      <rPr>
        <sz val="10"/>
        <rFont val="Arial"/>
        <family val="2"/>
      </rPr>
      <t>0</t>
    </r>
    <r>
      <rPr>
        <sz val="10"/>
        <rFont val="宋体"/>
        <charset val="134"/>
      </rPr>
      <t>）</t>
    </r>
    <r>
      <rPr>
        <sz val="10"/>
        <color indexed="40"/>
        <rFont val="Arial"/>
        <family val="2"/>
      </rPr>
      <t xml:space="preserve"> </t>
    </r>
    <r>
      <rPr>
        <sz val="10"/>
        <color indexed="40"/>
        <rFont val="宋体"/>
        <charset val="134"/>
      </rPr>
      <t>移动软件</t>
    </r>
    <r>
      <rPr>
        <sz val="10"/>
        <color indexed="40"/>
        <rFont val="Arial"/>
        <family val="2"/>
      </rPr>
      <t>18-01</t>
    </r>
    <r>
      <rPr>
        <sz val="10"/>
        <color indexed="40"/>
        <rFont val="宋体"/>
        <charset val="134"/>
      </rPr>
      <t>（</t>
    </r>
    <r>
      <rPr>
        <sz val="10"/>
        <color indexed="40"/>
        <rFont val="Arial"/>
        <family val="2"/>
      </rPr>
      <t>0</t>
    </r>
    <r>
      <rPr>
        <sz val="10"/>
        <color indexed="40"/>
        <rFont val="宋体"/>
        <charset val="134"/>
      </rPr>
      <t>）</t>
    </r>
    <r>
      <rPr>
        <sz val="10"/>
        <color indexed="40"/>
        <rFont val="Arial"/>
        <family val="2"/>
      </rPr>
      <t xml:space="preserve"> </t>
    </r>
    <r>
      <rPr>
        <sz val="10"/>
        <color indexed="40"/>
        <rFont val="宋体"/>
        <charset val="134"/>
      </rPr>
      <t>移动软件</t>
    </r>
    <r>
      <rPr>
        <sz val="10"/>
        <color indexed="40"/>
        <rFont val="Arial"/>
        <family val="2"/>
      </rPr>
      <t>18-02</t>
    </r>
    <r>
      <rPr>
        <sz val="10"/>
        <color indexed="40"/>
        <rFont val="宋体"/>
        <charset val="134"/>
      </rPr>
      <t>（</t>
    </r>
    <r>
      <rPr>
        <sz val="10"/>
        <color indexed="40"/>
        <rFont val="Arial"/>
        <family val="2"/>
      </rPr>
      <t>11</t>
    </r>
    <r>
      <rPr>
        <sz val="10"/>
        <color indexed="40"/>
        <rFont val="宋体"/>
        <charset val="134"/>
      </rPr>
      <t>）</t>
    </r>
    <r>
      <rPr>
        <sz val="10"/>
        <color indexed="40"/>
        <rFont val="Arial"/>
        <family val="2"/>
      </rPr>
      <t xml:space="preserve"> </t>
    </r>
    <r>
      <rPr>
        <sz val="10"/>
        <color indexed="40"/>
        <rFont val="宋体"/>
        <charset val="134"/>
      </rPr>
      <t>嵌入式软件</t>
    </r>
    <r>
      <rPr>
        <sz val="10"/>
        <color indexed="40"/>
        <rFont val="Arial"/>
        <family val="2"/>
      </rPr>
      <t>18-01</t>
    </r>
    <r>
      <rPr>
        <sz val="10"/>
        <color indexed="40"/>
        <rFont val="宋体"/>
        <charset val="134"/>
      </rPr>
      <t>（</t>
    </r>
    <r>
      <rPr>
        <sz val="10"/>
        <color indexed="40"/>
        <rFont val="Arial"/>
        <family val="2"/>
      </rPr>
      <t>4</t>
    </r>
    <r>
      <rPr>
        <sz val="10"/>
        <color indexed="40"/>
        <rFont val="宋体"/>
        <charset val="134"/>
      </rPr>
      <t>）</t>
    </r>
    <r>
      <rPr>
        <sz val="10"/>
        <color indexed="40"/>
        <rFont val="Arial"/>
        <family val="2"/>
      </rPr>
      <t xml:space="preserve"> </t>
    </r>
    <r>
      <rPr>
        <sz val="10"/>
        <color indexed="40"/>
        <rFont val="宋体"/>
        <charset val="134"/>
      </rPr>
      <t>嵌入式软件</t>
    </r>
    <r>
      <rPr>
        <sz val="10"/>
        <color indexed="40"/>
        <rFont val="Arial"/>
        <family val="2"/>
      </rPr>
      <t>18-02</t>
    </r>
    <r>
      <rPr>
        <sz val="10"/>
        <color indexed="40"/>
        <rFont val="宋体"/>
        <charset val="134"/>
      </rPr>
      <t>（</t>
    </r>
    <r>
      <rPr>
        <sz val="10"/>
        <color indexed="40"/>
        <rFont val="Arial"/>
        <family val="2"/>
      </rPr>
      <t>4</t>
    </r>
    <r>
      <rPr>
        <sz val="10"/>
        <color indexed="40"/>
        <rFont val="宋体"/>
        <charset val="134"/>
      </rPr>
      <t>）</t>
    </r>
    <r>
      <rPr>
        <sz val="10"/>
        <color indexed="40"/>
        <rFont val="Arial"/>
        <family val="2"/>
      </rPr>
      <t xml:space="preserve"> </t>
    </r>
    <r>
      <rPr>
        <sz val="10"/>
        <rFont val="宋体"/>
        <charset val="134"/>
      </rPr>
      <t>电信工程</t>
    </r>
    <r>
      <rPr>
        <sz val="10"/>
        <rFont val="Arial"/>
        <family val="2"/>
      </rPr>
      <t>18-01</t>
    </r>
    <r>
      <rPr>
        <sz val="10"/>
        <rFont val="宋体"/>
        <charset val="134"/>
      </rPr>
      <t>（</t>
    </r>
    <r>
      <rPr>
        <sz val="10"/>
        <rFont val="Arial"/>
        <family val="2"/>
      </rPr>
      <t>5</t>
    </r>
    <r>
      <rPr>
        <sz val="10"/>
        <rFont val="宋体"/>
        <charset val="134"/>
      </rPr>
      <t>）</t>
    </r>
    <phoneticPr fontId="3" type="noConversion"/>
  </si>
  <si>
    <t>080897-134</t>
  </si>
  <si>
    <r>
      <rPr>
        <sz val="10"/>
        <color indexed="36"/>
        <rFont val="宋体"/>
        <charset val="134"/>
      </rPr>
      <t>计算机</t>
    </r>
    <r>
      <rPr>
        <sz val="10"/>
        <color indexed="36"/>
        <rFont val="Arial"/>
        <family val="2"/>
      </rPr>
      <t>18-01</t>
    </r>
    <r>
      <rPr>
        <sz val="10"/>
        <color indexed="36"/>
        <rFont val="宋体"/>
        <charset val="134"/>
      </rPr>
      <t>（</t>
    </r>
    <r>
      <rPr>
        <sz val="10"/>
        <color indexed="36"/>
        <rFont val="Arial"/>
        <family val="2"/>
      </rPr>
      <t>0</t>
    </r>
    <r>
      <rPr>
        <sz val="10"/>
        <color indexed="36"/>
        <rFont val="宋体"/>
        <charset val="134"/>
      </rPr>
      <t>）</t>
    </r>
    <r>
      <rPr>
        <sz val="10"/>
        <color indexed="36"/>
        <rFont val="Arial"/>
        <family val="2"/>
      </rPr>
      <t xml:space="preserve"> </t>
    </r>
    <r>
      <rPr>
        <sz val="10"/>
        <color indexed="36"/>
        <rFont val="宋体"/>
        <charset val="134"/>
      </rPr>
      <t>计算机</t>
    </r>
    <r>
      <rPr>
        <sz val="10"/>
        <color indexed="36"/>
        <rFont val="Arial"/>
        <family val="2"/>
      </rPr>
      <t>18-02</t>
    </r>
    <r>
      <rPr>
        <sz val="10"/>
        <color indexed="36"/>
        <rFont val="宋体"/>
        <charset val="134"/>
      </rPr>
      <t>（</t>
    </r>
    <r>
      <rPr>
        <sz val="10"/>
        <color indexed="36"/>
        <rFont val="Arial"/>
        <family val="2"/>
      </rPr>
      <t>6</t>
    </r>
    <r>
      <rPr>
        <sz val="10"/>
        <color indexed="36"/>
        <rFont val="宋体"/>
        <charset val="134"/>
      </rPr>
      <t>）</t>
    </r>
    <r>
      <rPr>
        <sz val="10"/>
        <rFont val="Arial"/>
        <family val="2"/>
      </rPr>
      <t xml:space="preserve"> </t>
    </r>
    <r>
      <rPr>
        <sz val="10"/>
        <rFont val="宋体"/>
        <charset val="134"/>
      </rPr>
      <t>通信工程</t>
    </r>
    <r>
      <rPr>
        <sz val="10"/>
        <rFont val="Arial"/>
        <family val="2"/>
      </rPr>
      <t>18-01</t>
    </r>
    <r>
      <rPr>
        <sz val="10"/>
        <rFont val="宋体"/>
        <charset val="134"/>
      </rPr>
      <t>（</t>
    </r>
    <r>
      <rPr>
        <sz val="10"/>
        <rFont val="Arial"/>
        <family val="2"/>
      </rPr>
      <t>3</t>
    </r>
    <r>
      <rPr>
        <sz val="10"/>
        <rFont val="宋体"/>
        <charset val="134"/>
      </rPr>
      <t>）</t>
    </r>
    <r>
      <rPr>
        <sz val="10"/>
        <rFont val="Arial"/>
        <family val="2"/>
      </rPr>
      <t xml:space="preserve"> </t>
    </r>
    <r>
      <rPr>
        <sz val="10"/>
        <rFont val="宋体"/>
        <charset val="134"/>
      </rPr>
      <t>数据科学</t>
    </r>
    <r>
      <rPr>
        <sz val="10"/>
        <rFont val="Arial"/>
        <family val="2"/>
      </rPr>
      <t>18-01</t>
    </r>
    <r>
      <rPr>
        <sz val="10"/>
        <rFont val="宋体"/>
        <charset val="134"/>
      </rPr>
      <t>（</t>
    </r>
    <r>
      <rPr>
        <sz val="10"/>
        <rFont val="Arial"/>
        <family val="2"/>
      </rPr>
      <t>2</t>
    </r>
    <r>
      <rPr>
        <sz val="10"/>
        <rFont val="宋体"/>
        <charset val="134"/>
      </rPr>
      <t>）</t>
    </r>
    <r>
      <rPr>
        <sz val="10"/>
        <rFont val="Arial"/>
        <family val="2"/>
      </rPr>
      <t xml:space="preserve"> </t>
    </r>
    <r>
      <rPr>
        <sz val="10"/>
        <rFont val="宋体"/>
        <charset val="134"/>
      </rPr>
      <t>数据科学</t>
    </r>
    <r>
      <rPr>
        <sz val="10"/>
        <rFont val="Arial"/>
        <family val="2"/>
      </rPr>
      <t>18-02</t>
    </r>
    <r>
      <rPr>
        <sz val="10"/>
        <rFont val="宋体"/>
        <charset val="134"/>
      </rPr>
      <t>（</t>
    </r>
    <r>
      <rPr>
        <sz val="10"/>
        <rFont val="Arial"/>
        <family val="2"/>
      </rPr>
      <t>4</t>
    </r>
    <r>
      <rPr>
        <sz val="10"/>
        <rFont val="宋体"/>
        <charset val="134"/>
      </rPr>
      <t>）</t>
    </r>
    <r>
      <rPr>
        <sz val="10"/>
        <color indexed="40"/>
        <rFont val="Arial"/>
        <family val="2"/>
      </rPr>
      <t xml:space="preserve"> </t>
    </r>
    <r>
      <rPr>
        <sz val="10"/>
        <color indexed="40"/>
        <rFont val="宋体"/>
        <charset val="134"/>
      </rPr>
      <t>移动软件</t>
    </r>
    <r>
      <rPr>
        <sz val="10"/>
        <color indexed="40"/>
        <rFont val="Arial"/>
        <family val="2"/>
      </rPr>
      <t>18-01</t>
    </r>
    <r>
      <rPr>
        <sz val="10"/>
        <color indexed="40"/>
        <rFont val="宋体"/>
        <charset val="134"/>
      </rPr>
      <t>（</t>
    </r>
    <r>
      <rPr>
        <sz val="10"/>
        <color indexed="40"/>
        <rFont val="Arial"/>
        <family val="2"/>
      </rPr>
      <t>7</t>
    </r>
    <r>
      <rPr>
        <sz val="10"/>
        <color indexed="40"/>
        <rFont val="宋体"/>
        <charset val="134"/>
      </rPr>
      <t>）</t>
    </r>
    <r>
      <rPr>
        <sz val="10"/>
        <color indexed="40"/>
        <rFont val="Arial"/>
        <family val="2"/>
      </rPr>
      <t xml:space="preserve"> </t>
    </r>
    <r>
      <rPr>
        <sz val="10"/>
        <color indexed="40"/>
        <rFont val="宋体"/>
        <charset val="134"/>
      </rPr>
      <t>移动软件</t>
    </r>
    <r>
      <rPr>
        <sz val="10"/>
        <color indexed="40"/>
        <rFont val="Arial"/>
        <family val="2"/>
      </rPr>
      <t>18-02</t>
    </r>
    <r>
      <rPr>
        <sz val="10"/>
        <color indexed="40"/>
        <rFont val="宋体"/>
        <charset val="134"/>
      </rPr>
      <t>（</t>
    </r>
    <r>
      <rPr>
        <sz val="10"/>
        <color indexed="40"/>
        <rFont val="Arial"/>
        <family val="2"/>
      </rPr>
      <t>4</t>
    </r>
    <r>
      <rPr>
        <sz val="10"/>
        <color indexed="40"/>
        <rFont val="宋体"/>
        <charset val="134"/>
      </rPr>
      <t>）</t>
    </r>
    <r>
      <rPr>
        <sz val="10"/>
        <color indexed="40"/>
        <rFont val="Arial"/>
        <family val="2"/>
      </rPr>
      <t xml:space="preserve"> </t>
    </r>
    <r>
      <rPr>
        <sz val="10"/>
        <color indexed="40"/>
        <rFont val="宋体"/>
        <charset val="134"/>
      </rPr>
      <t>嵌入式软件</t>
    </r>
    <r>
      <rPr>
        <sz val="10"/>
        <color indexed="40"/>
        <rFont val="Arial"/>
        <family val="2"/>
      </rPr>
      <t>18-01</t>
    </r>
    <r>
      <rPr>
        <sz val="10"/>
        <color indexed="40"/>
        <rFont val="宋体"/>
        <charset val="134"/>
      </rPr>
      <t>（</t>
    </r>
    <r>
      <rPr>
        <sz val="10"/>
        <color indexed="40"/>
        <rFont val="Arial"/>
        <family val="2"/>
      </rPr>
      <t>10</t>
    </r>
    <r>
      <rPr>
        <sz val="10"/>
        <color indexed="40"/>
        <rFont val="宋体"/>
        <charset val="134"/>
      </rPr>
      <t>）</t>
    </r>
    <r>
      <rPr>
        <sz val="10"/>
        <color indexed="40"/>
        <rFont val="Arial"/>
        <family val="2"/>
      </rPr>
      <t xml:space="preserve"> </t>
    </r>
    <r>
      <rPr>
        <sz val="10"/>
        <color indexed="40"/>
        <rFont val="宋体"/>
        <charset val="134"/>
      </rPr>
      <t>嵌入式软件</t>
    </r>
    <r>
      <rPr>
        <sz val="10"/>
        <color indexed="40"/>
        <rFont val="Arial"/>
        <family val="2"/>
      </rPr>
      <t>18-02</t>
    </r>
    <r>
      <rPr>
        <sz val="10"/>
        <color indexed="40"/>
        <rFont val="宋体"/>
        <charset val="134"/>
      </rPr>
      <t>（</t>
    </r>
    <r>
      <rPr>
        <sz val="10"/>
        <color indexed="40"/>
        <rFont val="Arial"/>
        <family val="2"/>
      </rPr>
      <t>13</t>
    </r>
    <r>
      <rPr>
        <sz val="10"/>
        <color indexed="40"/>
        <rFont val="宋体"/>
        <charset val="134"/>
      </rPr>
      <t>）</t>
    </r>
    <r>
      <rPr>
        <sz val="10"/>
        <color indexed="40"/>
        <rFont val="Arial"/>
        <family val="2"/>
      </rPr>
      <t xml:space="preserve"> </t>
    </r>
    <r>
      <rPr>
        <sz val="10"/>
        <rFont val="宋体"/>
        <charset val="134"/>
      </rPr>
      <t>电信工程</t>
    </r>
    <r>
      <rPr>
        <sz val="10"/>
        <rFont val="Arial"/>
        <family val="2"/>
      </rPr>
      <t>18-01</t>
    </r>
    <r>
      <rPr>
        <sz val="10"/>
        <rFont val="宋体"/>
        <charset val="134"/>
      </rPr>
      <t>（</t>
    </r>
    <r>
      <rPr>
        <sz val="10"/>
        <rFont val="Arial"/>
        <family val="2"/>
      </rPr>
      <t>0</t>
    </r>
    <r>
      <rPr>
        <sz val="10"/>
        <rFont val="宋体"/>
        <charset val="134"/>
      </rPr>
      <t>）</t>
    </r>
    <phoneticPr fontId="3" type="noConversion"/>
  </si>
  <si>
    <t>080897-135</t>
  </si>
  <si>
    <r>
      <rPr>
        <sz val="10"/>
        <color indexed="36"/>
        <rFont val="宋体"/>
        <charset val="134"/>
      </rPr>
      <t>计算机</t>
    </r>
    <r>
      <rPr>
        <sz val="10"/>
        <color indexed="36"/>
        <rFont val="Arial"/>
        <family val="2"/>
      </rPr>
      <t>18-01</t>
    </r>
    <r>
      <rPr>
        <sz val="10"/>
        <color indexed="36"/>
        <rFont val="宋体"/>
        <charset val="134"/>
      </rPr>
      <t>（</t>
    </r>
    <r>
      <rPr>
        <sz val="10"/>
        <color indexed="36"/>
        <rFont val="Arial"/>
        <family val="2"/>
      </rPr>
      <t>0</t>
    </r>
    <r>
      <rPr>
        <sz val="10"/>
        <color indexed="36"/>
        <rFont val="宋体"/>
        <charset val="134"/>
      </rPr>
      <t>）</t>
    </r>
    <r>
      <rPr>
        <sz val="10"/>
        <color indexed="36"/>
        <rFont val="Arial"/>
        <family val="2"/>
      </rPr>
      <t xml:space="preserve"> </t>
    </r>
    <r>
      <rPr>
        <sz val="10"/>
        <color indexed="36"/>
        <rFont val="宋体"/>
        <charset val="134"/>
      </rPr>
      <t>计算机</t>
    </r>
    <r>
      <rPr>
        <sz val="10"/>
        <color indexed="36"/>
        <rFont val="Arial"/>
        <family val="2"/>
      </rPr>
      <t>18-02</t>
    </r>
    <r>
      <rPr>
        <sz val="10"/>
        <color indexed="36"/>
        <rFont val="宋体"/>
        <charset val="134"/>
      </rPr>
      <t>（</t>
    </r>
    <r>
      <rPr>
        <sz val="10"/>
        <color indexed="36"/>
        <rFont val="Arial"/>
        <family val="2"/>
      </rPr>
      <t>3</t>
    </r>
    <r>
      <rPr>
        <sz val="10"/>
        <color indexed="36"/>
        <rFont val="宋体"/>
        <charset val="134"/>
      </rPr>
      <t>）</t>
    </r>
    <r>
      <rPr>
        <sz val="10"/>
        <rFont val="Arial"/>
        <family val="2"/>
      </rPr>
      <t xml:space="preserve"> </t>
    </r>
    <r>
      <rPr>
        <sz val="10"/>
        <rFont val="宋体"/>
        <charset val="134"/>
      </rPr>
      <t>通信工程</t>
    </r>
    <r>
      <rPr>
        <sz val="10"/>
        <rFont val="Arial"/>
        <family val="2"/>
      </rPr>
      <t>18-01</t>
    </r>
    <r>
      <rPr>
        <sz val="10"/>
        <rFont val="宋体"/>
        <charset val="134"/>
      </rPr>
      <t>（</t>
    </r>
    <r>
      <rPr>
        <sz val="10"/>
        <rFont val="Arial"/>
        <family val="2"/>
      </rPr>
      <t>18</t>
    </r>
    <r>
      <rPr>
        <sz val="10"/>
        <rFont val="宋体"/>
        <charset val="134"/>
      </rPr>
      <t>）</t>
    </r>
    <r>
      <rPr>
        <sz val="10"/>
        <rFont val="Arial"/>
        <family val="2"/>
      </rPr>
      <t xml:space="preserve"> </t>
    </r>
    <r>
      <rPr>
        <sz val="10"/>
        <rFont val="宋体"/>
        <charset val="134"/>
      </rPr>
      <t>数据科学</t>
    </r>
    <r>
      <rPr>
        <sz val="10"/>
        <rFont val="Arial"/>
        <family val="2"/>
      </rPr>
      <t>18-01</t>
    </r>
    <r>
      <rPr>
        <sz val="10"/>
        <rFont val="宋体"/>
        <charset val="134"/>
      </rPr>
      <t>（</t>
    </r>
    <r>
      <rPr>
        <sz val="10"/>
        <rFont val="Arial"/>
        <family val="2"/>
      </rPr>
      <t>3</t>
    </r>
    <r>
      <rPr>
        <sz val="10"/>
        <rFont val="宋体"/>
        <charset val="134"/>
      </rPr>
      <t>）</t>
    </r>
    <r>
      <rPr>
        <sz val="10"/>
        <rFont val="Arial"/>
        <family val="2"/>
      </rPr>
      <t xml:space="preserve"> </t>
    </r>
    <r>
      <rPr>
        <sz val="10"/>
        <rFont val="宋体"/>
        <charset val="134"/>
      </rPr>
      <t>数据科学</t>
    </r>
    <r>
      <rPr>
        <sz val="10"/>
        <rFont val="Arial"/>
        <family val="2"/>
      </rPr>
      <t>18-02</t>
    </r>
    <r>
      <rPr>
        <sz val="10"/>
        <rFont val="宋体"/>
        <charset val="134"/>
      </rPr>
      <t>（</t>
    </r>
    <r>
      <rPr>
        <sz val="10"/>
        <rFont val="Arial"/>
        <family val="2"/>
      </rPr>
      <t>4</t>
    </r>
    <r>
      <rPr>
        <sz val="10"/>
        <rFont val="宋体"/>
        <charset val="134"/>
      </rPr>
      <t>）</t>
    </r>
    <r>
      <rPr>
        <sz val="10"/>
        <color indexed="40"/>
        <rFont val="Arial"/>
        <family val="2"/>
      </rPr>
      <t xml:space="preserve"> </t>
    </r>
    <r>
      <rPr>
        <sz val="10"/>
        <color indexed="40"/>
        <rFont val="宋体"/>
        <charset val="134"/>
      </rPr>
      <t>移动软件</t>
    </r>
    <r>
      <rPr>
        <sz val="10"/>
        <color indexed="40"/>
        <rFont val="Arial"/>
        <family val="2"/>
      </rPr>
      <t>18-01</t>
    </r>
    <r>
      <rPr>
        <sz val="10"/>
        <color indexed="40"/>
        <rFont val="宋体"/>
        <charset val="134"/>
      </rPr>
      <t>（</t>
    </r>
    <r>
      <rPr>
        <sz val="10"/>
        <color indexed="40"/>
        <rFont val="Arial"/>
        <family val="2"/>
      </rPr>
      <t>14</t>
    </r>
    <r>
      <rPr>
        <sz val="10"/>
        <color indexed="40"/>
        <rFont val="宋体"/>
        <charset val="134"/>
      </rPr>
      <t>）</t>
    </r>
    <r>
      <rPr>
        <sz val="10"/>
        <color indexed="40"/>
        <rFont val="Arial"/>
        <family val="2"/>
      </rPr>
      <t xml:space="preserve"> </t>
    </r>
    <r>
      <rPr>
        <sz val="10"/>
        <color indexed="40"/>
        <rFont val="宋体"/>
        <charset val="134"/>
      </rPr>
      <t>移动软件</t>
    </r>
    <r>
      <rPr>
        <sz val="10"/>
        <color indexed="40"/>
        <rFont val="Arial"/>
        <family val="2"/>
      </rPr>
      <t>18-02</t>
    </r>
    <r>
      <rPr>
        <sz val="10"/>
        <color indexed="40"/>
        <rFont val="宋体"/>
        <charset val="134"/>
      </rPr>
      <t>（</t>
    </r>
    <r>
      <rPr>
        <sz val="10"/>
        <color indexed="40"/>
        <rFont val="Arial"/>
        <family val="2"/>
      </rPr>
      <t>4</t>
    </r>
    <r>
      <rPr>
        <sz val="10"/>
        <color indexed="40"/>
        <rFont val="宋体"/>
        <charset val="134"/>
      </rPr>
      <t>）</t>
    </r>
    <r>
      <rPr>
        <sz val="10"/>
        <color indexed="40"/>
        <rFont val="Arial"/>
        <family val="2"/>
      </rPr>
      <t xml:space="preserve"> </t>
    </r>
    <r>
      <rPr>
        <sz val="10"/>
        <color indexed="40"/>
        <rFont val="宋体"/>
        <charset val="134"/>
      </rPr>
      <t>嵌入式软件</t>
    </r>
    <r>
      <rPr>
        <sz val="10"/>
        <color indexed="40"/>
        <rFont val="Arial"/>
        <family val="2"/>
      </rPr>
      <t>18-01</t>
    </r>
    <r>
      <rPr>
        <sz val="10"/>
        <color indexed="40"/>
        <rFont val="宋体"/>
        <charset val="134"/>
      </rPr>
      <t>（</t>
    </r>
    <r>
      <rPr>
        <sz val="10"/>
        <color indexed="40"/>
        <rFont val="Arial"/>
        <family val="2"/>
      </rPr>
      <t>1</t>
    </r>
    <r>
      <rPr>
        <sz val="10"/>
        <color indexed="40"/>
        <rFont val="宋体"/>
        <charset val="134"/>
      </rPr>
      <t>）</t>
    </r>
    <r>
      <rPr>
        <sz val="10"/>
        <color indexed="40"/>
        <rFont val="Arial"/>
        <family val="2"/>
      </rPr>
      <t xml:space="preserve"> </t>
    </r>
    <r>
      <rPr>
        <sz val="10"/>
        <color indexed="40"/>
        <rFont val="宋体"/>
        <charset val="134"/>
      </rPr>
      <t>嵌入式软件</t>
    </r>
    <r>
      <rPr>
        <sz val="10"/>
        <color indexed="40"/>
        <rFont val="Arial"/>
        <family val="2"/>
      </rPr>
      <t>18-02</t>
    </r>
    <r>
      <rPr>
        <sz val="10"/>
        <color indexed="40"/>
        <rFont val="宋体"/>
        <charset val="134"/>
      </rPr>
      <t>（</t>
    </r>
    <r>
      <rPr>
        <sz val="10"/>
        <color indexed="40"/>
        <rFont val="Arial"/>
        <family val="2"/>
      </rPr>
      <t>1</t>
    </r>
    <r>
      <rPr>
        <sz val="10"/>
        <color indexed="40"/>
        <rFont val="宋体"/>
        <charset val="134"/>
      </rPr>
      <t>）</t>
    </r>
    <r>
      <rPr>
        <sz val="10"/>
        <color indexed="40"/>
        <rFont val="Arial"/>
        <family val="2"/>
      </rPr>
      <t xml:space="preserve"> </t>
    </r>
    <r>
      <rPr>
        <sz val="10"/>
        <rFont val="宋体"/>
        <charset val="134"/>
      </rPr>
      <t>电信工程</t>
    </r>
    <r>
      <rPr>
        <sz val="10"/>
        <rFont val="Arial"/>
        <family val="2"/>
      </rPr>
      <t>18-01</t>
    </r>
    <r>
      <rPr>
        <sz val="10"/>
        <rFont val="宋体"/>
        <charset val="134"/>
      </rPr>
      <t>（</t>
    </r>
    <r>
      <rPr>
        <sz val="10"/>
        <rFont val="Arial"/>
        <family val="2"/>
      </rPr>
      <t>2</t>
    </r>
    <r>
      <rPr>
        <sz val="10"/>
        <rFont val="宋体"/>
        <charset val="134"/>
      </rPr>
      <t>）</t>
    </r>
    <phoneticPr fontId="3" type="noConversion"/>
  </si>
  <si>
    <t>080897-136</t>
  </si>
  <si>
    <r>
      <rPr>
        <sz val="10"/>
        <color indexed="36"/>
        <rFont val="宋体"/>
        <charset val="134"/>
      </rPr>
      <t>计算机</t>
    </r>
    <r>
      <rPr>
        <sz val="10"/>
        <color indexed="36"/>
        <rFont val="Arial"/>
        <family val="2"/>
      </rPr>
      <t>18-01</t>
    </r>
    <r>
      <rPr>
        <sz val="10"/>
        <color indexed="36"/>
        <rFont val="宋体"/>
        <charset val="134"/>
      </rPr>
      <t>（</t>
    </r>
    <r>
      <rPr>
        <sz val="10"/>
        <color indexed="36"/>
        <rFont val="Arial"/>
        <family val="2"/>
      </rPr>
      <t>1</t>
    </r>
    <r>
      <rPr>
        <sz val="10"/>
        <color indexed="36"/>
        <rFont val="宋体"/>
        <charset val="134"/>
      </rPr>
      <t>）</t>
    </r>
    <r>
      <rPr>
        <sz val="10"/>
        <color indexed="36"/>
        <rFont val="Arial"/>
        <family val="2"/>
      </rPr>
      <t xml:space="preserve"> </t>
    </r>
    <r>
      <rPr>
        <sz val="10"/>
        <color indexed="36"/>
        <rFont val="宋体"/>
        <charset val="134"/>
      </rPr>
      <t>计算机</t>
    </r>
    <r>
      <rPr>
        <sz val="10"/>
        <color indexed="36"/>
        <rFont val="Arial"/>
        <family val="2"/>
      </rPr>
      <t>18-02</t>
    </r>
    <r>
      <rPr>
        <sz val="10"/>
        <color indexed="36"/>
        <rFont val="宋体"/>
        <charset val="134"/>
      </rPr>
      <t>（</t>
    </r>
    <r>
      <rPr>
        <sz val="10"/>
        <color indexed="36"/>
        <rFont val="Arial"/>
        <family val="2"/>
      </rPr>
      <t>7</t>
    </r>
    <r>
      <rPr>
        <sz val="10"/>
        <color indexed="36"/>
        <rFont val="宋体"/>
        <charset val="134"/>
      </rPr>
      <t>）</t>
    </r>
    <r>
      <rPr>
        <sz val="10"/>
        <rFont val="Arial"/>
        <family val="2"/>
      </rPr>
      <t xml:space="preserve"> </t>
    </r>
    <r>
      <rPr>
        <sz val="10"/>
        <rFont val="宋体"/>
        <charset val="134"/>
      </rPr>
      <t>通信工程</t>
    </r>
    <r>
      <rPr>
        <sz val="10"/>
        <rFont val="Arial"/>
        <family val="2"/>
      </rPr>
      <t>18-01</t>
    </r>
    <r>
      <rPr>
        <sz val="10"/>
        <rFont val="宋体"/>
        <charset val="134"/>
      </rPr>
      <t>（</t>
    </r>
    <r>
      <rPr>
        <sz val="10"/>
        <rFont val="Arial"/>
        <family val="2"/>
      </rPr>
      <t>6</t>
    </r>
    <r>
      <rPr>
        <sz val="10"/>
        <rFont val="宋体"/>
        <charset val="134"/>
      </rPr>
      <t>）</t>
    </r>
    <r>
      <rPr>
        <sz val="10"/>
        <rFont val="Arial"/>
        <family val="2"/>
      </rPr>
      <t xml:space="preserve"> </t>
    </r>
    <r>
      <rPr>
        <sz val="10"/>
        <rFont val="宋体"/>
        <charset val="134"/>
      </rPr>
      <t>数据科学</t>
    </r>
    <r>
      <rPr>
        <sz val="10"/>
        <rFont val="Arial"/>
        <family val="2"/>
      </rPr>
      <t>18-01</t>
    </r>
    <r>
      <rPr>
        <sz val="10"/>
        <rFont val="宋体"/>
        <charset val="134"/>
      </rPr>
      <t>（</t>
    </r>
    <r>
      <rPr>
        <sz val="10"/>
        <rFont val="Arial"/>
        <family val="2"/>
      </rPr>
      <t>19</t>
    </r>
    <r>
      <rPr>
        <sz val="10"/>
        <rFont val="宋体"/>
        <charset val="134"/>
      </rPr>
      <t>）</t>
    </r>
    <r>
      <rPr>
        <sz val="10"/>
        <rFont val="Arial"/>
        <family val="2"/>
      </rPr>
      <t xml:space="preserve"> </t>
    </r>
    <r>
      <rPr>
        <sz val="10"/>
        <rFont val="宋体"/>
        <charset val="134"/>
      </rPr>
      <t>数据科学</t>
    </r>
    <r>
      <rPr>
        <sz val="10"/>
        <rFont val="Arial"/>
        <family val="2"/>
      </rPr>
      <t>18-02</t>
    </r>
    <r>
      <rPr>
        <sz val="10"/>
        <rFont val="宋体"/>
        <charset val="134"/>
      </rPr>
      <t>（</t>
    </r>
    <r>
      <rPr>
        <sz val="10"/>
        <rFont val="Arial"/>
        <family val="2"/>
      </rPr>
      <t>20</t>
    </r>
    <r>
      <rPr>
        <sz val="10"/>
        <rFont val="宋体"/>
        <charset val="134"/>
      </rPr>
      <t>）</t>
    </r>
    <r>
      <rPr>
        <sz val="10"/>
        <color indexed="40"/>
        <rFont val="Arial"/>
        <family val="2"/>
      </rPr>
      <t xml:space="preserve"> </t>
    </r>
    <r>
      <rPr>
        <sz val="10"/>
        <color indexed="40"/>
        <rFont val="宋体"/>
        <charset val="134"/>
      </rPr>
      <t>移动软件</t>
    </r>
    <r>
      <rPr>
        <sz val="10"/>
        <color indexed="40"/>
        <rFont val="Arial"/>
        <family val="2"/>
      </rPr>
      <t>18-01</t>
    </r>
    <r>
      <rPr>
        <sz val="10"/>
        <color indexed="40"/>
        <rFont val="宋体"/>
        <charset val="134"/>
      </rPr>
      <t>（</t>
    </r>
    <r>
      <rPr>
        <sz val="10"/>
        <color indexed="40"/>
        <rFont val="Arial"/>
        <family val="2"/>
      </rPr>
      <t>0</t>
    </r>
    <r>
      <rPr>
        <sz val="10"/>
        <color indexed="40"/>
        <rFont val="宋体"/>
        <charset val="134"/>
      </rPr>
      <t>）</t>
    </r>
    <r>
      <rPr>
        <sz val="10"/>
        <color indexed="40"/>
        <rFont val="Arial"/>
        <family val="2"/>
      </rPr>
      <t xml:space="preserve"> </t>
    </r>
    <r>
      <rPr>
        <sz val="10"/>
        <color indexed="40"/>
        <rFont val="宋体"/>
        <charset val="134"/>
      </rPr>
      <t>移动软件</t>
    </r>
    <r>
      <rPr>
        <sz val="10"/>
        <color indexed="40"/>
        <rFont val="Arial"/>
        <family val="2"/>
      </rPr>
      <t>18-02</t>
    </r>
    <r>
      <rPr>
        <sz val="10"/>
        <color indexed="40"/>
        <rFont val="宋体"/>
        <charset val="134"/>
      </rPr>
      <t>（</t>
    </r>
    <r>
      <rPr>
        <sz val="10"/>
        <color indexed="40"/>
        <rFont val="Arial"/>
        <family val="2"/>
      </rPr>
      <t>2</t>
    </r>
    <r>
      <rPr>
        <sz val="10"/>
        <color indexed="40"/>
        <rFont val="宋体"/>
        <charset val="134"/>
      </rPr>
      <t>）</t>
    </r>
    <r>
      <rPr>
        <sz val="10"/>
        <color indexed="40"/>
        <rFont val="Arial"/>
        <family val="2"/>
      </rPr>
      <t xml:space="preserve"> </t>
    </r>
    <r>
      <rPr>
        <sz val="10"/>
        <color indexed="40"/>
        <rFont val="宋体"/>
        <charset val="134"/>
      </rPr>
      <t>嵌入式软件</t>
    </r>
    <r>
      <rPr>
        <sz val="10"/>
        <color indexed="40"/>
        <rFont val="Arial"/>
        <family val="2"/>
      </rPr>
      <t>18-01</t>
    </r>
    <r>
      <rPr>
        <sz val="10"/>
        <color indexed="40"/>
        <rFont val="宋体"/>
        <charset val="134"/>
      </rPr>
      <t>（</t>
    </r>
    <r>
      <rPr>
        <sz val="10"/>
        <color indexed="40"/>
        <rFont val="Arial"/>
        <family val="2"/>
      </rPr>
      <t>2</t>
    </r>
    <r>
      <rPr>
        <sz val="10"/>
        <color indexed="40"/>
        <rFont val="宋体"/>
        <charset val="134"/>
      </rPr>
      <t>）</t>
    </r>
    <r>
      <rPr>
        <sz val="10"/>
        <color indexed="40"/>
        <rFont val="Arial"/>
        <family val="2"/>
      </rPr>
      <t xml:space="preserve"> </t>
    </r>
    <r>
      <rPr>
        <sz val="10"/>
        <color indexed="40"/>
        <rFont val="宋体"/>
        <charset val="134"/>
      </rPr>
      <t>嵌入式软件</t>
    </r>
    <r>
      <rPr>
        <sz val="10"/>
        <color indexed="40"/>
        <rFont val="Arial"/>
        <family val="2"/>
      </rPr>
      <t>18-02</t>
    </r>
    <r>
      <rPr>
        <sz val="10"/>
        <color indexed="40"/>
        <rFont val="宋体"/>
        <charset val="134"/>
      </rPr>
      <t>（</t>
    </r>
    <r>
      <rPr>
        <sz val="10"/>
        <color indexed="40"/>
        <rFont val="Arial"/>
        <family val="2"/>
      </rPr>
      <t>0</t>
    </r>
    <r>
      <rPr>
        <sz val="10"/>
        <color indexed="40"/>
        <rFont val="宋体"/>
        <charset val="134"/>
      </rPr>
      <t>）</t>
    </r>
    <r>
      <rPr>
        <sz val="10"/>
        <color indexed="40"/>
        <rFont val="Arial"/>
        <family val="2"/>
      </rPr>
      <t xml:space="preserve"> </t>
    </r>
    <r>
      <rPr>
        <sz val="10"/>
        <rFont val="宋体"/>
        <charset val="134"/>
      </rPr>
      <t>电信工程</t>
    </r>
    <r>
      <rPr>
        <sz val="10"/>
        <rFont val="Arial"/>
        <family val="2"/>
      </rPr>
      <t>18-01</t>
    </r>
    <r>
      <rPr>
        <sz val="10"/>
        <rFont val="宋体"/>
        <charset val="134"/>
      </rPr>
      <t>（</t>
    </r>
    <r>
      <rPr>
        <sz val="10"/>
        <rFont val="Arial"/>
        <family val="2"/>
      </rPr>
      <t>0</t>
    </r>
    <r>
      <rPr>
        <sz val="10"/>
        <rFont val="宋体"/>
        <charset val="134"/>
      </rPr>
      <t>）</t>
    </r>
    <phoneticPr fontId="3" type="noConversion"/>
  </si>
  <si>
    <t>080897-137</t>
  </si>
  <si>
    <r>
      <rPr>
        <sz val="10"/>
        <color indexed="36"/>
        <rFont val="宋体"/>
        <charset val="134"/>
      </rPr>
      <t>计算机</t>
    </r>
    <r>
      <rPr>
        <sz val="10"/>
        <color indexed="36"/>
        <rFont val="Arial"/>
        <family val="2"/>
      </rPr>
      <t>18-01</t>
    </r>
    <r>
      <rPr>
        <sz val="10"/>
        <color indexed="36"/>
        <rFont val="宋体"/>
        <charset val="134"/>
      </rPr>
      <t>（</t>
    </r>
    <r>
      <rPr>
        <sz val="10"/>
        <color indexed="36"/>
        <rFont val="Arial"/>
        <family val="2"/>
      </rPr>
      <t>0</t>
    </r>
    <r>
      <rPr>
        <sz val="10"/>
        <color indexed="36"/>
        <rFont val="宋体"/>
        <charset val="134"/>
      </rPr>
      <t>）</t>
    </r>
    <r>
      <rPr>
        <sz val="10"/>
        <color indexed="36"/>
        <rFont val="Arial"/>
        <family val="2"/>
      </rPr>
      <t xml:space="preserve"> </t>
    </r>
    <r>
      <rPr>
        <sz val="10"/>
        <color indexed="36"/>
        <rFont val="宋体"/>
        <charset val="134"/>
      </rPr>
      <t>计算机</t>
    </r>
    <r>
      <rPr>
        <sz val="10"/>
        <color indexed="36"/>
        <rFont val="Arial"/>
        <family val="2"/>
      </rPr>
      <t>18-02</t>
    </r>
    <r>
      <rPr>
        <sz val="10"/>
        <color indexed="36"/>
        <rFont val="宋体"/>
        <charset val="134"/>
      </rPr>
      <t>（</t>
    </r>
    <r>
      <rPr>
        <sz val="10"/>
        <color indexed="36"/>
        <rFont val="Arial"/>
        <family val="2"/>
      </rPr>
      <t>0</t>
    </r>
    <r>
      <rPr>
        <sz val="10"/>
        <color indexed="36"/>
        <rFont val="宋体"/>
        <charset val="134"/>
      </rPr>
      <t>）</t>
    </r>
    <r>
      <rPr>
        <sz val="10"/>
        <rFont val="Arial"/>
        <family val="2"/>
      </rPr>
      <t xml:space="preserve"> </t>
    </r>
    <r>
      <rPr>
        <sz val="10"/>
        <rFont val="宋体"/>
        <charset val="134"/>
      </rPr>
      <t>通信工程</t>
    </r>
    <r>
      <rPr>
        <sz val="10"/>
        <rFont val="Arial"/>
        <family val="2"/>
      </rPr>
      <t>18-01</t>
    </r>
    <r>
      <rPr>
        <sz val="10"/>
        <rFont val="宋体"/>
        <charset val="134"/>
      </rPr>
      <t>（</t>
    </r>
    <r>
      <rPr>
        <sz val="10"/>
        <rFont val="Arial"/>
        <family val="2"/>
      </rPr>
      <t>9</t>
    </r>
    <r>
      <rPr>
        <sz val="10"/>
        <rFont val="宋体"/>
        <charset val="134"/>
      </rPr>
      <t>）</t>
    </r>
    <r>
      <rPr>
        <sz val="10"/>
        <rFont val="Arial"/>
        <family val="2"/>
      </rPr>
      <t xml:space="preserve"> </t>
    </r>
    <r>
      <rPr>
        <sz val="10"/>
        <rFont val="宋体"/>
        <charset val="134"/>
      </rPr>
      <t>数据科学</t>
    </r>
    <r>
      <rPr>
        <sz val="10"/>
        <rFont val="Arial"/>
        <family val="2"/>
      </rPr>
      <t>18-01</t>
    </r>
    <r>
      <rPr>
        <sz val="10"/>
        <rFont val="宋体"/>
        <charset val="134"/>
      </rPr>
      <t>（</t>
    </r>
    <r>
      <rPr>
        <sz val="10"/>
        <rFont val="Arial"/>
        <family val="2"/>
      </rPr>
      <t>3</t>
    </r>
    <r>
      <rPr>
        <sz val="10"/>
        <rFont val="宋体"/>
        <charset val="134"/>
      </rPr>
      <t>）</t>
    </r>
    <r>
      <rPr>
        <sz val="10"/>
        <rFont val="Arial"/>
        <family val="2"/>
      </rPr>
      <t xml:space="preserve"> </t>
    </r>
    <r>
      <rPr>
        <sz val="10"/>
        <rFont val="宋体"/>
        <charset val="134"/>
      </rPr>
      <t>数据科学</t>
    </r>
    <r>
      <rPr>
        <sz val="10"/>
        <rFont val="Arial"/>
        <family val="2"/>
      </rPr>
      <t>18-02</t>
    </r>
    <r>
      <rPr>
        <sz val="10"/>
        <rFont val="宋体"/>
        <charset val="134"/>
      </rPr>
      <t>（</t>
    </r>
    <r>
      <rPr>
        <sz val="10"/>
        <rFont val="Arial"/>
        <family val="2"/>
      </rPr>
      <t>2</t>
    </r>
    <r>
      <rPr>
        <sz val="10"/>
        <rFont val="宋体"/>
        <charset val="134"/>
      </rPr>
      <t>）</t>
    </r>
    <r>
      <rPr>
        <sz val="10"/>
        <color indexed="40"/>
        <rFont val="Arial"/>
        <family val="2"/>
      </rPr>
      <t xml:space="preserve"> </t>
    </r>
    <r>
      <rPr>
        <sz val="10"/>
        <color indexed="40"/>
        <rFont val="宋体"/>
        <charset val="134"/>
      </rPr>
      <t>移动软件</t>
    </r>
    <r>
      <rPr>
        <sz val="10"/>
        <color indexed="40"/>
        <rFont val="Arial"/>
        <family val="2"/>
      </rPr>
      <t>18-01</t>
    </r>
    <r>
      <rPr>
        <sz val="10"/>
        <color indexed="40"/>
        <rFont val="宋体"/>
        <charset val="134"/>
      </rPr>
      <t>（</t>
    </r>
    <r>
      <rPr>
        <sz val="10"/>
        <color indexed="40"/>
        <rFont val="Arial"/>
        <family val="2"/>
      </rPr>
      <t>1</t>
    </r>
    <r>
      <rPr>
        <sz val="10"/>
        <color indexed="40"/>
        <rFont val="宋体"/>
        <charset val="134"/>
      </rPr>
      <t>）</t>
    </r>
    <r>
      <rPr>
        <sz val="10"/>
        <color indexed="40"/>
        <rFont val="Arial"/>
        <family val="2"/>
      </rPr>
      <t xml:space="preserve"> </t>
    </r>
    <r>
      <rPr>
        <sz val="10"/>
        <color indexed="40"/>
        <rFont val="宋体"/>
        <charset val="134"/>
      </rPr>
      <t>移动软件</t>
    </r>
    <r>
      <rPr>
        <sz val="10"/>
        <color indexed="40"/>
        <rFont val="Arial"/>
        <family val="2"/>
      </rPr>
      <t>18-02</t>
    </r>
    <r>
      <rPr>
        <sz val="10"/>
        <color indexed="40"/>
        <rFont val="宋体"/>
        <charset val="134"/>
      </rPr>
      <t>（</t>
    </r>
    <r>
      <rPr>
        <sz val="10"/>
        <color indexed="40"/>
        <rFont val="Arial"/>
        <family val="2"/>
      </rPr>
      <t>4</t>
    </r>
    <r>
      <rPr>
        <sz val="10"/>
        <color indexed="40"/>
        <rFont val="宋体"/>
        <charset val="134"/>
      </rPr>
      <t>）</t>
    </r>
    <r>
      <rPr>
        <sz val="10"/>
        <color indexed="40"/>
        <rFont val="Arial"/>
        <family val="2"/>
      </rPr>
      <t xml:space="preserve"> </t>
    </r>
    <r>
      <rPr>
        <sz val="10"/>
        <color indexed="40"/>
        <rFont val="宋体"/>
        <charset val="134"/>
      </rPr>
      <t>嵌入式软件</t>
    </r>
    <r>
      <rPr>
        <sz val="10"/>
        <color indexed="40"/>
        <rFont val="Arial"/>
        <family val="2"/>
      </rPr>
      <t>18-01</t>
    </r>
    <r>
      <rPr>
        <sz val="10"/>
        <color indexed="40"/>
        <rFont val="宋体"/>
        <charset val="134"/>
      </rPr>
      <t>（</t>
    </r>
    <r>
      <rPr>
        <sz val="10"/>
        <color indexed="40"/>
        <rFont val="Arial"/>
        <family val="2"/>
      </rPr>
      <t>5</t>
    </r>
    <r>
      <rPr>
        <sz val="10"/>
        <color indexed="40"/>
        <rFont val="宋体"/>
        <charset val="134"/>
      </rPr>
      <t>）</t>
    </r>
    <r>
      <rPr>
        <sz val="10"/>
        <color indexed="40"/>
        <rFont val="Arial"/>
        <family val="2"/>
      </rPr>
      <t xml:space="preserve"> </t>
    </r>
    <r>
      <rPr>
        <sz val="10"/>
        <color indexed="40"/>
        <rFont val="宋体"/>
        <charset val="134"/>
      </rPr>
      <t>嵌入式软件</t>
    </r>
    <r>
      <rPr>
        <sz val="10"/>
        <color indexed="40"/>
        <rFont val="Arial"/>
        <family val="2"/>
      </rPr>
      <t>18-02</t>
    </r>
    <r>
      <rPr>
        <sz val="10"/>
        <color indexed="40"/>
        <rFont val="宋体"/>
        <charset val="134"/>
      </rPr>
      <t>（</t>
    </r>
    <r>
      <rPr>
        <sz val="10"/>
        <color indexed="40"/>
        <rFont val="Arial"/>
        <family val="2"/>
      </rPr>
      <t>2</t>
    </r>
    <r>
      <rPr>
        <sz val="10"/>
        <color indexed="40"/>
        <rFont val="宋体"/>
        <charset val="134"/>
      </rPr>
      <t>）</t>
    </r>
    <r>
      <rPr>
        <sz val="10"/>
        <color indexed="40"/>
        <rFont val="Arial"/>
        <family val="2"/>
      </rPr>
      <t xml:space="preserve"> </t>
    </r>
    <r>
      <rPr>
        <sz val="10"/>
        <rFont val="宋体"/>
        <charset val="134"/>
      </rPr>
      <t>电信工程</t>
    </r>
    <r>
      <rPr>
        <sz val="10"/>
        <rFont val="Arial"/>
        <family val="2"/>
      </rPr>
      <t>18-01</t>
    </r>
    <r>
      <rPr>
        <sz val="10"/>
        <rFont val="宋体"/>
        <charset val="134"/>
      </rPr>
      <t>（</t>
    </r>
    <r>
      <rPr>
        <sz val="10"/>
        <rFont val="Arial"/>
        <family val="2"/>
      </rPr>
      <t>18</t>
    </r>
    <r>
      <rPr>
        <sz val="10"/>
        <rFont val="宋体"/>
        <charset val="134"/>
      </rPr>
      <t>）</t>
    </r>
    <phoneticPr fontId="3" type="noConversion"/>
  </si>
  <si>
    <t>080897-138</t>
  </si>
  <si>
    <t>080897-139</t>
  </si>
  <si>
    <t>080897-140</t>
  </si>
  <si>
    <r>
      <rPr>
        <sz val="10"/>
        <rFont val="宋体"/>
        <charset val="134"/>
      </rPr>
      <t>法学</t>
    </r>
    <r>
      <rPr>
        <sz val="10"/>
        <rFont val="Arial"/>
        <family val="2"/>
      </rPr>
      <t>18-01</t>
    </r>
    <r>
      <rPr>
        <sz val="10"/>
        <rFont val="宋体"/>
        <charset val="134"/>
      </rPr>
      <t>（</t>
    </r>
    <r>
      <rPr>
        <sz val="10"/>
        <rFont val="Arial"/>
        <family val="2"/>
      </rPr>
      <t>4</t>
    </r>
    <r>
      <rPr>
        <sz val="10"/>
        <rFont val="宋体"/>
        <charset val="134"/>
      </rPr>
      <t>）</t>
    </r>
    <r>
      <rPr>
        <sz val="10"/>
        <rFont val="Arial"/>
        <family val="2"/>
      </rPr>
      <t xml:space="preserve"> </t>
    </r>
    <r>
      <rPr>
        <sz val="10"/>
        <rFont val="宋体"/>
        <charset val="134"/>
      </rPr>
      <t>法学</t>
    </r>
    <r>
      <rPr>
        <sz val="10"/>
        <rFont val="Arial"/>
        <family val="2"/>
      </rPr>
      <t>18-02</t>
    </r>
    <r>
      <rPr>
        <sz val="10"/>
        <rFont val="宋体"/>
        <charset val="134"/>
      </rPr>
      <t>（</t>
    </r>
    <r>
      <rPr>
        <sz val="10"/>
        <rFont val="Arial"/>
        <family val="2"/>
      </rPr>
      <t>1</t>
    </r>
    <r>
      <rPr>
        <sz val="10"/>
        <rFont val="宋体"/>
        <charset val="134"/>
      </rPr>
      <t>）</t>
    </r>
    <r>
      <rPr>
        <sz val="10"/>
        <rFont val="Arial"/>
        <family val="2"/>
      </rPr>
      <t xml:space="preserve"> </t>
    </r>
    <r>
      <rPr>
        <sz val="10"/>
        <rFont val="宋体"/>
        <charset val="134"/>
      </rPr>
      <t>社会工作</t>
    </r>
    <r>
      <rPr>
        <sz val="10"/>
        <rFont val="Arial"/>
        <family val="2"/>
      </rPr>
      <t>18-01</t>
    </r>
    <r>
      <rPr>
        <sz val="10"/>
        <rFont val="宋体"/>
        <charset val="134"/>
      </rPr>
      <t>（</t>
    </r>
    <r>
      <rPr>
        <sz val="10"/>
        <rFont val="Arial"/>
        <family val="2"/>
      </rPr>
      <t>5</t>
    </r>
    <r>
      <rPr>
        <sz val="10"/>
        <rFont val="宋体"/>
        <charset val="134"/>
      </rPr>
      <t>）</t>
    </r>
    <r>
      <rPr>
        <sz val="10"/>
        <rFont val="Arial"/>
        <family val="2"/>
      </rPr>
      <t xml:space="preserve"> </t>
    </r>
    <r>
      <rPr>
        <sz val="10"/>
        <rFont val="宋体"/>
        <charset val="134"/>
      </rPr>
      <t>公共管理</t>
    </r>
    <r>
      <rPr>
        <sz val="10"/>
        <rFont val="Arial"/>
        <family val="2"/>
      </rPr>
      <t>18-01</t>
    </r>
    <r>
      <rPr>
        <sz val="10"/>
        <rFont val="宋体"/>
        <charset val="134"/>
      </rPr>
      <t>（</t>
    </r>
    <r>
      <rPr>
        <sz val="10"/>
        <rFont val="Arial"/>
        <family val="2"/>
      </rPr>
      <t>19</t>
    </r>
    <r>
      <rPr>
        <sz val="10"/>
        <rFont val="宋体"/>
        <charset val="134"/>
      </rPr>
      <t>）</t>
    </r>
    <r>
      <rPr>
        <sz val="10"/>
        <color indexed="36"/>
        <rFont val="Arial"/>
        <family val="2"/>
      </rPr>
      <t xml:space="preserve"> </t>
    </r>
    <r>
      <rPr>
        <sz val="10"/>
        <color indexed="36"/>
        <rFont val="宋体"/>
        <charset val="134"/>
      </rPr>
      <t>过程装备</t>
    </r>
    <r>
      <rPr>
        <sz val="10"/>
        <color indexed="36"/>
        <rFont val="Arial"/>
        <family val="2"/>
      </rPr>
      <t>18-01</t>
    </r>
    <r>
      <rPr>
        <sz val="10"/>
        <color indexed="36"/>
        <rFont val="宋体"/>
        <charset val="134"/>
      </rPr>
      <t>（</t>
    </r>
    <r>
      <rPr>
        <sz val="10"/>
        <color indexed="36"/>
        <rFont val="Arial"/>
        <family val="2"/>
      </rPr>
      <t>1</t>
    </r>
    <r>
      <rPr>
        <sz val="10"/>
        <color indexed="36"/>
        <rFont val="宋体"/>
        <charset val="134"/>
      </rPr>
      <t>）</t>
    </r>
    <r>
      <rPr>
        <sz val="10"/>
        <rFont val="Arial"/>
        <family val="2"/>
      </rPr>
      <t xml:space="preserve"> </t>
    </r>
    <r>
      <rPr>
        <sz val="10"/>
        <rFont val="宋体"/>
        <charset val="134"/>
      </rPr>
      <t>新能源</t>
    </r>
    <r>
      <rPr>
        <sz val="10"/>
        <rFont val="Arial"/>
        <family val="2"/>
      </rPr>
      <t>18-01</t>
    </r>
    <r>
      <rPr>
        <sz val="10"/>
        <rFont val="宋体"/>
        <charset val="134"/>
      </rPr>
      <t>（</t>
    </r>
    <r>
      <rPr>
        <sz val="10"/>
        <rFont val="Arial"/>
        <family val="2"/>
      </rPr>
      <t>18</t>
    </r>
    <r>
      <rPr>
        <sz val="10"/>
        <rFont val="宋体"/>
        <charset val="134"/>
      </rPr>
      <t>）</t>
    </r>
    <phoneticPr fontId="3" type="noConversion"/>
  </si>
  <si>
    <t>080897-141</t>
  </si>
  <si>
    <r>
      <rPr>
        <sz val="10"/>
        <rFont val="宋体"/>
        <charset val="134"/>
      </rPr>
      <t>法学</t>
    </r>
    <r>
      <rPr>
        <sz val="10"/>
        <rFont val="Arial"/>
        <family val="2"/>
      </rPr>
      <t>18-01</t>
    </r>
    <r>
      <rPr>
        <sz val="10"/>
        <rFont val="宋体"/>
        <charset val="134"/>
      </rPr>
      <t>（</t>
    </r>
    <r>
      <rPr>
        <sz val="10"/>
        <rFont val="Arial"/>
        <family val="2"/>
      </rPr>
      <t>7</t>
    </r>
    <r>
      <rPr>
        <sz val="10"/>
        <rFont val="宋体"/>
        <charset val="134"/>
      </rPr>
      <t>）</t>
    </r>
    <r>
      <rPr>
        <sz val="10"/>
        <rFont val="Arial"/>
        <family val="2"/>
      </rPr>
      <t xml:space="preserve"> </t>
    </r>
    <r>
      <rPr>
        <sz val="10"/>
        <rFont val="宋体"/>
        <charset val="134"/>
      </rPr>
      <t>法学</t>
    </r>
    <r>
      <rPr>
        <sz val="10"/>
        <rFont val="Arial"/>
        <family val="2"/>
      </rPr>
      <t>18-02</t>
    </r>
    <r>
      <rPr>
        <sz val="10"/>
        <rFont val="宋体"/>
        <charset val="134"/>
      </rPr>
      <t>（</t>
    </r>
    <r>
      <rPr>
        <sz val="10"/>
        <rFont val="Arial"/>
        <family val="2"/>
      </rPr>
      <t>8</t>
    </r>
    <r>
      <rPr>
        <sz val="10"/>
        <rFont val="宋体"/>
        <charset val="134"/>
      </rPr>
      <t>）</t>
    </r>
    <r>
      <rPr>
        <sz val="10"/>
        <rFont val="Arial"/>
        <family val="2"/>
      </rPr>
      <t xml:space="preserve"> </t>
    </r>
    <r>
      <rPr>
        <sz val="10"/>
        <rFont val="宋体"/>
        <charset val="134"/>
      </rPr>
      <t>社会工作</t>
    </r>
    <r>
      <rPr>
        <sz val="10"/>
        <rFont val="Arial"/>
        <family val="2"/>
      </rPr>
      <t>18-01</t>
    </r>
    <r>
      <rPr>
        <sz val="10"/>
        <rFont val="宋体"/>
        <charset val="134"/>
      </rPr>
      <t>（</t>
    </r>
    <r>
      <rPr>
        <sz val="10"/>
        <rFont val="Arial"/>
        <family val="2"/>
      </rPr>
      <t>3</t>
    </r>
    <r>
      <rPr>
        <sz val="10"/>
        <rFont val="宋体"/>
        <charset val="134"/>
      </rPr>
      <t>）</t>
    </r>
    <r>
      <rPr>
        <sz val="10"/>
        <rFont val="Arial"/>
        <family val="2"/>
      </rPr>
      <t xml:space="preserve"> </t>
    </r>
    <r>
      <rPr>
        <sz val="10"/>
        <rFont val="宋体"/>
        <charset val="134"/>
      </rPr>
      <t>公共管理</t>
    </r>
    <r>
      <rPr>
        <sz val="10"/>
        <rFont val="Arial"/>
        <family val="2"/>
      </rPr>
      <t>18-01</t>
    </r>
    <r>
      <rPr>
        <sz val="10"/>
        <rFont val="宋体"/>
        <charset val="134"/>
      </rPr>
      <t>（</t>
    </r>
    <r>
      <rPr>
        <sz val="10"/>
        <rFont val="Arial"/>
        <family val="2"/>
      </rPr>
      <t>0</t>
    </r>
    <r>
      <rPr>
        <sz val="10"/>
        <rFont val="宋体"/>
        <charset val="134"/>
      </rPr>
      <t>）</t>
    </r>
    <r>
      <rPr>
        <sz val="10"/>
        <rFont val="Arial"/>
        <family val="2"/>
      </rPr>
      <t xml:space="preserve"> </t>
    </r>
    <r>
      <rPr>
        <sz val="10"/>
        <color indexed="36"/>
        <rFont val="宋体"/>
        <charset val="134"/>
      </rPr>
      <t>过程装备</t>
    </r>
    <r>
      <rPr>
        <sz val="10"/>
        <color indexed="36"/>
        <rFont val="Arial"/>
        <family val="2"/>
      </rPr>
      <t>18-01</t>
    </r>
    <r>
      <rPr>
        <sz val="10"/>
        <color indexed="36"/>
        <rFont val="宋体"/>
        <charset val="134"/>
      </rPr>
      <t>（</t>
    </r>
    <r>
      <rPr>
        <sz val="10"/>
        <color indexed="36"/>
        <rFont val="Arial"/>
        <family val="2"/>
      </rPr>
      <t>24</t>
    </r>
    <r>
      <rPr>
        <sz val="10"/>
        <color indexed="36"/>
        <rFont val="宋体"/>
        <charset val="134"/>
      </rPr>
      <t>）</t>
    </r>
    <r>
      <rPr>
        <sz val="10"/>
        <color indexed="36"/>
        <rFont val="Arial"/>
        <family val="2"/>
      </rPr>
      <t xml:space="preserve"> </t>
    </r>
    <r>
      <rPr>
        <sz val="10"/>
        <rFont val="宋体"/>
        <charset val="134"/>
      </rPr>
      <t>新能源</t>
    </r>
    <r>
      <rPr>
        <sz val="10"/>
        <rFont val="Arial"/>
        <family val="2"/>
      </rPr>
      <t>18-01</t>
    </r>
    <r>
      <rPr>
        <sz val="10"/>
        <rFont val="宋体"/>
        <charset val="134"/>
      </rPr>
      <t>（</t>
    </r>
    <r>
      <rPr>
        <sz val="10"/>
        <rFont val="Arial"/>
        <family val="2"/>
      </rPr>
      <t>5</t>
    </r>
    <r>
      <rPr>
        <sz val="10"/>
        <rFont val="宋体"/>
        <charset val="134"/>
      </rPr>
      <t>）</t>
    </r>
    <phoneticPr fontId="3" type="noConversion"/>
  </si>
  <si>
    <t>080897-142</t>
  </si>
  <si>
    <t>080897-143</t>
  </si>
  <si>
    <t>080897-145</t>
  </si>
  <si>
    <r>
      <rPr>
        <sz val="10"/>
        <rFont val="宋体"/>
        <charset val="134"/>
      </rPr>
      <t>网络工程</t>
    </r>
    <r>
      <rPr>
        <sz val="10"/>
        <rFont val="Arial"/>
        <family val="2"/>
      </rPr>
      <t>18-01</t>
    </r>
    <r>
      <rPr>
        <sz val="10"/>
        <rFont val="宋体"/>
        <charset val="134"/>
      </rPr>
      <t>（</t>
    </r>
    <r>
      <rPr>
        <sz val="10"/>
        <rFont val="Arial"/>
        <family val="2"/>
      </rPr>
      <t>4</t>
    </r>
    <r>
      <rPr>
        <sz val="10"/>
        <rFont val="宋体"/>
        <charset val="134"/>
      </rPr>
      <t>）</t>
    </r>
    <r>
      <rPr>
        <sz val="10"/>
        <rFont val="Arial"/>
        <family val="2"/>
      </rPr>
      <t xml:space="preserve"> </t>
    </r>
    <r>
      <rPr>
        <sz val="10"/>
        <rFont val="宋体"/>
        <charset val="134"/>
      </rPr>
      <t>物联网工程</t>
    </r>
    <r>
      <rPr>
        <sz val="10"/>
        <rFont val="Arial"/>
        <family val="2"/>
      </rPr>
      <t>18-01</t>
    </r>
    <r>
      <rPr>
        <sz val="10"/>
        <rFont val="宋体"/>
        <charset val="134"/>
      </rPr>
      <t>（</t>
    </r>
    <r>
      <rPr>
        <sz val="10"/>
        <rFont val="Arial"/>
        <family val="2"/>
      </rPr>
      <t>10</t>
    </r>
    <r>
      <rPr>
        <sz val="10"/>
        <rFont val="宋体"/>
        <charset val="134"/>
      </rPr>
      <t>）</t>
    </r>
    <r>
      <rPr>
        <sz val="10"/>
        <rFont val="Arial"/>
        <family val="2"/>
      </rPr>
      <t xml:space="preserve"> </t>
    </r>
    <r>
      <rPr>
        <sz val="10"/>
        <color indexed="40"/>
        <rFont val="宋体"/>
        <charset val="134"/>
      </rPr>
      <t>智能物联</t>
    </r>
    <r>
      <rPr>
        <sz val="10"/>
        <color indexed="40"/>
        <rFont val="Arial"/>
        <family val="2"/>
      </rPr>
      <t>18-01</t>
    </r>
    <r>
      <rPr>
        <sz val="10"/>
        <color indexed="40"/>
        <rFont val="宋体"/>
        <charset val="134"/>
      </rPr>
      <t>（</t>
    </r>
    <r>
      <rPr>
        <sz val="10"/>
        <color indexed="40"/>
        <rFont val="Arial"/>
        <family val="2"/>
      </rPr>
      <t>5</t>
    </r>
    <r>
      <rPr>
        <sz val="10"/>
        <color indexed="40"/>
        <rFont val="宋体"/>
        <charset val="134"/>
      </rPr>
      <t>）</t>
    </r>
    <r>
      <rPr>
        <sz val="10"/>
        <color indexed="40"/>
        <rFont val="Arial"/>
        <family val="2"/>
      </rPr>
      <t xml:space="preserve"> </t>
    </r>
    <r>
      <rPr>
        <sz val="10"/>
        <color indexed="40"/>
        <rFont val="宋体"/>
        <charset val="134"/>
      </rPr>
      <t>智能物联</t>
    </r>
    <r>
      <rPr>
        <sz val="10"/>
        <color indexed="40"/>
        <rFont val="Arial"/>
        <family val="2"/>
      </rPr>
      <t>18-02</t>
    </r>
    <r>
      <rPr>
        <sz val="10"/>
        <color indexed="40"/>
        <rFont val="宋体"/>
        <charset val="134"/>
      </rPr>
      <t>（</t>
    </r>
    <r>
      <rPr>
        <sz val="10"/>
        <color indexed="40"/>
        <rFont val="Arial"/>
        <family val="2"/>
      </rPr>
      <t>9</t>
    </r>
    <r>
      <rPr>
        <sz val="10"/>
        <color indexed="40"/>
        <rFont val="宋体"/>
        <charset val="134"/>
      </rPr>
      <t>）</t>
    </r>
    <r>
      <rPr>
        <sz val="10"/>
        <color indexed="40"/>
        <rFont val="Arial"/>
        <family val="2"/>
      </rPr>
      <t xml:space="preserve"> </t>
    </r>
    <r>
      <rPr>
        <sz val="10"/>
        <color indexed="40"/>
        <rFont val="宋体"/>
        <charset val="134"/>
      </rPr>
      <t>网络运维</t>
    </r>
    <r>
      <rPr>
        <sz val="10"/>
        <color indexed="40"/>
        <rFont val="Arial"/>
        <family val="2"/>
      </rPr>
      <t>18-01</t>
    </r>
    <r>
      <rPr>
        <sz val="10"/>
        <color indexed="40"/>
        <rFont val="宋体"/>
        <charset val="134"/>
      </rPr>
      <t>（</t>
    </r>
    <r>
      <rPr>
        <sz val="10"/>
        <color indexed="40"/>
        <rFont val="Arial"/>
        <family val="2"/>
      </rPr>
      <t>0</t>
    </r>
    <r>
      <rPr>
        <sz val="10"/>
        <color indexed="40"/>
        <rFont val="宋体"/>
        <charset val="134"/>
      </rPr>
      <t>）</t>
    </r>
    <r>
      <rPr>
        <sz val="10"/>
        <color indexed="40"/>
        <rFont val="Arial"/>
        <family val="2"/>
      </rPr>
      <t xml:space="preserve"> </t>
    </r>
    <r>
      <rPr>
        <sz val="10"/>
        <color indexed="40"/>
        <rFont val="宋体"/>
        <charset val="134"/>
      </rPr>
      <t>网络运维</t>
    </r>
    <r>
      <rPr>
        <sz val="10"/>
        <color indexed="40"/>
        <rFont val="Arial"/>
        <family val="2"/>
      </rPr>
      <t>18-02</t>
    </r>
    <r>
      <rPr>
        <sz val="10"/>
        <color indexed="40"/>
        <rFont val="宋体"/>
        <charset val="134"/>
      </rPr>
      <t>（</t>
    </r>
    <r>
      <rPr>
        <sz val="10"/>
        <color indexed="40"/>
        <rFont val="Arial"/>
        <family val="2"/>
      </rPr>
      <t>0</t>
    </r>
    <r>
      <rPr>
        <sz val="10"/>
        <color indexed="40"/>
        <rFont val="宋体"/>
        <charset val="134"/>
      </rPr>
      <t>）</t>
    </r>
    <r>
      <rPr>
        <sz val="10"/>
        <rFont val="Arial"/>
        <family val="2"/>
      </rPr>
      <t xml:space="preserve"> </t>
    </r>
    <r>
      <rPr>
        <sz val="10"/>
        <rFont val="宋体"/>
        <charset val="134"/>
      </rPr>
      <t>建筑电气</t>
    </r>
    <r>
      <rPr>
        <sz val="10"/>
        <rFont val="Arial"/>
        <family val="2"/>
      </rPr>
      <t>18-01</t>
    </r>
    <r>
      <rPr>
        <sz val="10"/>
        <rFont val="宋体"/>
        <charset val="134"/>
      </rPr>
      <t>（</t>
    </r>
    <r>
      <rPr>
        <sz val="10"/>
        <rFont val="Arial"/>
        <family val="2"/>
      </rPr>
      <t>17</t>
    </r>
    <r>
      <rPr>
        <sz val="10"/>
        <rFont val="宋体"/>
        <charset val="134"/>
      </rPr>
      <t>）</t>
    </r>
    <r>
      <rPr>
        <sz val="10"/>
        <rFont val="Arial"/>
        <family val="2"/>
      </rPr>
      <t xml:space="preserve"> </t>
    </r>
    <r>
      <rPr>
        <sz val="10"/>
        <rFont val="宋体"/>
        <charset val="134"/>
      </rPr>
      <t>建筑电气</t>
    </r>
    <r>
      <rPr>
        <sz val="10"/>
        <rFont val="Arial"/>
        <family val="2"/>
      </rPr>
      <t>18-02</t>
    </r>
    <r>
      <rPr>
        <sz val="10"/>
        <rFont val="宋体"/>
        <charset val="134"/>
      </rPr>
      <t>（</t>
    </r>
    <r>
      <rPr>
        <sz val="10"/>
        <rFont val="Arial"/>
        <family val="2"/>
      </rPr>
      <t>21</t>
    </r>
    <r>
      <rPr>
        <sz val="10"/>
        <rFont val="宋体"/>
        <charset val="134"/>
      </rPr>
      <t>）</t>
    </r>
    <r>
      <rPr>
        <sz val="10"/>
        <rFont val="Arial"/>
        <family val="2"/>
      </rPr>
      <t xml:space="preserve"> </t>
    </r>
    <r>
      <rPr>
        <sz val="10"/>
        <rFont val="宋体"/>
        <charset val="134"/>
      </rPr>
      <t>建筑环境</t>
    </r>
    <r>
      <rPr>
        <sz val="10"/>
        <rFont val="Arial"/>
        <family val="2"/>
      </rPr>
      <t>18-01</t>
    </r>
    <r>
      <rPr>
        <sz val="10"/>
        <rFont val="宋体"/>
        <charset val="134"/>
      </rPr>
      <t>（</t>
    </r>
    <r>
      <rPr>
        <sz val="10"/>
        <rFont val="Arial"/>
        <family val="2"/>
      </rPr>
      <t>9</t>
    </r>
    <r>
      <rPr>
        <sz val="10"/>
        <rFont val="宋体"/>
        <charset val="134"/>
      </rPr>
      <t>）</t>
    </r>
    <r>
      <rPr>
        <sz val="10"/>
        <rFont val="Arial"/>
        <family val="2"/>
      </rPr>
      <t xml:space="preserve"> </t>
    </r>
    <r>
      <rPr>
        <sz val="10"/>
        <rFont val="宋体"/>
        <charset val="134"/>
      </rPr>
      <t>安全工程</t>
    </r>
    <r>
      <rPr>
        <sz val="10"/>
        <rFont val="Arial"/>
        <family val="2"/>
      </rPr>
      <t>18-01</t>
    </r>
    <r>
      <rPr>
        <sz val="10"/>
        <rFont val="宋体"/>
        <charset val="134"/>
      </rPr>
      <t>（</t>
    </r>
    <r>
      <rPr>
        <sz val="10"/>
        <rFont val="Arial"/>
        <family val="2"/>
      </rPr>
      <t>0</t>
    </r>
    <r>
      <rPr>
        <sz val="10"/>
        <rFont val="宋体"/>
        <charset val="134"/>
      </rPr>
      <t>）</t>
    </r>
    <phoneticPr fontId="3" type="noConversion"/>
  </si>
  <si>
    <t>080897-146</t>
  </si>
  <si>
    <r>
      <rPr>
        <sz val="10"/>
        <rFont val="宋体"/>
        <charset val="134"/>
      </rPr>
      <t>法学</t>
    </r>
    <r>
      <rPr>
        <sz val="10"/>
        <rFont val="Arial"/>
        <family val="2"/>
      </rPr>
      <t>18-01</t>
    </r>
    <r>
      <rPr>
        <sz val="10"/>
        <rFont val="宋体"/>
        <charset val="134"/>
      </rPr>
      <t>（</t>
    </r>
    <r>
      <rPr>
        <sz val="10"/>
        <rFont val="Arial"/>
        <family val="2"/>
      </rPr>
      <t>7</t>
    </r>
    <r>
      <rPr>
        <sz val="10"/>
        <rFont val="宋体"/>
        <charset val="134"/>
      </rPr>
      <t>）</t>
    </r>
    <r>
      <rPr>
        <sz val="10"/>
        <rFont val="Arial"/>
        <family val="2"/>
      </rPr>
      <t xml:space="preserve"> </t>
    </r>
    <r>
      <rPr>
        <sz val="10"/>
        <rFont val="宋体"/>
        <charset val="134"/>
      </rPr>
      <t>法学</t>
    </r>
    <r>
      <rPr>
        <sz val="10"/>
        <rFont val="Arial"/>
        <family val="2"/>
      </rPr>
      <t>18-02</t>
    </r>
    <r>
      <rPr>
        <sz val="10"/>
        <rFont val="宋体"/>
        <charset val="134"/>
      </rPr>
      <t>（</t>
    </r>
    <r>
      <rPr>
        <sz val="10"/>
        <rFont val="Arial"/>
        <family val="2"/>
      </rPr>
      <t>11</t>
    </r>
    <r>
      <rPr>
        <sz val="10"/>
        <rFont val="宋体"/>
        <charset val="134"/>
      </rPr>
      <t>）</t>
    </r>
    <r>
      <rPr>
        <sz val="10"/>
        <rFont val="Arial"/>
        <family val="2"/>
      </rPr>
      <t xml:space="preserve"> </t>
    </r>
    <r>
      <rPr>
        <sz val="10"/>
        <rFont val="宋体"/>
        <charset val="134"/>
      </rPr>
      <t>社会工作</t>
    </r>
    <r>
      <rPr>
        <sz val="10"/>
        <rFont val="Arial"/>
        <family val="2"/>
      </rPr>
      <t>18-01</t>
    </r>
    <r>
      <rPr>
        <sz val="10"/>
        <rFont val="宋体"/>
        <charset val="134"/>
      </rPr>
      <t>（</t>
    </r>
    <r>
      <rPr>
        <sz val="10"/>
        <rFont val="Arial"/>
        <family val="2"/>
      </rPr>
      <t>2</t>
    </r>
    <r>
      <rPr>
        <sz val="10"/>
        <rFont val="宋体"/>
        <charset val="134"/>
      </rPr>
      <t>）</t>
    </r>
    <r>
      <rPr>
        <sz val="10"/>
        <rFont val="Arial"/>
        <family val="2"/>
      </rPr>
      <t xml:space="preserve"> </t>
    </r>
    <r>
      <rPr>
        <sz val="10"/>
        <rFont val="宋体"/>
        <charset val="134"/>
      </rPr>
      <t>公共管理</t>
    </r>
    <r>
      <rPr>
        <sz val="10"/>
        <rFont val="Arial"/>
        <family val="2"/>
      </rPr>
      <t>18-01</t>
    </r>
    <r>
      <rPr>
        <sz val="10"/>
        <rFont val="宋体"/>
        <charset val="134"/>
      </rPr>
      <t>（</t>
    </r>
    <r>
      <rPr>
        <sz val="10"/>
        <rFont val="Arial"/>
        <family val="2"/>
      </rPr>
      <t>3</t>
    </r>
    <r>
      <rPr>
        <sz val="10"/>
        <rFont val="宋体"/>
        <charset val="134"/>
      </rPr>
      <t>）</t>
    </r>
    <r>
      <rPr>
        <sz val="10"/>
        <rFont val="Arial"/>
        <family val="2"/>
      </rPr>
      <t xml:space="preserve"> </t>
    </r>
    <r>
      <rPr>
        <sz val="10"/>
        <color indexed="36"/>
        <rFont val="宋体"/>
        <charset val="134"/>
      </rPr>
      <t>过程装备</t>
    </r>
    <r>
      <rPr>
        <sz val="10"/>
        <color indexed="36"/>
        <rFont val="Arial"/>
        <family val="2"/>
      </rPr>
      <t>18-01</t>
    </r>
    <r>
      <rPr>
        <sz val="10"/>
        <color indexed="36"/>
        <rFont val="宋体"/>
        <charset val="134"/>
      </rPr>
      <t>（</t>
    </r>
    <r>
      <rPr>
        <sz val="10"/>
        <color indexed="36"/>
        <rFont val="Arial"/>
        <family val="2"/>
      </rPr>
      <t>8</t>
    </r>
    <r>
      <rPr>
        <sz val="10"/>
        <color indexed="36"/>
        <rFont val="宋体"/>
        <charset val="134"/>
      </rPr>
      <t>）</t>
    </r>
    <r>
      <rPr>
        <sz val="10"/>
        <rFont val="Arial"/>
        <family val="2"/>
      </rPr>
      <t xml:space="preserve"> </t>
    </r>
    <r>
      <rPr>
        <sz val="10"/>
        <rFont val="宋体"/>
        <charset val="134"/>
      </rPr>
      <t>新能源</t>
    </r>
    <r>
      <rPr>
        <sz val="10"/>
        <rFont val="Arial"/>
        <family val="2"/>
      </rPr>
      <t>18-01</t>
    </r>
    <r>
      <rPr>
        <sz val="10"/>
        <rFont val="宋体"/>
        <charset val="134"/>
      </rPr>
      <t>（</t>
    </r>
    <r>
      <rPr>
        <sz val="10"/>
        <rFont val="Arial"/>
        <family val="2"/>
      </rPr>
      <t>2</t>
    </r>
    <r>
      <rPr>
        <sz val="10"/>
        <rFont val="宋体"/>
        <charset val="134"/>
      </rPr>
      <t>）</t>
    </r>
    <phoneticPr fontId="3" type="noConversion"/>
  </si>
  <si>
    <t>[2014109]范阳阳[讲师]</t>
  </si>
  <si>
    <t>080891-001</t>
  </si>
  <si>
    <t>080891-002</t>
  </si>
  <si>
    <t>080891-003</t>
  </si>
  <si>
    <t>会计学18-01</t>
  </si>
  <si>
    <t>会计学18-02</t>
  </si>
  <si>
    <t>财务管理18-01</t>
  </si>
  <si>
    <t>财务管理18-02 电子商务18-01</t>
  </si>
  <si>
    <t>[1708602]二外A1</t>
  </si>
  <si>
    <t>080978-001</t>
  </si>
  <si>
    <t>080978-002</t>
  </si>
  <si>
    <t>080978-003</t>
  </si>
  <si>
    <t>[1708604]二外A3</t>
  </si>
  <si>
    <t>080980-001</t>
  </si>
  <si>
    <t>080980-002</t>
  </si>
  <si>
    <t>[1708606]综合英语A2</t>
  </si>
  <si>
    <t>080911-001</t>
  </si>
  <si>
    <t>080911-002</t>
  </si>
  <si>
    <t>080911-003</t>
  </si>
  <si>
    <t>[1708608]综合英语A4</t>
  </si>
  <si>
    <t>080981-001</t>
  </si>
  <si>
    <t>1-9,11-16</t>
  </si>
  <si>
    <t>080981-002</t>
  </si>
  <si>
    <t>080981-003</t>
  </si>
  <si>
    <t>[1708609]英语视听A2</t>
  </si>
  <si>
    <t>080912-001</t>
  </si>
  <si>
    <t>080912-002</t>
  </si>
  <si>
    <t>080912-003</t>
  </si>
  <si>
    <t>[1708611]英语视听A4</t>
  </si>
  <si>
    <t>080982-001</t>
  </si>
  <si>
    <t>080982-002</t>
  </si>
  <si>
    <t>080982-003</t>
  </si>
  <si>
    <t>[1708612]英语口语A2</t>
  </si>
  <si>
    <t>080913-001</t>
  </si>
  <si>
    <t>080913-002</t>
  </si>
  <si>
    <t>080913-003</t>
  </si>
  <si>
    <t>080913-004</t>
  </si>
  <si>
    <t>[1708614]英语口语A4</t>
  </si>
  <si>
    <t>080983-001</t>
  </si>
  <si>
    <t>080983-002</t>
  </si>
  <si>
    <t>080983-003</t>
  </si>
  <si>
    <t>080983-004</t>
  </si>
  <si>
    <t>[1708615]英语阅读A2</t>
  </si>
  <si>
    <t>080914-001</t>
  </si>
  <si>
    <t>080914-002</t>
  </si>
  <si>
    <t>080914-003</t>
  </si>
  <si>
    <t>[1708617]英语阅读A4</t>
  </si>
  <si>
    <t>080984-001</t>
    <phoneticPr fontId="3" type="noConversion"/>
  </si>
  <si>
    <t>080984-002</t>
  </si>
  <si>
    <t>080984-003</t>
  </si>
  <si>
    <t>[1708618]英语写作A1</t>
  </si>
  <si>
    <t>080915-001</t>
  </si>
  <si>
    <t>080915-002</t>
  </si>
  <si>
    <t>080915-003</t>
  </si>
  <si>
    <t>[1708621]英语语法</t>
  </si>
  <si>
    <t>080916-001</t>
  </si>
  <si>
    <t>080916-002</t>
  </si>
  <si>
    <t>080916-003</t>
  </si>
  <si>
    <t>[1708622]英语词汇学</t>
  </si>
  <si>
    <t>080985-001</t>
  </si>
  <si>
    <t>080985-002</t>
  </si>
  <si>
    <t>080985-003</t>
  </si>
  <si>
    <t>[1708623]英美报刊选读</t>
  </si>
  <si>
    <t>080986-001</t>
  </si>
  <si>
    <t>080986-002</t>
  </si>
  <si>
    <t>080986-003</t>
  </si>
  <si>
    <t>080917-002</t>
  </si>
  <si>
    <t>080917-003</t>
  </si>
  <si>
    <t>[1708627]高级英语A2</t>
  </si>
  <si>
    <t>080988-001</t>
  </si>
  <si>
    <t>080988-002</t>
  </si>
  <si>
    <t>[1708629]汉英翻译</t>
  </si>
  <si>
    <t>080990-001</t>
  </si>
  <si>
    <t>080990-002</t>
  </si>
  <si>
    <t>[1708631]美国文学</t>
  </si>
  <si>
    <t>080992-001</t>
  </si>
  <si>
    <t>080992-002</t>
  </si>
  <si>
    <t>[1708632]英语语言学概论</t>
  </si>
  <si>
    <t>080993-001</t>
  </si>
  <si>
    <t>080993-002</t>
  </si>
  <si>
    <t>[1708636]外贸英语函电</t>
  </si>
  <si>
    <t>080997-001</t>
  </si>
  <si>
    <t>080997-002</t>
  </si>
  <si>
    <t>[1708638]高级英汉语篇翻译</t>
  </si>
  <si>
    <t>080999-001</t>
  </si>
  <si>
    <t>080999-002</t>
  </si>
  <si>
    <t>[1708657]综合英语B2</t>
  </si>
  <si>
    <t>080919-001</t>
  </si>
  <si>
    <t>[1708659]综合英语B4</t>
  </si>
  <si>
    <t>081022-001</t>
  </si>
  <si>
    <t>[1708661]综合英语B6</t>
  </si>
  <si>
    <t>081024-001</t>
  </si>
  <si>
    <t>[1708662]综合朝鲜语A2</t>
  </si>
  <si>
    <t>080920-001</t>
  </si>
  <si>
    <t>[1708664]综合朝鲜语A4</t>
  </si>
  <si>
    <t>081025-001</t>
  </si>
  <si>
    <t>[1708667]朝鲜语视听说A1</t>
  </si>
  <si>
    <r>
      <t>[2013063]</t>
    </r>
    <r>
      <rPr>
        <sz val="10"/>
        <rFont val="宋体"/>
        <charset val="134"/>
      </rPr>
      <t>刘春平</t>
    </r>
    <r>
      <rPr>
        <sz val="10"/>
        <rFont val="Arial"/>
        <family val="2"/>
      </rPr>
      <t>[</t>
    </r>
    <r>
      <rPr>
        <sz val="10"/>
        <rFont val="宋体"/>
        <charset val="134"/>
      </rPr>
      <t>讲师</t>
    </r>
    <r>
      <rPr>
        <sz val="10"/>
        <rFont val="Arial"/>
        <family val="2"/>
      </rPr>
      <t>]</t>
    </r>
    <phoneticPr fontId="3" type="noConversion"/>
  </si>
  <si>
    <t>080921-001</t>
  </si>
  <si>
    <t>[1708670]朝鲜语阅读A2</t>
  </si>
  <si>
    <t>081026-001</t>
  </si>
  <si>
    <t>[1708672]朝鲜语写作A2</t>
  </si>
  <si>
    <t>081027-001</t>
  </si>
  <si>
    <t>[1708674]朝鲜语视听说A3</t>
  </si>
  <si>
    <t>081029-001</t>
  </si>
  <si>
    <t>东二楼401东</t>
  </si>
  <si>
    <t>[1708676]朝鲜半岛概况</t>
  </si>
  <si>
    <t>080923-001</t>
  </si>
  <si>
    <t>080923-002</t>
  </si>
  <si>
    <t>[1708678]高级朝鲜语A2</t>
  </si>
  <si>
    <t>081032-001</t>
  </si>
  <si>
    <t>1-8,10-14</t>
  </si>
  <si>
    <t>[1708680]韩汉互译A2</t>
  </si>
  <si>
    <t>081034-001</t>
    <phoneticPr fontId="3" type="noConversion"/>
  </si>
  <si>
    <r>
      <rPr>
        <sz val="10"/>
        <rFont val="Arial"/>
        <family val="2"/>
      </rPr>
      <t>朝鲜语17-01</t>
    </r>
  </si>
  <si>
    <t>[1708683]朝鲜语语言学概论</t>
  </si>
  <si>
    <t>[2008063]张炎钰[讲师]</t>
  </si>
  <si>
    <t>081037-001</t>
  </si>
  <si>
    <t>[1708685]高级朝鲜语视听说</t>
  </si>
  <si>
    <t>081039-001</t>
  </si>
  <si>
    <t>[1708686]韩国文学作品选读</t>
  </si>
  <si>
    <t>081040-001</t>
  </si>
  <si>
    <t>[1708702]中国古代文学2</t>
  </si>
  <si>
    <t>080948-001</t>
  </si>
  <si>
    <r>
      <rPr>
        <sz val="10"/>
        <rFont val="Arial"/>
        <family val="2"/>
      </rPr>
      <t>汉语教育19-01</t>
    </r>
  </si>
  <si>
    <t>[1708704]中国古代文学4</t>
  </si>
  <si>
    <t>080950-001</t>
  </si>
  <si>
    <r>
      <rPr>
        <sz val="10"/>
        <rFont val="Arial"/>
        <family val="2"/>
      </rPr>
      <t>汉语教育18-01</t>
    </r>
  </si>
  <si>
    <t>[1708709]英语视听B2</t>
  </si>
  <si>
    <t>081051-001</t>
  </si>
  <si>
    <t>[1708711]英语视听B4</t>
  </si>
  <si>
    <t>081053-001</t>
  </si>
  <si>
    <t>[1708713]基础英语写作</t>
  </si>
  <si>
    <t>081054-001</t>
  </si>
  <si>
    <t>[1708718]中国近代文学史</t>
  </si>
  <si>
    <t>081059-001</t>
  </si>
  <si>
    <t>[1708724]现代汉语2</t>
  </si>
  <si>
    <t>081064-001</t>
  </si>
  <si>
    <t>[1708726]古代汉语2</t>
  </si>
  <si>
    <t>081066-001</t>
  </si>
  <si>
    <t>[1708727]中国文化概论</t>
  </si>
  <si>
    <t>081067-001</t>
    <phoneticPr fontId="3" type="noConversion"/>
  </si>
  <si>
    <t>[1708749]综合英语C2</t>
  </si>
  <si>
    <t>081083-001</t>
  </si>
  <si>
    <t>[1708751]综合英语C4</t>
  </si>
  <si>
    <t>081085-001</t>
  </si>
  <si>
    <t>[17S0802]基础韩国语</t>
  </si>
  <si>
    <t>080958-001</t>
  </si>
  <si>
    <t>080958-002</t>
  </si>
  <si>
    <t>[17S0818]英语看世界</t>
  </si>
  <si>
    <t>考试</t>
    <phoneticPr fontId="3" type="noConversion"/>
  </si>
  <si>
    <t>081097-001</t>
  </si>
  <si>
    <t>081097-002</t>
  </si>
  <si>
    <r>
      <rPr>
        <sz val="10"/>
        <color indexed="36"/>
        <rFont val="宋体"/>
        <charset val="134"/>
      </rPr>
      <t>计算机</t>
    </r>
    <r>
      <rPr>
        <sz val="10"/>
        <color indexed="36"/>
        <rFont val="Arial"/>
        <family val="2"/>
      </rPr>
      <t>18-01</t>
    </r>
    <r>
      <rPr>
        <sz val="10"/>
        <color indexed="36"/>
        <rFont val="宋体"/>
        <charset val="134"/>
      </rPr>
      <t>（</t>
    </r>
    <r>
      <rPr>
        <sz val="10"/>
        <color indexed="36"/>
        <rFont val="Arial"/>
        <family val="2"/>
      </rPr>
      <t>1</t>
    </r>
    <r>
      <rPr>
        <sz val="10"/>
        <color indexed="36"/>
        <rFont val="宋体"/>
        <charset val="134"/>
      </rPr>
      <t>）</t>
    </r>
    <r>
      <rPr>
        <sz val="10"/>
        <color indexed="36"/>
        <rFont val="Arial"/>
        <family val="2"/>
      </rPr>
      <t xml:space="preserve"> </t>
    </r>
    <r>
      <rPr>
        <sz val="10"/>
        <color indexed="36"/>
        <rFont val="宋体"/>
        <charset val="134"/>
      </rPr>
      <t>计算机</t>
    </r>
    <r>
      <rPr>
        <sz val="10"/>
        <color indexed="36"/>
        <rFont val="Arial"/>
        <family val="2"/>
      </rPr>
      <t>18-02</t>
    </r>
    <r>
      <rPr>
        <sz val="10"/>
        <color indexed="36"/>
        <rFont val="宋体"/>
        <charset val="134"/>
      </rPr>
      <t>（</t>
    </r>
    <r>
      <rPr>
        <sz val="10"/>
        <color indexed="36"/>
        <rFont val="Arial"/>
        <family val="2"/>
      </rPr>
      <t>0</t>
    </r>
    <r>
      <rPr>
        <sz val="10"/>
        <color indexed="36"/>
        <rFont val="宋体"/>
        <charset val="134"/>
      </rPr>
      <t>）</t>
    </r>
    <r>
      <rPr>
        <sz val="10"/>
        <rFont val="Arial"/>
        <family val="2"/>
      </rPr>
      <t xml:space="preserve"> </t>
    </r>
    <r>
      <rPr>
        <sz val="10"/>
        <rFont val="宋体"/>
        <charset val="134"/>
      </rPr>
      <t>通信工程</t>
    </r>
    <r>
      <rPr>
        <sz val="10"/>
        <rFont val="Arial"/>
        <family val="2"/>
      </rPr>
      <t>18-01</t>
    </r>
    <r>
      <rPr>
        <sz val="10"/>
        <rFont val="宋体"/>
        <charset val="134"/>
      </rPr>
      <t>（</t>
    </r>
    <r>
      <rPr>
        <sz val="10"/>
        <rFont val="Arial"/>
        <family val="2"/>
      </rPr>
      <t>4</t>
    </r>
    <r>
      <rPr>
        <sz val="10"/>
        <rFont val="宋体"/>
        <charset val="134"/>
      </rPr>
      <t>）</t>
    </r>
    <r>
      <rPr>
        <sz val="10"/>
        <rFont val="Arial"/>
        <family val="2"/>
      </rPr>
      <t xml:space="preserve"> </t>
    </r>
    <r>
      <rPr>
        <sz val="10"/>
        <rFont val="宋体"/>
        <charset val="134"/>
      </rPr>
      <t>数据科学</t>
    </r>
    <r>
      <rPr>
        <sz val="10"/>
        <rFont val="Arial"/>
        <family val="2"/>
      </rPr>
      <t>18-01</t>
    </r>
    <r>
      <rPr>
        <sz val="10"/>
        <rFont val="宋体"/>
        <charset val="134"/>
      </rPr>
      <t>（</t>
    </r>
    <r>
      <rPr>
        <sz val="10"/>
        <rFont val="Arial"/>
        <family val="2"/>
      </rPr>
      <t>3</t>
    </r>
    <r>
      <rPr>
        <sz val="10"/>
        <rFont val="宋体"/>
        <charset val="134"/>
      </rPr>
      <t>）</t>
    </r>
    <r>
      <rPr>
        <sz val="10"/>
        <rFont val="Arial"/>
        <family val="2"/>
      </rPr>
      <t xml:space="preserve"> </t>
    </r>
    <r>
      <rPr>
        <sz val="10"/>
        <rFont val="宋体"/>
        <charset val="134"/>
      </rPr>
      <t>数据科学</t>
    </r>
    <r>
      <rPr>
        <sz val="10"/>
        <rFont val="Arial"/>
        <family val="2"/>
      </rPr>
      <t>18-02</t>
    </r>
    <r>
      <rPr>
        <sz val="10"/>
        <rFont val="宋体"/>
        <charset val="134"/>
      </rPr>
      <t>（</t>
    </r>
    <r>
      <rPr>
        <sz val="10"/>
        <rFont val="Arial"/>
        <family val="2"/>
      </rPr>
      <t>1</t>
    </r>
    <r>
      <rPr>
        <sz val="10"/>
        <rFont val="宋体"/>
        <charset val="134"/>
      </rPr>
      <t>）</t>
    </r>
    <r>
      <rPr>
        <sz val="10"/>
        <color indexed="40"/>
        <rFont val="Arial"/>
        <family val="2"/>
      </rPr>
      <t xml:space="preserve"> </t>
    </r>
    <r>
      <rPr>
        <sz val="10"/>
        <color indexed="40"/>
        <rFont val="宋体"/>
        <charset val="134"/>
      </rPr>
      <t>移动软件</t>
    </r>
    <r>
      <rPr>
        <sz val="10"/>
        <color indexed="40"/>
        <rFont val="Arial"/>
        <family val="2"/>
      </rPr>
      <t>18-01</t>
    </r>
    <r>
      <rPr>
        <sz val="10"/>
        <color indexed="40"/>
        <rFont val="宋体"/>
        <charset val="134"/>
      </rPr>
      <t>（</t>
    </r>
    <r>
      <rPr>
        <sz val="10"/>
        <color indexed="40"/>
        <rFont val="Arial"/>
        <family val="2"/>
      </rPr>
      <t>0</t>
    </r>
    <r>
      <rPr>
        <sz val="10"/>
        <color indexed="40"/>
        <rFont val="宋体"/>
        <charset val="134"/>
      </rPr>
      <t>）</t>
    </r>
    <r>
      <rPr>
        <sz val="10"/>
        <color indexed="40"/>
        <rFont val="Arial"/>
        <family val="2"/>
      </rPr>
      <t xml:space="preserve"> </t>
    </r>
    <r>
      <rPr>
        <sz val="10"/>
        <color indexed="40"/>
        <rFont val="宋体"/>
        <charset val="134"/>
      </rPr>
      <t>移动软件</t>
    </r>
    <r>
      <rPr>
        <sz val="10"/>
        <color indexed="40"/>
        <rFont val="Arial"/>
        <family val="2"/>
      </rPr>
      <t>18-02</t>
    </r>
    <r>
      <rPr>
        <sz val="10"/>
        <color indexed="40"/>
        <rFont val="宋体"/>
        <charset val="134"/>
      </rPr>
      <t>（</t>
    </r>
    <r>
      <rPr>
        <sz val="10"/>
        <color indexed="40"/>
        <rFont val="Arial"/>
        <family val="2"/>
      </rPr>
      <t>0</t>
    </r>
    <r>
      <rPr>
        <sz val="10"/>
        <color indexed="40"/>
        <rFont val="宋体"/>
        <charset val="134"/>
      </rPr>
      <t>）</t>
    </r>
    <r>
      <rPr>
        <sz val="10"/>
        <color indexed="40"/>
        <rFont val="Arial"/>
        <family val="2"/>
      </rPr>
      <t xml:space="preserve"> </t>
    </r>
    <r>
      <rPr>
        <sz val="10"/>
        <color indexed="40"/>
        <rFont val="宋体"/>
        <charset val="134"/>
      </rPr>
      <t>嵌入式软件</t>
    </r>
    <r>
      <rPr>
        <sz val="10"/>
        <color indexed="40"/>
        <rFont val="Arial"/>
        <family val="2"/>
      </rPr>
      <t>18-01</t>
    </r>
    <r>
      <rPr>
        <sz val="10"/>
        <color indexed="40"/>
        <rFont val="宋体"/>
        <charset val="134"/>
      </rPr>
      <t>（</t>
    </r>
    <r>
      <rPr>
        <sz val="10"/>
        <color indexed="40"/>
        <rFont val="Arial"/>
        <family val="2"/>
      </rPr>
      <t>0</t>
    </r>
    <r>
      <rPr>
        <sz val="10"/>
        <color indexed="40"/>
        <rFont val="宋体"/>
        <charset val="134"/>
      </rPr>
      <t>）</t>
    </r>
    <r>
      <rPr>
        <sz val="10"/>
        <color indexed="40"/>
        <rFont val="Arial"/>
        <family val="2"/>
      </rPr>
      <t xml:space="preserve"> </t>
    </r>
    <r>
      <rPr>
        <sz val="10"/>
        <color indexed="40"/>
        <rFont val="宋体"/>
        <charset val="134"/>
      </rPr>
      <t>嵌入式软件</t>
    </r>
    <r>
      <rPr>
        <sz val="10"/>
        <color indexed="40"/>
        <rFont val="Arial"/>
        <family val="2"/>
      </rPr>
      <t>18-02</t>
    </r>
    <r>
      <rPr>
        <sz val="10"/>
        <color indexed="40"/>
        <rFont val="宋体"/>
        <charset val="134"/>
      </rPr>
      <t>（</t>
    </r>
    <r>
      <rPr>
        <sz val="10"/>
        <color indexed="40"/>
        <rFont val="Arial"/>
        <family val="2"/>
      </rPr>
      <t>9</t>
    </r>
    <r>
      <rPr>
        <sz val="10"/>
        <color indexed="40"/>
        <rFont val="宋体"/>
        <charset val="134"/>
      </rPr>
      <t>）</t>
    </r>
    <r>
      <rPr>
        <sz val="10"/>
        <color indexed="40"/>
        <rFont val="Arial"/>
        <family val="2"/>
      </rPr>
      <t xml:space="preserve"> </t>
    </r>
    <r>
      <rPr>
        <sz val="10"/>
        <rFont val="宋体"/>
        <charset val="134"/>
      </rPr>
      <t>电信工程</t>
    </r>
    <r>
      <rPr>
        <sz val="10"/>
        <rFont val="Arial"/>
        <family val="2"/>
      </rPr>
      <t>18-01</t>
    </r>
    <r>
      <rPr>
        <sz val="10"/>
        <rFont val="宋体"/>
        <charset val="134"/>
      </rPr>
      <t>（</t>
    </r>
    <r>
      <rPr>
        <sz val="10"/>
        <rFont val="Arial"/>
        <family val="2"/>
      </rPr>
      <t>4</t>
    </r>
    <r>
      <rPr>
        <sz val="10"/>
        <rFont val="宋体"/>
        <charset val="134"/>
      </rPr>
      <t>）</t>
    </r>
    <phoneticPr fontId="3" type="noConversion"/>
  </si>
  <si>
    <r>
      <t>[17S0818]</t>
    </r>
    <r>
      <rPr>
        <sz val="10"/>
        <rFont val="宋体"/>
        <charset val="134"/>
      </rPr>
      <t>英语看世界</t>
    </r>
    <phoneticPr fontId="3" type="noConversion"/>
  </si>
  <si>
    <t>081097-004</t>
  </si>
  <si>
    <r>
      <rPr>
        <sz val="10"/>
        <rFont val="宋体"/>
        <charset val="134"/>
      </rPr>
      <t>电子科技</t>
    </r>
    <r>
      <rPr>
        <sz val="10"/>
        <rFont val="Arial"/>
        <family val="2"/>
      </rPr>
      <t>18-01</t>
    </r>
    <r>
      <rPr>
        <sz val="10"/>
        <rFont val="宋体"/>
        <charset val="134"/>
      </rPr>
      <t>（</t>
    </r>
    <r>
      <rPr>
        <sz val="10"/>
        <rFont val="Arial"/>
        <family val="2"/>
      </rPr>
      <t>4</t>
    </r>
    <r>
      <rPr>
        <sz val="10"/>
        <rFont val="宋体"/>
        <charset val="134"/>
      </rPr>
      <t>）</t>
    </r>
    <r>
      <rPr>
        <sz val="10"/>
        <rFont val="Arial"/>
        <family val="2"/>
      </rPr>
      <t xml:space="preserve"> </t>
    </r>
    <r>
      <rPr>
        <sz val="10"/>
        <rFont val="宋体"/>
        <charset val="134"/>
      </rPr>
      <t>电子科技</t>
    </r>
    <r>
      <rPr>
        <sz val="10"/>
        <rFont val="Arial"/>
        <family val="2"/>
      </rPr>
      <t>18-02</t>
    </r>
    <r>
      <rPr>
        <sz val="10"/>
        <rFont val="宋体"/>
        <charset val="134"/>
      </rPr>
      <t>（</t>
    </r>
    <r>
      <rPr>
        <sz val="10"/>
        <rFont val="Arial"/>
        <family val="2"/>
      </rPr>
      <t>4</t>
    </r>
    <r>
      <rPr>
        <sz val="10"/>
        <rFont val="宋体"/>
        <charset val="134"/>
      </rPr>
      <t>）</t>
    </r>
    <r>
      <rPr>
        <sz val="10"/>
        <rFont val="Arial"/>
        <family val="2"/>
      </rPr>
      <t xml:space="preserve"> </t>
    </r>
    <r>
      <rPr>
        <sz val="10"/>
        <rFont val="宋体"/>
        <charset val="134"/>
      </rPr>
      <t>材料物理</t>
    </r>
    <r>
      <rPr>
        <sz val="10"/>
        <rFont val="Arial"/>
        <family val="2"/>
      </rPr>
      <t>18-01</t>
    </r>
    <r>
      <rPr>
        <sz val="10"/>
        <rFont val="宋体"/>
        <charset val="134"/>
      </rPr>
      <t>（</t>
    </r>
    <r>
      <rPr>
        <sz val="10"/>
        <rFont val="Arial"/>
        <family val="2"/>
      </rPr>
      <t>9</t>
    </r>
    <r>
      <rPr>
        <sz val="10"/>
        <rFont val="宋体"/>
        <charset val="134"/>
      </rPr>
      <t>）</t>
    </r>
    <r>
      <rPr>
        <sz val="10"/>
        <color indexed="40"/>
        <rFont val="Arial"/>
        <family val="2"/>
      </rPr>
      <t xml:space="preserve"> </t>
    </r>
    <r>
      <rPr>
        <sz val="10"/>
        <color indexed="40"/>
        <rFont val="宋体"/>
        <charset val="134"/>
      </rPr>
      <t>软件工程</t>
    </r>
    <r>
      <rPr>
        <sz val="10"/>
        <color indexed="40"/>
        <rFont val="Arial"/>
        <family val="2"/>
      </rPr>
      <t>18-01</t>
    </r>
    <r>
      <rPr>
        <sz val="10"/>
        <color indexed="40"/>
        <rFont val="宋体"/>
        <charset val="134"/>
      </rPr>
      <t>（</t>
    </r>
    <r>
      <rPr>
        <sz val="10"/>
        <color indexed="40"/>
        <rFont val="Arial"/>
        <family val="2"/>
      </rPr>
      <t>7</t>
    </r>
    <r>
      <rPr>
        <sz val="10"/>
        <color indexed="40"/>
        <rFont val="宋体"/>
        <charset val="134"/>
      </rPr>
      <t>）</t>
    </r>
    <r>
      <rPr>
        <sz val="10"/>
        <color indexed="40"/>
        <rFont val="Arial"/>
        <family val="2"/>
      </rPr>
      <t xml:space="preserve"> </t>
    </r>
    <r>
      <rPr>
        <sz val="10"/>
        <color indexed="40"/>
        <rFont val="宋体"/>
        <charset val="134"/>
      </rPr>
      <t>软件工程</t>
    </r>
    <r>
      <rPr>
        <sz val="10"/>
        <color indexed="40"/>
        <rFont val="Arial"/>
        <family val="2"/>
      </rPr>
      <t>18-02</t>
    </r>
    <r>
      <rPr>
        <sz val="10"/>
        <color indexed="40"/>
        <rFont val="宋体"/>
        <charset val="134"/>
      </rPr>
      <t>（</t>
    </r>
    <r>
      <rPr>
        <sz val="10"/>
        <color indexed="40"/>
        <rFont val="Arial"/>
        <family val="2"/>
      </rPr>
      <t>2</t>
    </r>
    <r>
      <rPr>
        <sz val="10"/>
        <color indexed="40"/>
        <rFont val="宋体"/>
        <charset val="134"/>
      </rPr>
      <t>）</t>
    </r>
    <r>
      <rPr>
        <sz val="10"/>
        <color indexed="40"/>
        <rFont val="Arial"/>
        <family val="2"/>
      </rPr>
      <t xml:space="preserve"> </t>
    </r>
    <r>
      <rPr>
        <sz val="10"/>
        <color indexed="40"/>
        <rFont val="宋体"/>
        <charset val="134"/>
      </rPr>
      <t>软件工程</t>
    </r>
    <r>
      <rPr>
        <sz val="10"/>
        <color indexed="40"/>
        <rFont val="Arial"/>
        <family val="2"/>
      </rPr>
      <t>18-03</t>
    </r>
    <r>
      <rPr>
        <sz val="10"/>
        <color indexed="40"/>
        <rFont val="宋体"/>
        <charset val="134"/>
      </rPr>
      <t>（</t>
    </r>
    <r>
      <rPr>
        <sz val="10"/>
        <color indexed="40"/>
        <rFont val="Arial"/>
        <family val="2"/>
      </rPr>
      <t>1</t>
    </r>
    <r>
      <rPr>
        <sz val="10"/>
        <color indexed="40"/>
        <rFont val="宋体"/>
        <charset val="134"/>
      </rPr>
      <t>）</t>
    </r>
    <r>
      <rPr>
        <sz val="10"/>
        <color indexed="40"/>
        <rFont val="Arial"/>
        <family val="2"/>
      </rPr>
      <t xml:space="preserve"> </t>
    </r>
    <r>
      <rPr>
        <sz val="10"/>
        <color indexed="40"/>
        <rFont val="宋体"/>
        <charset val="134"/>
      </rPr>
      <t>软件工程</t>
    </r>
    <r>
      <rPr>
        <sz val="10"/>
        <color indexed="40"/>
        <rFont val="Arial"/>
        <family val="2"/>
      </rPr>
      <t>18-04</t>
    </r>
    <r>
      <rPr>
        <sz val="10"/>
        <color indexed="40"/>
        <rFont val="宋体"/>
        <charset val="134"/>
      </rPr>
      <t>（</t>
    </r>
    <r>
      <rPr>
        <sz val="10"/>
        <color indexed="40"/>
        <rFont val="Arial"/>
        <family val="2"/>
      </rPr>
      <t>1</t>
    </r>
    <r>
      <rPr>
        <sz val="10"/>
        <color indexed="40"/>
        <rFont val="宋体"/>
        <charset val="134"/>
      </rPr>
      <t>）</t>
    </r>
    <r>
      <rPr>
        <sz val="10"/>
        <color indexed="40"/>
        <rFont val="Arial"/>
        <family val="2"/>
      </rPr>
      <t xml:space="preserve"> </t>
    </r>
    <r>
      <rPr>
        <sz val="10"/>
        <color indexed="40"/>
        <rFont val="宋体"/>
        <charset val="134"/>
      </rPr>
      <t>软件工程</t>
    </r>
    <r>
      <rPr>
        <sz val="10"/>
        <color indexed="40"/>
        <rFont val="Arial"/>
        <family val="2"/>
      </rPr>
      <t>18-05</t>
    </r>
    <r>
      <rPr>
        <sz val="10"/>
        <color indexed="40"/>
        <rFont val="宋体"/>
        <charset val="134"/>
      </rPr>
      <t>（</t>
    </r>
    <r>
      <rPr>
        <sz val="10"/>
        <color indexed="40"/>
        <rFont val="Arial"/>
        <family val="2"/>
      </rPr>
      <t>3</t>
    </r>
    <r>
      <rPr>
        <sz val="10"/>
        <color indexed="40"/>
        <rFont val="宋体"/>
        <charset val="134"/>
      </rPr>
      <t>）</t>
    </r>
    <r>
      <rPr>
        <sz val="10"/>
        <color indexed="40"/>
        <rFont val="Arial"/>
        <family val="2"/>
      </rPr>
      <t xml:space="preserve"> </t>
    </r>
    <r>
      <rPr>
        <sz val="10"/>
        <color indexed="40"/>
        <rFont val="宋体"/>
        <charset val="134"/>
      </rPr>
      <t>软件工程</t>
    </r>
    <r>
      <rPr>
        <sz val="10"/>
        <color indexed="40"/>
        <rFont val="Arial"/>
        <family val="2"/>
      </rPr>
      <t>18-06</t>
    </r>
    <r>
      <rPr>
        <sz val="10"/>
        <color indexed="40"/>
        <rFont val="宋体"/>
        <charset val="134"/>
      </rPr>
      <t>（</t>
    </r>
    <r>
      <rPr>
        <sz val="10"/>
        <color indexed="40"/>
        <rFont val="Arial"/>
        <family val="2"/>
      </rPr>
      <t>5</t>
    </r>
    <r>
      <rPr>
        <sz val="10"/>
        <color indexed="40"/>
        <rFont val="宋体"/>
        <charset val="134"/>
      </rPr>
      <t>）</t>
    </r>
    <phoneticPr fontId="3" type="noConversion"/>
  </si>
  <si>
    <t>081097-005</t>
  </si>
  <si>
    <r>
      <rPr>
        <sz val="10"/>
        <rFont val="宋体"/>
        <charset val="134"/>
      </rPr>
      <t>会计学</t>
    </r>
    <r>
      <rPr>
        <sz val="10"/>
        <rFont val="Arial"/>
        <family val="2"/>
      </rPr>
      <t xml:space="preserve">18-01 </t>
    </r>
    <r>
      <rPr>
        <sz val="10"/>
        <rFont val="宋体"/>
        <charset val="134"/>
      </rPr>
      <t>会计学</t>
    </r>
    <r>
      <rPr>
        <sz val="10"/>
        <rFont val="Arial"/>
        <family val="2"/>
      </rPr>
      <t xml:space="preserve">18-02 </t>
    </r>
    <r>
      <rPr>
        <sz val="10"/>
        <rFont val="宋体"/>
        <charset val="134"/>
      </rPr>
      <t>经济学</t>
    </r>
    <r>
      <rPr>
        <sz val="10"/>
        <rFont val="Arial"/>
        <family val="2"/>
      </rPr>
      <t xml:space="preserve">18-01 </t>
    </r>
    <r>
      <rPr>
        <sz val="10"/>
        <rFont val="宋体"/>
        <charset val="134"/>
      </rPr>
      <t>工商管理</t>
    </r>
    <r>
      <rPr>
        <sz val="10"/>
        <rFont val="Arial"/>
        <family val="2"/>
      </rPr>
      <t xml:space="preserve">18-01 </t>
    </r>
    <r>
      <rPr>
        <sz val="10"/>
        <rFont val="宋体"/>
        <charset val="134"/>
      </rPr>
      <t>工商管理</t>
    </r>
    <r>
      <rPr>
        <sz val="10"/>
        <rFont val="Arial"/>
        <family val="2"/>
      </rPr>
      <t xml:space="preserve">18-02 </t>
    </r>
    <r>
      <rPr>
        <sz val="10"/>
        <rFont val="宋体"/>
        <charset val="134"/>
      </rPr>
      <t>市场营销</t>
    </r>
    <r>
      <rPr>
        <sz val="10"/>
        <rFont val="Arial"/>
        <family val="2"/>
      </rPr>
      <t xml:space="preserve">18-01 </t>
    </r>
    <r>
      <rPr>
        <sz val="10"/>
        <rFont val="宋体"/>
        <charset val="134"/>
      </rPr>
      <t>物流管理</t>
    </r>
    <r>
      <rPr>
        <sz val="10"/>
        <rFont val="Arial"/>
        <family val="2"/>
      </rPr>
      <t xml:space="preserve">18-01 </t>
    </r>
    <r>
      <rPr>
        <sz val="10"/>
        <rFont val="宋体"/>
        <charset val="134"/>
      </rPr>
      <t>财务管理</t>
    </r>
    <r>
      <rPr>
        <sz val="10"/>
        <rFont val="Arial"/>
        <family val="2"/>
      </rPr>
      <t xml:space="preserve">18-01 </t>
    </r>
    <r>
      <rPr>
        <sz val="10"/>
        <rFont val="宋体"/>
        <charset val="134"/>
      </rPr>
      <t>财务管理</t>
    </r>
    <r>
      <rPr>
        <sz val="10"/>
        <rFont val="Arial"/>
        <family val="2"/>
      </rPr>
      <t xml:space="preserve">18-02 </t>
    </r>
    <r>
      <rPr>
        <sz val="10"/>
        <rFont val="宋体"/>
        <charset val="134"/>
      </rPr>
      <t>国际经贸</t>
    </r>
    <r>
      <rPr>
        <sz val="10"/>
        <rFont val="Arial"/>
        <family val="2"/>
      </rPr>
      <t xml:space="preserve">18-01 </t>
    </r>
    <r>
      <rPr>
        <sz val="10"/>
        <rFont val="宋体"/>
        <charset val="134"/>
      </rPr>
      <t>电子商务</t>
    </r>
    <r>
      <rPr>
        <sz val="10"/>
        <rFont val="Arial"/>
        <family val="2"/>
      </rPr>
      <t>18-01</t>
    </r>
    <phoneticPr fontId="3" type="noConversion"/>
  </si>
  <si>
    <t>081097-006</t>
  </si>
  <si>
    <r>
      <rPr>
        <sz val="10"/>
        <color indexed="40"/>
        <rFont val="宋体"/>
        <charset val="134"/>
      </rPr>
      <t>食品科学</t>
    </r>
    <r>
      <rPr>
        <sz val="10"/>
        <color indexed="40"/>
        <rFont val="Arial"/>
        <family val="2"/>
      </rPr>
      <t>18-01</t>
    </r>
    <r>
      <rPr>
        <sz val="10"/>
        <color indexed="40"/>
        <rFont val="宋体"/>
        <charset val="134"/>
      </rPr>
      <t>（</t>
    </r>
    <r>
      <rPr>
        <sz val="10"/>
        <color indexed="40"/>
        <rFont val="Arial"/>
        <family val="2"/>
      </rPr>
      <t>9</t>
    </r>
    <r>
      <rPr>
        <sz val="10"/>
        <color indexed="40"/>
        <rFont val="宋体"/>
        <charset val="134"/>
      </rPr>
      <t>）</t>
    </r>
    <r>
      <rPr>
        <sz val="10"/>
        <color indexed="40"/>
        <rFont val="Arial"/>
        <family val="2"/>
      </rPr>
      <t xml:space="preserve"> </t>
    </r>
    <r>
      <rPr>
        <sz val="10"/>
        <color indexed="40"/>
        <rFont val="宋体"/>
        <charset val="134"/>
      </rPr>
      <t>食品科学</t>
    </r>
    <r>
      <rPr>
        <sz val="10"/>
        <color indexed="40"/>
        <rFont val="Arial"/>
        <family val="2"/>
      </rPr>
      <t>18-02</t>
    </r>
    <r>
      <rPr>
        <sz val="10"/>
        <color indexed="40"/>
        <rFont val="宋体"/>
        <charset val="134"/>
      </rPr>
      <t>（</t>
    </r>
    <r>
      <rPr>
        <sz val="10"/>
        <color indexed="40"/>
        <rFont val="Arial"/>
        <family val="2"/>
      </rPr>
      <t>4</t>
    </r>
    <r>
      <rPr>
        <sz val="10"/>
        <color indexed="40"/>
        <rFont val="宋体"/>
        <charset val="134"/>
      </rPr>
      <t>）</t>
    </r>
    <r>
      <rPr>
        <sz val="10"/>
        <color indexed="40"/>
        <rFont val="Arial"/>
        <family val="2"/>
      </rPr>
      <t xml:space="preserve"> </t>
    </r>
    <r>
      <rPr>
        <sz val="10"/>
        <color indexed="40"/>
        <rFont val="宋体"/>
        <charset val="134"/>
      </rPr>
      <t>食品科学</t>
    </r>
    <r>
      <rPr>
        <sz val="10"/>
        <color indexed="40"/>
        <rFont val="Arial"/>
        <family val="2"/>
      </rPr>
      <t>18-03</t>
    </r>
    <r>
      <rPr>
        <sz val="10"/>
        <color indexed="40"/>
        <rFont val="宋体"/>
        <charset val="134"/>
      </rPr>
      <t>（</t>
    </r>
    <r>
      <rPr>
        <sz val="10"/>
        <color indexed="40"/>
        <rFont val="Arial"/>
        <family val="2"/>
      </rPr>
      <t>10</t>
    </r>
    <r>
      <rPr>
        <sz val="10"/>
        <color indexed="40"/>
        <rFont val="宋体"/>
        <charset val="134"/>
      </rPr>
      <t>）</t>
    </r>
    <r>
      <rPr>
        <sz val="10"/>
        <rFont val="Arial"/>
        <family val="2"/>
      </rPr>
      <t xml:space="preserve"> </t>
    </r>
    <r>
      <rPr>
        <sz val="10"/>
        <rFont val="宋体"/>
        <charset val="134"/>
      </rPr>
      <t>生物工程</t>
    </r>
    <r>
      <rPr>
        <sz val="10"/>
        <rFont val="Arial"/>
        <family val="2"/>
      </rPr>
      <t>18-01</t>
    </r>
    <r>
      <rPr>
        <sz val="10"/>
        <rFont val="宋体"/>
        <charset val="134"/>
      </rPr>
      <t>（</t>
    </r>
    <r>
      <rPr>
        <sz val="10"/>
        <rFont val="Arial"/>
        <family val="2"/>
      </rPr>
      <t>2</t>
    </r>
    <r>
      <rPr>
        <sz val="10"/>
        <rFont val="宋体"/>
        <charset val="134"/>
      </rPr>
      <t>）</t>
    </r>
    <r>
      <rPr>
        <sz val="10"/>
        <rFont val="Arial"/>
        <family val="2"/>
      </rPr>
      <t xml:space="preserve"> </t>
    </r>
    <r>
      <rPr>
        <sz val="10"/>
        <rFont val="宋体"/>
        <charset val="134"/>
      </rPr>
      <t>生物技术</t>
    </r>
    <r>
      <rPr>
        <sz val="10"/>
        <rFont val="Arial"/>
        <family val="2"/>
      </rPr>
      <t>18-01</t>
    </r>
    <r>
      <rPr>
        <sz val="10"/>
        <rFont val="宋体"/>
        <charset val="134"/>
      </rPr>
      <t>（</t>
    </r>
    <r>
      <rPr>
        <sz val="10"/>
        <rFont val="Arial"/>
        <family val="2"/>
      </rPr>
      <t>1</t>
    </r>
    <r>
      <rPr>
        <sz val="10"/>
        <rFont val="宋体"/>
        <charset val="134"/>
      </rPr>
      <t>）</t>
    </r>
    <r>
      <rPr>
        <sz val="10"/>
        <rFont val="Arial"/>
        <family val="2"/>
      </rPr>
      <t xml:space="preserve"> </t>
    </r>
    <r>
      <rPr>
        <sz val="10"/>
        <rFont val="宋体"/>
        <charset val="134"/>
      </rPr>
      <t>食品质量</t>
    </r>
    <r>
      <rPr>
        <sz val="10"/>
        <rFont val="Arial"/>
        <family val="2"/>
      </rPr>
      <t>18-01</t>
    </r>
    <r>
      <rPr>
        <sz val="10"/>
        <rFont val="宋体"/>
        <charset val="134"/>
      </rPr>
      <t>（</t>
    </r>
    <r>
      <rPr>
        <sz val="10"/>
        <rFont val="Arial"/>
        <family val="2"/>
      </rPr>
      <t>10</t>
    </r>
    <r>
      <rPr>
        <sz val="10"/>
        <rFont val="宋体"/>
        <charset val="134"/>
      </rPr>
      <t>）</t>
    </r>
    <r>
      <rPr>
        <sz val="10"/>
        <rFont val="Arial"/>
        <family val="2"/>
      </rPr>
      <t xml:space="preserve"> </t>
    </r>
    <r>
      <rPr>
        <sz val="10"/>
        <rFont val="宋体"/>
        <charset val="134"/>
      </rPr>
      <t>食品质量</t>
    </r>
    <r>
      <rPr>
        <sz val="10"/>
        <rFont val="Arial"/>
        <family val="2"/>
      </rPr>
      <t>18-02</t>
    </r>
    <r>
      <rPr>
        <sz val="10"/>
        <rFont val="宋体"/>
        <charset val="134"/>
      </rPr>
      <t>（</t>
    </r>
    <r>
      <rPr>
        <sz val="10"/>
        <rFont val="Arial"/>
        <family val="2"/>
      </rPr>
      <t>1</t>
    </r>
    <r>
      <rPr>
        <sz val="10"/>
        <rFont val="宋体"/>
        <charset val="134"/>
      </rPr>
      <t>）</t>
    </r>
    <r>
      <rPr>
        <sz val="10"/>
        <rFont val="Arial"/>
        <family val="2"/>
      </rPr>
      <t xml:space="preserve"> </t>
    </r>
    <r>
      <rPr>
        <sz val="10"/>
        <rFont val="宋体"/>
        <charset val="134"/>
      </rPr>
      <t>烟草</t>
    </r>
    <r>
      <rPr>
        <sz val="10"/>
        <rFont val="Arial"/>
        <family val="2"/>
      </rPr>
      <t>18-01</t>
    </r>
    <r>
      <rPr>
        <sz val="10"/>
        <rFont val="宋体"/>
        <charset val="134"/>
      </rPr>
      <t>（</t>
    </r>
    <r>
      <rPr>
        <sz val="10"/>
        <rFont val="Arial"/>
        <family val="2"/>
      </rPr>
      <t>1</t>
    </r>
    <r>
      <rPr>
        <sz val="10"/>
        <rFont val="宋体"/>
        <charset val="134"/>
      </rPr>
      <t>）</t>
    </r>
    <r>
      <rPr>
        <sz val="10"/>
        <rFont val="Arial"/>
        <family val="2"/>
      </rPr>
      <t xml:space="preserve"> </t>
    </r>
    <r>
      <rPr>
        <sz val="10"/>
        <rFont val="宋体"/>
        <charset val="134"/>
      </rPr>
      <t>烟草工程</t>
    </r>
    <r>
      <rPr>
        <sz val="10"/>
        <rFont val="Arial"/>
        <family val="2"/>
      </rPr>
      <t>18-01</t>
    </r>
    <r>
      <rPr>
        <sz val="10"/>
        <rFont val="宋体"/>
        <charset val="134"/>
      </rPr>
      <t>（</t>
    </r>
    <r>
      <rPr>
        <sz val="10"/>
        <rFont val="Arial"/>
        <family val="2"/>
      </rPr>
      <t>5</t>
    </r>
    <r>
      <rPr>
        <sz val="10"/>
        <rFont val="宋体"/>
        <charset val="134"/>
      </rPr>
      <t>）</t>
    </r>
    <phoneticPr fontId="3" type="noConversion"/>
  </si>
  <si>
    <t>081097-007</t>
  </si>
  <si>
    <r>
      <rPr>
        <sz val="10"/>
        <rFont val="宋体"/>
        <charset val="134"/>
      </rPr>
      <t>自动化</t>
    </r>
    <r>
      <rPr>
        <sz val="10"/>
        <rFont val="Arial"/>
        <family val="2"/>
      </rPr>
      <t>18-01</t>
    </r>
    <r>
      <rPr>
        <sz val="10"/>
        <rFont val="宋体"/>
        <charset val="134"/>
      </rPr>
      <t>（</t>
    </r>
    <r>
      <rPr>
        <sz val="10"/>
        <rFont val="Arial"/>
        <family val="2"/>
      </rPr>
      <t>7</t>
    </r>
    <r>
      <rPr>
        <sz val="10"/>
        <rFont val="宋体"/>
        <charset val="134"/>
      </rPr>
      <t>）</t>
    </r>
    <r>
      <rPr>
        <sz val="10"/>
        <rFont val="Arial"/>
        <family val="2"/>
      </rPr>
      <t xml:space="preserve"> </t>
    </r>
    <r>
      <rPr>
        <sz val="10"/>
        <rFont val="宋体"/>
        <charset val="134"/>
      </rPr>
      <t>自动化</t>
    </r>
    <r>
      <rPr>
        <sz val="10"/>
        <rFont val="Arial"/>
        <family val="2"/>
      </rPr>
      <t>18-02</t>
    </r>
    <r>
      <rPr>
        <sz val="10"/>
        <rFont val="宋体"/>
        <charset val="134"/>
      </rPr>
      <t>（</t>
    </r>
    <r>
      <rPr>
        <sz val="10"/>
        <rFont val="Arial"/>
        <family val="2"/>
      </rPr>
      <t>20</t>
    </r>
    <r>
      <rPr>
        <sz val="10"/>
        <rFont val="宋体"/>
        <charset val="134"/>
      </rPr>
      <t>）</t>
    </r>
    <r>
      <rPr>
        <sz val="10"/>
        <rFont val="Arial"/>
        <family val="2"/>
      </rPr>
      <t xml:space="preserve"> </t>
    </r>
    <r>
      <rPr>
        <sz val="10"/>
        <rFont val="宋体"/>
        <charset val="134"/>
      </rPr>
      <t>自动化</t>
    </r>
    <r>
      <rPr>
        <sz val="10"/>
        <rFont val="Arial"/>
        <family val="2"/>
      </rPr>
      <t>18-03</t>
    </r>
    <r>
      <rPr>
        <sz val="10"/>
        <rFont val="宋体"/>
        <charset val="134"/>
      </rPr>
      <t>（</t>
    </r>
    <r>
      <rPr>
        <sz val="10"/>
        <rFont val="Arial"/>
        <family val="2"/>
      </rPr>
      <t>7</t>
    </r>
    <r>
      <rPr>
        <sz val="10"/>
        <rFont val="宋体"/>
        <charset val="134"/>
      </rPr>
      <t>）</t>
    </r>
    <r>
      <rPr>
        <sz val="10"/>
        <color indexed="40"/>
        <rFont val="Arial"/>
        <family val="2"/>
      </rPr>
      <t xml:space="preserve"> </t>
    </r>
    <r>
      <rPr>
        <sz val="10"/>
        <color indexed="40"/>
        <rFont val="宋体"/>
        <charset val="134"/>
      </rPr>
      <t>电气工程</t>
    </r>
    <r>
      <rPr>
        <sz val="10"/>
        <color indexed="40"/>
        <rFont val="Arial"/>
        <family val="2"/>
      </rPr>
      <t>18-01</t>
    </r>
    <r>
      <rPr>
        <sz val="10"/>
        <color indexed="40"/>
        <rFont val="宋体"/>
        <charset val="134"/>
      </rPr>
      <t>（</t>
    </r>
    <r>
      <rPr>
        <sz val="10"/>
        <color indexed="40"/>
        <rFont val="Arial"/>
        <family val="2"/>
      </rPr>
      <t>19</t>
    </r>
    <r>
      <rPr>
        <sz val="10"/>
        <color indexed="40"/>
        <rFont val="宋体"/>
        <charset val="134"/>
      </rPr>
      <t>）</t>
    </r>
    <r>
      <rPr>
        <sz val="10"/>
        <color indexed="40"/>
        <rFont val="Arial"/>
        <family val="2"/>
      </rPr>
      <t xml:space="preserve"> </t>
    </r>
    <r>
      <rPr>
        <sz val="10"/>
        <color indexed="40"/>
        <rFont val="宋体"/>
        <charset val="134"/>
      </rPr>
      <t>电气工程</t>
    </r>
    <r>
      <rPr>
        <sz val="10"/>
        <color indexed="40"/>
        <rFont val="Arial"/>
        <family val="2"/>
      </rPr>
      <t>18-02</t>
    </r>
    <r>
      <rPr>
        <sz val="10"/>
        <color indexed="40"/>
        <rFont val="宋体"/>
        <charset val="134"/>
      </rPr>
      <t>（</t>
    </r>
    <r>
      <rPr>
        <sz val="10"/>
        <color indexed="40"/>
        <rFont val="Arial"/>
        <family val="2"/>
      </rPr>
      <t>10</t>
    </r>
    <r>
      <rPr>
        <sz val="10"/>
        <color indexed="40"/>
        <rFont val="宋体"/>
        <charset val="134"/>
      </rPr>
      <t>）</t>
    </r>
    <r>
      <rPr>
        <sz val="10"/>
        <color indexed="40"/>
        <rFont val="Arial"/>
        <family val="2"/>
      </rPr>
      <t xml:space="preserve"> </t>
    </r>
    <r>
      <rPr>
        <sz val="10"/>
        <color indexed="40"/>
        <rFont val="宋体"/>
        <charset val="134"/>
      </rPr>
      <t>电气工程</t>
    </r>
    <r>
      <rPr>
        <sz val="10"/>
        <color indexed="40"/>
        <rFont val="Arial"/>
        <family val="2"/>
      </rPr>
      <t>18-03</t>
    </r>
    <r>
      <rPr>
        <sz val="10"/>
        <color indexed="40"/>
        <rFont val="宋体"/>
        <charset val="134"/>
      </rPr>
      <t>（</t>
    </r>
    <r>
      <rPr>
        <sz val="10"/>
        <color indexed="40"/>
        <rFont val="Arial"/>
        <family val="2"/>
      </rPr>
      <t>12</t>
    </r>
    <r>
      <rPr>
        <sz val="10"/>
        <color indexed="40"/>
        <rFont val="宋体"/>
        <charset val="134"/>
      </rPr>
      <t>）</t>
    </r>
    <r>
      <rPr>
        <sz val="10"/>
        <rFont val="Arial"/>
        <family val="2"/>
      </rPr>
      <t xml:space="preserve"> </t>
    </r>
    <r>
      <rPr>
        <sz val="10"/>
        <rFont val="宋体"/>
        <charset val="134"/>
      </rPr>
      <t>智能电网</t>
    </r>
    <r>
      <rPr>
        <sz val="10"/>
        <rFont val="Arial"/>
        <family val="2"/>
      </rPr>
      <t>18-01</t>
    </r>
    <r>
      <rPr>
        <sz val="10"/>
        <rFont val="宋体"/>
        <charset val="134"/>
      </rPr>
      <t>（</t>
    </r>
    <r>
      <rPr>
        <sz val="10"/>
        <rFont val="Arial"/>
        <family val="2"/>
      </rPr>
      <t>29</t>
    </r>
    <r>
      <rPr>
        <sz val="10"/>
        <rFont val="宋体"/>
        <charset val="134"/>
      </rPr>
      <t>）</t>
    </r>
    <r>
      <rPr>
        <sz val="10"/>
        <rFont val="Arial"/>
        <family val="2"/>
      </rPr>
      <t xml:space="preserve"> </t>
    </r>
    <r>
      <rPr>
        <sz val="10"/>
        <rFont val="宋体"/>
        <charset val="134"/>
      </rPr>
      <t>轨道信号</t>
    </r>
    <r>
      <rPr>
        <sz val="10"/>
        <rFont val="Arial"/>
        <family val="2"/>
      </rPr>
      <t>18-01</t>
    </r>
    <r>
      <rPr>
        <sz val="10"/>
        <rFont val="宋体"/>
        <charset val="134"/>
      </rPr>
      <t>（</t>
    </r>
    <r>
      <rPr>
        <sz val="10"/>
        <rFont val="Arial"/>
        <family val="2"/>
      </rPr>
      <t>23</t>
    </r>
    <r>
      <rPr>
        <sz val="10"/>
        <rFont val="宋体"/>
        <charset val="134"/>
      </rPr>
      <t>）</t>
    </r>
    <phoneticPr fontId="3" type="noConversion"/>
  </si>
  <si>
    <t>081097-008</t>
  </si>
  <si>
    <r>
      <rPr>
        <sz val="10"/>
        <color indexed="40"/>
        <rFont val="宋体"/>
        <charset val="134"/>
      </rPr>
      <t>机制自动化</t>
    </r>
    <r>
      <rPr>
        <sz val="10"/>
        <color indexed="40"/>
        <rFont val="Arial"/>
        <family val="2"/>
      </rPr>
      <t>18-01</t>
    </r>
    <r>
      <rPr>
        <sz val="10"/>
        <color indexed="40"/>
        <rFont val="宋体"/>
        <charset val="134"/>
      </rPr>
      <t>（</t>
    </r>
    <r>
      <rPr>
        <sz val="10"/>
        <color indexed="40"/>
        <rFont val="Arial"/>
        <family val="2"/>
      </rPr>
      <t>8</t>
    </r>
    <r>
      <rPr>
        <sz val="10"/>
        <color indexed="40"/>
        <rFont val="宋体"/>
        <charset val="134"/>
      </rPr>
      <t>）</t>
    </r>
    <r>
      <rPr>
        <sz val="10"/>
        <color indexed="40"/>
        <rFont val="Arial"/>
        <family val="2"/>
      </rPr>
      <t xml:space="preserve"> </t>
    </r>
    <r>
      <rPr>
        <sz val="10"/>
        <color indexed="40"/>
        <rFont val="宋体"/>
        <charset val="134"/>
      </rPr>
      <t>机制自动化</t>
    </r>
    <r>
      <rPr>
        <sz val="10"/>
        <color indexed="40"/>
        <rFont val="Arial"/>
        <family val="2"/>
      </rPr>
      <t>18-02</t>
    </r>
    <r>
      <rPr>
        <sz val="10"/>
        <color indexed="40"/>
        <rFont val="宋体"/>
        <charset val="134"/>
      </rPr>
      <t>（</t>
    </r>
    <r>
      <rPr>
        <sz val="10"/>
        <color indexed="40"/>
        <rFont val="Arial"/>
        <family val="2"/>
      </rPr>
      <t>6</t>
    </r>
    <r>
      <rPr>
        <sz val="10"/>
        <color indexed="40"/>
        <rFont val="宋体"/>
        <charset val="134"/>
      </rPr>
      <t>）</t>
    </r>
    <r>
      <rPr>
        <sz val="10"/>
        <color indexed="40"/>
        <rFont val="Arial"/>
        <family val="2"/>
      </rPr>
      <t xml:space="preserve"> </t>
    </r>
    <r>
      <rPr>
        <sz val="10"/>
        <color indexed="40"/>
        <rFont val="宋体"/>
        <charset val="134"/>
      </rPr>
      <t>机制自动化</t>
    </r>
    <r>
      <rPr>
        <sz val="10"/>
        <color indexed="40"/>
        <rFont val="Arial"/>
        <family val="2"/>
      </rPr>
      <t>18-03</t>
    </r>
    <r>
      <rPr>
        <sz val="10"/>
        <color indexed="40"/>
        <rFont val="宋体"/>
        <charset val="134"/>
      </rPr>
      <t>（</t>
    </r>
    <r>
      <rPr>
        <sz val="10"/>
        <color indexed="40"/>
        <rFont val="Arial"/>
        <family val="2"/>
      </rPr>
      <t>1</t>
    </r>
    <r>
      <rPr>
        <sz val="10"/>
        <color indexed="40"/>
        <rFont val="宋体"/>
        <charset val="134"/>
      </rPr>
      <t>）</t>
    </r>
    <r>
      <rPr>
        <sz val="10"/>
        <color indexed="40"/>
        <rFont val="Arial"/>
        <family val="2"/>
      </rPr>
      <t xml:space="preserve"> </t>
    </r>
    <r>
      <rPr>
        <sz val="10"/>
        <color indexed="40"/>
        <rFont val="宋体"/>
        <charset val="134"/>
      </rPr>
      <t>机制自动化</t>
    </r>
    <r>
      <rPr>
        <sz val="10"/>
        <color indexed="40"/>
        <rFont val="Arial"/>
        <family val="2"/>
      </rPr>
      <t>18-04</t>
    </r>
    <r>
      <rPr>
        <sz val="10"/>
        <color indexed="40"/>
        <rFont val="宋体"/>
        <charset val="134"/>
      </rPr>
      <t>（</t>
    </r>
    <r>
      <rPr>
        <sz val="10"/>
        <color indexed="40"/>
        <rFont val="Arial"/>
        <family val="2"/>
      </rPr>
      <t>10</t>
    </r>
    <r>
      <rPr>
        <sz val="10"/>
        <color indexed="40"/>
        <rFont val="宋体"/>
        <charset val="134"/>
      </rPr>
      <t>）</t>
    </r>
    <r>
      <rPr>
        <sz val="10"/>
        <rFont val="Arial"/>
        <family val="2"/>
      </rPr>
      <t xml:space="preserve"> </t>
    </r>
    <r>
      <rPr>
        <sz val="10"/>
        <rFont val="宋体"/>
        <charset val="134"/>
      </rPr>
      <t>测控</t>
    </r>
    <r>
      <rPr>
        <sz val="10"/>
        <rFont val="Arial"/>
        <family val="2"/>
      </rPr>
      <t>18-01</t>
    </r>
    <r>
      <rPr>
        <sz val="10"/>
        <rFont val="宋体"/>
        <charset val="134"/>
      </rPr>
      <t>（</t>
    </r>
    <r>
      <rPr>
        <sz val="10"/>
        <rFont val="Arial"/>
        <family val="2"/>
      </rPr>
      <t>3</t>
    </r>
    <r>
      <rPr>
        <sz val="10"/>
        <rFont val="宋体"/>
        <charset val="134"/>
      </rPr>
      <t>）</t>
    </r>
    <r>
      <rPr>
        <sz val="10"/>
        <rFont val="Arial"/>
        <family val="2"/>
      </rPr>
      <t xml:space="preserve"> </t>
    </r>
    <r>
      <rPr>
        <sz val="10"/>
        <rFont val="宋体"/>
        <charset val="134"/>
      </rPr>
      <t>车辆工程</t>
    </r>
    <r>
      <rPr>
        <sz val="10"/>
        <rFont val="Arial"/>
        <family val="2"/>
      </rPr>
      <t>18-01</t>
    </r>
    <r>
      <rPr>
        <sz val="10"/>
        <rFont val="宋体"/>
        <charset val="134"/>
      </rPr>
      <t>（</t>
    </r>
    <r>
      <rPr>
        <sz val="10"/>
        <rFont val="Arial"/>
        <family val="2"/>
      </rPr>
      <t>13</t>
    </r>
    <r>
      <rPr>
        <sz val="10"/>
        <rFont val="宋体"/>
        <charset val="134"/>
      </rPr>
      <t>）</t>
    </r>
    <r>
      <rPr>
        <sz val="10"/>
        <rFont val="Arial"/>
        <family val="2"/>
      </rPr>
      <t xml:space="preserve"> </t>
    </r>
    <r>
      <rPr>
        <sz val="10"/>
        <rFont val="宋体"/>
        <charset val="134"/>
      </rPr>
      <t>信科</t>
    </r>
    <r>
      <rPr>
        <sz val="10"/>
        <rFont val="Arial"/>
        <family val="2"/>
      </rPr>
      <t>18-01</t>
    </r>
    <r>
      <rPr>
        <sz val="10"/>
        <rFont val="宋体"/>
        <charset val="134"/>
      </rPr>
      <t>（</t>
    </r>
    <r>
      <rPr>
        <sz val="10"/>
        <rFont val="Arial"/>
        <family val="2"/>
      </rPr>
      <t>9</t>
    </r>
    <r>
      <rPr>
        <sz val="10"/>
        <rFont val="宋体"/>
        <charset val="134"/>
      </rPr>
      <t>）</t>
    </r>
    <r>
      <rPr>
        <sz val="10"/>
        <rFont val="Arial"/>
        <family val="2"/>
      </rPr>
      <t xml:space="preserve"> </t>
    </r>
    <r>
      <rPr>
        <sz val="10"/>
        <rFont val="宋体"/>
        <charset val="134"/>
      </rPr>
      <t>信科</t>
    </r>
    <r>
      <rPr>
        <sz val="10"/>
        <rFont val="Arial"/>
        <family val="2"/>
      </rPr>
      <t>18-02</t>
    </r>
    <r>
      <rPr>
        <sz val="10"/>
        <rFont val="宋体"/>
        <charset val="134"/>
      </rPr>
      <t>（</t>
    </r>
    <r>
      <rPr>
        <sz val="10"/>
        <rFont val="Arial"/>
        <family val="2"/>
      </rPr>
      <t>3</t>
    </r>
    <r>
      <rPr>
        <sz val="10"/>
        <rFont val="宋体"/>
        <charset val="134"/>
      </rPr>
      <t>）</t>
    </r>
    <r>
      <rPr>
        <sz val="10"/>
        <rFont val="Arial"/>
        <family val="2"/>
      </rPr>
      <t xml:space="preserve"> </t>
    </r>
    <r>
      <rPr>
        <sz val="10"/>
        <rFont val="宋体"/>
        <charset val="134"/>
      </rPr>
      <t>应用数学</t>
    </r>
    <r>
      <rPr>
        <sz val="10"/>
        <rFont val="Arial"/>
        <family val="2"/>
      </rPr>
      <t>18-01</t>
    </r>
    <r>
      <rPr>
        <sz val="10"/>
        <rFont val="宋体"/>
        <charset val="134"/>
      </rPr>
      <t>（</t>
    </r>
    <r>
      <rPr>
        <sz val="10"/>
        <rFont val="Arial"/>
        <family val="2"/>
      </rPr>
      <t>3</t>
    </r>
    <r>
      <rPr>
        <sz val="10"/>
        <rFont val="宋体"/>
        <charset val="134"/>
      </rPr>
      <t>）</t>
    </r>
    <phoneticPr fontId="3" type="noConversion"/>
  </si>
  <si>
    <r>
      <t>[17S0821]</t>
    </r>
    <r>
      <rPr>
        <sz val="10"/>
        <rFont val="宋体"/>
        <charset val="134"/>
      </rPr>
      <t>大学英语六级</t>
    </r>
    <phoneticPr fontId="3" type="noConversion"/>
  </si>
  <si>
    <t>081102-001</t>
  </si>
  <si>
    <r>
      <rPr>
        <sz val="10"/>
        <rFont val="宋体"/>
        <charset val="134"/>
      </rPr>
      <t>高分子</t>
    </r>
    <r>
      <rPr>
        <sz val="10"/>
        <rFont val="Arial"/>
        <family val="2"/>
      </rPr>
      <t>18-01</t>
    </r>
    <r>
      <rPr>
        <sz val="10"/>
        <rFont val="Arial"/>
        <family val="2"/>
      </rPr>
      <t xml:space="preserve"> </t>
    </r>
    <r>
      <rPr>
        <sz val="10"/>
        <rFont val="宋体"/>
        <charset val="134"/>
      </rPr>
      <t>高分子</t>
    </r>
    <r>
      <rPr>
        <sz val="10"/>
        <rFont val="Arial"/>
        <family val="2"/>
      </rPr>
      <t>18-02</t>
    </r>
    <r>
      <rPr>
        <sz val="10"/>
        <rFont val="Arial"/>
        <family val="2"/>
      </rPr>
      <t xml:space="preserve"> </t>
    </r>
    <r>
      <rPr>
        <sz val="10"/>
        <rFont val="宋体"/>
        <charset val="134"/>
      </rPr>
      <t>应用化学</t>
    </r>
    <r>
      <rPr>
        <sz val="10"/>
        <rFont val="Arial"/>
        <family val="2"/>
      </rPr>
      <t xml:space="preserve">18-01 </t>
    </r>
    <r>
      <rPr>
        <sz val="10"/>
        <rFont val="宋体"/>
        <charset val="134"/>
      </rPr>
      <t>应用化学</t>
    </r>
    <r>
      <rPr>
        <sz val="10"/>
        <rFont val="Arial"/>
        <family val="2"/>
      </rPr>
      <t xml:space="preserve">18-02 </t>
    </r>
    <r>
      <rPr>
        <sz val="10"/>
        <rFont val="宋体"/>
        <charset val="134"/>
      </rPr>
      <t>环境工程</t>
    </r>
    <r>
      <rPr>
        <sz val="10"/>
        <rFont val="Arial"/>
        <family val="2"/>
      </rPr>
      <t xml:space="preserve">18-01 </t>
    </r>
    <r>
      <rPr>
        <sz val="10"/>
        <rFont val="宋体"/>
        <charset val="134"/>
      </rPr>
      <t>精细化工</t>
    </r>
    <r>
      <rPr>
        <sz val="10"/>
        <rFont val="Arial"/>
        <family val="2"/>
      </rPr>
      <t xml:space="preserve">18-01 </t>
    </r>
    <r>
      <rPr>
        <sz val="10"/>
        <rFont val="宋体"/>
        <charset val="134"/>
      </rPr>
      <t>精细化工</t>
    </r>
    <r>
      <rPr>
        <sz val="10"/>
        <rFont val="Arial"/>
        <family val="2"/>
      </rPr>
      <t xml:space="preserve">18-02 </t>
    </r>
    <r>
      <rPr>
        <sz val="10"/>
        <rFont val="宋体"/>
        <charset val="134"/>
      </rPr>
      <t>化学</t>
    </r>
    <r>
      <rPr>
        <sz val="10"/>
        <rFont val="Arial"/>
        <family val="2"/>
      </rPr>
      <t xml:space="preserve">18-01 </t>
    </r>
    <r>
      <rPr>
        <sz val="10"/>
        <rFont val="宋体"/>
        <charset val="134"/>
      </rPr>
      <t>新材器</t>
    </r>
    <r>
      <rPr>
        <sz val="10"/>
        <rFont val="Arial"/>
        <family val="2"/>
      </rPr>
      <t xml:space="preserve">18-01 </t>
    </r>
    <r>
      <rPr>
        <sz val="10"/>
        <rFont val="宋体"/>
        <charset val="134"/>
      </rPr>
      <t>新材器</t>
    </r>
    <r>
      <rPr>
        <sz val="10"/>
        <rFont val="Arial"/>
        <family val="2"/>
      </rPr>
      <t>18-02</t>
    </r>
    <phoneticPr fontId="3" type="noConversion"/>
  </si>
  <si>
    <t>[17S0821]大学英语六级</t>
  </si>
  <si>
    <t>081102-002</t>
  </si>
  <si>
    <r>
      <rPr>
        <sz val="10"/>
        <color indexed="36"/>
        <rFont val="宋体"/>
        <charset val="134"/>
      </rPr>
      <t>计算机</t>
    </r>
    <r>
      <rPr>
        <sz val="10"/>
        <color indexed="36"/>
        <rFont val="Arial"/>
        <family val="2"/>
      </rPr>
      <t>18-01</t>
    </r>
    <r>
      <rPr>
        <sz val="10"/>
        <color indexed="36"/>
        <rFont val="宋体"/>
        <charset val="134"/>
      </rPr>
      <t>（</t>
    </r>
    <r>
      <rPr>
        <sz val="10"/>
        <color indexed="36"/>
        <rFont val="Arial"/>
        <family val="2"/>
      </rPr>
      <t>29</t>
    </r>
    <r>
      <rPr>
        <sz val="10"/>
        <color indexed="36"/>
        <rFont val="宋体"/>
        <charset val="134"/>
      </rPr>
      <t>）</t>
    </r>
    <r>
      <rPr>
        <sz val="10"/>
        <color indexed="36"/>
        <rFont val="Arial"/>
        <family val="2"/>
      </rPr>
      <t xml:space="preserve"> </t>
    </r>
    <r>
      <rPr>
        <sz val="10"/>
        <color indexed="36"/>
        <rFont val="宋体"/>
        <charset val="134"/>
      </rPr>
      <t>计算机</t>
    </r>
    <r>
      <rPr>
        <sz val="10"/>
        <color indexed="36"/>
        <rFont val="Arial"/>
        <family val="2"/>
      </rPr>
      <t>18-02</t>
    </r>
    <r>
      <rPr>
        <sz val="10"/>
        <color indexed="36"/>
        <rFont val="宋体"/>
        <charset val="134"/>
      </rPr>
      <t>（</t>
    </r>
    <r>
      <rPr>
        <sz val="10"/>
        <color indexed="36"/>
        <rFont val="Arial"/>
        <family val="2"/>
      </rPr>
      <t>23</t>
    </r>
    <r>
      <rPr>
        <sz val="10"/>
        <color indexed="36"/>
        <rFont val="宋体"/>
        <charset val="134"/>
      </rPr>
      <t>）</t>
    </r>
    <r>
      <rPr>
        <sz val="10"/>
        <rFont val="Arial"/>
        <family val="2"/>
      </rPr>
      <t xml:space="preserve"> </t>
    </r>
    <r>
      <rPr>
        <sz val="10"/>
        <rFont val="宋体"/>
        <charset val="134"/>
      </rPr>
      <t>通信工程</t>
    </r>
    <r>
      <rPr>
        <sz val="10"/>
        <rFont val="Arial"/>
        <family val="2"/>
      </rPr>
      <t>18-01</t>
    </r>
    <r>
      <rPr>
        <sz val="10"/>
        <rFont val="宋体"/>
        <charset val="134"/>
      </rPr>
      <t>（</t>
    </r>
    <r>
      <rPr>
        <sz val="10"/>
        <rFont val="Arial"/>
        <family val="2"/>
      </rPr>
      <t>14</t>
    </r>
    <r>
      <rPr>
        <sz val="10"/>
        <rFont val="宋体"/>
        <charset val="134"/>
      </rPr>
      <t>）</t>
    </r>
    <r>
      <rPr>
        <sz val="10"/>
        <rFont val="Arial"/>
        <family val="2"/>
      </rPr>
      <t xml:space="preserve"> </t>
    </r>
    <r>
      <rPr>
        <sz val="10"/>
        <rFont val="宋体"/>
        <charset val="134"/>
      </rPr>
      <t>数据科学</t>
    </r>
    <r>
      <rPr>
        <sz val="10"/>
        <rFont val="Arial"/>
        <family val="2"/>
      </rPr>
      <t>18-01</t>
    </r>
    <r>
      <rPr>
        <sz val="10"/>
        <rFont val="宋体"/>
        <charset val="134"/>
      </rPr>
      <t>（</t>
    </r>
    <r>
      <rPr>
        <sz val="10"/>
        <rFont val="Arial"/>
        <family val="2"/>
      </rPr>
      <t>12</t>
    </r>
    <r>
      <rPr>
        <sz val="10"/>
        <rFont val="宋体"/>
        <charset val="134"/>
      </rPr>
      <t>）</t>
    </r>
    <r>
      <rPr>
        <sz val="10"/>
        <rFont val="Arial"/>
        <family val="2"/>
      </rPr>
      <t xml:space="preserve"> </t>
    </r>
    <r>
      <rPr>
        <sz val="10"/>
        <rFont val="宋体"/>
        <charset val="134"/>
      </rPr>
      <t>数据科学</t>
    </r>
    <r>
      <rPr>
        <sz val="10"/>
        <rFont val="Arial"/>
        <family val="2"/>
      </rPr>
      <t>18-02</t>
    </r>
    <r>
      <rPr>
        <sz val="10"/>
        <rFont val="宋体"/>
        <charset val="134"/>
      </rPr>
      <t>（</t>
    </r>
    <r>
      <rPr>
        <sz val="10"/>
        <rFont val="Arial"/>
        <family val="2"/>
      </rPr>
      <t>9</t>
    </r>
    <r>
      <rPr>
        <sz val="10"/>
        <rFont val="宋体"/>
        <charset val="134"/>
      </rPr>
      <t>）</t>
    </r>
    <r>
      <rPr>
        <sz val="10"/>
        <color indexed="40"/>
        <rFont val="Arial"/>
        <family val="2"/>
      </rPr>
      <t xml:space="preserve"> </t>
    </r>
    <r>
      <rPr>
        <sz val="10"/>
        <color indexed="40"/>
        <rFont val="宋体"/>
        <charset val="134"/>
      </rPr>
      <t>移动软件</t>
    </r>
    <r>
      <rPr>
        <sz val="10"/>
        <color indexed="40"/>
        <rFont val="Arial"/>
        <family val="2"/>
      </rPr>
      <t>18-01</t>
    </r>
    <r>
      <rPr>
        <sz val="10"/>
        <color indexed="40"/>
        <rFont val="宋体"/>
        <charset val="134"/>
      </rPr>
      <t>（</t>
    </r>
    <r>
      <rPr>
        <sz val="10"/>
        <color indexed="40"/>
        <rFont val="Arial"/>
        <family val="2"/>
      </rPr>
      <t>9</t>
    </r>
    <r>
      <rPr>
        <sz val="10"/>
        <color indexed="40"/>
        <rFont val="宋体"/>
        <charset val="134"/>
      </rPr>
      <t>）</t>
    </r>
    <r>
      <rPr>
        <sz val="10"/>
        <color indexed="40"/>
        <rFont val="Arial"/>
        <family val="2"/>
      </rPr>
      <t xml:space="preserve"> </t>
    </r>
    <r>
      <rPr>
        <sz val="10"/>
        <color indexed="40"/>
        <rFont val="宋体"/>
        <charset val="134"/>
      </rPr>
      <t>移动软件</t>
    </r>
    <r>
      <rPr>
        <sz val="10"/>
        <color indexed="40"/>
        <rFont val="Arial"/>
        <family val="2"/>
      </rPr>
      <t>18-02</t>
    </r>
    <r>
      <rPr>
        <sz val="10"/>
        <color indexed="40"/>
        <rFont val="宋体"/>
        <charset val="134"/>
      </rPr>
      <t>（</t>
    </r>
    <r>
      <rPr>
        <sz val="10"/>
        <color indexed="40"/>
        <rFont val="Arial"/>
        <family val="2"/>
      </rPr>
      <t>2</t>
    </r>
    <r>
      <rPr>
        <sz val="10"/>
        <color indexed="40"/>
        <rFont val="宋体"/>
        <charset val="134"/>
      </rPr>
      <t>）</t>
    </r>
    <r>
      <rPr>
        <sz val="10"/>
        <color indexed="40"/>
        <rFont val="Arial"/>
        <family val="2"/>
      </rPr>
      <t xml:space="preserve"> </t>
    </r>
    <r>
      <rPr>
        <sz val="10"/>
        <color indexed="40"/>
        <rFont val="宋体"/>
        <charset val="134"/>
      </rPr>
      <t>嵌入式软件</t>
    </r>
    <r>
      <rPr>
        <sz val="10"/>
        <color indexed="40"/>
        <rFont val="Arial"/>
        <family val="2"/>
      </rPr>
      <t>18-01</t>
    </r>
    <r>
      <rPr>
        <sz val="10"/>
        <color indexed="40"/>
        <rFont val="宋体"/>
        <charset val="134"/>
      </rPr>
      <t>（</t>
    </r>
    <r>
      <rPr>
        <sz val="10"/>
        <color indexed="40"/>
        <rFont val="Arial"/>
        <family val="2"/>
      </rPr>
      <t>2</t>
    </r>
    <r>
      <rPr>
        <sz val="10"/>
        <color indexed="40"/>
        <rFont val="宋体"/>
        <charset val="134"/>
      </rPr>
      <t>）</t>
    </r>
    <r>
      <rPr>
        <sz val="10"/>
        <color indexed="40"/>
        <rFont val="Arial"/>
        <family val="2"/>
      </rPr>
      <t xml:space="preserve"> </t>
    </r>
    <r>
      <rPr>
        <sz val="10"/>
        <color indexed="40"/>
        <rFont val="宋体"/>
        <charset val="134"/>
      </rPr>
      <t>嵌入式软件</t>
    </r>
    <r>
      <rPr>
        <sz val="10"/>
        <color indexed="40"/>
        <rFont val="Arial"/>
        <family val="2"/>
      </rPr>
      <t>18-02</t>
    </r>
    <r>
      <rPr>
        <sz val="10"/>
        <color indexed="40"/>
        <rFont val="宋体"/>
        <charset val="134"/>
      </rPr>
      <t>（</t>
    </r>
    <r>
      <rPr>
        <sz val="10"/>
        <color indexed="40"/>
        <rFont val="Arial"/>
        <family val="2"/>
      </rPr>
      <t>2</t>
    </r>
    <r>
      <rPr>
        <sz val="10"/>
        <color indexed="40"/>
        <rFont val="宋体"/>
        <charset val="134"/>
      </rPr>
      <t>）</t>
    </r>
    <r>
      <rPr>
        <sz val="10"/>
        <color indexed="40"/>
        <rFont val="Arial"/>
        <family val="2"/>
      </rPr>
      <t xml:space="preserve"> </t>
    </r>
    <r>
      <rPr>
        <sz val="10"/>
        <rFont val="宋体"/>
        <charset val="134"/>
      </rPr>
      <t>电信工程</t>
    </r>
    <r>
      <rPr>
        <sz val="10"/>
        <rFont val="Arial"/>
        <family val="2"/>
      </rPr>
      <t>18-01</t>
    </r>
    <r>
      <rPr>
        <sz val="10"/>
        <rFont val="宋体"/>
        <charset val="134"/>
      </rPr>
      <t>（</t>
    </r>
    <r>
      <rPr>
        <sz val="10"/>
        <rFont val="Arial"/>
        <family val="2"/>
      </rPr>
      <t>8</t>
    </r>
    <r>
      <rPr>
        <sz val="10"/>
        <rFont val="宋体"/>
        <charset val="134"/>
      </rPr>
      <t>）</t>
    </r>
    <phoneticPr fontId="3" type="noConversion"/>
  </si>
  <si>
    <t>081102-003</t>
  </si>
  <si>
    <r>
      <rPr>
        <sz val="10"/>
        <rFont val="宋体"/>
        <charset val="134"/>
      </rPr>
      <t>网络工程</t>
    </r>
    <r>
      <rPr>
        <sz val="10"/>
        <rFont val="Arial"/>
        <family val="2"/>
      </rPr>
      <t>18-01</t>
    </r>
    <r>
      <rPr>
        <sz val="10"/>
        <rFont val="宋体"/>
        <charset val="134"/>
      </rPr>
      <t>（</t>
    </r>
    <r>
      <rPr>
        <sz val="10"/>
        <rFont val="Arial"/>
        <family val="2"/>
      </rPr>
      <t>11</t>
    </r>
    <r>
      <rPr>
        <sz val="10"/>
        <rFont val="宋体"/>
        <charset val="134"/>
      </rPr>
      <t>）</t>
    </r>
    <r>
      <rPr>
        <sz val="10"/>
        <rFont val="Arial"/>
        <family val="2"/>
      </rPr>
      <t xml:space="preserve"> </t>
    </r>
    <r>
      <rPr>
        <sz val="10"/>
        <rFont val="宋体"/>
        <charset val="134"/>
      </rPr>
      <t>物联网工程</t>
    </r>
    <r>
      <rPr>
        <sz val="10"/>
        <rFont val="Arial"/>
        <family val="2"/>
      </rPr>
      <t>18-01</t>
    </r>
    <r>
      <rPr>
        <sz val="10"/>
        <rFont val="宋体"/>
        <charset val="134"/>
      </rPr>
      <t>（</t>
    </r>
    <r>
      <rPr>
        <sz val="10"/>
        <rFont val="Arial"/>
        <family val="2"/>
      </rPr>
      <t>18</t>
    </r>
    <r>
      <rPr>
        <sz val="10"/>
        <rFont val="宋体"/>
        <charset val="134"/>
      </rPr>
      <t>）</t>
    </r>
    <r>
      <rPr>
        <sz val="10"/>
        <rFont val="Arial"/>
        <family val="2"/>
      </rPr>
      <t xml:space="preserve"> </t>
    </r>
    <r>
      <rPr>
        <sz val="10"/>
        <color indexed="40"/>
        <rFont val="宋体"/>
        <charset val="134"/>
      </rPr>
      <t>智能物联</t>
    </r>
    <r>
      <rPr>
        <sz val="10"/>
        <color indexed="40"/>
        <rFont val="Arial"/>
        <family val="2"/>
      </rPr>
      <t>18-01</t>
    </r>
    <r>
      <rPr>
        <sz val="10"/>
        <color indexed="40"/>
        <rFont val="宋体"/>
        <charset val="134"/>
      </rPr>
      <t>（</t>
    </r>
    <r>
      <rPr>
        <sz val="10"/>
        <color indexed="40"/>
        <rFont val="Arial"/>
        <family val="2"/>
      </rPr>
      <t>15</t>
    </r>
    <r>
      <rPr>
        <sz val="10"/>
        <color indexed="40"/>
        <rFont val="宋体"/>
        <charset val="134"/>
      </rPr>
      <t>）</t>
    </r>
    <r>
      <rPr>
        <sz val="10"/>
        <color indexed="40"/>
        <rFont val="Arial"/>
        <family val="2"/>
      </rPr>
      <t xml:space="preserve"> </t>
    </r>
    <r>
      <rPr>
        <sz val="10"/>
        <color indexed="40"/>
        <rFont val="宋体"/>
        <charset val="134"/>
      </rPr>
      <t>智能物联</t>
    </r>
    <r>
      <rPr>
        <sz val="10"/>
        <color indexed="40"/>
        <rFont val="Arial"/>
        <family val="2"/>
      </rPr>
      <t>18-02</t>
    </r>
    <r>
      <rPr>
        <sz val="10"/>
        <color indexed="40"/>
        <rFont val="宋体"/>
        <charset val="134"/>
      </rPr>
      <t>（</t>
    </r>
    <r>
      <rPr>
        <sz val="10"/>
        <color indexed="40"/>
        <rFont val="Arial"/>
        <family val="2"/>
      </rPr>
      <t>11</t>
    </r>
    <r>
      <rPr>
        <sz val="10"/>
        <color indexed="40"/>
        <rFont val="宋体"/>
        <charset val="134"/>
      </rPr>
      <t>）</t>
    </r>
    <r>
      <rPr>
        <sz val="10"/>
        <color indexed="40"/>
        <rFont val="Arial"/>
        <family val="2"/>
      </rPr>
      <t xml:space="preserve"> </t>
    </r>
    <r>
      <rPr>
        <sz val="10"/>
        <color indexed="40"/>
        <rFont val="宋体"/>
        <charset val="134"/>
      </rPr>
      <t>网络运维</t>
    </r>
    <r>
      <rPr>
        <sz val="10"/>
        <color indexed="40"/>
        <rFont val="Arial"/>
        <family val="2"/>
      </rPr>
      <t>18-01</t>
    </r>
    <r>
      <rPr>
        <sz val="10"/>
        <color indexed="40"/>
        <rFont val="宋体"/>
        <charset val="134"/>
      </rPr>
      <t>（</t>
    </r>
    <r>
      <rPr>
        <sz val="10"/>
        <color indexed="40"/>
        <rFont val="Arial"/>
        <family val="2"/>
      </rPr>
      <t>13</t>
    </r>
    <r>
      <rPr>
        <sz val="10"/>
        <color indexed="40"/>
        <rFont val="宋体"/>
        <charset val="134"/>
      </rPr>
      <t>）</t>
    </r>
    <r>
      <rPr>
        <sz val="10"/>
        <color indexed="40"/>
        <rFont val="Arial"/>
        <family val="2"/>
      </rPr>
      <t xml:space="preserve"> </t>
    </r>
    <r>
      <rPr>
        <sz val="10"/>
        <color indexed="40"/>
        <rFont val="宋体"/>
        <charset val="134"/>
      </rPr>
      <t>网络运维</t>
    </r>
    <r>
      <rPr>
        <sz val="10"/>
        <color indexed="40"/>
        <rFont val="Arial"/>
        <family val="2"/>
      </rPr>
      <t>18-02</t>
    </r>
    <r>
      <rPr>
        <sz val="10"/>
        <color indexed="40"/>
        <rFont val="宋体"/>
        <charset val="134"/>
      </rPr>
      <t>（</t>
    </r>
    <r>
      <rPr>
        <sz val="10"/>
        <color indexed="40"/>
        <rFont val="Arial"/>
        <family val="2"/>
      </rPr>
      <t>8</t>
    </r>
    <r>
      <rPr>
        <sz val="10"/>
        <color indexed="40"/>
        <rFont val="宋体"/>
        <charset val="134"/>
      </rPr>
      <t>）</t>
    </r>
    <r>
      <rPr>
        <sz val="10"/>
        <rFont val="Arial"/>
        <family val="2"/>
      </rPr>
      <t xml:space="preserve"> </t>
    </r>
    <r>
      <rPr>
        <sz val="10"/>
        <rFont val="宋体"/>
        <charset val="134"/>
      </rPr>
      <t>建筑电气</t>
    </r>
    <r>
      <rPr>
        <sz val="10"/>
        <rFont val="Arial"/>
        <family val="2"/>
      </rPr>
      <t>18-01</t>
    </r>
    <r>
      <rPr>
        <sz val="10"/>
        <rFont val="宋体"/>
        <charset val="134"/>
      </rPr>
      <t>（</t>
    </r>
    <r>
      <rPr>
        <sz val="10"/>
        <rFont val="Arial"/>
        <family val="2"/>
      </rPr>
      <t>9</t>
    </r>
    <r>
      <rPr>
        <sz val="10"/>
        <rFont val="宋体"/>
        <charset val="134"/>
      </rPr>
      <t>）</t>
    </r>
    <r>
      <rPr>
        <sz val="10"/>
        <rFont val="Arial"/>
        <family val="2"/>
      </rPr>
      <t xml:space="preserve"> </t>
    </r>
    <r>
      <rPr>
        <sz val="10"/>
        <rFont val="宋体"/>
        <charset val="134"/>
      </rPr>
      <t>建筑电气</t>
    </r>
    <r>
      <rPr>
        <sz val="10"/>
        <rFont val="Arial"/>
        <family val="2"/>
      </rPr>
      <t>18-02</t>
    </r>
    <r>
      <rPr>
        <sz val="10"/>
        <rFont val="宋体"/>
        <charset val="134"/>
      </rPr>
      <t>（</t>
    </r>
    <r>
      <rPr>
        <sz val="10"/>
        <rFont val="Arial"/>
        <family val="2"/>
      </rPr>
      <t>2</t>
    </r>
    <r>
      <rPr>
        <sz val="10"/>
        <rFont val="宋体"/>
        <charset val="134"/>
      </rPr>
      <t>）</t>
    </r>
    <r>
      <rPr>
        <sz val="10"/>
        <rFont val="Arial"/>
        <family val="2"/>
      </rPr>
      <t xml:space="preserve"> </t>
    </r>
    <r>
      <rPr>
        <sz val="10"/>
        <rFont val="宋体"/>
        <charset val="134"/>
      </rPr>
      <t>建筑环境</t>
    </r>
    <r>
      <rPr>
        <sz val="10"/>
        <rFont val="Arial"/>
        <family val="2"/>
      </rPr>
      <t>18-01</t>
    </r>
    <r>
      <rPr>
        <sz val="10"/>
        <rFont val="宋体"/>
        <charset val="134"/>
      </rPr>
      <t>（</t>
    </r>
    <r>
      <rPr>
        <sz val="10"/>
        <rFont val="Arial"/>
        <family val="2"/>
      </rPr>
      <t>13</t>
    </r>
    <r>
      <rPr>
        <sz val="10"/>
        <rFont val="宋体"/>
        <charset val="134"/>
      </rPr>
      <t>）</t>
    </r>
    <r>
      <rPr>
        <sz val="10"/>
        <rFont val="Arial"/>
        <family val="2"/>
      </rPr>
      <t xml:space="preserve"> </t>
    </r>
    <r>
      <rPr>
        <sz val="10"/>
        <rFont val="宋体"/>
        <charset val="134"/>
      </rPr>
      <t>安全工程</t>
    </r>
    <r>
      <rPr>
        <sz val="10"/>
        <rFont val="Arial"/>
        <family val="2"/>
      </rPr>
      <t>18-01</t>
    </r>
    <r>
      <rPr>
        <sz val="10"/>
        <rFont val="宋体"/>
        <charset val="134"/>
      </rPr>
      <t>（</t>
    </r>
    <r>
      <rPr>
        <sz val="10"/>
        <rFont val="Arial"/>
        <family val="2"/>
      </rPr>
      <t>11</t>
    </r>
    <r>
      <rPr>
        <sz val="10"/>
        <rFont val="宋体"/>
        <charset val="134"/>
      </rPr>
      <t>）</t>
    </r>
    <phoneticPr fontId="3" type="noConversion"/>
  </si>
  <si>
    <t>081102-004</t>
  </si>
  <si>
    <r>
      <rPr>
        <sz val="10"/>
        <rFont val="宋体"/>
        <charset val="134"/>
      </rPr>
      <t>电子科技</t>
    </r>
    <r>
      <rPr>
        <sz val="10"/>
        <rFont val="Arial"/>
        <family val="2"/>
      </rPr>
      <t>18-01</t>
    </r>
    <r>
      <rPr>
        <sz val="10"/>
        <rFont val="宋体"/>
        <charset val="134"/>
      </rPr>
      <t>（</t>
    </r>
    <r>
      <rPr>
        <sz val="10"/>
        <rFont val="Arial"/>
        <family val="2"/>
      </rPr>
      <t>4</t>
    </r>
    <r>
      <rPr>
        <sz val="10"/>
        <rFont val="宋体"/>
        <charset val="134"/>
      </rPr>
      <t>）</t>
    </r>
    <r>
      <rPr>
        <sz val="10"/>
        <rFont val="Arial"/>
        <family val="2"/>
      </rPr>
      <t xml:space="preserve"> </t>
    </r>
    <r>
      <rPr>
        <sz val="10"/>
        <rFont val="宋体"/>
        <charset val="134"/>
      </rPr>
      <t>电子科技</t>
    </r>
    <r>
      <rPr>
        <sz val="10"/>
        <rFont val="Arial"/>
        <family val="2"/>
      </rPr>
      <t>18-02</t>
    </r>
    <r>
      <rPr>
        <sz val="10"/>
        <rFont val="宋体"/>
        <charset val="134"/>
      </rPr>
      <t>（</t>
    </r>
    <r>
      <rPr>
        <sz val="10"/>
        <rFont val="Arial"/>
        <family val="2"/>
      </rPr>
      <t>4</t>
    </r>
    <r>
      <rPr>
        <sz val="10"/>
        <rFont val="宋体"/>
        <charset val="134"/>
      </rPr>
      <t>）</t>
    </r>
    <r>
      <rPr>
        <sz val="10"/>
        <rFont val="Arial"/>
        <family val="2"/>
      </rPr>
      <t xml:space="preserve"> </t>
    </r>
    <r>
      <rPr>
        <sz val="10"/>
        <rFont val="宋体"/>
        <charset val="134"/>
      </rPr>
      <t>材料物理</t>
    </r>
    <r>
      <rPr>
        <sz val="10"/>
        <rFont val="Arial"/>
        <family val="2"/>
      </rPr>
      <t>18-01</t>
    </r>
    <r>
      <rPr>
        <sz val="10"/>
        <rFont val="宋体"/>
        <charset val="134"/>
      </rPr>
      <t>（</t>
    </r>
    <r>
      <rPr>
        <sz val="10"/>
        <rFont val="Arial"/>
        <family val="2"/>
      </rPr>
      <t>1</t>
    </r>
    <r>
      <rPr>
        <sz val="10"/>
        <rFont val="宋体"/>
        <charset val="134"/>
      </rPr>
      <t>）</t>
    </r>
    <r>
      <rPr>
        <sz val="10"/>
        <color indexed="40"/>
        <rFont val="Arial"/>
        <family val="2"/>
      </rPr>
      <t xml:space="preserve"> </t>
    </r>
    <r>
      <rPr>
        <sz val="10"/>
        <color indexed="40"/>
        <rFont val="宋体"/>
        <charset val="134"/>
      </rPr>
      <t>软件工程</t>
    </r>
    <r>
      <rPr>
        <sz val="10"/>
        <color indexed="40"/>
        <rFont val="Arial"/>
        <family val="2"/>
      </rPr>
      <t>18-01</t>
    </r>
    <r>
      <rPr>
        <sz val="10"/>
        <color indexed="40"/>
        <rFont val="宋体"/>
        <charset val="134"/>
      </rPr>
      <t>（</t>
    </r>
    <r>
      <rPr>
        <sz val="10"/>
        <color indexed="40"/>
        <rFont val="Arial"/>
        <family val="2"/>
      </rPr>
      <t>14</t>
    </r>
    <r>
      <rPr>
        <sz val="10"/>
        <color indexed="40"/>
        <rFont val="宋体"/>
        <charset val="134"/>
      </rPr>
      <t>）</t>
    </r>
    <r>
      <rPr>
        <sz val="10"/>
        <color indexed="40"/>
        <rFont val="Arial"/>
        <family val="2"/>
      </rPr>
      <t xml:space="preserve"> </t>
    </r>
    <r>
      <rPr>
        <sz val="10"/>
        <color indexed="40"/>
        <rFont val="宋体"/>
        <charset val="134"/>
      </rPr>
      <t>软件工程</t>
    </r>
    <r>
      <rPr>
        <sz val="10"/>
        <color indexed="40"/>
        <rFont val="Arial"/>
        <family val="2"/>
      </rPr>
      <t>18-02</t>
    </r>
    <r>
      <rPr>
        <sz val="10"/>
        <color indexed="40"/>
        <rFont val="宋体"/>
        <charset val="134"/>
      </rPr>
      <t>（</t>
    </r>
    <r>
      <rPr>
        <sz val="10"/>
        <color indexed="40"/>
        <rFont val="Arial"/>
        <family val="2"/>
      </rPr>
      <t>5</t>
    </r>
    <r>
      <rPr>
        <sz val="10"/>
        <color indexed="40"/>
        <rFont val="宋体"/>
        <charset val="134"/>
      </rPr>
      <t>）</t>
    </r>
    <r>
      <rPr>
        <sz val="10"/>
        <color indexed="40"/>
        <rFont val="Arial"/>
        <family val="2"/>
      </rPr>
      <t xml:space="preserve"> </t>
    </r>
    <r>
      <rPr>
        <sz val="10"/>
        <color indexed="40"/>
        <rFont val="宋体"/>
        <charset val="134"/>
      </rPr>
      <t>软件工程</t>
    </r>
    <r>
      <rPr>
        <sz val="10"/>
        <color indexed="40"/>
        <rFont val="Arial"/>
        <family val="2"/>
      </rPr>
      <t>18-03</t>
    </r>
    <r>
      <rPr>
        <sz val="10"/>
        <color indexed="40"/>
        <rFont val="宋体"/>
        <charset val="134"/>
      </rPr>
      <t>（</t>
    </r>
    <r>
      <rPr>
        <sz val="10"/>
        <color indexed="40"/>
        <rFont val="Arial"/>
        <family val="2"/>
      </rPr>
      <t>8</t>
    </r>
    <r>
      <rPr>
        <sz val="10"/>
        <color indexed="40"/>
        <rFont val="宋体"/>
        <charset val="134"/>
      </rPr>
      <t>）</t>
    </r>
    <r>
      <rPr>
        <sz val="10"/>
        <color indexed="40"/>
        <rFont val="Arial"/>
        <family val="2"/>
      </rPr>
      <t xml:space="preserve"> </t>
    </r>
    <r>
      <rPr>
        <sz val="10"/>
        <color indexed="40"/>
        <rFont val="宋体"/>
        <charset val="134"/>
      </rPr>
      <t>软件工程</t>
    </r>
    <r>
      <rPr>
        <sz val="10"/>
        <color indexed="40"/>
        <rFont val="Arial"/>
        <family val="2"/>
      </rPr>
      <t>18-04</t>
    </r>
    <r>
      <rPr>
        <sz val="10"/>
        <color indexed="40"/>
        <rFont val="宋体"/>
        <charset val="134"/>
      </rPr>
      <t>（</t>
    </r>
    <r>
      <rPr>
        <sz val="10"/>
        <color indexed="40"/>
        <rFont val="Arial"/>
        <family val="2"/>
      </rPr>
      <t>11</t>
    </r>
    <r>
      <rPr>
        <sz val="10"/>
        <color indexed="40"/>
        <rFont val="宋体"/>
        <charset val="134"/>
      </rPr>
      <t>）</t>
    </r>
    <r>
      <rPr>
        <sz val="10"/>
        <color indexed="40"/>
        <rFont val="Arial"/>
        <family val="2"/>
      </rPr>
      <t xml:space="preserve"> </t>
    </r>
    <r>
      <rPr>
        <sz val="10"/>
        <color indexed="40"/>
        <rFont val="宋体"/>
        <charset val="134"/>
      </rPr>
      <t>软件工程</t>
    </r>
    <r>
      <rPr>
        <sz val="10"/>
        <color indexed="40"/>
        <rFont val="Arial"/>
        <family val="2"/>
      </rPr>
      <t>18-05</t>
    </r>
    <r>
      <rPr>
        <sz val="10"/>
        <color indexed="40"/>
        <rFont val="宋体"/>
        <charset val="134"/>
      </rPr>
      <t>（</t>
    </r>
    <r>
      <rPr>
        <sz val="10"/>
        <color indexed="40"/>
        <rFont val="Arial"/>
        <family val="2"/>
      </rPr>
      <t>8</t>
    </r>
    <r>
      <rPr>
        <sz val="10"/>
        <color indexed="40"/>
        <rFont val="宋体"/>
        <charset val="134"/>
      </rPr>
      <t>）</t>
    </r>
    <r>
      <rPr>
        <sz val="10"/>
        <color indexed="40"/>
        <rFont val="Arial"/>
        <family val="2"/>
      </rPr>
      <t xml:space="preserve"> </t>
    </r>
    <r>
      <rPr>
        <sz val="10"/>
        <color indexed="40"/>
        <rFont val="宋体"/>
        <charset val="134"/>
      </rPr>
      <t>软件工程</t>
    </r>
    <r>
      <rPr>
        <sz val="10"/>
        <color indexed="40"/>
        <rFont val="Arial"/>
        <family val="2"/>
      </rPr>
      <t>18-06</t>
    </r>
    <r>
      <rPr>
        <sz val="10"/>
        <color indexed="40"/>
        <rFont val="宋体"/>
        <charset val="134"/>
      </rPr>
      <t>（</t>
    </r>
    <r>
      <rPr>
        <sz val="10"/>
        <color indexed="40"/>
        <rFont val="Arial"/>
        <family val="2"/>
      </rPr>
      <t>4</t>
    </r>
    <r>
      <rPr>
        <sz val="10"/>
        <color indexed="40"/>
        <rFont val="宋体"/>
        <charset val="134"/>
      </rPr>
      <t>）</t>
    </r>
    <phoneticPr fontId="3" type="noConversion"/>
  </si>
  <si>
    <t>081102-005</t>
  </si>
  <si>
    <t>081102-006</t>
  </si>
  <si>
    <r>
      <rPr>
        <sz val="10"/>
        <color indexed="40"/>
        <rFont val="宋体"/>
        <charset val="134"/>
      </rPr>
      <t>食品科学</t>
    </r>
    <r>
      <rPr>
        <sz val="10"/>
        <color indexed="40"/>
        <rFont val="Arial"/>
        <family val="2"/>
      </rPr>
      <t>18-01</t>
    </r>
    <r>
      <rPr>
        <sz val="10"/>
        <color indexed="40"/>
        <rFont val="宋体"/>
        <charset val="134"/>
      </rPr>
      <t>（</t>
    </r>
    <r>
      <rPr>
        <sz val="10"/>
        <color indexed="40"/>
        <rFont val="Arial"/>
        <family val="2"/>
      </rPr>
      <t>14</t>
    </r>
    <r>
      <rPr>
        <sz val="10"/>
        <color indexed="40"/>
        <rFont val="宋体"/>
        <charset val="134"/>
      </rPr>
      <t>）</t>
    </r>
    <r>
      <rPr>
        <sz val="10"/>
        <color indexed="40"/>
        <rFont val="Arial"/>
        <family val="2"/>
      </rPr>
      <t xml:space="preserve"> </t>
    </r>
    <r>
      <rPr>
        <sz val="10"/>
        <color indexed="40"/>
        <rFont val="宋体"/>
        <charset val="134"/>
      </rPr>
      <t>食品科学</t>
    </r>
    <r>
      <rPr>
        <sz val="10"/>
        <color indexed="40"/>
        <rFont val="Arial"/>
        <family val="2"/>
      </rPr>
      <t>18-02</t>
    </r>
    <r>
      <rPr>
        <sz val="10"/>
        <color indexed="40"/>
        <rFont val="宋体"/>
        <charset val="134"/>
      </rPr>
      <t>（</t>
    </r>
    <r>
      <rPr>
        <sz val="10"/>
        <color indexed="40"/>
        <rFont val="Arial"/>
        <family val="2"/>
      </rPr>
      <t>9</t>
    </r>
    <r>
      <rPr>
        <sz val="10"/>
        <color indexed="40"/>
        <rFont val="宋体"/>
        <charset val="134"/>
      </rPr>
      <t>）</t>
    </r>
    <r>
      <rPr>
        <sz val="10"/>
        <color indexed="40"/>
        <rFont val="Arial"/>
        <family val="2"/>
      </rPr>
      <t xml:space="preserve"> </t>
    </r>
    <r>
      <rPr>
        <sz val="10"/>
        <color indexed="40"/>
        <rFont val="宋体"/>
        <charset val="134"/>
      </rPr>
      <t>食品科学</t>
    </r>
    <r>
      <rPr>
        <sz val="10"/>
        <color indexed="40"/>
        <rFont val="Arial"/>
        <family val="2"/>
      </rPr>
      <t>18-03</t>
    </r>
    <r>
      <rPr>
        <sz val="10"/>
        <color indexed="40"/>
        <rFont val="宋体"/>
        <charset val="134"/>
      </rPr>
      <t>（</t>
    </r>
    <r>
      <rPr>
        <sz val="10"/>
        <color indexed="40"/>
        <rFont val="Arial"/>
        <family val="2"/>
      </rPr>
      <t>13</t>
    </r>
    <r>
      <rPr>
        <sz val="10"/>
        <color indexed="40"/>
        <rFont val="宋体"/>
        <charset val="134"/>
      </rPr>
      <t>）</t>
    </r>
    <r>
      <rPr>
        <sz val="10"/>
        <rFont val="Arial"/>
        <family val="2"/>
      </rPr>
      <t xml:space="preserve"> </t>
    </r>
    <r>
      <rPr>
        <sz val="10"/>
        <rFont val="宋体"/>
        <charset val="134"/>
      </rPr>
      <t>生物工程</t>
    </r>
    <r>
      <rPr>
        <sz val="10"/>
        <rFont val="Arial"/>
        <family val="2"/>
      </rPr>
      <t>18-01</t>
    </r>
    <r>
      <rPr>
        <sz val="10"/>
        <rFont val="宋体"/>
        <charset val="134"/>
      </rPr>
      <t>（</t>
    </r>
    <r>
      <rPr>
        <sz val="10"/>
        <rFont val="Arial"/>
        <family val="2"/>
      </rPr>
      <t>5</t>
    </r>
    <r>
      <rPr>
        <sz val="10"/>
        <rFont val="宋体"/>
        <charset val="134"/>
      </rPr>
      <t>）</t>
    </r>
    <r>
      <rPr>
        <sz val="10"/>
        <rFont val="Arial"/>
        <family val="2"/>
      </rPr>
      <t xml:space="preserve"> </t>
    </r>
    <r>
      <rPr>
        <sz val="10"/>
        <rFont val="宋体"/>
        <charset val="134"/>
      </rPr>
      <t>生物技术</t>
    </r>
    <r>
      <rPr>
        <sz val="10"/>
        <rFont val="Arial"/>
        <family val="2"/>
      </rPr>
      <t>18-01</t>
    </r>
    <r>
      <rPr>
        <sz val="10"/>
        <rFont val="宋体"/>
        <charset val="134"/>
      </rPr>
      <t>（</t>
    </r>
    <r>
      <rPr>
        <sz val="10"/>
        <rFont val="Arial"/>
        <family val="2"/>
      </rPr>
      <t>7</t>
    </r>
    <r>
      <rPr>
        <sz val="10"/>
        <rFont val="宋体"/>
        <charset val="134"/>
      </rPr>
      <t>）</t>
    </r>
    <r>
      <rPr>
        <sz val="10"/>
        <rFont val="Arial"/>
        <family val="2"/>
      </rPr>
      <t xml:space="preserve"> </t>
    </r>
    <r>
      <rPr>
        <sz val="10"/>
        <rFont val="宋体"/>
        <charset val="134"/>
      </rPr>
      <t>食品质量</t>
    </r>
    <r>
      <rPr>
        <sz val="10"/>
        <rFont val="Arial"/>
        <family val="2"/>
      </rPr>
      <t>18-01</t>
    </r>
    <r>
      <rPr>
        <sz val="10"/>
        <rFont val="宋体"/>
        <charset val="134"/>
      </rPr>
      <t>（</t>
    </r>
    <r>
      <rPr>
        <sz val="10"/>
        <rFont val="Arial"/>
        <family val="2"/>
      </rPr>
      <t>6</t>
    </r>
    <r>
      <rPr>
        <sz val="10"/>
        <rFont val="宋体"/>
        <charset val="134"/>
      </rPr>
      <t>）</t>
    </r>
    <r>
      <rPr>
        <sz val="10"/>
        <rFont val="Arial"/>
        <family val="2"/>
      </rPr>
      <t xml:space="preserve"> </t>
    </r>
    <r>
      <rPr>
        <sz val="10"/>
        <rFont val="宋体"/>
        <charset val="134"/>
      </rPr>
      <t>食品质量</t>
    </r>
    <r>
      <rPr>
        <sz val="10"/>
        <rFont val="Arial"/>
        <family val="2"/>
      </rPr>
      <t>18-02</t>
    </r>
    <r>
      <rPr>
        <sz val="10"/>
        <rFont val="宋体"/>
        <charset val="134"/>
      </rPr>
      <t>（</t>
    </r>
    <r>
      <rPr>
        <sz val="10"/>
        <rFont val="Arial"/>
        <family val="2"/>
      </rPr>
      <t>5</t>
    </r>
    <r>
      <rPr>
        <sz val="10"/>
        <rFont val="宋体"/>
        <charset val="134"/>
      </rPr>
      <t>）</t>
    </r>
    <r>
      <rPr>
        <sz val="10"/>
        <rFont val="Arial"/>
        <family val="2"/>
      </rPr>
      <t xml:space="preserve"> </t>
    </r>
    <r>
      <rPr>
        <sz val="10"/>
        <rFont val="宋体"/>
        <charset val="134"/>
      </rPr>
      <t>烟草</t>
    </r>
    <r>
      <rPr>
        <sz val="10"/>
        <rFont val="Arial"/>
        <family val="2"/>
      </rPr>
      <t>18-01</t>
    </r>
    <r>
      <rPr>
        <sz val="10"/>
        <rFont val="宋体"/>
        <charset val="134"/>
      </rPr>
      <t>（</t>
    </r>
    <r>
      <rPr>
        <sz val="10"/>
        <rFont val="Arial"/>
        <family val="2"/>
      </rPr>
      <t>7</t>
    </r>
    <r>
      <rPr>
        <sz val="10"/>
        <rFont val="宋体"/>
        <charset val="134"/>
      </rPr>
      <t>）</t>
    </r>
    <r>
      <rPr>
        <sz val="10"/>
        <rFont val="Arial"/>
        <family val="2"/>
      </rPr>
      <t xml:space="preserve"> </t>
    </r>
    <r>
      <rPr>
        <sz val="10"/>
        <rFont val="宋体"/>
        <charset val="134"/>
      </rPr>
      <t>烟草工程</t>
    </r>
    <r>
      <rPr>
        <sz val="10"/>
        <rFont val="Arial"/>
        <family val="2"/>
      </rPr>
      <t>18-01</t>
    </r>
    <r>
      <rPr>
        <sz val="10"/>
        <rFont val="宋体"/>
        <charset val="134"/>
      </rPr>
      <t>（</t>
    </r>
    <r>
      <rPr>
        <sz val="10"/>
        <rFont val="Arial"/>
        <family val="2"/>
      </rPr>
      <t>4</t>
    </r>
    <r>
      <rPr>
        <sz val="10"/>
        <rFont val="宋体"/>
        <charset val="134"/>
      </rPr>
      <t>）</t>
    </r>
    <phoneticPr fontId="3" type="noConversion"/>
  </si>
  <si>
    <t>081102-007</t>
  </si>
  <si>
    <r>
      <rPr>
        <sz val="10"/>
        <rFont val="宋体"/>
        <charset val="134"/>
      </rPr>
      <t>法学</t>
    </r>
    <r>
      <rPr>
        <sz val="10"/>
        <rFont val="Arial"/>
        <family val="2"/>
      </rPr>
      <t>18-01</t>
    </r>
    <r>
      <rPr>
        <sz val="10"/>
        <rFont val="宋体"/>
        <charset val="134"/>
      </rPr>
      <t>（</t>
    </r>
    <r>
      <rPr>
        <sz val="10"/>
        <rFont val="Arial"/>
        <family val="2"/>
      </rPr>
      <t>13</t>
    </r>
    <r>
      <rPr>
        <sz val="10"/>
        <rFont val="宋体"/>
        <charset val="134"/>
      </rPr>
      <t>）</t>
    </r>
    <r>
      <rPr>
        <sz val="10"/>
        <rFont val="Arial"/>
        <family val="2"/>
      </rPr>
      <t xml:space="preserve"> </t>
    </r>
    <r>
      <rPr>
        <sz val="10"/>
        <rFont val="宋体"/>
        <charset val="134"/>
      </rPr>
      <t>法学</t>
    </r>
    <r>
      <rPr>
        <sz val="10"/>
        <rFont val="Arial"/>
        <family val="2"/>
      </rPr>
      <t>18-02</t>
    </r>
    <r>
      <rPr>
        <sz val="10"/>
        <rFont val="宋体"/>
        <charset val="134"/>
      </rPr>
      <t>（</t>
    </r>
    <r>
      <rPr>
        <sz val="10"/>
        <rFont val="Arial"/>
        <family val="2"/>
      </rPr>
      <t>8</t>
    </r>
    <r>
      <rPr>
        <sz val="10"/>
        <rFont val="宋体"/>
        <charset val="134"/>
      </rPr>
      <t>）</t>
    </r>
    <r>
      <rPr>
        <sz val="10"/>
        <rFont val="Arial"/>
        <family val="2"/>
      </rPr>
      <t xml:space="preserve"> </t>
    </r>
    <r>
      <rPr>
        <sz val="10"/>
        <rFont val="宋体"/>
        <charset val="134"/>
      </rPr>
      <t>社会工作</t>
    </r>
    <r>
      <rPr>
        <sz val="10"/>
        <rFont val="Arial"/>
        <family val="2"/>
      </rPr>
      <t>18-01</t>
    </r>
    <r>
      <rPr>
        <sz val="10"/>
        <rFont val="宋体"/>
        <charset val="134"/>
      </rPr>
      <t>（</t>
    </r>
    <r>
      <rPr>
        <sz val="10"/>
        <rFont val="Arial"/>
        <family val="2"/>
      </rPr>
      <t>5</t>
    </r>
    <r>
      <rPr>
        <sz val="10"/>
        <rFont val="宋体"/>
        <charset val="134"/>
      </rPr>
      <t>）</t>
    </r>
    <r>
      <rPr>
        <sz val="10"/>
        <rFont val="Arial"/>
        <family val="2"/>
      </rPr>
      <t xml:space="preserve"> </t>
    </r>
    <r>
      <rPr>
        <sz val="10"/>
        <rFont val="宋体"/>
        <charset val="134"/>
      </rPr>
      <t>公共管理</t>
    </r>
    <r>
      <rPr>
        <sz val="10"/>
        <rFont val="Arial"/>
        <family val="2"/>
      </rPr>
      <t>18-01</t>
    </r>
    <r>
      <rPr>
        <sz val="10"/>
        <rFont val="宋体"/>
        <charset val="134"/>
      </rPr>
      <t>（</t>
    </r>
    <r>
      <rPr>
        <sz val="10"/>
        <rFont val="Arial"/>
        <family val="2"/>
      </rPr>
      <t>16</t>
    </r>
    <r>
      <rPr>
        <sz val="10"/>
        <rFont val="宋体"/>
        <charset val="134"/>
      </rPr>
      <t>）</t>
    </r>
    <r>
      <rPr>
        <sz val="10"/>
        <rFont val="Arial"/>
        <family val="2"/>
      </rPr>
      <t xml:space="preserve"> </t>
    </r>
    <r>
      <rPr>
        <sz val="10"/>
        <rFont val="宋体"/>
        <charset val="134"/>
      </rPr>
      <t>能源</t>
    </r>
    <r>
      <rPr>
        <sz val="10"/>
        <rFont val="Arial"/>
        <family val="2"/>
      </rPr>
      <t>18-01</t>
    </r>
    <r>
      <rPr>
        <sz val="10"/>
        <rFont val="宋体"/>
        <charset val="134"/>
      </rPr>
      <t>（</t>
    </r>
    <r>
      <rPr>
        <sz val="10"/>
        <rFont val="Arial"/>
        <family val="2"/>
      </rPr>
      <t>11</t>
    </r>
    <r>
      <rPr>
        <sz val="10"/>
        <rFont val="宋体"/>
        <charset val="134"/>
      </rPr>
      <t>）</t>
    </r>
    <r>
      <rPr>
        <sz val="10"/>
        <rFont val="Arial"/>
        <family val="2"/>
      </rPr>
      <t xml:space="preserve"> </t>
    </r>
    <r>
      <rPr>
        <sz val="10"/>
        <rFont val="宋体"/>
        <charset val="134"/>
      </rPr>
      <t>能源</t>
    </r>
    <r>
      <rPr>
        <sz val="10"/>
        <rFont val="Arial"/>
        <family val="2"/>
      </rPr>
      <t>18-02</t>
    </r>
    <r>
      <rPr>
        <sz val="10"/>
        <rFont val="宋体"/>
        <charset val="134"/>
      </rPr>
      <t>（</t>
    </r>
    <r>
      <rPr>
        <sz val="10"/>
        <rFont val="Arial"/>
        <family val="2"/>
      </rPr>
      <t>11</t>
    </r>
    <r>
      <rPr>
        <sz val="10"/>
        <rFont val="宋体"/>
        <charset val="134"/>
      </rPr>
      <t>）</t>
    </r>
    <r>
      <rPr>
        <sz val="10"/>
        <rFont val="Arial"/>
        <family val="2"/>
      </rPr>
      <t xml:space="preserve"> </t>
    </r>
    <r>
      <rPr>
        <sz val="10"/>
        <color indexed="36"/>
        <rFont val="宋体"/>
        <charset val="134"/>
      </rPr>
      <t>过程装备</t>
    </r>
    <r>
      <rPr>
        <sz val="10"/>
        <color indexed="36"/>
        <rFont val="Arial"/>
        <family val="2"/>
      </rPr>
      <t>18-01</t>
    </r>
    <r>
      <rPr>
        <sz val="10"/>
        <color indexed="36"/>
        <rFont val="宋体"/>
        <charset val="134"/>
      </rPr>
      <t>（</t>
    </r>
    <r>
      <rPr>
        <sz val="10"/>
        <color indexed="36"/>
        <rFont val="Arial"/>
        <family val="2"/>
      </rPr>
      <t>10</t>
    </r>
    <r>
      <rPr>
        <sz val="10"/>
        <color indexed="36"/>
        <rFont val="宋体"/>
        <charset val="134"/>
      </rPr>
      <t>）</t>
    </r>
    <r>
      <rPr>
        <sz val="10"/>
        <rFont val="Arial"/>
        <family val="2"/>
      </rPr>
      <t xml:space="preserve"> </t>
    </r>
    <r>
      <rPr>
        <sz val="10"/>
        <rFont val="宋体"/>
        <charset val="134"/>
      </rPr>
      <t>新能源</t>
    </r>
    <r>
      <rPr>
        <sz val="10"/>
        <rFont val="Arial"/>
        <family val="2"/>
      </rPr>
      <t>18-01</t>
    </r>
    <r>
      <rPr>
        <sz val="10"/>
        <rFont val="宋体"/>
        <charset val="134"/>
      </rPr>
      <t>（</t>
    </r>
    <r>
      <rPr>
        <sz val="10"/>
        <rFont val="Arial"/>
        <family val="2"/>
      </rPr>
      <t>10</t>
    </r>
    <r>
      <rPr>
        <sz val="10"/>
        <rFont val="宋体"/>
        <charset val="134"/>
      </rPr>
      <t>）</t>
    </r>
    <phoneticPr fontId="3" type="noConversion"/>
  </si>
  <si>
    <t>081102-008</t>
  </si>
  <si>
    <r>
      <rPr>
        <sz val="10"/>
        <rFont val="宋体"/>
        <charset val="134"/>
      </rPr>
      <t>自动化</t>
    </r>
    <r>
      <rPr>
        <sz val="10"/>
        <rFont val="Arial"/>
        <family val="2"/>
      </rPr>
      <t>18-01</t>
    </r>
    <r>
      <rPr>
        <sz val="10"/>
        <rFont val="宋体"/>
        <charset val="134"/>
      </rPr>
      <t>（</t>
    </r>
    <r>
      <rPr>
        <sz val="10"/>
        <rFont val="Arial"/>
        <family val="2"/>
      </rPr>
      <t>1</t>
    </r>
    <r>
      <rPr>
        <sz val="10"/>
        <rFont val="宋体"/>
        <charset val="134"/>
      </rPr>
      <t>）</t>
    </r>
    <r>
      <rPr>
        <sz val="10"/>
        <rFont val="Arial"/>
        <family val="2"/>
      </rPr>
      <t xml:space="preserve"> </t>
    </r>
    <r>
      <rPr>
        <sz val="10"/>
        <rFont val="宋体"/>
        <charset val="134"/>
      </rPr>
      <t>自动化</t>
    </r>
    <r>
      <rPr>
        <sz val="10"/>
        <rFont val="Arial"/>
        <family val="2"/>
      </rPr>
      <t>18-02</t>
    </r>
    <r>
      <rPr>
        <sz val="10"/>
        <rFont val="宋体"/>
        <charset val="134"/>
      </rPr>
      <t>（</t>
    </r>
    <r>
      <rPr>
        <sz val="10"/>
        <rFont val="Arial"/>
        <family val="2"/>
      </rPr>
      <t>4</t>
    </r>
    <r>
      <rPr>
        <sz val="10"/>
        <rFont val="宋体"/>
        <charset val="134"/>
      </rPr>
      <t>）</t>
    </r>
    <r>
      <rPr>
        <sz val="10"/>
        <rFont val="Arial"/>
        <family val="2"/>
      </rPr>
      <t xml:space="preserve"> </t>
    </r>
    <r>
      <rPr>
        <sz val="10"/>
        <rFont val="宋体"/>
        <charset val="134"/>
      </rPr>
      <t>自动化</t>
    </r>
    <r>
      <rPr>
        <sz val="10"/>
        <rFont val="Arial"/>
        <family val="2"/>
      </rPr>
      <t>18-03</t>
    </r>
    <r>
      <rPr>
        <sz val="10"/>
        <rFont val="宋体"/>
        <charset val="134"/>
      </rPr>
      <t>（</t>
    </r>
    <r>
      <rPr>
        <sz val="10"/>
        <rFont val="Arial"/>
        <family val="2"/>
      </rPr>
      <t>14</t>
    </r>
    <r>
      <rPr>
        <sz val="10"/>
        <rFont val="宋体"/>
        <charset val="134"/>
      </rPr>
      <t>）</t>
    </r>
    <r>
      <rPr>
        <sz val="10"/>
        <color indexed="40"/>
        <rFont val="Arial"/>
        <family val="2"/>
      </rPr>
      <t xml:space="preserve"> </t>
    </r>
    <r>
      <rPr>
        <sz val="10"/>
        <color indexed="40"/>
        <rFont val="宋体"/>
        <charset val="134"/>
      </rPr>
      <t>电气工程</t>
    </r>
    <r>
      <rPr>
        <sz val="10"/>
        <color indexed="40"/>
        <rFont val="Arial"/>
        <family val="2"/>
      </rPr>
      <t>18-01</t>
    </r>
    <r>
      <rPr>
        <sz val="10"/>
        <color indexed="40"/>
        <rFont val="宋体"/>
        <charset val="134"/>
      </rPr>
      <t>（</t>
    </r>
    <r>
      <rPr>
        <sz val="10"/>
        <color indexed="40"/>
        <rFont val="Arial"/>
        <family val="2"/>
      </rPr>
      <t>6</t>
    </r>
    <r>
      <rPr>
        <sz val="10"/>
        <color indexed="40"/>
        <rFont val="宋体"/>
        <charset val="134"/>
      </rPr>
      <t>）</t>
    </r>
    <r>
      <rPr>
        <sz val="10"/>
        <color indexed="40"/>
        <rFont val="Arial"/>
        <family val="2"/>
      </rPr>
      <t xml:space="preserve"> </t>
    </r>
    <r>
      <rPr>
        <sz val="10"/>
        <color indexed="40"/>
        <rFont val="宋体"/>
        <charset val="134"/>
      </rPr>
      <t>电气工程</t>
    </r>
    <r>
      <rPr>
        <sz val="10"/>
        <color indexed="40"/>
        <rFont val="Arial"/>
        <family val="2"/>
      </rPr>
      <t>18-02</t>
    </r>
    <r>
      <rPr>
        <sz val="10"/>
        <color indexed="40"/>
        <rFont val="宋体"/>
        <charset val="134"/>
      </rPr>
      <t>（</t>
    </r>
    <r>
      <rPr>
        <sz val="10"/>
        <color indexed="40"/>
        <rFont val="Arial"/>
        <family val="2"/>
      </rPr>
      <t>7</t>
    </r>
    <r>
      <rPr>
        <sz val="10"/>
        <color indexed="40"/>
        <rFont val="宋体"/>
        <charset val="134"/>
      </rPr>
      <t>）</t>
    </r>
    <r>
      <rPr>
        <sz val="10"/>
        <color indexed="40"/>
        <rFont val="Arial"/>
        <family val="2"/>
      </rPr>
      <t xml:space="preserve"> </t>
    </r>
    <r>
      <rPr>
        <sz val="10"/>
        <color indexed="40"/>
        <rFont val="宋体"/>
        <charset val="134"/>
      </rPr>
      <t>电气工程</t>
    </r>
    <r>
      <rPr>
        <sz val="10"/>
        <color indexed="40"/>
        <rFont val="Arial"/>
        <family val="2"/>
      </rPr>
      <t>18-03</t>
    </r>
    <r>
      <rPr>
        <sz val="10"/>
        <color indexed="40"/>
        <rFont val="宋体"/>
        <charset val="134"/>
      </rPr>
      <t>（</t>
    </r>
    <r>
      <rPr>
        <sz val="10"/>
        <color indexed="40"/>
        <rFont val="Arial"/>
        <family val="2"/>
      </rPr>
      <t>4</t>
    </r>
    <r>
      <rPr>
        <sz val="10"/>
        <color indexed="40"/>
        <rFont val="宋体"/>
        <charset val="134"/>
      </rPr>
      <t>）</t>
    </r>
    <r>
      <rPr>
        <sz val="10"/>
        <rFont val="Arial"/>
        <family val="2"/>
      </rPr>
      <t xml:space="preserve"> </t>
    </r>
    <r>
      <rPr>
        <sz val="10"/>
        <rFont val="宋体"/>
        <charset val="134"/>
      </rPr>
      <t>智能电网</t>
    </r>
    <r>
      <rPr>
        <sz val="10"/>
        <rFont val="Arial"/>
        <family val="2"/>
      </rPr>
      <t>18-01</t>
    </r>
    <r>
      <rPr>
        <sz val="10"/>
        <rFont val="宋体"/>
        <charset val="134"/>
      </rPr>
      <t>（</t>
    </r>
    <r>
      <rPr>
        <sz val="10"/>
        <rFont val="Arial"/>
        <family val="2"/>
      </rPr>
      <t>3</t>
    </r>
    <r>
      <rPr>
        <sz val="10"/>
        <rFont val="宋体"/>
        <charset val="134"/>
      </rPr>
      <t>）</t>
    </r>
    <r>
      <rPr>
        <sz val="10"/>
        <rFont val="Arial"/>
        <family val="2"/>
      </rPr>
      <t xml:space="preserve"> </t>
    </r>
    <r>
      <rPr>
        <sz val="10"/>
        <rFont val="宋体"/>
        <charset val="134"/>
      </rPr>
      <t>轨道信号</t>
    </r>
    <r>
      <rPr>
        <sz val="10"/>
        <rFont val="Arial"/>
        <family val="2"/>
      </rPr>
      <t>18-01</t>
    </r>
    <r>
      <rPr>
        <sz val="10"/>
        <rFont val="宋体"/>
        <charset val="134"/>
      </rPr>
      <t>（</t>
    </r>
    <r>
      <rPr>
        <sz val="10"/>
        <rFont val="Arial"/>
        <family val="2"/>
      </rPr>
      <t>7</t>
    </r>
    <r>
      <rPr>
        <sz val="10"/>
        <rFont val="宋体"/>
        <charset val="134"/>
      </rPr>
      <t>）</t>
    </r>
    <phoneticPr fontId="3" type="noConversion"/>
  </si>
  <si>
    <t>081102-009</t>
  </si>
  <si>
    <r>
      <rPr>
        <sz val="10"/>
        <color indexed="40"/>
        <rFont val="宋体"/>
        <charset val="134"/>
      </rPr>
      <t>机制自动化</t>
    </r>
    <r>
      <rPr>
        <sz val="10"/>
        <color indexed="40"/>
        <rFont val="Arial"/>
        <family val="2"/>
      </rPr>
      <t>18-01</t>
    </r>
    <r>
      <rPr>
        <sz val="10"/>
        <color indexed="40"/>
        <rFont val="宋体"/>
        <charset val="134"/>
      </rPr>
      <t>（</t>
    </r>
    <r>
      <rPr>
        <sz val="10"/>
        <color indexed="40"/>
        <rFont val="Arial"/>
        <family val="2"/>
      </rPr>
      <t>8</t>
    </r>
    <r>
      <rPr>
        <sz val="10"/>
        <color indexed="40"/>
        <rFont val="宋体"/>
        <charset val="134"/>
      </rPr>
      <t>）</t>
    </r>
    <r>
      <rPr>
        <sz val="10"/>
        <color indexed="40"/>
        <rFont val="Arial"/>
        <family val="2"/>
      </rPr>
      <t xml:space="preserve"> </t>
    </r>
    <r>
      <rPr>
        <sz val="10"/>
        <color indexed="40"/>
        <rFont val="宋体"/>
        <charset val="134"/>
      </rPr>
      <t>机制自动化</t>
    </r>
    <r>
      <rPr>
        <sz val="10"/>
        <color indexed="40"/>
        <rFont val="Arial"/>
        <family val="2"/>
      </rPr>
      <t>18-02</t>
    </r>
    <r>
      <rPr>
        <sz val="10"/>
        <color indexed="40"/>
        <rFont val="宋体"/>
        <charset val="134"/>
      </rPr>
      <t>（</t>
    </r>
    <r>
      <rPr>
        <sz val="10"/>
        <color indexed="40"/>
        <rFont val="Arial"/>
        <family val="2"/>
      </rPr>
      <t>10</t>
    </r>
    <r>
      <rPr>
        <sz val="10"/>
        <color indexed="40"/>
        <rFont val="宋体"/>
        <charset val="134"/>
      </rPr>
      <t>）</t>
    </r>
    <r>
      <rPr>
        <sz val="10"/>
        <color indexed="40"/>
        <rFont val="Arial"/>
        <family val="2"/>
      </rPr>
      <t xml:space="preserve"> </t>
    </r>
    <r>
      <rPr>
        <sz val="10"/>
        <color indexed="40"/>
        <rFont val="宋体"/>
        <charset val="134"/>
      </rPr>
      <t>机制自动化</t>
    </r>
    <r>
      <rPr>
        <sz val="10"/>
        <color indexed="40"/>
        <rFont val="Arial"/>
        <family val="2"/>
      </rPr>
      <t>18-03</t>
    </r>
    <r>
      <rPr>
        <sz val="10"/>
        <color indexed="40"/>
        <rFont val="宋体"/>
        <charset val="134"/>
      </rPr>
      <t>（</t>
    </r>
    <r>
      <rPr>
        <sz val="10"/>
        <color indexed="40"/>
        <rFont val="Arial"/>
        <family val="2"/>
      </rPr>
      <t>8</t>
    </r>
    <r>
      <rPr>
        <sz val="10"/>
        <color indexed="40"/>
        <rFont val="宋体"/>
        <charset val="134"/>
      </rPr>
      <t>）</t>
    </r>
    <r>
      <rPr>
        <sz val="10"/>
        <color indexed="40"/>
        <rFont val="Arial"/>
        <family val="2"/>
      </rPr>
      <t xml:space="preserve"> </t>
    </r>
    <r>
      <rPr>
        <sz val="10"/>
        <color indexed="40"/>
        <rFont val="宋体"/>
        <charset val="134"/>
      </rPr>
      <t>机制自动化</t>
    </r>
    <r>
      <rPr>
        <sz val="10"/>
        <color indexed="40"/>
        <rFont val="Arial"/>
        <family val="2"/>
      </rPr>
      <t>18-04</t>
    </r>
    <r>
      <rPr>
        <sz val="10"/>
        <color indexed="40"/>
        <rFont val="宋体"/>
        <charset val="134"/>
      </rPr>
      <t>（</t>
    </r>
    <r>
      <rPr>
        <sz val="10"/>
        <color indexed="40"/>
        <rFont val="Arial"/>
        <family val="2"/>
      </rPr>
      <t>11</t>
    </r>
    <r>
      <rPr>
        <sz val="10"/>
        <color indexed="40"/>
        <rFont val="宋体"/>
        <charset val="134"/>
      </rPr>
      <t>）</t>
    </r>
    <r>
      <rPr>
        <sz val="10"/>
        <rFont val="Arial"/>
        <family val="2"/>
      </rPr>
      <t xml:space="preserve"> </t>
    </r>
    <r>
      <rPr>
        <sz val="10"/>
        <rFont val="宋体"/>
        <charset val="134"/>
      </rPr>
      <t>测控</t>
    </r>
    <r>
      <rPr>
        <sz val="10"/>
        <rFont val="Arial"/>
        <family val="2"/>
      </rPr>
      <t>18-01</t>
    </r>
    <r>
      <rPr>
        <sz val="10"/>
        <rFont val="宋体"/>
        <charset val="134"/>
      </rPr>
      <t>（</t>
    </r>
    <r>
      <rPr>
        <sz val="10"/>
        <rFont val="Arial"/>
        <family val="2"/>
      </rPr>
      <t>15</t>
    </r>
    <r>
      <rPr>
        <sz val="10"/>
        <rFont val="宋体"/>
        <charset val="134"/>
      </rPr>
      <t>）</t>
    </r>
    <r>
      <rPr>
        <sz val="10"/>
        <rFont val="Arial"/>
        <family val="2"/>
      </rPr>
      <t xml:space="preserve"> </t>
    </r>
    <r>
      <rPr>
        <sz val="10"/>
        <rFont val="宋体"/>
        <charset val="134"/>
      </rPr>
      <t>车辆工程</t>
    </r>
    <r>
      <rPr>
        <sz val="10"/>
        <rFont val="Arial"/>
        <family val="2"/>
      </rPr>
      <t>18-01</t>
    </r>
    <r>
      <rPr>
        <sz val="10"/>
        <rFont val="宋体"/>
        <charset val="134"/>
      </rPr>
      <t>（</t>
    </r>
    <r>
      <rPr>
        <sz val="10"/>
        <rFont val="Arial"/>
        <family val="2"/>
      </rPr>
      <t>12</t>
    </r>
    <r>
      <rPr>
        <sz val="10"/>
        <rFont val="宋体"/>
        <charset val="134"/>
      </rPr>
      <t>）</t>
    </r>
    <r>
      <rPr>
        <sz val="10"/>
        <rFont val="Arial"/>
        <family val="2"/>
      </rPr>
      <t xml:space="preserve"> </t>
    </r>
    <r>
      <rPr>
        <sz val="10"/>
        <rFont val="宋体"/>
        <charset val="134"/>
      </rPr>
      <t>信科</t>
    </r>
    <r>
      <rPr>
        <sz val="10"/>
        <rFont val="Arial"/>
        <family val="2"/>
      </rPr>
      <t>18-01</t>
    </r>
    <r>
      <rPr>
        <sz val="10"/>
        <rFont val="宋体"/>
        <charset val="134"/>
      </rPr>
      <t>（</t>
    </r>
    <r>
      <rPr>
        <sz val="10"/>
        <rFont val="Arial"/>
        <family val="2"/>
      </rPr>
      <t>11</t>
    </r>
    <r>
      <rPr>
        <sz val="10"/>
        <rFont val="宋体"/>
        <charset val="134"/>
      </rPr>
      <t>）</t>
    </r>
    <r>
      <rPr>
        <sz val="10"/>
        <rFont val="Arial"/>
        <family val="2"/>
      </rPr>
      <t xml:space="preserve"> </t>
    </r>
    <r>
      <rPr>
        <sz val="10"/>
        <rFont val="宋体"/>
        <charset val="134"/>
      </rPr>
      <t>信科</t>
    </r>
    <r>
      <rPr>
        <sz val="10"/>
        <rFont val="Arial"/>
        <family val="2"/>
      </rPr>
      <t>18-02</t>
    </r>
    <r>
      <rPr>
        <sz val="10"/>
        <rFont val="宋体"/>
        <charset val="134"/>
      </rPr>
      <t>（</t>
    </r>
    <r>
      <rPr>
        <sz val="10"/>
        <rFont val="Arial"/>
        <family val="2"/>
      </rPr>
      <t>6</t>
    </r>
    <r>
      <rPr>
        <sz val="10"/>
        <rFont val="宋体"/>
        <charset val="134"/>
      </rPr>
      <t>）</t>
    </r>
    <r>
      <rPr>
        <sz val="10"/>
        <rFont val="Arial"/>
        <family val="2"/>
      </rPr>
      <t xml:space="preserve"> </t>
    </r>
    <r>
      <rPr>
        <sz val="10"/>
        <rFont val="宋体"/>
        <charset val="134"/>
      </rPr>
      <t>应用数学</t>
    </r>
    <r>
      <rPr>
        <sz val="10"/>
        <rFont val="Arial"/>
        <family val="2"/>
      </rPr>
      <t>18-01</t>
    </r>
    <r>
      <rPr>
        <sz val="10"/>
        <rFont val="宋体"/>
        <charset val="134"/>
      </rPr>
      <t>（</t>
    </r>
    <r>
      <rPr>
        <sz val="10"/>
        <rFont val="Arial"/>
        <family val="2"/>
      </rPr>
      <t>6</t>
    </r>
    <r>
      <rPr>
        <sz val="10"/>
        <rFont val="宋体"/>
        <charset val="134"/>
      </rPr>
      <t>）</t>
    </r>
    <phoneticPr fontId="3" type="noConversion"/>
  </si>
  <si>
    <t>[17S0822]中级英语听力</t>
  </si>
  <si>
    <t>081103-001</t>
  </si>
  <si>
    <r>
      <rPr>
        <sz val="10"/>
        <rFont val="宋体"/>
        <charset val="134"/>
      </rPr>
      <t>电子科技</t>
    </r>
    <r>
      <rPr>
        <sz val="10"/>
        <rFont val="Arial"/>
        <family val="2"/>
      </rPr>
      <t xml:space="preserve">18-01 </t>
    </r>
    <r>
      <rPr>
        <sz val="10"/>
        <rFont val="宋体"/>
        <charset val="134"/>
      </rPr>
      <t>电子科技</t>
    </r>
    <r>
      <rPr>
        <sz val="10"/>
        <rFont val="Arial"/>
        <family val="2"/>
      </rPr>
      <t xml:space="preserve">18-02 </t>
    </r>
    <r>
      <rPr>
        <sz val="10"/>
        <rFont val="宋体"/>
        <charset val="134"/>
      </rPr>
      <t>材料物理</t>
    </r>
    <r>
      <rPr>
        <sz val="10"/>
        <rFont val="Arial"/>
        <family val="2"/>
      </rPr>
      <t>18-01</t>
    </r>
    <r>
      <rPr>
        <sz val="10"/>
        <color indexed="40"/>
        <rFont val="Arial"/>
        <family val="2"/>
      </rPr>
      <t xml:space="preserve"> </t>
    </r>
    <r>
      <rPr>
        <sz val="10"/>
        <color indexed="40"/>
        <rFont val="宋体"/>
        <charset val="134"/>
      </rPr>
      <t>软件工程</t>
    </r>
    <r>
      <rPr>
        <sz val="10"/>
        <color indexed="40"/>
        <rFont val="Arial"/>
        <family val="2"/>
      </rPr>
      <t xml:space="preserve">18-01 </t>
    </r>
    <r>
      <rPr>
        <sz val="10"/>
        <color indexed="40"/>
        <rFont val="宋体"/>
        <charset val="134"/>
      </rPr>
      <t>软件工程</t>
    </r>
    <r>
      <rPr>
        <sz val="10"/>
        <color indexed="40"/>
        <rFont val="Arial"/>
        <family val="2"/>
      </rPr>
      <t xml:space="preserve">18-02 </t>
    </r>
    <r>
      <rPr>
        <sz val="10"/>
        <color indexed="40"/>
        <rFont val="宋体"/>
        <charset val="134"/>
      </rPr>
      <t>软件工程</t>
    </r>
    <r>
      <rPr>
        <sz val="10"/>
        <color indexed="40"/>
        <rFont val="Arial"/>
        <family val="2"/>
      </rPr>
      <t xml:space="preserve">18-03 </t>
    </r>
    <r>
      <rPr>
        <sz val="10"/>
        <color indexed="40"/>
        <rFont val="宋体"/>
        <charset val="134"/>
      </rPr>
      <t>软件工程</t>
    </r>
    <r>
      <rPr>
        <sz val="10"/>
        <color indexed="40"/>
        <rFont val="Arial"/>
        <family val="2"/>
      </rPr>
      <t xml:space="preserve">18-04 </t>
    </r>
    <r>
      <rPr>
        <sz val="10"/>
        <color indexed="40"/>
        <rFont val="宋体"/>
        <charset val="134"/>
      </rPr>
      <t>软件工程</t>
    </r>
    <r>
      <rPr>
        <sz val="10"/>
        <color indexed="40"/>
        <rFont val="Arial"/>
        <family val="2"/>
      </rPr>
      <t xml:space="preserve">18-05 </t>
    </r>
    <r>
      <rPr>
        <sz val="10"/>
        <color indexed="40"/>
        <rFont val="宋体"/>
        <charset val="134"/>
      </rPr>
      <t>软件工程</t>
    </r>
    <r>
      <rPr>
        <sz val="10"/>
        <color indexed="40"/>
        <rFont val="Arial"/>
        <family val="2"/>
      </rPr>
      <t>18-06</t>
    </r>
    <phoneticPr fontId="3" type="noConversion"/>
  </si>
  <si>
    <r>
      <t>[17S0822]</t>
    </r>
    <r>
      <rPr>
        <sz val="10"/>
        <rFont val="宋体"/>
        <charset val="134"/>
      </rPr>
      <t>中级英语听力</t>
    </r>
    <phoneticPr fontId="3" type="noConversion"/>
  </si>
  <si>
    <t>081103-002</t>
  </si>
  <si>
    <t>081103-003</t>
  </si>
  <si>
    <r>
      <rPr>
        <sz val="10"/>
        <color indexed="40"/>
        <rFont val="宋体"/>
        <charset val="134"/>
      </rPr>
      <t>食品科学</t>
    </r>
    <r>
      <rPr>
        <sz val="10"/>
        <color indexed="40"/>
        <rFont val="Arial"/>
        <family val="2"/>
      </rPr>
      <t xml:space="preserve">18-01 </t>
    </r>
    <r>
      <rPr>
        <sz val="10"/>
        <color indexed="40"/>
        <rFont val="宋体"/>
        <charset val="134"/>
      </rPr>
      <t>食品科学</t>
    </r>
    <r>
      <rPr>
        <sz val="10"/>
        <color indexed="40"/>
        <rFont val="Arial"/>
        <family val="2"/>
      </rPr>
      <t xml:space="preserve">18-02 </t>
    </r>
    <r>
      <rPr>
        <sz val="10"/>
        <color indexed="40"/>
        <rFont val="宋体"/>
        <charset val="134"/>
      </rPr>
      <t>食品科学</t>
    </r>
    <r>
      <rPr>
        <sz val="10"/>
        <color indexed="40"/>
        <rFont val="Arial"/>
        <family val="2"/>
      </rPr>
      <t>18-03</t>
    </r>
    <r>
      <rPr>
        <sz val="10"/>
        <rFont val="Arial"/>
        <family val="2"/>
      </rPr>
      <t xml:space="preserve"> </t>
    </r>
    <r>
      <rPr>
        <sz val="10"/>
        <rFont val="宋体"/>
        <charset val="134"/>
      </rPr>
      <t>生物工程</t>
    </r>
    <r>
      <rPr>
        <sz val="10"/>
        <rFont val="Arial"/>
        <family val="2"/>
      </rPr>
      <t xml:space="preserve">18-01 </t>
    </r>
    <r>
      <rPr>
        <sz val="10"/>
        <rFont val="宋体"/>
        <charset val="134"/>
      </rPr>
      <t>生物技术</t>
    </r>
    <r>
      <rPr>
        <sz val="10"/>
        <rFont val="Arial"/>
        <family val="2"/>
      </rPr>
      <t xml:space="preserve">18-01 </t>
    </r>
    <r>
      <rPr>
        <sz val="10"/>
        <rFont val="宋体"/>
        <charset val="134"/>
      </rPr>
      <t>食品质量</t>
    </r>
    <r>
      <rPr>
        <sz val="10"/>
        <rFont val="Arial"/>
        <family val="2"/>
      </rPr>
      <t xml:space="preserve">18-01 </t>
    </r>
    <r>
      <rPr>
        <sz val="10"/>
        <rFont val="宋体"/>
        <charset val="134"/>
      </rPr>
      <t>食品质量</t>
    </r>
    <r>
      <rPr>
        <sz val="10"/>
        <rFont val="Arial"/>
        <family val="2"/>
      </rPr>
      <t xml:space="preserve">18-02 </t>
    </r>
    <r>
      <rPr>
        <sz val="10"/>
        <rFont val="宋体"/>
        <charset val="134"/>
      </rPr>
      <t>烟草</t>
    </r>
    <r>
      <rPr>
        <sz val="10"/>
        <rFont val="Arial"/>
        <family val="2"/>
      </rPr>
      <t xml:space="preserve">18-01 </t>
    </r>
    <r>
      <rPr>
        <sz val="10"/>
        <rFont val="宋体"/>
        <charset val="134"/>
      </rPr>
      <t>烟草工程</t>
    </r>
    <r>
      <rPr>
        <sz val="10"/>
        <rFont val="Arial"/>
        <family val="2"/>
      </rPr>
      <t>18-01</t>
    </r>
    <phoneticPr fontId="3" type="noConversion"/>
  </si>
  <si>
    <t>081103-004</t>
  </si>
  <si>
    <r>
      <rPr>
        <sz val="10"/>
        <rFont val="宋体"/>
        <charset val="134"/>
      </rPr>
      <t>法学</t>
    </r>
    <r>
      <rPr>
        <sz val="10"/>
        <rFont val="Arial"/>
        <family val="2"/>
      </rPr>
      <t xml:space="preserve">18-01 </t>
    </r>
    <r>
      <rPr>
        <sz val="10"/>
        <rFont val="宋体"/>
        <charset val="134"/>
      </rPr>
      <t>法学</t>
    </r>
    <r>
      <rPr>
        <sz val="10"/>
        <rFont val="Arial"/>
        <family val="2"/>
      </rPr>
      <t xml:space="preserve">18-02 </t>
    </r>
    <r>
      <rPr>
        <sz val="10"/>
        <rFont val="宋体"/>
        <charset val="134"/>
      </rPr>
      <t>社会工作</t>
    </r>
    <r>
      <rPr>
        <sz val="10"/>
        <rFont val="Arial"/>
        <family val="2"/>
      </rPr>
      <t xml:space="preserve">18-01 </t>
    </r>
    <r>
      <rPr>
        <sz val="10"/>
        <rFont val="宋体"/>
        <charset val="134"/>
      </rPr>
      <t>公共管理</t>
    </r>
    <r>
      <rPr>
        <sz val="10"/>
        <rFont val="Arial"/>
        <family val="2"/>
      </rPr>
      <t xml:space="preserve">18-01 </t>
    </r>
    <r>
      <rPr>
        <sz val="10"/>
        <rFont val="宋体"/>
        <charset val="134"/>
      </rPr>
      <t>能源</t>
    </r>
    <r>
      <rPr>
        <sz val="10"/>
        <rFont val="Arial"/>
        <family val="2"/>
      </rPr>
      <t xml:space="preserve">18-01 </t>
    </r>
    <r>
      <rPr>
        <sz val="10"/>
        <rFont val="宋体"/>
        <charset val="134"/>
      </rPr>
      <t>能源</t>
    </r>
    <r>
      <rPr>
        <sz val="10"/>
        <rFont val="Arial"/>
        <family val="2"/>
      </rPr>
      <t xml:space="preserve">18-02 </t>
    </r>
    <r>
      <rPr>
        <sz val="10"/>
        <color indexed="36"/>
        <rFont val="宋体"/>
        <charset val="134"/>
      </rPr>
      <t>过程装备</t>
    </r>
    <r>
      <rPr>
        <sz val="10"/>
        <color indexed="36"/>
        <rFont val="Arial"/>
        <family val="2"/>
      </rPr>
      <t>18-01</t>
    </r>
    <r>
      <rPr>
        <sz val="10"/>
        <rFont val="Arial"/>
        <family val="2"/>
      </rPr>
      <t xml:space="preserve"> </t>
    </r>
    <r>
      <rPr>
        <sz val="10"/>
        <rFont val="宋体"/>
        <charset val="134"/>
      </rPr>
      <t>新能源</t>
    </r>
    <r>
      <rPr>
        <sz val="10"/>
        <rFont val="Arial"/>
        <family val="2"/>
      </rPr>
      <t>18-01</t>
    </r>
    <phoneticPr fontId="3" type="noConversion"/>
  </si>
  <si>
    <r>
      <t>[17S0823]</t>
    </r>
    <r>
      <rPr>
        <sz val="10"/>
        <rFont val="宋体"/>
        <charset val="134"/>
      </rPr>
      <t>摩登美国</t>
    </r>
    <phoneticPr fontId="3" type="noConversion"/>
  </si>
  <si>
    <t>081104-001</t>
  </si>
  <si>
    <t>[17S0823]摩登美国</t>
  </si>
  <si>
    <t>081104-002</t>
  </si>
  <si>
    <r>
      <rPr>
        <sz val="10"/>
        <color indexed="36"/>
        <rFont val="宋体"/>
        <charset val="134"/>
      </rPr>
      <t>计算机</t>
    </r>
    <r>
      <rPr>
        <sz val="10"/>
        <color indexed="36"/>
        <rFont val="Arial"/>
        <family val="2"/>
      </rPr>
      <t>18-01</t>
    </r>
    <r>
      <rPr>
        <sz val="10"/>
        <color indexed="36"/>
        <rFont val="宋体"/>
        <charset val="134"/>
      </rPr>
      <t>（</t>
    </r>
    <r>
      <rPr>
        <sz val="10"/>
        <color indexed="36"/>
        <rFont val="Arial"/>
        <family val="2"/>
      </rPr>
      <t>4</t>
    </r>
    <r>
      <rPr>
        <sz val="10"/>
        <color indexed="36"/>
        <rFont val="宋体"/>
        <charset val="134"/>
      </rPr>
      <t>）</t>
    </r>
    <r>
      <rPr>
        <sz val="10"/>
        <color indexed="36"/>
        <rFont val="Arial"/>
        <family val="2"/>
      </rPr>
      <t xml:space="preserve"> </t>
    </r>
    <r>
      <rPr>
        <sz val="10"/>
        <color indexed="36"/>
        <rFont val="宋体"/>
        <charset val="134"/>
      </rPr>
      <t>计算机</t>
    </r>
    <r>
      <rPr>
        <sz val="10"/>
        <color indexed="36"/>
        <rFont val="Arial"/>
        <family val="2"/>
      </rPr>
      <t>18-02</t>
    </r>
    <r>
      <rPr>
        <sz val="10"/>
        <color indexed="36"/>
        <rFont val="宋体"/>
        <charset val="134"/>
      </rPr>
      <t>（</t>
    </r>
    <r>
      <rPr>
        <sz val="10"/>
        <color indexed="36"/>
        <rFont val="Arial"/>
        <family val="2"/>
      </rPr>
      <t>6</t>
    </r>
    <r>
      <rPr>
        <sz val="10"/>
        <color indexed="36"/>
        <rFont val="宋体"/>
        <charset val="134"/>
      </rPr>
      <t>）</t>
    </r>
    <r>
      <rPr>
        <sz val="10"/>
        <rFont val="Arial"/>
        <family val="2"/>
      </rPr>
      <t xml:space="preserve"> </t>
    </r>
    <r>
      <rPr>
        <sz val="10"/>
        <rFont val="宋体"/>
        <charset val="134"/>
      </rPr>
      <t>通信工程</t>
    </r>
    <r>
      <rPr>
        <sz val="10"/>
        <rFont val="Arial"/>
        <family val="2"/>
      </rPr>
      <t>18-01</t>
    </r>
    <r>
      <rPr>
        <sz val="10"/>
        <rFont val="宋体"/>
        <charset val="134"/>
      </rPr>
      <t>（</t>
    </r>
    <r>
      <rPr>
        <sz val="10"/>
        <rFont val="Arial"/>
        <family val="2"/>
      </rPr>
      <t>0</t>
    </r>
    <r>
      <rPr>
        <sz val="10"/>
        <rFont val="宋体"/>
        <charset val="134"/>
      </rPr>
      <t>）</t>
    </r>
    <r>
      <rPr>
        <sz val="10"/>
        <rFont val="Arial"/>
        <family val="2"/>
      </rPr>
      <t xml:space="preserve"> </t>
    </r>
    <r>
      <rPr>
        <sz val="10"/>
        <rFont val="宋体"/>
        <charset val="134"/>
      </rPr>
      <t>数据科学</t>
    </r>
    <r>
      <rPr>
        <sz val="10"/>
        <rFont val="Arial"/>
        <family val="2"/>
      </rPr>
      <t>18-01</t>
    </r>
    <r>
      <rPr>
        <sz val="10"/>
        <rFont val="宋体"/>
        <charset val="134"/>
      </rPr>
      <t>（</t>
    </r>
    <r>
      <rPr>
        <sz val="10"/>
        <rFont val="Arial"/>
        <family val="2"/>
      </rPr>
      <t>6</t>
    </r>
    <r>
      <rPr>
        <sz val="10"/>
        <rFont val="宋体"/>
        <charset val="134"/>
      </rPr>
      <t>）</t>
    </r>
    <r>
      <rPr>
        <sz val="10"/>
        <rFont val="Arial"/>
        <family val="2"/>
      </rPr>
      <t xml:space="preserve"> </t>
    </r>
    <r>
      <rPr>
        <sz val="10"/>
        <rFont val="宋体"/>
        <charset val="134"/>
      </rPr>
      <t>数据科学</t>
    </r>
    <r>
      <rPr>
        <sz val="10"/>
        <rFont val="Arial"/>
        <family val="2"/>
      </rPr>
      <t>18-02</t>
    </r>
    <r>
      <rPr>
        <sz val="10"/>
        <rFont val="宋体"/>
        <charset val="134"/>
      </rPr>
      <t>（</t>
    </r>
    <r>
      <rPr>
        <sz val="10"/>
        <rFont val="Arial"/>
        <family val="2"/>
      </rPr>
      <t>6</t>
    </r>
    <r>
      <rPr>
        <sz val="10"/>
        <rFont val="宋体"/>
        <charset val="134"/>
      </rPr>
      <t>）</t>
    </r>
    <r>
      <rPr>
        <sz val="10"/>
        <color indexed="40"/>
        <rFont val="Arial"/>
        <family val="2"/>
      </rPr>
      <t xml:space="preserve"> </t>
    </r>
    <r>
      <rPr>
        <sz val="10"/>
        <color indexed="40"/>
        <rFont val="宋体"/>
        <charset val="134"/>
      </rPr>
      <t>移动软件</t>
    </r>
    <r>
      <rPr>
        <sz val="10"/>
        <color indexed="40"/>
        <rFont val="Arial"/>
        <family val="2"/>
      </rPr>
      <t>18-01</t>
    </r>
    <r>
      <rPr>
        <sz val="10"/>
        <color indexed="40"/>
        <rFont val="宋体"/>
        <charset val="134"/>
      </rPr>
      <t>（</t>
    </r>
    <r>
      <rPr>
        <sz val="10"/>
        <color indexed="40"/>
        <rFont val="Arial"/>
        <family val="2"/>
      </rPr>
      <t>5</t>
    </r>
    <r>
      <rPr>
        <sz val="10"/>
        <color indexed="40"/>
        <rFont val="宋体"/>
        <charset val="134"/>
      </rPr>
      <t>）</t>
    </r>
    <r>
      <rPr>
        <sz val="10"/>
        <color indexed="40"/>
        <rFont val="Arial"/>
        <family val="2"/>
      </rPr>
      <t xml:space="preserve"> </t>
    </r>
    <r>
      <rPr>
        <sz val="10"/>
        <color indexed="40"/>
        <rFont val="宋体"/>
        <charset val="134"/>
      </rPr>
      <t>移动软件</t>
    </r>
    <r>
      <rPr>
        <sz val="10"/>
        <color indexed="40"/>
        <rFont val="Arial"/>
        <family val="2"/>
      </rPr>
      <t>18-02</t>
    </r>
    <r>
      <rPr>
        <sz val="10"/>
        <color indexed="40"/>
        <rFont val="宋体"/>
        <charset val="134"/>
      </rPr>
      <t>（</t>
    </r>
    <r>
      <rPr>
        <sz val="10"/>
        <color indexed="40"/>
        <rFont val="Arial"/>
        <family val="2"/>
      </rPr>
      <t>6</t>
    </r>
    <r>
      <rPr>
        <sz val="10"/>
        <color indexed="40"/>
        <rFont val="宋体"/>
        <charset val="134"/>
      </rPr>
      <t>）</t>
    </r>
    <r>
      <rPr>
        <sz val="10"/>
        <color indexed="40"/>
        <rFont val="Arial"/>
        <family val="2"/>
      </rPr>
      <t xml:space="preserve"> </t>
    </r>
    <r>
      <rPr>
        <sz val="10"/>
        <color indexed="40"/>
        <rFont val="宋体"/>
        <charset val="134"/>
      </rPr>
      <t>嵌入式软件</t>
    </r>
    <r>
      <rPr>
        <sz val="10"/>
        <color indexed="40"/>
        <rFont val="Arial"/>
        <family val="2"/>
      </rPr>
      <t>18-01</t>
    </r>
    <r>
      <rPr>
        <sz val="10"/>
        <color indexed="40"/>
        <rFont val="宋体"/>
        <charset val="134"/>
      </rPr>
      <t>（</t>
    </r>
    <r>
      <rPr>
        <sz val="10"/>
        <color indexed="40"/>
        <rFont val="Arial"/>
        <family val="2"/>
      </rPr>
      <t>5</t>
    </r>
    <r>
      <rPr>
        <sz val="10"/>
        <color indexed="40"/>
        <rFont val="宋体"/>
        <charset val="134"/>
      </rPr>
      <t>）</t>
    </r>
    <r>
      <rPr>
        <sz val="10"/>
        <color indexed="40"/>
        <rFont val="Arial"/>
        <family val="2"/>
      </rPr>
      <t xml:space="preserve"> </t>
    </r>
    <r>
      <rPr>
        <sz val="10"/>
        <color indexed="40"/>
        <rFont val="宋体"/>
        <charset val="134"/>
      </rPr>
      <t>嵌入式软件</t>
    </r>
    <r>
      <rPr>
        <sz val="10"/>
        <color indexed="40"/>
        <rFont val="Arial"/>
        <family val="2"/>
      </rPr>
      <t>18-02</t>
    </r>
    <r>
      <rPr>
        <sz val="10"/>
        <color indexed="40"/>
        <rFont val="宋体"/>
        <charset val="134"/>
      </rPr>
      <t>（</t>
    </r>
    <r>
      <rPr>
        <sz val="10"/>
        <color indexed="40"/>
        <rFont val="Arial"/>
        <family val="2"/>
      </rPr>
      <t>2</t>
    </r>
    <r>
      <rPr>
        <sz val="10"/>
        <color indexed="40"/>
        <rFont val="宋体"/>
        <charset val="134"/>
      </rPr>
      <t>）</t>
    </r>
    <r>
      <rPr>
        <sz val="10"/>
        <color indexed="40"/>
        <rFont val="Arial"/>
        <family val="2"/>
      </rPr>
      <t xml:space="preserve"> </t>
    </r>
    <r>
      <rPr>
        <sz val="10"/>
        <rFont val="宋体"/>
        <charset val="134"/>
      </rPr>
      <t>电信工程</t>
    </r>
    <r>
      <rPr>
        <sz val="10"/>
        <rFont val="Arial"/>
        <family val="2"/>
      </rPr>
      <t>18-01</t>
    </r>
    <r>
      <rPr>
        <sz val="10"/>
        <rFont val="宋体"/>
        <charset val="134"/>
      </rPr>
      <t>（</t>
    </r>
    <r>
      <rPr>
        <sz val="10"/>
        <rFont val="Arial"/>
        <family val="2"/>
      </rPr>
      <t>3</t>
    </r>
    <r>
      <rPr>
        <sz val="10"/>
        <rFont val="宋体"/>
        <charset val="134"/>
      </rPr>
      <t>）</t>
    </r>
    <phoneticPr fontId="3" type="noConversion"/>
  </si>
  <si>
    <t>081104-003</t>
  </si>
  <si>
    <r>
      <rPr>
        <sz val="10"/>
        <rFont val="宋体"/>
        <charset val="134"/>
      </rPr>
      <t>网络工程</t>
    </r>
    <r>
      <rPr>
        <sz val="10"/>
        <rFont val="Arial"/>
        <family val="2"/>
      </rPr>
      <t>18-01</t>
    </r>
    <r>
      <rPr>
        <sz val="10"/>
        <rFont val="宋体"/>
        <charset val="134"/>
      </rPr>
      <t>（</t>
    </r>
    <r>
      <rPr>
        <sz val="10"/>
        <rFont val="Arial"/>
        <family val="2"/>
      </rPr>
      <t>3</t>
    </r>
    <r>
      <rPr>
        <sz val="10"/>
        <rFont val="宋体"/>
        <charset val="134"/>
      </rPr>
      <t>）</t>
    </r>
    <r>
      <rPr>
        <sz val="10"/>
        <rFont val="Arial"/>
        <family val="2"/>
      </rPr>
      <t xml:space="preserve"> </t>
    </r>
    <r>
      <rPr>
        <sz val="10"/>
        <rFont val="宋体"/>
        <charset val="134"/>
      </rPr>
      <t>物联网工程</t>
    </r>
    <r>
      <rPr>
        <sz val="10"/>
        <rFont val="Arial"/>
        <family val="2"/>
      </rPr>
      <t>18-01</t>
    </r>
    <r>
      <rPr>
        <sz val="10"/>
        <rFont val="宋体"/>
        <charset val="134"/>
      </rPr>
      <t>（</t>
    </r>
    <r>
      <rPr>
        <sz val="10"/>
        <rFont val="Arial"/>
        <family val="2"/>
      </rPr>
      <t>10</t>
    </r>
    <r>
      <rPr>
        <sz val="10"/>
        <rFont val="宋体"/>
        <charset val="134"/>
      </rPr>
      <t>）</t>
    </r>
    <r>
      <rPr>
        <sz val="10"/>
        <rFont val="Arial"/>
        <family val="2"/>
      </rPr>
      <t xml:space="preserve"> </t>
    </r>
    <r>
      <rPr>
        <sz val="10"/>
        <color indexed="40"/>
        <rFont val="宋体"/>
        <charset val="134"/>
      </rPr>
      <t>智能物联</t>
    </r>
    <r>
      <rPr>
        <sz val="10"/>
        <color indexed="40"/>
        <rFont val="Arial"/>
        <family val="2"/>
      </rPr>
      <t>18-01</t>
    </r>
    <r>
      <rPr>
        <sz val="10"/>
        <color indexed="40"/>
        <rFont val="宋体"/>
        <charset val="134"/>
      </rPr>
      <t>（</t>
    </r>
    <r>
      <rPr>
        <sz val="10"/>
        <color indexed="40"/>
        <rFont val="Arial"/>
        <family val="2"/>
      </rPr>
      <t>0</t>
    </r>
    <r>
      <rPr>
        <sz val="10"/>
        <color indexed="40"/>
        <rFont val="宋体"/>
        <charset val="134"/>
      </rPr>
      <t>）</t>
    </r>
    <r>
      <rPr>
        <sz val="10"/>
        <color indexed="40"/>
        <rFont val="Arial"/>
        <family val="2"/>
      </rPr>
      <t xml:space="preserve"> </t>
    </r>
    <r>
      <rPr>
        <sz val="10"/>
        <color indexed="40"/>
        <rFont val="宋体"/>
        <charset val="134"/>
      </rPr>
      <t>智能物联</t>
    </r>
    <r>
      <rPr>
        <sz val="10"/>
        <color indexed="40"/>
        <rFont val="Arial"/>
        <family val="2"/>
      </rPr>
      <t>18-02</t>
    </r>
    <r>
      <rPr>
        <sz val="10"/>
        <color indexed="40"/>
        <rFont val="宋体"/>
        <charset val="134"/>
      </rPr>
      <t>（</t>
    </r>
    <r>
      <rPr>
        <sz val="10"/>
        <color indexed="40"/>
        <rFont val="Arial"/>
        <family val="2"/>
      </rPr>
      <t>0</t>
    </r>
    <r>
      <rPr>
        <sz val="10"/>
        <color indexed="40"/>
        <rFont val="宋体"/>
        <charset val="134"/>
      </rPr>
      <t>）</t>
    </r>
    <r>
      <rPr>
        <sz val="10"/>
        <color indexed="40"/>
        <rFont val="Arial"/>
        <family val="2"/>
      </rPr>
      <t xml:space="preserve"> </t>
    </r>
    <r>
      <rPr>
        <sz val="10"/>
        <color indexed="40"/>
        <rFont val="宋体"/>
        <charset val="134"/>
      </rPr>
      <t>网络运维</t>
    </r>
    <r>
      <rPr>
        <sz val="10"/>
        <color indexed="40"/>
        <rFont val="Arial"/>
        <family val="2"/>
      </rPr>
      <t>18-01</t>
    </r>
    <r>
      <rPr>
        <sz val="10"/>
        <color indexed="40"/>
        <rFont val="宋体"/>
        <charset val="134"/>
      </rPr>
      <t>（</t>
    </r>
    <r>
      <rPr>
        <sz val="10"/>
        <color indexed="40"/>
        <rFont val="Arial"/>
        <family val="2"/>
      </rPr>
      <t>2</t>
    </r>
    <r>
      <rPr>
        <sz val="10"/>
        <color indexed="40"/>
        <rFont val="宋体"/>
        <charset val="134"/>
      </rPr>
      <t>）</t>
    </r>
    <r>
      <rPr>
        <sz val="10"/>
        <color indexed="40"/>
        <rFont val="Arial"/>
        <family val="2"/>
      </rPr>
      <t xml:space="preserve"> </t>
    </r>
    <r>
      <rPr>
        <sz val="10"/>
        <color indexed="40"/>
        <rFont val="宋体"/>
        <charset val="134"/>
      </rPr>
      <t>网络运维</t>
    </r>
    <r>
      <rPr>
        <sz val="10"/>
        <color indexed="40"/>
        <rFont val="Arial"/>
        <family val="2"/>
      </rPr>
      <t>18-02</t>
    </r>
    <r>
      <rPr>
        <sz val="10"/>
        <color indexed="40"/>
        <rFont val="宋体"/>
        <charset val="134"/>
      </rPr>
      <t>（</t>
    </r>
    <r>
      <rPr>
        <sz val="10"/>
        <color indexed="40"/>
        <rFont val="Arial"/>
        <family val="2"/>
      </rPr>
      <t>4</t>
    </r>
    <r>
      <rPr>
        <sz val="10"/>
        <color indexed="40"/>
        <rFont val="宋体"/>
        <charset val="134"/>
      </rPr>
      <t>）</t>
    </r>
    <r>
      <rPr>
        <sz val="10"/>
        <rFont val="Arial"/>
        <family val="2"/>
      </rPr>
      <t xml:space="preserve"> </t>
    </r>
    <r>
      <rPr>
        <sz val="10"/>
        <rFont val="宋体"/>
        <charset val="134"/>
      </rPr>
      <t>建筑电气</t>
    </r>
    <r>
      <rPr>
        <sz val="10"/>
        <rFont val="Arial"/>
        <family val="2"/>
      </rPr>
      <t>18-01</t>
    </r>
    <r>
      <rPr>
        <sz val="10"/>
        <rFont val="宋体"/>
        <charset val="134"/>
      </rPr>
      <t>（</t>
    </r>
    <r>
      <rPr>
        <sz val="10"/>
        <rFont val="Arial"/>
        <family val="2"/>
      </rPr>
      <t>0</t>
    </r>
    <r>
      <rPr>
        <sz val="10"/>
        <rFont val="宋体"/>
        <charset val="134"/>
      </rPr>
      <t>）</t>
    </r>
    <r>
      <rPr>
        <sz val="10"/>
        <rFont val="Arial"/>
        <family val="2"/>
      </rPr>
      <t xml:space="preserve"> </t>
    </r>
    <r>
      <rPr>
        <sz val="10"/>
        <rFont val="宋体"/>
        <charset val="134"/>
      </rPr>
      <t>建筑电气</t>
    </r>
    <r>
      <rPr>
        <sz val="10"/>
        <rFont val="Arial"/>
        <family val="2"/>
      </rPr>
      <t>18-02</t>
    </r>
    <r>
      <rPr>
        <sz val="10"/>
        <rFont val="宋体"/>
        <charset val="134"/>
      </rPr>
      <t>（</t>
    </r>
    <r>
      <rPr>
        <sz val="10"/>
        <rFont val="Arial"/>
        <family val="2"/>
      </rPr>
      <t>3</t>
    </r>
    <r>
      <rPr>
        <sz val="10"/>
        <rFont val="宋体"/>
        <charset val="134"/>
      </rPr>
      <t>）</t>
    </r>
    <r>
      <rPr>
        <sz val="10"/>
        <rFont val="Arial"/>
        <family val="2"/>
      </rPr>
      <t xml:space="preserve"> </t>
    </r>
    <r>
      <rPr>
        <sz val="10"/>
        <rFont val="宋体"/>
        <charset val="134"/>
      </rPr>
      <t>建筑环境</t>
    </r>
    <r>
      <rPr>
        <sz val="10"/>
        <rFont val="Arial"/>
        <family val="2"/>
      </rPr>
      <t>18-01</t>
    </r>
    <r>
      <rPr>
        <sz val="10"/>
        <rFont val="宋体"/>
        <charset val="134"/>
      </rPr>
      <t>（</t>
    </r>
    <r>
      <rPr>
        <sz val="10"/>
        <rFont val="Arial"/>
        <family val="2"/>
      </rPr>
      <t>3</t>
    </r>
    <r>
      <rPr>
        <sz val="10"/>
        <rFont val="宋体"/>
        <charset val="134"/>
      </rPr>
      <t>）</t>
    </r>
    <r>
      <rPr>
        <sz val="10"/>
        <rFont val="Arial"/>
        <family val="2"/>
      </rPr>
      <t xml:space="preserve"> </t>
    </r>
    <r>
      <rPr>
        <sz val="10"/>
        <rFont val="宋体"/>
        <charset val="134"/>
      </rPr>
      <t>安全工程</t>
    </r>
    <r>
      <rPr>
        <sz val="10"/>
        <rFont val="Arial"/>
        <family val="2"/>
      </rPr>
      <t>18-01</t>
    </r>
    <r>
      <rPr>
        <sz val="10"/>
        <rFont val="宋体"/>
        <charset val="134"/>
      </rPr>
      <t>（</t>
    </r>
    <r>
      <rPr>
        <sz val="10"/>
        <rFont val="Arial"/>
        <family val="2"/>
      </rPr>
      <t>0</t>
    </r>
    <r>
      <rPr>
        <sz val="10"/>
        <rFont val="宋体"/>
        <charset val="134"/>
      </rPr>
      <t>）</t>
    </r>
    <phoneticPr fontId="3" type="noConversion"/>
  </si>
  <si>
    <t>081104-004</t>
  </si>
  <si>
    <r>
      <rPr>
        <sz val="10"/>
        <rFont val="宋体"/>
        <charset val="134"/>
      </rPr>
      <t>法学</t>
    </r>
    <r>
      <rPr>
        <sz val="10"/>
        <rFont val="Arial"/>
        <family val="2"/>
      </rPr>
      <t>18-01</t>
    </r>
    <r>
      <rPr>
        <sz val="10"/>
        <rFont val="宋体"/>
        <charset val="134"/>
      </rPr>
      <t>（</t>
    </r>
    <r>
      <rPr>
        <sz val="10"/>
        <rFont val="Arial"/>
        <family val="2"/>
      </rPr>
      <t>8</t>
    </r>
    <r>
      <rPr>
        <sz val="10"/>
        <rFont val="宋体"/>
        <charset val="134"/>
      </rPr>
      <t>）</t>
    </r>
    <r>
      <rPr>
        <sz val="10"/>
        <rFont val="Arial"/>
        <family val="2"/>
      </rPr>
      <t xml:space="preserve"> </t>
    </r>
    <r>
      <rPr>
        <sz val="10"/>
        <rFont val="宋体"/>
        <charset val="134"/>
      </rPr>
      <t>法学</t>
    </r>
    <r>
      <rPr>
        <sz val="10"/>
        <rFont val="Arial"/>
        <family val="2"/>
      </rPr>
      <t>18-02</t>
    </r>
    <r>
      <rPr>
        <sz val="10"/>
        <rFont val="宋体"/>
        <charset val="134"/>
      </rPr>
      <t>（</t>
    </r>
    <r>
      <rPr>
        <sz val="10"/>
        <rFont val="Arial"/>
        <family val="2"/>
      </rPr>
      <t>7</t>
    </r>
    <r>
      <rPr>
        <sz val="10"/>
        <rFont val="宋体"/>
        <charset val="134"/>
      </rPr>
      <t>）</t>
    </r>
    <r>
      <rPr>
        <sz val="10"/>
        <rFont val="Arial"/>
        <family val="2"/>
      </rPr>
      <t xml:space="preserve"> </t>
    </r>
    <r>
      <rPr>
        <sz val="10"/>
        <rFont val="宋体"/>
        <charset val="134"/>
      </rPr>
      <t>社会工作</t>
    </r>
    <r>
      <rPr>
        <sz val="10"/>
        <rFont val="Arial"/>
        <family val="2"/>
      </rPr>
      <t>18-01</t>
    </r>
    <r>
      <rPr>
        <sz val="10"/>
        <rFont val="宋体"/>
        <charset val="134"/>
      </rPr>
      <t>（</t>
    </r>
    <r>
      <rPr>
        <sz val="10"/>
        <rFont val="Arial"/>
        <family val="2"/>
      </rPr>
      <t>6</t>
    </r>
    <r>
      <rPr>
        <sz val="10"/>
        <rFont val="宋体"/>
        <charset val="134"/>
      </rPr>
      <t>）</t>
    </r>
    <r>
      <rPr>
        <sz val="10"/>
        <rFont val="Arial"/>
        <family val="2"/>
      </rPr>
      <t xml:space="preserve"> </t>
    </r>
    <r>
      <rPr>
        <sz val="10"/>
        <rFont val="宋体"/>
        <charset val="134"/>
      </rPr>
      <t>公共管理</t>
    </r>
    <r>
      <rPr>
        <sz val="10"/>
        <rFont val="Arial"/>
        <family val="2"/>
      </rPr>
      <t>18-01</t>
    </r>
    <r>
      <rPr>
        <sz val="10"/>
        <rFont val="宋体"/>
        <charset val="134"/>
      </rPr>
      <t>（</t>
    </r>
    <r>
      <rPr>
        <sz val="10"/>
        <rFont val="Arial"/>
        <family val="2"/>
      </rPr>
      <t>6</t>
    </r>
    <r>
      <rPr>
        <sz val="10"/>
        <rFont val="宋体"/>
        <charset val="134"/>
      </rPr>
      <t>）</t>
    </r>
    <r>
      <rPr>
        <sz val="10"/>
        <rFont val="Arial"/>
        <family val="2"/>
      </rPr>
      <t xml:space="preserve"> </t>
    </r>
    <r>
      <rPr>
        <sz val="10"/>
        <rFont val="宋体"/>
        <charset val="134"/>
      </rPr>
      <t>能源</t>
    </r>
    <r>
      <rPr>
        <sz val="10"/>
        <rFont val="Arial"/>
        <family val="2"/>
      </rPr>
      <t>18-01</t>
    </r>
    <r>
      <rPr>
        <sz val="10"/>
        <rFont val="宋体"/>
        <charset val="134"/>
      </rPr>
      <t>（</t>
    </r>
    <r>
      <rPr>
        <sz val="10"/>
        <rFont val="Arial"/>
        <family val="2"/>
      </rPr>
      <t>0</t>
    </r>
    <r>
      <rPr>
        <sz val="10"/>
        <rFont val="宋体"/>
        <charset val="134"/>
      </rPr>
      <t>）</t>
    </r>
    <r>
      <rPr>
        <sz val="10"/>
        <rFont val="Arial"/>
        <family val="2"/>
      </rPr>
      <t xml:space="preserve"> </t>
    </r>
    <r>
      <rPr>
        <sz val="10"/>
        <rFont val="宋体"/>
        <charset val="134"/>
      </rPr>
      <t>能源</t>
    </r>
    <r>
      <rPr>
        <sz val="10"/>
        <rFont val="Arial"/>
        <family val="2"/>
      </rPr>
      <t>18-02</t>
    </r>
    <r>
      <rPr>
        <sz val="10"/>
        <rFont val="宋体"/>
        <charset val="134"/>
      </rPr>
      <t>（</t>
    </r>
    <r>
      <rPr>
        <sz val="10"/>
        <rFont val="Arial"/>
        <family val="2"/>
      </rPr>
      <t>2</t>
    </r>
    <r>
      <rPr>
        <sz val="10"/>
        <rFont val="宋体"/>
        <charset val="134"/>
      </rPr>
      <t>）</t>
    </r>
    <r>
      <rPr>
        <sz val="10"/>
        <color indexed="36"/>
        <rFont val="Arial"/>
        <family val="2"/>
      </rPr>
      <t xml:space="preserve"> </t>
    </r>
    <r>
      <rPr>
        <sz val="10"/>
        <color indexed="36"/>
        <rFont val="宋体"/>
        <charset val="134"/>
      </rPr>
      <t>过程装备</t>
    </r>
    <r>
      <rPr>
        <sz val="10"/>
        <color indexed="36"/>
        <rFont val="Arial"/>
        <family val="2"/>
      </rPr>
      <t>18-01</t>
    </r>
    <r>
      <rPr>
        <sz val="10"/>
        <color indexed="36"/>
        <rFont val="宋体"/>
        <charset val="134"/>
      </rPr>
      <t>（</t>
    </r>
    <r>
      <rPr>
        <sz val="10"/>
        <color indexed="36"/>
        <rFont val="Arial"/>
        <family val="2"/>
      </rPr>
      <t>5</t>
    </r>
    <r>
      <rPr>
        <sz val="10"/>
        <color indexed="36"/>
        <rFont val="宋体"/>
        <charset val="134"/>
      </rPr>
      <t>）</t>
    </r>
    <r>
      <rPr>
        <sz val="10"/>
        <color indexed="36"/>
        <rFont val="Arial"/>
        <family val="2"/>
      </rPr>
      <t xml:space="preserve"> </t>
    </r>
    <r>
      <rPr>
        <sz val="10"/>
        <rFont val="宋体"/>
        <charset val="134"/>
      </rPr>
      <t>新能源</t>
    </r>
    <r>
      <rPr>
        <sz val="10"/>
        <rFont val="Arial"/>
        <family val="2"/>
      </rPr>
      <t>18-01</t>
    </r>
    <r>
      <rPr>
        <sz val="10"/>
        <rFont val="宋体"/>
        <charset val="134"/>
      </rPr>
      <t>（</t>
    </r>
    <r>
      <rPr>
        <sz val="10"/>
        <rFont val="Arial"/>
        <family val="2"/>
      </rPr>
      <t>6</t>
    </r>
    <r>
      <rPr>
        <sz val="10"/>
        <rFont val="宋体"/>
        <charset val="134"/>
      </rPr>
      <t>）</t>
    </r>
    <phoneticPr fontId="3" type="noConversion"/>
  </si>
  <si>
    <t>[1708665]朝鲜语口语A1</t>
  </si>
  <si>
    <r>
      <t>[2013063]</t>
    </r>
    <r>
      <rPr>
        <sz val="10"/>
        <rFont val="宋体"/>
        <charset val="134"/>
      </rPr>
      <t>刘春平</t>
    </r>
    <r>
      <rPr>
        <sz val="10"/>
        <rFont val="Arial"/>
        <family val="2"/>
      </rPr>
      <t>[</t>
    </r>
    <r>
      <rPr>
        <sz val="10"/>
        <rFont val="宋体"/>
        <charset val="134"/>
      </rPr>
      <t>讲师</t>
    </r>
    <r>
      <rPr>
        <sz val="10"/>
        <rFont val="Arial"/>
        <family val="2"/>
      </rPr>
      <t>]</t>
    </r>
  </si>
  <si>
    <t>080922-001</t>
  </si>
  <si>
    <t>08</t>
  </si>
  <si>
    <t>[1708673]朝鲜语口语A3</t>
  </si>
  <si>
    <t>081028-001</t>
  </si>
  <si>
    <t>[1709000]大学物理A1</t>
  </si>
  <si>
    <t>110650-001</t>
  </si>
  <si>
    <t>第二教学楼</t>
  </si>
  <si>
    <t>二教楼414</t>
  </si>
  <si>
    <t>K41K42</t>
  </si>
  <si>
    <t>110650-002</t>
  </si>
  <si>
    <t>[1709002]大学物理B1</t>
  </si>
  <si>
    <t>110652-001</t>
  </si>
  <si>
    <t>110652-002</t>
  </si>
  <si>
    <t>110652-003</t>
  </si>
  <si>
    <t>110652-004</t>
  </si>
  <si>
    <t>110652-005</t>
  </si>
  <si>
    <t>110652-006</t>
  </si>
  <si>
    <t>110652-007</t>
  </si>
  <si>
    <t>110652-008</t>
  </si>
  <si>
    <t>110652-009</t>
  </si>
  <si>
    <t>110652-010</t>
  </si>
  <si>
    <t>110652-011</t>
  </si>
  <si>
    <t>110652-012</t>
  </si>
  <si>
    <r>
      <rPr>
        <sz val="10"/>
        <color indexed="40"/>
        <rFont val="宋体"/>
        <charset val="134"/>
      </rPr>
      <t>过程装备</t>
    </r>
    <r>
      <rPr>
        <sz val="10"/>
        <color indexed="40"/>
        <rFont val="Arial"/>
        <family val="2"/>
      </rPr>
      <t>19-01</t>
    </r>
    <r>
      <rPr>
        <sz val="10"/>
        <color indexed="40"/>
        <rFont val="宋体"/>
        <charset val="134"/>
      </rPr>
      <t>（</t>
    </r>
    <r>
      <rPr>
        <sz val="10"/>
        <color indexed="40"/>
        <rFont val="Arial"/>
        <family val="2"/>
      </rPr>
      <t>29</t>
    </r>
    <r>
      <rPr>
        <sz val="10"/>
        <color indexed="40"/>
        <rFont val="宋体"/>
        <charset val="134"/>
      </rPr>
      <t>）</t>
    </r>
    <r>
      <rPr>
        <sz val="10"/>
        <color indexed="40"/>
        <rFont val="Arial"/>
        <family val="2"/>
      </rPr>
      <t xml:space="preserve"> </t>
    </r>
    <r>
      <rPr>
        <sz val="10"/>
        <color indexed="40"/>
        <rFont val="宋体"/>
        <charset val="134"/>
      </rPr>
      <t>过程装备</t>
    </r>
    <r>
      <rPr>
        <sz val="10"/>
        <color indexed="40"/>
        <rFont val="Arial"/>
        <family val="2"/>
      </rPr>
      <t>19-02</t>
    </r>
    <r>
      <rPr>
        <sz val="10"/>
        <color indexed="40"/>
        <rFont val="宋体"/>
        <charset val="134"/>
      </rPr>
      <t>（</t>
    </r>
    <r>
      <rPr>
        <sz val="10"/>
        <color indexed="40"/>
        <rFont val="Arial"/>
        <family val="2"/>
      </rPr>
      <t>28</t>
    </r>
    <r>
      <rPr>
        <sz val="10"/>
        <color indexed="40"/>
        <rFont val="宋体"/>
        <charset val="134"/>
      </rPr>
      <t>）</t>
    </r>
    <r>
      <rPr>
        <sz val="10"/>
        <rFont val="Arial"/>
        <family val="2"/>
      </rPr>
      <t xml:space="preserve"> </t>
    </r>
    <r>
      <rPr>
        <sz val="10"/>
        <rFont val="宋体"/>
        <charset val="134"/>
      </rPr>
      <t>新能源</t>
    </r>
    <r>
      <rPr>
        <sz val="10"/>
        <rFont val="Arial"/>
        <family val="2"/>
      </rPr>
      <t xml:space="preserve">19-01 </t>
    </r>
    <r>
      <rPr>
        <sz val="10"/>
        <rFont val="宋体"/>
        <charset val="134"/>
      </rPr>
      <t>新能源</t>
    </r>
    <r>
      <rPr>
        <sz val="10"/>
        <rFont val="Arial"/>
        <family val="2"/>
      </rPr>
      <t>19-02</t>
    </r>
    <phoneticPr fontId="3" type="noConversion"/>
  </si>
  <si>
    <t>110652-013</t>
  </si>
  <si>
    <t>110652-014</t>
  </si>
  <si>
    <t>[2017065]翟学珍[讲师]</t>
  </si>
  <si>
    <t>烟草19-01 环境工程19-01 环境工程19-02</t>
  </si>
  <si>
    <t>110654-006</t>
  </si>
  <si>
    <t>110654-007</t>
  </si>
  <si>
    <t>110654-008</t>
  </si>
  <si>
    <t>110654-009</t>
  </si>
  <si>
    <t>110654-010</t>
  </si>
  <si>
    <t>110654-011</t>
  </si>
  <si>
    <t>110654-012</t>
  </si>
  <si>
    <t>110654-013</t>
  </si>
  <si>
    <t>2-13,17</t>
  </si>
  <si>
    <t>110654-014</t>
  </si>
  <si>
    <t>2-14</t>
  </si>
  <si>
    <t>[1709008]材料科学基础</t>
  </si>
  <si>
    <t>110669-001</t>
  </si>
  <si>
    <t>[1709009]量子力学</t>
  </si>
  <si>
    <t>110670-001</t>
  </si>
  <si>
    <t>110670-002</t>
    <phoneticPr fontId="3" type="noConversion"/>
  </si>
  <si>
    <r>
      <rPr>
        <sz val="10"/>
        <rFont val="Arial"/>
        <family val="2"/>
      </rPr>
      <t>材料物理18-01</t>
    </r>
  </si>
  <si>
    <r>
      <rPr>
        <sz val="10"/>
        <rFont val="Arial"/>
        <family val="2"/>
      </rPr>
      <t>电子科技17-01</t>
    </r>
  </si>
  <si>
    <t>[1709012]数据处理方法</t>
  </si>
  <si>
    <t>110706-001</t>
  </si>
  <si>
    <r>
      <rPr>
        <sz val="10"/>
        <rFont val="Arial"/>
        <family val="2"/>
      </rPr>
      <t>材料物理17-01</t>
    </r>
  </si>
  <si>
    <t>10-18</t>
  </si>
  <si>
    <r>
      <rPr>
        <sz val="10"/>
        <rFont val="Arial"/>
        <family val="2"/>
      </rPr>
      <t>电子科技18-01 电子科技18-02</t>
    </r>
  </si>
  <si>
    <t>10-15,18</t>
  </si>
  <si>
    <t>[1709015]材料合成与制备</t>
  </si>
  <si>
    <t>110671-001</t>
  </si>
  <si>
    <t>[1709018]现代分析技术</t>
  </si>
  <si>
    <t>110683-001</t>
  </si>
  <si>
    <t>[1709019]光电子材料与器件</t>
  </si>
  <si>
    <t>110698-001</t>
  </si>
  <si>
    <t>[1709020]LED制造技术与应用</t>
  </si>
  <si>
    <t>110699-001</t>
  </si>
  <si>
    <t>[1709021]半导体光伏器件</t>
  </si>
  <si>
    <t>110700-001</t>
    <phoneticPr fontId="3" type="noConversion"/>
  </si>
  <si>
    <t>[1709027]功能材料</t>
  </si>
  <si>
    <t>110703-001</t>
  </si>
  <si>
    <t>[1709028]专业英语</t>
  </si>
  <si>
    <t>110704-001</t>
  </si>
  <si>
    <t>110704-002</t>
  </si>
  <si>
    <t>[1709054]数学物理方法</t>
  </si>
  <si>
    <t>110672-001</t>
  </si>
  <si>
    <t>[1709057]应用光学</t>
  </si>
  <si>
    <t>110673-001</t>
  </si>
  <si>
    <r>
      <rPr>
        <sz val="10"/>
        <rFont val="Arial"/>
        <family val="2"/>
      </rPr>
      <t>电子科技18-01</t>
    </r>
  </si>
  <si>
    <t>110673-002</t>
  </si>
  <si>
    <r>
      <rPr>
        <sz val="10"/>
        <rFont val="Arial"/>
        <family val="2"/>
      </rPr>
      <t>电子科技18-02</t>
    </r>
  </si>
  <si>
    <t>[1709060]光电技术及应用</t>
  </si>
  <si>
    <t>110695-001</t>
    <phoneticPr fontId="3" type="noConversion"/>
  </si>
  <si>
    <t>[1709066]单片机原理及应用</t>
  </si>
  <si>
    <t>110677-001</t>
  </si>
  <si>
    <t>[1709087]传感器原理及应用</t>
  </si>
  <si>
    <t>110696-001</t>
  </si>
  <si>
    <t>2-4,9-13</t>
  </si>
  <si>
    <t>2-8,13</t>
  </si>
  <si>
    <t>网络工程18-01 安全工程18-01</t>
  </si>
  <si>
    <t>2,4-10</t>
  </si>
  <si>
    <r>
      <rPr>
        <sz val="10"/>
        <rFont val="宋体"/>
        <charset val="134"/>
      </rPr>
      <t>计算机高学费</t>
    </r>
    <r>
      <rPr>
        <sz val="10"/>
        <rFont val="宋体"/>
        <charset val="134"/>
      </rPr>
      <t/>
    </r>
    <phoneticPr fontId="3" type="noConversion"/>
  </si>
  <si>
    <t>2-8,11</t>
  </si>
  <si>
    <t>2-5,8-11</t>
  </si>
  <si>
    <t>110656-055</t>
  </si>
  <si>
    <t>110656-056</t>
  </si>
  <si>
    <t>110656-057</t>
  </si>
  <si>
    <t>110656-058</t>
  </si>
  <si>
    <t>110656-059</t>
  </si>
  <si>
    <t>[17S0903]英美电影赏析</t>
  </si>
  <si>
    <t>[2014123]阮小苹[助教]</t>
  </si>
  <si>
    <t>110667-001</t>
  </si>
  <si>
    <t>[16S5204]钢琴技能技巧1</t>
  </si>
  <si>
    <t>150150-001</t>
  </si>
  <si>
    <t>150150-002</t>
  </si>
  <si>
    <t>[16S5211]绘画技能技巧1</t>
  </si>
  <si>
    <t>150159-001</t>
  </si>
  <si>
    <t>经管楼107</t>
  </si>
  <si>
    <t>[16S5227]摄影技能技巧3</t>
  </si>
  <si>
    <t>[1985031]杨亦隆[助理实验师]</t>
  </si>
  <si>
    <t>150155-001</t>
  </si>
  <si>
    <t>三教楼202</t>
  </si>
  <si>
    <t>[16S5230]声乐技能技巧1</t>
  </si>
  <si>
    <t>150162-001</t>
  </si>
  <si>
    <t>150162-002</t>
  </si>
  <si>
    <t>[16S5349]摄影技术基础</t>
  </si>
  <si>
    <t>150245-001</t>
  </si>
  <si>
    <t>[16S5350]摄影艺术鉴赏</t>
  </si>
  <si>
    <t>150246-001</t>
  </si>
  <si>
    <t>[16S5354]中国古诗词赏析</t>
  </si>
  <si>
    <t>150250-001</t>
  </si>
  <si>
    <t>[16S5365]舞蹈表演1</t>
  </si>
  <si>
    <t>150261-001</t>
  </si>
  <si>
    <t>[16S5366]拉丁舞与健美操1</t>
  </si>
  <si>
    <t>150262-001</t>
  </si>
  <si>
    <t>[16S5367]服装表演1</t>
  </si>
  <si>
    <t>150263-001</t>
  </si>
  <si>
    <t>图书馆604</t>
  </si>
  <si>
    <t>150263-002</t>
  </si>
  <si>
    <t>后勤楼102</t>
  </si>
  <si>
    <t>[16S5368]礼仪与化妆1</t>
  </si>
  <si>
    <t>150264-001</t>
  </si>
  <si>
    <t>[16S5369]演员表演技巧1</t>
  </si>
  <si>
    <t>150265-001</t>
  </si>
  <si>
    <t>150265-002</t>
  </si>
  <si>
    <r>
      <rPr>
        <sz val="10"/>
        <color indexed="40"/>
        <rFont val="宋体"/>
        <charset val="134"/>
      </rPr>
      <t>机制自动化</t>
    </r>
    <r>
      <rPr>
        <sz val="10"/>
        <color indexed="40"/>
        <rFont val="Arial"/>
        <family val="2"/>
      </rPr>
      <t>19-01</t>
    </r>
    <r>
      <rPr>
        <sz val="10"/>
        <color indexed="40"/>
        <rFont val="宋体"/>
        <charset val="134"/>
      </rPr>
      <t>（</t>
    </r>
    <r>
      <rPr>
        <sz val="10"/>
        <color indexed="40"/>
        <rFont val="Arial"/>
        <family val="2"/>
      </rPr>
      <t>30</t>
    </r>
    <r>
      <rPr>
        <sz val="10"/>
        <color indexed="40"/>
        <rFont val="宋体"/>
        <charset val="134"/>
      </rPr>
      <t>）</t>
    </r>
    <r>
      <rPr>
        <sz val="10"/>
        <color indexed="40"/>
        <rFont val="Arial"/>
        <family val="2"/>
      </rPr>
      <t xml:space="preserve"> </t>
    </r>
    <r>
      <rPr>
        <sz val="10"/>
        <color indexed="40"/>
        <rFont val="宋体"/>
        <charset val="134"/>
      </rPr>
      <t>机制自动化</t>
    </r>
    <r>
      <rPr>
        <sz val="10"/>
        <color indexed="40"/>
        <rFont val="Arial"/>
        <family val="2"/>
      </rPr>
      <t>19-02</t>
    </r>
    <r>
      <rPr>
        <sz val="10"/>
        <color indexed="40"/>
        <rFont val="宋体"/>
        <charset val="134"/>
      </rPr>
      <t>（</t>
    </r>
    <r>
      <rPr>
        <sz val="10"/>
        <color indexed="40"/>
        <rFont val="Arial"/>
        <family val="2"/>
      </rPr>
      <t>29</t>
    </r>
    <r>
      <rPr>
        <sz val="10"/>
        <color indexed="40"/>
        <rFont val="宋体"/>
        <charset val="134"/>
      </rPr>
      <t>）</t>
    </r>
    <r>
      <rPr>
        <sz val="10"/>
        <color indexed="40"/>
        <rFont val="Arial"/>
        <family val="2"/>
      </rPr>
      <t xml:space="preserve"> </t>
    </r>
    <r>
      <rPr>
        <sz val="10"/>
        <color indexed="40"/>
        <rFont val="宋体"/>
        <charset val="134"/>
      </rPr>
      <t>机制自动化</t>
    </r>
    <r>
      <rPr>
        <sz val="10"/>
        <color indexed="40"/>
        <rFont val="Arial"/>
        <family val="2"/>
      </rPr>
      <t>19-03</t>
    </r>
    <r>
      <rPr>
        <sz val="10"/>
        <color indexed="40"/>
        <rFont val="宋体"/>
        <charset val="134"/>
      </rPr>
      <t>（</t>
    </r>
    <r>
      <rPr>
        <sz val="10"/>
        <color indexed="40"/>
        <rFont val="Arial"/>
        <family val="2"/>
      </rPr>
      <t>30</t>
    </r>
    <r>
      <rPr>
        <sz val="10"/>
        <color indexed="40"/>
        <rFont val="宋体"/>
        <charset val="134"/>
      </rPr>
      <t>）</t>
    </r>
    <r>
      <rPr>
        <sz val="10"/>
        <color indexed="40"/>
        <rFont val="Arial"/>
        <family val="2"/>
      </rPr>
      <t xml:space="preserve"> </t>
    </r>
    <r>
      <rPr>
        <sz val="10"/>
        <color indexed="40"/>
        <rFont val="宋体"/>
        <charset val="134"/>
      </rPr>
      <t>机制自动化</t>
    </r>
    <r>
      <rPr>
        <sz val="10"/>
        <color indexed="40"/>
        <rFont val="Arial"/>
        <family val="2"/>
      </rPr>
      <t>19-04</t>
    </r>
    <r>
      <rPr>
        <sz val="10"/>
        <color indexed="40"/>
        <rFont val="宋体"/>
        <charset val="134"/>
      </rPr>
      <t>（</t>
    </r>
    <r>
      <rPr>
        <sz val="10"/>
        <color indexed="40"/>
        <rFont val="Arial"/>
        <family val="2"/>
      </rPr>
      <t>29</t>
    </r>
    <r>
      <rPr>
        <sz val="10"/>
        <color indexed="40"/>
        <rFont val="宋体"/>
        <charset val="134"/>
      </rPr>
      <t>）</t>
    </r>
    <r>
      <rPr>
        <sz val="10"/>
        <rFont val="Arial"/>
        <family val="2"/>
      </rPr>
      <t xml:space="preserve"> </t>
    </r>
    <r>
      <rPr>
        <sz val="10"/>
        <rFont val="宋体"/>
        <charset val="134"/>
      </rPr>
      <t>智能制造</t>
    </r>
    <r>
      <rPr>
        <sz val="10"/>
        <rFont val="Arial"/>
        <family val="2"/>
      </rPr>
      <t>19-01</t>
    </r>
    <phoneticPr fontId="3" type="noConversion"/>
  </si>
  <si>
    <t>机制自动化19-05 机制自动化19-06 机制自动化19-07 机制自动化19-08 机制自动化19-09</t>
  </si>
  <si>
    <t>测控19-01 测控19-02 车辆工程19-01 车辆工程19-02 汉语教育19-01</t>
  </si>
  <si>
    <t>设计学类19-09 设计学类19-10 设计学类19-11 设计学类19-12 朝鲜语19-01</t>
  </si>
  <si>
    <t>设计学类19-13 设计学类19-14 信科19-01 信科19-02</t>
  </si>
  <si>
    <t>会计学19-01 会计学19-02 经济学19-01 经济学19-02</t>
  </si>
  <si>
    <t>工商管理19-01 工商管理19-02 财务管理19-01 财务管理19-02 财务管理19-03</t>
  </si>
  <si>
    <t>工商管理19-03 网络工程19-01 通信工程19-01 通信工程19-02 通信工程19-03</t>
  </si>
  <si>
    <r>
      <rPr>
        <sz val="10"/>
        <color indexed="36"/>
        <rFont val="宋体"/>
        <charset val="134"/>
      </rPr>
      <t>工程认证1</t>
    </r>
    <r>
      <rPr>
        <sz val="10"/>
        <rFont val="宋体"/>
        <charset val="134"/>
      </rPr>
      <t>、</t>
    </r>
    <r>
      <rPr>
        <sz val="10"/>
        <color indexed="40"/>
        <rFont val="宋体"/>
        <charset val="134"/>
      </rPr>
      <t>计算机高学费1</t>
    </r>
    <r>
      <rPr>
        <sz val="10"/>
        <rFont val="宋体"/>
        <charset val="134"/>
      </rPr>
      <t>（整体上浮）</t>
    </r>
    <phoneticPr fontId="3" type="noConversion"/>
  </si>
  <si>
    <r>
      <rPr>
        <sz val="10"/>
        <color indexed="36"/>
        <rFont val="宋体"/>
        <charset val="134"/>
      </rPr>
      <t>计算机</t>
    </r>
    <r>
      <rPr>
        <sz val="10"/>
        <color indexed="36"/>
        <rFont val="Arial"/>
        <family val="2"/>
      </rPr>
      <t xml:space="preserve">19-01 </t>
    </r>
    <r>
      <rPr>
        <sz val="10"/>
        <color indexed="36"/>
        <rFont val="宋体"/>
        <charset val="134"/>
      </rPr>
      <t>计算机</t>
    </r>
    <r>
      <rPr>
        <sz val="10"/>
        <color indexed="36"/>
        <rFont val="Arial"/>
        <family val="2"/>
      </rPr>
      <t xml:space="preserve">19-02 </t>
    </r>
    <r>
      <rPr>
        <sz val="10"/>
        <color indexed="36"/>
        <rFont val="宋体"/>
        <charset val="134"/>
      </rPr>
      <t>计算机</t>
    </r>
    <r>
      <rPr>
        <sz val="10"/>
        <color indexed="36"/>
        <rFont val="Arial"/>
        <family val="2"/>
      </rPr>
      <t xml:space="preserve">19-03 </t>
    </r>
    <r>
      <rPr>
        <sz val="10"/>
        <color indexed="36"/>
        <rFont val="宋体"/>
        <charset val="134"/>
      </rPr>
      <t>计算机</t>
    </r>
    <r>
      <rPr>
        <sz val="10"/>
        <color indexed="36"/>
        <rFont val="Arial"/>
        <family val="2"/>
      </rPr>
      <t>19-04</t>
    </r>
    <r>
      <rPr>
        <sz val="10"/>
        <color indexed="40"/>
        <rFont val="Arial"/>
        <family val="2"/>
      </rPr>
      <t xml:space="preserve"> </t>
    </r>
    <r>
      <rPr>
        <sz val="10"/>
        <color indexed="40"/>
        <rFont val="宋体"/>
        <charset val="134"/>
      </rPr>
      <t>网络开发</t>
    </r>
    <r>
      <rPr>
        <sz val="10"/>
        <color indexed="40"/>
        <rFont val="Arial"/>
        <family val="2"/>
      </rPr>
      <t xml:space="preserve">19-01 </t>
    </r>
    <r>
      <rPr>
        <sz val="10"/>
        <color indexed="40"/>
        <rFont val="宋体"/>
        <charset val="134"/>
      </rPr>
      <t>网络开发</t>
    </r>
    <r>
      <rPr>
        <sz val="10"/>
        <color indexed="40"/>
        <rFont val="Arial"/>
        <family val="2"/>
      </rPr>
      <t xml:space="preserve">19-02 </t>
    </r>
    <r>
      <rPr>
        <sz val="10"/>
        <color indexed="40"/>
        <rFont val="宋体"/>
        <charset val="134"/>
      </rPr>
      <t>网络开发</t>
    </r>
    <r>
      <rPr>
        <sz val="10"/>
        <color indexed="40"/>
        <rFont val="Arial"/>
        <family val="2"/>
      </rPr>
      <t>19-03</t>
    </r>
    <phoneticPr fontId="3" type="noConversion"/>
  </si>
  <si>
    <t>150226-013</t>
  </si>
  <si>
    <t>市场营销19-01 市场营销19-02 市场营销19-03 国际经贸19-01 国际经贸19-02</t>
  </si>
  <si>
    <t>150226-014</t>
  </si>
  <si>
    <t>计算机高学费1</t>
    <phoneticPr fontId="3" type="noConversion"/>
  </si>
  <si>
    <r>
      <rPr>
        <sz val="10"/>
        <color indexed="40"/>
        <rFont val="宋体"/>
        <charset val="134"/>
      </rPr>
      <t>移动软件</t>
    </r>
    <r>
      <rPr>
        <sz val="10"/>
        <color indexed="40"/>
        <rFont val="Arial"/>
        <family val="2"/>
      </rPr>
      <t>19-01</t>
    </r>
    <r>
      <rPr>
        <sz val="10"/>
        <color indexed="40"/>
        <rFont val="宋体"/>
        <charset val="134"/>
      </rPr>
      <t>（</t>
    </r>
    <r>
      <rPr>
        <sz val="10"/>
        <color indexed="40"/>
        <rFont val="Arial"/>
        <family val="2"/>
      </rPr>
      <t>31</t>
    </r>
    <r>
      <rPr>
        <sz val="10"/>
        <color indexed="40"/>
        <rFont val="宋体"/>
        <charset val="134"/>
      </rPr>
      <t>）</t>
    </r>
    <r>
      <rPr>
        <sz val="10"/>
        <color indexed="40"/>
        <rFont val="Arial"/>
        <family val="2"/>
      </rPr>
      <t xml:space="preserve"> </t>
    </r>
    <r>
      <rPr>
        <sz val="10"/>
        <color indexed="40"/>
        <rFont val="宋体"/>
        <charset val="134"/>
      </rPr>
      <t>移动软件</t>
    </r>
    <r>
      <rPr>
        <sz val="10"/>
        <color indexed="40"/>
        <rFont val="Arial"/>
        <family val="2"/>
      </rPr>
      <t>19-02</t>
    </r>
    <r>
      <rPr>
        <sz val="10"/>
        <color indexed="40"/>
        <rFont val="宋体"/>
        <charset val="134"/>
      </rPr>
      <t>（</t>
    </r>
    <r>
      <rPr>
        <sz val="10"/>
        <color indexed="40"/>
        <rFont val="Arial"/>
        <family val="2"/>
      </rPr>
      <t>31</t>
    </r>
    <r>
      <rPr>
        <sz val="10"/>
        <color indexed="40"/>
        <rFont val="宋体"/>
        <charset val="134"/>
      </rPr>
      <t>）</t>
    </r>
    <r>
      <rPr>
        <sz val="10"/>
        <color indexed="40"/>
        <rFont val="Arial"/>
        <family val="2"/>
      </rPr>
      <t xml:space="preserve"> </t>
    </r>
    <r>
      <rPr>
        <sz val="10"/>
        <color indexed="40"/>
        <rFont val="宋体"/>
        <charset val="134"/>
      </rPr>
      <t>移动软件</t>
    </r>
    <r>
      <rPr>
        <sz val="10"/>
        <color indexed="40"/>
        <rFont val="Arial"/>
        <family val="2"/>
      </rPr>
      <t>19-03</t>
    </r>
    <r>
      <rPr>
        <sz val="10"/>
        <color indexed="40"/>
        <rFont val="宋体"/>
        <charset val="134"/>
      </rPr>
      <t>（</t>
    </r>
    <r>
      <rPr>
        <sz val="10"/>
        <color indexed="40"/>
        <rFont val="Arial"/>
        <family val="2"/>
      </rPr>
      <t>31</t>
    </r>
    <r>
      <rPr>
        <sz val="10"/>
        <color indexed="40"/>
        <rFont val="宋体"/>
        <charset val="134"/>
      </rPr>
      <t>）</t>
    </r>
    <r>
      <rPr>
        <sz val="10"/>
        <color indexed="40"/>
        <rFont val="Arial"/>
        <family val="2"/>
      </rPr>
      <t xml:space="preserve"> </t>
    </r>
    <r>
      <rPr>
        <sz val="10"/>
        <color indexed="40"/>
        <rFont val="宋体"/>
        <charset val="134"/>
      </rPr>
      <t>移动软件</t>
    </r>
    <r>
      <rPr>
        <sz val="10"/>
        <color indexed="40"/>
        <rFont val="Arial"/>
        <family val="2"/>
      </rPr>
      <t>19-04</t>
    </r>
    <r>
      <rPr>
        <sz val="10"/>
        <color indexed="40"/>
        <rFont val="宋体"/>
        <charset val="134"/>
      </rPr>
      <t>（</t>
    </r>
    <r>
      <rPr>
        <sz val="10"/>
        <color indexed="40"/>
        <rFont val="Arial"/>
        <family val="2"/>
      </rPr>
      <t>31</t>
    </r>
    <r>
      <rPr>
        <sz val="10"/>
        <color indexed="40"/>
        <rFont val="宋体"/>
        <charset val="134"/>
      </rPr>
      <t>）</t>
    </r>
    <r>
      <rPr>
        <sz val="10"/>
        <rFont val="Arial"/>
        <family val="2"/>
      </rPr>
      <t xml:space="preserve"> </t>
    </r>
    <r>
      <rPr>
        <sz val="10"/>
        <rFont val="宋体"/>
        <charset val="134"/>
      </rPr>
      <t>电信工程</t>
    </r>
    <r>
      <rPr>
        <sz val="10"/>
        <rFont val="Arial"/>
        <family val="2"/>
      </rPr>
      <t xml:space="preserve">19-01 </t>
    </r>
    <r>
      <rPr>
        <sz val="10"/>
        <rFont val="宋体"/>
        <charset val="134"/>
      </rPr>
      <t>电信工程</t>
    </r>
    <r>
      <rPr>
        <sz val="10"/>
        <rFont val="Arial"/>
        <family val="2"/>
      </rPr>
      <t>19-02</t>
    </r>
    <phoneticPr fontId="3" type="noConversion"/>
  </si>
  <si>
    <t>150226-015</t>
  </si>
  <si>
    <r>
      <rPr>
        <sz val="10"/>
        <rFont val="宋体"/>
        <charset val="134"/>
      </rPr>
      <t>数据科学</t>
    </r>
    <r>
      <rPr>
        <sz val="10"/>
        <rFont val="Arial"/>
        <family val="2"/>
      </rPr>
      <t xml:space="preserve">19-01 </t>
    </r>
    <r>
      <rPr>
        <sz val="10"/>
        <color indexed="40"/>
        <rFont val="宋体"/>
        <charset val="134"/>
      </rPr>
      <t>嵌入式软件</t>
    </r>
    <r>
      <rPr>
        <sz val="10"/>
        <color indexed="40"/>
        <rFont val="Arial"/>
        <family val="2"/>
      </rPr>
      <t>19-01</t>
    </r>
    <r>
      <rPr>
        <sz val="10"/>
        <color indexed="40"/>
        <rFont val="宋体"/>
        <charset val="134"/>
      </rPr>
      <t>（</t>
    </r>
    <r>
      <rPr>
        <sz val="10"/>
        <color indexed="40"/>
        <rFont val="Arial"/>
        <family val="2"/>
      </rPr>
      <t>31</t>
    </r>
    <r>
      <rPr>
        <sz val="10"/>
        <color indexed="40"/>
        <rFont val="宋体"/>
        <charset val="134"/>
      </rPr>
      <t>）</t>
    </r>
    <r>
      <rPr>
        <sz val="10"/>
        <color indexed="40"/>
        <rFont val="Arial"/>
        <family val="2"/>
      </rPr>
      <t xml:space="preserve"> </t>
    </r>
    <r>
      <rPr>
        <sz val="10"/>
        <color indexed="40"/>
        <rFont val="宋体"/>
        <charset val="134"/>
      </rPr>
      <t>嵌入式软件</t>
    </r>
    <r>
      <rPr>
        <sz val="10"/>
        <color indexed="40"/>
        <rFont val="Arial"/>
        <family val="2"/>
      </rPr>
      <t>19-02</t>
    </r>
    <r>
      <rPr>
        <sz val="10"/>
        <color indexed="40"/>
        <rFont val="宋体"/>
        <charset val="134"/>
      </rPr>
      <t>（</t>
    </r>
    <r>
      <rPr>
        <sz val="10"/>
        <color indexed="40"/>
        <rFont val="Arial"/>
        <family val="2"/>
      </rPr>
      <t>30</t>
    </r>
    <r>
      <rPr>
        <sz val="10"/>
        <color indexed="40"/>
        <rFont val="宋体"/>
        <charset val="134"/>
      </rPr>
      <t>）</t>
    </r>
    <r>
      <rPr>
        <sz val="10"/>
        <color indexed="40"/>
        <rFont val="Arial"/>
        <family val="2"/>
      </rPr>
      <t xml:space="preserve"> </t>
    </r>
    <r>
      <rPr>
        <sz val="10"/>
        <color indexed="40"/>
        <rFont val="宋体"/>
        <charset val="134"/>
      </rPr>
      <t>嵌入式软件</t>
    </r>
    <r>
      <rPr>
        <sz val="10"/>
        <color indexed="40"/>
        <rFont val="Arial"/>
        <family val="2"/>
      </rPr>
      <t>19-03</t>
    </r>
    <r>
      <rPr>
        <sz val="10"/>
        <color indexed="40"/>
        <rFont val="宋体"/>
        <charset val="134"/>
      </rPr>
      <t>（</t>
    </r>
    <r>
      <rPr>
        <sz val="10"/>
        <color indexed="40"/>
        <rFont val="Arial"/>
        <family val="2"/>
      </rPr>
      <t>30</t>
    </r>
    <r>
      <rPr>
        <sz val="10"/>
        <color indexed="40"/>
        <rFont val="宋体"/>
        <charset val="134"/>
      </rPr>
      <t>）</t>
    </r>
    <r>
      <rPr>
        <sz val="10"/>
        <color indexed="40"/>
        <rFont val="Arial"/>
        <family val="2"/>
      </rPr>
      <t xml:space="preserve"> </t>
    </r>
    <r>
      <rPr>
        <sz val="10"/>
        <color indexed="40"/>
        <rFont val="宋体"/>
        <charset val="134"/>
      </rPr>
      <t>嵌入式软件</t>
    </r>
    <r>
      <rPr>
        <sz val="10"/>
        <color indexed="40"/>
        <rFont val="Arial"/>
        <family val="2"/>
      </rPr>
      <t>19-04</t>
    </r>
    <r>
      <rPr>
        <sz val="10"/>
        <color indexed="40"/>
        <rFont val="宋体"/>
        <charset val="134"/>
      </rPr>
      <t>（</t>
    </r>
    <r>
      <rPr>
        <sz val="10"/>
        <color indexed="40"/>
        <rFont val="Arial"/>
        <family val="2"/>
      </rPr>
      <t>30</t>
    </r>
    <r>
      <rPr>
        <sz val="10"/>
        <color indexed="40"/>
        <rFont val="宋体"/>
        <charset val="134"/>
      </rPr>
      <t>）</t>
    </r>
    <phoneticPr fontId="3" type="noConversion"/>
  </si>
  <si>
    <r>
      <rPr>
        <sz val="10"/>
        <color indexed="36"/>
        <rFont val="宋体"/>
        <charset val="134"/>
      </rPr>
      <t>过程装备</t>
    </r>
    <r>
      <rPr>
        <sz val="10"/>
        <color indexed="36"/>
        <rFont val="Arial"/>
        <family val="2"/>
      </rPr>
      <t>19-01</t>
    </r>
    <r>
      <rPr>
        <sz val="10"/>
        <color indexed="36"/>
        <rFont val="宋体"/>
        <charset val="134"/>
      </rPr>
      <t>（</t>
    </r>
    <r>
      <rPr>
        <sz val="10"/>
        <color indexed="36"/>
        <rFont val="Arial"/>
        <family val="2"/>
      </rPr>
      <t>29</t>
    </r>
    <r>
      <rPr>
        <sz val="10"/>
        <color indexed="36"/>
        <rFont val="宋体"/>
        <charset val="134"/>
      </rPr>
      <t>）</t>
    </r>
    <r>
      <rPr>
        <sz val="10"/>
        <color indexed="36"/>
        <rFont val="Arial"/>
        <family val="2"/>
      </rPr>
      <t xml:space="preserve"> </t>
    </r>
    <r>
      <rPr>
        <sz val="10"/>
        <color indexed="36"/>
        <rFont val="宋体"/>
        <charset val="134"/>
      </rPr>
      <t>过程装备</t>
    </r>
    <r>
      <rPr>
        <sz val="10"/>
        <color indexed="36"/>
        <rFont val="Arial"/>
        <family val="2"/>
      </rPr>
      <t>19-02</t>
    </r>
    <r>
      <rPr>
        <sz val="10"/>
        <color indexed="36"/>
        <rFont val="宋体"/>
        <charset val="134"/>
      </rPr>
      <t>（</t>
    </r>
    <r>
      <rPr>
        <sz val="10"/>
        <color indexed="36"/>
        <rFont val="Arial"/>
        <family val="2"/>
      </rPr>
      <t>28</t>
    </r>
    <r>
      <rPr>
        <sz val="10"/>
        <color indexed="36"/>
        <rFont val="宋体"/>
        <charset val="134"/>
      </rPr>
      <t>）</t>
    </r>
    <r>
      <rPr>
        <sz val="10"/>
        <rFont val="Arial"/>
        <family val="2"/>
      </rPr>
      <t xml:space="preserve"> </t>
    </r>
    <r>
      <rPr>
        <sz val="10"/>
        <rFont val="宋体"/>
        <charset val="134"/>
      </rPr>
      <t>新能源</t>
    </r>
    <r>
      <rPr>
        <sz val="10"/>
        <rFont val="Arial"/>
        <family val="2"/>
      </rPr>
      <t xml:space="preserve">19-01 </t>
    </r>
    <r>
      <rPr>
        <sz val="10"/>
        <rFont val="宋体"/>
        <charset val="134"/>
      </rPr>
      <t>新能源</t>
    </r>
    <r>
      <rPr>
        <sz val="10"/>
        <rFont val="Arial"/>
        <family val="2"/>
      </rPr>
      <t>19-02</t>
    </r>
    <phoneticPr fontId="3" type="noConversion"/>
  </si>
  <si>
    <t>自动化17-01 自动化17-02 智能电网17-01</t>
  </si>
  <si>
    <r>
      <rPr>
        <sz val="10"/>
        <color indexed="40"/>
        <rFont val="宋体"/>
        <charset val="134"/>
      </rPr>
      <t>电气工程</t>
    </r>
    <r>
      <rPr>
        <sz val="10"/>
        <color indexed="40"/>
        <rFont val="Arial"/>
        <family val="2"/>
      </rPr>
      <t>17-01</t>
    </r>
    <r>
      <rPr>
        <sz val="10"/>
        <rFont val="Arial"/>
        <family val="2"/>
      </rPr>
      <t xml:space="preserve"> </t>
    </r>
    <r>
      <rPr>
        <sz val="10"/>
        <rFont val="宋体"/>
        <charset val="134"/>
      </rPr>
      <t>轨道信号</t>
    </r>
    <r>
      <rPr>
        <sz val="10"/>
        <rFont val="Arial"/>
        <family val="2"/>
      </rPr>
      <t>17-01</t>
    </r>
    <phoneticPr fontId="3" type="noConversion"/>
  </si>
  <si>
    <t>150229-001</t>
    <phoneticPr fontId="3" type="noConversion"/>
  </si>
  <si>
    <t>150230-001</t>
    <phoneticPr fontId="3" type="noConversion"/>
  </si>
  <si>
    <t>英语19-01 英语19-02 英语19-03</t>
  </si>
  <si>
    <t>[17S1615]电影之人文精神</t>
  </si>
  <si>
    <t>150285-002</t>
  </si>
  <si>
    <t>[17S1618]空间艺术欣赏</t>
  </si>
  <si>
    <t>[2016814]刘捷</t>
  </si>
  <si>
    <t>150288-001</t>
  </si>
  <si>
    <t>[17S1619]音乐理论基础1</t>
  </si>
  <si>
    <t>1</t>
  </si>
  <si>
    <t>150289-001</t>
  </si>
  <si>
    <t>[17S1638]摄影技能技巧1</t>
  </si>
  <si>
    <t>150307-001</t>
  </si>
  <si>
    <t>[1703005]环境设计技术B（计算机辅助设计 三维）</t>
  </si>
  <si>
    <t>051995-001</t>
  </si>
  <si>
    <t>1,3-12,15-20</t>
  </si>
  <si>
    <t>[0510054]陈会来[讲师]</t>
  </si>
  <si>
    <t>051995-002</t>
  </si>
  <si>
    <t>[1703007]综合设计B(空间与社会 关怀设计)</t>
  </si>
  <si>
    <t>10.0</t>
  </si>
  <si>
    <t>052242-001</t>
  </si>
  <si>
    <t>1-15,17-20</t>
  </si>
  <si>
    <t>052242-002</t>
  </si>
  <si>
    <t>1-14,16-20</t>
  </si>
  <si>
    <t>052242-003</t>
  </si>
  <si>
    <t>[1703010]环境设计技术D（光环境+色彩设计）</t>
  </si>
  <si>
    <t>052204-001</t>
  </si>
  <si>
    <t>76</t>
  </si>
  <si>
    <t>052204-002</t>
  </si>
  <si>
    <t>[1703023]旅游规划</t>
  </si>
  <si>
    <t>052216-001</t>
  </si>
  <si>
    <t>57</t>
  </si>
  <si>
    <t>052216-002</t>
  </si>
  <si>
    <t>[2019017]范雨[讲师]</t>
  </si>
  <si>
    <t>052216-003</t>
  </si>
  <si>
    <t>[1703024]设计与管理（酒店、会展、景区）</t>
  </si>
  <si>
    <t>[1987016]段勇[教授]</t>
  </si>
  <si>
    <t>052217-001</t>
  </si>
  <si>
    <t>1-13,16-20</t>
  </si>
  <si>
    <t>[1703055]环境设计技术A（计算机辅助设计 二维）</t>
  </si>
  <si>
    <t>052287-001</t>
  </si>
  <si>
    <t>[1703056]环境设计技术B（计算机辅助设计 三维）</t>
  </si>
  <si>
    <t>052288-001</t>
  </si>
  <si>
    <t>[1703102]服装画表现技法2（数码）</t>
  </si>
  <si>
    <t>051879-001</t>
  </si>
  <si>
    <t>1-11,15-20</t>
  </si>
  <si>
    <t>[1703105]服装制图2（成衣制图）</t>
  </si>
  <si>
    <t>051980-001</t>
  </si>
  <si>
    <t>051980-002</t>
  </si>
  <si>
    <t>[1703106]服装工艺1（基础工艺）</t>
  </si>
  <si>
    <t>051981-001</t>
  </si>
  <si>
    <t>051981-002</t>
  </si>
  <si>
    <t>[1703109]服装搭配技巧与原理</t>
  </si>
  <si>
    <t>051982-001</t>
  </si>
  <si>
    <t>051982-002</t>
  </si>
  <si>
    <t>[1703112]中外服装史1</t>
  </si>
  <si>
    <t>051983-001</t>
  </si>
  <si>
    <t>[1703115]可穿戴设计跨界实践</t>
  </si>
  <si>
    <t>052161-001</t>
  </si>
  <si>
    <t>1-12,14-20</t>
  </si>
  <si>
    <t>152</t>
  </si>
  <si>
    <t>052161-002</t>
  </si>
  <si>
    <t>[1703116]综合设计与实现1</t>
  </si>
  <si>
    <t>052162-001</t>
  </si>
  <si>
    <t>052162-002</t>
  </si>
  <si>
    <t>[1703121]数码印花技术与实践</t>
  </si>
  <si>
    <t>052166-001</t>
  </si>
  <si>
    <t>052166-002</t>
  </si>
  <si>
    <t>[1703124]展陈设计</t>
  </si>
  <si>
    <t>052167-001</t>
  </si>
  <si>
    <t>052167-002</t>
  </si>
  <si>
    <t>[1703125]时尚买手基础</t>
  </si>
  <si>
    <t>052168-001</t>
  </si>
  <si>
    <t>服饰设计17-01 服饰设计17-02</t>
  </si>
  <si>
    <t>[1703203]图形设计</t>
  </si>
  <si>
    <t>052005-001</t>
  </si>
  <si>
    <t>[1703204]商业字体设计</t>
  </si>
  <si>
    <t>052006-001</t>
  </si>
  <si>
    <t>[1703205]品牌策划与管理</t>
  </si>
  <si>
    <t>052007-001</t>
  </si>
  <si>
    <t>[1703206]品牌设计</t>
  </si>
  <si>
    <t>6.5</t>
  </si>
  <si>
    <t>052008-001</t>
  </si>
  <si>
    <t>[1703210]信息可视化设计</t>
  </si>
  <si>
    <t>052260-001</t>
  </si>
  <si>
    <t>1-12,16-20</t>
  </si>
  <si>
    <t>[1703211]民间美术</t>
  </si>
  <si>
    <t>051903-001</t>
  </si>
  <si>
    <t>[1703213]新媒介研究</t>
  </si>
  <si>
    <t>052261-001</t>
  </si>
  <si>
    <t>[1703214]广告设计</t>
  </si>
  <si>
    <t>052262-001</t>
  </si>
  <si>
    <t>[1703217]手工</t>
  </si>
  <si>
    <t>052265-001</t>
  </si>
  <si>
    <t>[1703218]纸制品设计</t>
  </si>
  <si>
    <t>052267-001</t>
  </si>
  <si>
    <t>[1703305]数字影像1（视听语言+分镜头脚本）</t>
  </si>
  <si>
    <t>[0510069]王蕾[未评职称（工程技术人员）]</t>
  </si>
  <si>
    <t>052010-001</t>
  </si>
  <si>
    <t>052010-002</t>
  </si>
  <si>
    <t>1-5,7-11,15-20</t>
  </si>
  <si>
    <t>128</t>
  </si>
  <si>
    <t>[1703310]新媒体设计</t>
  </si>
  <si>
    <t>052272-001</t>
  </si>
  <si>
    <t>1-9,15-20</t>
  </si>
  <si>
    <t>052272-002</t>
  </si>
  <si>
    <t>[1703311]品牌策划与数字推广</t>
  </si>
  <si>
    <t>052273-001</t>
  </si>
  <si>
    <t>052273-002</t>
  </si>
  <si>
    <t>[1703314]游戏策划</t>
  </si>
  <si>
    <t>[0510189]田然[讲师]</t>
  </si>
  <si>
    <t>052276-001</t>
  </si>
  <si>
    <t>052276-002</t>
  </si>
  <si>
    <t>[1703320]设计与管理A</t>
  </si>
  <si>
    <t>052282-001</t>
  </si>
  <si>
    <t>052282-002</t>
  </si>
  <si>
    <t>[1703328]摄影基础</t>
  </si>
  <si>
    <t>052232-001</t>
  </si>
  <si>
    <t>[1703329]数字影像2（摄像基础+非线编）</t>
  </si>
  <si>
    <t>7.5</t>
  </si>
  <si>
    <t>052233-001</t>
  </si>
  <si>
    <r>
      <t>[0510067]</t>
    </r>
    <r>
      <rPr>
        <sz val="10"/>
        <color indexed="60"/>
        <rFont val="宋体"/>
        <charset val="134"/>
      </rPr>
      <t>钱璐</t>
    </r>
    <phoneticPr fontId="3" type="noConversion"/>
  </si>
  <si>
    <t>052233-002</t>
  </si>
  <si>
    <t>[1703403]人体写生</t>
  </si>
  <si>
    <t>051997-001</t>
  </si>
  <si>
    <t>1-7,14-16,18-20</t>
  </si>
  <si>
    <t>[1703405]数字绘画</t>
  </si>
  <si>
    <t>[0510124]曹宾</t>
  </si>
  <si>
    <t>051999-001</t>
  </si>
  <si>
    <t>油画18-01 壁画18-01</t>
  </si>
  <si>
    <t>1-6,14-16,18-20</t>
  </si>
  <si>
    <t>[1703411]壁画创作（室内空间）</t>
  </si>
  <si>
    <t>052222-001</t>
  </si>
  <si>
    <t>1-7,11-16,18-20</t>
  </si>
  <si>
    <t>256</t>
  </si>
  <si>
    <t>[1703412]空间文脉及社会人群分析</t>
  </si>
  <si>
    <t>[2006005]张备争[讲师]</t>
  </si>
  <si>
    <t>052223-001</t>
  </si>
  <si>
    <t>[1703417]素描人体（一）</t>
  </si>
  <si>
    <t>052000-001</t>
  </si>
  <si>
    <t>1-6,10-16,18-20</t>
  </si>
  <si>
    <t>[1703418]油画人物（一）</t>
  </si>
  <si>
    <t>052001-001</t>
  </si>
  <si>
    <t>[1703422]油画人体</t>
  </si>
  <si>
    <t>052244-001</t>
  </si>
  <si>
    <t>[1703423]油画抽象表现</t>
  </si>
  <si>
    <t>052245-001</t>
  </si>
  <si>
    <t>[1703424]综合材料绘画</t>
  </si>
  <si>
    <t>052246-001</t>
  </si>
  <si>
    <t>[1703425]当代艺术赏析B</t>
  </si>
  <si>
    <t>052247-001</t>
  </si>
  <si>
    <t>1-11,19-20</t>
  </si>
  <si>
    <t>[1703431]当代艺术现象分析</t>
  </si>
  <si>
    <t>052250-001</t>
  </si>
  <si>
    <t>[1703432]材料工艺与制作2</t>
  </si>
  <si>
    <t>052251-001</t>
  </si>
  <si>
    <t>[1703449]壁画沥粉彩绘</t>
  </si>
  <si>
    <t>052301-001</t>
  </si>
  <si>
    <t>[1703503]材料与工艺</t>
  </si>
  <si>
    <t>051972-001</t>
  </si>
  <si>
    <t>051972-002</t>
  </si>
  <si>
    <t>1,3-13,15-20</t>
  </si>
  <si>
    <t>[2009040]贾红雨[讲师]</t>
  </si>
  <si>
    <t>051972-003</t>
  </si>
  <si>
    <t>051972-004</t>
  </si>
  <si>
    <t>[1703504]工业设计史</t>
  </si>
  <si>
    <t>051973-001</t>
  </si>
  <si>
    <t>[1703505]人机工程学</t>
  </si>
  <si>
    <t>051974-001</t>
  </si>
  <si>
    <t>051974-002</t>
  </si>
  <si>
    <r>
      <t>[2008038]</t>
    </r>
    <r>
      <rPr>
        <sz val="10"/>
        <rFont val="宋体"/>
        <charset val="134"/>
      </rPr>
      <t>吴蓓蓓</t>
    </r>
    <r>
      <rPr>
        <sz val="10"/>
        <rFont val="Arial"/>
        <family val="2"/>
      </rPr>
      <t>[</t>
    </r>
    <r>
      <rPr>
        <sz val="10"/>
        <rFont val="宋体"/>
        <charset val="134"/>
      </rPr>
      <t>讲师</t>
    </r>
    <r>
      <rPr>
        <sz val="10"/>
        <rFont val="Arial"/>
        <family val="2"/>
      </rPr>
      <t>]</t>
    </r>
    <phoneticPr fontId="3" type="noConversion"/>
  </si>
  <si>
    <t>051974-003</t>
  </si>
  <si>
    <t>051974-004</t>
  </si>
  <si>
    <t>[1703507]设计表现（三维）</t>
  </si>
  <si>
    <t>051975-001</t>
  </si>
  <si>
    <t>051975-002</t>
  </si>
  <si>
    <r>
      <t>[2005010]</t>
    </r>
    <r>
      <rPr>
        <sz val="10"/>
        <rFont val="宋体"/>
        <charset val="134"/>
      </rPr>
      <t>任童</t>
    </r>
    <r>
      <rPr>
        <sz val="10"/>
        <rFont val="Arial"/>
        <family val="2"/>
      </rPr>
      <t>[</t>
    </r>
    <r>
      <rPr>
        <sz val="10"/>
        <rFont val="宋体"/>
        <charset val="134"/>
      </rPr>
      <t>讲师</t>
    </r>
    <r>
      <rPr>
        <sz val="10"/>
        <rFont val="Arial"/>
        <family val="2"/>
      </rPr>
      <t>]</t>
    </r>
    <phoneticPr fontId="3" type="noConversion"/>
  </si>
  <si>
    <t>051975-003</t>
  </si>
  <si>
    <t>051975-004</t>
  </si>
  <si>
    <t>[1703510]专题设计3（系统/外饰设计）</t>
  </si>
  <si>
    <t>052112-001</t>
  </si>
  <si>
    <t>产品设计17-01</t>
  </si>
  <si>
    <t>190</t>
  </si>
  <si>
    <t>052112-003</t>
  </si>
  <si>
    <t>[1988018]郭惠尧[教授]</t>
  </si>
  <si>
    <t>052112-004</t>
  </si>
  <si>
    <t>052112-005</t>
  </si>
  <si>
    <t>052112-006</t>
  </si>
  <si>
    <t>产品设计17-02</t>
  </si>
  <si>
    <t>[1703511]专题设计4（可持续设计/体验设计/内饰设计）</t>
  </si>
  <si>
    <t>052113-001</t>
  </si>
  <si>
    <t>052113-002</t>
  </si>
  <si>
    <t>052113-003</t>
  </si>
  <si>
    <t>052113-004</t>
  </si>
  <si>
    <r>
      <t>[2009035]</t>
    </r>
    <r>
      <rPr>
        <sz val="10"/>
        <rFont val="宋体"/>
        <charset val="134"/>
      </rPr>
      <t>崔晓飞</t>
    </r>
    <r>
      <rPr>
        <sz val="10"/>
        <rFont val="Arial"/>
        <family val="2"/>
      </rPr>
      <t>[</t>
    </r>
    <r>
      <rPr>
        <sz val="10"/>
        <rFont val="宋体"/>
        <charset val="134"/>
      </rPr>
      <t>讲师</t>
    </r>
    <r>
      <rPr>
        <sz val="10"/>
        <rFont val="Arial"/>
        <family val="2"/>
      </rPr>
      <t>]</t>
    </r>
    <phoneticPr fontId="3" type="noConversion"/>
  </si>
  <si>
    <t>052113-005</t>
  </si>
  <si>
    <t>[1703531]环境设计技术A（计算机辅助设计）</t>
  </si>
  <si>
    <t>052237-001</t>
  </si>
  <si>
    <t>052237-002</t>
  </si>
  <si>
    <t>[1703535]环境设计基础C（景观+植物）</t>
  </si>
  <si>
    <t>[2016034]刘磊[讲师]</t>
  </si>
  <si>
    <t>052236-001</t>
  </si>
  <si>
    <t>052236-002</t>
  </si>
  <si>
    <t>052236-003</t>
  </si>
  <si>
    <t>环境设计18-01</t>
  </si>
  <si>
    <t>052238-002</t>
  </si>
  <si>
    <t>环境设计18-02</t>
  </si>
  <si>
    <t>[1703603]剧本创作基础</t>
  </si>
  <si>
    <t>051868-001</t>
  </si>
  <si>
    <t>[1703604]视听语言</t>
  </si>
  <si>
    <t>051869-001</t>
  </si>
  <si>
    <t>[1703606]数字艺术设计1（基础软件）</t>
  </si>
  <si>
    <t>051871-001</t>
  </si>
  <si>
    <t>[1703607]漫画创作</t>
  </si>
  <si>
    <t>051872-001</t>
  </si>
  <si>
    <t>[1703612]数字艺术设计4（三维初级）</t>
  </si>
  <si>
    <t>052014-001</t>
  </si>
  <si>
    <t>[1703613]动态设计</t>
  </si>
  <si>
    <t>052015-001</t>
  </si>
  <si>
    <t>[1703614]摆拍动画创作</t>
  </si>
  <si>
    <t>052016-001</t>
  </si>
  <si>
    <t>[1703615]数字艺术设计3（后期软件）</t>
  </si>
  <si>
    <t>052017-001</t>
  </si>
  <si>
    <t>[1703624]原动画设计（二维）</t>
  </si>
  <si>
    <t>052145-001</t>
  </si>
  <si>
    <t>[1703625]多媒体交互设计</t>
  </si>
  <si>
    <t>052146-001</t>
  </si>
  <si>
    <t>[1703630]三维虚拟现实设计（三维）</t>
  </si>
  <si>
    <t>052148-001</t>
  </si>
  <si>
    <t>[1703634]商业动画策划与推广</t>
  </si>
  <si>
    <t>052149-001</t>
  </si>
  <si>
    <t>[1703644]动画技术能力拓展</t>
  </si>
  <si>
    <t>052158-001</t>
  </si>
  <si>
    <t>[1703802]形态语义</t>
  </si>
  <si>
    <t>051987-001</t>
  </si>
  <si>
    <t>1-7,16-20</t>
  </si>
  <si>
    <t>051987-002</t>
  </si>
  <si>
    <t>1-7,12-20</t>
  </si>
  <si>
    <t>[1703803]画法几何与工程制图</t>
  </si>
  <si>
    <t>051991-001</t>
  </si>
  <si>
    <t>[1703804]产品设计程序与方法</t>
  </si>
  <si>
    <t>051992-001</t>
  </si>
  <si>
    <t>[1703805]模具成型</t>
  </si>
  <si>
    <t>051989-001</t>
  </si>
  <si>
    <t>051989-002</t>
  </si>
  <si>
    <t>[1703811]专题设计Ⅳ（陶瓷设计与地域文化研究）</t>
  </si>
  <si>
    <t>[2013049]方梦雪[实验师]</t>
  </si>
  <si>
    <t>052185-001</t>
  </si>
  <si>
    <t>[1703812]综合材料与可持续设计A</t>
  </si>
  <si>
    <t>052186-001</t>
  </si>
  <si>
    <r>
      <t>[2001016]</t>
    </r>
    <r>
      <rPr>
        <sz val="10"/>
        <rFont val="宋体"/>
        <charset val="134"/>
      </rPr>
      <t>夏艳生</t>
    </r>
    <r>
      <rPr>
        <sz val="10"/>
        <rFont val="Arial"/>
        <family val="2"/>
      </rPr>
      <t>[</t>
    </r>
    <r>
      <rPr>
        <sz val="10"/>
        <rFont val="宋体"/>
        <charset val="134"/>
      </rPr>
      <t>讲师</t>
    </r>
    <r>
      <rPr>
        <sz val="10"/>
        <rFont val="Arial"/>
        <family val="2"/>
      </rPr>
      <t>]</t>
    </r>
  </si>
  <si>
    <t>[1703819]雕塑Ⅰ（具象）</t>
  </si>
  <si>
    <t>051988-001</t>
  </si>
  <si>
    <t>[1703821]陶瓷综合装饰B</t>
  </si>
  <si>
    <t>051990-001</t>
  </si>
  <si>
    <t>[1703826]配饰陶艺</t>
  </si>
  <si>
    <t>052188-001</t>
  </si>
  <si>
    <t>[1703827]综合材料与可持续设计B</t>
  </si>
  <si>
    <t>052189-001</t>
  </si>
  <si>
    <t>[1703828]环境陶艺</t>
  </si>
  <si>
    <t>052190-001</t>
  </si>
  <si>
    <t>国教1</t>
    <phoneticPr fontId="3" type="noConversion"/>
  </si>
  <si>
    <r>
      <rPr>
        <sz val="10"/>
        <rFont val="宋体"/>
        <charset val="134"/>
      </rPr>
      <t>数字媒体</t>
    </r>
    <r>
      <rPr>
        <sz val="10"/>
        <rFont val="Arial"/>
        <family val="2"/>
      </rPr>
      <t xml:space="preserve">18-01 </t>
    </r>
    <r>
      <rPr>
        <sz val="10"/>
        <rFont val="宋体"/>
        <charset val="134"/>
      </rPr>
      <t>数字媒体</t>
    </r>
    <r>
      <rPr>
        <sz val="10"/>
        <rFont val="Arial"/>
        <family val="2"/>
      </rPr>
      <t xml:space="preserve">18-02 </t>
    </r>
    <r>
      <rPr>
        <sz val="10"/>
        <color indexed="40"/>
        <rFont val="Arial"/>
        <family val="2"/>
      </rPr>
      <t>IEC</t>
    </r>
    <r>
      <rPr>
        <sz val="10"/>
        <color indexed="40"/>
        <rFont val="宋体"/>
        <charset val="134"/>
      </rPr>
      <t>数字媒体</t>
    </r>
    <r>
      <rPr>
        <sz val="10"/>
        <color indexed="40"/>
        <rFont val="Arial"/>
        <family val="2"/>
      </rPr>
      <t>18-01</t>
    </r>
    <r>
      <rPr>
        <sz val="10"/>
        <color indexed="40"/>
        <rFont val="宋体"/>
        <charset val="134"/>
      </rPr>
      <t>（</t>
    </r>
    <r>
      <rPr>
        <sz val="10"/>
        <color indexed="40"/>
        <rFont val="Arial"/>
        <family val="2"/>
      </rPr>
      <t>25</t>
    </r>
    <r>
      <rPr>
        <sz val="10"/>
        <color indexed="40"/>
        <rFont val="宋体"/>
        <charset val="134"/>
      </rPr>
      <t>）</t>
    </r>
    <r>
      <rPr>
        <sz val="10"/>
        <color indexed="40"/>
        <rFont val="Arial"/>
        <family val="2"/>
      </rPr>
      <t xml:space="preserve"> IEC</t>
    </r>
    <r>
      <rPr>
        <sz val="10"/>
        <color indexed="40"/>
        <rFont val="宋体"/>
        <charset val="134"/>
      </rPr>
      <t>数字媒体</t>
    </r>
    <r>
      <rPr>
        <sz val="10"/>
        <color indexed="40"/>
        <rFont val="Arial"/>
        <family val="2"/>
      </rPr>
      <t>18-02</t>
    </r>
    <r>
      <rPr>
        <sz val="10"/>
        <color indexed="40"/>
        <rFont val="宋体"/>
        <charset val="134"/>
      </rPr>
      <t>（</t>
    </r>
    <r>
      <rPr>
        <sz val="10"/>
        <color indexed="40"/>
        <rFont val="Arial"/>
        <family val="2"/>
      </rPr>
      <t>25</t>
    </r>
    <r>
      <rPr>
        <sz val="10"/>
        <color indexed="40"/>
        <rFont val="宋体"/>
        <charset val="134"/>
      </rPr>
      <t>）</t>
    </r>
    <phoneticPr fontId="3" type="noConversion"/>
  </si>
  <si>
    <t>1-5,7-12</t>
  </si>
  <si>
    <t>[1703834]国画</t>
  </si>
  <si>
    <t>052029-001</t>
  </si>
  <si>
    <t>[1703838]计算机辅助设计（平面）</t>
  </si>
  <si>
    <t>[0510192]杜广周[讲师]</t>
  </si>
  <si>
    <t>052195-001</t>
  </si>
  <si>
    <t>[1703903]二分之一人体塑造</t>
  </si>
  <si>
    <t>051976-001</t>
  </si>
  <si>
    <t>[1703904]二分之一着衣塑造</t>
  </si>
  <si>
    <t>051977-001</t>
  </si>
  <si>
    <t>[1703907]二分之一人物塑造</t>
  </si>
  <si>
    <t>052130-001</t>
  </si>
  <si>
    <t>1-6,12-20</t>
  </si>
  <si>
    <t>[1703909]抽象雕塑创作</t>
  </si>
  <si>
    <t>051978-001</t>
  </si>
  <si>
    <t>[1703910]雕塑材料创作1</t>
  </si>
  <si>
    <t>051979-001</t>
  </si>
  <si>
    <t>[1703912]具象雕塑创作</t>
  </si>
  <si>
    <t>052131-001</t>
  </si>
  <si>
    <t>[1703913]雕塑材料创作2</t>
  </si>
  <si>
    <t>052132-001</t>
  </si>
  <si>
    <t>[1703914]城市家具设计</t>
  </si>
  <si>
    <t>052133-001</t>
  </si>
  <si>
    <t>[1703949]计算机美术</t>
  </si>
  <si>
    <t>052241-001</t>
  </si>
  <si>
    <t>[1703m02]形态与材料</t>
  </si>
  <si>
    <t>051911-001</t>
  </si>
  <si>
    <t>1-6,10-20</t>
  </si>
  <si>
    <t>[1703m03]思维与表现</t>
  </si>
  <si>
    <t>051912-001</t>
  </si>
  <si>
    <t>[1703m06]西方美术史</t>
  </si>
  <si>
    <t>051915-001</t>
  </si>
  <si>
    <t>美术学类19-01</t>
  </si>
  <si>
    <t>051915-002</t>
  </si>
  <si>
    <t>美术学类19-02</t>
  </si>
  <si>
    <t>[1703m08]塑造基础</t>
  </si>
  <si>
    <t>[2004090]于俊峰[教授]</t>
  </si>
  <si>
    <t>051917-001</t>
  </si>
  <si>
    <t>[1703m09]艺术概论</t>
  </si>
  <si>
    <t>051914-001</t>
  </si>
  <si>
    <t>[1703s07]空间设计基础</t>
  </si>
  <si>
    <t>051925-001</t>
  </si>
  <si>
    <t>计算机设计基础1</t>
  </si>
  <si>
    <t>设计学类19-01 设计学类19-02 设计学类19-03 设计学类19-05 设计学类19-06 设计学类19-07 设计学类19-08 设计学类19-04 设计学类19-09 设计学类19-10 设计学类19-11 设计学类19-12 设计学类19-13 设计学类19-14</t>
  </si>
  <si>
    <t>计算机设计基础2</t>
  </si>
  <si>
    <t>[1703s19]形态构成</t>
  </si>
  <si>
    <t>051960-001</t>
  </si>
  <si>
    <t>051960-002</t>
  </si>
  <si>
    <t>051960-003</t>
  </si>
  <si>
    <t>051960-004</t>
  </si>
  <si>
    <t>051960-005</t>
  </si>
  <si>
    <t>[0510153]彭辉[副教授]</t>
  </si>
  <si>
    <t>051960-006</t>
  </si>
  <si>
    <t>设计学类19-13 设计学类19-14</t>
  </si>
  <si>
    <t>[0510190]卢香利[副教授]</t>
  </si>
  <si>
    <t>051960-007</t>
  </si>
  <si>
    <t>[1703s20]色彩学A</t>
  </si>
  <si>
    <t>051961-001</t>
  </si>
  <si>
    <t>051961-002</t>
  </si>
  <si>
    <t>051961-003</t>
  </si>
  <si>
    <t>051961-004</t>
  </si>
  <si>
    <t>051961-005</t>
  </si>
  <si>
    <t>051961-006</t>
  </si>
  <si>
    <t>051961-007</t>
  </si>
  <si>
    <t>[1703s22]科学技术简史</t>
  </si>
  <si>
    <t>051963-001</t>
  </si>
  <si>
    <t>051963-002</t>
  </si>
  <si>
    <t>051963-003</t>
  </si>
  <si>
    <t>051963-004</t>
  </si>
  <si>
    <t>051963-005</t>
  </si>
  <si>
    <t>051963-006</t>
  </si>
  <si>
    <t>[2019818]李昱盛</t>
  </si>
  <si>
    <t>051963-007</t>
  </si>
  <si>
    <t>空间构成1</t>
  </si>
  <si>
    <t>空间构成2</t>
  </si>
  <si>
    <r>
      <rPr>
        <sz val="10"/>
        <color indexed="10"/>
        <rFont val="Arial"/>
        <family val="2"/>
      </rPr>
      <t>IEC</t>
    </r>
    <r>
      <rPr>
        <sz val="10"/>
        <color indexed="10"/>
        <rFont val="宋体"/>
        <charset val="134"/>
      </rPr>
      <t>产品设计</t>
    </r>
    <r>
      <rPr>
        <sz val="10"/>
        <color indexed="10"/>
        <rFont val="Arial"/>
        <family val="2"/>
      </rPr>
      <t>19-01</t>
    </r>
    <r>
      <rPr>
        <sz val="10"/>
        <color indexed="10"/>
        <rFont val="宋体"/>
        <charset val="134"/>
      </rPr>
      <t>（</t>
    </r>
    <r>
      <rPr>
        <sz val="10"/>
        <color indexed="10"/>
        <rFont val="Arial"/>
        <family val="2"/>
      </rPr>
      <t>3</t>
    </r>
    <r>
      <rPr>
        <sz val="10"/>
        <color indexed="10"/>
        <rFont val="宋体"/>
        <charset val="134"/>
      </rPr>
      <t>）</t>
    </r>
    <r>
      <rPr>
        <sz val="10"/>
        <rFont val="宋体"/>
        <charset val="134"/>
      </rPr>
      <t>设计学类</t>
    </r>
    <r>
      <rPr>
        <sz val="10"/>
        <rFont val="Arial"/>
        <family val="2"/>
      </rPr>
      <t xml:space="preserve">19-01 </t>
    </r>
    <r>
      <rPr>
        <sz val="10"/>
        <rFont val="宋体"/>
        <charset val="134"/>
      </rPr>
      <t>设计学类</t>
    </r>
    <r>
      <rPr>
        <sz val="10"/>
        <rFont val="Arial"/>
        <family val="2"/>
      </rPr>
      <t xml:space="preserve">19-02 </t>
    </r>
    <r>
      <rPr>
        <sz val="10"/>
        <rFont val="宋体"/>
        <charset val="134"/>
      </rPr>
      <t>设计学类</t>
    </r>
    <r>
      <rPr>
        <sz val="10"/>
        <rFont val="Arial"/>
        <family val="2"/>
      </rPr>
      <t xml:space="preserve">19-03 </t>
    </r>
    <r>
      <rPr>
        <sz val="10"/>
        <rFont val="宋体"/>
        <charset val="134"/>
      </rPr>
      <t>设计学类</t>
    </r>
    <r>
      <rPr>
        <sz val="10"/>
        <rFont val="Arial"/>
        <family val="2"/>
      </rPr>
      <t xml:space="preserve">19-05 </t>
    </r>
    <r>
      <rPr>
        <sz val="10"/>
        <rFont val="宋体"/>
        <charset val="134"/>
      </rPr>
      <t>设计学类</t>
    </r>
    <r>
      <rPr>
        <sz val="10"/>
        <rFont val="Arial"/>
        <family val="2"/>
      </rPr>
      <t xml:space="preserve">19-06 </t>
    </r>
    <r>
      <rPr>
        <sz val="10"/>
        <rFont val="宋体"/>
        <charset val="134"/>
      </rPr>
      <t>设计学类</t>
    </r>
    <r>
      <rPr>
        <sz val="10"/>
        <rFont val="Arial"/>
        <family val="2"/>
      </rPr>
      <t xml:space="preserve">19-07 </t>
    </r>
    <r>
      <rPr>
        <sz val="10"/>
        <rFont val="宋体"/>
        <charset val="134"/>
      </rPr>
      <t>设计学类</t>
    </r>
    <r>
      <rPr>
        <sz val="10"/>
        <rFont val="Arial"/>
        <family val="2"/>
      </rPr>
      <t xml:space="preserve">19-08 </t>
    </r>
    <r>
      <rPr>
        <sz val="10"/>
        <rFont val="宋体"/>
        <charset val="134"/>
      </rPr>
      <t>设计学类</t>
    </r>
    <r>
      <rPr>
        <sz val="10"/>
        <rFont val="Arial"/>
        <family val="2"/>
      </rPr>
      <t xml:space="preserve">19-04 </t>
    </r>
    <r>
      <rPr>
        <sz val="10"/>
        <rFont val="宋体"/>
        <charset val="134"/>
      </rPr>
      <t>设计学类</t>
    </r>
    <r>
      <rPr>
        <sz val="10"/>
        <rFont val="Arial"/>
        <family val="2"/>
      </rPr>
      <t xml:space="preserve">19-09 </t>
    </r>
    <r>
      <rPr>
        <sz val="10"/>
        <rFont val="宋体"/>
        <charset val="134"/>
      </rPr>
      <t>设计学类</t>
    </r>
    <r>
      <rPr>
        <sz val="10"/>
        <rFont val="Arial"/>
        <family val="2"/>
      </rPr>
      <t xml:space="preserve">19-10 </t>
    </r>
    <r>
      <rPr>
        <sz val="10"/>
        <rFont val="宋体"/>
        <charset val="134"/>
      </rPr>
      <t>设计学类</t>
    </r>
    <r>
      <rPr>
        <sz val="10"/>
        <rFont val="Arial"/>
        <family val="2"/>
      </rPr>
      <t xml:space="preserve">19-11 </t>
    </r>
    <r>
      <rPr>
        <sz val="10"/>
        <rFont val="宋体"/>
        <charset val="134"/>
      </rPr>
      <t>设计学类</t>
    </r>
    <r>
      <rPr>
        <sz val="10"/>
        <rFont val="Arial"/>
        <family val="2"/>
      </rPr>
      <t xml:space="preserve">19-12 </t>
    </r>
    <r>
      <rPr>
        <sz val="10"/>
        <rFont val="宋体"/>
        <charset val="134"/>
      </rPr>
      <t>设计学类</t>
    </r>
    <r>
      <rPr>
        <sz val="10"/>
        <rFont val="Arial"/>
        <family val="2"/>
      </rPr>
      <t xml:space="preserve">19-13 </t>
    </r>
    <r>
      <rPr>
        <sz val="10"/>
        <rFont val="宋体"/>
        <charset val="134"/>
      </rPr>
      <t>设计学类</t>
    </r>
    <r>
      <rPr>
        <sz val="10"/>
        <rFont val="Arial"/>
        <family val="2"/>
      </rPr>
      <t>19-14</t>
    </r>
    <phoneticPr fontId="3" type="noConversion"/>
  </si>
  <si>
    <t>图文设计初步1</t>
  </si>
  <si>
    <t>[2019817]崔昊</t>
  </si>
  <si>
    <t>图文设计初步2</t>
  </si>
  <si>
    <t>影像语言1</t>
  </si>
  <si>
    <t>影像语言2</t>
  </si>
  <si>
    <t>手工艺实践（陶艺）</t>
  </si>
  <si>
    <t>手工艺实践（染织）</t>
  </si>
  <si>
    <t>[1703s30]创造学</t>
  </si>
  <si>
    <t>052225-001</t>
  </si>
  <si>
    <t>[2013048]乔杨[实验师]</t>
  </si>
  <si>
    <t>052225-002</t>
  </si>
  <si>
    <t>052225-003</t>
  </si>
  <si>
    <t>052225-004</t>
  </si>
  <si>
    <t>052225-005</t>
  </si>
  <si>
    <t>052225-006</t>
  </si>
  <si>
    <t>[0510191]郑亚南[讲师]</t>
  </si>
  <si>
    <t>052225-007</t>
  </si>
  <si>
    <t>[17S0310]国画艺术赏析</t>
  </si>
  <si>
    <t>052326-001</t>
  </si>
  <si>
    <t>[17S0311]民族民俗艺术欣赏</t>
  </si>
  <si>
    <t>考查</t>
    <phoneticPr fontId="3" type="noConversion"/>
  </si>
  <si>
    <t>052327-001</t>
  </si>
  <si>
    <t>Product Design Workshop2</t>
    <phoneticPr fontId="3" type="noConversion"/>
  </si>
  <si>
    <t>合作办学引进课程</t>
    <phoneticPr fontId="3" type="noConversion"/>
  </si>
  <si>
    <t>[2008038]吴蓓蓓[讲师]</t>
    <phoneticPr fontId="3" type="noConversion"/>
  </si>
  <si>
    <r>
      <t>IEC</t>
    </r>
    <r>
      <rPr>
        <sz val="10"/>
        <rFont val="宋体"/>
        <charset val="134"/>
      </rPr>
      <t>产品设计</t>
    </r>
    <r>
      <rPr>
        <sz val="10"/>
        <rFont val="Arial"/>
        <family val="2"/>
      </rPr>
      <t>18-01</t>
    </r>
    <r>
      <rPr>
        <sz val="10"/>
        <rFont val="宋体"/>
        <charset val="134"/>
      </rPr>
      <t>、</t>
    </r>
    <r>
      <rPr>
        <sz val="10"/>
        <rFont val="Arial"/>
        <family val="2"/>
      </rPr>
      <t>IEC</t>
    </r>
    <r>
      <rPr>
        <sz val="10"/>
        <rFont val="宋体"/>
        <charset val="134"/>
      </rPr>
      <t>产品设计</t>
    </r>
    <r>
      <rPr>
        <sz val="10"/>
        <rFont val="Arial"/>
        <family val="2"/>
      </rPr>
      <t>18-02</t>
    </r>
    <phoneticPr fontId="3" type="noConversion"/>
  </si>
  <si>
    <t>[2009035]崔晓飞[讲师]</t>
    <phoneticPr fontId="3" type="noConversion"/>
  </si>
  <si>
    <r>
      <t>IEC</t>
    </r>
    <r>
      <rPr>
        <sz val="10"/>
        <rFont val="宋体"/>
        <charset val="134"/>
      </rPr>
      <t>产品设计</t>
    </r>
    <r>
      <rPr>
        <sz val="10"/>
        <rFont val="Arial"/>
        <family val="2"/>
      </rPr>
      <t>18-03</t>
    </r>
    <r>
      <rPr>
        <sz val="10"/>
        <rFont val="宋体"/>
        <charset val="134"/>
      </rPr>
      <t>、</t>
    </r>
    <r>
      <rPr>
        <sz val="10"/>
        <rFont val="Arial"/>
        <family val="2"/>
      </rPr>
      <t>IEC</t>
    </r>
    <r>
      <rPr>
        <sz val="10"/>
        <rFont val="宋体"/>
        <charset val="134"/>
      </rPr>
      <t>产品设计</t>
    </r>
    <r>
      <rPr>
        <sz val="10"/>
        <rFont val="Arial"/>
        <family val="2"/>
      </rPr>
      <t>18-04</t>
    </r>
    <phoneticPr fontId="3" type="noConversion"/>
  </si>
  <si>
    <t>[2005010]任童[讲师]</t>
    <phoneticPr fontId="3" type="noConversion"/>
  </si>
  <si>
    <r>
      <t>IEC</t>
    </r>
    <r>
      <rPr>
        <sz val="10"/>
        <rFont val="宋体"/>
        <charset val="134"/>
      </rPr>
      <t>产品设计</t>
    </r>
    <r>
      <rPr>
        <sz val="10"/>
        <rFont val="Arial"/>
        <family val="2"/>
      </rPr>
      <t>18-05</t>
    </r>
    <r>
      <rPr>
        <sz val="10"/>
        <rFont val="宋体"/>
        <charset val="134"/>
      </rPr>
      <t>、</t>
    </r>
    <r>
      <rPr>
        <sz val="10"/>
        <rFont val="Arial"/>
        <family val="2"/>
      </rPr>
      <t>IEC</t>
    </r>
    <r>
      <rPr>
        <sz val="10"/>
        <rFont val="宋体"/>
        <charset val="134"/>
      </rPr>
      <t>产品设计</t>
    </r>
    <r>
      <rPr>
        <sz val="10"/>
        <rFont val="Arial"/>
        <family val="2"/>
      </rPr>
      <t>18-06</t>
    </r>
    <phoneticPr fontId="3" type="noConversion"/>
  </si>
  <si>
    <t>[11S5217]国家公务员制度概论</t>
  </si>
  <si>
    <t>[2002033]曹敏晖[讲师]</t>
  </si>
  <si>
    <t>090656-001</t>
  </si>
  <si>
    <t>[1711403]民法学（一）（总论、债法总论、人身权法）</t>
  </si>
  <si>
    <t>090697-001</t>
  </si>
  <si>
    <t>[1711404]刑法学（总论）</t>
  </si>
  <si>
    <t>090698-001</t>
  </si>
  <si>
    <t>法学19-01</t>
  </si>
  <si>
    <t>090698-002</t>
  </si>
  <si>
    <t>法学19-02</t>
  </si>
  <si>
    <t>[1711407]民法学（三）（合同法）</t>
  </si>
  <si>
    <t>091229-001</t>
  </si>
  <si>
    <t>[1711409]刑事诉讼法</t>
  </si>
  <si>
    <t>091230-001</t>
  </si>
  <si>
    <t>[1711413]法律逻辑学</t>
  </si>
  <si>
    <t>091255-001</t>
  </si>
  <si>
    <t>[1711415]西方法律思想史</t>
  </si>
  <si>
    <t>090703-001</t>
  </si>
  <si>
    <t>[1711417]中国法律思想史</t>
  </si>
  <si>
    <t>091286-001</t>
  </si>
  <si>
    <t>[1711418]司法制度与法律职业道德</t>
  </si>
  <si>
    <t>090702-001</t>
  </si>
  <si>
    <t>[1711421]商法学</t>
  </si>
  <si>
    <t>091232-001</t>
  </si>
  <si>
    <t>[1711424]民法学（四）（侵权责任法）</t>
  </si>
  <si>
    <t>091233-001</t>
  </si>
  <si>
    <t>[1711425]婚姻法与继承法</t>
  </si>
  <si>
    <t>091234-001</t>
  </si>
  <si>
    <t>[1711428]国际法</t>
  </si>
  <si>
    <t>091291-001</t>
  </si>
  <si>
    <t>[1711429]国际经济法</t>
  </si>
  <si>
    <t>091292-001</t>
  </si>
  <si>
    <t>[1711430]国际私法</t>
  </si>
  <si>
    <t>091293-001</t>
  </si>
  <si>
    <t>[1711431]证据法</t>
  </si>
  <si>
    <t>091308-001</t>
  </si>
  <si>
    <t>[1711439]竞争法</t>
  </si>
  <si>
    <t>091305-001</t>
  </si>
  <si>
    <t>[1711440]仲裁法</t>
  </si>
  <si>
    <t>091307-001</t>
  </si>
  <si>
    <t>[1711441]电子商务法</t>
  </si>
  <si>
    <t>091306-001</t>
  </si>
  <si>
    <t>[1711471]公共管理学A</t>
  </si>
  <si>
    <t>090695-001</t>
  </si>
  <si>
    <t>[1711472]西方经济学</t>
  </si>
  <si>
    <t>[2014101]焦晓钰[讲师]</t>
  </si>
  <si>
    <t>090696-001</t>
  </si>
  <si>
    <t>[1711476]城市管理基础理论</t>
  </si>
  <si>
    <t>090718-001</t>
  </si>
  <si>
    <t>[1711483]数据计量分析B</t>
  </si>
  <si>
    <t>091251-001</t>
  </si>
  <si>
    <t>[1711485]土地管理学</t>
  </si>
  <si>
    <t>091236-001</t>
  </si>
  <si>
    <t>[1711487]城市公共事业管理与实践</t>
  </si>
  <si>
    <t>091237-001</t>
  </si>
  <si>
    <t>[1711488]社区与物业管理</t>
  </si>
  <si>
    <t>091297-001</t>
  </si>
  <si>
    <t>[1711491]公共工程与项目管理</t>
  </si>
  <si>
    <t>091298-001</t>
  </si>
  <si>
    <t>[1711492]城市房地产经营与开发</t>
  </si>
  <si>
    <t>091313-001</t>
  </si>
  <si>
    <t>[1711500]城市应急管理</t>
  </si>
  <si>
    <t>091314-001</t>
  </si>
  <si>
    <t>[1711517]劳工关系</t>
  </si>
  <si>
    <t>091294-001</t>
  </si>
  <si>
    <t>[1711525]金融学</t>
  </si>
  <si>
    <t>091312-001</t>
  </si>
  <si>
    <t>[1711526]国家公务员管理</t>
  </si>
  <si>
    <t>091311-001</t>
  </si>
  <si>
    <t>[1711528]社会统计学</t>
  </si>
  <si>
    <t>090705-001</t>
  </si>
  <si>
    <t>[1711535]社保保障基金管理</t>
  </si>
  <si>
    <t>091295-001</t>
  </si>
  <si>
    <t>[1711536]薪酬管理</t>
  </si>
  <si>
    <t>091296-001</t>
  </si>
  <si>
    <t>[1711538]社会福利思想</t>
  </si>
  <si>
    <t>091310-001</t>
  </si>
  <si>
    <t>[1711539]数据计量分析A</t>
  </si>
  <si>
    <t>091309-001</t>
  </si>
  <si>
    <t>[1711555]社会工作概论</t>
  </si>
  <si>
    <t>091246-001</t>
  </si>
  <si>
    <t>[1711556]社会心理学</t>
  </si>
  <si>
    <t>091249-001</t>
  </si>
  <si>
    <t>[1711557]社会调查方法A</t>
  </si>
  <si>
    <t>091299-001</t>
  </si>
  <si>
    <t>[1711558]西方社会学理论</t>
  </si>
  <si>
    <t>091300-001</t>
  </si>
  <si>
    <t>[1711568]小组工作</t>
  </si>
  <si>
    <t>091273-001</t>
  </si>
  <si>
    <t>[1711571]spss软件应用</t>
  </si>
  <si>
    <t>091301-001</t>
  </si>
  <si>
    <t>[1711594]电子商务法律</t>
  </si>
  <si>
    <t>091227-001</t>
  </si>
  <si>
    <r>
      <t>IEC</t>
    </r>
    <r>
      <rPr>
        <sz val="10"/>
        <rFont val="宋体"/>
        <charset val="134"/>
      </rPr>
      <t>电子商务</t>
    </r>
    <r>
      <rPr>
        <sz val="10"/>
        <rFont val="Arial"/>
        <family val="2"/>
      </rPr>
      <t>17-01 IEC</t>
    </r>
    <r>
      <rPr>
        <sz val="10"/>
        <rFont val="宋体"/>
        <charset val="134"/>
      </rPr>
      <t>电子商务</t>
    </r>
    <r>
      <rPr>
        <sz val="10"/>
        <rFont val="Arial"/>
        <family val="2"/>
      </rPr>
      <t>17-02 IEC</t>
    </r>
    <r>
      <rPr>
        <sz val="10"/>
        <rFont val="宋体"/>
        <charset val="134"/>
      </rPr>
      <t>电子商务</t>
    </r>
    <r>
      <rPr>
        <sz val="10"/>
        <rFont val="Arial"/>
        <family val="2"/>
      </rPr>
      <t>17-03 IEC</t>
    </r>
    <r>
      <rPr>
        <sz val="10"/>
        <rFont val="宋体"/>
        <charset val="134"/>
      </rPr>
      <t>电子商务</t>
    </r>
    <r>
      <rPr>
        <sz val="10"/>
        <rFont val="Arial"/>
        <family val="2"/>
      </rPr>
      <t>17-04</t>
    </r>
    <phoneticPr fontId="3" type="noConversion"/>
  </si>
  <si>
    <t>[1711595]法律职业伦理</t>
  </si>
  <si>
    <t>091231-001</t>
  </si>
  <si>
    <t>[17S1100]消费者权益保障法</t>
  </si>
  <si>
    <t>091224-001</t>
  </si>
  <si>
    <t>[17S1110]与社会学同游</t>
  </si>
  <si>
    <t>091315-001</t>
  </si>
  <si>
    <t>[17S1112]“子曰”了什么</t>
  </si>
  <si>
    <t>091317-001</t>
  </si>
  <si>
    <t>[17S1113]风险管理：生命周期历险趣谈</t>
  </si>
  <si>
    <t>091318-001</t>
  </si>
  <si>
    <t>[17S1114]公共关系与现代礼仪</t>
  </si>
  <si>
    <t>091319-001</t>
  </si>
  <si>
    <t>[17S1115]社会学概论</t>
  </si>
  <si>
    <t>091320-001</t>
  </si>
  <si>
    <t>[17S1116]城市生态环境管理</t>
  </si>
  <si>
    <t>091321-001</t>
  </si>
  <si>
    <t>[17S1117]社会学看武侠</t>
  </si>
  <si>
    <t>091322-001</t>
  </si>
  <si>
    <t>[17S1118]管理心理学</t>
  </si>
  <si>
    <t>091323-001</t>
  </si>
  <si>
    <r>
      <rPr>
        <sz val="10"/>
        <rFont val="Arial"/>
        <family val="2"/>
      </rPr>
      <t>高分子17-01</t>
    </r>
  </si>
  <si>
    <r>
      <rPr>
        <sz val="10"/>
        <rFont val="Arial"/>
        <family val="2"/>
      </rPr>
      <t>高分子17-02</t>
    </r>
  </si>
  <si>
    <r>
      <rPr>
        <sz val="10"/>
        <rFont val="Arial"/>
        <family val="2"/>
      </rPr>
      <t>设计学类19-09 设计学类19-10 设计学类19-11</t>
    </r>
  </si>
  <si>
    <r>
      <rPr>
        <sz val="10"/>
        <rFont val="Arial"/>
        <family val="2"/>
      </rPr>
      <t>设计学类19-12 设计学类19-13 设计学类19-14</t>
    </r>
  </si>
  <si>
    <r>
      <rPr>
        <sz val="10"/>
        <rFont val="宋体"/>
        <charset val="134"/>
      </rPr>
      <t>机制自动化</t>
    </r>
    <r>
      <rPr>
        <sz val="10"/>
        <rFont val="Arial"/>
        <family val="2"/>
      </rPr>
      <t>18-04</t>
    </r>
    <phoneticPr fontId="3" type="noConversion"/>
  </si>
  <si>
    <r>
      <t>IEC</t>
    </r>
    <r>
      <rPr>
        <sz val="10"/>
        <rFont val="Arial"/>
        <family val="2"/>
      </rPr>
      <t>数据科学19-06</t>
    </r>
  </si>
  <si>
    <r>
      <t>IEC</t>
    </r>
    <r>
      <rPr>
        <sz val="10"/>
        <rFont val="Arial"/>
        <family val="2"/>
      </rPr>
      <t>会计学19-03</t>
    </r>
  </si>
  <si>
    <r>
      <t>IEC</t>
    </r>
    <r>
      <rPr>
        <sz val="10"/>
        <rFont val="Arial"/>
        <family val="2"/>
      </rPr>
      <t>互联网18-01</t>
    </r>
  </si>
  <si>
    <r>
      <t>IEC</t>
    </r>
    <r>
      <rPr>
        <sz val="10"/>
        <rFont val="Arial"/>
        <family val="2"/>
      </rPr>
      <t>数据科学18-01</t>
    </r>
  </si>
  <si>
    <r>
      <rPr>
        <sz val="10"/>
        <rFont val="Arial"/>
        <family val="2"/>
      </rPr>
      <t>机制自动化17-03</t>
    </r>
  </si>
  <si>
    <r>
      <t>IEC</t>
    </r>
    <r>
      <rPr>
        <sz val="10"/>
        <rFont val="Arial"/>
        <family val="2"/>
      </rPr>
      <t>数据科学19-01</t>
    </r>
  </si>
  <si>
    <r>
      <rPr>
        <sz val="10"/>
        <rFont val="Arial"/>
        <family val="2"/>
      </rPr>
      <t>建筑电气18-01</t>
    </r>
  </si>
  <si>
    <r>
      <t>IEC</t>
    </r>
    <r>
      <rPr>
        <sz val="10"/>
        <rFont val="Arial"/>
        <family val="2"/>
      </rPr>
      <t>会计学19-05</t>
    </r>
  </si>
  <si>
    <r>
      <t>IEC</t>
    </r>
    <r>
      <rPr>
        <sz val="10"/>
        <rFont val="Arial"/>
        <family val="2"/>
      </rPr>
      <t>会计学19-06</t>
    </r>
  </si>
  <si>
    <r>
      <rPr>
        <sz val="10"/>
        <rFont val="Arial"/>
        <family val="2"/>
      </rPr>
      <t>软件工程19-03</t>
    </r>
  </si>
  <si>
    <r>
      <rPr>
        <sz val="10"/>
        <rFont val="Arial"/>
        <family val="2"/>
      </rPr>
      <t>软件工程18-05</t>
    </r>
  </si>
  <si>
    <r>
      <rPr>
        <sz val="10"/>
        <rFont val="Arial"/>
        <family val="2"/>
      </rPr>
      <t>测控19-01 测控19-02</t>
    </r>
  </si>
  <si>
    <r>
      <rPr>
        <sz val="10"/>
        <rFont val="Arial"/>
        <family val="2"/>
      </rPr>
      <t>社会体育18-01</t>
    </r>
  </si>
  <si>
    <r>
      <rPr>
        <sz val="10"/>
        <rFont val="Arial"/>
        <family val="2"/>
      </rPr>
      <t>能源19-01 能源19-02</t>
    </r>
  </si>
  <si>
    <r>
      <rPr>
        <sz val="10"/>
        <rFont val="Arial"/>
        <family val="2"/>
      </rPr>
      <t>生物工程19-01 生物工程19-02</t>
    </r>
  </si>
  <si>
    <r>
      <rPr>
        <sz val="10"/>
        <rFont val="Arial"/>
        <family val="2"/>
      </rPr>
      <t>高分子19-01 高分子19-02</t>
    </r>
  </si>
  <si>
    <r>
      <rPr>
        <sz val="10"/>
        <rFont val="Arial"/>
        <family val="2"/>
      </rPr>
      <t>环境工程19-01 环境工程19-02</t>
    </r>
  </si>
  <si>
    <r>
      <rPr>
        <sz val="10"/>
        <rFont val="Arial"/>
        <family val="2"/>
      </rPr>
      <t>智能物联19-03 智能物联19-04</t>
    </r>
  </si>
  <si>
    <r>
      <rPr>
        <sz val="10"/>
        <rFont val="Arial"/>
        <family val="2"/>
      </rPr>
      <t>智能电网19-01 智能电网19-02</t>
    </r>
  </si>
  <si>
    <r>
      <rPr>
        <sz val="10"/>
        <rFont val="Arial"/>
        <family val="2"/>
      </rPr>
      <t>英语18-01</t>
    </r>
  </si>
  <si>
    <r>
      <rPr>
        <sz val="10"/>
        <rFont val="Arial"/>
        <family val="2"/>
      </rPr>
      <t>朝鲜语17-01</t>
    </r>
  </si>
  <si>
    <r>
      <rPr>
        <sz val="10"/>
        <rFont val="Arial"/>
        <family val="2"/>
      </rPr>
      <t>汉语教育18-01</t>
    </r>
  </si>
  <si>
    <r>
      <rPr>
        <sz val="10"/>
        <rFont val="Arial"/>
        <family val="2"/>
      </rPr>
      <t>材料物理18-01</t>
    </r>
  </si>
  <si>
    <r>
      <rPr>
        <sz val="10"/>
        <rFont val="Arial"/>
        <family val="2"/>
      </rPr>
      <t>材料物理17-01</t>
    </r>
  </si>
  <si>
    <r>
      <rPr>
        <sz val="10"/>
        <rFont val="Arial"/>
        <family val="2"/>
      </rPr>
      <t>电子科技17-01</t>
    </r>
  </si>
  <si>
    <r>
      <rPr>
        <sz val="10"/>
        <rFont val="宋体"/>
        <charset val="134"/>
      </rPr>
      <t>社会体育</t>
    </r>
    <r>
      <rPr>
        <sz val="10"/>
        <rFont val="Arial"/>
        <family val="2"/>
      </rPr>
      <t>19-01</t>
    </r>
    <phoneticPr fontId="3" type="noConversion"/>
  </si>
  <si>
    <t>学期</t>
    <phoneticPr fontId="3" type="noConversion"/>
  </si>
  <si>
    <t>19-20-2</t>
  </si>
  <si>
    <t>19-20-2</t>
    <phoneticPr fontId="3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</si>
</sst>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0.00_);[Red]\(0.00\)"/>
    <numFmt numFmtId="177" formatCode="0.00_ "/>
  </numFmts>
  <fonts count="44" x14ac:knownFonts="1">
    <font>
      <sz val="1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9"/>
      <name val="宋体"/>
      <charset val="134"/>
    </font>
    <font>
      <sz val="9"/>
      <name val="宋体"/>
      <charset val="134"/>
    </font>
    <font>
      <b/>
      <sz val="10"/>
      <name val="宋体"/>
      <charset val="134"/>
    </font>
    <font>
      <b/>
      <sz val="10"/>
      <color indexed="30"/>
      <name val="宋体"/>
      <charset val="134"/>
    </font>
    <font>
      <b/>
      <sz val="10"/>
      <color indexed="30"/>
      <name val="Arial"/>
      <family val="2"/>
    </font>
    <font>
      <b/>
      <sz val="9"/>
      <color indexed="81"/>
      <name val="宋体"/>
      <charset val="134"/>
    </font>
    <font>
      <sz val="9"/>
      <color indexed="81"/>
      <name val="宋体"/>
      <charset val="134"/>
    </font>
    <font>
      <sz val="10"/>
      <name val="宋体"/>
      <charset val="134"/>
    </font>
    <font>
      <b/>
      <sz val="10"/>
      <color indexed="8"/>
      <name val="宋体"/>
      <charset val="134"/>
    </font>
    <font>
      <b/>
      <sz val="9"/>
      <name val="宋体"/>
      <charset val="134"/>
    </font>
    <font>
      <sz val="10"/>
      <color indexed="8"/>
      <name val="宋体"/>
      <charset val="134"/>
    </font>
    <font>
      <sz val="10"/>
      <color indexed="40"/>
      <name val="宋体"/>
      <charset val="134"/>
    </font>
    <font>
      <sz val="10"/>
      <color indexed="40"/>
      <name val="Arial"/>
      <family val="2"/>
    </font>
    <font>
      <sz val="10"/>
      <color indexed="30"/>
      <name val="Arial"/>
      <family val="2"/>
    </font>
    <font>
      <sz val="10"/>
      <color indexed="10"/>
      <name val="Arial"/>
      <family val="2"/>
    </font>
    <font>
      <sz val="10"/>
      <color indexed="36"/>
      <name val="Arial"/>
      <family val="2"/>
    </font>
    <font>
      <sz val="10"/>
      <color indexed="17"/>
      <name val="Arial"/>
      <family val="2"/>
    </font>
    <font>
      <sz val="10"/>
      <color indexed="30"/>
      <name val="宋体"/>
      <charset val="134"/>
    </font>
    <font>
      <sz val="10"/>
      <color indexed="10"/>
      <name val="宋体"/>
      <charset val="134"/>
    </font>
    <font>
      <sz val="10"/>
      <color indexed="60"/>
      <name val="Arial"/>
      <family val="2"/>
    </font>
    <font>
      <sz val="10"/>
      <color indexed="60"/>
      <name val="宋体"/>
      <charset val="134"/>
    </font>
    <font>
      <sz val="10"/>
      <color indexed="36"/>
      <name val="宋体"/>
      <charset val="134"/>
    </font>
    <font>
      <sz val="10"/>
      <color indexed="17"/>
      <name val="宋体"/>
      <charset val="134"/>
    </font>
    <font>
      <b/>
      <sz val="10"/>
      <name val="宋体"/>
      <charset val="134"/>
    </font>
    <font>
      <b/>
      <sz val="10"/>
      <color rgb="FF0070C0"/>
      <name val="宋体"/>
      <charset val="134"/>
    </font>
    <font>
      <b/>
      <sz val="10"/>
      <color rgb="FFFF0000"/>
      <name val="宋体"/>
      <charset val="134"/>
    </font>
    <font>
      <b/>
      <sz val="10"/>
      <color rgb="FF0070C0"/>
      <name val="Arial"/>
      <family val="2"/>
    </font>
    <font>
      <sz val="10"/>
      <color rgb="FF00B0F0"/>
      <name val="宋体"/>
      <charset val="134"/>
    </font>
    <font>
      <sz val="10"/>
      <color rgb="FF0070C0"/>
      <name val="Arial"/>
      <family val="2"/>
    </font>
    <font>
      <sz val="10"/>
      <color rgb="FFFF0000"/>
      <name val="Arial"/>
      <family val="2"/>
    </font>
    <font>
      <sz val="10"/>
      <color rgb="FF7030A0"/>
      <name val="Arial"/>
      <family val="2"/>
    </font>
    <font>
      <sz val="10"/>
      <color rgb="FF00B050"/>
      <name val="Arial"/>
      <family val="2"/>
    </font>
    <font>
      <sz val="10"/>
      <color rgb="FFFF0000"/>
      <name val="宋体"/>
      <charset val="134"/>
    </font>
    <font>
      <sz val="10"/>
      <color rgb="FFC00000"/>
      <name val="Arial"/>
      <family val="2"/>
    </font>
    <font>
      <sz val="10"/>
      <color rgb="FFC00000"/>
      <name val="宋体"/>
      <charset val="134"/>
    </font>
    <font>
      <b/>
      <sz val="10"/>
      <color rgb="FF00B050"/>
      <name val="Arial"/>
      <family val="2"/>
    </font>
    <font>
      <sz val="10"/>
      <color rgb="FF7030A0"/>
      <name val="宋体"/>
      <charset val="134"/>
    </font>
    <font>
      <sz val="10"/>
      <color rgb="FF0070C0"/>
      <name val="宋体"/>
      <charset val="134"/>
    </font>
    <font>
      <sz val="10"/>
      <color rgb="FF00B0F0"/>
      <name val="Arial"/>
      <family val="2"/>
    </font>
    <font>
      <sz val="9"/>
      <color indexed="81"/>
      <name val="宋体"/>
      <family val="3"/>
      <charset val="134"/>
    </font>
    <font>
      <b/>
      <sz val="10"/>
      <name val="宋体"/>
      <family val="3"/>
      <charset val="134"/>
    </font>
  </fonts>
  <fills count="2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9" tint="0.59999389629810485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8"/>
      </left>
      <right/>
      <top/>
      <bottom/>
      <diagonal/>
    </border>
  </borders>
  <cellStyleXfs count="1">
    <xf numFmtId="0" fontId="0" fillId="0" borderId="0"/>
  </cellStyleXfs>
  <cellXfs count="184">
    <xf numFmtId="0" fontId="0" fillId="0" borderId="0" xfId="0"/>
    <xf numFmtId="0" fontId="2" fillId="0" borderId="0" xfId="0" applyFont="1"/>
    <xf numFmtId="0" fontId="0" fillId="0" borderId="0" xfId="0" applyAlignment="1">
      <alignment horizontal="center"/>
    </xf>
    <xf numFmtId="0" fontId="1" fillId="0" borderId="0" xfId="0" applyFont="1" applyAlignment="1">
      <alignment horizontal="center"/>
    </xf>
    <xf numFmtId="0" fontId="2" fillId="0" borderId="0" xfId="0" applyFont="1" applyAlignment="1">
      <alignment vertical="center"/>
    </xf>
    <xf numFmtId="0" fontId="2" fillId="0" borderId="0" xfId="0" applyFont="1" applyAlignment="1">
      <alignment horizontal="center" vertical="center"/>
    </xf>
    <xf numFmtId="0" fontId="2" fillId="0" borderId="0" xfId="0" applyFont="1" applyFill="1" applyAlignment="1">
      <alignment horizontal="center" vertical="center" wrapText="1"/>
    </xf>
    <xf numFmtId="0" fontId="2" fillId="0" borderId="0" xfId="0" applyFont="1" applyFill="1" applyAlignment="1">
      <alignment vertical="center"/>
    </xf>
    <xf numFmtId="0" fontId="5" fillId="0" borderId="0" xfId="0" applyFont="1" applyAlignment="1">
      <alignment horizontal="center" vertical="center" wrapText="1"/>
    </xf>
    <xf numFmtId="0" fontId="28" fillId="2" borderId="0" xfId="0" applyFont="1" applyFill="1" applyAlignment="1">
      <alignment horizontal="center" vertical="center" wrapText="1"/>
    </xf>
    <xf numFmtId="0" fontId="28" fillId="3" borderId="0" xfId="0" applyFont="1" applyFill="1" applyAlignment="1">
      <alignment horizontal="center" vertical="center" wrapText="1"/>
    </xf>
    <xf numFmtId="0" fontId="5" fillId="0" borderId="0" xfId="0" applyFont="1" applyAlignment="1">
      <alignment vertical="center" wrapText="1"/>
    </xf>
    <xf numFmtId="0" fontId="5" fillId="0" borderId="0" xfId="0" applyFont="1" applyAlignment="1">
      <alignment vertical="center"/>
    </xf>
    <xf numFmtId="0" fontId="27" fillId="0" borderId="0" xfId="0" applyFont="1" applyFill="1" applyAlignment="1">
      <alignment horizontal="left" vertical="center" wrapText="1"/>
    </xf>
    <xf numFmtId="0" fontId="29" fillId="0" borderId="0" xfId="0" applyFont="1" applyFill="1" applyAlignment="1">
      <alignment horizontal="left" vertical="center" wrapText="1"/>
    </xf>
    <xf numFmtId="0" fontId="27" fillId="0" borderId="0" xfId="0" applyFont="1" applyFill="1" applyAlignment="1">
      <alignment horizontal="center" vertical="center" wrapText="1"/>
    </xf>
    <xf numFmtId="176" fontId="5" fillId="0" borderId="0" xfId="0" applyNumberFormat="1" applyFont="1" applyFill="1" applyAlignment="1">
      <alignment horizontal="center" vertical="center"/>
    </xf>
    <xf numFmtId="176" fontId="5" fillId="0" borderId="0" xfId="0" applyNumberFormat="1" applyFont="1" applyAlignment="1">
      <alignment horizontal="center" vertical="center"/>
    </xf>
    <xf numFmtId="176" fontId="5" fillId="3" borderId="0" xfId="0" applyNumberFormat="1" applyFont="1" applyFill="1" applyAlignment="1">
      <alignment horizontal="center" vertical="center"/>
    </xf>
    <xf numFmtId="176" fontId="5" fillId="0" borderId="0" xfId="0" applyNumberFormat="1" applyFont="1" applyAlignment="1">
      <alignment horizontal="center" vertical="center" wrapText="1"/>
    </xf>
    <xf numFmtId="0" fontId="27" fillId="0" borderId="0" xfId="0" applyFont="1" applyFill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0" fillId="0" borderId="0" xfId="0" applyNumberFormat="1" applyAlignment="1">
      <alignment horizontal="center"/>
    </xf>
    <xf numFmtId="0" fontId="10" fillId="0" borderId="0" xfId="0" applyFont="1"/>
    <xf numFmtId="0" fontId="1" fillId="5" borderId="0" xfId="0" applyFont="1" applyFill="1"/>
    <xf numFmtId="0" fontId="0" fillId="5" borderId="0" xfId="0" applyFill="1"/>
    <xf numFmtId="0" fontId="0" fillId="6" borderId="0" xfId="0" applyFill="1"/>
    <xf numFmtId="0" fontId="0" fillId="0" borderId="0" xfId="0" applyNumberFormat="1" applyFill="1" applyAlignment="1">
      <alignment horizontal="center"/>
    </xf>
    <xf numFmtId="0" fontId="2" fillId="0" borderId="0" xfId="0" applyFont="1" applyFill="1" applyAlignment="1">
      <alignment horizontal="center" vertical="center"/>
    </xf>
    <xf numFmtId="0" fontId="0" fillId="7" borderId="0" xfId="0" applyNumberFormat="1" applyFill="1" applyAlignment="1">
      <alignment horizontal="center"/>
    </xf>
    <xf numFmtId="0" fontId="5" fillId="0" borderId="1" xfId="0" applyFont="1" applyBorder="1" applyAlignment="1">
      <alignment horizontal="center"/>
    </xf>
    <xf numFmtId="0" fontId="0" fillId="0" borderId="1" xfId="0" applyBorder="1" applyAlignment="1">
      <alignment horizontal="center"/>
    </xf>
    <xf numFmtId="177" fontId="0" fillId="0" borderId="1" xfId="0" applyNumberFormat="1" applyBorder="1" applyAlignment="1">
      <alignment horizontal="center"/>
    </xf>
    <xf numFmtId="177" fontId="5" fillId="0" borderId="1" xfId="0" applyNumberFormat="1" applyFont="1" applyBorder="1" applyAlignment="1">
      <alignment horizontal="center"/>
    </xf>
    <xf numFmtId="177" fontId="5" fillId="0" borderId="1" xfId="0" applyNumberFormat="1" applyFont="1" applyFill="1" applyBorder="1" applyAlignment="1">
      <alignment horizontal="center"/>
    </xf>
    <xf numFmtId="0" fontId="11" fillId="0" borderId="1" xfId="0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center" vertical="center" wrapText="1"/>
    </xf>
    <xf numFmtId="0" fontId="13" fillId="0" borderId="2" xfId="0" applyFont="1" applyBorder="1" applyAlignment="1">
      <alignment horizontal="left" vertical="center" wrapText="1"/>
    </xf>
    <xf numFmtId="0" fontId="13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13" fillId="0" borderId="1" xfId="0" applyFont="1" applyBorder="1" applyAlignment="1">
      <alignment horizontal="left" vertical="center" wrapText="1"/>
    </xf>
    <xf numFmtId="0" fontId="13" fillId="0" borderId="3" xfId="0" applyFont="1" applyBorder="1" applyAlignment="1">
      <alignment horizontal="left" vertical="center" wrapText="1"/>
    </xf>
    <xf numFmtId="0" fontId="5" fillId="0" borderId="0" xfId="0" applyFont="1" applyAlignment="1">
      <alignment horizontal="left" vertical="center" wrapText="1"/>
    </xf>
    <xf numFmtId="176" fontId="0" fillId="0" borderId="0" xfId="0" applyNumberFormat="1" applyAlignment="1">
      <alignment horizontal="center"/>
    </xf>
    <xf numFmtId="176" fontId="0" fillId="0" borderId="0" xfId="0" applyNumberFormat="1"/>
    <xf numFmtId="0" fontId="10" fillId="0" borderId="0" xfId="0" applyNumberFormat="1" applyFont="1" applyAlignment="1">
      <alignment horizontal="center"/>
    </xf>
    <xf numFmtId="0" fontId="30" fillId="0" borderId="0" xfId="0" applyNumberFormat="1" applyFont="1" applyAlignment="1">
      <alignment horizontal="center"/>
    </xf>
    <xf numFmtId="0" fontId="31" fillId="0" borderId="0" xfId="0" applyFont="1" applyAlignment="1">
      <alignment horizontal="center"/>
    </xf>
    <xf numFmtId="0" fontId="32" fillId="2" borderId="0" xfId="0" applyNumberFormat="1" applyFont="1" applyFill="1" applyAlignment="1">
      <alignment horizontal="center"/>
    </xf>
    <xf numFmtId="0" fontId="31" fillId="0" borderId="0" xfId="0" applyFont="1"/>
    <xf numFmtId="0" fontId="31" fillId="0" borderId="0" xfId="0" applyNumberFormat="1" applyFont="1" applyAlignment="1">
      <alignment horizontal="center"/>
    </xf>
    <xf numFmtId="0" fontId="33" fillId="0" borderId="0" xfId="0" applyNumberFormat="1" applyFont="1" applyAlignment="1">
      <alignment horizontal="center"/>
    </xf>
    <xf numFmtId="0" fontId="34" fillId="0" borderId="0" xfId="0" applyNumberFormat="1" applyFont="1" applyAlignment="1">
      <alignment horizontal="center"/>
    </xf>
    <xf numFmtId="0" fontId="34" fillId="8" borderId="0" xfId="0" applyNumberFormat="1" applyFont="1" applyFill="1" applyAlignment="1">
      <alignment horizontal="center"/>
    </xf>
    <xf numFmtId="176" fontId="31" fillId="0" borderId="0" xfId="0" applyNumberFormat="1" applyFont="1" applyAlignment="1">
      <alignment horizontal="center"/>
    </xf>
    <xf numFmtId="176" fontId="34" fillId="0" borderId="0" xfId="0" applyNumberFormat="1" applyFont="1" applyAlignment="1">
      <alignment horizontal="center"/>
    </xf>
    <xf numFmtId="0" fontId="0" fillId="0" borderId="0" xfId="0" applyFont="1"/>
    <xf numFmtId="0" fontId="31" fillId="9" borderId="0" xfId="0" applyNumberFormat="1" applyFont="1" applyFill="1" applyAlignment="1">
      <alignment horizontal="center"/>
    </xf>
    <xf numFmtId="0" fontId="0" fillId="0" borderId="0" xfId="0" applyNumberFormat="1" applyFont="1" applyAlignment="1">
      <alignment horizontal="center"/>
    </xf>
    <xf numFmtId="0" fontId="32" fillId="10" borderId="0" xfId="0" applyNumberFormat="1" applyFont="1" applyFill="1" applyAlignment="1">
      <alignment horizontal="center"/>
    </xf>
    <xf numFmtId="0" fontId="35" fillId="10" borderId="0" xfId="0" applyFont="1" applyFill="1"/>
    <xf numFmtId="0" fontId="36" fillId="0" borderId="0" xfId="0" applyFont="1"/>
    <xf numFmtId="0" fontId="36" fillId="0" borderId="0" xfId="0" applyNumberFormat="1" applyFont="1" applyAlignment="1">
      <alignment horizontal="center"/>
    </xf>
    <xf numFmtId="0" fontId="36" fillId="0" borderId="0" xfId="0" applyFont="1" applyAlignment="1">
      <alignment horizontal="center"/>
    </xf>
    <xf numFmtId="0" fontId="37" fillId="0" borderId="0" xfId="0" applyNumberFormat="1" applyFont="1" applyAlignment="1">
      <alignment horizontal="center"/>
    </xf>
    <xf numFmtId="176" fontId="36" fillId="0" borderId="0" xfId="0" applyNumberFormat="1" applyFont="1" applyAlignment="1">
      <alignment horizontal="center"/>
    </xf>
    <xf numFmtId="176" fontId="36" fillId="0" borderId="0" xfId="0" applyNumberFormat="1" applyFont="1"/>
    <xf numFmtId="176" fontId="34" fillId="9" borderId="0" xfId="0" applyNumberFormat="1" applyFont="1" applyFill="1" applyAlignment="1">
      <alignment horizontal="center"/>
    </xf>
    <xf numFmtId="0" fontId="37" fillId="0" borderId="0" xfId="0" applyFont="1" applyAlignment="1">
      <alignment horizontal="center"/>
    </xf>
    <xf numFmtId="0" fontId="0" fillId="2" borderId="0" xfId="0" applyNumberFormat="1" applyFill="1" applyAlignment="1">
      <alignment horizontal="center"/>
    </xf>
    <xf numFmtId="0" fontId="32" fillId="0" borderId="0" xfId="0" applyNumberFormat="1" applyFont="1" applyAlignment="1">
      <alignment horizontal="center"/>
    </xf>
    <xf numFmtId="0" fontId="0" fillId="0" borderId="0" xfId="0" applyFill="1"/>
    <xf numFmtId="0" fontId="32" fillId="9" borderId="0" xfId="0" applyNumberFormat="1" applyFont="1" applyFill="1" applyAlignment="1">
      <alignment horizontal="center"/>
    </xf>
    <xf numFmtId="0" fontId="38" fillId="11" borderId="0" xfId="0" applyNumberFormat="1" applyFont="1" applyFill="1" applyAlignment="1">
      <alignment horizontal="center"/>
    </xf>
    <xf numFmtId="0" fontId="32" fillId="12" borderId="0" xfId="0" applyNumberFormat="1" applyFont="1" applyFill="1" applyAlignment="1">
      <alignment horizontal="center"/>
    </xf>
    <xf numFmtId="0" fontId="31" fillId="0" borderId="0" xfId="0" applyFont="1" applyFill="1" applyAlignment="1">
      <alignment horizontal="center"/>
    </xf>
    <xf numFmtId="0" fontId="34" fillId="0" borderId="0" xfId="0" applyFont="1" applyAlignment="1">
      <alignment horizontal="center"/>
    </xf>
    <xf numFmtId="0" fontId="36" fillId="0" borderId="0" xfId="0" applyNumberFormat="1" applyFont="1" applyFill="1" applyAlignment="1">
      <alignment horizontal="center"/>
    </xf>
    <xf numFmtId="0" fontId="36" fillId="10" borderId="0" xfId="0" applyNumberFormat="1" applyFont="1" applyFill="1" applyAlignment="1">
      <alignment horizontal="center"/>
    </xf>
    <xf numFmtId="0" fontId="31" fillId="10" borderId="0" xfId="0" applyNumberFormat="1" applyFont="1" applyFill="1" applyAlignment="1">
      <alignment horizontal="center"/>
    </xf>
    <xf numFmtId="0" fontId="37" fillId="9" borderId="0" xfId="0" applyNumberFormat="1" applyFont="1" applyFill="1" applyAlignment="1">
      <alignment horizontal="center"/>
    </xf>
    <xf numFmtId="0" fontId="36" fillId="9" borderId="0" xfId="0" applyFont="1" applyFill="1" applyAlignment="1">
      <alignment horizontal="center"/>
    </xf>
    <xf numFmtId="0" fontId="30" fillId="9" borderId="0" xfId="0" applyNumberFormat="1" applyFont="1" applyFill="1" applyAlignment="1">
      <alignment horizontal="center"/>
    </xf>
    <xf numFmtId="0" fontId="0" fillId="9" borderId="0" xfId="0" applyFill="1" applyAlignment="1">
      <alignment horizontal="center"/>
    </xf>
    <xf numFmtId="0" fontId="37" fillId="4" borderId="0" xfId="0" applyNumberFormat="1" applyFont="1" applyFill="1" applyAlignment="1">
      <alignment horizontal="center"/>
    </xf>
    <xf numFmtId="0" fontId="36" fillId="4" borderId="0" xfId="0" applyFont="1" applyFill="1" applyAlignment="1">
      <alignment horizontal="center"/>
    </xf>
    <xf numFmtId="0" fontId="30" fillId="4" borderId="0" xfId="0" applyNumberFormat="1" applyFont="1" applyFill="1" applyAlignment="1">
      <alignment horizontal="center"/>
    </xf>
    <xf numFmtId="0" fontId="0" fillId="4" borderId="0" xfId="0" applyFill="1" applyAlignment="1">
      <alignment horizontal="center"/>
    </xf>
    <xf numFmtId="0" fontId="0" fillId="0" borderId="0" xfId="0" applyFill="1" applyAlignment="1">
      <alignment horizontal="center"/>
    </xf>
    <xf numFmtId="0" fontId="36" fillId="0" borderId="0" xfId="0" applyFont="1" applyFill="1" applyAlignment="1">
      <alignment horizontal="center"/>
    </xf>
    <xf numFmtId="0" fontId="0" fillId="13" borderId="0" xfId="0" applyFill="1" applyAlignment="1">
      <alignment horizontal="center"/>
    </xf>
    <xf numFmtId="0" fontId="36" fillId="13" borderId="0" xfId="0" applyFont="1" applyFill="1" applyAlignment="1">
      <alignment horizontal="center"/>
    </xf>
    <xf numFmtId="0" fontId="30" fillId="13" borderId="0" xfId="0" applyNumberFormat="1" applyFont="1" applyFill="1" applyAlignment="1">
      <alignment horizontal="center"/>
    </xf>
    <xf numFmtId="0" fontId="0" fillId="14" borderId="0" xfId="0" applyFill="1" applyAlignment="1">
      <alignment horizontal="center"/>
    </xf>
    <xf numFmtId="0" fontId="37" fillId="13" borderId="0" xfId="0" applyNumberFormat="1" applyFont="1" applyFill="1" applyAlignment="1">
      <alignment horizontal="center"/>
    </xf>
    <xf numFmtId="0" fontId="36" fillId="14" borderId="0" xfId="0" applyFont="1" applyFill="1" applyAlignment="1">
      <alignment horizontal="center"/>
    </xf>
    <xf numFmtId="0" fontId="39" fillId="12" borderId="0" xfId="0" applyNumberFormat="1" applyFont="1" applyFill="1" applyAlignment="1">
      <alignment horizontal="center"/>
    </xf>
    <xf numFmtId="0" fontId="0" fillId="12" borderId="0" xfId="0" applyFont="1" applyFill="1" applyAlignment="1">
      <alignment horizontal="center"/>
    </xf>
    <xf numFmtId="0" fontId="0" fillId="12" borderId="0" xfId="0" applyFill="1" applyAlignment="1">
      <alignment horizontal="center"/>
    </xf>
    <xf numFmtId="0" fontId="37" fillId="12" borderId="0" xfId="0" applyNumberFormat="1" applyFont="1" applyFill="1" applyAlignment="1">
      <alignment horizontal="center"/>
    </xf>
    <xf numFmtId="0" fontId="36" fillId="12" borderId="0" xfId="0" applyFont="1" applyFill="1" applyAlignment="1">
      <alignment horizontal="center"/>
    </xf>
    <xf numFmtId="0" fontId="0" fillId="15" borderId="0" xfId="0" applyNumberFormat="1" applyFill="1" applyAlignment="1">
      <alignment horizontal="center"/>
    </xf>
    <xf numFmtId="0" fontId="10" fillId="0" borderId="0" xfId="0" applyFont="1" applyAlignment="1">
      <alignment horizontal="center"/>
    </xf>
    <xf numFmtId="0" fontId="36" fillId="15" borderId="0" xfId="0" applyNumberFormat="1" applyFont="1" applyFill="1" applyAlignment="1">
      <alignment horizontal="center"/>
    </xf>
    <xf numFmtId="0" fontId="0" fillId="10" borderId="0" xfId="0" applyFill="1" applyAlignment="1">
      <alignment horizontal="center"/>
    </xf>
    <xf numFmtId="0" fontId="36" fillId="10" borderId="0" xfId="0" applyFont="1" applyFill="1" applyAlignment="1">
      <alignment horizontal="center"/>
    </xf>
    <xf numFmtId="0" fontId="31" fillId="14" borderId="0" xfId="0" applyFont="1" applyFill="1" applyAlignment="1">
      <alignment horizontal="center"/>
    </xf>
    <xf numFmtId="0" fontId="39" fillId="10" borderId="0" xfId="0" applyNumberFormat="1" applyFont="1" applyFill="1" applyAlignment="1">
      <alignment horizontal="center"/>
    </xf>
    <xf numFmtId="0" fontId="37" fillId="10" borderId="0" xfId="0" applyNumberFormat="1" applyFont="1" applyFill="1" applyAlignment="1">
      <alignment horizontal="center"/>
    </xf>
    <xf numFmtId="0" fontId="40" fillId="16" borderId="0" xfId="0" applyNumberFormat="1" applyFont="1" applyFill="1" applyAlignment="1">
      <alignment horizontal="center"/>
    </xf>
    <xf numFmtId="0" fontId="37" fillId="16" borderId="0" xfId="0" applyNumberFormat="1" applyFont="1" applyFill="1" applyAlignment="1">
      <alignment horizontal="center"/>
    </xf>
    <xf numFmtId="0" fontId="32" fillId="0" borderId="0" xfId="0" applyFont="1" applyAlignment="1">
      <alignment horizontal="center"/>
    </xf>
    <xf numFmtId="0" fontId="0" fillId="12" borderId="0" xfId="0" applyFill="1"/>
    <xf numFmtId="0" fontId="32" fillId="17" borderId="0" xfId="0" applyFont="1" applyFill="1" applyAlignment="1">
      <alignment horizontal="center"/>
    </xf>
    <xf numFmtId="0" fontId="30" fillId="12" borderId="0" xfId="0" applyNumberFormat="1" applyFont="1" applyFill="1" applyAlignment="1">
      <alignment horizontal="center"/>
    </xf>
    <xf numFmtId="0" fontId="33" fillId="10" borderId="0" xfId="0" applyFont="1" applyFill="1" applyAlignment="1">
      <alignment horizontal="center"/>
    </xf>
    <xf numFmtId="0" fontId="0" fillId="18" borderId="0" xfId="0" applyFill="1"/>
    <xf numFmtId="0" fontId="30" fillId="19" borderId="0" xfId="0" applyNumberFormat="1" applyFont="1" applyFill="1" applyAlignment="1">
      <alignment horizontal="center"/>
    </xf>
    <xf numFmtId="0" fontId="33" fillId="14" borderId="0" xfId="0" applyFont="1" applyFill="1" applyAlignment="1">
      <alignment horizontal="center"/>
    </xf>
    <xf numFmtId="0" fontId="33" fillId="4" borderId="0" xfId="0" applyFont="1" applyFill="1" applyAlignment="1">
      <alignment horizontal="center"/>
    </xf>
    <xf numFmtId="0" fontId="41" fillId="11" borderId="0" xfId="0" applyNumberFormat="1" applyFont="1" applyFill="1" applyAlignment="1">
      <alignment horizontal="center"/>
    </xf>
    <xf numFmtId="0" fontId="39" fillId="0" borderId="0" xfId="0" applyNumberFormat="1" applyFont="1" applyAlignment="1">
      <alignment horizontal="center"/>
    </xf>
    <xf numFmtId="0" fontId="35" fillId="0" borderId="0" xfId="0" applyFont="1" applyFill="1"/>
    <xf numFmtId="0" fontId="32" fillId="14" borderId="0" xfId="0" applyFont="1" applyFill="1" applyAlignment="1">
      <alignment horizontal="center"/>
    </xf>
    <xf numFmtId="0" fontId="40" fillId="0" borderId="0" xfId="0" applyNumberFormat="1" applyFont="1" applyAlignment="1">
      <alignment horizontal="center"/>
    </xf>
    <xf numFmtId="0" fontId="33" fillId="0" borderId="0" xfId="0" applyFont="1" applyFill="1"/>
    <xf numFmtId="0" fontId="0" fillId="0" borderId="0" xfId="0" applyFont="1" applyFill="1"/>
    <xf numFmtId="0" fontId="33" fillId="0" borderId="0" xfId="0" applyFont="1" applyAlignment="1">
      <alignment horizontal="center"/>
    </xf>
    <xf numFmtId="0" fontId="0" fillId="0" borderId="0" xfId="0" applyNumberFormat="1" applyFont="1" applyFill="1" applyAlignment="1">
      <alignment horizontal="center"/>
    </xf>
    <xf numFmtId="0" fontId="2" fillId="0" borderId="0" xfId="0" applyNumberFormat="1" applyFont="1" applyFill="1" applyAlignment="1">
      <alignment horizontal="center"/>
    </xf>
    <xf numFmtId="0" fontId="0" fillId="0" borderId="0" xfId="0" applyFont="1" applyFill="1" applyAlignment="1">
      <alignment horizontal="center"/>
    </xf>
    <xf numFmtId="176" fontId="0" fillId="0" borderId="0" xfId="0" applyNumberFormat="1" applyFont="1" applyFill="1" applyAlignment="1">
      <alignment horizontal="center"/>
    </xf>
    <xf numFmtId="176" fontId="0" fillId="0" borderId="0" xfId="0" applyNumberFormat="1" applyFont="1" applyFill="1"/>
    <xf numFmtId="0" fontId="0" fillId="10" borderId="0" xfId="0" applyNumberFormat="1" applyFill="1" applyAlignment="1">
      <alignment horizontal="center"/>
    </xf>
    <xf numFmtId="0" fontId="31" fillId="20" borderId="0" xfId="0" applyNumberFormat="1" applyFont="1" applyFill="1" applyAlignment="1">
      <alignment horizontal="center"/>
    </xf>
    <xf numFmtId="0" fontId="36" fillId="20" borderId="0" xfId="0" applyNumberFormat="1" applyFont="1" applyFill="1" applyAlignment="1">
      <alignment horizontal="center"/>
    </xf>
    <xf numFmtId="176" fontId="34" fillId="12" borderId="0" xfId="0" applyNumberFormat="1" applyFont="1" applyFill="1" applyAlignment="1">
      <alignment horizontal="center"/>
    </xf>
    <xf numFmtId="0" fontId="36" fillId="21" borderId="0" xfId="0" applyNumberFormat="1" applyFont="1" applyFill="1" applyAlignment="1">
      <alignment horizontal="center"/>
    </xf>
    <xf numFmtId="0" fontId="36" fillId="21" borderId="0" xfId="0" applyFont="1" applyFill="1"/>
    <xf numFmtId="0" fontId="36" fillId="0" borderId="0" xfId="0" applyFont="1" applyFill="1"/>
    <xf numFmtId="0" fontId="37" fillId="4" borderId="0" xfId="0" applyFont="1" applyFill="1" applyAlignment="1">
      <alignment horizontal="center"/>
    </xf>
    <xf numFmtId="0" fontId="32" fillId="0" borderId="0" xfId="0" applyFont="1" applyFill="1"/>
    <xf numFmtId="176" fontId="33" fillId="12" borderId="0" xfId="0" applyNumberFormat="1" applyFont="1" applyFill="1" applyAlignment="1">
      <alignment horizontal="center"/>
    </xf>
    <xf numFmtId="0" fontId="37" fillId="22" borderId="0" xfId="0" applyFont="1" applyFill="1" applyAlignment="1">
      <alignment horizontal="center"/>
    </xf>
    <xf numFmtId="0" fontId="31" fillId="20" borderId="0" xfId="0" applyFont="1" applyFill="1" applyAlignment="1">
      <alignment horizontal="center"/>
    </xf>
    <xf numFmtId="0" fontId="31" fillId="12" borderId="0" xfId="0" applyNumberFormat="1" applyFont="1" applyFill="1" applyAlignment="1">
      <alignment horizontal="center"/>
    </xf>
    <xf numFmtId="0" fontId="35" fillId="10" borderId="0" xfId="0" applyNumberFormat="1" applyFont="1" applyFill="1" applyAlignment="1">
      <alignment horizontal="center"/>
    </xf>
    <xf numFmtId="0" fontId="32" fillId="10" borderId="0" xfId="0" applyFont="1" applyFill="1" applyAlignment="1">
      <alignment horizontal="center"/>
    </xf>
    <xf numFmtId="0" fontId="33" fillId="0" borderId="0" xfId="0" applyFont="1"/>
    <xf numFmtId="0" fontId="0" fillId="13" borderId="0" xfId="0" applyNumberFormat="1" applyFill="1" applyAlignment="1">
      <alignment horizontal="center"/>
    </xf>
    <xf numFmtId="0" fontId="0" fillId="13" borderId="0" xfId="0" applyNumberFormat="1" applyFont="1" applyFill="1" applyAlignment="1">
      <alignment horizontal="center"/>
    </xf>
    <xf numFmtId="0" fontId="0" fillId="13" borderId="0" xfId="0" applyFont="1" applyFill="1"/>
    <xf numFmtId="0" fontId="36" fillId="13" borderId="0" xfId="0" applyNumberFormat="1" applyFont="1" applyFill="1" applyAlignment="1">
      <alignment horizontal="center"/>
    </xf>
    <xf numFmtId="0" fontId="0" fillId="13" borderId="0" xfId="0" applyFont="1" applyFill="1" applyAlignment="1">
      <alignment horizontal="center"/>
    </xf>
    <xf numFmtId="0" fontId="0" fillId="0" borderId="0" xfId="0" applyFont="1" applyAlignment="1">
      <alignment horizontal="center"/>
    </xf>
    <xf numFmtId="176" fontId="0" fillId="0" borderId="0" xfId="0" applyNumberFormat="1" applyFont="1" applyAlignment="1">
      <alignment horizontal="center"/>
    </xf>
    <xf numFmtId="176" fontId="0" fillId="0" borderId="0" xfId="0" applyNumberFormat="1" applyFont="1"/>
    <xf numFmtId="0" fontId="10" fillId="0" borderId="0" xfId="0" applyFont="1" applyFill="1" applyAlignment="1">
      <alignment horizontal="center"/>
    </xf>
    <xf numFmtId="176" fontId="5" fillId="0" borderId="0" xfId="0" applyNumberFormat="1" applyFont="1" applyFill="1" applyAlignment="1">
      <alignment horizontal="left" vertical="center"/>
    </xf>
    <xf numFmtId="0" fontId="5" fillId="0" borderId="0" xfId="0" applyFont="1" applyFill="1" applyAlignment="1">
      <alignment horizontal="center" vertical="center"/>
    </xf>
    <xf numFmtId="176" fontId="0" fillId="0" borderId="0" xfId="0" applyNumberFormat="1" applyFill="1" applyAlignment="1">
      <alignment horizontal="center"/>
    </xf>
    <xf numFmtId="0" fontId="0" fillId="20" borderId="0" xfId="0" applyNumberFormat="1" applyFont="1" applyFill="1" applyAlignment="1">
      <alignment horizontal="center"/>
    </xf>
    <xf numFmtId="0" fontId="10" fillId="0" borderId="0" xfId="0" applyFont="1" applyFill="1"/>
    <xf numFmtId="0" fontId="31" fillId="0" borderId="0" xfId="0" applyNumberFormat="1" applyFont="1" applyFill="1" applyAlignment="1">
      <alignment horizontal="center"/>
    </xf>
    <xf numFmtId="0" fontId="33" fillId="0" borderId="0" xfId="0" applyNumberFormat="1" applyFont="1" applyFill="1" applyAlignment="1">
      <alignment horizontal="center"/>
    </xf>
    <xf numFmtId="0" fontId="10" fillId="0" borderId="0" xfId="0" applyNumberFormat="1" applyFont="1" applyFill="1" applyAlignment="1">
      <alignment horizontal="center"/>
    </xf>
    <xf numFmtId="176" fontId="0" fillId="0" borderId="0" xfId="0" applyNumberFormat="1" applyFill="1"/>
    <xf numFmtId="176" fontId="31" fillId="0" borderId="0" xfId="0" applyNumberFormat="1" applyFont="1" applyFill="1"/>
    <xf numFmtId="176" fontId="31" fillId="0" borderId="0" xfId="0" applyNumberFormat="1" applyFont="1" applyFill="1" applyAlignment="1">
      <alignment horizontal="center"/>
    </xf>
    <xf numFmtId="176" fontId="36" fillId="0" borderId="0" xfId="0" applyNumberFormat="1" applyFont="1" applyFill="1"/>
    <xf numFmtId="176" fontId="34" fillId="0" borderId="0" xfId="0" applyNumberFormat="1" applyFont="1" applyFill="1" applyAlignment="1">
      <alignment horizontal="center"/>
    </xf>
    <xf numFmtId="176" fontId="36" fillId="0" borderId="0" xfId="0" applyNumberFormat="1" applyFont="1" applyFill="1" applyAlignment="1">
      <alignment horizontal="center"/>
    </xf>
    <xf numFmtId="176" fontId="32" fillId="0" borderId="0" xfId="0" applyNumberFormat="1" applyFont="1" applyFill="1" applyAlignment="1">
      <alignment horizontal="center"/>
    </xf>
    <xf numFmtId="176" fontId="0" fillId="13" borderId="0" xfId="0" applyNumberFormat="1" applyFill="1" applyAlignment="1">
      <alignment horizontal="center"/>
    </xf>
    <xf numFmtId="0" fontId="26" fillId="0" borderId="0" xfId="0" applyFont="1" applyAlignment="1">
      <alignment horizontal="center" vertical="center"/>
    </xf>
    <xf numFmtId="176" fontId="27" fillId="0" borderId="0" xfId="0" applyNumberFormat="1" applyFont="1" applyFill="1" applyAlignment="1">
      <alignment horizontal="center" vertical="center" wrapText="1"/>
    </xf>
    <xf numFmtId="0" fontId="0" fillId="9" borderId="0" xfId="0" applyFill="1"/>
    <xf numFmtId="0" fontId="0" fillId="9" borderId="0" xfId="0" applyNumberFormat="1" applyFill="1" applyAlignment="1">
      <alignment horizontal="center"/>
    </xf>
    <xf numFmtId="0" fontId="43" fillId="0" borderId="0" xfId="0" applyFont="1" applyFill="1" applyAlignment="1">
      <alignment horizontal="center" vertical="center"/>
    </xf>
    <xf numFmtId="176" fontId="43" fillId="0" borderId="0" xfId="0" applyNumberFormat="1" applyFont="1" applyFill="1" applyAlignment="1">
      <alignment horizontal="center" vertical="center" wrapText="1"/>
    </xf>
    <xf numFmtId="0" fontId="43" fillId="0" borderId="0" xfId="0" applyFont="1" applyFill="1" applyAlignment="1">
      <alignment horizontal="left" vertical="center" wrapText="1"/>
    </xf>
    <xf numFmtId="0" fontId="43" fillId="0" borderId="0" xfId="0" applyFont="1" applyFill="1" applyAlignment="1">
      <alignment horizontal="center" vertical="center" wrapText="1"/>
    </xf>
    <xf numFmtId="176" fontId="5" fillId="2" borderId="0" xfId="0" applyNumberFormat="1" applyFont="1" applyFill="1" applyAlignment="1">
      <alignment horizontal="center" vertical="center"/>
    </xf>
    <xf numFmtId="0" fontId="2" fillId="2" borderId="0" xfId="0" applyFont="1" applyFill="1" applyAlignment="1">
      <alignment horizontal="center" vertical="center" wrapText="1"/>
    </xf>
  </cellXfs>
  <cellStyles count="1">
    <cellStyle name="常规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0000"/>
  </sheetPr>
  <dimension ref="A1:BR3024"/>
  <sheetViews>
    <sheetView tabSelected="1" workbookViewId="0">
      <selection activeCell="Y1" sqref="Y1:Y1048576"/>
    </sheetView>
  </sheetViews>
  <sheetFormatPr defaultRowHeight="12.75" x14ac:dyDescent="0.2"/>
  <cols>
    <col min="1" max="1" width="12.85546875" customWidth="1"/>
    <col min="2" max="2" width="22.42578125" customWidth="1"/>
    <col min="4" max="5" width="9.140625" hidden="1" customWidth="1"/>
    <col min="6" max="6" width="9.140625" style="2" hidden="1" customWidth="1"/>
    <col min="7" max="7" width="9.140625" style="2"/>
    <col min="8" max="13" width="9.140625" style="2" customWidth="1"/>
    <col min="14" max="15" width="9.140625" style="2" hidden="1" customWidth="1"/>
    <col min="17" max="17" width="22.5703125" customWidth="1"/>
    <col min="18" max="20" width="9.140625" hidden="1" customWidth="1"/>
    <col min="21" max="21" width="5.5703125" customWidth="1"/>
    <col min="22" max="22" width="11.85546875" customWidth="1"/>
    <col min="23" max="23" width="9.140625" hidden="1" customWidth="1"/>
    <col min="24" max="25" width="9.140625" customWidth="1"/>
    <col min="26" max="26" width="6.5703125" style="2" customWidth="1"/>
    <col min="27" max="27" width="9.140625" style="2"/>
    <col min="28" max="31" width="9.140625" style="2" customWidth="1"/>
    <col min="32" max="32" width="19.85546875" customWidth="1"/>
    <col min="33" max="44" width="9.140625" hidden="1" customWidth="1"/>
    <col min="45" max="68" width="9.140625" customWidth="1"/>
    <col min="70" max="70" width="9.140625" style="2"/>
  </cols>
  <sheetData>
    <row r="1" spans="1:70" s="1" customFormat="1" ht="36.75" x14ac:dyDescent="0.2">
      <c r="A1" s="5" t="s">
        <v>26</v>
      </c>
      <c r="B1" s="5" t="s">
        <v>0</v>
      </c>
      <c r="C1" s="4" t="s">
        <v>1</v>
      </c>
      <c r="D1" s="4" t="s">
        <v>2</v>
      </c>
      <c r="E1" s="4" t="s">
        <v>3</v>
      </c>
      <c r="F1" s="5" t="s">
        <v>4</v>
      </c>
      <c r="G1" s="5" t="s">
        <v>5</v>
      </c>
      <c r="H1" s="8" t="s">
        <v>6980</v>
      </c>
      <c r="I1" s="15" t="s">
        <v>6981</v>
      </c>
      <c r="J1" s="15" t="s">
        <v>6982</v>
      </c>
      <c r="K1" s="6" t="s">
        <v>6</v>
      </c>
      <c r="L1" s="6" t="s">
        <v>7</v>
      </c>
      <c r="M1" s="6" t="s">
        <v>8</v>
      </c>
      <c r="N1" s="5" t="s">
        <v>9</v>
      </c>
      <c r="O1" s="5" t="s">
        <v>10</v>
      </c>
      <c r="P1" s="7" t="s">
        <v>11</v>
      </c>
      <c r="Q1" s="28" t="s">
        <v>12</v>
      </c>
      <c r="R1" s="4" t="s">
        <v>13</v>
      </c>
      <c r="S1" s="4" t="s">
        <v>14</v>
      </c>
      <c r="T1" s="4" t="s">
        <v>15</v>
      </c>
      <c r="U1" s="5" t="s">
        <v>16</v>
      </c>
      <c r="V1" s="7" t="s">
        <v>17</v>
      </c>
      <c r="W1" s="4" t="s">
        <v>18</v>
      </c>
      <c r="X1" s="4" t="s">
        <v>19</v>
      </c>
      <c r="Y1" s="9" t="s">
        <v>6983</v>
      </c>
      <c r="Z1" s="5" t="s">
        <v>6979</v>
      </c>
      <c r="AA1" s="8" t="s">
        <v>6984</v>
      </c>
      <c r="AB1" s="15" t="s">
        <v>6985</v>
      </c>
      <c r="AC1" s="15" t="s">
        <v>6986</v>
      </c>
      <c r="AD1" s="15" t="s">
        <v>6987</v>
      </c>
      <c r="AE1" s="10" t="s">
        <v>6988</v>
      </c>
      <c r="AF1" s="5" t="s">
        <v>20</v>
      </c>
      <c r="AG1" s="4" t="s">
        <v>21</v>
      </c>
      <c r="AH1" s="4" t="s">
        <v>22</v>
      </c>
      <c r="AI1" s="4" t="s">
        <v>23</v>
      </c>
      <c r="AJ1" s="4" t="s">
        <v>24</v>
      </c>
      <c r="AK1" s="11" t="s">
        <v>6989</v>
      </c>
      <c r="AL1" s="4" t="s">
        <v>25</v>
      </c>
      <c r="AM1" s="4" t="s">
        <v>27</v>
      </c>
      <c r="AN1" s="4" t="s">
        <v>28</v>
      </c>
      <c r="AO1" s="4" t="s">
        <v>29</v>
      </c>
      <c r="AP1" s="4" t="s">
        <v>29</v>
      </c>
      <c r="AQ1" s="4" t="s">
        <v>30</v>
      </c>
      <c r="AR1" s="12" t="s">
        <v>6990</v>
      </c>
      <c r="AS1" s="13" t="s">
        <v>6991</v>
      </c>
      <c r="AT1" s="14" t="s">
        <v>6992</v>
      </c>
      <c r="AU1" s="15" t="s">
        <v>6993</v>
      </c>
      <c r="AV1" s="15" t="s">
        <v>6994</v>
      </c>
      <c r="AW1" s="15" t="s">
        <v>6995</v>
      </c>
      <c r="AX1" s="21" t="s">
        <v>7015</v>
      </c>
      <c r="AY1" s="175" t="s">
        <v>6996</v>
      </c>
      <c r="AZ1" s="175" t="s">
        <v>6997</v>
      </c>
      <c r="BA1" s="175" t="s">
        <v>6998</v>
      </c>
      <c r="BB1" s="175" t="s">
        <v>6999</v>
      </c>
      <c r="BC1" s="158" t="s">
        <v>7000</v>
      </c>
      <c r="BD1" s="158" t="s">
        <v>7001</v>
      </c>
      <c r="BE1" s="158" t="s">
        <v>7002</v>
      </c>
      <c r="BF1" s="158" t="s">
        <v>7003</v>
      </c>
      <c r="BG1" s="16" t="s">
        <v>7004</v>
      </c>
      <c r="BH1" s="16" t="s">
        <v>7005</v>
      </c>
      <c r="BI1" s="17" t="s">
        <v>7006</v>
      </c>
      <c r="BJ1" s="18" t="s">
        <v>7007</v>
      </c>
      <c r="BK1" s="17" t="s">
        <v>7008</v>
      </c>
      <c r="BL1" s="17" t="s">
        <v>7009</v>
      </c>
      <c r="BM1" s="19" t="s">
        <v>7010</v>
      </c>
      <c r="BN1" s="19" t="s">
        <v>7011</v>
      </c>
      <c r="BO1" s="159" t="s">
        <v>7012</v>
      </c>
      <c r="BP1" s="20" t="s">
        <v>7013</v>
      </c>
      <c r="BQ1" s="21" t="s">
        <v>7014</v>
      </c>
      <c r="BR1" s="21" t="s">
        <v>7023</v>
      </c>
    </row>
    <row r="2" spans="1:70" x14ac:dyDescent="0.2">
      <c r="A2" t="s">
        <v>6435</v>
      </c>
      <c r="B2" t="s">
        <v>6433</v>
      </c>
      <c r="C2" t="s">
        <v>31</v>
      </c>
      <c r="D2" t="s">
        <v>32</v>
      </c>
      <c r="E2" t="s">
        <v>33</v>
      </c>
      <c r="F2" s="2" t="s">
        <v>43</v>
      </c>
      <c r="G2" s="22">
        <v>32</v>
      </c>
      <c r="H2" s="22">
        <v>32</v>
      </c>
      <c r="N2" s="2" t="s">
        <v>35</v>
      </c>
      <c r="O2" s="2" t="s">
        <v>35</v>
      </c>
      <c r="P2" t="s">
        <v>36</v>
      </c>
      <c r="Q2" t="s">
        <v>5926</v>
      </c>
      <c r="U2" t="s">
        <v>37</v>
      </c>
      <c r="V2" t="s">
        <v>6434</v>
      </c>
      <c r="Z2" s="2">
        <v>1</v>
      </c>
      <c r="AA2" s="22">
        <v>41</v>
      </c>
      <c r="AF2" t="s">
        <v>54</v>
      </c>
      <c r="AI2" t="s">
        <v>79</v>
      </c>
      <c r="AK2" t="s">
        <v>44</v>
      </c>
      <c r="BR2" s="3" t="s">
        <v>7024</v>
      </c>
    </row>
    <row r="3" spans="1:70" x14ac:dyDescent="0.2">
      <c r="A3" t="s">
        <v>6435</v>
      </c>
      <c r="B3" t="s">
        <v>6436</v>
      </c>
      <c r="C3" t="s">
        <v>31</v>
      </c>
      <c r="D3" t="s">
        <v>32</v>
      </c>
      <c r="E3" t="s">
        <v>33</v>
      </c>
      <c r="F3" s="2" t="s">
        <v>43</v>
      </c>
      <c r="G3" s="22">
        <v>32</v>
      </c>
      <c r="H3" s="22">
        <v>32</v>
      </c>
      <c r="N3" s="2" t="s">
        <v>35</v>
      </c>
      <c r="O3" s="2" t="s">
        <v>35</v>
      </c>
      <c r="P3" t="s">
        <v>36</v>
      </c>
      <c r="Q3" t="s">
        <v>6437</v>
      </c>
      <c r="U3" t="s">
        <v>37</v>
      </c>
      <c r="V3" t="s">
        <v>6438</v>
      </c>
      <c r="Z3" s="2">
        <v>1</v>
      </c>
      <c r="AA3" s="22">
        <v>66</v>
      </c>
      <c r="AF3" t="s">
        <v>54</v>
      </c>
      <c r="AI3" t="s">
        <v>79</v>
      </c>
      <c r="AK3" t="s">
        <v>44</v>
      </c>
      <c r="BR3" s="3" t="s">
        <v>7024</v>
      </c>
    </row>
    <row r="4" spans="1:70" x14ac:dyDescent="0.2">
      <c r="A4" t="s">
        <v>2220</v>
      </c>
      <c r="B4" t="s">
        <v>2213</v>
      </c>
      <c r="C4" t="s">
        <v>81</v>
      </c>
      <c r="D4" t="s">
        <v>85</v>
      </c>
      <c r="E4" t="s">
        <v>70</v>
      </c>
      <c r="F4" s="2" t="s">
        <v>34</v>
      </c>
      <c r="G4" s="22">
        <v>16</v>
      </c>
      <c r="H4" s="22">
        <v>16</v>
      </c>
      <c r="N4" s="2" t="s">
        <v>35</v>
      </c>
      <c r="O4" s="2" t="s">
        <v>35</v>
      </c>
      <c r="P4" t="s">
        <v>36</v>
      </c>
      <c r="Q4" t="s">
        <v>2214</v>
      </c>
      <c r="R4" t="s">
        <v>2215</v>
      </c>
      <c r="S4" t="s">
        <v>2216</v>
      </c>
      <c r="T4" t="s">
        <v>2217</v>
      </c>
      <c r="U4" t="s">
        <v>37</v>
      </c>
      <c r="V4" t="s">
        <v>2218</v>
      </c>
      <c r="Z4" s="3">
        <v>2</v>
      </c>
      <c r="AA4" s="22">
        <v>58</v>
      </c>
      <c r="AF4" t="s">
        <v>2219</v>
      </c>
      <c r="AI4" t="s">
        <v>325</v>
      </c>
      <c r="AK4" t="s">
        <v>51</v>
      </c>
      <c r="AN4" t="s">
        <v>465</v>
      </c>
      <c r="BR4" s="3" t="s">
        <v>7024</v>
      </c>
    </row>
    <row r="5" spans="1:70" x14ac:dyDescent="0.2">
      <c r="A5" t="s">
        <v>2220</v>
      </c>
      <c r="B5" t="s">
        <v>2213</v>
      </c>
      <c r="C5" t="s">
        <v>81</v>
      </c>
      <c r="D5" t="s">
        <v>85</v>
      </c>
      <c r="E5" t="s">
        <v>70</v>
      </c>
      <c r="F5" s="2" t="s">
        <v>34</v>
      </c>
      <c r="G5" s="22">
        <v>16</v>
      </c>
      <c r="H5" s="22">
        <v>16</v>
      </c>
      <c r="N5" s="2" t="s">
        <v>35</v>
      </c>
      <c r="O5" s="2" t="s">
        <v>35</v>
      </c>
      <c r="P5" t="s">
        <v>36</v>
      </c>
      <c r="Q5" t="s">
        <v>2214</v>
      </c>
      <c r="R5" t="s">
        <v>2215</v>
      </c>
      <c r="S5" t="s">
        <v>2216</v>
      </c>
      <c r="T5" t="s">
        <v>2217</v>
      </c>
      <c r="U5" t="s">
        <v>37</v>
      </c>
      <c r="V5" t="s">
        <v>2221</v>
      </c>
      <c r="Z5" s="2">
        <v>2</v>
      </c>
      <c r="AA5" s="22">
        <v>60</v>
      </c>
      <c r="AF5" t="s">
        <v>2222</v>
      </c>
      <c r="AI5" t="s">
        <v>325</v>
      </c>
      <c r="AK5" t="s">
        <v>51</v>
      </c>
      <c r="AN5" t="s">
        <v>465</v>
      </c>
      <c r="AV5" s="23"/>
      <c r="BR5" s="3" t="s">
        <v>7024</v>
      </c>
    </row>
    <row r="6" spans="1:70" x14ac:dyDescent="0.2">
      <c r="A6" t="s">
        <v>2220</v>
      </c>
      <c r="B6" t="s">
        <v>2223</v>
      </c>
      <c r="C6" t="s">
        <v>81</v>
      </c>
      <c r="D6" t="s">
        <v>85</v>
      </c>
      <c r="E6" t="s">
        <v>70</v>
      </c>
      <c r="F6" s="2" t="s">
        <v>86</v>
      </c>
      <c r="G6" s="22">
        <v>80</v>
      </c>
      <c r="H6" s="22">
        <v>52</v>
      </c>
      <c r="K6" s="22">
        <v>28</v>
      </c>
      <c r="N6" s="2" t="s">
        <v>60</v>
      </c>
      <c r="O6" s="2" t="s">
        <v>35</v>
      </c>
      <c r="P6" t="s">
        <v>89</v>
      </c>
      <c r="Q6" t="s">
        <v>2224</v>
      </c>
      <c r="U6" t="s">
        <v>37</v>
      </c>
      <c r="V6" t="s">
        <v>2225</v>
      </c>
      <c r="Z6" s="2">
        <v>4</v>
      </c>
      <c r="AA6" s="22">
        <v>96</v>
      </c>
      <c r="AF6" t="s">
        <v>2226</v>
      </c>
      <c r="AI6" t="s">
        <v>2227</v>
      </c>
      <c r="AK6" t="s">
        <v>130</v>
      </c>
      <c r="AN6" t="s">
        <v>465</v>
      </c>
      <c r="BR6" s="3" t="s">
        <v>7024</v>
      </c>
    </row>
    <row r="7" spans="1:70" x14ac:dyDescent="0.2">
      <c r="A7" t="s">
        <v>2220</v>
      </c>
      <c r="B7" t="s">
        <v>2223</v>
      </c>
      <c r="C7" t="s">
        <v>81</v>
      </c>
      <c r="D7" t="s">
        <v>85</v>
      </c>
      <c r="E7" t="s">
        <v>70</v>
      </c>
      <c r="F7" s="2" t="s">
        <v>86</v>
      </c>
      <c r="G7" s="22">
        <v>80</v>
      </c>
      <c r="H7" s="22">
        <v>52</v>
      </c>
      <c r="K7" s="22">
        <v>28</v>
      </c>
      <c r="N7" s="2" t="s">
        <v>60</v>
      </c>
      <c r="O7" s="2" t="s">
        <v>35</v>
      </c>
      <c r="P7" t="s">
        <v>89</v>
      </c>
      <c r="Q7" t="s">
        <v>2228</v>
      </c>
      <c r="U7" t="s">
        <v>37</v>
      </c>
      <c r="V7" t="s">
        <v>2229</v>
      </c>
      <c r="Z7" s="2">
        <v>4</v>
      </c>
      <c r="AA7" s="22">
        <v>98</v>
      </c>
      <c r="AF7" t="s">
        <v>2230</v>
      </c>
      <c r="AI7" t="s">
        <v>238</v>
      </c>
      <c r="AK7" t="s">
        <v>130</v>
      </c>
      <c r="AN7" t="s">
        <v>465</v>
      </c>
      <c r="BR7" s="3" t="s">
        <v>7025</v>
      </c>
    </row>
    <row r="8" spans="1:70" x14ac:dyDescent="0.2">
      <c r="A8" t="s">
        <v>2220</v>
      </c>
      <c r="B8" t="s">
        <v>2223</v>
      </c>
      <c r="C8" t="s">
        <v>81</v>
      </c>
      <c r="D8" t="s">
        <v>85</v>
      </c>
      <c r="E8" t="s">
        <v>70</v>
      </c>
      <c r="F8" s="2" t="s">
        <v>86</v>
      </c>
      <c r="G8" s="22">
        <v>80</v>
      </c>
      <c r="H8" s="22">
        <v>52</v>
      </c>
      <c r="K8" s="22">
        <v>28</v>
      </c>
      <c r="N8" s="2" t="s">
        <v>60</v>
      </c>
      <c r="O8" s="2" t="s">
        <v>35</v>
      </c>
      <c r="P8" t="s">
        <v>89</v>
      </c>
      <c r="Q8" t="s">
        <v>2231</v>
      </c>
      <c r="U8" t="s">
        <v>37</v>
      </c>
      <c r="V8" t="s">
        <v>2232</v>
      </c>
      <c r="Z8" s="2">
        <v>4</v>
      </c>
      <c r="AA8" s="22">
        <v>89</v>
      </c>
      <c r="AF8" t="s">
        <v>2233</v>
      </c>
      <c r="AI8" t="s">
        <v>238</v>
      </c>
      <c r="AK8" t="s">
        <v>130</v>
      </c>
      <c r="AN8" t="s">
        <v>465</v>
      </c>
      <c r="BR8" s="3" t="s">
        <v>7025</v>
      </c>
    </row>
    <row r="9" spans="1:70" x14ac:dyDescent="0.2">
      <c r="A9" t="s">
        <v>2220</v>
      </c>
      <c r="B9" t="s">
        <v>2223</v>
      </c>
      <c r="C9" t="s">
        <v>81</v>
      </c>
      <c r="D9" t="s">
        <v>85</v>
      </c>
      <c r="E9" t="s">
        <v>70</v>
      </c>
      <c r="F9" s="2" t="s">
        <v>86</v>
      </c>
      <c r="G9" s="22">
        <v>80</v>
      </c>
      <c r="H9" s="22">
        <v>52</v>
      </c>
      <c r="K9" s="22">
        <v>28</v>
      </c>
      <c r="N9" s="2" t="s">
        <v>60</v>
      </c>
      <c r="O9" s="2" t="s">
        <v>35</v>
      </c>
      <c r="P9" t="s">
        <v>89</v>
      </c>
      <c r="Q9" t="s">
        <v>2234</v>
      </c>
      <c r="U9" t="s">
        <v>37</v>
      </c>
      <c r="V9" t="s">
        <v>2235</v>
      </c>
      <c r="Z9" s="2">
        <v>3</v>
      </c>
      <c r="AA9" s="22">
        <v>89</v>
      </c>
      <c r="AF9" t="s">
        <v>2236</v>
      </c>
      <c r="AI9" t="s">
        <v>2237</v>
      </c>
      <c r="AK9" t="s">
        <v>130</v>
      </c>
      <c r="AN9" t="s">
        <v>465</v>
      </c>
      <c r="BR9" s="3" t="s">
        <v>7025</v>
      </c>
    </row>
    <row r="10" spans="1:70" x14ac:dyDescent="0.2">
      <c r="A10" t="s">
        <v>2220</v>
      </c>
      <c r="B10" t="s">
        <v>2238</v>
      </c>
      <c r="C10" t="s">
        <v>81</v>
      </c>
      <c r="D10" t="s">
        <v>85</v>
      </c>
      <c r="E10" t="s">
        <v>70</v>
      </c>
      <c r="F10" s="2" t="s">
        <v>97</v>
      </c>
      <c r="G10" s="22">
        <v>48</v>
      </c>
      <c r="H10" s="22">
        <v>36</v>
      </c>
      <c r="K10" s="22">
        <v>12</v>
      </c>
      <c r="N10" s="2" t="s">
        <v>45</v>
      </c>
      <c r="O10" s="2" t="s">
        <v>35</v>
      </c>
      <c r="P10" t="s">
        <v>89</v>
      </c>
      <c r="Q10" t="s">
        <v>2239</v>
      </c>
      <c r="U10" t="s">
        <v>37</v>
      </c>
      <c r="V10" t="s">
        <v>2240</v>
      </c>
      <c r="Z10" s="2">
        <v>2</v>
      </c>
      <c r="AA10" s="22">
        <v>100</v>
      </c>
      <c r="AF10" t="s">
        <v>2241</v>
      </c>
      <c r="AI10" t="s">
        <v>2242</v>
      </c>
      <c r="AK10" t="s">
        <v>123</v>
      </c>
      <c r="AN10" t="s">
        <v>465</v>
      </c>
      <c r="BR10" s="3" t="s">
        <v>7025</v>
      </c>
    </row>
    <row r="11" spans="1:70" x14ac:dyDescent="0.2">
      <c r="A11" t="s">
        <v>2220</v>
      </c>
      <c r="B11" t="s">
        <v>2238</v>
      </c>
      <c r="C11" t="s">
        <v>81</v>
      </c>
      <c r="D11" t="s">
        <v>85</v>
      </c>
      <c r="E11" t="s">
        <v>70</v>
      </c>
      <c r="F11" s="2" t="s">
        <v>97</v>
      </c>
      <c r="G11" s="22">
        <v>48</v>
      </c>
      <c r="H11" s="22">
        <v>36</v>
      </c>
      <c r="K11" s="22">
        <v>12</v>
      </c>
      <c r="N11" s="2" t="s">
        <v>45</v>
      </c>
      <c r="O11" s="2" t="s">
        <v>35</v>
      </c>
      <c r="P11" t="s">
        <v>89</v>
      </c>
      <c r="Q11" t="s">
        <v>2243</v>
      </c>
      <c r="U11" t="s">
        <v>37</v>
      </c>
      <c r="V11" t="s">
        <v>2244</v>
      </c>
      <c r="Z11" s="2">
        <v>2</v>
      </c>
      <c r="AA11" s="22">
        <v>89</v>
      </c>
      <c r="AF11" t="s">
        <v>2245</v>
      </c>
      <c r="AI11" t="s">
        <v>2246</v>
      </c>
      <c r="AK11" t="s">
        <v>123</v>
      </c>
      <c r="AN11" t="s">
        <v>465</v>
      </c>
      <c r="BR11" s="3" t="s">
        <v>7025</v>
      </c>
    </row>
    <row r="12" spans="1:70" x14ac:dyDescent="0.2">
      <c r="A12" t="s">
        <v>2220</v>
      </c>
      <c r="B12" t="s">
        <v>2238</v>
      </c>
      <c r="C12" t="s">
        <v>81</v>
      </c>
      <c r="D12" t="s">
        <v>85</v>
      </c>
      <c r="E12" t="s">
        <v>70</v>
      </c>
      <c r="F12" s="2" t="s">
        <v>97</v>
      </c>
      <c r="G12" s="22">
        <v>48</v>
      </c>
      <c r="H12" s="22">
        <v>36</v>
      </c>
      <c r="K12" s="22">
        <v>12</v>
      </c>
      <c r="N12" s="2" t="s">
        <v>60</v>
      </c>
      <c r="O12" s="2" t="s">
        <v>35</v>
      </c>
      <c r="P12" t="s">
        <v>89</v>
      </c>
      <c r="Q12" t="s">
        <v>2247</v>
      </c>
      <c r="U12" t="s">
        <v>37</v>
      </c>
      <c r="V12" t="s">
        <v>2248</v>
      </c>
      <c r="Z12" s="2">
        <v>1</v>
      </c>
      <c r="AA12" s="22">
        <v>39</v>
      </c>
      <c r="AF12" t="s">
        <v>2249</v>
      </c>
      <c r="AI12" t="s">
        <v>2250</v>
      </c>
      <c r="AK12" t="s">
        <v>123</v>
      </c>
      <c r="AN12" t="s">
        <v>465</v>
      </c>
      <c r="BR12" s="3" t="s">
        <v>7025</v>
      </c>
    </row>
    <row r="13" spans="1:70" x14ac:dyDescent="0.2">
      <c r="A13" t="s">
        <v>2220</v>
      </c>
      <c r="B13" t="s">
        <v>2238</v>
      </c>
      <c r="C13" t="s">
        <v>81</v>
      </c>
      <c r="D13" t="s">
        <v>85</v>
      </c>
      <c r="E13" t="s">
        <v>70</v>
      </c>
      <c r="F13" s="2" t="s">
        <v>97</v>
      </c>
      <c r="G13" s="22">
        <v>48</v>
      </c>
      <c r="H13" s="22">
        <v>36</v>
      </c>
      <c r="K13" s="22">
        <v>12</v>
      </c>
      <c r="N13" s="2" t="s">
        <v>60</v>
      </c>
      <c r="O13" s="2" t="s">
        <v>35</v>
      </c>
      <c r="P13" t="s">
        <v>89</v>
      </c>
      <c r="Q13" t="s">
        <v>2251</v>
      </c>
      <c r="U13" t="s">
        <v>37</v>
      </c>
      <c r="V13" t="s">
        <v>2252</v>
      </c>
      <c r="Z13" s="2">
        <v>1</v>
      </c>
      <c r="AA13" s="22">
        <v>36</v>
      </c>
      <c r="AF13" t="s">
        <v>2253</v>
      </c>
      <c r="AI13" t="s">
        <v>2250</v>
      </c>
      <c r="AK13" t="s">
        <v>123</v>
      </c>
      <c r="AN13" t="s">
        <v>465</v>
      </c>
      <c r="BR13" s="3" t="s">
        <v>7025</v>
      </c>
    </row>
    <row r="14" spans="1:70" x14ac:dyDescent="0.2">
      <c r="A14" t="s">
        <v>2220</v>
      </c>
      <c r="B14" t="s">
        <v>2238</v>
      </c>
      <c r="C14" t="s">
        <v>81</v>
      </c>
      <c r="D14" t="s">
        <v>85</v>
      </c>
      <c r="E14" t="s">
        <v>70</v>
      </c>
      <c r="F14" s="2" t="s">
        <v>97</v>
      </c>
      <c r="G14" s="22">
        <v>48</v>
      </c>
      <c r="H14" s="22">
        <v>36</v>
      </c>
      <c r="K14" s="22">
        <v>12</v>
      </c>
      <c r="N14" s="2" t="s">
        <v>45</v>
      </c>
      <c r="O14" s="2" t="s">
        <v>35</v>
      </c>
      <c r="P14" t="s">
        <v>89</v>
      </c>
      <c r="Q14" t="s">
        <v>2254</v>
      </c>
      <c r="U14" t="s">
        <v>37</v>
      </c>
      <c r="V14" t="s">
        <v>2255</v>
      </c>
      <c r="Z14" s="2">
        <v>1</v>
      </c>
      <c r="AA14" s="22">
        <v>53</v>
      </c>
      <c r="AF14" t="s">
        <v>2256</v>
      </c>
      <c r="AI14" t="s">
        <v>2242</v>
      </c>
      <c r="AK14" t="s">
        <v>123</v>
      </c>
      <c r="AN14" t="s">
        <v>465</v>
      </c>
      <c r="BR14" s="3" t="s">
        <v>7025</v>
      </c>
    </row>
    <row r="15" spans="1:70" x14ac:dyDescent="0.2">
      <c r="A15" t="s">
        <v>2220</v>
      </c>
      <c r="B15" t="s">
        <v>2257</v>
      </c>
      <c r="C15" t="s">
        <v>81</v>
      </c>
      <c r="D15" t="s">
        <v>85</v>
      </c>
      <c r="E15" t="s">
        <v>70</v>
      </c>
      <c r="F15" s="2" t="s">
        <v>97</v>
      </c>
      <c r="G15" s="22">
        <v>48</v>
      </c>
      <c r="H15" s="22">
        <v>36</v>
      </c>
      <c r="K15" s="22">
        <v>12</v>
      </c>
      <c r="N15" s="2" t="s">
        <v>60</v>
      </c>
      <c r="O15" s="2" t="s">
        <v>35</v>
      </c>
      <c r="P15" t="s">
        <v>89</v>
      </c>
      <c r="Q15" t="s">
        <v>2258</v>
      </c>
      <c r="U15" t="s">
        <v>37</v>
      </c>
      <c r="V15" t="s">
        <v>2259</v>
      </c>
      <c r="Z15" s="2">
        <v>1</v>
      </c>
      <c r="AA15" s="22">
        <v>56</v>
      </c>
      <c r="AF15" t="s">
        <v>406</v>
      </c>
      <c r="AI15" t="s">
        <v>407</v>
      </c>
      <c r="AK15" t="s">
        <v>123</v>
      </c>
      <c r="AN15" t="s">
        <v>465</v>
      </c>
      <c r="BR15" s="3" t="s">
        <v>7025</v>
      </c>
    </row>
    <row r="16" spans="1:70" x14ac:dyDescent="0.2">
      <c r="A16" t="s">
        <v>2220</v>
      </c>
      <c r="B16" t="s">
        <v>2260</v>
      </c>
      <c r="C16" t="s">
        <v>81</v>
      </c>
      <c r="D16" t="s">
        <v>85</v>
      </c>
      <c r="E16" t="s">
        <v>70</v>
      </c>
      <c r="F16" s="2" t="s">
        <v>630</v>
      </c>
      <c r="G16" s="22">
        <v>24</v>
      </c>
      <c r="H16" s="22">
        <v>24</v>
      </c>
      <c r="N16" s="2" t="s">
        <v>35</v>
      </c>
      <c r="O16" s="2" t="s">
        <v>35</v>
      </c>
      <c r="P16" t="s">
        <v>89</v>
      </c>
      <c r="Q16" t="s">
        <v>2261</v>
      </c>
      <c r="U16" t="s">
        <v>37</v>
      </c>
      <c r="V16" t="s">
        <v>2262</v>
      </c>
      <c r="Z16" s="2">
        <v>2</v>
      </c>
      <c r="AA16" s="22">
        <v>47</v>
      </c>
      <c r="AF16" t="s">
        <v>385</v>
      </c>
      <c r="AI16" t="s">
        <v>187</v>
      </c>
      <c r="AK16" t="s">
        <v>69</v>
      </c>
      <c r="AN16" t="s">
        <v>465</v>
      </c>
      <c r="BR16" s="3" t="s">
        <v>7025</v>
      </c>
    </row>
    <row r="17" spans="1:70" x14ac:dyDescent="0.2">
      <c r="A17" t="s">
        <v>2220</v>
      </c>
      <c r="B17" t="s">
        <v>2260</v>
      </c>
      <c r="C17" t="s">
        <v>81</v>
      </c>
      <c r="D17" t="s">
        <v>85</v>
      </c>
      <c r="E17" t="s">
        <v>70</v>
      </c>
      <c r="F17" s="2" t="s">
        <v>630</v>
      </c>
      <c r="G17" s="22">
        <v>24</v>
      </c>
      <c r="H17" s="22">
        <v>24</v>
      </c>
      <c r="N17" s="2" t="s">
        <v>35</v>
      </c>
      <c r="O17" s="2" t="s">
        <v>35</v>
      </c>
      <c r="P17" t="s">
        <v>89</v>
      </c>
      <c r="Q17" t="s">
        <v>2263</v>
      </c>
      <c r="U17" t="s">
        <v>37</v>
      </c>
      <c r="V17" t="s">
        <v>2264</v>
      </c>
      <c r="Z17" s="2">
        <v>2</v>
      </c>
      <c r="AA17" s="22">
        <v>55</v>
      </c>
      <c r="AF17" t="s">
        <v>388</v>
      </c>
      <c r="AI17" t="s">
        <v>187</v>
      </c>
      <c r="AK17" t="s">
        <v>69</v>
      </c>
      <c r="AN17" t="s">
        <v>465</v>
      </c>
      <c r="BR17" s="3" t="s">
        <v>7025</v>
      </c>
    </row>
    <row r="18" spans="1:70" x14ac:dyDescent="0.2">
      <c r="A18" t="s">
        <v>2220</v>
      </c>
      <c r="B18" t="s">
        <v>2260</v>
      </c>
      <c r="C18" t="s">
        <v>81</v>
      </c>
      <c r="D18" t="s">
        <v>85</v>
      </c>
      <c r="E18" t="s">
        <v>70</v>
      </c>
      <c r="F18" s="2" t="s">
        <v>630</v>
      </c>
      <c r="G18" s="22">
        <v>24</v>
      </c>
      <c r="H18" s="22">
        <v>24</v>
      </c>
      <c r="N18" s="2" t="s">
        <v>35</v>
      </c>
      <c r="O18" s="2" t="s">
        <v>35</v>
      </c>
      <c r="P18" t="s">
        <v>89</v>
      </c>
      <c r="Q18" t="s">
        <v>2265</v>
      </c>
      <c r="U18" t="s">
        <v>37</v>
      </c>
      <c r="V18" t="s">
        <v>2266</v>
      </c>
      <c r="Z18" s="2">
        <v>2</v>
      </c>
      <c r="AA18" s="22">
        <v>50</v>
      </c>
      <c r="AF18" t="s">
        <v>421</v>
      </c>
      <c r="AI18" t="s">
        <v>187</v>
      </c>
      <c r="AK18" t="s">
        <v>69</v>
      </c>
      <c r="AN18" t="s">
        <v>465</v>
      </c>
      <c r="BR18" s="3" t="s">
        <v>7025</v>
      </c>
    </row>
    <row r="19" spans="1:70" x14ac:dyDescent="0.2">
      <c r="A19" t="s">
        <v>2220</v>
      </c>
      <c r="B19" t="s">
        <v>2260</v>
      </c>
      <c r="C19" t="s">
        <v>81</v>
      </c>
      <c r="D19" t="s">
        <v>85</v>
      </c>
      <c r="E19" t="s">
        <v>70</v>
      </c>
      <c r="F19" s="2" t="s">
        <v>630</v>
      </c>
      <c r="G19" s="22">
        <v>24</v>
      </c>
      <c r="H19" s="22">
        <v>24</v>
      </c>
      <c r="N19" s="2" t="s">
        <v>35</v>
      </c>
      <c r="O19" s="2" t="s">
        <v>35</v>
      </c>
      <c r="P19" t="s">
        <v>36</v>
      </c>
      <c r="Q19" t="s">
        <v>2267</v>
      </c>
      <c r="U19" t="s">
        <v>37</v>
      </c>
      <c r="V19" t="s">
        <v>2268</v>
      </c>
      <c r="Z19" s="2">
        <v>1</v>
      </c>
      <c r="AA19" s="22">
        <v>28</v>
      </c>
      <c r="AF19" t="s">
        <v>2174</v>
      </c>
      <c r="AI19" t="s">
        <v>2269</v>
      </c>
      <c r="AK19" t="s">
        <v>69</v>
      </c>
      <c r="AN19" t="s">
        <v>465</v>
      </c>
      <c r="BR19" s="3" t="s">
        <v>7025</v>
      </c>
    </row>
    <row r="20" spans="1:70" x14ac:dyDescent="0.2">
      <c r="A20" t="s">
        <v>2220</v>
      </c>
      <c r="B20" t="s">
        <v>2260</v>
      </c>
      <c r="C20" t="s">
        <v>81</v>
      </c>
      <c r="D20" t="s">
        <v>85</v>
      </c>
      <c r="E20" t="s">
        <v>70</v>
      </c>
      <c r="F20" s="2" t="s">
        <v>630</v>
      </c>
      <c r="G20" s="22">
        <v>24</v>
      </c>
      <c r="H20" s="22">
        <v>24</v>
      </c>
      <c r="N20" s="2" t="s">
        <v>35</v>
      </c>
      <c r="O20" s="2" t="s">
        <v>35</v>
      </c>
      <c r="P20" t="s">
        <v>36</v>
      </c>
      <c r="Q20" t="s">
        <v>2120</v>
      </c>
      <c r="U20" t="s">
        <v>37</v>
      </c>
      <c r="V20" t="s">
        <v>2270</v>
      </c>
      <c r="Z20" s="2">
        <v>2</v>
      </c>
      <c r="AA20" s="22">
        <v>59</v>
      </c>
      <c r="AF20" t="s">
        <v>2271</v>
      </c>
      <c r="AI20" t="s">
        <v>1998</v>
      </c>
      <c r="AK20" t="s">
        <v>69</v>
      </c>
      <c r="AN20" t="s">
        <v>465</v>
      </c>
      <c r="BR20" s="3" t="s">
        <v>7025</v>
      </c>
    </row>
    <row r="21" spans="1:70" x14ac:dyDescent="0.2">
      <c r="A21" t="s">
        <v>2220</v>
      </c>
      <c r="B21" t="s">
        <v>2272</v>
      </c>
      <c r="C21" t="s">
        <v>81</v>
      </c>
      <c r="D21" t="s">
        <v>72</v>
      </c>
      <c r="E21" t="s">
        <v>70</v>
      </c>
      <c r="F21" s="2" t="s">
        <v>86</v>
      </c>
      <c r="G21" s="22">
        <v>80</v>
      </c>
      <c r="H21" s="22">
        <v>60</v>
      </c>
      <c r="K21" s="22">
        <v>20</v>
      </c>
      <c r="N21" s="2" t="s">
        <v>66</v>
      </c>
      <c r="O21" s="2" t="s">
        <v>35</v>
      </c>
      <c r="P21" t="s">
        <v>89</v>
      </c>
      <c r="Q21" t="s">
        <v>2273</v>
      </c>
      <c r="U21" t="s">
        <v>37</v>
      </c>
      <c r="V21" t="s">
        <v>2274</v>
      </c>
      <c r="Z21" s="2">
        <v>2</v>
      </c>
      <c r="AA21" s="22">
        <v>94</v>
      </c>
      <c r="AF21" t="s">
        <v>2275</v>
      </c>
      <c r="AI21" t="s">
        <v>2036</v>
      </c>
      <c r="AK21" t="s">
        <v>327</v>
      </c>
      <c r="AN21" t="s">
        <v>465</v>
      </c>
      <c r="BR21" s="3" t="s">
        <v>7025</v>
      </c>
    </row>
    <row r="22" spans="1:70" x14ac:dyDescent="0.2">
      <c r="A22" t="s">
        <v>2220</v>
      </c>
      <c r="B22" t="s">
        <v>2272</v>
      </c>
      <c r="C22" t="s">
        <v>81</v>
      </c>
      <c r="D22" t="s">
        <v>72</v>
      </c>
      <c r="E22" t="s">
        <v>70</v>
      </c>
      <c r="F22" s="2" t="s">
        <v>86</v>
      </c>
      <c r="G22" s="22">
        <v>80</v>
      </c>
      <c r="H22" s="22">
        <v>60</v>
      </c>
      <c r="K22" s="22">
        <v>20</v>
      </c>
      <c r="N22" s="2" t="s">
        <v>66</v>
      </c>
      <c r="O22" s="2" t="s">
        <v>35</v>
      </c>
      <c r="P22" t="s">
        <v>89</v>
      </c>
      <c r="Q22" t="s">
        <v>2276</v>
      </c>
      <c r="U22" t="s">
        <v>37</v>
      </c>
      <c r="V22" t="s">
        <v>2277</v>
      </c>
      <c r="Z22" s="2">
        <v>2</v>
      </c>
      <c r="AA22" s="22">
        <v>53</v>
      </c>
      <c r="AF22" t="s">
        <v>2278</v>
      </c>
      <c r="AI22" t="s">
        <v>2060</v>
      </c>
      <c r="AK22" t="s">
        <v>327</v>
      </c>
      <c r="AN22" t="s">
        <v>465</v>
      </c>
      <c r="BR22" s="3" t="s">
        <v>7025</v>
      </c>
    </row>
    <row r="23" spans="1:70" x14ac:dyDescent="0.2">
      <c r="A23" t="s">
        <v>2220</v>
      </c>
      <c r="B23" t="s">
        <v>2279</v>
      </c>
      <c r="C23" t="s">
        <v>81</v>
      </c>
      <c r="D23" t="s">
        <v>72</v>
      </c>
      <c r="E23" t="s">
        <v>70</v>
      </c>
      <c r="F23" s="2" t="s">
        <v>86</v>
      </c>
      <c r="G23" s="22">
        <v>80</v>
      </c>
      <c r="H23" s="22">
        <v>60</v>
      </c>
      <c r="K23" s="22">
        <v>20</v>
      </c>
      <c r="N23" s="2" t="s">
        <v>66</v>
      </c>
      <c r="O23" s="2" t="s">
        <v>35</v>
      </c>
      <c r="P23" t="s">
        <v>89</v>
      </c>
      <c r="Q23" t="s">
        <v>2280</v>
      </c>
      <c r="U23" t="s">
        <v>37</v>
      </c>
      <c r="V23" t="s">
        <v>2281</v>
      </c>
      <c r="Z23" s="2">
        <v>2</v>
      </c>
      <c r="AA23" s="22">
        <v>110</v>
      </c>
      <c r="AF23" t="s">
        <v>2283</v>
      </c>
      <c r="AI23" t="s">
        <v>2284</v>
      </c>
      <c r="AK23" t="s">
        <v>327</v>
      </c>
      <c r="AN23" t="s">
        <v>465</v>
      </c>
      <c r="BR23" s="3" t="s">
        <v>7025</v>
      </c>
    </row>
    <row r="24" spans="1:70" x14ac:dyDescent="0.2">
      <c r="A24" t="s">
        <v>2220</v>
      </c>
      <c r="B24" t="s">
        <v>2279</v>
      </c>
      <c r="C24" t="s">
        <v>81</v>
      </c>
      <c r="D24" t="s">
        <v>85</v>
      </c>
      <c r="E24" t="s">
        <v>70</v>
      </c>
      <c r="F24" s="2" t="s">
        <v>86</v>
      </c>
      <c r="G24" s="22">
        <v>80</v>
      </c>
      <c r="H24" s="22">
        <v>60</v>
      </c>
      <c r="K24" s="22">
        <v>20</v>
      </c>
      <c r="N24" s="2" t="s">
        <v>66</v>
      </c>
      <c r="O24" s="2" t="s">
        <v>35</v>
      </c>
      <c r="P24" t="s">
        <v>89</v>
      </c>
      <c r="Q24" t="s">
        <v>2254</v>
      </c>
      <c r="U24" t="s">
        <v>37</v>
      </c>
      <c r="V24" t="s">
        <v>2285</v>
      </c>
      <c r="Z24" s="2">
        <v>2</v>
      </c>
      <c r="AA24" s="22">
        <v>44</v>
      </c>
      <c r="AF24" t="s">
        <v>2286</v>
      </c>
      <c r="AI24" t="s">
        <v>2287</v>
      </c>
      <c r="AK24" t="s">
        <v>327</v>
      </c>
      <c r="AN24" t="s">
        <v>465</v>
      </c>
      <c r="BR24" s="3" t="s">
        <v>7025</v>
      </c>
    </row>
    <row r="25" spans="1:70" x14ac:dyDescent="0.2">
      <c r="A25" t="s">
        <v>2220</v>
      </c>
      <c r="B25" t="s">
        <v>2279</v>
      </c>
      <c r="C25" t="s">
        <v>81</v>
      </c>
      <c r="D25" t="s">
        <v>85</v>
      </c>
      <c r="E25" t="s">
        <v>70</v>
      </c>
      <c r="F25" s="2" t="s">
        <v>86</v>
      </c>
      <c r="G25" s="22">
        <v>80</v>
      </c>
      <c r="H25" s="22">
        <v>60</v>
      </c>
      <c r="K25" s="22">
        <v>20</v>
      </c>
      <c r="N25" s="2" t="s">
        <v>66</v>
      </c>
      <c r="O25" s="2" t="s">
        <v>35</v>
      </c>
      <c r="P25" t="s">
        <v>89</v>
      </c>
      <c r="Q25" t="s">
        <v>2243</v>
      </c>
      <c r="U25" t="s">
        <v>37</v>
      </c>
      <c r="V25" t="s">
        <v>2288</v>
      </c>
      <c r="Z25" s="2">
        <v>1</v>
      </c>
      <c r="AA25" s="22">
        <v>42</v>
      </c>
      <c r="AF25" t="s">
        <v>2289</v>
      </c>
      <c r="AI25" t="s">
        <v>93</v>
      </c>
      <c r="AK25" t="s">
        <v>327</v>
      </c>
      <c r="AN25" t="s">
        <v>465</v>
      </c>
      <c r="BR25" s="3" t="s">
        <v>7025</v>
      </c>
    </row>
    <row r="26" spans="1:70" x14ac:dyDescent="0.2">
      <c r="A26" t="s">
        <v>2220</v>
      </c>
      <c r="B26" t="s">
        <v>2290</v>
      </c>
      <c r="C26" t="s">
        <v>81</v>
      </c>
      <c r="D26" t="s">
        <v>85</v>
      </c>
      <c r="E26" t="s">
        <v>70</v>
      </c>
      <c r="F26" s="2" t="s">
        <v>97</v>
      </c>
      <c r="G26" s="22">
        <v>48</v>
      </c>
      <c r="H26" s="22">
        <v>32</v>
      </c>
      <c r="K26" s="22">
        <v>16</v>
      </c>
      <c r="N26" s="2" t="s">
        <v>35</v>
      </c>
      <c r="O26" s="2" t="s">
        <v>35</v>
      </c>
      <c r="P26" t="s">
        <v>89</v>
      </c>
      <c r="Q26" t="s">
        <v>2291</v>
      </c>
      <c r="U26" t="s">
        <v>37</v>
      </c>
      <c r="V26" t="s">
        <v>2292</v>
      </c>
      <c r="Z26" s="2">
        <v>4</v>
      </c>
      <c r="AA26" s="22">
        <v>120</v>
      </c>
      <c r="AF26" t="s">
        <v>418</v>
      </c>
      <c r="AI26" t="s">
        <v>875</v>
      </c>
      <c r="AK26" t="s">
        <v>44</v>
      </c>
      <c r="AN26" t="s">
        <v>465</v>
      </c>
      <c r="BR26" s="3" t="s">
        <v>7025</v>
      </c>
    </row>
    <row r="27" spans="1:70" x14ac:dyDescent="0.2">
      <c r="A27" t="s">
        <v>2220</v>
      </c>
      <c r="B27" t="s">
        <v>2290</v>
      </c>
      <c r="C27" t="s">
        <v>81</v>
      </c>
      <c r="D27" t="s">
        <v>85</v>
      </c>
      <c r="E27" t="s">
        <v>70</v>
      </c>
      <c r="F27" s="2" t="s">
        <v>97</v>
      </c>
      <c r="G27" s="22">
        <v>48</v>
      </c>
      <c r="H27" s="22">
        <v>32</v>
      </c>
      <c r="K27" s="22">
        <v>16</v>
      </c>
      <c r="N27" s="2" t="s">
        <v>35</v>
      </c>
      <c r="O27" s="2" t="s">
        <v>35</v>
      </c>
      <c r="P27" t="s">
        <v>89</v>
      </c>
      <c r="Q27" t="s">
        <v>2263</v>
      </c>
      <c r="U27" t="s">
        <v>37</v>
      </c>
      <c r="V27" t="s">
        <v>2293</v>
      </c>
      <c r="Z27" s="2">
        <v>3</v>
      </c>
      <c r="AA27" s="22">
        <v>79</v>
      </c>
      <c r="AF27" t="s">
        <v>394</v>
      </c>
      <c r="AI27" t="s">
        <v>103</v>
      </c>
      <c r="AK27" t="s">
        <v>44</v>
      </c>
      <c r="AN27" t="s">
        <v>465</v>
      </c>
      <c r="BR27" s="3" t="s">
        <v>7025</v>
      </c>
    </row>
    <row r="28" spans="1:70" x14ac:dyDescent="0.2">
      <c r="A28" t="s">
        <v>2220</v>
      </c>
      <c r="B28" t="s">
        <v>2290</v>
      </c>
      <c r="C28" t="s">
        <v>81</v>
      </c>
      <c r="D28" t="s">
        <v>85</v>
      </c>
      <c r="E28" t="s">
        <v>70</v>
      </c>
      <c r="F28" s="2" t="s">
        <v>97</v>
      </c>
      <c r="G28" s="22">
        <v>48</v>
      </c>
      <c r="H28" s="22">
        <v>32</v>
      </c>
      <c r="K28" s="22">
        <v>16</v>
      </c>
      <c r="N28" s="2" t="s">
        <v>35</v>
      </c>
      <c r="O28" s="2" t="s">
        <v>35</v>
      </c>
      <c r="P28" t="s">
        <v>89</v>
      </c>
      <c r="Q28" t="s">
        <v>2294</v>
      </c>
      <c r="U28" t="s">
        <v>37</v>
      </c>
      <c r="V28" t="s">
        <v>2295</v>
      </c>
      <c r="Z28" s="2">
        <v>2</v>
      </c>
      <c r="AA28" s="22">
        <v>47</v>
      </c>
      <c r="AF28" t="s">
        <v>2296</v>
      </c>
      <c r="AI28" t="s">
        <v>2297</v>
      </c>
      <c r="AK28" t="s">
        <v>44</v>
      </c>
      <c r="AN28" t="s">
        <v>465</v>
      </c>
      <c r="BR28" s="3" t="s">
        <v>7025</v>
      </c>
    </row>
    <row r="29" spans="1:70" x14ac:dyDescent="0.2">
      <c r="A29" t="s">
        <v>2220</v>
      </c>
      <c r="B29" t="s">
        <v>2290</v>
      </c>
      <c r="C29" t="s">
        <v>81</v>
      </c>
      <c r="D29" t="s">
        <v>85</v>
      </c>
      <c r="E29" t="s">
        <v>70</v>
      </c>
      <c r="F29" s="2" t="s">
        <v>97</v>
      </c>
      <c r="G29" s="22">
        <v>48</v>
      </c>
      <c r="H29" s="22">
        <v>32</v>
      </c>
      <c r="K29" s="22">
        <v>16</v>
      </c>
      <c r="N29" s="2" t="s">
        <v>35</v>
      </c>
      <c r="O29" s="2" t="s">
        <v>35</v>
      </c>
      <c r="P29" t="s">
        <v>89</v>
      </c>
      <c r="Q29" t="s">
        <v>2298</v>
      </c>
      <c r="U29" t="s">
        <v>37</v>
      </c>
      <c r="V29" t="s">
        <v>2299</v>
      </c>
      <c r="Z29" s="2">
        <v>3</v>
      </c>
      <c r="AA29" s="22">
        <v>87</v>
      </c>
      <c r="AF29" t="s">
        <v>673</v>
      </c>
      <c r="AI29" t="s">
        <v>677</v>
      </c>
      <c r="AK29" t="s">
        <v>44</v>
      </c>
      <c r="AN29" t="s">
        <v>465</v>
      </c>
      <c r="BR29" s="3" t="s">
        <v>7025</v>
      </c>
    </row>
    <row r="30" spans="1:70" x14ac:dyDescent="0.2">
      <c r="A30" t="s">
        <v>2220</v>
      </c>
      <c r="B30" t="s">
        <v>2300</v>
      </c>
      <c r="C30" t="s">
        <v>81</v>
      </c>
      <c r="D30" t="s">
        <v>85</v>
      </c>
      <c r="E30" t="s">
        <v>70</v>
      </c>
      <c r="F30" s="2" t="s">
        <v>97</v>
      </c>
      <c r="G30" s="22">
        <v>48</v>
      </c>
      <c r="H30" s="22">
        <v>32</v>
      </c>
      <c r="K30" s="22">
        <v>16</v>
      </c>
      <c r="N30" s="2" t="s">
        <v>45</v>
      </c>
      <c r="O30" s="2" t="s">
        <v>35</v>
      </c>
      <c r="P30" t="s">
        <v>89</v>
      </c>
      <c r="Q30" t="s">
        <v>2301</v>
      </c>
      <c r="U30" t="s">
        <v>37</v>
      </c>
      <c r="V30" t="s">
        <v>2302</v>
      </c>
      <c r="Z30" s="2">
        <v>4</v>
      </c>
      <c r="AA30" s="22">
        <v>120</v>
      </c>
      <c r="AF30" t="s">
        <v>418</v>
      </c>
      <c r="AI30" t="s">
        <v>2303</v>
      </c>
      <c r="AK30" t="s">
        <v>206</v>
      </c>
      <c r="AN30" t="s">
        <v>465</v>
      </c>
      <c r="BR30" s="3" t="s">
        <v>7025</v>
      </c>
    </row>
    <row r="31" spans="1:70" x14ac:dyDescent="0.2">
      <c r="A31" t="s">
        <v>2220</v>
      </c>
      <c r="B31" t="s">
        <v>2300</v>
      </c>
      <c r="C31" t="s">
        <v>81</v>
      </c>
      <c r="D31" t="s">
        <v>85</v>
      </c>
      <c r="E31" t="s">
        <v>70</v>
      </c>
      <c r="F31" s="2" t="s">
        <v>97</v>
      </c>
      <c r="G31" s="22">
        <v>48</v>
      </c>
      <c r="H31" s="22">
        <v>32</v>
      </c>
      <c r="K31" s="22">
        <v>16</v>
      </c>
      <c r="N31" s="2" t="s">
        <v>45</v>
      </c>
      <c r="O31" s="2" t="s">
        <v>35</v>
      </c>
      <c r="P31" t="s">
        <v>89</v>
      </c>
      <c r="Q31" t="s">
        <v>2304</v>
      </c>
      <c r="U31" t="s">
        <v>37</v>
      </c>
      <c r="V31" t="s">
        <v>2305</v>
      </c>
      <c r="Z31" s="2">
        <v>3</v>
      </c>
      <c r="AA31" s="22">
        <v>79</v>
      </c>
      <c r="AF31" t="s">
        <v>394</v>
      </c>
      <c r="AI31" t="s">
        <v>164</v>
      </c>
      <c r="AK31" t="s">
        <v>206</v>
      </c>
      <c r="AN31" t="s">
        <v>465</v>
      </c>
      <c r="BR31" s="3" t="s">
        <v>7025</v>
      </c>
    </row>
    <row r="32" spans="1:70" x14ac:dyDescent="0.2">
      <c r="A32" t="s">
        <v>2220</v>
      </c>
      <c r="B32" t="s">
        <v>2300</v>
      </c>
      <c r="C32" t="s">
        <v>81</v>
      </c>
      <c r="D32" t="s">
        <v>85</v>
      </c>
      <c r="E32" t="s">
        <v>70</v>
      </c>
      <c r="F32" s="2" t="s">
        <v>97</v>
      </c>
      <c r="G32" s="22">
        <v>48</v>
      </c>
      <c r="H32" s="22">
        <v>32</v>
      </c>
      <c r="K32" s="22">
        <v>16</v>
      </c>
      <c r="N32" s="2" t="s">
        <v>45</v>
      </c>
      <c r="O32" s="2" t="s">
        <v>35</v>
      </c>
      <c r="P32" t="s">
        <v>89</v>
      </c>
      <c r="Q32" t="s">
        <v>2306</v>
      </c>
      <c r="U32" t="s">
        <v>37</v>
      </c>
      <c r="V32" t="s">
        <v>2307</v>
      </c>
      <c r="Z32" s="2">
        <v>3</v>
      </c>
      <c r="AA32" s="22">
        <v>82</v>
      </c>
      <c r="AF32" t="s">
        <v>424</v>
      </c>
      <c r="AI32" t="s">
        <v>2303</v>
      </c>
      <c r="AK32" t="s">
        <v>206</v>
      </c>
      <c r="AN32" t="s">
        <v>465</v>
      </c>
      <c r="BR32" s="3" t="s">
        <v>7025</v>
      </c>
    </row>
    <row r="33" spans="1:70" x14ac:dyDescent="0.2">
      <c r="A33" t="s">
        <v>2220</v>
      </c>
      <c r="B33" t="s">
        <v>2308</v>
      </c>
      <c r="C33" t="s">
        <v>81</v>
      </c>
      <c r="D33" t="s">
        <v>85</v>
      </c>
      <c r="E33" t="s">
        <v>70</v>
      </c>
      <c r="F33" s="2" t="s">
        <v>97</v>
      </c>
      <c r="G33" s="22">
        <v>48</v>
      </c>
      <c r="H33" s="22">
        <v>32</v>
      </c>
      <c r="K33" s="22">
        <v>16</v>
      </c>
      <c r="N33" s="2" t="s">
        <v>45</v>
      </c>
      <c r="O33" s="2" t="s">
        <v>35</v>
      </c>
      <c r="P33" t="s">
        <v>89</v>
      </c>
      <c r="Q33" t="s">
        <v>2309</v>
      </c>
      <c r="U33" t="s">
        <v>37</v>
      </c>
      <c r="V33" t="s">
        <v>2310</v>
      </c>
      <c r="Z33" s="2">
        <v>2</v>
      </c>
      <c r="AA33" s="22">
        <v>60</v>
      </c>
      <c r="AF33" t="s">
        <v>2311</v>
      </c>
      <c r="AI33" t="s">
        <v>2303</v>
      </c>
      <c r="AK33" t="s">
        <v>206</v>
      </c>
      <c r="AN33" t="s">
        <v>465</v>
      </c>
      <c r="BR33" s="3" t="s">
        <v>7025</v>
      </c>
    </row>
    <row r="34" spans="1:70" x14ac:dyDescent="0.2">
      <c r="A34" t="s">
        <v>2220</v>
      </c>
      <c r="B34" t="s">
        <v>2308</v>
      </c>
      <c r="C34" t="s">
        <v>81</v>
      </c>
      <c r="D34" t="s">
        <v>85</v>
      </c>
      <c r="E34" t="s">
        <v>70</v>
      </c>
      <c r="F34" s="2" t="s">
        <v>97</v>
      </c>
      <c r="G34" s="22">
        <v>48</v>
      </c>
      <c r="H34" s="22">
        <v>32</v>
      </c>
      <c r="K34" s="22">
        <v>16</v>
      </c>
      <c r="N34" s="2" t="s">
        <v>45</v>
      </c>
      <c r="O34" s="2" t="s">
        <v>35</v>
      </c>
      <c r="P34" t="s">
        <v>89</v>
      </c>
      <c r="Q34" t="s">
        <v>2312</v>
      </c>
      <c r="U34" t="s">
        <v>37</v>
      </c>
      <c r="V34" t="s">
        <v>2313</v>
      </c>
      <c r="Z34" s="2">
        <v>2</v>
      </c>
      <c r="AA34" s="22">
        <v>59</v>
      </c>
      <c r="AF34" t="s">
        <v>2314</v>
      </c>
      <c r="AI34" t="s">
        <v>2303</v>
      </c>
      <c r="AK34" t="s">
        <v>206</v>
      </c>
      <c r="AN34" t="s">
        <v>465</v>
      </c>
      <c r="BR34" s="3" t="s">
        <v>7025</v>
      </c>
    </row>
    <row r="35" spans="1:70" x14ac:dyDescent="0.2">
      <c r="A35" t="s">
        <v>2220</v>
      </c>
      <c r="B35" t="s">
        <v>2308</v>
      </c>
      <c r="C35" t="s">
        <v>81</v>
      </c>
      <c r="D35" t="s">
        <v>85</v>
      </c>
      <c r="E35" t="s">
        <v>70</v>
      </c>
      <c r="F35" s="2" t="s">
        <v>97</v>
      </c>
      <c r="G35" s="22">
        <v>48</v>
      </c>
      <c r="H35" s="22">
        <v>32</v>
      </c>
      <c r="K35" s="22">
        <v>16</v>
      </c>
      <c r="N35" s="2" t="s">
        <v>45</v>
      </c>
      <c r="O35" s="2" t="s">
        <v>35</v>
      </c>
      <c r="P35" t="s">
        <v>89</v>
      </c>
      <c r="Q35" t="s">
        <v>2315</v>
      </c>
      <c r="U35" t="s">
        <v>37</v>
      </c>
      <c r="V35" t="s">
        <v>2316</v>
      </c>
      <c r="Z35" s="2">
        <v>3</v>
      </c>
      <c r="AA35" s="22">
        <v>79</v>
      </c>
      <c r="AF35" t="s">
        <v>394</v>
      </c>
      <c r="AI35" t="s">
        <v>164</v>
      </c>
      <c r="AK35" t="s">
        <v>206</v>
      </c>
      <c r="AN35" t="s">
        <v>465</v>
      </c>
      <c r="BR35" s="3" t="s">
        <v>7025</v>
      </c>
    </row>
    <row r="36" spans="1:70" x14ac:dyDescent="0.2">
      <c r="A36" t="s">
        <v>2220</v>
      </c>
      <c r="B36" t="s">
        <v>2308</v>
      </c>
      <c r="C36" t="s">
        <v>81</v>
      </c>
      <c r="D36" t="s">
        <v>85</v>
      </c>
      <c r="E36" t="s">
        <v>70</v>
      </c>
      <c r="F36" s="2" t="s">
        <v>97</v>
      </c>
      <c r="G36" s="22">
        <v>48</v>
      </c>
      <c r="H36" s="22">
        <v>32</v>
      </c>
      <c r="K36" s="22">
        <v>16</v>
      </c>
      <c r="N36" s="2" t="s">
        <v>45</v>
      </c>
      <c r="O36" s="2" t="s">
        <v>35</v>
      </c>
      <c r="P36" t="s">
        <v>89</v>
      </c>
      <c r="Q36" t="s">
        <v>2317</v>
      </c>
      <c r="U36" t="s">
        <v>37</v>
      </c>
      <c r="V36" t="s">
        <v>2318</v>
      </c>
      <c r="Z36" s="2">
        <v>3</v>
      </c>
      <c r="AA36" s="22">
        <v>79</v>
      </c>
      <c r="AF36" t="s">
        <v>424</v>
      </c>
      <c r="AI36" t="s">
        <v>2303</v>
      </c>
      <c r="AK36" t="s">
        <v>206</v>
      </c>
      <c r="AN36" t="s">
        <v>465</v>
      </c>
      <c r="BR36" s="3" t="s">
        <v>7025</v>
      </c>
    </row>
    <row r="37" spans="1:70" x14ac:dyDescent="0.2">
      <c r="A37" t="s">
        <v>2220</v>
      </c>
      <c r="B37" t="s">
        <v>2308</v>
      </c>
      <c r="C37" t="s">
        <v>81</v>
      </c>
      <c r="D37" t="s">
        <v>85</v>
      </c>
      <c r="E37" t="s">
        <v>70</v>
      </c>
      <c r="F37" s="2" t="s">
        <v>97</v>
      </c>
      <c r="G37" s="22">
        <v>48</v>
      </c>
      <c r="H37" s="22">
        <v>32</v>
      </c>
      <c r="K37" s="22">
        <v>16</v>
      </c>
      <c r="N37" s="2" t="s">
        <v>45</v>
      </c>
      <c r="O37" s="2" t="s">
        <v>35</v>
      </c>
      <c r="P37" t="s">
        <v>89</v>
      </c>
      <c r="Q37" t="s">
        <v>2319</v>
      </c>
      <c r="U37" t="s">
        <v>37</v>
      </c>
      <c r="V37" t="s">
        <v>2320</v>
      </c>
      <c r="Z37" s="2">
        <v>4</v>
      </c>
      <c r="AA37" s="22">
        <v>90</v>
      </c>
      <c r="AF37" t="s">
        <v>2321</v>
      </c>
      <c r="AI37" t="s">
        <v>164</v>
      </c>
      <c r="AK37" t="s">
        <v>206</v>
      </c>
      <c r="AN37" t="s">
        <v>465</v>
      </c>
      <c r="BR37" s="3" t="s">
        <v>7025</v>
      </c>
    </row>
    <row r="38" spans="1:70" x14ac:dyDescent="0.2">
      <c r="A38" t="s">
        <v>2220</v>
      </c>
      <c r="B38" t="s">
        <v>2322</v>
      </c>
      <c r="C38" t="s">
        <v>81</v>
      </c>
      <c r="D38" t="s">
        <v>72</v>
      </c>
      <c r="E38" t="s">
        <v>70</v>
      </c>
      <c r="F38" s="2" t="s">
        <v>97</v>
      </c>
      <c r="G38" s="22">
        <v>48</v>
      </c>
      <c r="H38" s="22">
        <v>48</v>
      </c>
      <c r="N38" s="2" t="s">
        <v>45</v>
      </c>
      <c r="O38" s="2" t="s">
        <v>35</v>
      </c>
      <c r="P38" t="s">
        <v>89</v>
      </c>
      <c r="Q38" t="s">
        <v>2323</v>
      </c>
      <c r="U38" t="s">
        <v>37</v>
      </c>
      <c r="V38" t="s">
        <v>2324</v>
      </c>
      <c r="Z38" s="2">
        <v>1</v>
      </c>
      <c r="AA38" s="22">
        <v>55</v>
      </c>
      <c r="AF38" t="s">
        <v>2325</v>
      </c>
      <c r="AI38" t="s">
        <v>2326</v>
      </c>
      <c r="AK38" t="s">
        <v>98</v>
      </c>
      <c r="AN38" t="s">
        <v>465</v>
      </c>
      <c r="BR38" s="3" t="s">
        <v>7025</v>
      </c>
    </row>
    <row r="39" spans="1:70" x14ac:dyDescent="0.2">
      <c r="A39" t="s">
        <v>2220</v>
      </c>
      <c r="B39" t="s">
        <v>2322</v>
      </c>
      <c r="C39" t="s">
        <v>81</v>
      </c>
      <c r="D39" t="s">
        <v>72</v>
      </c>
      <c r="E39" t="s">
        <v>70</v>
      </c>
      <c r="F39" s="2" t="s">
        <v>97</v>
      </c>
      <c r="G39" s="22">
        <v>48</v>
      </c>
      <c r="H39" s="22">
        <v>48</v>
      </c>
      <c r="N39" s="2" t="s">
        <v>45</v>
      </c>
      <c r="O39" s="2" t="s">
        <v>35</v>
      </c>
      <c r="P39" t="s">
        <v>89</v>
      </c>
      <c r="Q39" t="s">
        <v>2327</v>
      </c>
      <c r="U39" t="s">
        <v>37</v>
      </c>
      <c r="V39" t="s">
        <v>2328</v>
      </c>
      <c r="Z39" s="2">
        <v>1</v>
      </c>
      <c r="AA39" s="22">
        <v>53</v>
      </c>
      <c r="AF39" t="s">
        <v>2256</v>
      </c>
      <c r="AI39" t="s">
        <v>2326</v>
      </c>
      <c r="AK39" t="s">
        <v>98</v>
      </c>
      <c r="AN39" t="s">
        <v>465</v>
      </c>
      <c r="BR39" s="3" t="s">
        <v>7025</v>
      </c>
    </row>
    <row r="40" spans="1:70" x14ac:dyDescent="0.2">
      <c r="A40" t="s">
        <v>2220</v>
      </c>
      <c r="B40" t="s">
        <v>2329</v>
      </c>
      <c r="C40" t="s">
        <v>81</v>
      </c>
      <c r="D40" t="s">
        <v>72</v>
      </c>
      <c r="E40" t="s">
        <v>70</v>
      </c>
      <c r="F40" s="2" t="s">
        <v>97</v>
      </c>
      <c r="G40" s="22">
        <v>48</v>
      </c>
      <c r="H40" s="22">
        <v>48</v>
      </c>
      <c r="N40" s="2" t="s">
        <v>45</v>
      </c>
      <c r="O40" s="2" t="s">
        <v>35</v>
      </c>
      <c r="P40" t="s">
        <v>89</v>
      </c>
      <c r="Q40" t="s">
        <v>2330</v>
      </c>
      <c r="U40" t="s">
        <v>37</v>
      </c>
      <c r="V40" t="s">
        <v>2331</v>
      </c>
      <c r="Z40" s="2">
        <v>1</v>
      </c>
      <c r="AA40" s="22">
        <v>55</v>
      </c>
      <c r="AF40" t="s">
        <v>2325</v>
      </c>
      <c r="AI40" t="s">
        <v>2326</v>
      </c>
      <c r="AK40" t="s">
        <v>98</v>
      </c>
      <c r="AN40" t="s">
        <v>465</v>
      </c>
      <c r="BR40" s="3" t="s">
        <v>7025</v>
      </c>
    </row>
    <row r="41" spans="1:70" x14ac:dyDescent="0.2">
      <c r="A41" t="s">
        <v>2220</v>
      </c>
      <c r="B41" t="s">
        <v>2329</v>
      </c>
      <c r="C41" t="s">
        <v>81</v>
      </c>
      <c r="D41" t="s">
        <v>72</v>
      </c>
      <c r="E41" t="s">
        <v>70</v>
      </c>
      <c r="F41" s="2" t="s">
        <v>97</v>
      </c>
      <c r="G41" s="22">
        <v>48</v>
      </c>
      <c r="H41" s="22">
        <v>48</v>
      </c>
      <c r="N41" s="2" t="s">
        <v>45</v>
      </c>
      <c r="O41" s="2" t="s">
        <v>35</v>
      </c>
      <c r="P41" t="s">
        <v>89</v>
      </c>
      <c r="Q41" t="s">
        <v>2332</v>
      </c>
      <c r="U41" t="s">
        <v>37</v>
      </c>
      <c r="V41" t="s">
        <v>2333</v>
      </c>
      <c r="Z41" s="2">
        <v>1</v>
      </c>
      <c r="AA41" s="22">
        <v>53</v>
      </c>
      <c r="AF41" t="s">
        <v>2256</v>
      </c>
      <c r="AI41" t="s">
        <v>2326</v>
      </c>
      <c r="AK41" t="s">
        <v>98</v>
      </c>
      <c r="AN41" t="s">
        <v>465</v>
      </c>
      <c r="BR41" s="3" t="s">
        <v>7025</v>
      </c>
    </row>
    <row r="42" spans="1:70" x14ac:dyDescent="0.2">
      <c r="A42" t="s">
        <v>2220</v>
      </c>
      <c r="B42" t="s">
        <v>2334</v>
      </c>
      <c r="C42" t="s">
        <v>41</v>
      </c>
      <c r="D42" t="s">
        <v>85</v>
      </c>
      <c r="E42" t="s">
        <v>70</v>
      </c>
      <c r="F42" s="2" t="s">
        <v>34</v>
      </c>
      <c r="G42" s="22">
        <v>16</v>
      </c>
      <c r="H42" s="22">
        <v>16</v>
      </c>
      <c r="N42" s="2" t="s">
        <v>35</v>
      </c>
      <c r="O42" s="2" t="s">
        <v>35</v>
      </c>
      <c r="P42" t="s">
        <v>36</v>
      </c>
      <c r="Q42" t="s">
        <v>2335</v>
      </c>
      <c r="U42" t="s">
        <v>37</v>
      </c>
      <c r="V42" t="s">
        <v>2336</v>
      </c>
      <c r="Z42" s="2">
        <v>1</v>
      </c>
      <c r="AA42" s="22">
        <v>28</v>
      </c>
      <c r="AF42" t="s">
        <v>2337</v>
      </c>
      <c r="AI42" t="s">
        <v>325</v>
      </c>
      <c r="AK42" t="s">
        <v>51</v>
      </c>
      <c r="AN42" t="s">
        <v>465</v>
      </c>
      <c r="BR42" s="3" t="s">
        <v>7025</v>
      </c>
    </row>
    <row r="43" spans="1:70" x14ac:dyDescent="0.2">
      <c r="A43" t="s">
        <v>2220</v>
      </c>
      <c r="B43" t="s">
        <v>2334</v>
      </c>
      <c r="C43" t="s">
        <v>41</v>
      </c>
      <c r="D43" t="s">
        <v>72</v>
      </c>
      <c r="E43" t="s">
        <v>70</v>
      </c>
      <c r="F43" s="2" t="s">
        <v>34</v>
      </c>
      <c r="G43" s="22">
        <v>16</v>
      </c>
      <c r="H43" s="22">
        <v>16</v>
      </c>
      <c r="N43" s="2" t="s">
        <v>35</v>
      </c>
      <c r="O43" s="2" t="s">
        <v>35</v>
      </c>
      <c r="P43" t="s">
        <v>36</v>
      </c>
      <c r="Q43" t="s">
        <v>2338</v>
      </c>
      <c r="U43" t="s">
        <v>37</v>
      </c>
      <c r="V43" t="s">
        <v>2339</v>
      </c>
      <c r="Z43" s="2">
        <v>1</v>
      </c>
      <c r="AA43" s="22">
        <v>55</v>
      </c>
      <c r="AF43" t="s">
        <v>2325</v>
      </c>
      <c r="AI43" t="s">
        <v>1494</v>
      </c>
      <c r="AK43" t="s">
        <v>51</v>
      </c>
      <c r="AN43" t="s">
        <v>465</v>
      </c>
      <c r="BR43" s="3" t="s">
        <v>7025</v>
      </c>
    </row>
    <row r="44" spans="1:70" x14ac:dyDescent="0.2">
      <c r="A44" t="s">
        <v>2220</v>
      </c>
      <c r="B44" t="s">
        <v>2334</v>
      </c>
      <c r="C44" t="s">
        <v>41</v>
      </c>
      <c r="D44" t="s">
        <v>72</v>
      </c>
      <c r="E44" t="s">
        <v>70</v>
      </c>
      <c r="F44" s="2" t="s">
        <v>34</v>
      </c>
      <c r="G44" s="22">
        <v>16</v>
      </c>
      <c r="H44" s="22">
        <v>16</v>
      </c>
      <c r="N44" s="2" t="s">
        <v>35</v>
      </c>
      <c r="O44" s="2" t="s">
        <v>35</v>
      </c>
      <c r="P44" t="s">
        <v>36</v>
      </c>
      <c r="Q44" t="s">
        <v>2338</v>
      </c>
      <c r="U44" t="s">
        <v>37</v>
      </c>
      <c r="V44" t="s">
        <v>2340</v>
      </c>
      <c r="Z44" s="2">
        <v>1</v>
      </c>
      <c r="AA44" s="22">
        <v>53</v>
      </c>
      <c r="AF44" t="s">
        <v>2256</v>
      </c>
      <c r="AI44" t="s">
        <v>1494</v>
      </c>
      <c r="AK44" t="s">
        <v>51</v>
      </c>
      <c r="AN44" t="s">
        <v>465</v>
      </c>
      <c r="BR44" s="3" t="s">
        <v>7025</v>
      </c>
    </row>
    <row r="45" spans="1:70" x14ac:dyDescent="0.2">
      <c r="A45" t="s">
        <v>2220</v>
      </c>
      <c r="B45" t="s">
        <v>2334</v>
      </c>
      <c r="C45" t="s">
        <v>41</v>
      </c>
      <c r="D45" t="s">
        <v>72</v>
      </c>
      <c r="E45" t="s">
        <v>70</v>
      </c>
      <c r="F45" s="2" t="s">
        <v>34</v>
      </c>
      <c r="G45" s="22">
        <v>16</v>
      </c>
      <c r="H45" s="22">
        <v>16</v>
      </c>
      <c r="N45" s="2" t="s">
        <v>35</v>
      </c>
      <c r="O45" s="2" t="s">
        <v>35</v>
      </c>
      <c r="P45" t="s">
        <v>36</v>
      </c>
      <c r="Q45" t="s">
        <v>2341</v>
      </c>
      <c r="U45" t="s">
        <v>37</v>
      </c>
      <c r="V45" t="s">
        <v>2342</v>
      </c>
      <c r="Z45" s="2">
        <v>1</v>
      </c>
      <c r="AA45" s="22">
        <v>39</v>
      </c>
      <c r="AF45" t="s">
        <v>2249</v>
      </c>
      <c r="AI45" t="s">
        <v>2343</v>
      </c>
      <c r="AK45" t="s">
        <v>51</v>
      </c>
      <c r="AN45" t="s">
        <v>465</v>
      </c>
      <c r="BR45" s="3" t="s">
        <v>7025</v>
      </c>
    </row>
    <row r="46" spans="1:70" x14ac:dyDescent="0.2">
      <c r="A46" t="s">
        <v>2220</v>
      </c>
      <c r="B46" t="s">
        <v>2334</v>
      </c>
      <c r="C46" t="s">
        <v>41</v>
      </c>
      <c r="D46" t="s">
        <v>72</v>
      </c>
      <c r="E46" t="s">
        <v>70</v>
      </c>
      <c r="F46" s="2" t="s">
        <v>34</v>
      </c>
      <c r="G46" s="22">
        <v>16</v>
      </c>
      <c r="H46" s="22">
        <v>16</v>
      </c>
      <c r="N46" s="2" t="s">
        <v>35</v>
      </c>
      <c r="O46" s="2" t="s">
        <v>35</v>
      </c>
      <c r="P46" t="s">
        <v>36</v>
      </c>
      <c r="Q46" t="s">
        <v>2344</v>
      </c>
      <c r="U46" t="s">
        <v>37</v>
      </c>
      <c r="V46" t="s">
        <v>2345</v>
      </c>
      <c r="Z46" s="2">
        <v>1</v>
      </c>
      <c r="AA46" s="22">
        <v>36</v>
      </c>
      <c r="AF46" t="s">
        <v>2253</v>
      </c>
      <c r="AI46" t="s">
        <v>2343</v>
      </c>
      <c r="AK46" t="s">
        <v>51</v>
      </c>
      <c r="AN46" t="s">
        <v>465</v>
      </c>
      <c r="BR46" s="3" t="s">
        <v>7025</v>
      </c>
    </row>
    <row r="47" spans="1:70" x14ac:dyDescent="0.2">
      <c r="A47" t="s">
        <v>2220</v>
      </c>
      <c r="B47" t="s">
        <v>2334</v>
      </c>
      <c r="C47" t="s">
        <v>41</v>
      </c>
      <c r="D47" t="s">
        <v>72</v>
      </c>
      <c r="E47" t="s">
        <v>70</v>
      </c>
      <c r="F47" s="2" t="s">
        <v>34</v>
      </c>
      <c r="G47" s="22">
        <v>16</v>
      </c>
      <c r="H47" s="22">
        <v>16</v>
      </c>
      <c r="N47" s="2" t="s">
        <v>35</v>
      </c>
      <c r="O47" s="2" t="s">
        <v>35</v>
      </c>
      <c r="P47" t="s">
        <v>36</v>
      </c>
      <c r="Q47" t="s">
        <v>2346</v>
      </c>
      <c r="U47" t="s">
        <v>37</v>
      </c>
      <c r="V47" t="s">
        <v>2347</v>
      </c>
      <c r="Z47" s="2">
        <v>1</v>
      </c>
      <c r="AA47" s="22">
        <v>42</v>
      </c>
      <c r="AF47" t="s">
        <v>2289</v>
      </c>
      <c r="AI47" t="s">
        <v>2348</v>
      </c>
      <c r="AK47" t="s">
        <v>51</v>
      </c>
      <c r="AN47" t="s">
        <v>465</v>
      </c>
      <c r="BR47" s="3" t="s">
        <v>7025</v>
      </c>
    </row>
    <row r="48" spans="1:70" x14ac:dyDescent="0.2">
      <c r="A48" t="s">
        <v>2220</v>
      </c>
      <c r="B48" t="s">
        <v>2334</v>
      </c>
      <c r="C48" t="s">
        <v>41</v>
      </c>
      <c r="D48" t="s">
        <v>72</v>
      </c>
      <c r="E48" t="s">
        <v>70</v>
      </c>
      <c r="F48" s="2" t="s">
        <v>34</v>
      </c>
      <c r="G48" s="22">
        <v>16</v>
      </c>
      <c r="H48" s="22">
        <v>16</v>
      </c>
      <c r="N48" s="2" t="s">
        <v>35</v>
      </c>
      <c r="O48" s="2" t="s">
        <v>35</v>
      </c>
      <c r="P48" t="s">
        <v>36</v>
      </c>
      <c r="Q48" t="s">
        <v>2349</v>
      </c>
      <c r="U48" t="s">
        <v>37</v>
      </c>
      <c r="V48" t="s">
        <v>2350</v>
      </c>
      <c r="Z48" s="2">
        <v>2</v>
      </c>
      <c r="AA48" s="22">
        <v>44</v>
      </c>
      <c r="AF48" t="s">
        <v>2286</v>
      </c>
      <c r="AI48" t="s">
        <v>2348</v>
      </c>
      <c r="AK48" t="s">
        <v>51</v>
      </c>
      <c r="AN48" t="s">
        <v>465</v>
      </c>
      <c r="BR48" s="3" t="s">
        <v>7025</v>
      </c>
    </row>
    <row r="49" spans="1:70" x14ac:dyDescent="0.2">
      <c r="A49" t="s">
        <v>2220</v>
      </c>
      <c r="B49" t="s">
        <v>2351</v>
      </c>
      <c r="C49" t="s">
        <v>41</v>
      </c>
      <c r="D49" t="s">
        <v>72</v>
      </c>
      <c r="E49" t="s">
        <v>70</v>
      </c>
      <c r="F49" s="2" t="s">
        <v>630</v>
      </c>
      <c r="G49" s="22">
        <v>24</v>
      </c>
      <c r="H49" s="22">
        <v>24</v>
      </c>
      <c r="N49" s="2" t="s">
        <v>45</v>
      </c>
      <c r="O49" s="2" t="s">
        <v>35</v>
      </c>
      <c r="P49" t="s">
        <v>36</v>
      </c>
      <c r="Q49" t="s">
        <v>2352</v>
      </c>
      <c r="U49" t="s">
        <v>37</v>
      </c>
      <c r="V49" t="s">
        <v>2353</v>
      </c>
      <c r="Z49" s="2">
        <v>1</v>
      </c>
      <c r="AA49" s="22">
        <v>56</v>
      </c>
      <c r="AF49" t="s">
        <v>2354</v>
      </c>
      <c r="AI49" t="s">
        <v>2355</v>
      </c>
      <c r="AK49" t="s">
        <v>69</v>
      </c>
      <c r="AN49" t="s">
        <v>465</v>
      </c>
      <c r="BR49" s="3" t="s">
        <v>7025</v>
      </c>
    </row>
    <row r="50" spans="1:70" x14ac:dyDescent="0.2">
      <c r="A50" t="s">
        <v>2220</v>
      </c>
      <c r="B50" t="s">
        <v>2351</v>
      </c>
      <c r="C50" t="s">
        <v>41</v>
      </c>
      <c r="D50" t="s">
        <v>72</v>
      </c>
      <c r="E50" t="s">
        <v>70</v>
      </c>
      <c r="F50" s="2" t="s">
        <v>630</v>
      </c>
      <c r="G50" s="22">
        <v>24</v>
      </c>
      <c r="H50" s="22">
        <v>24</v>
      </c>
      <c r="N50" s="2" t="s">
        <v>45</v>
      </c>
      <c r="O50" s="2" t="s">
        <v>35</v>
      </c>
      <c r="P50" t="s">
        <v>36</v>
      </c>
      <c r="Q50" t="s">
        <v>2356</v>
      </c>
      <c r="U50" t="s">
        <v>37</v>
      </c>
      <c r="V50" t="s">
        <v>2357</v>
      </c>
      <c r="Z50" s="2">
        <v>1</v>
      </c>
      <c r="AA50" s="22">
        <v>54</v>
      </c>
      <c r="AF50" t="s">
        <v>2358</v>
      </c>
      <c r="AI50" t="s">
        <v>2355</v>
      </c>
      <c r="AK50" t="s">
        <v>69</v>
      </c>
      <c r="AN50" t="s">
        <v>465</v>
      </c>
      <c r="BR50" s="3" t="s">
        <v>7025</v>
      </c>
    </row>
    <row r="51" spans="1:70" x14ac:dyDescent="0.2">
      <c r="A51" t="s">
        <v>2220</v>
      </c>
      <c r="B51" t="s">
        <v>2359</v>
      </c>
      <c r="C51" t="s">
        <v>41</v>
      </c>
      <c r="D51" t="s">
        <v>72</v>
      </c>
      <c r="E51" t="s">
        <v>70</v>
      </c>
      <c r="F51" s="2" t="s">
        <v>34</v>
      </c>
      <c r="G51" s="22">
        <v>16</v>
      </c>
      <c r="H51" s="22">
        <v>16</v>
      </c>
      <c r="N51" s="2" t="s">
        <v>35</v>
      </c>
      <c r="O51" s="2" t="s">
        <v>35</v>
      </c>
      <c r="P51" t="s">
        <v>36</v>
      </c>
      <c r="Q51" t="s">
        <v>2360</v>
      </c>
      <c r="U51" t="s">
        <v>37</v>
      </c>
      <c r="V51" t="s">
        <v>2361</v>
      </c>
      <c r="Z51" s="2">
        <v>1</v>
      </c>
      <c r="AA51" s="22">
        <v>56</v>
      </c>
      <c r="AF51" t="s">
        <v>2354</v>
      </c>
      <c r="AI51" t="s">
        <v>2362</v>
      </c>
      <c r="AK51" t="s">
        <v>51</v>
      </c>
      <c r="AN51" t="s">
        <v>465</v>
      </c>
      <c r="BR51" s="3" t="s">
        <v>7025</v>
      </c>
    </row>
    <row r="52" spans="1:70" x14ac:dyDescent="0.2">
      <c r="A52" t="s">
        <v>2220</v>
      </c>
      <c r="B52" t="s">
        <v>2359</v>
      </c>
      <c r="C52" t="s">
        <v>41</v>
      </c>
      <c r="D52" t="s">
        <v>72</v>
      </c>
      <c r="E52" t="s">
        <v>70</v>
      </c>
      <c r="F52" s="2" t="s">
        <v>34</v>
      </c>
      <c r="G52" s="22">
        <v>16</v>
      </c>
      <c r="H52" s="22">
        <v>16</v>
      </c>
      <c r="N52" s="2" t="s">
        <v>35</v>
      </c>
      <c r="O52" s="2" t="s">
        <v>35</v>
      </c>
      <c r="P52" t="s">
        <v>36</v>
      </c>
      <c r="Q52" t="s">
        <v>2360</v>
      </c>
      <c r="U52" t="s">
        <v>37</v>
      </c>
      <c r="V52" t="s">
        <v>2363</v>
      </c>
      <c r="Z52" s="2">
        <v>1</v>
      </c>
      <c r="AA52" s="22">
        <v>54</v>
      </c>
      <c r="AF52" t="s">
        <v>2358</v>
      </c>
      <c r="AI52" t="s">
        <v>2362</v>
      </c>
      <c r="AK52" t="s">
        <v>51</v>
      </c>
      <c r="AN52" t="s">
        <v>465</v>
      </c>
      <c r="BR52" s="3" t="s">
        <v>7025</v>
      </c>
    </row>
    <row r="53" spans="1:70" x14ac:dyDescent="0.2">
      <c r="A53" t="s">
        <v>2220</v>
      </c>
      <c r="B53" t="s">
        <v>2364</v>
      </c>
      <c r="C53" t="s">
        <v>41</v>
      </c>
      <c r="D53" t="s">
        <v>42</v>
      </c>
      <c r="E53" t="s">
        <v>70</v>
      </c>
      <c r="F53" s="2" t="s">
        <v>43</v>
      </c>
      <c r="G53" s="22">
        <v>32</v>
      </c>
      <c r="H53" s="22">
        <v>32</v>
      </c>
      <c r="N53" s="2" t="s">
        <v>60</v>
      </c>
      <c r="O53" s="2" t="s">
        <v>35</v>
      </c>
      <c r="P53" t="s">
        <v>36</v>
      </c>
      <c r="Q53" t="s">
        <v>2365</v>
      </c>
      <c r="U53" t="s">
        <v>37</v>
      </c>
      <c r="V53" t="s">
        <v>2366</v>
      </c>
      <c r="W53" t="s">
        <v>46</v>
      </c>
      <c r="Z53" s="2">
        <v>2</v>
      </c>
      <c r="AA53" s="22">
        <v>74</v>
      </c>
      <c r="AF53" t="s">
        <v>2367</v>
      </c>
      <c r="AI53" t="s">
        <v>2368</v>
      </c>
      <c r="AK53" t="s">
        <v>44</v>
      </c>
      <c r="AN53" t="s">
        <v>465</v>
      </c>
      <c r="BR53" s="3" t="s">
        <v>7025</v>
      </c>
    </row>
    <row r="54" spans="1:70" x14ac:dyDescent="0.2">
      <c r="A54" t="s">
        <v>2220</v>
      </c>
      <c r="B54" t="s">
        <v>2369</v>
      </c>
      <c r="C54" t="s">
        <v>41</v>
      </c>
      <c r="D54" t="s">
        <v>42</v>
      </c>
      <c r="E54" t="s">
        <v>70</v>
      </c>
      <c r="F54" s="2" t="s">
        <v>43</v>
      </c>
      <c r="G54" s="22">
        <v>32</v>
      </c>
      <c r="H54" s="22">
        <v>32</v>
      </c>
      <c r="N54" s="2" t="s">
        <v>60</v>
      </c>
      <c r="O54" s="2" t="s">
        <v>35</v>
      </c>
      <c r="P54" t="s">
        <v>36</v>
      </c>
      <c r="Q54" t="s">
        <v>2370</v>
      </c>
      <c r="U54" t="s">
        <v>37</v>
      </c>
      <c r="V54" t="s">
        <v>2371</v>
      </c>
      <c r="W54" t="s">
        <v>46</v>
      </c>
      <c r="Z54" s="2">
        <v>2</v>
      </c>
      <c r="AA54" s="22">
        <v>86</v>
      </c>
      <c r="AF54" t="s">
        <v>2367</v>
      </c>
      <c r="AI54" t="s">
        <v>2368</v>
      </c>
      <c r="AK54" t="s">
        <v>44</v>
      </c>
      <c r="AN54" t="s">
        <v>465</v>
      </c>
      <c r="BR54" s="3" t="s">
        <v>7025</v>
      </c>
    </row>
    <row r="55" spans="1:70" x14ac:dyDescent="0.2">
      <c r="A55" t="s">
        <v>2220</v>
      </c>
      <c r="B55" t="s">
        <v>2372</v>
      </c>
      <c r="C55" t="s">
        <v>41</v>
      </c>
      <c r="D55" t="s">
        <v>42</v>
      </c>
      <c r="E55" t="s">
        <v>70</v>
      </c>
      <c r="F55" s="2" t="s">
        <v>43</v>
      </c>
      <c r="G55" s="22">
        <v>32</v>
      </c>
      <c r="H55" s="22">
        <v>32</v>
      </c>
      <c r="N55" s="2" t="s">
        <v>60</v>
      </c>
      <c r="O55" s="2" t="s">
        <v>35</v>
      </c>
      <c r="P55" t="s">
        <v>36</v>
      </c>
      <c r="Q55" t="s">
        <v>2360</v>
      </c>
      <c r="U55" t="s">
        <v>37</v>
      </c>
      <c r="V55" t="s">
        <v>2373</v>
      </c>
      <c r="W55" t="s">
        <v>169</v>
      </c>
      <c r="Z55" s="2">
        <v>2</v>
      </c>
      <c r="AA55" s="22">
        <v>31</v>
      </c>
      <c r="AF55" t="s">
        <v>2367</v>
      </c>
      <c r="AI55" t="s">
        <v>2355</v>
      </c>
      <c r="AK55" t="s">
        <v>44</v>
      </c>
      <c r="AN55" t="s">
        <v>465</v>
      </c>
      <c r="BR55" s="3" t="s">
        <v>7025</v>
      </c>
    </row>
    <row r="56" spans="1:70" x14ac:dyDescent="0.2">
      <c r="A56" t="s">
        <v>2220</v>
      </c>
      <c r="B56" t="s">
        <v>2374</v>
      </c>
      <c r="C56" t="s">
        <v>81</v>
      </c>
      <c r="D56" t="s">
        <v>85</v>
      </c>
      <c r="E56" t="s">
        <v>70</v>
      </c>
      <c r="F56" s="2" t="s">
        <v>34</v>
      </c>
      <c r="G56" s="22">
        <v>16</v>
      </c>
      <c r="H56" s="22">
        <v>16</v>
      </c>
      <c r="N56" s="2" t="s">
        <v>35</v>
      </c>
      <c r="O56" s="2" t="s">
        <v>35</v>
      </c>
      <c r="P56" t="s">
        <v>36</v>
      </c>
      <c r="Q56" t="s">
        <v>2375</v>
      </c>
      <c r="R56" t="s">
        <v>2376</v>
      </c>
      <c r="S56" t="s">
        <v>2377</v>
      </c>
      <c r="T56" t="s">
        <v>2378</v>
      </c>
      <c r="U56" t="s">
        <v>37</v>
      </c>
      <c r="V56" t="s">
        <v>2379</v>
      </c>
      <c r="Z56" s="2">
        <v>2</v>
      </c>
      <c r="AA56" s="22">
        <v>60</v>
      </c>
      <c r="AF56" t="s">
        <v>2380</v>
      </c>
      <c r="AI56" t="s">
        <v>325</v>
      </c>
      <c r="AK56" t="s">
        <v>51</v>
      </c>
      <c r="AN56" t="s">
        <v>465</v>
      </c>
      <c r="BR56" s="3" t="s">
        <v>7025</v>
      </c>
    </row>
    <row r="57" spans="1:70" x14ac:dyDescent="0.2">
      <c r="A57" t="s">
        <v>2220</v>
      </c>
      <c r="B57" t="s">
        <v>2381</v>
      </c>
      <c r="C57" t="s">
        <v>81</v>
      </c>
      <c r="D57" t="s">
        <v>85</v>
      </c>
      <c r="E57" t="s">
        <v>70</v>
      </c>
      <c r="F57" s="2" t="s">
        <v>335</v>
      </c>
      <c r="G57" s="22">
        <v>64</v>
      </c>
      <c r="H57" s="22">
        <v>64</v>
      </c>
      <c r="N57" s="2" t="s">
        <v>60</v>
      </c>
      <c r="O57" s="2" t="s">
        <v>35</v>
      </c>
      <c r="P57" t="s">
        <v>89</v>
      </c>
      <c r="Q57" t="s">
        <v>2382</v>
      </c>
      <c r="U57" t="s">
        <v>37</v>
      </c>
      <c r="V57" t="s">
        <v>2383</v>
      </c>
      <c r="Z57" s="2">
        <v>2</v>
      </c>
      <c r="AA57" s="22">
        <v>49</v>
      </c>
      <c r="AF57" t="s">
        <v>2384</v>
      </c>
      <c r="AI57" t="s">
        <v>110</v>
      </c>
      <c r="AK57" t="s">
        <v>336</v>
      </c>
      <c r="AN57" t="s">
        <v>465</v>
      </c>
      <c r="BR57" s="3" t="s">
        <v>7025</v>
      </c>
    </row>
    <row r="58" spans="1:70" x14ac:dyDescent="0.2">
      <c r="A58" t="s">
        <v>2220</v>
      </c>
      <c r="B58" t="s">
        <v>2385</v>
      </c>
      <c r="C58" t="s">
        <v>81</v>
      </c>
      <c r="D58" t="s">
        <v>85</v>
      </c>
      <c r="E58" t="s">
        <v>70</v>
      </c>
      <c r="F58" s="2" t="s">
        <v>914</v>
      </c>
      <c r="G58" s="22">
        <v>72</v>
      </c>
      <c r="H58" s="22">
        <v>32</v>
      </c>
      <c r="K58" s="22">
        <v>40</v>
      </c>
      <c r="N58" s="2" t="s">
        <v>35</v>
      </c>
      <c r="O58" s="2" t="s">
        <v>35</v>
      </c>
      <c r="P58" t="s">
        <v>89</v>
      </c>
      <c r="Q58" t="s">
        <v>2386</v>
      </c>
      <c r="U58" t="s">
        <v>37</v>
      </c>
      <c r="V58" t="s">
        <v>2387</v>
      </c>
      <c r="Z58" s="2">
        <v>3</v>
      </c>
      <c r="AA58" s="22">
        <v>79</v>
      </c>
      <c r="AF58" t="s">
        <v>424</v>
      </c>
      <c r="AI58" t="s">
        <v>875</v>
      </c>
      <c r="AK58" t="s">
        <v>44</v>
      </c>
      <c r="AN58" t="s">
        <v>465</v>
      </c>
      <c r="BR58" s="3" t="s">
        <v>7025</v>
      </c>
    </row>
    <row r="59" spans="1:70" x14ac:dyDescent="0.2">
      <c r="A59" t="s">
        <v>2220</v>
      </c>
      <c r="B59" t="s">
        <v>2385</v>
      </c>
      <c r="C59" t="s">
        <v>81</v>
      </c>
      <c r="D59" t="s">
        <v>85</v>
      </c>
      <c r="E59" t="s">
        <v>70</v>
      </c>
      <c r="F59" s="2" t="s">
        <v>914</v>
      </c>
      <c r="G59" s="22">
        <v>72</v>
      </c>
      <c r="H59" s="22">
        <v>32</v>
      </c>
      <c r="K59" s="22">
        <v>40</v>
      </c>
      <c r="N59" s="2" t="s">
        <v>35</v>
      </c>
      <c r="O59" s="2" t="s">
        <v>35</v>
      </c>
      <c r="P59" t="s">
        <v>89</v>
      </c>
      <c r="Q59" t="s">
        <v>2388</v>
      </c>
      <c r="U59" t="s">
        <v>37</v>
      </c>
      <c r="V59" t="s">
        <v>2389</v>
      </c>
      <c r="Z59" s="2">
        <v>2</v>
      </c>
      <c r="AA59" s="22">
        <v>50</v>
      </c>
      <c r="AF59" t="s">
        <v>2384</v>
      </c>
      <c r="AI59" t="s">
        <v>110</v>
      </c>
      <c r="AK59" t="s">
        <v>44</v>
      </c>
      <c r="AN59" t="s">
        <v>465</v>
      </c>
      <c r="BR59" s="3" t="s">
        <v>7025</v>
      </c>
    </row>
    <row r="60" spans="1:70" x14ac:dyDescent="0.2">
      <c r="A60" t="s">
        <v>2220</v>
      </c>
      <c r="B60" t="s">
        <v>2390</v>
      </c>
      <c r="C60" t="s">
        <v>81</v>
      </c>
      <c r="D60" t="s">
        <v>85</v>
      </c>
      <c r="E60" t="s">
        <v>70</v>
      </c>
      <c r="F60" s="2" t="s">
        <v>86</v>
      </c>
      <c r="G60" s="22">
        <v>80</v>
      </c>
      <c r="H60" s="22">
        <v>56</v>
      </c>
      <c r="K60" s="22">
        <v>24</v>
      </c>
      <c r="N60" s="2" t="s">
        <v>66</v>
      </c>
      <c r="O60" s="2" t="s">
        <v>35</v>
      </c>
      <c r="P60" t="s">
        <v>89</v>
      </c>
      <c r="Q60" t="s">
        <v>2391</v>
      </c>
      <c r="U60" t="s">
        <v>37</v>
      </c>
      <c r="V60" t="s">
        <v>2392</v>
      </c>
      <c r="Z60" s="2">
        <v>1</v>
      </c>
      <c r="AA60" s="22">
        <v>40</v>
      </c>
      <c r="AF60" t="s">
        <v>2393</v>
      </c>
      <c r="AI60" t="s">
        <v>2284</v>
      </c>
      <c r="AK60" t="s">
        <v>327</v>
      </c>
      <c r="AN60" t="s">
        <v>465</v>
      </c>
      <c r="BR60" s="3" t="s">
        <v>7025</v>
      </c>
    </row>
    <row r="61" spans="1:70" x14ac:dyDescent="0.2">
      <c r="A61" t="s">
        <v>2220</v>
      </c>
      <c r="B61" t="s">
        <v>2394</v>
      </c>
      <c r="C61" t="s">
        <v>81</v>
      </c>
      <c r="D61" t="s">
        <v>85</v>
      </c>
      <c r="E61" t="s">
        <v>70</v>
      </c>
      <c r="F61" s="2" t="s">
        <v>43</v>
      </c>
      <c r="G61" s="22">
        <v>32</v>
      </c>
      <c r="H61" s="22">
        <v>32</v>
      </c>
      <c r="N61" s="2" t="s">
        <v>35</v>
      </c>
      <c r="O61" s="2" t="s">
        <v>35</v>
      </c>
      <c r="P61" t="s">
        <v>89</v>
      </c>
      <c r="Q61" t="s">
        <v>2312</v>
      </c>
      <c r="U61" t="s">
        <v>37</v>
      </c>
      <c r="V61" t="s">
        <v>2395</v>
      </c>
      <c r="Z61" s="2">
        <v>1</v>
      </c>
      <c r="AA61" s="22">
        <v>40</v>
      </c>
      <c r="AF61" t="s">
        <v>2393</v>
      </c>
      <c r="AI61" t="s">
        <v>2396</v>
      </c>
      <c r="AK61" t="s">
        <v>44</v>
      </c>
      <c r="AN61" t="s">
        <v>465</v>
      </c>
      <c r="BR61" s="3" t="s">
        <v>7025</v>
      </c>
    </row>
    <row r="62" spans="1:70" x14ac:dyDescent="0.2">
      <c r="A62" t="s">
        <v>2220</v>
      </c>
      <c r="B62" t="s">
        <v>2397</v>
      </c>
      <c r="C62" t="s">
        <v>41</v>
      </c>
      <c r="D62" t="s">
        <v>85</v>
      </c>
      <c r="E62" t="s">
        <v>70</v>
      </c>
      <c r="F62" s="2" t="s">
        <v>43</v>
      </c>
      <c r="G62" s="22">
        <v>32</v>
      </c>
      <c r="H62" s="22">
        <v>32</v>
      </c>
      <c r="N62" s="2" t="s">
        <v>35</v>
      </c>
      <c r="O62" s="2" t="s">
        <v>35</v>
      </c>
      <c r="P62" t="s">
        <v>89</v>
      </c>
      <c r="Q62" t="s">
        <v>2375</v>
      </c>
      <c r="U62" t="s">
        <v>37</v>
      </c>
      <c r="V62" t="s">
        <v>2398</v>
      </c>
      <c r="Z62" s="2">
        <v>1</v>
      </c>
      <c r="AA62" s="22">
        <v>40</v>
      </c>
      <c r="AF62" t="s">
        <v>2393</v>
      </c>
      <c r="AI62" t="s">
        <v>2396</v>
      </c>
      <c r="AK62" t="s">
        <v>44</v>
      </c>
      <c r="AN62" t="s">
        <v>465</v>
      </c>
      <c r="BR62" s="3" t="s">
        <v>7025</v>
      </c>
    </row>
    <row r="63" spans="1:70" x14ac:dyDescent="0.2">
      <c r="A63" t="s">
        <v>2220</v>
      </c>
      <c r="B63" t="s">
        <v>2399</v>
      </c>
      <c r="C63" t="s">
        <v>41</v>
      </c>
      <c r="D63" t="s">
        <v>85</v>
      </c>
      <c r="E63" t="s">
        <v>70</v>
      </c>
      <c r="F63" s="2" t="s">
        <v>43</v>
      </c>
      <c r="G63" s="22">
        <v>32</v>
      </c>
      <c r="H63" s="22">
        <v>32</v>
      </c>
      <c r="N63" s="2" t="s">
        <v>35</v>
      </c>
      <c r="O63" s="2" t="s">
        <v>35</v>
      </c>
      <c r="P63" t="s">
        <v>36</v>
      </c>
      <c r="Q63" t="s">
        <v>2400</v>
      </c>
      <c r="U63" t="s">
        <v>37</v>
      </c>
      <c r="V63" t="s">
        <v>2401</v>
      </c>
      <c r="Z63" s="2">
        <v>1</v>
      </c>
      <c r="AA63" s="22">
        <v>40</v>
      </c>
      <c r="AF63" t="s">
        <v>2393</v>
      </c>
      <c r="AI63" t="s">
        <v>2396</v>
      </c>
      <c r="AK63" t="s">
        <v>44</v>
      </c>
      <c r="AN63" t="s">
        <v>465</v>
      </c>
      <c r="BR63" s="3" t="s">
        <v>7025</v>
      </c>
    </row>
    <row r="64" spans="1:70" x14ac:dyDescent="0.2">
      <c r="A64" t="s">
        <v>2220</v>
      </c>
      <c r="B64" t="s">
        <v>2402</v>
      </c>
      <c r="C64" t="s">
        <v>81</v>
      </c>
      <c r="D64" t="s">
        <v>72</v>
      </c>
      <c r="E64" t="s">
        <v>70</v>
      </c>
      <c r="F64" s="2" t="s">
        <v>274</v>
      </c>
      <c r="G64" s="22">
        <v>40</v>
      </c>
      <c r="H64" s="22">
        <v>40</v>
      </c>
      <c r="N64" s="2" t="s">
        <v>45</v>
      </c>
      <c r="O64" s="2" t="s">
        <v>35</v>
      </c>
      <c r="P64" t="s">
        <v>89</v>
      </c>
      <c r="Q64" t="s">
        <v>2403</v>
      </c>
      <c r="U64" t="s">
        <v>37</v>
      </c>
      <c r="V64" t="s">
        <v>2404</v>
      </c>
      <c r="Z64" s="2">
        <v>2</v>
      </c>
      <c r="AA64" s="22">
        <v>75</v>
      </c>
      <c r="AF64" t="s">
        <v>2405</v>
      </c>
      <c r="AI64" t="s">
        <v>2406</v>
      </c>
      <c r="AK64" t="s">
        <v>152</v>
      </c>
      <c r="AN64" t="s">
        <v>465</v>
      </c>
      <c r="BR64" s="3" t="s">
        <v>7025</v>
      </c>
    </row>
    <row r="65" spans="1:70" x14ac:dyDescent="0.2">
      <c r="A65" t="s">
        <v>2220</v>
      </c>
      <c r="B65" t="s">
        <v>2407</v>
      </c>
      <c r="C65" t="s">
        <v>41</v>
      </c>
      <c r="D65" t="s">
        <v>42</v>
      </c>
      <c r="E65" t="s">
        <v>70</v>
      </c>
      <c r="F65" s="2" t="s">
        <v>43</v>
      </c>
      <c r="G65" s="22">
        <v>32</v>
      </c>
      <c r="H65" s="22">
        <v>32</v>
      </c>
      <c r="N65" s="2" t="s">
        <v>66</v>
      </c>
      <c r="O65" s="2" t="s">
        <v>35</v>
      </c>
      <c r="P65" t="s">
        <v>36</v>
      </c>
      <c r="Q65" t="s">
        <v>2408</v>
      </c>
      <c r="U65" t="s">
        <v>37</v>
      </c>
      <c r="V65" t="s">
        <v>2409</v>
      </c>
      <c r="W65" t="s">
        <v>46</v>
      </c>
      <c r="Z65" s="2">
        <v>1</v>
      </c>
      <c r="AA65" s="22">
        <v>30</v>
      </c>
      <c r="AF65" t="s">
        <v>2410</v>
      </c>
      <c r="AI65" t="s">
        <v>233</v>
      </c>
      <c r="AK65" t="s">
        <v>47</v>
      </c>
      <c r="AN65" t="s">
        <v>465</v>
      </c>
      <c r="BR65" s="3" t="s">
        <v>7025</v>
      </c>
    </row>
    <row r="66" spans="1:70" x14ac:dyDescent="0.2">
      <c r="A66" t="s">
        <v>2220</v>
      </c>
      <c r="B66" t="s">
        <v>2411</v>
      </c>
      <c r="C66" t="s">
        <v>41</v>
      </c>
      <c r="D66" t="s">
        <v>42</v>
      </c>
      <c r="E66" t="s">
        <v>70</v>
      </c>
      <c r="F66" s="2" t="s">
        <v>34</v>
      </c>
      <c r="G66" s="22">
        <v>16</v>
      </c>
      <c r="H66" s="22">
        <v>16</v>
      </c>
      <c r="N66" s="2" t="s">
        <v>45</v>
      </c>
      <c r="O66" s="2" t="s">
        <v>35</v>
      </c>
      <c r="P66" t="s">
        <v>36</v>
      </c>
      <c r="Q66" t="s">
        <v>2412</v>
      </c>
      <c r="U66" t="s">
        <v>37</v>
      </c>
      <c r="V66" t="s">
        <v>2413</v>
      </c>
      <c r="W66" t="s">
        <v>46</v>
      </c>
      <c r="Z66" s="2">
        <v>1</v>
      </c>
      <c r="AA66" s="22">
        <v>30</v>
      </c>
      <c r="AF66" t="s">
        <v>2410</v>
      </c>
      <c r="AI66" t="s">
        <v>1705</v>
      </c>
      <c r="AK66" t="s">
        <v>58</v>
      </c>
      <c r="AN66" t="s">
        <v>465</v>
      </c>
      <c r="BR66" s="3" t="s">
        <v>7025</v>
      </c>
    </row>
    <row r="67" spans="1:70" x14ac:dyDescent="0.2">
      <c r="A67" t="s">
        <v>2220</v>
      </c>
      <c r="B67" t="s">
        <v>2414</v>
      </c>
      <c r="C67" t="s">
        <v>41</v>
      </c>
      <c r="D67" t="s">
        <v>42</v>
      </c>
      <c r="E67" t="s">
        <v>70</v>
      </c>
      <c r="F67" s="2" t="s">
        <v>34</v>
      </c>
      <c r="G67" s="22">
        <v>16</v>
      </c>
      <c r="H67" s="22">
        <v>16</v>
      </c>
      <c r="N67" s="2" t="s">
        <v>45</v>
      </c>
      <c r="O67" s="2" t="s">
        <v>35</v>
      </c>
      <c r="P67" t="s">
        <v>36</v>
      </c>
      <c r="Q67" t="s">
        <v>2415</v>
      </c>
      <c r="U67" t="s">
        <v>37</v>
      </c>
      <c r="V67" t="s">
        <v>2416</v>
      </c>
      <c r="W67" t="s">
        <v>232</v>
      </c>
      <c r="Z67" s="2">
        <v>1</v>
      </c>
      <c r="AA67" s="22">
        <v>22</v>
      </c>
      <c r="AF67" t="s">
        <v>2410</v>
      </c>
      <c r="AI67" t="s">
        <v>1705</v>
      </c>
      <c r="AK67" t="s">
        <v>58</v>
      </c>
      <c r="AN67" t="s">
        <v>465</v>
      </c>
      <c r="BR67" s="3" t="s">
        <v>7025</v>
      </c>
    </row>
    <row r="68" spans="1:70" x14ac:dyDescent="0.2">
      <c r="A68" t="s">
        <v>2220</v>
      </c>
      <c r="B68" t="s">
        <v>2417</v>
      </c>
      <c r="C68" t="s">
        <v>41</v>
      </c>
      <c r="D68" t="s">
        <v>42</v>
      </c>
      <c r="E68" t="s">
        <v>70</v>
      </c>
      <c r="F68" s="2" t="s">
        <v>34</v>
      </c>
      <c r="G68" s="22">
        <v>16</v>
      </c>
      <c r="H68" s="22">
        <v>16</v>
      </c>
      <c r="N68" s="2" t="s">
        <v>45</v>
      </c>
      <c r="O68" s="2" t="s">
        <v>35</v>
      </c>
      <c r="P68" t="s">
        <v>36</v>
      </c>
      <c r="Q68" t="s">
        <v>2418</v>
      </c>
      <c r="U68" t="s">
        <v>37</v>
      </c>
      <c r="V68" t="s">
        <v>2419</v>
      </c>
      <c r="W68" t="s">
        <v>232</v>
      </c>
      <c r="Z68" s="2">
        <v>1</v>
      </c>
      <c r="AA68" s="22">
        <v>22</v>
      </c>
      <c r="AF68" t="s">
        <v>2410</v>
      </c>
      <c r="AI68" t="s">
        <v>1705</v>
      </c>
      <c r="AK68" t="s">
        <v>58</v>
      </c>
      <c r="AN68" t="s">
        <v>465</v>
      </c>
      <c r="BR68" s="3" t="s">
        <v>7025</v>
      </c>
    </row>
    <row r="69" spans="1:70" x14ac:dyDescent="0.2">
      <c r="A69" t="s">
        <v>2220</v>
      </c>
      <c r="B69" t="s">
        <v>2420</v>
      </c>
      <c r="C69" t="s">
        <v>41</v>
      </c>
      <c r="D69" t="s">
        <v>42</v>
      </c>
      <c r="E69" t="s">
        <v>70</v>
      </c>
      <c r="F69" s="2" t="s">
        <v>34</v>
      </c>
      <c r="G69" s="22">
        <v>16</v>
      </c>
      <c r="H69" s="22">
        <v>16</v>
      </c>
      <c r="N69" s="2" t="s">
        <v>45</v>
      </c>
      <c r="O69" s="2" t="s">
        <v>35</v>
      </c>
      <c r="P69" t="s">
        <v>36</v>
      </c>
      <c r="Q69" t="s">
        <v>2344</v>
      </c>
      <c r="U69" t="s">
        <v>37</v>
      </c>
      <c r="V69" t="s">
        <v>2421</v>
      </c>
      <c r="W69" t="s">
        <v>46</v>
      </c>
      <c r="Z69" s="2">
        <v>1</v>
      </c>
      <c r="AA69" s="22">
        <v>30</v>
      </c>
      <c r="AF69" t="s">
        <v>2410</v>
      </c>
      <c r="AI69" t="s">
        <v>1705</v>
      </c>
      <c r="AK69" t="s">
        <v>58</v>
      </c>
      <c r="AN69" t="s">
        <v>465</v>
      </c>
      <c r="BR69" s="3" t="s">
        <v>7025</v>
      </c>
    </row>
    <row r="70" spans="1:70" x14ac:dyDescent="0.2">
      <c r="A70" t="s">
        <v>2220</v>
      </c>
      <c r="B70" t="s">
        <v>2422</v>
      </c>
      <c r="C70" t="s">
        <v>81</v>
      </c>
      <c r="D70" t="s">
        <v>72</v>
      </c>
      <c r="E70" t="s">
        <v>70</v>
      </c>
      <c r="F70" s="2" t="s">
        <v>34</v>
      </c>
      <c r="G70" s="22">
        <v>16</v>
      </c>
      <c r="H70" s="22">
        <v>16</v>
      </c>
      <c r="N70" s="2" t="s">
        <v>35</v>
      </c>
      <c r="O70" s="2" t="s">
        <v>35</v>
      </c>
      <c r="P70" t="s">
        <v>89</v>
      </c>
      <c r="Q70" t="s">
        <v>2423</v>
      </c>
      <c r="U70" t="s">
        <v>37</v>
      </c>
      <c r="V70" t="s">
        <v>2424</v>
      </c>
      <c r="Z70" s="2">
        <v>2</v>
      </c>
      <c r="AA70" s="22">
        <v>75</v>
      </c>
      <c r="AF70" t="s">
        <v>2405</v>
      </c>
      <c r="AI70" t="s">
        <v>2425</v>
      </c>
      <c r="AK70" t="s">
        <v>51</v>
      </c>
      <c r="AN70" t="s">
        <v>465</v>
      </c>
      <c r="BR70" s="3" t="s">
        <v>7025</v>
      </c>
    </row>
    <row r="71" spans="1:70" x14ac:dyDescent="0.2">
      <c r="A71" t="s">
        <v>2220</v>
      </c>
      <c r="B71" t="s">
        <v>2422</v>
      </c>
      <c r="C71" t="s">
        <v>41</v>
      </c>
      <c r="D71" t="s">
        <v>85</v>
      </c>
      <c r="E71" t="s">
        <v>70</v>
      </c>
      <c r="F71" s="2" t="s">
        <v>34</v>
      </c>
      <c r="G71" s="22">
        <v>16</v>
      </c>
      <c r="H71" s="22">
        <v>16</v>
      </c>
      <c r="N71" s="2" t="s">
        <v>35</v>
      </c>
      <c r="O71" s="2" t="s">
        <v>35</v>
      </c>
      <c r="P71" t="s">
        <v>36</v>
      </c>
      <c r="Q71" t="s">
        <v>2426</v>
      </c>
      <c r="U71" t="s">
        <v>37</v>
      </c>
      <c r="V71" t="s">
        <v>2427</v>
      </c>
      <c r="Z71" s="2">
        <v>2</v>
      </c>
      <c r="AA71" s="22">
        <v>86</v>
      </c>
      <c r="AF71" t="s">
        <v>2428</v>
      </c>
      <c r="AI71" t="s">
        <v>1494</v>
      </c>
      <c r="AK71" t="s">
        <v>51</v>
      </c>
      <c r="AN71" t="s">
        <v>465</v>
      </c>
      <c r="BR71" s="3" t="s">
        <v>7025</v>
      </c>
    </row>
    <row r="72" spans="1:70" x14ac:dyDescent="0.2">
      <c r="A72" t="s">
        <v>2220</v>
      </c>
      <c r="B72" t="s">
        <v>2429</v>
      </c>
      <c r="C72" t="s">
        <v>81</v>
      </c>
      <c r="D72" t="s">
        <v>72</v>
      </c>
      <c r="E72" t="s">
        <v>70</v>
      </c>
      <c r="F72" s="2" t="s">
        <v>43</v>
      </c>
      <c r="G72" s="22">
        <v>32</v>
      </c>
      <c r="H72" s="22">
        <v>32</v>
      </c>
      <c r="N72" s="2" t="s">
        <v>60</v>
      </c>
      <c r="O72" s="2" t="s">
        <v>35</v>
      </c>
      <c r="P72" t="s">
        <v>89</v>
      </c>
      <c r="Q72" t="s">
        <v>2430</v>
      </c>
      <c r="U72" t="s">
        <v>37</v>
      </c>
      <c r="V72" t="s">
        <v>2431</v>
      </c>
      <c r="Z72" s="2">
        <v>1</v>
      </c>
      <c r="AA72" s="22">
        <v>52</v>
      </c>
      <c r="AF72" t="s">
        <v>2410</v>
      </c>
      <c r="AI72" t="s">
        <v>144</v>
      </c>
      <c r="AK72" t="s">
        <v>44</v>
      </c>
      <c r="AN72" t="s">
        <v>465</v>
      </c>
      <c r="BR72" s="3" t="s">
        <v>7025</v>
      </c>
    </row>
    <row r="73" spans="1:70" x14ac:dyDescent="0.2">
      <c r="A73" t="s">
        <v>2220</v>
      </c>
      <c r="B73" t="s">
        <v>2432</v>
      </c>
      <c r="C73" t="s">
        <v>81</v>
      </c>
      <c r="D73" t="s">
        <v>85</v>
      </c>
      <c r="E73" t="s">
        <v>70</v>
      </c>
      <c r="F73" s="2" t="s">
        <v>86</v>
      </c>
      <c r="G73" s="22">
        <v>80</v>
      </c>
      <c r="H73" s="22">
        <v>60</v>
      </c>
      <c r="K73" s="22">
        <v>20</v>
      </c>
      <c r="N73" s="2" t="s">
        <v>66</v>
      </c>
      <c r="O73" s="2" t="s">
        <v>35</v>
      </c>
      <c r="P73" t="s">
        <v>89</v>
      </c>
      <c r="Q73" t="s">
        <v>2433</v>
      </c>
      <c r="U73" t="s">
        <v>37</v>
      </c>
      <c r="V73" t="s">
        <v>2434</v>
      </c>
      <c r="Z73" s="2">
        <v>1</v>
      </c>
      <c r="AA73" s="22">
        <v>53</v>
      </c>
      <c r="AF73" t="s">
        <v>2435</v>
      </c>
      <c r="AI73" t="s">
        <v>2436</v>
      </c>
      <c r="AK73" t="s">
        <v>327</v>
      </c>
      <c r="AN73" t="s">
        <v>465</v>
      </c>
      <c r="BR73" s="3" t="s">
        <v>7025</v>
      </c>
    </row>
    <row r="74" spans="1:70" x14ac:dyDescent="0.2">
      <c r="A74" t="s">
        <v>2220</v>
      </c>
      <c r="B74" t="s">
        <v>2437</v>
      </c>
      <c r="C74" t="s">
        <v>81</v>
      </c>
      <c r="D74" t="s">
        <v>72</v>
      </c>
      <c r="E74" t="s">
        <v>70</v>
      </c>
      <c r="F74" s="2" t="s">
        <v>183</v>
      </c>
      <c r="G74" s="22">
        <v>56</v>
      </c>
      <c r="H74" s="22">
        <v>56</v>
      </c>
      <c r="N74" s="2" t="s">
        <v>60</v>
      </c>
      <c r="O74" s="2" t="s">
        <v>35</v>
      </c>
      <c r="P74" t="s">
        <v>89</v>
      </c>
      <c r="Q74" t="s">
        <v>2438</v>
      </c>
      <c r="U74" t="s">
        <v>37</v>
      </c>
      <c r="V74" t="s">
        <v>2439</v>
      </c>
      <c r="Z74" s="2">
        <v>1</v>
      </c>
      <c r="AA74" s="22">
        <v>53</v>
      </c>
      <c r="AF74" t="s">
        <v>2435</v>
      </c>
      <c r="AI74" t="s">
        <v>2440</v>
      </c>
      <c r="AK74" t="s">
        <v>115</v>
      </c>
      <c r="AN74" t="s">
        <v>465</v>
      </c>
      <c r="BR74" s="3" t="s">
        <v>7025</v>
      </c>
    </row>
    <row r="75" spans="1:70" x14ac:dyDescent="0.2">
      <c r="A75" t="s">
        <v>2220</v>
      </c>
      <c r="B75" t="s">
        <v>2441</v>
      </c>
      <c r="C75" t="s">
        <v>81</v>
      </c>
      <c r="D75" t="s">
        <v>72</v>
      </c>
      <c r="E75" t="s">
        <v>70</v>
      </c>
      <c r="F75" s="2" t="s">
        <v>43</v>
      </c>
      <c r="G75" s="22">
        <v>32</v>
      </c>
      <c r="H75" s="22">
        <v>32</v>
      </c>
      <c r="N75" s="2" t="s">
        <v>60</v>
      </c>
      <c r="O75" s="2" t="s">
        <v>35</v>
      </c>
      <c r="P75" t="s">
        <v>89</v>
      </c>
      <c r="Q75" t="s">
        <v>2442</v>
      </c>
      <c r="U75" t="s">
        <v>37</v>
      </c>
      <c r="V75" t="s">
        <v>2443</v>
      </c>
      <c r="Z75" s="2">
        <v>1</v>
      </c>
      <c r="AA75" s="22">
        <v>53</v>
      </c>
      <c r="AF75" t="s">
        <v>2435</v>
      </c>
      <c r="AI75" t="s">
        <v>144</v>
      </c>
      <c r="AK75" t="s">
        <v>44</v>
      </c>
      <c r="AN75" t="s">
        <v>465</v>
      </c>
      <c r="BR75" s="3" t="s">
        <v>7025</v>
      </c>
    </row>
    <row r="76" spans="1:70" x14ac:dyDescent="0.2">
      <c r="A76" t="s">
        <v>2220</v>
      </c>
      <c r="B76" t="s">
        <v>2444</v>
      </c>
      <c r="C76" t="s">
        <v>41</v>
      </c>
      <c r="D76" t="s">
        <v>72</v>
      </c>
      <c r="E76" t="s">
        <v>70</v>
      </c>
      <c r="F76" s="2" t="s">
        <v>43</v>
      </c>
      <c r="G76" s="22">
        <v>32</v>
      </c>
      <c r="H76" s="22">
        <v>32</v>
      </c>
      <c r="N76" s="2" t="s">
        <v>45</v>
      </c>
      <c r="O76" s="2" t="s">
        <v>35</v>
      </c>
      <c r="P76" t="s">
        <v>36</v>
      </c>
      <c r="Q76" t="s">
        <v>2445</v>
      </c>
      <c r="U76" t="s">
        <v>37</v>
      </c>
      <c r="V76" t="s">
        <v>2446</v>
      </c>
      <c r="Z76" s="2">
        <v>1</v>
      </c>
      <c r="AA76" s="22">
        <v>53</v>
      </c>
      <c r="AF76" t="s">
        <v>2435</v>
      </c>
      <c r="AI76" t="s">
        <v>2447</v>
      </c>
      <c r="AK76" t="s">
        <v>206</v>
      </c>
      <c r="AN76" t="s">
        <v>465</v>
      </c>
      <c r="BR76" s="3" t="s">
        <v>7025</v>
      </c>
    </row>
    <row r="77" spans="1:70" x14ac:dyDescent="0.2">
      <c r="A77" t="s">
        <v>2220</v>
      </c>
      <c r="B77" t="s">
        <v>2448</v>
      </c>
      <c r="C77" t="s">
        <v>41</v>
      </c>
      <c r="D77" t="s">
        <v>72</v>
      </c>
      <c r="E77" t="s">
        <v>70</v>
      </c>
      <c r="F77" s="2" t="s">
        <v>43</v>
      </c>
      <c r="G77" s="22">
        <v>32</v>
      </c>
      <c r="H77" s="22">
        <v>32</v>
      </c>
      <c r="N77" s="2" t="s">
        <v>45</v>
      </c>
      <c r="O77" s="2" t="s">
        <v>35</v>
      </c>
      <c r="P77" t="s">
        <v>36</v>
      </c>
      <c r="Q77" t="s">
        <v>2449</v>
      </c>
      <c r="U77" t="s">
        <v>37</v>
      </c>
      <c r="V77" t="s">
        <v>2450</v>
      </c>
      <c r="Z77" s="2">
        <v>1</v>
      </c>
      <c r="AA77" s="22">
        <v>53</v>
      </c>
      <c r="AF77" t="s">
        <v>2435</v>
      </c>
      <c r="AI77" t="s">
        <v>2447</v>
      </c>
      <c r="AK77" t="s">
        <v>206</v>
      </c>
      <c r="AN77" t="s">
        <v>465</v>
      </c>
      <c r="BR77" s="3" t="s">
        <v>7025</v>
      </c>
    </row>
    <row r="78" spans="1:70" x14ac:dyDescent="0.2">
      <c r="A78" t="s">
        <v>2220</v>
      </c>
      <c r="B78" t="s">
        <v>2451</v>
      </c>
      <c r="C78" t="s">
        <v>41</v>
      </c>
      <c r="D78" t="s">
        <v>72</v>
      </c>
      <c r="E78" t="s">
        <v>70</v>
      </c>
      <c r="F78" s="2" t="s">
        <v>34</v>
      </c>
      <c r="G78" s="22">
        <v>16</v>
      </c>
      <c r="H78" s="22">
        <v>16</v>
      </c>
      <c r="N78" s="2" t="s">
        <v>35</v>
      </c>
      <c r="O78" s="2" t="s">
        <v>35</v>
      </c>
      <c r="P78" t="s">
        <v>36</v>
      </c>
      <c r="Q78" t="s">
        <v>2452</v>
      </c>
      <c r="U78" t="s">
        <v>37</v>
      </c>
      <c r="V78" t="s">
        <v>2453</v>
      </c>
      <c r="Z78" s="2">
        <v>1</v>
      </c>
      <c r="AA78" s="22">
        <v>28</v>
      </c>
      <c r="AF78" t="s">
        <v>2337</v>
      </c>
      <c r="AI78" t="s">
        <v>325</v>
      </c>
      <c r="AK78" t="s">
        <v>51</v>
      </c>
      <c r="AN78" t="s">
        <v>465</v>
      </c>
      <c r="BR78" s="3" t="s">
        <v>7025</v>
      </c>
    </row>
    <row r="79" spans="1:70" x14ac:dyDescent="0.2">
      <c r="A79" t="s">
        <v>2220</v>
      </c>
      <c r="B79" t="s">
        <v>2454</v>
      </c>
      <c r="C79" t="s">
        <v>41</v>
      </c>
      <c r="D79" t="s">
        <v>42</v>
      </c>
      <c r="E79" t="s">
        <v>70</v>
      </c>
      <c r="F79" s="2" t="s">
        <v>34</v>
      </c>
      <c r="G79" s="22">
        <v>16</v>
      </c>
      <c r="H79" s="22">
        <v>16</v>
      </c>
      <c r="N79" s="2" t="s">
        <v>35</v>
      </c>
      <c r="O79" s="2" t="s">
        <v>35</v>
      </c>
      <c r="P79" t="s">
        <v>36</v>
      </c>
      <c r="Q79" t="s">
        <v>2455</v>
      </c>
      <c r="U79" t="s">
        <v>37</v>
      </c>
      <c r="V79" t="s">
        <v>2456</v>
      </c>
      <c r="W79" t="s">
        <v>232</v>
      </c>
      <c r="Z79" s="2">
        <v>1</v>
      </c>
      <c r="AA79" s="22">
        <v>18</v>
      </c>
      <c r="AF79" t="s">
        <v>2337</v>
      </c>
      <c r="AI79" t="s">
        <v>325</v>
      </c>
      <c r="AK79" t="s">
        <v>51</v>
      </c>
      <c r="AN79" t="s">
        <v>465</v>
      </c>
      <c r="BR79" s="3" t="s">
        <v>7025</v>
      </c>
    </row>
    <row r="80" spans="1:70" x14ac:dyDescent="0.2">
      <c r="A80" t="s">
        <v>2220</v>
      </c>
      <c r="B80" t="s">
        <v>2457</v>
      </c>
      <c r="C80" t="s">
        <v>41</v>
      </c>
      <c r="D80" t="s">
        <v>42</v>
      </c>
      <c r="E80" t="s">
        <v>70</v>
      </c>
      <c r="F80" s="2" t="s">
        <v>34</v>
      </c>
      <c r="G80" s="22">
        <v>16</v>
      </c>
      <c r="H80" s="22">
        <v>16</v>
      </c>
      <c r="N80" s="2" t="s">
        <v>35</v>
      </c>
      <c r="O80" s="2" t="s">
        <v>35</v>
      </c>
      <c r="P80" t="s">
        <v>36</v>
      </c>
      <c r="Q80" t="s">
        <v>2458</v>
      </c>
      <c r="U80" t="s">
        <v>37</v>
      </c>
      <c r="V80" t="s">
        <v>2459</v>
      </c>
      <c r="W80" t="s">
        <v>232</v>
      </c>
      <c r="Z80" s="2">
        <v>1</v>
      </c>
      <c r="AA80" s="22">
        <v>17</v>
      </c>
      <c r="AF80" t="s">
        <v>2337</v>
      </c>
      <c r="AI80" t="s">
        <v>325</v>
      </c>
      <c r="AK80" t="s">
        <v>51</v>
      </c>
      <c r="AN80" t="s">
        <v>465</v>
      </c>
      <c r="BR80" s="3" t="s">
        <v>7025</v>
      </c>
    </row>
    <row r="81" spans="1:70" x14ac:dyDescent="0.2">
      <c r="A81" t="s">
        <v>2220</v>
      </c>
      <c r="B81" t="s">
        <v>2460</v>
      </c>
      <c r="C81" t="s">
        <v>41</v>
      </c>
      <c r="D81" t="s">
        <v>42</v>
      </c>
      <c r="E81" t="s">
        <v>70</v>
      </c>
      <c r="F81" s="2" t="s">
        <v>34</v>
      </c>
      <c r="G81" s="22">
        <v>16</v>
      </c>
      <c r="H81" s="22">
        <v>16</v>
      </c>
      <c r="N81" s="2" t="s">
        <v>35</v>
      </c>
      <c r="O81" s="2" t="s">
        <v>35</v>
      </c>
      <c r="P81" t="s">
        <v>36</v>
      </c>
      <c r="Q81" t="s">
        <v>2461</v>
      </c>
      <c r="U81" t="s">
        <v>37</v>
      </c>
      <c r="V81" t="s">
        <v>2462</v>
      </c>
      <c r="W81" t="s">
        <v>232</v>
      </c>
      <c r="Z81" s="2">
        <v>1</v>
      </c>
      <c r="AA81" s="22">
        <v>16</v>
      </c>
      <c r="AF81" t="s">
        <v>2337</v>
      </c>
      <c r="AI81" t="s">
        <v>325</v>
      </c>
      <c r="AK81" t="s">
        <v>51</v>
      </c>
      <c r="AN81" t="s">
        <v>465</v>
      </c>
      <c r="BR81" s="3" t="s">
        <v>7025</v>
      </c>
    </row>
    <row r="82" spans="1:70" x14ac:dyDescent="0.2">
      <c r="A82" t="s">
        <v>2220</v>
      </c>
      <c r="B82" t="s">
        <v>2463</v>
      </c>
      <c r="C82" t="s">
        <v>41</v>
      </c>
      <c r="D82" t="s">
        <v>42</v>
      </c>
      <c r="E82" t="s">
        <v>70</v>
      </c>
      <c r="F82" s="2" t="s">
        <v>34</v>
      </c>
      <c r="G82" s="22">
        <v>16</v>
      </c>
      <c r="H82" s="22">
        <v>16</v>
      </c>
      <c r="N82" s="2" t="s">
        <v>35</v>
      </c>
      <c r="O82" s="2" t="s">
        <v>35</v>
      </c>
      <c r="P82" t="s">
        <v>36</v>
      </c>
      <c r="Q82" t="s">
        <v>2464</v>
      </c>
      <c r="U82" t="s">
        <v>37</v>
      </c>
      <c r="V82" t="s">
        <v>2465</v>
      </c>
      <c r="W82" t="s">
        <v>232</v>
      </c>
      <c r="Z82" s="2">
        <v>1</v>
      </c>
      <c r="AA82" s="22">
        <v>16</v>
      </c>
      <c r="AF82" t="s">
        <v>2337</v>
      </c>
      <c r="AI82" t="s">
        <v>325</v>
      </c>
      <c r="AK82" t="s">
        <v>51</v>
      </c>
      <c r="AN82" t="s">
        <v>465</v>
      </c>
      <c r="BR82" s="3" t="s">
        <v>7025</v>
      </c>
    </row>
    <row r="83" spans="1:70" x14ac:dyDescent="0.2">
      <c r="A83" t="s">
        <v>2220</v>
      </c>
      <c r="B83" t="s">
        <v>2466</v>
      </c>
      <c r="C83" t="s">
        <v>41</v>
      </c>
      <c r="D83" t="s">
        <v>42</v>
      </c>
      <c r="E83" t="s">
        <v>70</v>
      </c>
      <c r="F83" s="2" t="s">
        <v>34</v>
      </c>
      <c r="G83" s="22">
        <v>16</v>
      </c>
      <c r="H83" s="22">
        <v>16</v>
      </c>
      <c r="N83" s="2" t="s">
        <v>35</v>
      </c>
      <c r="O83" s="2" t="s">
        <v>35</v>
      </c>
      <c r="P83" t="s">
        <v>36</v>
      </c>
      <c r="Q83" t="s">
        <v>2467</v>
      </c>
      <c r="U83" t="s">
        <v>37</v>
      </c>
      <c r="V83" t="s">
        <v>2468</v>
      </c>
      <c r="W83" t="s">
        <v>169</v>
      </c>
      <c r="Z83" s="2">
        <v>1</v>
      </c>
      <c r="AA83" s="22">
        <v>12</v>
      </c>
      <c r="AF83" t="s">
        <v>2337</v>
      </c>
      <c r="AI83" t="s">
        <v>325</v>
      </c>
      <c r="AK83" t="s">
        <v>51</v>
      </c>
      <c r="AN83" t="s">
        <v>465</v>
      </c>
      <c r="BR83" s="3" t="s">
        <v>7025</v>
      </c>
    </row>
    <row r="84" spans="1:70" x14ac:dyDescent="0.2">
      <c r="A84" t="s">
        <v>2220</v>
      </c>
      <c r="B84" t="s">
        <v>2469</v>
      </c>
      <c r="C84" t="s">
        <v>41</v>
      </c>
      <c r="D84" t="s">
        <v>42</v>
      </c>
      <c r="E84" t="s">
        <v>70</v>
      </c>
      <c r="F84" s="2" t="s">
        <v>34</v>
      </c>
      <c r="G84" s="22">
        <v>16</v>
      </c>
      <c r="M84" s="22">
        <v>16</v>
      </c>
      <c r="N84" s="2" t="s">
        <v>60</v>
      </c>
      <c r="O84" s="2" t="s">
        <v>60</v>
      </c>
      <c r="P84" t="s">
        <v>36</v>
      </c>
      <c r="Q84" t="s">
        <v>2445</v>
      </c>
      <c r="U84" t="s">
        <v>37</v>
      </c>
      <c r="V84" t="s">
        <v>2470</v>
      </c>
      <c r="W84" t="s">
        <v>169</v>
      </c>
      <c r="Z84" s="2">
        <v>1</v>
      </c>
      <c r="AA84" s="22">
        <v>11</v>
      </c>
      <c r="AF84" t="s">
        <v>2337</v>
      </c>
      <c r="AI84" t="s">
        <v>2471</v>
      </c>
      <c r="AK84" t="s">
        <v>51</v>
      </c>
      <c r="AN84" t="s">
        <v>61</v>
      </c>
      <c r="BR84" s="3" t="s">
        <v>7025</v>
      </c>
    </row>
    <row r="85" spans="1:70" x14ac:dyDescent="0.2">
      <c r="A85" t="s">
        <v>2220</v>
      </c>
      <c r="B85" t="s">
        <v>2472</v>
      </c>
      <c r="C85" t="s">
        <v>41</v>
      </c>
      <c r="D85" t="s">
        <v>42</v>
      </c>
      <c r="E85" t="s">
        <v>70</v>
      </c>
      <c r="F85" s="2" t="s">
        <v>34</v>
      </c>
      <c r="G85" s="22">
        <v>16</v>
      </c>
      <c r="H85" s="22">
        <v>16</v>
      </c>
      <c r="N85" s="2" t="s">
        <v>35</v>
      </c>
      <c r="O85" s="2" t="s">
        <v>35</v>
      </c>
      <c r="P85" t="s">
        <v>36</v>
      </c>
      <c r="Q85" t="s">
        <v>2473</v>
      </c>
      <c r="U85" t="s">
        <v>37</v>
      </c>
      <c r="V85" t="s">
        <v>2474</v>
      </c>
      <c r="W85" t="s">
        <v>169</v>
      </c>
      <c r="Z85" s="2">
        <v>1</v>
      </c>
      <c r="AA85" s="27">
        <v>10</v>
      </c>
      <c r="AF85" t="s">
        <v>2337</v>
      </c>
      <c r="AI85" t="s">
        <v>325</v>
      </c>
      <c r="AK85" t="s">
        <v>51</v>
      </c>
      <c r="AN85" t="s">
        <v>465</v>
      </c>
      <c r="BR85" s="3" t="s">
        <v>7025</v>
      </c>
    </row>
    <row r="86" spans="1:70" x14ac:dyDescent="0.2">
      <c r="A86" t="s">
        <v>2220</v>
      </c>
      <c r="B86" t="s">
        <v>2475</v>
      </c>
      <c r="C86" t="s">
        <v>41</v>
      </c>
      <c r="D86" t="s">
        <v>42</v>
      </c>
      <c r="E86" t="s">
        <v>70</v>
      </c>
      <c r="F86" s="2" t="s">
        <v>34</v>
      </c>
      <c r="G86" s="22">
        <v>16</v>
      </c>
      <c r="H86" s="22">
        <v>16</v>
      </c>
      <c r="N86" s="2" t="s">
        <v>35</v>
      </c>
      <c r="O86" s="2" t="s">
        <v>35</v>
      </c>
      <c r="P86" t="s">
        <v>36</v>
      </c>
      <c r="Q86" t="s">
        <v>2476</v>
      </c>
      <c r="U86" t="s">
        <v>37</v>
      </c>
      <c r="V86" t="s">
        <v>2477</v>
      </c>
      <c r="W86" t="s">
        <v>169</v>
      </c>
      <c r="Z86" s="2">
        <v>1</v>
      </c>
      <c r="AA86" s="22">
        <v>12</v>
      </c>
      <c r="AF86" t="s">
        <v>2337</v>
      </c>
      <c r="AI86" t="s">
        <v>325</v>
      </c>
      <c r="AK86" t="s">
        <v>51</v>
      </c>
      <c r="AN86" t="s">
        <v>465</v>
      </c>
      <c r="BR86" s="3" t="s">
        <v>7025</v>
      </c>
    </row>
    <row r="87" spans="1:70" x14ac:dyDescent="0.2">
      <c r="A87" t="s">
        <v>2220</v>
      </c>
      <c r="B87" t="s">
        <v>2478</v>
      </c>
      <c r="C87" t="s">
        <v>81</v>
      </c>
      <c r="D87" t="s">
        <v>85</v>
      </c>
      <c r="E87" t="s">
        <v>70</v>
      </c>
      <c r="F87" s="2" t="s">
        <v>97</v>
      </c>
      <c r="G87" s="22">
        <v>48</v>
      </c>
      <c r="H87" s="22">
        <v>32</v>
      </c>
      <c r="K87" s="22">
        <v>16</v>
      </c>
      <c r="N87" s="2" t="s">
        <v>60</v>
      </c>
      <c r="O87" s="2" t="s">
        <v>35</v>
      </c>
      <c r="P87" t="s">
        <v>89</v>
      </c>
      <c r="Q87" t="s">
        <v>2479</v>
      </c>
      <c r="U87" t="s">
        <v>37</v>
      </c>
      <c r="V87" t="s">
        <v>2480</v>
      </c>
      <c r="Z87" s="2">
        <v>4</v>
      </c>
      <c r="AA87" s="22">
        <v>89</v>
      </c>
      <c r="AF87" t="s">
        <v>2321</v>
      </c>
      <c r="AI87" t="s">
        <v>144</v>
      </c>
      <c r="AK87" t="s">
        <v>44</v>
      </c>
      <c r="AN87" t="s">
        <v>465</v>
      </c>
      <c r="BR87" s="3" t="s">
        <v>7025</v>
      </c>
    </row>
    <row r="88" spans="1:70" x14ac:dyDescent="0.2">
      <c r="A88" t="s">
        <v>2220</v>
      </c>
      <c r="B88" t="s">
        <v>2481</v>
      </c>
      <c r="C88" t="s">
        <v>81</v>
      </c>
      <c r="D88" t="s">
        <v>72</v>
      </c>
      <c r="E88" t="s">
        <v>70</v>
      </c>
      <c r="F88" s="2" t="s">
        <v>97</v>
      </c>
      <c r="G88" s="22">
        <v>48</v>
      </c>
      <c r="H88" s="22">
        <v>48</v>
      </c>
      <c r="N88" s="2" t="s">
        <v>66</v>
      </c>
      <c r="O88" s="2" t="s">
        <v>35</v>
      </c>
      <c r="P88" t="s">
        <v>89</v>
      </c>
      <c r="Q88" t="s">
        <v>2349</v>
      </c>
      <c r="U88" t="s">
        <v>37</v>
      </c>
      <c r="V88" t="s">
        <v>2482</v>
      </c>
      <c r="Z88" s="2">
        <v>1</v>
      </c>
      <c r="AA88" s="22">
        <v>51</v>
      </c>
      <c r="AF88" t="s">
        <v>2483</v>
      </c>
      <c r="AI88" t="s">
        <v>2484</v>
      </c>
      <c r="AK88" t="s">
        <v>205</v>
      </c>
      <c r="AN88" t="s">
        <v>465</v>
      </c>
      <c r="BR88" s="3" t="s">
        <v>7025</v>
      </c>
    </row>
    <row r="89" spans="1:70" x14ac:dyDescent="0.2">
      <c r="A89" t="s">
        <v>2220</v>
      </c>
      <c r="B89" t="s">
        <v>2485</v>
      </c>
      <c r="C89" t="s">
        <v>41</v>
      </c>
      <c r="D89" t="s">
        <v>72</v>
      </c>
      <c r="E89" t="s">
        <v>70</v>
      </c>
      <c r="F89" s="2" t="s">
        <v>43</v>
      </c>
      <c r="G89" s="22">
        <v>32</v>
      </c>
      <c r="H89" s="22">
        <v>32</v>
      </c>
      <c r="N89" s="2" t="s">
        <v>60</v>
      </c>
      <c r="O89" s="2" t="s">
        <v>35</v>
      </c>
      <c r="P89" t="s">
        <v>36</v>
      </c>
      <c r="Q89" t="s">
        <v>2426</v>
      </c>
      <c r="U89" t="s">
        <v>37</v>
      </c>
      <c r="V89" t="s">
        <v>2486</v>
      </c>
      <c r="Z89" s="2">
        <v>1</v>
      </c>
      <c r="AA89" s="22">
        <v>51</v>
      </c>
      <c r="AF89" t="s">
        <v>2483</v>
      </c>
      <c r="AI89" t="s">
        <v>2487</v>
      </c>
      <c r="AK89" t="s">
        <v>44</v>
      </c>
      <c r="AN89" t="s">
        <v>465</v>
      </c>
      <c r="BR89" s="3" t="s">
        <v>7025</v>
      </c>
    </row>
    <row r="90" spans="1:70" x14ac:dyDescent="0.2">
      <c r="A90" t="s">
        <v>2220</v>
      </c>
      <c r="B90" t="s">
        <v>2488</v>
      </c>
      <c r="C90" t="s">
        <v>41</v>
      </c>
      <c r="D90" t="s">
        <v>42</v>
      </c>
      <c r="E90" t="s">
        <v>70</v>
      </c>
      <c r="F90" s="2" t="s">
        <v>43</v>
      </c>
      <c r="G90" s="22">
        <v>32</v>
      </c>
      <c r="H90" s="22">
        <v>32</v>
      </c>
      <c r="N90" s="2" t="s">
        <v>40</v>
      </c>
      <c r="O90" s="2" t="s">
        <v>35</v>
      </c>
      <c r="P90" t="s">
        <v>36</v>
      </c>
      <c r="Q90" t="s">
        <v>2489</v>
      </c>
      <c r="U90" t="s">
        <v>37</v>
      </c>
      <c r="V90" t="s">
        <v>2490</v>
      </c>
      <c r="W90" t="s">
        <v>232</v>
      </c>
      <c r="Z90" s="2">
        <v>1</v>
      </c>
      <c r="AA90" s="22">
        <v>20</v>
      </c>
      <c r="AF90" t="s">
        <v>2483</v>
      </c>
      <c r="AI90" t="s">
        <v>2491</v>
      </c>
      <c r="AK90" t="s">
        <v>123</v>
      </c>
      <c r="AN90" t="s">
        <v>465</v>
      </c>
      <c r="BR90" s="3" t="s">
        <v>7025</v>
      </c>
    </row>
    <row r="91" spans="1:70" x14ac:dyDescent="0.2">
      <c r="A91" t="s">
        <v>2220</v>
      </c>
      <c r="B91" t="s">
        <v>2492</v>
      </c>
      <c r="C91" t="s">
        <v>41</v>
      </c>
      <c r="D91" t="s">
        <v>42</v>
      </c>
      <c r="E91" t="s">
        <v>70</v>
      </c>
      <c r="F91" s="2" t="s">
        <v>43</v>
      </c>
      <c r="G91" s="22">
        <v>32</v>
      </c>
      <c r="H91" s="22">
        <v>32</v>
      </c>
      <c r="N91" s="2" t="s">
        <v>40</v>
      </c>
      <c r="O91" s="2" t="s">
        <v>35</v>
      </c>
      <c r="P91" t="s">
        <v>36</v>
      </c>
      <c r="Q91" t="s">
        <v>2493</v>
      </c>
      <c r="U91" t="s">
        <v>37</v>
      </c>
      <c r="V91" t="s">
        <v>2494</v>
      </c>
      <c r="W91" t="s">
        <v>232</v>
      </c>
      <c r="Z91" s="2">
        <v>1</v>
      </c>
      <c r="AA91" s="22">
        <v>21</v>
      </c>
      <c r="AF91" t="s">
        <v>2483</v>
      </c>
      <c r="AI91" t="s">
        <v>2491</v>
      </c>
      <c r="AK91" t="s">
        <v>123</v>
      </c>
      <c r="AN91" t="s">
        <v>465</v>
      </c>
      <c r="BR91" s="3" t="s">
        <v>7025</v>
      </c>
    </row>
    <row r="92" spans="1:70" x14ac:dyDescent="0.2">
      <c r="A92" t="s">
        <v>2220</v>
      </c>
      <c r="B92" t="s">
        <v>2495</v>
      </c>
      <c r="C92" t="s">
        <v>41</v>
      </c>
      <c r="D92" t="s">
        <v>42</v>
      </c>
      <c r="E92" t="s">
        <v>70</v>
      </c>
      <c r="F92" s="2" t="s">
        <v>43</v>
      </c>
      <c r="G92" s="22">
        <v>32</v>
      </c>
      <c r="H92" s="22">
        <v>32</v>
      </c>
      <c r="N92" s="2" t="s">
        <v>60</v>
      </c>
      <c r="O92" s="2" t="s">
        <v>35</v>
      </c>
      <c r="P92" t="s">
        <v>36</v>
      </c>
      <c r="Q92" t="s">
        <v>2496</v>
      </c>
      <c r="U92" t="s">
        <v>37</v>
      </c>
      <c r="V92" t="s">
        <v>2497</v>
      </c>
      <c r="W92" t="s">
        <v>46</v>
      </c>
      <c r="Z92" s="2">
        <v>1</v>
      </c>
      <c r="AA92" s="22">
        <v>30</v>
      </c>
      <c r="AF92" t="s">
        <v>2483</v>
      </c>
      <c r="AI92" t="s">
        <v>2498</v>
      </c>
      <c r="AK92" t="s">
        <v>44</v>
      </c>
      <c r="AN92" t="s">
        <v>465</v>
      </c>
      <c r="BR92" s="3" t="s">
        <v>7025</v>
      </c>
    </row>
    <row r="93" spans="1:70" x14ac:dyDescent="0.2">
      <c r="A93" t="s">
        <v>2220</v>
      </c>
      <c r="B93" t="s">
        <v>2499</v>
      </c>
      <c r="C93" t="s">
        <v>41</v>
      </c>
      <c r="D93" t="s">
        <v>42</v>
      </c>
      <c r="E93" t="s">
        <v>70</v>
      </c>
      <c r="F93" s="2" t="s">
        <v>43</v>
      </c>
      <c r="G93" s="22">
        <v>32</v>
      </c>
      <c r="H93" s="22">
        <v>32</v>
      </c>
      <c r="N93" s="2" t="s">
        <v>60</v>
      </c>
      <c r="O93" s="2" t="s">
        <v>35</v>
      </c>
      <c r="P93" t="s">
        <v>36</v>
      </c>
      <c r="Q93" t="s">
        <v>2500</v>
      </c>
      <c r="U93" t="s">
        <v>37</v>
      </c>
      <c r="V93" t="s">
        <v>2501</v>
      </c>
      <c r="W93" t="s">
        <v>46</v>
      </c>
      <c r="Z93" s="2">
        <v>1</v>
      </c>
      <c r="AA93" s="22">
        <v>31</v>
      </c>
      <c r="AF93" t="s">
        <v>2483</v>
      </c>
      <c r="AI93" t="s">
        <v>2498</v>
      </c>
      <c r="AK93" t="s">
        <v>44</v>
      </c>
      <c r="AN93" t="s">
        <v>465</v>
      </c>
      <c r="BR93" s="3" t="s">
        <v>7025</v>
      </c>
    </row>
    <row r="94" spans="1:70" x14ac:dyDescent="0.2">
      <c r="A94" t="s">
        <v>2220</v>
      </c>
      <c r="B94" t="s">
        <v>2502</v>
      </c>
      <c r="C94" t="s">
        <v>81</v>
      </c>
      <c r="D94" t="s">
        <v>72</v>
      </c>
      <c r="E94" t="s">
        <v>70</v>
      </c>
      <c r="F94" s="2" t="s">
        <v>97</v>
      </c>
      <c r="G94" s="22">
        <v>48</v>
      </c>
      <c r="H94" s="22">
        <v>32</v>
      </c>
      <c r="K94" s="22">
        <v>16</v>
      </c>
      <c r="N94" s="2" t="s">
        <v>45</v>
      </c>
      <c r="O94" s="2" t="s">
        <v>35</v>
      </c>
      <c r="P94" t="s">
        <v>89</v>
      </c>
      <c r="Q94" t="s">
        <v>2503</v>
      </c>
      <c r="U94" t="s">
        <v>37</v>
      </c>
      <c r="V94" t="s">
        <v>2504</v>
      </c>
      <c r="Z94" s="2">
        <v>2</v>
      </c>
      <c r="AA94" s="22">
        <v>89</v>
      </c>
      <c r="AF94" t="s">
        <v>2245</v>
      </c>
      <c r="AI94" t="s">
        <v>2505</v>
      </c>
      <c r="AK94" t="s">
        <v>206</v>
      </c>
      <c r="AN94" t="s">
        <v>465</v>
      </c>
      <c r="BR94" s="3" t="s">
        <v>7025</v>
      </c>
    </row>
    <row r="95" spans="1:70" x14ac:dyDescent="0.2">
      <c r="A95" t="s">
        <v>2220</v>
      </c>
      <c r="B95" t="s">
        <v>2506</v>
      </c>
      <c r="C95" t="s">
        <v>81</v>
      </c>
      <c r="D95" t="s">
        <v>72</v>
      </c>
      <c r="E95" t="s">
        <v>70</v>
      </c>
      <c r="F95" s="2" t="s">
        <v>43</v>
      </c>
      <c r="G95" s="22">
        <v>32</v>
      </c>
      <c r="H95" s="22">
        <v>24</v>
      </c>
      <c r="K95" s="22">
        <v>8</v>
      </c>
      <c r="N95" s="2" t="s">
        <v>45</v>
      </c>
      <c r="O95" s="2" t="s">
        <v>35</v>
      </c>
      <c r="P95" t="s">
        <v>89</v>
      </c>
      <c r="Q95" t="s">
        <v>2507</v>
      </c>
      <c r="U95" t="s">
        <v>37</v>
      </c>
      <c r="V95" t="s">
        <v>2508</v>
      </c>
      <c r="Z95" s="2">
        <v>2</v>
      </c>
      <c r="AA95" s="22">
        <v>89</v>
      </c>
      <c r="AF95" t="s">
        <v>2245</v>
      </c>
      <c r="AI95" t="s">
        <v>2509</v>
      </c>
      <c r="AK95" t="s">
        <v>69</v>
      </c>
      <c r="AN95" t="s">
        <v>465</v>
      </c>
      <c r="BR95" s="3" t="s">
        <v>7025</v>
      </c>
    </row>
    <row r="96" spans="1:70" x14ac:dyDescent="0.2">
      <c r="A96" t="s">
        <v>2220</v>
      </c>
      <c r="B96" t="s">
        <v>2510</v>
      </c>
      <c r="C96" t="s">
        <v>81</v>
      </c>
      <c r="D96" t="s">
        <v>72</v>
      </c>
      <c r="E96" t="s">
        <v>70</v>
      </c>
      <c r="F96" s="2" t="s">
        <v>97</v>
      </c>
      <c r="G96" s="22">
        <v>48</v>
      </c>
      <c r="H96" s="22">
        <v>30</v>
      </c>
      <c r="K96" s="22">
        <v>18</v>
      </c>
      <c r="N96" s="2" t="s">
        <v>45</v>
      </c>
      <c r="O96" s="2" t="s">
        <v>35</v>
      </c>
      <c r="P96" t="s">
        <v>89</v>
      </c>
      <c r="Q96" t="s">
        <v>2511</v>
      </c>
      <c r="U96" t="s">
        <v>37</v>
      </c>
      <c r="V96" t="s">
        <v>2512</v>
      </c>
      <c r="Z96" s="2">
        <v>2</v>
      </c>
      <c r="AA96" s="22">
        <v>89</v>
      </c>
      <c r="AF96" t="s">
        <v>2245</v>
      </c>
      <c r="AI96" t="s">
        <v>2513</v>
      </c>
      <c r="AK96" t="s">
        <v>181</v>
      </c>
      <c r="AN96" t="s">
        <v>465</v>
      </c>
      <c r="BR96" s="3" t="s">
        <v>7025</v>
      </c>
    </row>
    <row r="97" spans="1:70" x14ac:dyDescent="0.2">
      <c r="A97" t="s">
        <v>2220</v>
      </c>
      <c r="B97" t="s">
        <v>2514</v>
      </c>
      <c r="C97" t="s">
        <v>81</v>
      </c>
      <c r="D97" t="s">
        <v>72</v>
      </c>
      <c r="E97" t="s">
        <v>70</v>
      </c>
      <c r="F97" s="2" t="s">
        <v>34</v>
      </c>
      <c r="G97" s="22">
        <v>16</v>
      </c>
      <c r="H97" s="22">
        <v>16</v>
      </c>
      <c r="N97" s="2" t="s">
        <v>35</v>
      </c>
      <c r="O97" s="2" t="s">
        <v>35</v>
      </c>
      <c r="P97" t="s">
        <v>36</v>
      </c>
      <c r="Q97" t="s">
        <v>2280</v>
      </c>
      <c r="R97" t="s">
        <v>2415</v>
      </c>
      <c r="S97" t="s">
        <v>2403</v>
      </c>
      <c r="T97" t="s">
        <v>2341</v>
      </c>
      <c r="U97" t="s">
        <v>37</v>
      </c>
      <c r="V97" t="s">
        <v>2515</v>
      </c>
      <c r="Z97" s="2">
        <v>3</v>
      </c>
      <c r="AA97" s="22">
        <v>90</v>
      </c>
      <c r="AF97" t="s">
        <v>2516</v>
      </c>
      <c r="AI97" t="s">
        <v>325</v>
      </c>
      <c r="AK97" t="s">
        <v>51</v>
      </c>
      <c r="AN97" t="s">
        <v>465</v>
      </c>
      <c r="BR97" s="3" t="s">
        <v>7025</v>
      </c>
    </row>
    <row r="98" spans="1:70" x14ac:dyDescent="0.2">
      <c r="A98" t="s">
        <v>2220</v>
      </c>
      <c r="B98" t="s">
        <v>2517</v>
      </c>
      <c r="C98" t="s">
        <v>41</v>
      </c>
      <c r="D98" t="s">
        <v>72</v>
      </c>
      <c r="E98" t="s">
        <v>70</v>
      </c>
      <c r="F98" s="2" t="s">
        <v>630</v>
      </c>
      <c r="G98" s="22">
        <v>24</v>
      </c>
      <c r="H98" s="22">
        <v>24</v>
      </c>
      <c r="N98" s="2" t="s">
        <v>45</v>
      </c>
      <c r="O98" s="2" t="s">
        <v>35</v>
      </c>
      <c r="P98" t="s">
        <v>36</v>
      </c>
      <c r="Q98" t="s">
        <v>2518</v>
      </c>
      <c r="U98" t="s">
        <v>37</v>
      </c>
      <c r="V98" t="s">
        <v>2519</v>
      </c>
      <c r="Z98" s="2">
        <v>1</v>
      </c>
      <c r="AA98" s="22">
        <v>48</v>
      </c>
      <c r="AF98" t="s">
        <v>2520</v>
      </c>
      <c r="AI98" t="s">
        <v>2521</v>
      </c>
      <c r="AK98" t="s">
        <v>69</v>
      </c>
      <c r="AN98" t="s">
        <v>465</v>
      </c>
      <c r="BR98" s="3" t="s">
        <v>7025</v>
      </c>
    </row>
    <row r="99" spans="1:70" x14ac:dyDescent="0.2">
      <c r="A99" t="s">
        <v>2220</v>
      </c>
      <c r="B99" t="s">
        <v>2522</v>
      </c>
      <c r="C99" t="s">
        <v>41</v>
      </c>
      <c r="D99" t="s">
        <v>42</v>
      </c>
      <c r="E99" t="s">
        <v>70</v>
      </c>
      <c r="F99" s="2" t="s">
        <v>43</v>
      </c>
      <c r="G99" s="22">
        <v>32</v>
      </c>
      <c r="H99" s="22">
        <v>32</v>
      </c>
      <c r="N99" s="2" t="s">
        <v>60</v>
      </c>
      <c r="O99" s="2" t="s">
        <v>35</v>
      </c>
      <c r="P99" t="s">
        <v>36</v>
      </c>
      <c r="Q99" t="s">
        <v>2386</v>
      </c>
      <c r="U99" t="s">
        <v>37</v>
      </c>
      <c r="V99" t="s">
        <v>2523</v>
      </c>
      <c r="W99" t="s">
        <v>232</v>
      </c>
      <c r="Z99" s="2">
        <v>1</v>
      </c>
      <c r="AA99" s="22">
        <v>29</v>
      </c>
      <c r="AF99" t="s">
        <v>2520</v>
      </c>
      <c r="AI99" t="s">
        <v>2524</v>
      </c>
      <c r="AK99" t="s">
        <v>44</v>
      </c>
      <c r="AN99" t="s">
        <v>465</v>
      </c>
      <c r="BR99" s="3" t="s">
        <v>7025</v>
      </c>
    </row>
    <row r="100" spans="1:70" x14ac:dyDescent="0.2">
      <c r="A100" t="s">
        <v>2220</v>
      </c>
      <c r="B100" t="s">
        <v>2525</v>
      </c>
      <c r="C100" t="s">
        <v>41</v>
      </c>
      <c r="D100" t="s">
        <v>42</v>
      </c>
      <c r="E100" t="s">
        <v>70</v>
      </c>
      <c r="F100" s="2" t="s">
        <v>43</v>
      </c>
      <c r="G100" s="22">
        <v>32</v>
      </c>
      <c r="H100" s="22">
        <v>32</v>
      </c>
      <c r="N100" s="2" t="s">
        <v>60</v>
      </c>
      <c r="O100" s="2" t="s">
        <v>35</v>
      </c>
      <c r="P100" t="s">
        <v>36</v>
      </c>
      <c r="Q100" t="s">
        <v>2511</v>
      </c>
      <c r="U100" t="s">
        <v>37</v>
      </c>
      <c r="V100" t="s">
        <v>2526</v>
      </c>
      <c r="W100" t="s">
        <v>232</v>
      </c>
      <c r="Z100" s="2">
        <v>1</v>
      </c>
      <c r="AA100" s="22">
        <v>29</v>
      </c>
      <c r="AF100" t="s">
        <v>2520</v>
      </c>
      <c r="AI100" t="s">
        <v>2524</v>
      </c>
      <c r="AK100" t="s">
        <v>44</v>
      </c>
      <c r="AN100" t="s">
        <v>465</v>
      </c>
      <c r="BR100" s="3" t="s">
        <v>7025</v>
      </c>
    </row>
    <row r="101" spans="1:70" x14ac:dyDescent="0.2">
      <c r="A101" t="s">
        <v>2220</v>
      </c>
      <c r="B101" t="s">
        <v>2527</v>
      </c>
      <c r="C101" t="s">
        <v>81</v>
      </c>
      <c r="D101" t="s">
        <v>85</v>
      </c>
      <c r="E101" t="s">
        <v>70</v>
      </c>
      <c r="F101" s="2" t="s">
        <v>97</v>
      </c>
      <c r="G101" s="22">
        <v>48</v>
      </c>
      <c r="H101" s="22">
        <v>48</v>
      </c>
      <c r="N101" s="2" t="s">
        <v>60</v>
      </c>
      <c r="O101" s="2" t="s">
        <v>35</v>
      </c>
      <c r="P101" t="s">
        <v>89</v>
      </c>
      <c r="Q101" t="s">
        <v>2528</v>
      </c>
      <c r="U101" t="s">
        <v>37</v>
      </c>
      <c r="V101" t="s">
        <v>2529</v>
      </c>
      <c r="Z101" s="2">
        <v>1</v>
      </c>
      <c r="AA101" s="22">
        <v>53</v>
      </c>
      <c r="AF101" t="s">
        <v>2435</v>
      </c>
      <c r="AI101" t="s">
        <v>2436</v>
      </c>
      <c r="AK101" t="s">
        <v>98</v>
      </c>
      <c r="AN101" t="s">
        <v>465</v>
      </c>
      <c r="BR101" s="3" t="s">
        <v>7025</v>
      </c>
    </row>
    <row r="102" spans="1:70" x14ac:dyDescent="0.2">
      <c r="A102" t="s">
        <v>2220</v>
      </c>
      <c r="B102" t="s">
        <v>2530</v>
      </c>
      <c r="C102" t="s">
        <v>41</v>
      </c>
      <c r="D102" t="s">
        <v>42</v>
      </c>
      <c r="E102" t="s">
        <v>70</v>
      </c>
      <c r="F102" s="2" t="s">
        <v>43</v>
      </c>
      <c r="G102" s="22">
        <v>32</v>
      </c>
      <c r="H102" s="22">
        <v>32</v>
      </c>
      <c r="N102" s="2" t="s">
        <v>60</v>
      </c>
      <c r="O102" s="2" t="s">
        <v>35</v>
      </c>
      <c r="P102" t="s">
        <v>36</v>
      </c>
      <c r="Q102" t="s">
        <v>2511</v>
      </c>
      <c r="U102" t="s">
        <v>37</v>
      </c>
      <c r="V102" t="s">
        <v>2531</v>
      </c>
      <c r="W102" t="s">
        <v>169</v>
      </c>
      <c r="Z102" s="2">
        <v>1</v>
      </c>
      <c r="AA102" s="22">
        <v>19</v>
      </c>
      <c r="AF102" t="s">
        <v>2520</v>
      </c>
      <c r="AI102" t="s">
        <v>2524</v>
      </c>
      <c r="AK102" t="s">
        <v>44</v>
      </c>
      <c r="AN102" t="s">
        <v>465</v>
      </c>
      <c r="BR102" s="3" t="s">
        <v>7025</v>
      </c>
    </row>
    <row r="103" spans="1:70" x14ac:dyDescent="0.2">
      <c r="A103" t="s">
        <v>2220</v>
      </c>
      <c r="B103" t="s">
        <v>2532</v>
      </c>
      <c r="C103" t="s">
        <v>41</v>
      </c>
      <c r="D103" t="s">
        <v>42</v>
      </c>
      <c r="E103" t="s">
        <v>70</v>
      </c>
      <c r="F103" s="2" t="s">
        <v>43</v>
      </c>
      <c r="G103" s="22">
        <v>32</v>
      </c>
      <c r="H103" s="22">
        <v>32</v>
      </c>
      <c r="N103" s="2" t="s">
        <v>60</v>
      </c>
      <c r="O103" s="2" t="s">
        <v>35</v>
      </c>
      <c r="P103" t="s">
        <v>36</v>
      </c>
      <c r="Q103" t="s">
        <v>2533</v>
      </c>
      <c r="U103" t="s">
        <v>37</v>
      </c>
      <c r="V103" t="s">
        <v>2534</v>
      </c>
      <c r="W103" t="s">
        <v>169</v>
      </c>
      <c r="Z103" s="2">
        <v>1</v>
      </c>
      <c r="AA103" s="22">
        <v>19</v>
      </c>
      <c r="AF103" t="s">
        <v>2520</v>
      </c>
      <c r="AI103" t="s">
        <v>2524</v>
      </c>
      <c r="AK103" t="s">
        <v>44</v>
      </c>
      <c r="AN103" t="s">
        <v>465</v>
      </c>
      <c r="BR103" s="3" t="s">
        <v>7025</v>
      </c>
    </row>
    <row r="104" spans="1:70" x14ac:dyDescent="0.2">
      <c r="A104" t="s">
        <v>2220</v>
      </c>
      <c r="B104" t="s">
        <v>2535</v>
      </c>
      <c r="C104" t="s">
        <v>41</v>
      </c>
      <c r="D104" t="s">
        <v>85</v>
      </c>
      <c r="E104" t="s">
        <v>70</v>
      </c>
      <c r="F104" s="2" t="s">
        <v>43</v>
      </c>
      <c r="G104" s="22">
        <v>32</v>
      </c>
      <c r="H104" s="22">
        <v>32</v>
      </c>
      <c r="N104" s="2" t="s">
        <v>35</v>
      </c>
      <c r="O104" s="2" t="s">
        <v>35</v>
      </c>
      <c r="P104" t="s">
        <v>36</v>
      </c>
      <c r="Q104" t="s">
        <v>2536</v>
      </c>
      <c r="U104" t="s">
        <v>37</v>
      </c>
      <c r="V104" t="s">
        <v>2537</v>
      </c>
      <c r="Z104" s="2">
        <v>1</v>
      </c>
      <c r="AA104" s="22">
        <v>22</v>
      </c>
      <c r="AF104" t="s">
        <v>2538</v>
      </c>
      <c r="AI104" t="s">
        <v>2297</v>
      </c>
      <c r="AK104" t="s">
        <v>44</v>
      </c>
      <c r="AN104" t="s">
        <v>465</v>
      </c>
      <c r="BR104" s="3" t="s">
        <v>7025</v>
      </c>
    </row>
    <row r="105" spans="1:70" x14ac:dyDescent="0.2">
      <c r="A105" t="s">
        <v>2220</v>
      </c>
      <c r="B105" t="s">
        <v>2535</v>
      </c>
      <c r="C105" t="s">
        <v>41</v>
      </c>
      <c r="D105" t="s">
        <v>85</v>
      </c>
      <c r="E105" t="s">
        <v>70</v>
      </c>
      <c r="F105" s="2" t="s">
        <v>43</v>
      </c>
      <c r="G105" s="22">
        <v>32</v>
      </c>
      <c r="H105" s="22">
        <v>32</v>
      </c>
      <c r="N105" s="2" t="s">
        <v>35</v>
      </c>
      <c r="O105" s="2" t="s">
        <v>35</v>
      </c>
      <c r="P105" t="s">
        <v>36</v>
      </c>
      <c r="Q105" t="s">
        <v>2536</v>
      </c>
      <c r="U105" t="s">
        <v>37</v>
      </c>
      <c r="V105" t="s">
        <v>2539</v>
      </c>
      <c r="Z105" s="2">
        <v>1</v>
      </c>
      <c r="AA105" s="22">
        <v>24</v>
      </c>
      <c r="AF105" t="s">
        <v>2540</v>
      </c>
      <c r="AI105" t="s">
        <v>2297</v>
      </c>
      <c r="AK105" t="s">
        <v>44</v>
      </c>
      <c r="AN105" t="s">
        <v>465</v>
      </c>
      <c r="BR105" s="3" t="s">
        <v>7025</v>
      </c>
    </row>
    <row r="106" spans="1:70" x14ac:dyDescent="0.2">
      <c r="A106" t="s">
        <v>2220</v>
      </c>
      <c r="B106" t="s">
        <v>2541</v>
      </c>
      <c r="C106" t="s">
        <v>81</v>
      </c>
      <c r="D106" t="s">
        <v>72</v>
      </c>
      <c r="E106" t="s">
        <v>70</v>
      </c>
      <c r="F106" s="2" t="s">
        <v>97</v>
      </c>
      <c r="G106" s="22">
        <v>48</v>
      </c>
      <c r="H106" s="22">
        <v>48</v>
      </c>
      <c r="N106" s="2" t="s">
        <v>60</v>
      </c>
      <c r="O106" s="2" t="s">
        <v>35</v>
      </c>
      <c r="P106" t="s">
        <v>89</v>
      </c>
      <c r="Q106" t="s">
        <v>2542</v>
      </c>
      <c r="U106" t="s">
        <v>37</v>
      </c>
      <c r="V106" t="s">
        <v>2543</v>
      </c>
      <c r="Z106" s="2">
        <v>1</v>
      </c>
      <c r="AA106" s="22">
        <v>42</v>
      </c>
      <c r="AF106" t="s">
        <v>2289</v>
      </c>
      <c r="AI106" t="s">
        <v>2287</v>
      </c>
      <c r="AK106" t="s">
        <v>98</v>
      </c>
      <c r="AN106" t="s">
        <v>465</v>
      </c>
      <c r="BR106" s="3" t="s">
        <v>7025</v>
      </c>
    </row>
    <row r="107" spans="1:70" x14ac:dyDescent="0.2">
      <c r="A107" t="s">
        <v>2220</v>
      </c>
      <c r="B107" t="s">
        <v>2541</v>
      </c>
      <c r="C107" t="s">
        <v>81</v>
      </c>
      <c r="D107" t="s">
        <v>72</v>
      </c>
      <c r="E107" t="s">
        <v>70</v>
      </c>
      <c r="F107" s="2" t="s">
        <v>97</v>
      </c>
      <c r="G107" s="22">
        <v>48</v>
      </c>
      <c r="H107" s="22">
        <v>48</v>
      </c>
      <c r="N107" s="2" t="s">
        <v>60</v>
      </c>
      <c r="O107" s="2" t="s">
        <v>35</v>
      </c>
      <c r="P107" t="s">
        <v>89</v>
      </c>
      <c r="Q107" t="s">
        <v>2544</v>
      </c>
      <c r="U107" t="s">
        <v>37</v>
      </c>
      <c r="V107" t="s">
        <v>2545</v>
      </c>
      <c r="Z107" s="2">
        <v>2</v>
      </c>
      <c r="AA107" s="22">
        <v>44</v>
      </c>
      <c r="AF107" t="s">
        <v>2286</v>
      </c>
      <c r="AI107" t="s">
        <v>2287</v>
      </c>
      <c r="AK107" t="s">
        <v>98</v>
      </c>
      <c r="AN107" t="s">
        <v>465</v>
      </c>
      <c r="BR107" s="3" t="s">
        <v>7025</v>
      </c>
    </row>
    <row r="108" spans="1:70" x14ac:dyDescent="0.2">
      <c r="A108" t="s">
        <v>2220</v>
      </c>
      <c r="B108" t="s">
        <v>2546</v>
      </c>
      <c r="C108" t="s">
        <v>41</v>
      </c>
      <c r="D108" t="s">
        <v>72</v>
      </c>
      <c r="E108" t="s">
        <v>70</v>
      </c>
      <c r="F108" s="2" t="s">
        <v>43</v>
      </c>
      <c r="G108" s="22">
        <v>32</v>
      </c>
      <c r="H108" s="22">
        <v>32</v>
      </c>
      <c r="N108" s="2" t="s">
        <v>45</v>
      </c>
      <c r="O108" s="2" t="s">
        <v>35</v>
      </c>
      <c r="P108" t="s">
        <v>89</v>
      </c>
      <c r="Q108" t="s">
        <v>2547</v>
      </c>
      <c r="U108" t="s">
        <v>37</v>
      </c>
      <c r="V108" t="s">
        <v>2548</v>
      </c>
      <c r="Z108" s="2">
        <v>2</v>
      </c>
      <c r="AA108" s="22">
        <v>75</v>
      </c>
      <c r="AF108" t="s">
        <v>2405</v>
      </c>
      <c r="AI108" t="s">
        <v>2549</v>
      </c>
      <c r="AK108" t="s">
        <v>206</v>
      </c>
      <c r="AN108" t="s">
        <v>465</v>
      </c>
      <c r="BR108" s="3" t="s">
        <v>7025</v>
      </c>
    </row>
    <row r="109" spans="1:70" x14ac:dyDescent="0.2">
      <c r="A109" t="s">
        <v>2220</v>
      </c>
      <c r="B109" t="s">
        <v>2550</v>
      </c>
      <c r="C109" t="s">
        <v>41</v>
      </c>
      <c r="D109" t="s">
        <v>42</v>
      </c>
      <c r="E109" t="s">
        <v>70</v>
      </c>
      <c r="F109" s="2" t="s">
        <v>43</v>
      </c>
      <c r="G109" s="22">
        <v>32</v>
      </c>
      <c r="H109" s="22">
        <v>32</v>
      </c>
      <c r="N109" s="2" t="s">
        <v>66</v>
      </c>
      <c r="O109" s="2" t="s">
        <v>35</v>
      </c>
      <c r="P109" t="s">
        <v>36</v>
      </c>
      <c r="Q109" t="s">
        <v>2258</v>
      </c>
      <c r="U109" t="s">
        <v>37</v>
      </c>
      <c r="V109" t="s">
        <v>2551</v>
      </c>
      <c r="W109" t="s">
        <v>232</v>
      </c>
      <c r="Z109" s="2">
        <v>1</v>
      </c>
      <c r="AA109" s="22">
        <v>22</v>
      </c>
      <c r="AF109" t="s">
        <v>2410</v>
      </c>
      <c r="AI109" t="s">
        <v>233</v>
      </c>
      <c r="AK109" t="s">
        <v>47</v>
      </c>
      <c r="AN109" t="s">
        <v>465</v>
      </c>
      <c r="BR109" s="3" t="s">
        <v>7025</v>
      </c>
    </row>
    <row r="110" spans="1:70" x14ac:dyDescent="0.2">
      <c r="A110" t="s">
        <v>2220</v>
      </c>
      <c r="B110" t="s">
        <v>2552</v>
      </c>
      <c r="C110" t="s">
        <v>81</v>
      </c>
      <c r="D110" t="s">
        <v>72</v>
      </c>
      <c r="E110" t="s">
        <v>70</v>
      </c>
      <c r="F110" s="2" t="s">
        <v>43</v>
      </c>
      <c r="G110" s="22">
        <v>32</v>
      </c>
      <c r="H110" s="22">
        <v>32</v>
      </c>
      <c r="N110" s="2" t="s">
        <v>35</v>
      </c>
      <c r="O110" s="2" t="s">
        <v>35</v>
      </c>
      <c r="P110" t="s">
        <v>89</v>
      </c>
      <c r="Q110" t="s">
        <v>2553</v>
      </c>
      <c r="U110" t="s">
        <v>37</v>
      </c>
      <c r="V110" t="s">
        <v>2554</v>
      </c>
      <c r="Z110" s="2">
        <v>2</v>
      </c>
      <c r="AA110" s="22">
        <v>75</v>
      </c>
      <c r="AF110" t="s">
        <v>2405</v>
      </c>
      <c r="AI110" t="s">
        <v>2555</v>
      </c>
      <c r="AK110" t="s">
        <v>44</v>
      </c>
      <c r="AN110" t="s">
        <v>465</v>
      </c>
      <c r="BR110" s="3" t="s">
        <v>7025</v>
      </c>
    </row>
    <row r="111" spans="1:70" x14ac:dyDescent="0.2">
      <c r="A111" t="s">
        <v>2220</v>
      </c>
      <c r="B111" t="s">
        <v>2556</v>
      </c>
      <c r="C111" t="s">
        <v>81</v>
      </c>
      <c r="D111" t="s">
        <v>85</v>
      </c>
      <c r="E111" t="s">
        <v>70</v>
      </c>
      <c r="F111" s="2" t="s">
        <v>274</v>
      </c>
      <c r="G111" s="22">
        <v>40</v>
      </c>
      <c r="H111" s="22">
        <v>40</v>
      </c>
      <c r="N111" s="2" t="s">
        <v>60</v>
      </c>
      <c r="O111" s="2" t="s">
        <v>35</v>
      </c>
      <c r="P111" t="s">
        <v>89</v>
      </c>
      <c r="Q111" t="s">
        <v>2341</v>
      </c>
      <c r="U111" t="s">
        <v>37</v>
      </c>
      <c r="V111" t="s">
        <v>2557</v>
      </c>
      <c r="Z111" s="2">
        <v>1</v>
      </c>
      <c r="AA111" s="22">
        <v>39</v>
      </c>
      <c r="AF111" t="s">
        <v>2249</v>
      </c>
      <c r="AI111" t="s">
        <v>2558</v>
      </c>
      <c r="AK111" t="s">
        <v>275</v>
      </c>
      <c r="AN111" t="s">
        <v>465</v>
      </c>
      <c r="BR111" s="3" t="s">
        <v>7025</v>
      </c>
    </row>
    <row r="112" spans="1:70" x14ac:dyDescent="0.2">
      <c r="A112" t="s">
        <v>2220</v>
      </c>
      <c r="B112" t="s">
        <v>2556</v>
      </c>
      <c r="C112" t="s">
        <v>81</v>
      </c>
      <c r="D112" t="s">
        <v>85</v>
      </c>
      <c r="E112" t="s">
        <v>70</v>
      </c>
      <c r="F112" s="2" t="s">
        <v>274</v>
      </c>
      <c r="G112" s="22">
        <v>40</v>
      </c>
      <c r="H112" s="22">
        <v>40</v>
      </c>
      <c r="N112" s="2" t="s">
        <v>60</v>
      </c>
      <c r="O112" s="2" t="s">
        <v>35</v>
      </c>
      <c r="P112" t="s">
        <v>89</v>
      </c>
      <c r="Q112" t="s">
        <v>2559</v>
      </c>
      <c r="U112" t="s">
        <v>37</v>
      </c>
      <c r="V112" t="s">
        <v>2560</v>
      </c>
      <c r="Z112" s="2">
        <v>1</v>
      </c>
      <c r="AA112" s="22">
        <v>36</v>
      </c>
      <c r="AF112" t="s">
        <v>2253</v>
      </c>
      <c r="AI112" t="s">
        <v>2558</v>
      </c>
      <c r="AK112" t="s">
        <v>275</v>
      </c>
      <c r="AN112" t="s">
        <v>465</v>
      </c>
      <c r="BR112" s="3" t="s">
        <v>7025</v>
      </c>
    </row>
    <row r="113" spans="1:70" x14ac:dyDescent="0.2">
      <c r="A113" t="s">
        <v>2220</v>
      </c>
      <c r="B113" t="s">
        <v>2561</v>
      </c>
      <c r="C113" t="s">
        <v>81</v>
      </c>
      <c r="D113" t="s">
        <v>85</v>
      </c>
      <c r="E113" t="s">
        <v>70</v>
      </c>
      <c r="F113" s="2" t="s">
        <v>34</v>
      </c>
      <c r="G113" s="22">
        <v>16</v>
      </c>
      <c r="H113" s="22">
        <v>16</v>
      </c>
      <c r="N113" s="2" t="s">
        <v>35</v>
      </c>
      <c r="O113" s="2" t="s">
        <v>35</v>
      </c>
      <c r="P113" t="s">
        <v>36</v>
      </c>
      <c r="Q113" t="s">
        <v>2562</v>
      </c>
      <c r="R113" t="s">
        <v>2563</v>
      </c>
      <c r="S113" t="s">
        <v>2564</v>
      </c>
      <c r="T113" t="s">
        <v>2565</v>
      </c>
      <c r="U113" t="s">
        <v>37</v>
      </c>
      <c r="V113" t="s">
        <v>2566</v>
      </c>
      <c r="Z113" s="2">
        <v>4</v>
      </c>
      <c r="AA113" s="22">
        <v>90</v>
      </c>
      <c r="AF113" t="s">
        <v>2567</v>
      </c>
      <c r="AI113" t="s">
        <v>325</v>
      </c>
      <c r="AK113" t="s">
        <v>51</v>
      </c>
      <c r="AN113" t="s">
        <v>465</v>
      </c>
      <c r="BR113" s="3" t="s">
        <v>7025</v>
      </c>
    </row>
    <row r="114" spans="1:70" x14ac:dyDescent="0.2">
      <c r="A114" t="s">
        <v>2220</v>
      </c>
      <c r="B114" t="s">
        <v>2568</v>
      </c>
      <c r="C114" t="s">
        <v>81</v>
      </c>
      <c r="D114" t="s">
        <v>85</v>
      </c>
      <c r="E114" t="s">
        <v>70</v>
      </c>
      <c r="F114" s="2" t="s">
        <v>335</v>
      </c>
      <c r="G114" s="22">
        <v>64</v>
      </c>
      <c r="H114" s="22">
        <v>64</v>
      </c>
      <c r="N114" s="2" t="s">
        <v>66</v>
      </c>
      <c r="O114" s="2" t="s">
        <v>35</v>
      </c>
      <c r="P114" t="s">
        <v>89</v>
      </c>
      <c r="Q114" t="s">
        <v>2400</v>
      </c>
      <c r="U114" t="s">
        <v>37</v>
      </c>
      <c r="V114" t="s">
        <v>2569</v>
      </c>
      <c r="Z114" s="2">
        <v>3</v>
      </c>
      <c r="AA114" s="22">
        <v>89</v>
      </c>
      <c r="AF114" t="s">
        <v>2570</v>
      </c>
      <c r="AI114" t="s">
        <v>2571</v>
      </c>
      <c r="AK114" t="s">
        <v>1523</v>
      </c>
      <c r="AN114" t="s">
        <v>465</v>
      </c>
      <c r="BR114" s="3" t="s">
        <v>7025</v>
      </c>
    </row>
    <row r="115" spans="1:70" x14ac:dyDescent="0.2">
      <c r="A115" t="s">
        <v>2220</v>
      </c>
      <c r="B115" t="s">
        <v>2568</v>
      </c>
      <c r="C115" t="s">
        <v>81</v>
      </c>
      <c r="D115" t="s">
        <v>85</v>
      </c>
      <c r="E115" t="s">
        <v>70</v>
      </c>
      <c r="F115" s="2" t="s">
        <v>335</v>
      </c>
      <c r="G115" s="22">
        <v>64</v>
      </c>
      <c r="H115" s="22">
        <v>64</v>
      </c>
      <c r="N115" s="2" t="s">
        <v>66</v>
      </c>
      <c r="O115" s="2" t="s">
        <v>35</v>
      </c>
      <c r="P115" t="s">
        <v>89</v>
      </c>
      <c r="Q115" t="s">
        <v>2572</v>
      </c>
      <c r="U115" t="s">
        <v>37</v>
      </c>
      <c r="V115" t="s">
        <v>2573</v>
      </c>
      <c r="Z115" s="2">
        <v>4</v>
      </c>
      <c r="AA115" s="22">
        <v>92</v>
      </c>
      <c r="AF115" t="s">
        <v>2567</v>
      </c>
      <c r="AI115" t="s">
        <v>2571</v>
      </c>
      <c r="AK115" t="s">
        <v>1523</v>
      </c>
      <c r="AN115" t="s">
        <v>465</v>
      </c>
      <c r="BR115" s="3" t="s">
        <v>7025</v>
      </c>
    </row>
    <row r="116" spans="1:70" x14ac:dyDescent="0.2">
      <c r="A116" t="s">
        <v>2220</v>
      </c>
      <c r="B116" t="s">
        <v>2574</v>
      </c>
      <c r="C116" t="s">
        <v>41</v>
      </c>
      <c r="D116" t="s">
        <v>42</v>
      </c>
      <c r="E116" t="s">
        <v>70</v>
      </c>
      <c r="F116" s="2" t="s">
        <v>43</v>
      </c>
      <c r="G116" s="22">
        <v>32</v>
      </c>
      <c r="H116" s="22">
        <v>32</v>
      </c>
      <c r="N116" s="2" t="s">
        <v>60</v>
      </c>
      <c r="O116" s="2" t="s">
        <v>35</v>
      </c>
      <c r="P116" t="s">
        <v>36</v>
      </c>
      <c r="Q116" t="s">
        <v>2575</v>
      </c>
      <c r="U116" t="s">
        <v>37</v>
      </c>
      <c r="V116" t="s">
        <v>2576</v>
      </c>
      <c r="W116" t="s">
        <v>169</v>
      </c>
      <c r="Z116" s="2">
        <v>2</v>
      </c>
      <c r="AA116" s="22">
        <v>29</v>
      </c>
      <c r="AF116" t="s">
        <v>2367</v>
      </c>
      <c r="AI116" t="s">
        <v>2368</v>
      </c>
      <c r="AK116" t="s">
        <v>44</v>
      </c>
      <c r="AN116" t="s">
        <v>465</v>
      </c>
      <c r="BR116" s="3" t="s">
        <v>7025</v>
      </c>
    </row>
    <row r="117" spans="1:70" x14ac:dyDescent="0.2">
      <c r="A117" t="s">
        <v>2220</v>
      </c>
      <c r="B117" t="s">
        <v>2577</v>
      </c>
      <c r="C117" t="s">
        <v>41</v>
      </c>
      <c r="D117" t="s">
        <v>72</v>
      </c>
      <c r="E117" t="s">
        <v>70</v>
      </c>
      <c r="F117" s="2" t="s">
        <v>43</v>
      </c>
      <c r="G117" s="22">
        <v>32</v>
      </c>
      <c r="K117" s="22">
        <v>32</v>
      </c>
      <c r="N117" s="2" t="s">
        <v>35</v>
      </c>
      <c r="O117" s="2" t="s">
        <v>60</v>
      </c>
      <c r="P117" t="s">
        <v>36</v>
      </c>
      <c r="Q117" t="s">
        <v>2386</v>
      </c>
      <c r="R117" t="s">
        <v>2503</v>
      </c>
      <c r="U117" t="s">
        <v>37</v>
      </c>
      <c r="V117" t="s">
        <v>2578</v>
      </c>
      <c r="Z117" s="2">
        <v>2</v>
      </c>
      <c r="AA117" s="22">
        <v>89</v>
      </c>
      <c r="AF117" t="s">
        <v>2245</v>
      </c>
      <c r="AI117" t="s">
        <v>2579</v>
      </c>
      <c r="AK117" t="s">
        <v>44</v>
      </c>
      <c r="AN117" t="s">
        <v>124</v>
      </c>
      <c r="BR117" s="3" t="s">
        <v>7025</v>
      </c>
    </row>
    <row r="118" spans="1:70" x14ac:dyDescent="0.2">
      <c r="A118" t="s">
        <v>2220</v>
      </c>
      <c r="B118" t="s">
        <v>2580</v>
      </c>
      <c r="C118" t="s">
        <v>41</v>
      </c>
      <c r="D118" t="s">
        <v>72</v>
      </c>
      <c r="E118" t="s">
        <v>70</v>
      </c>
      <c r="F118" s="2" t="s">
        <v>43</v>
      </c>
      <c r="G118" s="22">
        <v>32</v>
      </c>
      <c r="K118" s="22">
        <v>32</v>
      </c>
      <c r="N118" s="2" t="s">
        <v>45</v>
      </c>
      <c r="O118" s="2" t="s">
        <v>60</v>
      </c>
      <c r="P118" t="s">
        <v>36</v>
      </c>
      <c r="Q118" t="s">
        <v>2386</v>
      </c>
      <c r="R118" t="s">
        <v>2503</v>
      </c>
      <c r="U118" t="s">
        <v>37</v>
      </c>
      <c r="V118" t="s">
        <v>2581</v>
      </c>
      <c r="Z118" s="2">
        <v>1</v>
      </c>
      <c r="AA118" s="22">
        <v>48</v>
      </c>
      <c r="AF118" t="s">
        <v>2520</v>
      </c>
      <c r="AI118" t="s">
        <v>2582</v>
      </c>
      <c r="AK118" t="s">
        <v>206</v>
      </c>
      <c r="AN118" t="s">
        <v>124</v>
      </c>
      <c r="BR118" s="3" t="s">
        <v>7025</v>
      </c>
    </row>
    <row r="119" spans="1:70" x14ac:dyDescent="0.2">
      <c r="A119" t="s">
        <v>2220</v>
      </c>
      <c r="B119" t="s">
        <v>2583</v>
      </c>
      <c r="C119" t="s">
        <v>81</v>
      </c>
      <c r="D119" t="s">
        <v>85</v>
      </c>
      <c r="E119" t="s">
        <v>70</v>
      </c>
      <c r="F119" s="2" t="s">
        <v>335</v>
      </c>
      <c r="G119" s="22">
        <v>64</v>
      </c>
      <c r="H119" s="22">
        <v>64</v>
      </c>
      <c r="N119" s="2" t="s">
        <v>66</v>
      </c>
      <c r="O119" s="2" t="s">
        <v>35</v>
      </c>
      <c r="P119" t="s">
        <v>89</v>
      </c>
      <c r="Q119" t="s">
        <v>2584</v>
      </c>
      <c r="U119" t="s">
        <v>37</v>
      </c>
      <c r="V119" t="s">
        <v>2585</v>
      </c>
      <c r="Z119" s="2">
        <v>2</v>
      </c>
      <c r="AA119" s="22">
        <v>60</v>
      </c>
      <c r="AF119" t="s">
        <v>2380</v>
      </c>
      <c r="AI119" t="s">
        <v>2571</v>
      </c>
      <c r="AK119" t="s">
        <v>1523</v>
      </c>
      <c r="AN119" t="s">
        <v>465</v>
      </c>
      <c r="BR119" s="3" t="s">
        <v>7025</v>
      </c>
    </row>
    <row r="120" spans="1:70" x14ac:dyDescent="0.2">
      <c r="A120" t="s">
        <v>2220</v>
      </c>
      <c r="B120" t="s">
        <v>2586</v>
      </c>
      <c r="C120" t="s">
        <v>81</v>
      </c>
      <c r="D120" t="s">
        <v>85</v>
      </c>
      <c r="E120" t="s">
        <v>70</v>
      </c>
      <c r="F120" s="2" t="s">
        <v>34</v>
      </c>
      <c r="G120" s="22">
        <v>16</v>
      </c>
      <c r="H120" s="22">
        <v>16</v>
      </c>
      <c r="N120" s="2" t="s">
        <v>35</v>
      </c>
      <c r="O120" s="2" t="s">
        <v>35</v>
      </c>
      <c r="P120" t="s">
        <v>36</v>
      </c>
      <c r="Q120" t="s">
        <v>2386</v>
      </c>
      <c r="R120" t="s">
        <v>2265</v>
      </c>
      <c r="S120" t="s">
        <v>2587</v>
      </c>
      <c r="T120" t="s">
        <v>2511</v>
      </c>
      <c r="U120" t="s">
        <v>37</v>
      </c>
      <c r="V120" t="s">
        <v>2588</v>
      </c>
      <c r="Z120" s="2">
        <v>3</v>
      </c>
      <c r="AA120" s="22">
        <v>89</v>
      </c>
      <c r="AF120" t="s">
        <v>2570</v>
      </c>
      <c r="AI120" t="s">
        <v>325</v>
      </c>
      <c r="AK120" t="s">
        <v>51</v>
      </c>
      <c r="AN120" t="s">
        <v>465</v>
      </c>
      <c r="BR120" s="3" t="s">
        <v>7025</v>
      </c>
    </row>
    <row r="121" spans="1:70" x14ac:dyDescent="0.2">
      <c r="A121" t="s">
        <v>2220</v>
      </c>
      <c r="B121" t="s">
        <v>2589</v>
      </c>
      <c r="C121" t="s">
        <v>41</v>
      </c>
      <c r="D121" t="s">
        <v>72</v>
      </c>
      <c r="E121" t="s">
        <v>70</v>
      </c>
      <c r="F121" s="2" t="s">
        <v>43</v>
      </c>
      <c r="G121" s="22">
        <v>32</v>
      </c>
      <c r="H121" s="22">
        <v>32</v>
      </c>
      <c r="N121" s="2" t="s">
        <v>45</v>
      </c>
      <c r="O121" s="2" t="s">
        <v>35</v>
      </c>
      <c r="P121" t="s">
        <v>36</v>
      </c>
      <c r="Q121" t="s">
        <v>2590</v>
      </c>
      <c r="U121" t="s">
        <v>37</v>
      </c>
      <c r="V121" t="s">
        <v>2591</v>
      </c>
      <c r="Z121" s="2">
        <v>2</v>
      </c>
      <c r="AA121" s="22">
        <v>58</v>
      </c>
      <c r="AF121" t="s">
        <v>563</v>
      </c>
      <c r="AI121" t="s">
        <v>2592</v>
      </c>
      <c r="AK121" t="s">
        <v>206</v>
      </c>
      <c r="AN121" t="s">
        <v>465</v>
      </c>
      <c r="BR121" s="3" t="s">
        <v>7025</v>
      </c>
    </row>
    <row r="122" spans="1:70" x14ac:dyDescent="0.2">
      <c r="A122" t="s">
        <v>2220</v>
      </c>
      <c r="B122" t="s">
        <v>2589</v>
      </c>
      <c r="C122" t="s">
        <v>81</v>
      </c>
      <c r="D122" t="s">
        <v>85</v>
      </c>
      <c r="E122" t="s">
        <v>70</v>
      </c>
      <c r="F122" s="2" t="s">
        <v>43</v>
      </c>
      <c r="G122" s="22">
        <v>32</v>
      </c>
      <c r="H122" s="22">
        <v>32</v>
      </c>
      <c r="N122" s="2" t="s">
        <v>45</v>
      </c>
      <c r="O122" s="2" t="s">
        <v>35</v>
      </c>
      <c r="P122" t="s">
        <v>36</v>
      </c>
      <c r="Q122" t="s">
        <v>2590</v>
      </c>
      <c r="U122" t="s">
        <v>37</v>
      </c>
      <c r="V122" t="s">
        <v>2593</v>
      </c>
      <c r="Z122" s="2">
        <v>4</v>
      </c>
      <c r="AA122" s="22">
        <v>118</v>
      </c>
      <c r="AF122" t="s">
        <v>2594</v>
      </c>
      <c r="AI122" t="s">
        <v>573</v>
      </c>
      <c r="AK122" t="s">
        <v>206</v>
      </c>
      <c r="AN122" t="s">
        <v>465</v>
      </c>
      <c r="BR122" s="3" t="s">
        <v>7025</v>
      </c>
    </row>
    <row r="123" spans="1:70" x14ac:dyDescent="0.2">
      <c r="A123" t="s">
        <v>2220</v>
      </c>
      <c r="B123" t="s">
        <v>2589</v>
      </c>
      <c r="C123" t="s">
        <v>81</v>
      </c>
      <c r="D123" t="s">
        <v>85</v>
      </c>
      <c r="E123" t="s">
        <v>70</v>
      </c>
      <c r="F123" s="2" t="s">
        <v>43</v>
      </c>
      <c r="G123" s="22">
        <v>32</v>
      </c>
      <c r="H123" s="22">
        <v>32</v>
      </c>
      <c r="N123" s="2" t="s">
        <v>45</v>
      </c>
      <c r="O123" s="2" t="s">
        <v>35</v>
      </c>
      <c r="P123" t="s">
        <v>36</v>
      </c>
      <c r="Q123" t="s">
        <v>2590</v>
      </c>
      <c r="U123" t="s">
        <v>37</v>
      </c>
      <c r="V123" t="s">
        <v>2595</v>
      </c>
      <c r="Z123" s="2">
        <v>4</v>
      </c>
      <c r="AA123" s="22">
        <v>120</v>
      </c>
      <c r="AF123" t="s">
        <v>2596</v>
      </c>
      <c r="AI123" t="s">
        <v>573</v>
      </c>
      <c r="AK123" t="s">
        <v>206</v>
      </c>
      <c r="AN123" t="s">
        <v>465</v>
      </c>
      <c r="BR123" s="3" t="s">
        <v>7025</v>
      </c>
    </row>
    <row r="124" spans="1:70" x14ac:dyDescent="0.2">
      <c r="A124" t="s">
        <v>2220</v>
      </c>
      <c r="B124" t="s">
        <v>2589</v>
      </c>
      <c r="C124" t="s">
        <v>81</v>
      </c>
      <c r="D124" t="s">
        <v>85</v>
      </c>
      <c r="E124" t="s">
        <v>70</v>
      </c>
      <c r="F124" s="2" t="s">
        <v>43</v>
      </c>
      <c r="G124" s="22">
        <v>32</v>
      </c>
      <c r="H124" s="22">
        <v>32</v>
      </c>
      <c r="N124" s="2" t="s">
        <v>45</v>
      </c>
      <c r="O124" s="2" t="s">
        <v>35</v>
      </c>
      <c r="P124" t="s">
        <v>36</v>
      </c>
      <c r="Q124" t="s">
        <v>2597</v>
      </c>
      <c r="U124" t="s">
        <v>37</v>
      </c>
      <c r="V124" t="s">
        <v>2598</v>
      </c>
      <c r="Z124" s="2">
        <v>3</v>
      </c>
      <c r="AA124" s="22">
        <v>89</v>
      </c>
      <c r="AF124" t="s">
        <v>2599</v>
      </c>
      <c r="AI124" t="s">
        <v>573</v>
      </c>
      <c r="AK124" t="s">
        <v>206</v>
      </c>
      <c r="AN124" t="s">
        <v>465</v>
      </c>
      <c r="BR124" s="3" t="s">
        <v>7025</v>
      </c>
    </row>
    <row r="125" spans="1:70" x14ac:dyDescent="0.2">
      <c r="A125" t="s">
        <v>2220</v>
      </c>
      <c r="B125" t="s">
        <v>2589</v>
      </c>
      <c r="C125" t="s">
        <v>41</v>
      </c>
      <c r="D125" t="s">
        <v>85</v>
      </c>
      <c r="E125" t="s">
        <v>70</v>
      </c>
      <c r="F125" s="2" t="s">
        <v>43</v>
      </c>
      <c r="G125" s="22">
        <v>32</v>
      </c>
      <c r="H125" s="22">
        <v>32</v>
      </c>
      <c r="N125" s="2" t="s">
        <v>45</v>
      </c>
      <c r="O125" s="2" t="s">
        <v>35</v>
      </c>
      <c r="P125" t="s">
        <v>36</v>
      </c>
      <c r="Q125" t="s">
        <v>2600</v>
      </c>
      <c r="U125" t="s">
        <v>37</v>
      </c>
      <c r="V125" t="s">
        <v>2601</v>
      </c>
      <c r="Z125" s="2">
        <v>2</v>
      </c>
      <c r="AA125" s="22">
        <v>60</v>
      </c>
      <c r="AF125" t="s">
        <v>757</v>
      </c>
      <c r="AI125" t="s">
        <v>573</v>
      </c>
      <c r="AK125" t="s">
        <v>206</v>
      </c>
      <c r="AN125" t="s">
        <v>465</v>
      </c>
      <c r="BR125" s="3" t="s">
        <v>7025</v>
      </c>
    </row>
    <row r="126" spans="1:70" x14ac:dyDescent="0.2">
      <c r="A126" t="s">
        <v>2220</v>
      </c>
      <c r="B126" t="s">
        <v>2589</v>
      </c>
      <c r="C126" t="s">
        <v>81</v>
      </c>
      <c r="D126" t="s">
        <v>85</v>
      </c>
      <c r="E126" t="s">
        <v>70</v>
      </c>
      <c r="F126" s="2" t="s">
        <v>43</v>
      </c>
      <c r="G126" s="22">
        <v>32</v>
      </c>
      <c r="H126" s="22">
        <v>32</v>
      </c>
      <c r="N126" s="2" t="s">
        <v>45</v>
      </c>
      <c r="O126" s="2" t="s">
        <v>35</v>
      </c>
      <c r="P126" t="s">
        <v>89</v>
      </c>
      <c r="Q126" t="s">
        <v>2602</v>
      </c>
      <c r="U126" t="s">
        <v>37</v>
      </c>
      <c r="V126" t="s">
        <v>2603</v>
      </c>
      <c r="Z126" s="2">
        <v>3</v>
      </c>
      <c r="AA126" s="22">
        <v>86</v>
      </c>
      <c r="AF126" t="s">
        <v>719</v>
      </c>
      <c r="AI126" t="s">
        <v>573</v>
      </c>
      <c r="AK126" t="s">
        <v>206</v>
      </c>
      <c r="AN126" t="s">
        <v>465</v>
      </c>
      <c r="BR126" s="3" t="s">
        <v>7025</v>
      </c>
    </row>
    <row r="127" spans="1:70" x14ac:dyDescent="0.2">
      <c r="A127" t="s">
        <v>2220</v>
      </c>
      <c r="B127" t="s">
        <v>2589</v>
      </c>
      <c r="C127" t="s">
        <v>81</v>
      </c>
      <c r="D127" t="s">
        <v>85</v>
      </c>
      <c r="E127" t="s">
        <v>70</v>
      </c>
      <c r="F127" s="2" t="s">
        <v>43</v>
      </c>
      <c r="G127" s="22">
        <v>32</v>
      </c>
      <c r="H127" s="22">
        <v>32</v>
      </c>
      <c r="N127" s="2" t="s">
        <v>45</v>
      </c>
      <c r="O127" s="2" t="s">
        <v>35</v>
      </c>
      <c r="P127" t="s">
        <v>89</v>
      </c>
      <c r="Q127" t="s">
        <v>2575</v>
      </c>
      <c r="U127" t="s">
        <v>37</v>
      </c>
      <c r="V127" t="s">
        <v>2604</v>
      </c>
      <c r="Z127" s="2">
        <v>3</v>
      </c>
      <c r="AA127" s="22">
        <v>90</v>
      </c>
      <c r="AF127" t="s">
        <v>721</v>
      </c>
      <c r="AI127" t="s">
        <v>573</v>
      </c>
      <c r="AK127" t="s">
        <v>206</v>
      </c>
      <c r="AN127" t="s">
        <v>465</v>
      </c>
      <c r="BR127" s="3" t="s">
        <v>7025</v>
      </c>
    </row>
    <row r="128" spans="1:70" x14ac:dyDescent="0.2">
      <c r="A128" t="s">
        <v>2220</v>
      </c>
      <c r="B128" t="s">
        <v>2589</v>
      </c>
      <c r="C128" t="s">
        <v>81</v>
      </c>
      <c r="D128" t="s">
        <v>85</v>
      </c>
      <c r="E128" t="s">
        <v>70</v>
      </c>
      <c r="F128" s="2" t="s">
        <v>43</v>
      </c>
      <c r="G128" s="22">
        <v>32</v>
      </c>
      <c r="H128" s="22">
        <v>32</v>
      </c>
      <c r="N128" s="2" t="s">
        <v>45</v>
      </c>
      <c r="O128" s="2" t="s">
        <v>35</v>
      </c>
      <c r="P128" t="s">
        <v>89</v>
      </c>
      <c r="Q128" t="s">
        <v>2605</v>
      </c>
      <c r="U128" t="s">
        <v>37</v>
      </c>
      <c r="V128" t="s">
        <v>2606</v>
      </c>
      <c r="Z128" s="2">
        <v>2</v>
      </c>
      <c r="AA128" s="22">
        <v>60</v>
      </c>
      <c r="AF128" t="s">
        <v>723</v>
      </c>
      <c r="AI128" t="s">
        <v>573</v>
      </c>
      <c r="AK128" t="s">
        <v>206</v>
      </c>
      <c r="AN128" t="s">
        <v>465</v>
      </c>
      <c r="BR128" s="3" t="s">
        <v>7025</v>
      </c>
    </row>
    <row r="129" spans="1:70" x14ac:dyDescent="0.2">
      <c r="A129" t="s">
        <v>2220</v>
      </c>
      <c r="B129" t="s">
        <v>2589</v>
      </c>
      <c r="C129" t="s">
        <v>81</v>
      </c>
      <c r="D129" t="s">
        <v>85</v>
      </c>
      <c r="E129" t="s">
        <v>70</v>
      </c>
      <c r="F129" s="2" t="s">
        <v>43</v>
      </c>
      <c r="G129" s="22">
        <v>32</v>
      </c>
      <c r="H129" s="22">
        <v>32</v>
      </c>
      <c r="N129" s="2" t="s">
        <v>45</v>
      </c>
      <c r="O129" s="2" t="s">
        <v>35</v>
      </c>
      <c r="P129" t="s">
        <v>89</v>
      </c>
      <c r="Q129" t="s">
        <v>2607</v>
      </c>
      <c r="U129" t="s">
        <v>37</v>
      </c>
      <c r="V129" t="s">
        <v>2608</v>
      </c>
      <c r="Z129" s="2">
        <v>2</v>
      </c>
      <c r="AA129" s="22">
        <v>60</v>
      </c>
      <c r="AF129" t="s">
        <v>726</v>
      </c>
      <c r="AI129" t="s">
        <v>573</v>
      </c>
      <c r="AK129" t="s">
        <v>206</v>
      </c>
      <c r="AN129" t="s">
        <v>465</v>
      </c>
      <c r="BR129" s="3" t="s">
        <v>7025</v>
      </c>
    </row>
    <row r="130" spans="1:70" x14ac:dyDescent="0.2">
      <c r="A130" t="s">
        <v>2220</v>
      </c>
      <c r="B130" t="s">
        <v>2609</v>
      </c>
      <c r="C130" t="s">
        <v>81</v>
      </c>
      <c r="D130" t="s">
        <v>85</v>
      </c>
      <c r="E130" t="s">
        <v>70</v>
      </c>
      <c r="F130" s="2" t="s">
        <v>43</v>
      </c>
      <c r="G130" s="22">
        <v>32</v>
      </c>
      <c r="H130" s="22">
        <v>24</v>
      </c>
      <c r="K130" s="22">
        <v>8</v>
      </c>
      <c r="N130" s="2" t="s">
        <v>45</v>
      </c>
      <c r="O130" s="2" t="s">
        <v>35</v>
      </c>
      <c r="P130" t="s">
        <v>89</v>
      </c>
      <c r="Q130" t="s">
        <v>2610</v>
      </c>
      <c r="U130" t="s">
        <v>37</v>
      </c>
      <c r="V130" t="s">
        <v>2611</v>
      </c>
      <c r="Z130" s="2">
        <v>4</v>
      </c>
      <c r="AA130" s="22">
        <v>116</v>
      </c>
      <c r="AF130" t="s">
        <v>1940</v>
      </c>
      <c r="AI130" t="s">
        <v>325</v>
      </c>
      <c r="AK130" t="s">
        <v>69</v>
      </c>
      <c r="AN130" t="s">
        <v>465</v>
      </c>
      <c r="BR130" s="3" t="s">
        <v>7025</v>
      </c>
    </row>
    <row r="131" spans="1:70" x14ac:dyDescent="0.2">
      <c r="A131" t="s">
        <v>2220</v>
      </c>
      <c r="B131" t="s">
        <v>2609</v>
      </c>
      <c r="C131" t="s">
        <v>81</v>
      </c>
      <c r="D131" t="s">
        <v>85</v>
      </c>
      <c r="E131" t="s">
        <v>70</v>
      </c>
      <c r="F131" s="2" t="s">
        <v>43</v>
      </c>
      <c r="G131" s="22">
        <v>32</v>
      </c>
      <c r="H131" s="22">
        <v>24</v>
      </c>
      <c r="K131" s="22">
        <v>8</v>
      </c>
      <c r="N131" s="2" t="s">
        <v>45</v>
      </c>
      <c r="O131" s="2" t="s">
        <v>35</v>
      </c>
      <c r="P131" t="s">
        <v>89</v>
      </c>
      <c r="Q131" t="s">
        <v>2610</v>
      </c>
      <c r="U131" t="s">
        <v>37</v>
      </c>
      <c r="V131" t="s">
        <v>2612</v>
      </c>
      <c r="Z131" s="2">
        <v>3</v>
      </c>
      <c r="AA131" s="22">
        <v>91</v>
      </c>
      <c r="AF131" t="s">
        <v>2613</v>
      </c>
      <c r="AI131" t="s">
        <v>325</v>
      </c>
      <c r="AK131" t="s">
        <v>69</v>
      </c>
      <c r="AN131" t="s">
        <v>465</v>
      </c>
      <c r="BR131" s="3" t="s">
        <v>7025</v>
      </c>
    </row>
    <row r="132" spans="1:70" x14ac:dyDescent="0.2">
      <c r="A132" t="s">
        <v>2220</v>
      </c>
      <c r="B132" t="s">
        <v>2609</v>
      </c>
      <c r="C132" t="s">
        <v>81</v>
      </c>
      <c r="D132" t="s">
        <v>85</v>
      </c>
      <c r="E132" t="s">
        <v>70</v>
      </c>
      <c r="F132" s="2" t="s">
        <v>43</v>
      </c>
      <c r="G132" s="22">
        <v>32</v>
      </c>
      <c r="H132" s="22">
        <v>24</v>
      </c>
      <c r="K132" s="22">
        <v>8</v>
      </c>
      <c r="N132" s="2" t="s">
        <v>45</v>
      </c>
      <c r="O132" s="2" t="s">
        <v>35</v>
      </c>
      <c r="P132" t="s">
        <v>89</v>
      </c>
      <c r="Q132" t="s">
        <v>2614</v>
      </c>
      <c r="U132" t="s">
        <v>37</v>
      </c>
      <c r="V132" t="s">
        <v>2615</v>
      </c>
      <c r="Z132" s="2">
        <v>4</v>
      </c>
      <c r="AA132" s="22">
        <v>114</v>
      </c>
      <c r="AF132" t="s">
        <v>2616</v>
      </c>
      <c r="AI132" t="s">
        <v>325</v>
      </c>
      <c r="AK132" t="s">
        <v>69</v>
      </c>
      <c r="AN132" t="s">
        <v>465</v>
      </c>
      <c r="BR132" s="3" t="s">
        <v>7025</v>
      </c>
    </row>
    <row r="133" spans="1:70" x14ac:dyDescent="0.2">
      <c r="A133" t="s">
        <v>2220</v>
      </c>
      <c r="B133" t="s">
        <v>2609</v>
      </c>
      <c r="C133" t="s">
        <v>81</v>
      </c>
      <c r="D133" t="s">
        <v>85</v>
      </c>
      <c r="E133" t="s">
        <v>70</v>
      </c>
      <c r="F133" s="2" t="s">
        <v>43</v>
      </c>
      <c r="G133" s="22">
        <v>32</v>
      </c>
      <c r="H133" s="22">
        <v>24</v>
      </c>
      <c r="K133" s="22">
        <v>8</v>
      </c>
      <c r="N133" s="2" t="s">
        <v>45</v>
      </c>
      <c r="O133" s="2" t="s">
        <v>35</v>
      </c>
      <c r="P133" t="s">
        <v>89</v>
      </c>
      <c r="Q133" t="s">
        <v>2617</v>
      </c>
      <c r="U133" t="s">
        <v>37</v>
      </c>
      <c r="V133" t="s">
        <v>2618</v>
      </c>
      <c r="Z133" s="2">
        <v>4</v>
      </c>
      <c r="AA133" s="22">
        <v>120</v>
      </c>
      <c r="AF133" t="s">
        <v>2619</v>
      </c>
      <c r="AI133" t="s">
        <v>325</v>
      </c>
      <c r="AK133" t="s">
        <v>69</v>
      </c>
      <c r="AN133" t="s">
        <v>465</v>
      </c>
      <c r="BR133" s="3" t="s">
        <v>7025</v>
      </c>
    </row>
    <row r="134" spans="1:70" x14ac:dyDescent="0.2">
      <c r="A134" t="s">
        <v>2220</v>
      </c>
      <c r="B134" t="s">
        <v>2609</v>
      </c>
      <c r="C134" t="s">
        <v>81</v>
      </c>
      <c r="D134" t="s">
        <v>85</v>
      </c>
      <c r="E134" t="s">
        <v>70</v>
      </c>
      <c r="F134" s="2" t="s">
        <v>43</v>
      </c>
      <c r="G134" s="22">
        <v>32</v>
      </c>
      <c r="H134" s="22">
        <v>24</v>
      </c>
      <c r="K134" s="22">
        <v>8</v>
      </c>
      <c r="N134" s="2" t="s">
        <v>45</v>
      </c>
      <c r="O134" s="2" t="s">
        <v>35</v>
      </c>
      <c r="P134" t="s">
        <v>89</v>
      </c>
      <c r="Q134" t="s">
        <v>2620</v>
      </c>
      <c r="U134" t="s">
        <v>37</v>
      </c>
      <c r="V134" t="s">
        <v>2621</v>
      </c>
      <c r="Z134" s="2">
        <v>3</v>
      </c>
      <c r="AA134" s="22">
        <v>89</v>
      </c>
      <c r="AF134" t="s">
        <v>2622</v>
      </c>
      <c r="AI134" t="s">
        <v>325</v>
      </c>
      <c r="AK134" t="s">
        <v>69</v>
      </c>
      <c r="AN134" t="s">
        <v>465</v>
      </c>
      <c r="BR134" s="3" t="s">
        <v>7025</v>
      </c>
    </row>
    <row r="135" spans="1:70" x14ac:dyDescent="0.2">
      <c r="A135" t="s">
        <v>2220</v>
      </c>
      <c r="B135" t="s">
        <v>2623</v>
      </c>
      <c r="C135" t="s">
        <v>81</v>
      </c>
      <c r="D135" t="s">
        <v>85</v>
      </c>
      <c r="E135" t="s">
        <v>70</v>
      </c>
      <c r="F135" s="2" t="s">
        <v>43</v>
      </c>
      <c r="G135" s="22">
        <v>32</v>
      </c>
      <c r="H135" s="22">
        <v>32</v>
      </c>
      <c r="N135" s="2" t="s">
        <v>60</v>
      </c>
      <c r="O135" s="2" t="s">
        <v>35</v>
      </c>
      <c r="P135" t="s">
        <v>89</v>
      </c>
      <c r="Q135" t="s">
        <v>2624</v>
      </c>
      <c r="U135" t="s">
        <v>37</v>
      </c>
      <c r="V135" t="s">
        <v>2625</v>
      </c>
      <c r="Z135" s="2">
        <v>4</v>
      </c>
      <c r="AA135" s="22">
        <v>121</v>
      </c>
      <c r="AF135" t="s">
        <v>2626</v>
      </c>
      <c r="AI135" t="s">
        <v>325</v>
      </c>
      <c r="AK135" t="s">
        <v>44</v>
      </c>
      <c r="AN135" t="s">
        <v>465</v>
      </c>
      <c r="BR135" s="3" t="s">
        <v>7025</v>
      </c>
    </row>
    <row r="136" spans="1:70" x14ac:dyDescent="0.2">
      <c r="A136" t="s">
        <v>2220</v>
      </c>
      <c r="B136" t="s">
        <v>2623</v>
      </c>
      <c r="C136" t="s">
        <v>81</v>
      </c>
      <c r="D136" t="s">
        <v>85</v>
      </c>
      <c r="E136" t="s">
        <v>70</v>
      </c>
      <c r="F136" s="2" t="s">
        <v>43</v>
      </c>
      <c r="G136" s="22">
        <v>32</v>
      </c>
      <c r="H136" s="22">
        <v>32</v>
      </c>
      <c r="N136" s="2" t="s">
        <v>60</v>
      </c>
      <c r="O136" s="2" t="s">
        <v>35</v>
      </c>
      <c r="P136" t="s">
        <v>89</v>
      </c>
      <c r="Q136" t="s">
        <v>2378</v>
      </c>
      <c r="U136" t="s">
        <v>37</v>
      </c>
      <c r="V136" t="s">
        <v>2627</v>
      </c>
      <c r="Z136" s="2">
        <v>3</v>
      </c>
      <c r="AA136" s="22">
        <v>91</v>
      </c>
      <c r="AF136" t="s">
        <v>2516</v>
      </c>
      <c r="AI136" t="s">
        <v>325</v>
      </c>
      <c r="AK136" t="s">
        <v>44</v>
      </c>
      <c r="AN136" t="s">
        <v>465</v>
      </c>
      <c r="BR136" s="3" t="s">
        <v>7025</v>
      </c>
    </row>
    <row r="137" spans="1:70" x14ac:dyDescent="0.2">
      <c r="A137" t="s">
        <v>2220</v>
      </c>
      <c r="B137" t="s">
        <v>2623</v>
      </c>
      <c r="C137" t="s">
        <v>81</v>
      </c>
      <c r="D137" t="s">
        <v>85</v>
      </c>
      <c r="E137" t="s">
        <v>70</v>
      </c>
      <c r="F137" s="2" t="s">
        <v>43</v>
      </c>
      <c r="G137" s="22">
        <v>32</v>
      </c>
      <c r="H137" s="22">
        <v>32</v>
      </c>
      <c r="N137" s="2" t="s">
        <v>60</v>
      </c>
      <c r="O137" s="2" t="s">
        <v>35</v>
      </c>
      <c r="P137" t="s">
        <v>89</v>
      </c>
      <c r="Q137" t="s">
        <v>2607</v>
      </c>
      <c r="U137" t="s">
        <v>37</v>
      </c>
      <c r="V137" t="s">
        <v>2628</v>
      </c>
      <c r="Z137" s="2">
        <v>2</v>
      </c>
      <c r="AA137" s="22">
        <v>60</v>
      </c>
      <c r="AF137" t="s">
        <v>2629</v>
      </c>
      <c r="AI137" t="s">
        <v>325</v>
      </c>
      <c r="AK137" t="s">
        <v>44</v>
      </c>
      <c r="AN137" t="s">
        <v>465</v>
      </c>
      <c r="BR137" s="3" t="s">
        <v>7025</v>
      </c>
    </row>
    <row r="138" spans="1:70" x14ac:dyDescent="0.2">
      <c r="A138" t="s">
        <v>2220</v>
      </c>
      <c r="B138" t="s">
        <v>2630</v>
      </c>
      <c r="C138" t="s">
        <v>81</v>
      </c>
      <c r="D138" t="s">
        <v>85</v>
      </c>
      <c r="E138" t="s">
        <v>70</v>
      </c>
      <c r="F138" s="2" t="s">
        <v>43</v>
      </c>
      <c r="G138" s="22">
        <v>32</v>
      </c>
      <c r="H138" s="22">
        <v>32</v>
      </c>
      <c r="N138" s="2" t="s">
        <v>60</v>
      </c>
      <c r="O138" s="2" t="s">
        <v>35</v>
      </c>
      <c r="P138" t="s">
        <v>36</v>
      </c>
      <c r="Q138" t="s">
        <v>2445</v>
      </c>
      <c r="R138" t="s">
        <v>2631</v>
      </c>
      <c r="U138" t="s">
        <v>37</v>
      </c>
      <c r="V138" t="s">
        <v>2632</v>
      </c>
      <c r="Z138" s="2">
        <v>1</v>
      </c>
      <c r="AA138" s="22">
        <v>30</v>
      </c>
      <c r="AF138" t="s">
        <v>2633</v>
      </c>
      <c r="AI138" t="s">
        <v>325</v>
      </c>
      <c r="AK138" t="s">
        <v>44</v>
      </c>
      <c r="AN138" t="s">
        <v>465</v>
      </c>
      <c r="BR138" s="3" t="s">
        <v>7025</v>
      </c>
    </row>
    <row r="139" spans="1:70" x14ac:dyDescent="0.2">
      <c r="A139" t="s">
        <v>2220</v>
      </c>
      <c r="B139" t="s">
        <v>2630</v>
      </c>
      <c r="C139" t="s">
        <v>81</v>
      </c>
      <c r="D139" t="s">
        <v>85</v>
      </c>
      <c r="E139" t="s">
        <v>70</v>
      </c>
      <c r="F139" s="2" t="s">
        <v>43</v>
      </c>
      <c r="G139" s="22">
        <v>32</v>
      </c>
      <c r="H139" s="22">
        <v>32</v>
      </c>
      <c r="N139" s="2" t="s">
        <v>60</v>
      </c>
      <c r="O139" s="2" t="s">
        <v>35</v>
      </c>
      <c r="P139" t="s">
        <v>36</v>
      </c>
      <c r="Q139" t="s">
        <v>2445</v>
      </c>
      <c r="R139" t="s">
        <v>2631</v>
      </c>
      <c r="U139" t="s">
        <v>37</v>
      </c>
      <c r="V139" t="s">
        <v>2634</v>
      </c>
      <c r="Z139" s="2">
        <v>1</v>
      </c>
      <c r="AA139" s="22">
        <v>30</v>
      </c>
      <c r="AF139" t="s">
        <v>2635</v>
      </c>
      <c r="AI139" t="s">
        <v>325</v>
      </c>
      <c r="AK139" t="s">
        <v>44</v>
      </c>
      <c r="AN139" t="s">
        <v>465</v>
      </c>
      <c r="BR139" s="3" t="s">
        <v>7025</v>
      </c>
    </row>
    <row r="140" spans="1:70" x14ac:dyDescent="0.2">
      <c r="A140" t="s">
        <v>2220</v>
      </c>
      <c r="B140" t="s">
        <v>2636</v>
      </c>
      <c r="C140" t="s">
        <v>41</v>
      </c>
      <c r="D140" t="s">
        <v>72</v>
      </c>
      <c r="E140" t="s">
        <v>70</v>
      </c>
      <c r="F140" s="2" t="s">
        <v>34</v>
      </c>
      <c r="G140" s="22">
        <v>16</v>
      </c>
      <c r="H140" s="22">
        <v>16</v>
      </c>
      <c r="N140" s="2" t="s">
        <v>35</v>
      </c>
      <c r="O140" s="2" t="s">
        <v>35</v>
      </c>
      <c r="P140" t="s">
        <v>36</v>
      </c>
      <c r="Q140" t="s">
        <v>2637</v>
      </c>
      <c r="U140" t="s">
        <v>37</v>
      </c>
      <c r="V140" t="s">
        <v>2638</v>
      </c>
      <c r="Z140" s="2">
        <v>1</v>
      </c>
      <c r="AA140" s="22">
        <v>56</v>
      </c>
      <c r="AF140" t="s">
        <v>2354</v>
      </c>
      <c r="AI140" t="s">
        <v>2362</v>
      </c>
      <c r="AK140" t="s">
        <v>51</v>
      </c>
      <c r="AN140" t="s">
        <v>465</v>
      </c>
      <c r="BR140" s="3" t="s">
        <v>7025</v>
      </c>
    </row>
    <row r="141" spans="1:70" x14ac:dyDescent="0.2">
      <c r="A141" t="s">
        <v>2220</v>
      </c>
      <c r="B141" t="s">
        <v>2636</v>
      </c>
      <c r="C141" t="s">
        <v>41</v>
      </c>
      <c r="D141" t="s">
        <v>72</v>
      </c>
      <c r="E141" t="s">
        <v>70</v>
      </c>
      <c r="F141" s="2" t="s">
        <v>34</v>
      </c>
      <c r="G141" s="22">
        <v>16</v>
      </c>
      <c r="H141" s="22">
        <v>16</v>
      </c>
      <c r="N141" s="2" t="s">
        <v>35</v>
      </c>
      <c r="O141" s="2" t="s">
        <v>35</v>
      </c>
      <c r="P141" t="s">
        <v>36</v>
      </c>
      <c r="Q141" t="s">
        <v>2637</v>
      </c>
      <c r="U141" t="s">
        <v>37</v>
      </c>
      <c r="V141" t="s">
        <v>2639</v>
      </c>
      <c r="Z141" s="2">
        <v>1</v>
      </c>
      <c r="AA141" s="22">
        <v>54</v>
      </c>
      <c r="AF141" t="s">
        <v>2358</v>
      </c>
      <c r="AI141" t="s">
        <v>2362</v>
      </c>
      <c r="AK141" t="s">
        <v>51</v>
      </c>
      <c r="AN141" t="s">
        <v>465</v>
      </c>
      <c r="BR141" s="3" t="s">
        <v>7025</v>
      </c>
    </row>
    <row r="142" spans="1:70" x14ac:dyDescent="0.2">
      <c r="A142" t="s">
        <v>2220</v>
      </c>
      <c r="B142" t="s">
        <v>6516</v>
      </c>
      <c r="C142" t="s">
        <v>81</v>
      </c>
      <c r="D142" t="s">
        <v>72</v>
      </c>
      <c r="E142" t="s">
        <v>70</v>
      </c>
      <c r="F142" s="2" t="s">
        <v>43</v>
      </c>
      <c r="G142" s="22">
        <v>32</v>
      </c>
      <c r="K142" s="22">
        <v>32</v>
      </c>
      <c r="N142" s="2" t="s">
        <v>60</v>
      </c>
      <c r="O142" s="2" t="s">
        <v>60</v>
      </c>
      <c r="P142" t="s">
        <v>36</v>
      </c>
      <c r="Q142" t="s">
        <v>2377</v>
      </c>
      <c r="U142" t="s">
        <v>6458</v>
      </c>
      <c r="V142" t="s">
        <v>6517</v>
      </c>
      <c r="Z142" s="2">
        <v>1</v>
      </c>
      <c r="AA142" s="22">
        <v>24</v>
      </c>
      <c r="AF142" t="s">
        <v>6518</v>
      </c>
      <c r="AI142" t="s">
        <v>137</v>
      </c>
      <c r="AK142" t="s">
        <v>44</v>
      </c>
      <c r="AN142" t="s">
        <v>124</v>
      </c>
      <c r="BR142" s="3" t="s">
        <v>7025</v>
      </c>
    </row>
    <row r="143" spans="1:70" x14ac:dyDescent="0.2">
      <c r="A143" t="s">
        <v>2220</v>
      </c>
      <c r="B143" t="s">
        <v>6516</v>
      </c>
      <c r="C143" t="s">
        <v>81</v>
      </c>
      <c r="D143" t="s">
        <v>72</v>
      </c>
      <c r="E143" t="s">
        <v>70</v>
      </c>
      <c r="F143" s="2" t="s">
        <v>43</v>
      </c>
      <c r="G143" s="22">
        <v>32</v>
      </c>
      <c r="K143" s="22">
        <v>32</v>
      </c>
      <c r="N143" s="2" t="s">
        <v>60</v>
      </c>
      <c r="O143" s="2" t="s">
        <v>35</v>
      </c>
      <c r="P143" t="s">
        <v>36</v>
      </c>
      <c r="Q143" t="s">
        <v>2376</v>
      </c>
      <c r="U143" t="s">
        <v>6458</v>
      </c>
      <c r="V143" t="s">
        <v>6519</v>
      </c>
      <c r="Z143" s="2">
        <v>1</v>
      </c>
      <c r="AA143" s="22">
        <v>25</v>
      </c>
      <c r="AF143" t="s">
        <v>6520</v>
      </c>
      <c r="AI143" t="s">
        <v>137</v>
      </c>
      <c r="AK143" t="s">
        <v>44</v>
      </c>
      <c r="AN143" t="s">
        <v>124</v>
      </c>
      <c r="BR143" s="3" t="s">
        <v>7025</v>
      </c>
    </row>
    <row r="144" spans="1:70" x14ac:dyDescent="0.2">
      <c r="A144" t="s">
        <v>2220</v>
      </c>
      <c r="B144" t="s">
        <v>6521</v>
      </c>
      <c r="C144" t="s">
        <v>81</v>
      </c>
      <c r="D144" t="s">
        <v>72</v>
      </c>
      <c r="E144" t="s">
        <v>70</v>
      </c>
      <c r="F144" s="2" t="s">
        <v>183</v>
      </c>
      <c r="G144" s="22">
        <v>56</v>
      </c>
      <c r="K144" s="22">
        <v>56</v>
      </c>
      <c r="N144" s="2" t="s">
        <v>40</v>
      </c>
      <c r="O144" s="2" t="s">
        <v>60</v>
      </c>
      <c r="P144" t="s">
        <v>36</v>
      </c>
      <c r="Q144" t="s">
        <v>2430</v>
      </c>
      <c r="R144" t="s">
        <v>2423</v>
      </c>
      <c r="S144" t="s">
        <v>2251</v>
      </c>
      <c r="T144" t="s">
        <v>2547</v>
      </c>
      <c r="U144" t="s">
        <v>6458</v>
      </c>
      <c r="V144" t="s">
        <v>6522</v>
      </c>
      <c r="Z144" s="2">
        <v>1</v>
      </c>
      <c r="AA144" s="22">
        <v>52</v>
      </c>
      <c r="AF144" t="s">
        <v>2410</v>
      </c>
      <c r="AI144" t="s">
        <v>6523</v>
      </c>
      <c r="AK144" t="s">
        <v>327</v>
      </c>
      <c r="AN144" t="s">
        <v>124</v>
      </c>
      <c r="BR144" s="3" t="s">
        <v>7025</v>
      </c>
    </row>
    <row r="145" spans="1:70" x14ac:dyDescent="0.2">
      <c r="A145" t="s">
        <v>2220</v>
      </c>
      <c r="B145" t="s">
        <v>6524</v>
      </c>
      <c r="C145" t="s">
        <v>81</v>
      </c>
      <c r="D145" t="s">
        <v>72</v>
      </c>
      <c r="E145" t="s">
        <v>70</v>
      </c>
      <c r="F145" s="2" t="s">
        <v>335</v>
      </c>
      <c r="G145" s="22">
        <v>64</v>
      </c>
      <c r="K145" s="22">
        <v>64</v>
      </c>
      <c r="N145" s="2" t="s">
        <v>40</v>
      </c>
      <c r="O145" s="2" t="s">
        <v>60</v>
      </c>
      <c r="P145" t="s">
        <v>36</v>
      </c>
      <c r="Q145" t="s">
        <v>2349</v>
      </c>
      <c r="R145" t="s">
        <v>6525</v>
      </c>
      <c r="S145" t="s">
        <v>2346</v>
      </c>
      <c r="T145" t="s">
        <v>2542</v>
      </c>
      <c r="U145" t="s">
        <v>6458</v>
      </c>
      <c r="V145" t="s">
        <v>6526</v>
      </c>
      <c r="Z145" s="2">
        <v>1</v>
      </c>
      <c r="AA145" s="22">
        <v>51</v>
      </c>
      <c r="AF145" t="s">
        <v>2483</v>
      </c>
      <c r="AI145" t="s">
        <v>6527</v>
      </c>
      <c r="AK145" t="s">
        <v>227</v>
      </c>
      <c r="AN145" t="s">
        <v>124</v>
      </c>
      <c r="BR145" s="3" t="s">
        <v>7025</v>
      </c>
    </row>
    <row r="146" spans="1:70" x14ac:dyDescent="0.2">
      <c r="A146" t="s">
        <v>2220</v>
      </c>
      <c r="B146" t="s">
        <v>6528</v>
      </c>
      <c r="C146" t="s">
        <v>81</v>
      </c>
      <c r="D146" t="s">
        <v>85</v>
      </c>
      <c r="E146" t="s">
        <v>70</v>
      </c>
      <c r="F146" s="2" t="s">
        <v>34</v>
      </c>
      <c r="G146" s="22">
        <v>16</v>
      </c>
      <c r="K146" s="22">
        <v>16</v>
      </c>
      <c r="N146" s="2" t="s">
        <v>35</v>
      </c>
      <c r="O146" s="2" t="s">
        <v>60</v>
      </c>
      <c r="P146" t="s">
        <v>36</v>
      </c>
      <c r="Q146" t="s">
        <v>2445</v>
      </c>
      <c r="R146" t="s">
        <v>6529</v>
      </c>
      <c r="U146" t="s">
        <v>6458</v>
      </c>
      <c r="V146" t="s">
        <v>6530</v>
      </c>
      <c r="Z146" s="2">
        <v>1</v>
      </c>
      <c r="AA146" s="22">
        <v>53</v>
      </c>
      <c r="AF146" t="s">
        <v>2435</v>
      </c>
      <c r="AI146" t="s">
        <v>144</v>
      </c>
      <c r="AK146" t="s">
        <v>51</v>
      </c>
      <c r="AN146" t="s">
        <v>124</v>
      </c>
      <c r="BR146" s="3" t="s">
        <v>7025</v>
      </c>
    </row>
    <row r="147" spans="1:70" x14ac:dyDescent="0.2">
      <c r="A147" t="s">
        <v>2220</v>
      </c>
      <c r="B147" t="s">
        <v>6531</v>
      </c>
      <c r="C147" t="s">
        <v>81</v>
      </c>
      <c r="D147" t="s">
        <v>72</v>
      </c>
      <c r="E147" t="s">
        <v>70</v>
      </c>
      <c r="F147" s="2" t="s">
        <v>5455</v>
      </c>
      <c r="G147" s="22">
        <v>8</v>
      </c>
      <c r="K147" s="22">
        <v>8</v>
      </c>
      <c r="N147" s="2" t="s">
        <v>35</v>
      </c>
      <c r="O147" s="2" t="s">
        <v>60</v>
      </c>
      <c r="P147" t="s">
        <v>36</v>
      </c>
      <c r="Q147" t="s">
        <v>2473</v>
      </c>
      <c r="R147" t="s">
        <v>2637</v>
      </c>
      <c r="U147" t="s">
        <v>6458</v>
      </c>
      <c r="V147" t="s">
        <v>6532</v>
      </c>
      <c r="Z147" s="2">
        <v>1</v>
      </c>
      <c r="AA147" s="22">
        <v>53</v>
      </c>
      <c r="AF147" t="s">
        <v>2435</v>
      </c>
      <c r="AI147" t="s">
        <v>251</v>
      </c>
      <c r="AK147" t="s">
        <v>184</v>
      </c>
      <c r="AN147" t="s">
        <v>124</v>
      </c>
      <c r="BR147" s="3" t="s">
        <v>7025</v>
      </c>
    </row>
    <row r="148" spans="1:70" x14ac:dyDescent="0.2">
      <c r="A148" t="s">
        <v>2220</v>
      </c>
      <c r="B148" t="s">
        <v>6533</v>
      </c>
      <c r="C148" t="s">
        <v>81</v>
      </c>
      <c r="D148" t="s">
        <v>72</v>
      </c>
      <c r="E148" t="s">
        <v>70</v>
      </c>
      <c r="F148" s="2" t="s">
        <v>43</v>
      </c>
      <c r="G148" s="22">
        <v>32</v>
      </c>
      <c r="K148" s="22">
        <v>32</v>
      </c>
      <c r="N148" s="2" t="s">
        <v>35</v>
      </c>
      <c r="O148" s="2" t="s">
        <v>60</v>
      </c>
      <c r="P148" t="s">
        <v>36</v>
      </c>
      <c r="Q148" t="s">
        <v>2338</v>
      </c>
      <c r="R148" t="s">
        <v>6534</v>
      </c>
      <c r="S148" t="s">
        <v>6535</v>
      </c>
      <c r="U148" t="s">
        <v>6458</v>
      </c>
      <c r="V148" t="s">
        <v>6536</v>
      </c>
      <c r="Z148" s="2">
        <v>1</v>
      </c>
      <c r="AA148" s="22">
        <v>55</v>
      </c>
      <c r="AF148" t="s">
        <v>2325</v>
      </c>
      <c r="AI148" t="s">
        <v>2326</v>
      </c>
      <c r="AK148" t="s">
        <v>44</v>
      </c>
      <c r="AN148" t="s">
        <v>124</v>
      </c>
      <c r="BR148" s="3" t="s">
        <v>7025</v>
      </c>
    </row>
    <row r="149" spans="1:70" x14ac:dyDescent="0.2">
      <c r="A149" t="s">
        <v>2220</v>
      </c>
      <c r="B149" t="s">
        <v>6533</v>
      </c>
      <c r="C149" t="s">
        <v>81</v>
      </c>
      <c r="D149" t="s">
        <v>72</v>
      </c>
      <c r="E149" t="s">
        <v>70</v>
      </c>
      <c r="F149" s="2" t="s">
        <v>43</v>
      </c>
      <c r="G149" s="22">
        <v>32</v>
      </c>
      <c r="K149" s="22">
        <v>32</v>
      </c>
      <c r="N149" s="2" t="s">
        <v>35</v>
      </c>
      <c r="O149" s="2" t="s">
        <v>60</v>
      </c>
      <c r="P149" t="s">
        <v>36</v>
      </c>
      <c r="Q149" t="s">
        <v>2327</v>
      </c>
      <c r="R149" t="s">
        <v>6537</v>
      </c>
      <c r="U149" t="s">
        <v>6458</v>
      </c>
      <c r="V149" t="s">
        <v>6538</v>
      </c>
      <c r="Z149" s="2">
        <v>1</v>
      </c>
      <c r="AA149" s="22">
        <v>53</v>
      </c>
      <c r="AF149" t="s">
        <v>2256</v>
      </c>
      <c r="AI149" t="s">
        <v>2326</v>
      </c>
      <c r="AK149" t="s">
        <v>44</v>
      </c>
      <c r="AN149" t="s">
        <v>124</v>
      </c>
      <c r="BR149" s="3" t="s">
        <v>7025</v>
      </c>
    </row>
    <row r="150" spans="1:70" x14ac:dyDescent="0.2">
      <c r="A150" t="s">
        <v>2220</v>
      </c>
      <c r="B150" t="s">
        <v>6539</v>
      </c>
      <c r="C150" t="s">
        <v>81</v>
      </c>
      <c r="D150" t="s">
        <v>72</v>
      </c>
      <c r="E150" t="s">
        <v>70</v>
      </c>
      <c r="F150" s="2" t="s">
        <v>43</v>
      </c>
      <c r="G150" s="22">
        <v>32</v>
      </c>
      <c r="K150" s="22">
        <v>32</v>
      </c>
      <c r="N150" s="2" t="s">
        <v>35</v>
      </c>
      <c r="O150" s="2" t="s">
        <v>60</v>
      </c>
      <c r="P150" t="s">
        <v>36</v>
      </c>
      <c r="Q150" t="s">
        <v>2330</v>
      </c>
      <c r="R150" t="s">
        <v>6540</v>
      </c>
      <c r="S150" t="s">
        <v>6541</v>
      </c>
      <c r="U150" t="s">
        <v>6458</v>
      </c>
      <c r="V150" t="s">
        <v>6542</v>
      </c>
      <c r="Z150" s="2">
        <v>1</v>
      </c>
      <c r="AA150" s="22">
        <v>55</v>
      </c>
      <c r="AF150" t="s">
        <v>2325</v>
      </c>
      <c r="AI150" t="s">
        <v>2326</v>
      </c>
      <c r="AK150" t="s">
        <v>44</v>
      </c>
      <c r="AN150" t="s">
        <v>124</v>
      </c>
      <c r="BR150" s="3" t="s">
        <v>7025</v>
      </c>
    </row>
    <row r="151" spans="1:70" x14ac:dyDescent="0.2">
      <c r="A151" t="s">
        <v>2220</v>
      </c>
      <c r="B151" t="s">
        <v>6539</v>
      </c>
      <c r="C151" t="s">
        <v>81</v>
      </c>
      <c r="D151" t="s">
        <v>72</v>
      </c>
      <c r="E151" t="s">
        <v>70</v>
      </c>
      <c r="F151" s="2" t="s">
        <v>43</v>
      </c>
      <c r="G151" s="22">
        <v>32</v>
      </c>
      <c r="K151" s="22">
        <v>32</v>
      </c>
      <c r="N151" s="2" t="s">
        <v>35</v>
      </c>
      <c r="O151" s="2" t="s">
        <v>60</v>
      </c>
      <c r="P151" t="s">
        <v>36</v>
      </c>
      <c r="Q151" t="s">
        <v>2332</v>
      </c>
      <c r="R151" t="s">
        <v>2215</v>
      </c>
      <c r="U151" t="s">
        <v>6458</v>
      </c>
      <c r="V151" t="s">
        <v>6543</v>
      </c>
      <c r="Z151" s="2">
        <v>1</v>
      </c>
      <c r="AA151" s="22">
        <v>53</v>
      </c>
      <c r="AF151" t="s">
        <v>2256</v>
      </c>
      <c r="AI151" t="s">
        <v>2326</v>
      </c>
      <c r="AK151" t="s">
        <v>44</v>
      </c>
      <c r="AN151" t="s">
        <v>124</v>
      </c>
      <c r="BR151" s="3" t="s">
        <v>7025</v>
      </c>
    </row>
    <row r="152" spans="1:70" x14ac:dyDescent="0.2">
      <c r="A152" t="s">
        <v>5906</v>
      </c>
      <c r="B152" t="s">
        <v>5902</v>
      </c>
      <c r="C152" t="s">
        <v>81</v>
      </c>
      <c r="D152" t="s">
        <v>82</v>
      </c>
      <c r="E152" t="s">
        <v>83</v>
      </c>
      <c r="F152" s="2" t="s">
        <v>34</v>
      </c>
      <c r="G152" s="22">
        <v>16</v>
      </c>
      <c r="H152" s="22">
        <v>16</v>
      </c>
      <c r="N152" s="2" t="s">
        <v>35</v>
      </c>
      <c r="O152" s="2" t="s">
        <v>35</v>
      </c>
      <c r="P152" t="s">
        <v>36</v>
      </c>
      <c r="Q152" t="s">
        <v>5903</v>
      </c>
      <c r="U152" t="s">
        <v>37</v>
      </c>
      <c r="V152" t="s">
        <v>5904</v>
      </c>
      <c r="Z152" s="2">
        <v>2</v>
      </c>
      <c r="AA152" s="22">
        <v>78</v>
      </c>
      <c r="AF152" t="s">
        <v>5905</v>
      </c>
      <c r="AI152" t="s">
        <v>144</v>
      </c>
      <c r="AK152" t="s">
        <v>51</v>
      </c>
      <c r="AN152" t="s">
        <v>1403</v>
      </c>
      <c r="BR152" s="3" t="s">
        <v>7025</v>
      </c>
    </row>
    <row r="153" spans="1:70" x14ac:dyDescent="0.2">
      <c r="A153" t="s">
        <v>5906</v>
      </c>
      <c r="B153" t="s">
        <v>5902</v>
      </c>
      <c r="C153" t="s">
        <v>81</v>
      </c>
      <c r="D153" t="s">
        <v>82</v>
      </c>
      <c r="E153" t="s">
        <v>83</v>
      </c>
      <c r="F153" s="2" t="s">
        <v>34</v>
      </c>
      <c r="G153" s="22">
        <v>16</v>
      </c>
      <c r="H153" s="22">
        <v>16</v>
      </c>
      <c r="N153" s="2" t="s">
        <v>35</v>
      </c>
      <c r="O153" s="2" t="s">
        <v>35</v>
      </c>
      <c r="P153" t="s">
        <v>36</v>
      </c>
      <c r="Q153" t="s">
        <v>5907</v>
      </c>
      <c r="U153" t="s">
        <v>37</v>
      </c>
      <c r="V153" t="s">
        <v>5908</v>
      </c>
      <c r="Z153" s="2">
        <v>2</v>
      </c>
      <c r="AA153" s="22">
        <v>76</v>
      </c>
      <c r="AF153" t="s">
        <v>5909</v>
      </c>
      <c r="AI153" t="s">
        <v>144</v>
      </c>
      <c r="AK153" t="s">
        <v>51</v>
      </c>
      <c r="BR153" s="3" t="s">
        <v>7025</v>
      </c>
    </row>
    <row r="154" spans="1:70" x14ac:dyDescent="0.2">
      <c r="A154" t="s">
        <v>5906</v>
      </c>
      <c r="B154" t="s">
        <v>5902</v>
      </c>
      <c r="C154" t="s">
        <v>81</v>
      </c>
      <c r="D154" t="s">
        <v>82</v>
      </c>
      <c r="E154" t="s">
        <v>83</v>
      </c>
      <c r="F154" s="2" t="s">
        <v>34</v>
      </c>
      <c r="G154" s="22">
        <v>16</v>
      </c>
      <c r="H154" s="22">
        <v>16</v>
      </c>
      <c r="N154" s="2" t="s">
        <v>35</v>
      </c>
      <c r="O154" s="2" t="s">
        <v>35</v>
      </c>
      <c r="P154" t="s">
        <v>36</v>
      </c>
      <c r="Q154" t="s">
        <v>4744</v>
      </c>
      <c r="U154" t="s">
        <v>37</v>
      </c>
      <c r="V154" t="s">
        <v>5910</v>
      </c>
      <c r="Z154" s="2">
        <v>4</v>
      </c>
      <c r="AA154" s="22">
        <v>109</v>
      </c>
      <c r="AF154" t="s">
        <v>174</v>
      </c>
      <c r="AI154" t="s">
        <v>144</v>
      </c>
      <c r="AK154" t="s">
        <v>51</v>
      </c>
      <c r="BR154" s="3" t="s">
        <v>7025</v>
      </c>
    </row>
    <row r="155" spans="1:70" x14ac:dyDescent="0.2">
      <c r="A155" t="s">
        <v>5906</v>
      </c>
      <c r="B155" t="s">
        <v>5902</v>
      </c>
      <c r="C155" t="s">
        <v>81</v>
      </c>
      <c r="D155" t="s">
        <v>82</v>
      </c>
      <c r="E155" t="s">
        <v>83</v>
      </c>
      <c r="F155" s="2" t="s">
        <v>34</v>
      </c>
      <c r="G155" s="22">
        <v>16</v>
      </c>
      <c r="H155" s="22">
        <v>16</v>
      </c>
      <c r="N155" s="2" t="s">
        <v>35</v>
      </c>
      <c r="O155" s="2" t="s">
        <v>35</v>
      </c>
      <c r="P155" t="s">
        <v>36</v>
      </c>
      <c r="Q155" t="s">
        <v>5903</v>
      </c>
      <c r="U155" t="s">
        <v>37</v>
      </c>
      <c r="V155" t="s">
        <v>5911</v>
      </c>
      <c r="Z155" s="2">
        <v>2</v>
      </c>
      <c r="AA155" s="22">
        <v>75</v>
      </c>
      <c r="AF155" t="s">
        <v>109</v>
      </c>
      <c r="AI155" t="s">
        <v>1146</v>
      </c>
      <c r="AK155" t="s">
        <v>51</v>
      </c>
      <c r="BR155" s="3" t="s">
        <v>7025</v>
      </c>
    </row>
    <row r="156" spans="1:70" x14ac:dyDescent="0.2">
      <c r="A156" t="s">
        <v>5906</v>
      </c>
      <c r="B156" t="s">
        <v>5902</v>
      </c>
      <c r="C156" t="s">
        <v>81</v>
      </c>
      <c r="D156" t="s">
        <v>82</v>
      </c>
      <c r="E156" t="s">
        <v>83</v>
      </c>
      <c r="F156" s="2" t="s">
        <v>34</v>
      </c>
      <c r="G156" s="22">
        <v>16</v>
      </c>
      <c r="H156" s="22">
        <v>16</v>
      </c>
      <c r="N156" s="2" t="s">
        <v>35</v>
      </c>
      <c r="O156" s="2" t="s">
        <v>35</v>
      </c>
      <c r="P156" t="s">
        <v>36</v>
      </c>
      <c r="Q156" t="s">
        <v>5903</v>
      </c>
      <c r="U156" t="s">
        <v>37</v>
      </c>
      <c r="V156" t="s">
        <v>5912</v>
      </c>
      <c r="Z156" s="2">
        <v>2</v>
      </c>
      <c r="AA156" s="22">
        <v>74</v>
      </c>
      <c r="AF156" t="s">
        <v>112</v>
      </c>
      <c r="AI156" t="s">
        <v>1146</v>
      </c>
      <c r="AK156" t="s">
        <v>51</v>
      </c>
      <c r="BR156" s="3" t="s">
        <v>7025</v>
      </c>
    </row>
    <row r="157" spans="1:70" x14ac:dyDescent="0.2">
      <c r="A157" t="s">
        <v>5906</v>
      </c>
      <c r="B157" t="s">
        <v>5902</v>
      </c>
      <c r="C157" t="s">
        <v>81</v>
      </c>
      <c r="D157" t="s">
        <v>82</v>
      </c>
      <c r="E157" t="s">
        <v>83</v>
      </c>
      <c r="F157" s="2" t="s">
        <v>34</v>
      </c>
      <c r="G157" s="22">
        <v>16</v>
      </c>
      <c r="H157" s="22">
        <v>16</v>
      </c>
      <c r="N157" s="2" t="s">
        <v>35</v>
      </c>
      <c r="O157" s="2" t="s">
        <v>35</v>
      </c>
      <c r="P157" t="s">
        <v>36</v>
      </c>
      <c r="Q157" t="s">
        <v>5913</v>
      </c>
      <c r="U157" t="s">
        <v>37</v>
      </c>
      <c r="V157" t="s">
        <v>5914</v>
      </c>
      <c r="Z157" s="2">
        <v>2</v>
      </c>
      <c r="AA157" s="22">
        <v>52</v>
      </c>
      <c r="AF157" t="s">
        <v>116</v>
      </c>
      <c r="AI157" t="s">
        <v>144</v>
      </c>
      <c r="AK157" t="s">
        <v>51</v>
      </c>
      <c r="BR157" s="3" t="s">
        <v>7025</v>
      </c>
    </row>
    <row r="158" spans="1:70" x14ac:dyDescent="0.2">
      <c r="A158" t="s">
        <v>5906</v>
      </c>
      <c r="B158" t="s">
        <v>5902</v>
      </c>
      <c r="C158" t="s">
        <v>81</v>
      </c>
      <c r="D158" t="s">
        <v>82</v>
      </c>
      <c r="E158" t="s">
        <v>83</v>
      </c>
      <c r="F158" s="2" t="s">
        <v>34</v>
      </c>
      <c r="G158" s="22">
        <v>16</v>
      </c>
      <c r="H158" s="22">
        <v>16</v>
      </c>
      <c r="N158" s="2" t="s">
        <v>35</v>
      </c>
      <c r="O158" s="2" t="s">
        <v>35</v>
      </c>
      <c r="P158" t="s">
        <v>36</v>
      </c>
      <c r="Q158" t="s">
        <v>5915</v>
      </c>
      <c r="U158" t="s">
        <v>37</v>
      </c>
      <c r="V158" t="s">
        <v>5916</v>
      </c>
      <c r="Z158" s="2">
        <v>3</v>
      </c>
      <c r="AA158" s="22">
        <v>80</v>
      </c>
      <c r="AF158" t="s">
        <v>5917</v>
      </c>
      <c r="AI158" t="s">
        <v>325</v>
      </c>
      <c r="AK158" t="s">
        <v>51</v>
      </c>
      <c r="BR158" s="3" t="s">
        <v>7025</v>
      </c>
    </row>
    <row r="159" spans="1:70" x14ac:dyDescent="0.2">
      <c r="A159" t="s">
        <v>5906</v>
      </c>
      <c r="B159" t="s">
        <v>5902</v>
      </c>
      <c r="C159" t="s">
        <v>81</v>
      </c>
      <c r="D159" t="s">
        <v>82</v>
      </c>
      <c r="E159" t="s">
        <v>83</v>
      </c>
      <c r="F159" s="2" t="s">
        <v>34</v>
      </c>
      <c r="G159" s="22">
        <v>16</v>
      </c>
      <c r="H159" s="22">
        <v>16</v>
      </c>
      <c r="N159" s="2" t="s">
        <v>35</v>
      </c>
      <c r="O159" s="2" t="s">
        <v>35</v>
      </c>
      <c r="P159" t="s">
        <v>36</v>
      </c>
      <c r="Q159" t="s">
        <v>5915</v>
      </c>
      <c r="U159" t="s">
        <v>37</v>
      </c>
      <c r="V159" t="s">
        <v>5918</v>
      </c>
      <c r="Z159" s="2">
        <v>3</v>
      </c>
      <c r="AA159" s="22">
        <v>88</v>
      </c>
      <c r="AF159" t="s">
        <v>553</v>
      </c>
      <c r="AI159" t="s">
        <v>325</v>
      </c>
      <c r="AK159" t="s">
        <v>51</v>
      </c>
      <c r="BR159" s="3" t="s">
        <v>7025</v>
      </c>
    </row>
    <row r="160" spans="1:70" x14ac:dyDescent="0.2">
      <c r="A160" t="s">
        <v>5906</v>
      </c>
      <c r="B160" t="s">
        <v>5902</v>
      </c>
      <c r="C160" t="s">
        <v>81</v>
      </c>
      <c r="D160" t="s">
        <v>82</v>
      </c>
      <c r="E160" t="s">
        <v>83</v>
      </c>
      <c r="F160" s="2" t="s">
        <v>34</v>
      </c>
      <c r="G160" s="22">
        <v>16</v>
      </c>
      <c r="H160" s="22">
        <v>16</v>
      </c>
      <c r="N160" s="2" t="s">
        <v>35</v>
      </c>
      <c r="O160" s="2" t="s">
        <v>35</v>
      </c>
      <c r="P160" t="s">
        <v>36</v>
      </c>
      <c r="Q160" t="s">
        <v>5903</v>
      </c>
      <c r="U160" t="s">
        <v>37</v>
      </c>
      <c r="V160" t="s">
        <v>5919</v>
      </c>
      <c r="Z160" s="2">
        <v>2</v>
      </c>
      <c r="AA160" s="22">
        <v>59</v>
      </c>
      <c r="AF160" t="s">
        <v>4190</v>
      </c>
      <c r="AI160" t="s">
        <v>1146</v>
      </c>
      <c r="AK160" t="s">
        <v>51</v>
      </c>
      <c r="BR160" s="3" t="s">
        <v>7025</v>
      </c>
    </row>
    <row r="161" spans="1:70" x14ac:dyDescent="0.2">
      <c r="A161" t="s">
        <v>5906</v>
      </c>
      <c r="B161" t="s">
        <v>5902</v>
      </c>
      <c r="C161" t="s">
        <v>81</v>
      </c>
      <c r="D161" t="s">
        <v>82</v>
      </c>
      <c r="E161" t="s">
        <v>83</v>
      </c>
      <c r="F161" s="2" t="s">
        <v>34</v>
      </c>
      <c r="G161" s="22">
        <v>16</v>
      </c>
      <c r="H161" s="22">
        <v>16</v>
      </c>
      <c r="N161" s="2" t="s">
        <v>35</v>
      </c>
      <c r="O161" s="2" t="s">
        <v>35</v>
      </c>
      <c r="P161" t="s">
        <v>36</v>
      </c>
      <c r="Q161" t="s">
        <v>5920</v>
      </c>
      <c r="U161" t="s">
        <v>37</v>
      </c>
      <c r="V161" t="s">
        <v>5921</v>
      </c>
      <c r="Z161" s="2">
        <v>2</v>
      </c>
      <c r="AA161" s="22">
        <v>59</v>
      </c>
      <c r="AF161" t="s">
        <v>4193</v>
      </c>
      <c r="AI161" t="s">
        <v>5884</v>
      </c>
      <c r="AK161" t="s">
        <v>51</v>
      </c>
      <c r="BR161" s="3" t="s">
        <v>7025</v>
      </c>
    </row>
    <row r="162" spans="1:70" x14ac:dyDescent="0.2">
      <c r="A162" t="s">
        <v>5906</v>
      </c>
      <c r="B162" t="s">
        <v>5902</v>
      </c>
      <c r="C162" t="s">
        <v>81</v>
      </c>
      <c r="D162" t="s">
        <v>82</v>
      </c>
      <c r="E162" t="s">
        <v>83</v>
      </c>
      <c r="F162" s="2" t="s">
        <v>34</v>
      </c>
      <c r="G162" s="22">
        <v>16</v>
      </c>
      <c r="H162" s="22">
        <v>16</v>
      </c>
      <c r="N162" s="2" t="s">
        <v>35</v>
      </c>
      <c r="O162" s="2" t="s">
        <v>35</v>
      </c>
      <c r="P162" t="s">
        <v>36</v>
      </c>
      <c r="Q162" t="s">
        <v>5907</v>
      </c>
      <c r="U162" t="s">
        <v>37</v>
      </c>
      <c r="V162" t="s">
        <v>5922</v>
      </c>
      <c r="Z162" s="2">
        <v>2</v>
      </c>
      <c r="AA162" s="22">
        <v>60</v>
      </c>
      <c r="AF162" t="s">
        <v>4197</v>
      </c>
      <c r="AI162" t="s">
        <v>5923</v>
      </c>
      <c r="AK162" t="s">
        <v>51</v>
      </c>
      <c r="BR162" s="3" t="s">
        <v>7025</v>
      </c>
    </row>
    <row r="163" spans="1:70" x14ac:dyDescent="0.2">
      <c r="A163" t="s">
        <v>5906</v>
      </c>
      <c r="B163" t="s">
        <v>5902</v>
      </c>
      <c r="C163" t="s">
        <v>81</v>
      </c>
      <c r="D163" t="s">
        <v>82</v>
      </c>
      <c r="E163" t="s">
        <v>83</v>
      </c>
      <c r="F163" s="2" t="s">
        <v>34</v>
      </c>
      <c r="G163" s="22">
        <v>16</v>
      </c>
      <c r="H163" s="22">
        <v>16</v>
      </c>
      <c r="N163" s="2" t="s">
        <v>35</v>
      </c>
      <c r="O163" s="2" t="s">
        <v>35</v>
      </c>
      <c r="P163" t="s">
        <v>36</v>
      </c>
      <c r="Q163" t="s">
        <v>5907</v>
      </c>
      <c r="U163" t="s">
        <v>37</v>
      </c>
      <c r="V163" t="s">
        <v>5924</v>
      </c>
      <c r="Z163" s="2">
        <v>2</v>
      </c>
      <c r="AA163" s="22">
        <v>59</v>
      </c>
      <c r="AF163" t="s">
        <v>563</v>
      </c>
      <c r="AI163" t="s">
        <v>5925</v>
      </c>
      <c r="AK163" t="s">
        <v>51</v>
      </c>
      <c r="BR163" s="3" t="s">
        <v>7025</v>
      </c>
    </row>
    <row r="164" spans="1:70" x14ac:dyDescent="0.2">
      <c r="A164" t="s">
        <v>5906</v>
      </c>
      <c r="B164" t="s">
        <v>5902</v>
      </c>
      <c r="C164" t="s">
        <v>81</v>
      </c>
      <c r="D164" t="s">
        <v>82</v>
      </c>
      <c r="E164" t="s">
        <v>83</v>
      </c>
      <c r="F164" s="2" t="s">
        <v>34</v>
      </c>
      <c r="G164" s="22">
        <v>16</v>
      </c>
      <c r="H164" s="22">
        <v>16</v>
      </c>
      <c r="N164" s="2" t="s">
        <v>35</v>
      </c>
      <c r="O164" s="2" t="s">
        <v>35</v>
      </c>
      <c r="P164" t="s">
        <v>36</v>
      </c>
      <c r="Q164" t="s">
        <v>5926</v>
      </c>
      <c r="U164" t="s">
        <v>37</v>
      </c>
      <c r="V164" t="s">
        <v>5927</v>
      </c>
      <c r="Z164" s="2">
        <v>3</v>
      </c>
      <c r="AA164" s="22">
        <v>83</v>
      </c>
      <c r="AF164" t="s">
        <v>541</v>
      </c>
      <c r="AI164" t="s">
        <v>144</v>
      </c>
      <c r="AK164" t="s">
        <v>51</v>
      </c>
      <c r="BR164" s="3" t="s">
        <v>7025</v>
      </c>
    </row>
    <row r="165" spans="1:70" x14ac:dyDescent="0.2">
      <c r="A165" t="s">
        <v>5906</v>
      </c>
      <c r="B165" t="s">
        <v>5902</v>
      </c>
      <c r="C165" t="s">
        <v>81</v>
      </c>
      <c r="D165" t="s">
        <v>82</v>
      </c>
      <c r="E165" t="s">
        <v>83</v>
      </c>
      <c r="F165" s="2" t="s">
        <v>34</v>
      </c>
      <c r="G165" s="22">
        <v>16</v>
      </c>
      <c r="H165" s="22">
        <v>16</v>
      </c>
      <c r="N165" s="2" t="s">
        <v>35</v>
      </c>
      <c r="O165" s="2" t="s">
        <v>35</v>
      </c>
      <c r="P165" t="s">
        <v>36</v>
      </c>
      <c r="Q165" t="s">
        <v>5926</v>
      </c>
      <c r="U165" t="s">
        <v>37</v>
      </c>
      <c r="V165" t="s">
        <v>5928</v>
      </c>
      <c r="Z165" s="2">
        <v>3</v>
      </c>
      <c r="AA165" s="22">
        <v>79</v>
      </c>
      <c r="AF165" t="s">
        <v>545</v>
      </c>
      <c r="AI165" t="s">
        <v>144</v>
      </c>
      <c r="AK165" t="s">
        <v>51</v>
      </c>
      <c r="BR165" s="3" t="s">
        <v>7025</v>
      </c>
    </row>
    <row r="166" spans="1:70" x14ac:dyDescent="0.2">
      <c r="A166" t="s">
        <v>5906</v>
      </c>
      <c r="B166" t="s">
        <v>5902</v>
      </c>
      <c r="C166" t="s">
        <v>81</v>
      </c>
      <c r="D166" t="s">
        <v>82</v>
      </c>
      <c r="E166" t="s">
        <v>83</v>
      </c>
      <c r="F166" s="2" t="s">
        <v>34</v>
      </c>
      <c r="G166" s="22">
        <v>16</v>
      </c>
      <c r="H166" s="22">
        <v>16</v>
      </c>
      <c r="N166" s="2" t="s">
        <v>35</v>
      </c>
      <c r="O166" s="2" t="s">
        <v>35</v>
      </c>
      <c r="P166" t="s">
        <v>36</v>
      </c>
      <c r="Q166" t="s">
        <v>5929</v>
      </c>
      <c r="U166" t="s">
        <v>37</v>
      </c>
      <c r="V166" t="s">
        <v>5930</v>
      </c>
      <c r="Z166" s="2">
        <v>2</v>
      </c>
      <c r="AA166" s="22">
        <v>120</v>
      </c>
      <c r="AF166" t="s">
        <v>3691</v>
      </c>
      <c r="AI166" t="s">
        <v>144</v>
      </c>
      <c r="AK166" t="s">
        <v>51</v>
      </c>
      <c r="BR166" s="3" t="s">
        <v>7025</v>
      </c>
    </row>
    <row r="167" spans="1:70" x14ac:dyDescent="0.2">
      <c r="A167" t="s">
        <v>5906</v>
      </c>
      <c r="B167" t="s">
        <v>5902</v>
      </c>
      <c r="C167" t="s">
        <v>81</v>
      </c>
      <c r="D167" t="s">
        <v>82</v>
      </c>
      <c r="E167" t="s">
        <v>83</v>
      </c>
      <c r="F167" s="2" t="s">
        <v>34</v>
      </c>
      <c r="G167" s="22">
        <v>16</v>
      </c>
      <c r="H167" s="22">
        <v>16</v>
      </c>
      <c r="N167" s="2" t="s">
        <v>35</v>
      </c>
      <c r="O167" s="2" t="s">
        <v>35</v>
      </c>
      <c r="P167" t="s">
        <v>36</v>
      </c>
      <c r="Q167" t="s">
        <v>5929</v>
      </c>
      <c r="U167" t="s">
        <v>37</v>
      </c>
      <c r="V167" t="s">
        <v>5931</v>
      </c>
      <c r="Z167" s="2">
        <v>2</v>
      </c>
      <c r="AA167" s="22">
        <v>121</v>
      </c>
      <c r="AF167" t="s">
        <v>3693</v>
      </c>
      <c r="AI167" t="s">
        <v>144</v>
      </c>
      <c r="AK167" t="s">
        <v>51</v>
      </c>
      <c r="BR167" s="3" t="s">
        <v>7025</v>
      </c>
    </row>
    <row r="168" spans="1:70" x14ac:dyDescent="0.2">
      <c r="A168" t="s">
        <v>5906</v>
      </c>
      <c r="B168" t="s">
        <v>5902</v>
      </c>
      <c r="C168" t="s">
        <v>81</v>
      </c>
      <c r="D168" t="s">
        <v>82</v>
      </c>
      <c r="E168" t="s">
        <v>83</v>
      </c>
      <c r="F168" s="2" t="s">
        <v>34</v>
      </c>
      <c r="G168" s="22">
        <v>16</v>
      </c>
      <c r="H168" s="22">
        <v>16</v>
      </c>
      <c r="N168" s="2" t="s">
        <v>35</v>
      </c>
      <c r="O168" s="2" t="s">
        <v>35</v>
      </c>
      <c r="P168" t="s">
        <v>36</v>
      </c>
      <c r="Q168" t="s">
        <v>4708</v>
      </c>
      <c r="U168" t="s">
        <v>37</v>
      </c>
      <c r="V168" t="s">
        <v>5932</v>
      </c>
      <c r="Z168" s="2">
        <v>2</v>
      </c>
      <c r="AA168" s="22">
        <v>119</v>
      </c>
      <c r="AF168" t="s">
        <v>3696</v>
      </c>
      <c r="AI168" t="s">
        <v>144</v>
      </c>
      <c r="AK168" t="s">
        <v>51</v>
      </c>
      <c r="BR168" s="3" t="s">
        <v>7025</v>
      </c>
    </row>
    <row r="169" spans="1:70" x14ac:dyDescent="0.2">
      <c r="A169" t="s">
        <v>5906</v>
      </c>
      <c r="B169" t="s">
        <v>5902</v>
      </c>
      <c r="C169" t="s">
        <v>81</v>
      </c>
      <c r="D169" t="s">
        <v>82</v>
      </c>
      <c r="E169" t="s">
        <v>83</v>
      </c>
      <c r="F169" s="2" t="s">
        <v>34</v>
      </c>
      <c r="G169" s="22">
        <v>16</v>
      </c>
      <c r="H169" s="22">
        <v>16</v>
      </c>
      <c r="N169" s="2" t="s">
        <v>35</v>
      </c>
      <c r="O169" s="2" t="s">
        <v>35</v>
      </c>
      <c r="P169" t="s">
        <v>36</v>
      </c>
      <c r="Q169" t="s">
        <v>5933</v>
      </c>
      <c r="U169" t="s">
        <v>37</v>
      </c>
      <c r="V169" t="s">
        <v>5934</v>
      </c>
      <c r="Z169" s="2">
        <v>2</v>
      </c>
      <c r="AA169" s="22">
        <v>119</v>
      </c>
      <c r="AF169" t="s">
        <v>3699</v>
      </c>
      <c r="AI169" t="s">
        <v>144</v>
      </c>
      <c r="AK169" t="s">
        <v>51</v>
      </c>
      <c r="BR169" s="3" t="s">
        <v>7025</v>
      </c>
    </row>
    <row r="170" spans="1:70" x14ac:dyDescent="0.2">
      <c r="A170" t="s">
        <v>5906</v>
      </c>
      <c r="B170" t="s">
        <v>5902</v>
      </c>
      <c r="C170" t="s">
        <v>81</v>
      </c>
      <c r="D170" t="s">
        <v>82</v>
      </c>
      <c r="E170" t="s">
        <v>83</v>
      </c>
      <c r="F170" s="2" t="s">
        <v>34</v>
      </c>
      <c r="G170" s="22">
        <v>16</v>
      </c>
      <c r="H170" s="22">
        <v>16</v>
      </c>
      <c r="N170" s="2" t="s">
        <v>35</v>
      </c>
      <c r="O170" s="2" t="s">
        <v>35</v>
      </c>
      <c r="P170" t="s">
        <v>36</v>
      </c>
      <c r="Q170" t="s">
        <v>5935</v>
      </c>
      <c r="U170" t="s">
        <v>37</v>
      </c>
      <c r="V170" t="s">
        <v>5936</v>
      </c>
      <c r="Z170" s="2">
        <v>3</v>
      </c>
      <c r="AA170" s="22">
        <v>81</v>
      </c>
      <c r="AF170" t="s">
        <v>5937</v>
      </c>
      <c r="AI170" t="s">
        <v>1494</v>
      </c>
      <c r="AK170" t="s">
        <v>51</v>
      </c>
      <c r="BR170" s="3" t="s">
        <v>7025</v>
      </c>
    </row>
    <row r="171" spans="1:70" x14ac:dyDescent="0.2">
      <c r="A171" t="s">
        <v>5906</v>
      </c>
      <c r="B171" t="s">
        <v>5902</v>
      </c>
      <c r="C171" t="s">
        <v>81</v>
      </c>
      <c r="D171" t="s">
        <v>82</v>
      </c>
      <c r="E171" t="s">
        <v>83</v>
      </c>
      <c r="F171" s="2" t="s">
        <v>34</v>
      </c>
      <c r="G171" s="22">
        <v>16</v>
      </c>
      <c r="H171" s="22">
        <v>16</v>
      </c>
      <c r="N171" s="2" t="s">
        <v>35</v>
      </c>
      <c r="O171" s="2" t="s">
        <v>35</v>
      </c>
      <c r="P171" t="s">
        <v>36</v>
      </c>
      <c r="Q171" t="s">
        <v>5929</v>
      </c>
      <c r="U171" t="s">
        <v>37</v>
      </c>
      <c r="V171" t="s">
        <v>5938</v>
      </c>
      <c r="Z171" s="2">
        <v>2</v>
      </c>
      <c r="AA171" s="22">
        <v>90</v>
      </c>
      <c r="AF171" t="s">
        <v>2726</v>
      </c>
      <c r="AI171" t="s">
        <v>144</v>
      </c>
      <c r="AK171" t="s">
        <v>51</v>
      </c>
      <c r="BR171" s="3" t="s">
        <v>7025</v>
      </c>
    </row>
    <row r="172" spans="1:70" x14ac:dyDescent="0.2">
      <c r="A172" t="s">
        <v>5906</v>
      </c>
      <c r="B172" t="s">
        <v>5902</v>
      </c>
      <c r="C172" t="s">
        <v>81</v>
      </c>
      <c r="D172" t="s">
        <v>82</v>
      </c>
      <c r="E172" t="s">
        <v>83</v>
      </c>
      <c r="F172" s="2" t="s">
        <v>34</v>
      </c>
      <c r="G172" s="22">
        <v>16</v>
      </c>
      <c r="H172" s="22">
        <v>16</v>
      </c>
      <c r="N172" s="2" t="s">
        <v>35</v>
      </c>
      <c r="O172" s="2" t="s">
        <v>35</v>
      </c>
      <c r="P172" t="s">
        <v>36</v>
      </c>
      <c r="Q172" t="s">
        <v>5939</v>
      </c>
      <c r="U172" t="s">
        <v>37</v>
      </c>
      <c r="V172" t="s">
        <v>5940</v>
      </c>
      <c r="Z172" s="2">
        <v>2</v>
      </c>
      <c r="AA172" s="22">
        <v>65</v>
      </c>
      <c r="AF172" t="s">
        <v>3158</v>
      </c>
      <c r="AI172" t="s">
        <v>144</v>
      </c>
      <c r="AK172" t="s">
        <v>51</v>
      </c>
      <c r="BR172" s="3" t="s">
        <v>7025</v>
      </c>
    </row>
    <row r="173" spans="1:70" x14ac:dyDescent="0.2">
      <c r="A173" t="s">
        <v>5906</v>
      </c>
      <c r="B173" t="s">
        <v>5902</v>
      </c>
      <c r="C173" t="s">
        <v>81</v>
      </c>
      <c r="D173" t="s">
        <v>82</v>
      </c>
      <c r="E173" t="s">
        <v>83</v>
      </c>
      <c r="F173" s="2" t="s">
        <v>34</v>
      </c>
      <c r="G173" s="22">
        <v>16</v>
      </c>
      <c r="H173" s="22">
        <v>16</v>
      </c>
      <c r="N173" s="2" t="s">
        <v>35</v>
      </c>
      <c r="O173" s="2" t="s">
        <v>35</v>
      </c>
      <c r="P173" t="s">
        <v>36</v>
      </c>
      <c r="Q173" t="s">
        <v>5941</v>
      </c>
      <c r="U173" t="s">
        <v>37</v>
      </c>
      <c r="V173" t="s">
        <v>5942</v>
      </c>
      <c r="Z173" s="2">
        <v>3</v>
      </c>
      <c r="AA173" s="22">
        <v>82</v>
      </c>
      <c r="AF173" t="s">
        <v>2870</v>
      </c>
      <c r="AI173" t="s">
        <v>144</v>
      </c>
      <c r="AK173" t="s">
        <v>51</v>
      </c>
      <c r="BR173" s="3" t="s">
        <v>7025</v>
      </c>
    </row>
    <row r="174" spans="1:70" x14ac:dyDescent="0.2">
      <c r="A174" t="s">
        <v>5906</v>
      </c>
      <c r="B174" t="s">
        <v>5902</v>
      </c>
      <c r="C174" t="s">
        <v>81</v>
      </c>
      <c r="D174" t="s">
        <v>82</v>
      </c>
      <c r="E174" t="s">
        <v>83</v>
      </c>
      <c r="F174" s="2" t="s">
        <v>34</v>
      </c>
      <c r="G174" s="22">
        <v>16</v>
      </c>
      <c r="H174" s="22">
        <v>16</v>
      </c>
      <c r="N174" s="2" t="s">
        <v>35</v>
      </c>
      <c r="O174" s="2" t="s">
        <v>35</v>
      </c>
      <c r="P174" t="s">
        <v>36</v>
      </c>
      <c r="Q174" t="s">
        <v>5941</v>
      </c>
      <c r="U174" t="s">
        <v>37</v>
      </c>
      <c r="V174" t="s">
        <v>5943</v>
      </c>
      <c r="Z174" s="2">
        <v>3</v>
      </c>
      <c r="AA174" s="22">
        <v>64</v>
      </c>
      <c r="AF174" t="s">
        <v>2850</v>
      </c>
      <c r="AI174" t="s">
        <v>144</v>
      </c>
      <c r="AK174" t="s">
        <v>51</v>
      </c>
      <c r="BR174" s="3" t="s">
        <v>7025</v>
      </c>
    </row>
    <row r="175" spans="1:70" x14ac:dyDescent="0.2">
      <c r="A175" t="s">
        <v>5906</v>
      </c>
      <c r="B175" t="s">
        <v>5902</v>
      </c>
      <c r="C175" t="s">
        <v>81</v>
      </c>
      <c r="D175" t="s">
        <v>82</v>
      </c>
      <c r="E175" t="s">
        <v>83</v>
      </c>
      <c r="F175" s="2" t="s">
        <v>34</v>
      </c>
      <c r="G175" s="22">
        <v>16</v>
      </c>
      <c r="H175" s="22">
        <v>16</v>
      </c>
      <c r="N175" s="2" t="s">
        <v>35</v>
      </c>
      <c r="O175" s="2" t="s">
        <v>35</v>
      </c>
      <c r="P175" t="s">
        <v>36</v>
      </c>
      <c r="Q175" t="s">
        <v>4721</v>
      </c>
      <c r="U175" t="s">
        <v>37</v>
      </c>
      <c r="V175" t="s">
        <v>5944</v>
      </c>
      <c r="Z175" s="2">
        <v>3</v>
      </c>
      <c r="AA175" s="22">
        <v>77</v>
      </c>
      <c r="AF175" t="s">
        <v>5945</v>
      </c>
      <c r="AI175" t="s">
        <v>144</v>
      </c>
      <c r="AK175" t="s">
        <v>51</v>
      </c>
      <c r="BR175" s="3" t="s">
        <v>7025</v>
      </c>
    </row>
    <row r="176" spans="1:70" x14ac:dyDescent="0.2">
      <c r="A176" t="s">
        <v>5906</v>
      </c>
      <c r="B176" t="s">
        <v>5902</v>
      </c>
      <c r="C176" t="s">
        <v>81</v>
      </c>
      <c r="D176" t="s">
        <v>82</v>
      </c>
      <c r="E176" t="s">
        <v>83</v>
      </c>
      <c r="F176" s="2" t="s">
        <v>34</v>
      </c>
      <c r="G176" s="22">
        <v>16</v>
      </c>
      <c r="H176" s="22">
        <v>16</v>
      </c>
      <c r="N176" s="2" t="s">
        <v>35</v>
      </c>
      <c r="O176" s="2" t="s">
        <v>35</v>
      </c>
      <c r="P176" t="s">
        <v>36</v>
      </c>
      <c r="Q176" t="s">
        <v>4721</v>
      </c>
      <c r="U176" t="s">
        <v>37</v>
      </c>
      <c r="V176" t="s">
        <v>5946</v>
      </c>
      <c r="Z176" s="2">
        <v>3</v>
      </c>
      <c r="AA176" s="22">
        <v>112</v>
      </c>
      <c r="AF176" t="s">
        <v>2729</v>
      </c>
      <c r="AI176" t="s">
        <v>144</v>
      </c>
      <c r="AK176" t="s">
        <v>51</v>
      </c>
      <c r="BR176" s="3" t="s">
        <v>7025</v>
      </c>
    </row>
    <row r="177" spans="1:70" x14ac:dyDescent="0.2">
      <c r="A177" t="s">
        <v>5906</v>
      </c>
      <c r="B177" t="s">
        <v>5902</v>
      </c>
      <c r="C177" t="s">
        <v>81</v>
      </c>
      <c r="D177" t="s">
        <v>82</v>
      </c>
      <c r="E177" t="s">
        <v>83</v>
      </c>
      <c r="F177" s="2" t="s">
        <v>34</v>
      </c>
      <c r="G177" s="22">
        <v>16</v>
      </c>
      <c r="H177" s="22">
        <v>16</v>
      </c>
      <c r="N177" s="2" t="s">
        <v>35</v>
      </c>
      <c r="O177" s="2" t="s">
        <v>35</v>
      </c>
      <c r="P177" t="s">
        <v>36</v>
      </c>
      <c r="Q177" t="s">
        <v>5933</v>
      </c>
      <c r="U177" t="s">
        <v>37</v>
      </c>
      <c r="V177" t="s">
        <v>5947</v>
      </c>
      <c r="Z177" s="2">
        <v>4</v>
      </c>
      <c r="AA177" s="22">
        <v>84</v>
      </c>
      <c r="AF177" t="s">
        <v>2005</v>
      </c>
      <c r="AI177" t="s">
        <v>144</v>
      </c>
      <c r="AK177" t="s">
        <v>51</v>
      </c>
      <c r="BR177" s="3" t="s">
        <v>7025</v>
      </c>
    </row>
    <row r="178" spans="1:70" x14ac:dyDescent="0.2">
      <c r="A178" t="s">
        <v>5906</v>
      </c>
      <c r="B178" t="s">
        <v>5902</v>
      </c>
      <c r="C178" t="s">
        <v>81</v>
      </c>
      <c r="D178" t="s">
        <v>82</v>
      </c>
      <c r="E178" t="s">
        <v>83</v>
      </c>
      <c r="F178" s="2" t="s">
        <v>34</v>
      </c>
      <c r="G178" s="22">
        <v>16</v>
      </c>
      <c r="H178" s="22">
        <v>16</v>
      </c>
      <c r="N178" s="2" t="s">
        <v>35</v>
      </c>
      <c r="O178" s="2" t="s">
        <v>35</v>
      </c>
      <c r="P178" t="s">
        <v>36</v>
      </c>
      <c r="Q178" t="s">
        <v>4708</v>
      </c>
      <c r="U178" t="s">
        <v>37</v>
      </c>
      <c r="V178" t="s">
        <v>5948</v>
      </c>
      <c r="Z178" s="2">
        <v>3</v>
      </c>
      <c r="AA178" s="22">
        <v>78</v>
      </c>
      <c r="AF178" t="s">
        <v>5949</v>
      </c>
      <c r="AI178" t="s">
        <v>144</v>
      </c>
      <c r="AK178" t="s">
        <v>51</v>
      </c>
      <c r="BR178" s="3" t="s">
        <v>7025</v>
      </c>
    </row>
    <row r="179" spans="1:70" x14ac:dyDescent="0.2">
      <c r="A179" t="s">
        <v>5906</v>
      </c>
      <c r="B179" t="s">
        <v>5902</v>
      </c>
      <c r="C179" t="s">
        <v>81</v>
      </c>
      <c r="D179" t="s">
        <v>82</v>
      </c>
      <c r="E179" t="s">
        <v>83</v>
      </c>
      <c r="F179" s="2" t="s">
        <v>34</v>
      </c>
      <c r="G179" s="22">
        <v>16</v>
      </c>
      <c r="H179" s="22">
        <v>16</v>
      </c>
      <c r="N179" s="2" t="s">
        <v>35</v>
      </c>
      <c r="O179" s="2" t="s">
        <v>35</v>
      </c>
      <c r="P179" t="s">
        <v>36</v>
      </c>
      <c r="Q179" t="s">
        <v>5939</v>
      </c>
      <c r="U179" t="s">
        <v>37</v>
      </c>
      <c r="V179" t="s">
        <v>5950</v>
      </c>
      <c r="Z179" s="2">
        <v>3</v>
      </c>
      <c r="AA179" s="22">
        <v>103</v>
      </c>
      <c r="AF179" t="s">
        <v>5951</v>
      </c>
      <c r="AI179" t="s">
        <v>144</v>
      </c>
      <c r="AK179" t="s">
        <v>51</v>
      </c>
      <c r="BR179" s="3" t="s">
        <v>7025</v>
      </c>
    </row>
    <row r="180" spans="1:70" x14ac:dyDescent="0.2">
      <c r="A180" t="s">
        <v>5906</v>
      </c>
      <c r="B180" t="s">
        <v>5902</v>
      </c>
      <c r="C180" t="s">
        <v>81</v>
      </c>
      <c r="D180" t="s">
        <v>82</v>
      </c>
      <c r="E180" t="s">
        <v>83</v>
      </c>
      <c r="F180" s="2" t="s">
        <v>34</v>
      </c>
      <c r="G180" s="22">
        <v>16</v>
      </c>
      <c r="H180" s="22">
        <v>16</v>
      </c>
      <c r="N180" s="2" t="s">
        <v>35</v>
      </c>
      <c r="O180" s="2" t="s">
        <v>35</v>
      </c>
      <c r="P180" t="s">
        <v>36</v>
      </c>
      <c r="Q180" t="s">
        <v>5939</v>
      </c>
      <c r="U180" t="s">
        <v>37</v>
      </c>
      <c r="V180" t="s">
        <v>5952</v>
      </c>
      <c r="Z180" s="2">
        <v>2</v>
      </c>
      <c r="AA180" s="22">
        <v>51</v>
      </c>
      <c r="AF180" t="s">
        <v>3591</v>
      </c>
      <c r="AI180" t="s">
        <v>144</v>
      </c>
      <c r="AK180" t="s">
        <v>51</v>
      </c>
      <c r="AN180" t="s">
        <v>1403</v>
      </c>
      <c r="BR180" s="3" t="s">
        <v>7025</v>
      </c>
    </row>
    <row r="181" spans="1:70" x14ac:dyDescent="0.2">
      <c r="A181" t="s">
        <v>5906</v>
      </c>
      <c r="B181" t="s">
        <v>5902</v>
      </c>
      <c r="C181" t="s">
        <v>81</v>
      </c>
      <c r="D181" t="s">
        <v>82</v>
      </c>
      <c r="E181" t="s">
        <v>83</v>
      </c>
      <c r="F181" s="2" t="s">
        <v>34</v>
      </c>
      <c r="G181" s="22">
        <v>16</v>
      </c>
      <c r="H181" s="22">
        <v>16</v>
      </c>
      <c r="N181" s="2" t="s">
        <v>35</v>
      </c>
      <c r="O181" s="2" t="s">
        <v>35</v>
      </c>
      <c r="P181" t="s">
        <v>36</v>
      </c>
      <c r="Q181" t="s">
        <v>4708</v>
      </c>
      <c r="U181" t="s">
        <v>37</v>
      </c>
      <c r="V181" t="s">
        <v>5953</v>
      </c>
      <c r="Z181" s="2">
        <v>3</v>
      </c>
      <c r="AA181" s="22">
        <v>78</v>
      </c>
      <c r="AF181" t="s">
        <v>378</v>
      </c>
      <c r="AI181" t="s">
        <v>144</v>
      </c>
      <c r="AK181" t="s">
        <v>51</v>
      </c>
      <c r="BR181" s="3" t="s">
        <v>7025</v>
      </c>
    </row>
    <row r="182" spans="1:70" x14ac:dyDescent="0.2">
      <c r="A182" t="s">
        <v>5906</v>
      </c>
      <c r="B182" t="s">
        <v>5902</v>
      </c>
      <c r="C182" t="s">
        <v>81</v>
      </c>
      <c r="D182" t="s">
        <v>82</v>
      </c>
      <c r="E182" t="s">
        <v>83</v>
      </c>
      <c r="F182" s="2" t="s">
        <v>34</v>
      </c>
      <c r="G182" s="22">
        <v>16</v>
      </c>
      <c r="H182" s="22">
        <v>16</v>
      </c>
      <c r="N182" s="2" t="s">
        <v>35</v>
      </c>
      <c r="O182" s="2" t="s">
        <v>35</v>
      </c>
      <c r="P182" t="s">
        <v>36</v>
      </c>
      <c r="Q182" t="s">
        <v>5935</v>
      </c>
      <c r="U182" t="s">
        <v>37</v>
      </c>
      <c r="V182" t="s">
        <v>5954</v>
      </c>
      <c r="Z182" s="2">
        <v>2</v>
      </c>
      <c r="AA182" s="22">
        <v>54</v>
      </c>
      <c r="AF182" t="s">
        <v>435</v>
      </c>
      <c r="AI182" t="s">
        <v>144</v>
      </c>
      <c r="AK182" t="s">
        <v>51</v>
      </c>
      <c r="BR182" s="3" t="s">
        <v>7025</v>
      </c>
    </row>
    <row r="183" spans="1:70" x14ac:dyDescent="0.2">
      <c r="A183" t="s">
        <v>5906</v>
      </c>
      <c r="B183" t="s">
        <v>5902</v>
      </c>
      <c r="C183" t="s">
        <v>81</v>
      </c>
      <c r="D183" t="s">
        <v>82</v>
      </c>
      <c r="E183" t="s">
        <v>83</v>
      </c>
      <c r="F183" s="2" t="s">
        <v>34</v>
      </c>
      <c r="G183" s="22">
        <v>16</v>
      </c>
      <c r="H183" s="22">
        <v>16</v>
      </c>
      <c r="N183" s="2" t="s">
        <v>35</v>
      </c>
      <c r="O183" s="2" t="s">
        <v>35</v>
      </c>
      <c r="P183" t="s">
        <v>36</v>
      </c>
      <c r="Q183" t="s">
        <v>5920</v>
      </c>
      <c r="U183" t="s">
        <v>37</v>
      </c>
      <c r="V183" t="s">
        <v>5955</v>
      </c>
      <c r="Z183" s="2">
        <v>3</v>
      </c>
      <c r="AA183" s="22">
        <v>93</v>
      </c>
      <c r="AF183" t="s">
        <v>5956</v>
      </c>
      <c r="AI183" t="s">
        <v>144</v>
      </c>
      <c r="AK183" t="s">
        <v>51</v>
      </c>
      <c r="BR183" s="3" t="s">
        <v>7025</v>
      </c>
    </row>
    <row r="184" spans="1:70" x14ac:dyDescent="0.2">
      <c r="A184" t="s">
        <v>5906</v>
      </c>
      <c r="B184" t="s">
        <v>5902</v>
      </c>
      <c r="C184" t="s">
        <v>81</v>
      </c>
      <c r="D184" t="s">
        <v>82</v>
      </c>
      <c r="E184" t="s">
        <v>83</v>
      </c>
      <c r="F184" s="2" t="s">
        <v>34</v>
      </c>
      <c r="G184" s="22">
        <v>16</v>
      </c>
      <c r="H184" s="22">
        <v>16</v>
      </c>
      <c r="N184" s="2" t="s">
        <v>35</v>
      </c>
      <c r="O184" s="2" t="s">
        <v>35</v>
      </c>
      <c r="P184" t="s">
        <v>36</v>
      </c>
      <c r="Q184" t="s">
        <v>5920</v>
      </c>
      <c r="U184" t="s">
        <v>37</v>
      </c>
      <c r="V184" t="s">
        <v>5957</v>
      </c>
      <c r="Z184" s="2">
        <v>3</v>
      </c>
      <c r="AA184" s="22">
        <v>87</v>
      </c>
      <c r="AF184" t="s">
        <v>5958</v>
      </c>
      <c r="AI184" t="s">
        <v>144</v>
      </c>
      <c r="AK184" t="s">
        <v>51</v>
      </c>
      <c r="BR184" s="3" t="s">
        <v>7025</v>
      </c>
    </row>
    <row r="185" spans="1:70" x14ac:dyDescent="0.2">
      <c r="A185" t="s">
        <v>5906</v>
      </c>
      <c r="B185" t="s">
        <v>5902</v>
      </c>
      <c r="C185" t="s">
        <v>81</v>
      </c>
      <c r="D185" t="s">
        <v>82</v>
      </c>
      <c r="E185" t="s">
        <v>83</v>
      </c>
      <c r="F185" s="2" t="s">
        <v>34</v>
      </c>
      <c r="G185" s="22">
        <v>16</v>
      </c>
      <c r="H185" s="22">
        <v>16</v>
      </c>
      <c r="N185" s="2" t="s">
        <v>35</v>
      </c>
      <c r="O185" s="2" t="s">
        <v>35</v>
      </c>
      <c r="P185" t="s">
        <v>36</v>
      </c>
      <c r="Q185" t="s">
        <v>5913</v>
      </c>
      <c r="U185" t="s">
        <v>37</v>
      </c>
      <c r="V185" t="s">
        <v>5959</v>
      </c>
      <c r="Z185" s="2">
        <v>2</v>
      </c>
      <c r="AA185" s="22">
        <v>62</v>
      </c>
      <c r="AF185" t="s">
        <v>5960</v>
      </c>
      <c r="AI185" t="s">
        <v>144</v>
      </c>
      <c r="AK185" t="s">
        <v>51</v>
      </c>
      <c r="BR185" s="3" t="s">
        <v>7025</v>
      </c>
    </row>
    <row r="186" spans="1:70" x14ac:dyDescent="0.2">
      <c r="A186" t="s">
        <v>5906</v>
      </c>
      <c r="B186" t="s">
        <v>5902</v>
      </c>
      <c r="C186" t="s">
        <v>81</v>
      </c>
      <c r="D186" t="s">
        <v>82</v>
      </c>
      <c r="E186" t="s">
        <v>83</v>
      </c>
      <c r="F186" s="2" t="s">
        <v>34</v>
      </c>
      <c r="G186" s="22">
        <v>16</v>
      </c>
      <c r="H186" s="22">
        <v>16</v>
      </c>
      <c r="N186" s="2" t="s">
        <v>35</v>
      </c>
      <c r="O186" s="2" t="s">
        <v>35</v>
      </c>
      <c r="P186" t="s">
        <v>36</v>
      </c>
      <c r="Q186" t="s">
        <v>5913</v>
      </c>
      <c r="U186" t="s">
        <v>37</v>
      </c>
      <c r="V186" t="s">
        <v>5961</v>
      </c>
      <c r="Z186" s="2">
        <v>3</v>
      </c>
      <c r="AA186" s="22">
        <v>89</v>
      </c>
      <c r="AF186" t="s">
        <v>5962</v>
      </c>
      <c r="AI186" t="s">
        <v>144</v>
      </c>
      <c r="AK186" t="s">
        <v>51</v>
      </c>
      <c r="BR186" s="3" t="s">
        <v>7025</v>
      </c>
    </row>
    <row r="187" spans="1:70" x14ac:dyDescent="0.2">
      <c r="A187" t="s">
        <v>5906</v>
      </c>
      <c r="B187" t="s">
        <v>5902</v>
      </c>
      <c r="C187" t="s">
        <v>81</v>
      </c>
      <c r="D187" t="s">
        <v>82</v>
      </c>
      <c r="E187" t="s">
        <v>83</v>
      </c>
      <c r="F187" s="2" t="s">
        <v>34</v>
      </c>
      <c r="G187" s="22">
        <v>16</v>
      </c>
      <c r="H187" s="22">
        <v>16</v>
      </c>
      <c r="N187" s="2" t="s">
        <v>35</v>
      </c>
      <c r="O187" s="2" t="s">
        <v>35</v>
      </c>
      <c r="P187" t="s">
        <v>36</v>
      </c>
      <c r="Q187" t="s">
        <v>5907</v>
      </c>
      <c r="U187" t="s">
        <v>37</v>
      </c>
      <c r="V187" t="s">
        <v>5963</v>
      </c>
      <c r="Z187" s="2">
        <v>3</v>
      </c>
      <c r="AA187" s="22">
        <v>88</v>
      </c>
      <c r="AF187" t="s">
        <v>5964</v>
      </c>
      <c r="AI187" t="s">
        <v>144</v>
      </c>
      <c r="AK187" t="s">
        <v>51</v>
      </c>
      <c r="BR187" s="3" t="s">
        <v>7025</v>
      </c>
    </row>
    <row r="188" spans="1:70" x14ac:dyDescent="0.2">
      <c r="A188" t="s">
        <v>95</v>
      </c>
      <c r="B188" t="s">
        <v>84</v>
      </c>
      <c r="C188" t="s">
        <v>81</v>
      </c>
      <c r="D188" t="s">
        <v>85</v>
      </c>
      <c r="E188" t="s">
        <v>70</v>
      </c>
      <c r="F188" s="2" t="s">
        <v>86</v>
      </c>
      <c r="G188" s="22">
        <v>80</v>
      </c>
      <c r="H188" s="22">
        <v>70</v>
      </c>
      <c r="K188" s="22">
        <v>10</v>
      </c>
      <c r="N188" s="2" t="s">
        <v>40</v>
      </c>
      <c r="O188" s="2" t="s">
        <v>35</v>
      </c>
      <c r="P188" t="s">
        <v>89</v>
      </c>
      <c r="Q188" t="s">
        <v>90</v>
      </c>
      <c r="U188" t="s">
        <v>37</v>
      </c>
      <c r="V188" t="s">
        <v>91</v>
      </c>
      <c r="Z188" s="2">
        <v>1</v>
      </c>
      <c r="AA188" s="22">
        <v>6</v>
      </c>
      <c r="AF188" t="s">
        <v>92</v>
      </c>
      <c r="AI188" t="s">
        <v>93</v>
      </c>
      <c r="AK188" t="s">
        <v>94</v>
      </c>
      <c r="BR188" s="3" t="s">
        <v>7025</v>
      </c>
    </row>
    <row r="189" spans="1:70" x14ac:dyDescent="0.2">
      <c r="A189" t="s">
        <v>95</v>
      </c>
      <c r="B189" t="s">
        <v>96</v>
      </c>
      <c r="C189" t="s">
        <v>81</v>
      </c>
      <c r="D189" t="s">
        <v>85</v>
      </c>
      <c r="E189" t="s">
        <v>70</v>
      </c>
      <c r="F189" s="2" t="s">
        <v>97</v>
      </c>
      <c r="G189" s="22">
        <v>48</v>
      </c>
      <c r="H189" s="22">
        <v>48</v>
      </c>
      <c r="N189" s="2" t="s">
        <v>45</v>
      </c>
      <c r="O189" s="2" t="s">
        <v>35</v>
      </c>
      <c r="P189" t="s">
        <v>89</v>
      </c>
      <c r="Q189" t="s">
        <v>99</v>
      </c>
      <c r="U189" t="s">
        <v>37</v>
      </c>
      <c r="V189" t="s">
        <v>100</v>
      </c>
      <c r="Z189" s="2">
        <v>3</v>
      </c>
      <c r="AA189" s="22">
        <v>54</v>
      </c>
      <c r="AF189" t="s">
        <v>102</v>
      </c>
      <c r="AI189" t="s">
        <v>103</v>
      </c>
      <c r="AK189" t="s">
        <v>98</v>
      </c>
      <c r="BR189" s="3" t="s">
        <v>7025</v>
      </c>
    </row>
    <row r="190" spans="1:70" x14ac:dyDescent="0.2">
      <c r="A190" t="s">
        <v>95</v>
      </c>
      <c r="B190" t="s">
        <v>96</v>
      </c>
      <c r="C190" t="s">
        <v>81</v>
      </c>
      <c r="D190" t="s">
        <v>85</v>
      </c>
      <c r="E190" t="s">
        <v>70</v>
      </c>
      <c r="F190" s="2" t="s">
        <v>97</v>
      </c>
      <c r="G190" s="22">
        <v>48</v>
      </c>
      <c r="H190" s="22">
        <v>48</v>
      </c>
      <c r="N190" s="2" t="s">
        <v>45</v>
      </c>
      <c r="O190" s="2" t="s">
        <v>35</v>
      </c>
      <c r="P190" t="s">
        <v>89</v>
      </c>
      <c r="Q190" t="s">
        <v>104</v>
      </c>
      <c r="U190" t="s">
        <v>37</v>
      </c>
      <c r="V190" t="s">
        <v>105</v>
      </c>
      <c r="Z190" s="2">
        <v>2</v>
      </c>
      <c r="AA190" s="22">
        <v>54</v>
      </c>
      <c r="AF190" t="s">
        <v>106</v>
      </c>
      <c r="AI190" t="s">
        <v>103</v>
      </c>
      <c r="AK190" t="s">
        <v>98</v>
      </c>
      <c r="BR190" s="3" t="s">
        <v>7025</v>
      </c>
    </row>
    <row r="191" spans="1:70" x14ac:dyDescent="0.2">
      <c r="A191" t="s">
        <v>95</v>
      </c>
      <c r="B191" t="s">
        <v>96</v>
      </c>
      <c r="C191" t="s">
        <v>81</v>
      </c>
      <c r="D191" t="s">
        <v>85</v>
      </c>
      <c r="E191" t="s">
        <v>70</v>
      </c>
      <c r="F191" s="2" t="s">
        <v>97</v>
      </c>
      <c r="G191" s="22">
        <v>48</v>
      </c>
      <c r="H191" s="22">
        <v>48</v>
      </c>
      <c r="N191" s="2" t="s">
        <v>45</v>
      </c>
      <c r="O191" s="2" t="s">
        <v>35</v>
      </c>
      <c r="P191" t="s">
        <v>89</v>
      </c>
      <c r="Q191" t="s">
        <v>107</v>
      </c>
      <c r="U191" t="s">
        <v>37</v>
      </c>
      <c r="V191" t="s">
        <v>108</v>
      </c>
      <c r="Z191" s="2">
        <v>2</v>
      </c>
      <c r="AA191" s="22">
        <v>77</v>
      </c>
      <c r="AF191" t="s">
        <v>109</v>
      </c>
      <c r="AI191" t="s">
        <v>110</v>
      </c>
      <c r="AK191" t="s">
        <v>98</v>
      </c>
      <c r="BR191" s="3" t="s">
        <v>7025</v>
      </c>
    </row>
    <row r="192" spans="1:70" x14ac:dyDescent="0.2">
      <c r="A192" t="s">
        <v>95</v>
      </c>
      <c r="B192" t="s">
        <v>96</v>
      </c>
      <c r="C192" t="s">
        <v>81</v>
      </c>
      <c r="D192" t="s">
        <v>85</v>
      </c>
      <c r="E192" t="s">
        <v>70</v>
      </c>
      <c r="F192" s="2" t="s">
        <v>97</v>
      </c>
      <c r="G192" s="22">
        <v>48</v>
      </c>
      <c r="H192" s="22">
        <v>48</v>
      </c>
      <c r="N192" s="2" t="s">
        <v>45</v>
      </c>
      <c r="O192" s="2" t="s">
        <v>35</v>
      </c>
      <c r="P192" t="s">
        <v>89</v>
      </c>
      <c r="Q192" t="s">
        <v>107</v>
      </c>
      <c r="U192" t="s">
        <v>37</v>
      </c>
      <c r="V192" t="s">
        <v>111</v>
      </c>
      <c r="Z192" s="2">
        <v>2</v>
      </c>
      <c r="AA192" s="22">
        <v>75</v>
      </c>
      <c r="AF192" t="s">
        <v>112</v>
      </c>
      <c r="AI192" t="s">
        <v>110</v>
      </c>
      <c r="AK192" t="s">
        <v>98</v>
      </c>
      <c r="BR192" s="3" t="s">
        <v>7025</v>
      </c>
    </row>
    <row r="193" spans="1:70" x14ac:dyDescent="0.2">
      <c r="A193" t="s">
        <v>95</v>
      </c>
      <c r="B193" t="s">
        <v>96</v>
      </c>
      <c r="C193" t="s">
        <v>81</v>
      </c>
      <c r="D193" t="s">
        <v>85</v>
      </c>
      <c r="E193" t="s">
        <v>70</v>
      </c>
      <c r="F193" s="2" t="s">
        <v>97</v>
      </c>
      <c r="G193" s="22">
        <v>48</v>
      </c>
      <c r="H193" s="22">
        <v>48</v>
      </c>
      <c r="N193" s="2" t="s">
        <v>45</v>
      </c>
      <c r="O193" s="2" t="s">
        <v>35</v>
      </c>
      <c r="P193" t="s">
        <v>89</v>
      </c>
      <c r="Q193" t="s">
        <v>113</v>
      </c>
      <c r="U193" t="s">
        <v>37</v>
      </c>
      <c r="V193" t="s">
        <v>114</v>
      </c>
      <c r="Z193" s="2">
        <v>2</v>
      </c>
      <c r="AA193" s="22">
        <v>56</v>
      </c>
      <c r="AF193" t="s">
        <v>116</v>
      </c>
      <c r="AI193" t="s">
        <v>103</v>
      </c>
      <c r="AK193" t="s">
        <v>98</v>
      </c>
      <c r="BR193" s="3" t="s">
        <v>7025</v>
      </c>
    </row>
    <row r="194" spans="1:70" x14ac:dyDescent="0.2">
      <c r="A194" t="s">
        <v>95</v>
      </c>
      <c r="B194" t="s">
        <v>96</v>
      </c>
      <c r="C194" t="s">
        <v>81</v>
      </c>
      <c r="D194" t="s">
        <v>85</v>
      </c>
      <c r="E194" t="s">
        <v>70</v>
      </c>
      <c r="F194" s="2" t="s">
        <v>97</v>
      </c>
      <c r="G194" s="22">
        <v>48</v>
      </c>
      <c r="H194" s="22">
        <v>48</v>
      </c>
      <c r="N194" s="2" t="s">
        <v>45</v>
      </c>
      <c r="O194" s="2" t="s">
        <v>35</v>
      </c>
      <c r="P194" t="s">
        <v>89</v>
      </c>
      <c r="Q194" t="s">
        <v>117</v>
      </c>
      <c r="U194" t="s">
        <v>37</v>
      </c>
      <c r="V194" t="s">
        <v>118</v>
      </c>
      <c r="Z194" s="2">
        <v>2</v>
      </c>
      <c r="AA194" s="22">
        <v>53</v>
      </c>
      <c r="AF194" t="s">
        <v>119</v>
      </c>
      <c r="AI194" t="s">
        <v>79</v>
      </c>
      <c r="AK194" t="s">
        <v>98</v>
      </c>
      <c r="BR194" s="3" t="s">
        <v>7025</v>
      </c>
    </row>
    <row r="195" spans="1:70" x14ac:dyDescent="0.2">
      <c r="A195" t="s">
        <v>95</v>
      </c>
      <c r="B195" t="s">
        <v>120</v>
      </c>
      <c r="C195" t="s">
        <v>81</v>
      </c>
      <c r="D195" t="s">
        <v>85</v>
      </c>
      <c r="E195" t="s">
        <v>70</v>
      </c>
      <c r="F195" s="2" t="s">
        <v>34</v>
      </c>
      <c r="G195" s="22">
        <v>16</v>
      </c>
      <c r="K195" s="22">
        <v>16</v>
      </c>
      <c r="N195" s="2" t="s">
        <v>35</v>
      </c>
      <c r="O195" s="2" t="s">
        <v>35</v>
      </c>
      <c r="P195" t="s">
        <v>36</v>
      </c>
      <c r="Q195" t="s">
        <v>99</v>
      </c>
      <c r="U195" t="s">
        <v>37</v>
      </c>
      <c r="V195" t="s">
        <v>121</v>
      </c>
      <c r="Z195" s="2">
        <v>3</v>
      </c>
      <c r="AA195" s="22">
        <v>54</v>
      </c>
      <c r="AF195" t="s">
        <v>102</v>
      </c>
      <c r="AI195" t="s">
        <v>122</v>
      </c>
      <c r="AK195" t="s">
        <v>123</v>
      </c>
      <c r="AN195" t="s">
        <v>124</v>
      </c>
      <c r="BR195" s="3" t="s">
        <v>7025</v>
      </c>
    </row>
    <row r="196" spans="1:70" x14ac:dyDescent="0.2">
      <c r="A196" t="s">
        <v>95</v>
      </c>
      <c r="B196" t="s">
        <v>120</v>
      </c>
      <c r="C196" t="s">
        <v>81</v>
      </c>
      <c r="D196" t="s">
        <v>85</v>
      </c>
      <c r="E196" t="s">
        <v>70</v>
      </c>
      <c r="F196" s="2" t="s">
        <v>34</v>
      </c>
      <c r="G196" s="22">
        <v>16</v>
      </c>
      <c r="K196" s="22">
        <v>16</v>
      </c>
      <c r="N196" s="2" t="s">
        <v>35</v>
      </c>
      <c r="O196" s="2" t="s">
        <v>35</v>
      </c>
      <c r="P196" t="s">
        <v>36</v>
      </c>
      <c r="Q196" t="s">
        <v>104</v>
      </c>
      <c r="U196" t="s">
        <v>37</v>
      </c>
      <c r="V196" t="s">
        <v>125</v>
      </c>
      <c r="Z196" s="2">
        <v>2</v>
      </c>
      <c r="AA196" s="22">
        <v>54</v>
      </c>
      <c r="AF196" t="s">
        <v>106</v>
      </c>
      <c r="AI196" t="s">
        <v>122</v>
      </c>
      <c r="AK196" t="s">
        <v>123</v>
      </c>
      <c r="AN196" t="s">
        <v>124</v>
      </c>
      <c r="BR196" s="3" t="s">
        <v>7025</v>
      </c>
    </row>
    <row r="197" spans="1:70" x14ac:dyDescent="0.2">
      <c r="A197" t="s">
        <v>95</v>
      </c>
      <c r="B197" t="s">
        <v>120</v>
      </c>
      <c r="C197" t="s">
        <v>81</v>
      </c>
      <c r="D197" t="s">
        <v>85</v>
      </c>
      <c r="E197" t="s">
        <v>70</v>
      </c>
      <c r="F197" s="2" t="s">
        <v>34</v>
      </c>
      <c r="G197" s="22">
        <v>16</v>
      </c>
      <c r="K197" s="22">
        <v>16</v>
      </c>
      <c r="N197" s="2" t="s">
        <v>35</v>
      </c>
      <c r="O197" s="2" t="s">
        <v>35</v>
      </c>
      <c r="P197" t="s">
        <v>36</v>
      </c>
      <c r="Q197" t="s">
        <v>107</v>
      </c>
      <c r="U197" t="s">
        <v>37</v>
      </c>
      <c r="V197" t="s">
        <v>126</v>
      </c>
      <c r="Z197" s="2">
        <v>2</v>
      </c>
      <c r="AA197" s="22">
        <v>75</v>
      </c>
      <c r="AF197" t="s">
        <v>109</v>
      </c>
      <c r="AI197" t="s">
        <v>127</v>
      </c>
      <c r="AK197" t="s">
        <v>123</v>
      </c>
      <c r="AN197" t="s">
        <v>124</v>
      </c>
      <c r="BR197" s="3" t="s">
        <v>7025</v>
      </c>
    </row>
    <row r="198" spans="1:70" x14ac:dyDescent="0.2">
      <c r="A198" t="s">
        <v>95</v>
      </c>
      <c r="B198" t="s">
        <v>120</v>
      </c>
      <c r="C198" t="s">
        <v>81</v>
      </c>
      <c r="D198" t="s">
        <v>85</v>
      </c>
      <c r="E198" t="s">
        <v>70</v>
      </c>
      <c r="F198" s="2" t="s">
        <v>34</v>
      </c>
      <c r="G198" s="22">
        <v>16</v>
      </c>
      <c r="K198" s="22">
        <v>16</v>
      </c>
      <c r="N198" s="2" t="s">
        <v>35</v>
      </c>
      <c r="O198" s="2" t="s">
        <v>35</v>
      </c>
      <c r="P198" t="s">
        <v>36</v>
      </c>
      <c r="Q198" t="s">
        <v>107</v>
      </c>
      <c r="U198" t="s">
        <v>37</v>
      </c>
      <c r="V198" t="s">
        <v>128</v>
      </c>
      <c r="Z198" s="2">
        <v>2</v>
      </c>
      <c r="AA198" s="22">
        <v>74</v>
      </c>
      <c r="AF198" t="s">
        <v>112</v>
      </c>
      <c r="AI198" t="s">
        <v>127</v>
      </c>
      <c r="AK198" t="s">
        <v>123</v>
      </c>
      <c r="AN198" t="s">
        <v>124</v>
      </c>
      <c r="BR198" s="3" t="s">
        <v>7025</v>
      </c>
    </row>
    <row r="199" spans="1:70" x14ac:dyDescent="0.2">
      <c r="A199" t="s">
        <v>95</v>
      </c>
      <c r="B199" t="s">
        <v>120</v>
      </c>
      <c r="C199" t="s">
        <v>81</v>
      </c>
      <c r="D199" t="s">
        <v>85</v>
      </c>
      <c r="E199" t="s">
        <v>70</v>
      </c>
      <c r="F199" s="2" t="s">
        <v>34</v>
      </c>
      <c r="G199" s="22">
        <v>16</v>
      </c>
      <c r="K199" s="22">
        <v>16</v>
      </c>
      <c r="N199" s="2" t="s">
        <v>35</v>
      </c>
      <c r="O199" s="2" t="s">
        <v>35</v>
      </c>
      <c r="P199" t="s">
        <v>36</v>
      </c>
      <c r="Q199" t="s">
        <v>113</v>
      </c>
      <c r="U199" t="s">
        <v>37</v>
      </c>
      <c r="V199" t="s">
        <v>129</v>
      </c>
      <c r="Z199" s="2">
        <v>2</v>
      </c>
      <c r="AA199" s="22">
        <v>52</v>
      </c>
      <c r="AF199" t="s">
        <v>116</v>
      </c>
      <c r="AI199" t="s">
        <v>122</v>
      </c>
      <c r="AK199" t="s">
        <v>123</v>
      </c>
      <c r="AN199" t="s">
        <v>124</v>
      </c>
      <c r="BR199" s="3" t="s">
        <v>7025</v>
      </c>
    </row>
    <row r="200" spans="1:70" x14ac:dyDescent="0.2">
      <c r="A200" t="s">
        <v>95</v>
      </c>
      <c r="B200" t="s">
        <v>120</v>
      </c>
      <c r="C200" t="s">
        <v>81</v>
      </c>
      <c r="D200" t="s">
        <v>85</v>
      </c>
      <c r="E200" t="s">
        <v>70</v>
      </c>
      <c r="F200" s="2" t="s">
        <v>34</v>
      </c>
      <c r="G200" s="22">
        <v>16</v>
      </c>
      <c r="K200" s="22">
        <v>16</v>
      </c>
      <c r="N200" s="2" t="s">
        <v>35</v>
      </c>
      <c r="O200" s="2" t="s">
        <v>35</v>
      </c>
      <c r="P200" t="s">
        <v>36</v>
      </c>
      <c r="Q200" t="s">
        <v>117</v>
      </c>
      <c r="U200" t="s">
        <v>37</v>
      </c>
      <c r="V200" t="s">
        <v>131</v>
      </c>
      <c r="Z200" s="2">
        <v>2</v>
      </c>
      <c r="AA200" s="22">
        <v>51</v>
      </c>
      <c r="AF200" t="s">
        <v>119</v>
      </c>
      <c r="AI200" t="s">
        <v>132</v>
      </c>
      <c r="AK200" t="s">
        <v>123</v>
      </c>
      <c r="AN200" t="s">
        <v>124</v>
      </c>
      <c r="BR200" s="3" t="s">
        <v>7025</v>
      </c>
    </row>
    <row r="201" spans="1:70" x14ac:dyDescent="0.2">
      <c r="A201" t="s">
        <v>95</v>
      </c>
      <c r="B201" t="s">
        <v>133</v>
      </c>
      <c r="C201" t="s">
        <v>81</v>
      </c>
      <c r="D201" t="s">
        <v>85</v>
      </c>
      <c r="E201" t="s">
        <v>70</v>
      </c>
      <c r="F201" s="2" t="s">
        <v>43</v>
      </c>
      <c r="G201" s="22">
        <v>32</v>
      </c>
      <c r="H201" s="22">
        <v>32</v>
      </c>
      <c r="N201" s="2" t="s">
        <v>60</v>
      </c>
      <c r="O201" s="2" t="s">
        <v>35</v>
      </c>
      <c r="P201" t="s">
        <v>36</v>
      </c>
      <c r="Q201" t="s">
        <v>134</v>
      </c>
      <c r="U201" t="s">
        <v>37</v>
      </c>
      <c r="V201" t="s">
        <v>135</v>
      </c>
      <c r="Z201" s="2">
        <v>3</v>
      </c>
      <c r="AA201" s="22">
        <v>75</v>
      </c>
      <c r="AF201" t="s">
        <v>136</v>
      </c>
      <c r="AI201" t="s">
        <v>137</v>
      </c>
      <c r="AK201" t="s">
        <v>44</v>
      </c>
      <c r="BR201" s="3" t="s">
        <v>7025</v>
      </c>
    </row>
    <row r="202" spans="1:70" x14ac:dyDescent="0.2">
      <c r="A202" t="s">
        <v>95</v>
      </c>
      <c r="B202" t="s">
        <v>133</v>
      </c>
      <c r="C202" t="s">
        <v>81</v>
      </c>
      <c r="D202" t="s">
        <v>85</v>
      </c>
      <c r="E202" t="s">
        <v>70</v>
      </c>
      <c r="F202" s="2" t="s">
        <v>43</v>
      </c>
      <c r="G202" s="22">
        <v>32</v>
      </c>
      <c r="H202" s="22">
        <v>32</v>
      </c>
      <c r="N202" s="2" t="s">
        <v>60</v>
      </c>
      <c r="O202" s="2" t="s">
        <v>35</v>
      </c>
      <c r="P202" t="s">
        <v>36</v>
      </c>
      <c r="Q202" t="s">
        <v>138</v>
      </c>
      <c r="U202" t="s">
        <v>37</v>
      </c>
      <c r="V202" t="s">
        <v>139</v>
      </c>
      <c r="Z202" s="2">
        <v>2</v>
      </c>
      <c r="AA202" s="22">
        <v>75</v>
      </c>
      <c r="AF202" t="s">
        <v>112</v>
      </c>
      <c r="AI202" t="s">
        <v>137</v>
      </c>
      <c r="AK202" t="s">
        <v>44</v>
      </c>
      <c r="BR202" s="3" t="s">
        <v>7025</v>
      </c>
    </row>
    <row r="203" spans="1:70" x14ac:dyDescent="0.2">
      <c r="A203" t="s">
        <v>95</v>
      </c>
      <c r="B203" t="s">
        <v>140</v>
      </c>
      <c r="C203" t="s">
        <v>81</v>
      </c>
      <c r="D203" t="s">
        <v>85</v>
      </c>
      <c r="E203" t="s">
        <v>70</v>
      </c>
      <c r="F203" s="2" t="s">
        <v>43</v>
      </c>
      <c r="G203" s="22">
        <v>32</v>
      </c>
      <c r="H203" s="22">
        <v>16</v>
      </c>
      <c r="K203" s="22">
        <v>16</v>
      </c>
      <c r="N203" s="2" t="s">
        <v>35</v>
      </c>
      <c r="O203" s="2" t="s">
        <v>35</v>
      </c>
      <c r="P203" t="s">
        <v>36</v>
      </c>
      <c r="Q203" t="s">
        <v>141</v>
      </c>
      <c r="U203" t="s">
        <v>37</v>
      </c>
      <c r="V203" t="s">
        <v>142</v>
      </c>
      <c r="Z203" s="2">
        <v>1</v>
      </c>
      <c r="AA203" s="22">
        <v>49</v>
      </c>
      <c r="AF203" t="s">
        <v>143</v>
      </c>
      <c r="AI203" t="s">
        <v>144</v>
      </c>
      <c r="AK203" t="s">
        <v>51</v>
      </c>
      <c r="BR203" s="3" t="s">
        <v>7025</v>
      </c>
    </row>
    <row r="204" spans="1:70" x14ac:dyDescent="0.2">
      <c r="A204" t="s">
        <v>95</v>
      </c>
      <c r="B204" t="s">
        <v>140</v>
      </c>
      <c r="C204" t="s">
        <v>81</v>
      </c>
      <c r="D204" t="s">
        <v>85</v>
      </c>
      <c r="E204" t="s">
        <v>70</v>
      </c>
      <c r="F204" s="2" t="s">
        <v>43</v>
      </c>
      <c r="G204" s="22">
        <v>32</v>
      </c>
      <c r="H204" s="22">
        <v>16</v>
      </c>
      <c r="K204" s="22">
        <v>16</v>
      </c>
      <c r="N204" s="2" t="s">
        <v>35</v>
      </c>
      <c r="O204" s="2" t="s">
        <v>35</v>
      </c>
      <c r="P204" t="s">
        <v>36</v>
      </c>
      <c r="Q204" t="s">
        <v>145</v>
      </c>
      <c r="U204" t="s">
        <v>37</v>
      </c>
      <c r="V204" t="s">
        <v>146</v>
      </c>
      <c r="Z204" s="2">
        <v>1</v>
      </c>
      <c r="AA204" s="22">
        <v>52</v>
      </c>
      <c r="AF204" t="s">
        <v>147</v>
      </c>
      <c r="AI204" t="s">
        <v>144</v>
      </c>
      <c r="AK204" t="s">
        <v>51</v>
      </c>
      <c r="BR204" s="3" t="s">
        <v>7025</v>
      </c>
    </row>
    <row r="205" spans="1:70" x14ac:dyDescent="0.2">
      <c r="A205" t="s">
        <v>95</v>
      </c>
      <c r="B205" t="s">
        <v>140</v>
      </c>
      <c r="C205" t="s">
        <v>81</v>
      </c>
      <c r="D205" t="s">
        <v>85</v>
      </c>
      <c r="E205" t="s">
        <v>70</v>
      </c>
      <c r="F205" s="2" t="s">
        <v>43</v>
      </c>
      <c r="G205" s="22">
        <v>32</v>
      </c>
      <c r="H205" s="22">
        <v>16</v>
      </c>
      <c r="K205" s="22">
        <v>16</v>
      </c>
      <c r="N205" s="2" t="s">
        <v>35</v>
      </c>
      <c r="O205" s="2" t="s">
        <v>35</v>
      </c>
      <c r="P205" t="s">
        <v>36</v>
      </c>
      <c r="Q205" t="s">
        <v>148</v>
      </c>
      <c r="U205" t="s">
        <v>37</v>
      </c>
      <c r="V205" t="s">
        <v>149</v>
      </c>
      <c r="Z205" s="2">
        <v>1</v>
      </c>
      <c r="AA205" s="22">
        <v>51</v>
      </c>
      <c r="AF205" t="s">
        <v>150</v>
      </c>
      <c r="AI205" t="s">
        <v>144</v>
      </c>
      <c r="AK205" t="s">
        <v>51</v>
      </c>
      <c r="BR205" s="3" t="s">
        <v>7025</v>
      </c>
    </row>
    <row r="206" spans="1:70" x14ac:dyDescent="0.2">
      <c r="A206" t="s">
        <v>95</v>
      </c>
      <c r="B206" t="s">
        <v>151</v>
      </c>
      <c r="C206" t="s">
        <v>81</v>
      </c>
      <c r="D206" t="s">
        <v>85</v>
      </c>
      <c r="E206" t="s">
        <v>70</v>
      </c>
      <c r="F206" s="2" t="s">
        <v>97</v>
      </c>
      <c r="G206" s="22">
        <v>48</v>
      </c>
      <c r="H206" s="22">
        <v>42</v>
      </c>
      <c r="K206" s="22">
        <v>6</v>
      </c>
      <c r="N206" s="2" t="s">
        <v>60</v>
      </c>
      <c r="O206" s="2" t="s">
        <v>35</v>
      </c>
      <c r="P206" t="s">
        <v>89</v>
      </c>
      <c r="Q206" t="s">
        <v>153</v>
      </c>
      <c r="U206" t="s">
        <v>37</v>
      </c>
      <c r="V206" t="s">
        <v>154</v>
      </c>
      <c r="Z206" s="2">
        <v>1</v>
      </c>
      <c r="AA206" s="22">
        <v>49</v>
      </c>
      <c r="AF206" t="s">
        <v>143</v>
      </c>
      <c r="AI206" t="s">
        <v>155</v>
      </c>
      <c r="AK206" t="s">
        <v>156</v>
      </c>
      <c r="BR206" s="3" t="s">
        <v>7025</v>
      </c>
    </row>
    <row r="207" spans="1:70" x14ac:dyDescent="0.2">
      <c r="A207" t="s">
        <v>95</v>
      </c>
      <c r="B207" t="s">
        <v>151</v>
      </c>
      <c r="C207" t="s">
        <v>81</v>
      </c>
      <c r="D207" t="s">
        <v>85</v>
      </c>
      <c r="E207" t="s">
        <v>70</v>
      </c>
      <c r="F207" s="2" t="s">
        <v>97</v>
      </c>
      <c r="G207" s="22">
        <v>48</v>
      </c>
      <c r="H207" s="22">
        <v>42</v>
      </c>
      <c r="K207" s="22">
        <v>6</v>
      </c>
      <c r="N207" s="2" t="s">
        <v>60</v>
      </c>
      <c r="O207" s="2" t="s">
        <v>35</v>
      </c>
      <c r="P207" t="s">
        <v>89</v>
      </c>
      <c r="Q207" t="s">
        <v>157</v>
      </c>
      <c r="U207" t="s">
        <v>37</v>
      </c>
      <c r="V207" t="s">
        <v>158</v>
      </c>
      <c r="Z207" s="2">
        <v>1</v>
      </c>
      <c r="AA207" s="22">
        <v>52</v>
      </c>
      <c r="AF207" t="s">
        <v>147</v>
      </c>
      <c r="AI207" t="s">
        <v>155</v>
      </c>
      <c r="AK207" t="s">
        <v>156</v>
      </c>
      <c r="BR207" s="3" t="s">
        <v>7025</v>
      </c>
    </row>
    <row r="208" spans="1:70" x14ac:dyDescent="0.2">
      <c r="A208" t="s">
        <v>95</v>
      </c>
      <c r="B208" t="s">
        <v>151</v>
      </c>
      <c r="C208" t="s">
        <v>81</v>
      </c>
      <c r="D208" t="s">
        <v>85</v>
      </c>
      <c r="E208" t="s">
        <v>70</v>
      </c>
      <c r="F208" s="2" t="s">
        <v>97</v>
      </c>
      <c r="G208" s="22">
        <v>48</v>
      </c>
      <c r="H208" s="22">
        <v>42</v>
      </c>
      <c r="K208" s="22">
        <v>6</v>
      </c>
      <c r="N208" s="2" t="s">
        <v>60</v>
      </c>
      <c r="O208" s="2" t="s">
        <v>35</v>
      </c>
      <c r="P208" t="s">
        <v>89</v>
      </c>
      <c r="Q208" t="s">
        <v>159</v>
      </c>
      <c r="U208" t="s">
        <v>37</v>
      </c>
      <c r="V208" t="s">
        <v>160</v>
      </c>
      <c r="Z208" s="2">
        <v>1</v>
      </c>
      <c r="AA208" s="22">
        <v>51</v>
      </c>
      <c r="AF208" t="s">
        <v>150</v>
      </c>
      <c r="AI208" t="s">
        <v>155</v>
      </c>
      <c r="AK208" t="s">
        <v>156</v>
      </c>
      <c r="BR208" s="3" t="s">
        <v>7025</v>
      </c>
    </row>
    <row r="209" spans="1:70" x14ac:dyDescent="0.2">
      <c r="A209" t="s">
        <v>95</v>
      </c>
      <c r="B209" t="s">
        <v>151</v>
      </c>
      <c r="C209" t="s">
        <v>81</v>
      </c>
      <c r="D209" t="s">
        <v>85</v>
      </c>
      <c r="E209" t="s">
        <v>70</v>
      </c>
      <c r="F209" s="2" t="s">
        <v>97</v>
      </c>
      <c r="G209" s="22">
        <v>48</v>
      </c>
      <c r="H209" s="22">
        <v>42</v>
      </c>
      <c r="K209" s="22">
        <v>6</v>
      </c>
      <c r="N209" s="2" t="s">
        <v>60</v>
      </c>
      <c r="O209" s="2" t="s">
        <v>35</v>
      </c>
      <c r="P209" t="s">
        <v>89</v>
      </c>
      <c r="Q209" t="s">
        <v>161</v>
      </c>
      <c r="U209" t="s">
        <v>37</v>
      </c>
      <c r="V209" t="s">
        <v>162</v>
      </c>
      <c r="Z209" s="2">
        <v>1</v>
      </c>
      <c r="AA209" s="22">
        <v>56</v>
      </c>
      <c r="AF209" t="s">
        <v>163</v>
      </c>
      <c r="AI209" t="s">
        <v>164</v>
      </c>
      <c r="AK209" t="s">
        <v>156</v>
      </c>
      <c r="BR209" s="3" t="s">
        <v>7025</v>
      </c>
    </row>
    <row r="210" spans="1:70" x14ac:dyDescent="0.2">
      <c r="A210" t="s">
        <v>95</v>
      </c>
      <c r="B210" t="s">
        <v>165</v>
      </c>
      <c r="C210" t="s">
        <v>41</v>
      </c>
      <c r="D210" t="s">
        <v>42</v>
      </c>
      <c r="E210" t="s">
        <v>70</v>
      </c>
      <c r="F210" s="2" t="s">
        <v>43</v>
      </c>
      <c r="G210" s="22">
        <v>32</v>
      </c>
      <c r="H210" s="22">
        <v>6</v>
      </c>
      <c r="K210" s="22">
        <v>26</v>
      </c>
      <c r="N210" s="2" t="s">
        <v>45</v>
      </c>
      <c r="O210" s="2" t="s">
        <v>35</v>
      </c>
      <c r="P210" t="s">
        <v>36</v>
      </c>
      <c r="Q210" t="s">
        <v>167</v>
      </c>
      <c r="U210" t="s">
        <v>37</v>
      </c>
      <c r="V210" t="s">
        <v>168</v>
      </c>
      <c r="W210" t="s">
        <v>169</v>
      </c>
      <c r="Z210" s="2">
        <v>1</v>
      </c>
      <c r="AA210" s="22">
        <v>20</v>
      </c>
      <c r="AF210" t="s">
        <v>170</v>
      </c>
      <c r="AI210" t="s">
        <v>171</v>
      </c>
      <c r="AK210" t="s">
        <v>40</v>
      </c>
      <c r="AN210" t="s">
        <v>124</v>
      </c>
      <c r="BR210" s="3" t="s">
        <v>7025</v>
      </c>
    </row>
    <row r="211" spans="1:70" x14ac:dyDescent="0.2">
      <c r="A211" t="s">
        <v>95</v>
      </c>
      <c r="B211" t="s">
        <v>165</v>
      </c>
      <c r="C211" t="s">
        <v>41</v>
      </c>
      <c r="D211" t="s">
        <v>85</v>
      </c>
      <c r="E211" t="s">
        <v>70</v>
      </c>
      <c r="F211" s="2" t="s">
        <v>43</v>
      </c>
      <c r="G211" s="22">
        <v>32</v>
      </c>
      <c r="H211" s="22">
        <v>6</v>
      </c>
      <c r="K211" s="22">
        <v>26</v>
      </c>
      <c r="N211" s="2" t="s">
        <v>45</v>
      </c>
      <c r="O211" s="2" t="s">
        <v>35</v>
      </c>
      <c r="P211" t="s">
        <v>36</v>
      </c>
      <c r="Q211" t="s">
        <v>172</v>
      </c>
      <c r="U211" t="s">
        <v>37</v>
      </c>
      <c r="V211" t="s">
        <v>173</v>
      </c>
      <c r="Z211" s="2">
        <v>4</v>
      </c>
      <c r="AA211" s="22">
        <v>108</v>
      </c>
      <c r="AF211" t="s">
        <v>174</v>
      </c>
      <c r="AI211" t="s">
        <v>175</v>
      </c>
      <c r="AK211" t="s">
        <v>40</v>
      </c>
      <c r="AN211" t="s">
        <v>124</v>
      </c>
      <c r="BR211" s="3" t="s">
        <v>7025</v>
      </c>
    </row>
    <row r="212" spans="1:70" x14ac:dyDescent="0.2">
      <c r="A212" t="s">
        <v>95</v>
      </c>
      <c r="B212" t="s">
        <v>176</v>
      </c>
      <c r="C212" t="s">
        <v>41</v>
      </c>
      <c r="D212" t="s">
        <v>85</v>
      </c>
      <c r="E212" t="s">
        <v>70</v>
      </c>
      <c r="F212" s="2" t="s">
        <v>43</v>
      </c>
      <c r="G212" s="22">
        <v>32</v>
      </c>
      <c r="H212" s="22">
        <v>28</v>
      </c>
      <c r="K212" s="22">
        <v>4</v>
      </c>
      <c r="N212" s="2" t="s">
        <v>45</v>
      </c>
      <c r="O212" s="2" t="s">
        <v>35</v>
      </c>
      <c r="P212" t="s">
        <v>36</v>
      </c>
      <c r="Q212" t="s">
        <v>177</v>
      </c>
      <c r="U212" t="s">
        <v>37</v>
      </c>
      <c r="V212" t="s">
        <v>178</v>
      </c>
      <c r="Z212" s="2">
        <v>3</v>
      </c>
      <c r="AA212" s="22">
        <v>152</v>
      </c>
      <c r="AF212" t="s">
        <v>179</v>
      </c>
      <c r="AI212" t="s">
        <v>180</v>
      </c>
      <c r="AK212" t="s">
        <v>181</v>
      </c>
      <c r="BR212" s="3" t="s">
        <v>7025</v>
      </c>
    </row>
    <row r="213" spans="1:70" x14ac:dyDescent="0.2">
      <c r="A213" t="s">
        <v>95</v>
      </c>
      <c r="B213" t="s">
        <v>182</v>
      </c>
      <c r="C213" t="s">
        <v>81</v>
      </c>
      <c r="D213" t="s">
        <v>72</v>
      </c>
      <c r="E213" t="s">
        <v>70</v>
      </c>
      <c r="F213" s="2" t="s">
        <v>183</v>
      </c>
      <c r="G213" s="22">
        <v>56</v>
      </c>
      <c r="H213" s="22">
        <v>48</v>
      </c>
      <c r="K213" s="22">
        <v>8</v>
      </c>
      <c r="N213" s="2" t="s">
        <v>60</v>
      </c>
      <c r="O213" s="2" t="s">
        <v>35</v>
      </c>
      <c r="P213" t="s">
        <v>89</v>
      </c>
      <c r="Q213" t="s">
        <v>185</v>
      </c>
      <c r="U213" t="s">
        <v>37</v>
      </c>
      <c r="V213" t="s">
        <v>186</v>
      </c>
      <c r="Z213" s="2">
        <v>1</v>
      </c>
      <c r="AA213" s="22">
        <v>49</v>
      </c>
      <c r="AF213" t="s">
        <v>143</v>
      </c>
      <c r="AI213" t="s">
        <v>187</v>
      </c>
      <c r="AK213" t="s">
        <v>98</v>
      </c>
      <c r="BR213" s="3" t="s">
        <v>7025</v>
      </c>
    </row>
    <row r="214" spans="1:70" x14ac:dyDescent="0.2">
      <c r="A214" t="s">
        <v>95</v>
      </c>
      <c r="B214" t="s">
        <v>182</v>
      </c>
      <c r="C214" t="s">
        <v>81</v>
      </c>
      <c r="D214" t="s">
        <v>72</v>
      </c>
      <c r="E214" t="s">
        <v>70</v>
      </c>
      <c r="F214" s="2" t="s">
        <v>183</v>
      </c>
      <c r="G214" s="22">
        <v>56</v>
      </c>
      <c r="H214" s="22">
        <v>48</v>
      </c>
      <c r="K214" s="22">
        <v>8</v>
      </c>
      <c r="N214" s="2" t="s">
        <v>60</v>
      </c>
      <c r="O214" s="2" t="s">
        <v>35</v>
      </c>
      <c r="P214" t="s">
        <v>89</v>
      </c>
      <c r="Q214" t="s">
        <v>188</v>
      </c>
      <c r="U214" t="s">
        <v>37</v>
      </c>
      <c r="V214" t="s">
        <v>189</v>
      </c>
      <c r="Z214" s="2">
        <v>1</v>
      </c>
      <c r="AA214" s="22">
        <v>51</v>
      </c>
      <c r="AF214" t="s">
        <v>150</v>
      </c>
      <c r="AI214" t="s">
        <v>187</v>
      </c>
      <c r="AK214" t="s">
        <v>98</v>
      </c>
      <c r="BR214" s="3" t="s">
        <v>7025</v>
      </c>
    </row>
    <row r="215" spans="1:70" x14ac:dyDescent="0.2">
      <c r="A215" t="s">
        <v>95</v>
      </c>
      <c r="B215" t="s">
        <v>182</v>
      </c>
      <c r="C215" t="s">
        <v>81</v>
      </c>
      <c r="D215" t="s">
        <v>72</v>
      </c>
      <c r="E215" t="s">
        <v>70</v>
      </c>
      <c r="F215" s="2" t="s">
        <v>183</v>
      </c>
      <c r="G215" s="22">
        <v>56</v>
      </c>
      <c r="H215" s="22">
        <v>48</v>
      </c>
      <c r="K215" s="22">
        <v>8</v>
      </c>
      <c r="N215" s="2" t="s">
        <v>60</v>
      </c>
      <c r="O215" s="2" t="s">
        <v>35</v>
      </c>
      <c r="P215" t="s">
        <v>89</v>
      </c>
      <c r="Q215" t="s">
        <v>185</v>
      </c>
      <c r="U215" t="s">
        <v>37</v>
      </c>
      <c r="V215" t="s">
        <v>190</v>
      </c>
      <c r="Z215" s="2">
        <v>1</v>
      </c>
      <c r="AA215" s="22">
        <v>52</v>
      </c>
      <c r="AF215" t="s">
        <v>147</v>
      </c>
      <c r="AI215" t="s">
        <v>187</v>
      </c>
      <c r="AK215" t="s">
        <v>98</v>
      </c>
      <c r="BR215" s="3" t="s">
        <v>7025</v>
      </c>
    </row>
    <row r="216" spans="1:70" x14ac:dyDescent="0.2">
      <c r="A216" t="s">
        <v>95</v>
      </c>
      <c r="B216" t="s">
        <v>191</v>
      </c>
      <c r="C216" t="s">
        <v>81</v>
      </c>
      <c r="D216" t="s">
        <v>72</v>
      </c>
      <c r="E216" t="s">
        <v>70</v>
      </c>
      <c r="F216" s="2" t="s">
        <v>97</v>
      </c>
      <c r="G216" s="22">
        <v>48</v>
      </c>
      <c r="H216" s="22">
        <v>44</v>
      </c>
      <c r="K216" s="22">
        <v>4</v>
      </c>
      <c r="N216" s="2" t="s">
        <v>60</v>
      </c>
      <c r="O216" s="2" t="s">
        <v>35</v>
      </c>
      <c r="P216" t="s">
        <v>89</v>
      </c>
      <c r="Q216" t="s">
        <v>192</v>
      </c>
      <c r="U216" t="s">
        <v>37</v>
      </c>
      <c r="V216" t="s">
        <v>193</v>
      </c>
      <c r="Z216" s="2">
        <v>1</v>
      </c>
      <c r="AA216" s="22">
        <v>49</v>
      </c>
      <c r="AF216" t="s">
        <v>143</v>
      </c>
      <c r="AI216" t="s">
        <v>155</v>
      </c>
      <c r="AK216" t="s">
        <v>156</v>
      </c>
      <c r="BR216" s="3" t="s">
        <v>7025</v>
      </c>
    </row>
    <row r="217" spans="1:70" x14ac:dyDescent="0.2">
      <c r="A217" t="s">
        <v>95</v>
      </c>
      <c r="B217" t="s">
        <v>191</v>
      </c>
      <c r="C217" t="s">
        <v>81</v>
      </c>
      <c r="D217" t="s">
        <v>72</v>
      </c>
      <c r="E217" t="s">
        <v>70</v>
      </c>
      <c r="F217" s="2" t="s">
        <v>97</v>
      </c>
      <c r="G217" s="22">
        <v>48</v>
      </c>
      <c r="H217" s="22">
        <v>44</v>
      </c>
      <c r="K217" s="22">
        <v>4</v>
      </c>
      <c r="N217" s="2" t="s">
        <v>60</v>
      </c>
      <c r="O217" s="2" t="s">
        <v>35</v>
      </c>
      <c r="P217" t="s">
        <v>89</v>
      </c>
      <c r="Q217" t="s">
        <v>194</v>
      </c>
      <c r="U217" t="s">
        <v>37</v>
      </c>
      <c r="V217" t="s">
        <v>195</v>
      </c>
      <c r="Z217" s="2">
        <v>1</v>
      </c>
      <c r="AA217" s="22">
        <v>52</v>
      </c>
      <c r="AF217" t="s">
        <v>147</v>
      </c>
      <c r="AI217" t="s">
        <v>155</v>
      </c>
      <c r="AK217" t="s">
        <v>156</v>
      </c>
      <c r="BR217" s="3" t="s">
        <v>7025</v>
      </c>
    </row>
    <row r="218" spans="1:70" x14ac:dyDescent="0.2">
      <c r="A218" t="s">
        <v>95</v>
      </c>
      <c r="B218" t="s">
        <v>191</v>
      </c>
      <c r="C218" t="s">
        <v>81</v>
      </c>
      <c r="D218" t="s">
        <v>72</v>
      </c>
      <c r="E218" t="s">
        <v>70</v>
      </c>
      <c r="F218" s="2" t="s">
        <v>97</v>
      </c>
      <c r="G218" s="22">
        <v>48</v>
      </c>
      <c r="H218" s="22">
        <v>44</v>
      </c>
      <c r="K218" s="22">
        <v>4</v>
      </c>
      <c r="N218" s="2" t="s">
        <v>60</v>
      </c>
      <c r="O218" s="2" t="s">
        <v>35</v>
      </c>
      <c r="P218" t="s">
        <v>89</v>
      </c>
      <c r="Q218" t="s">
        <v>196</v>
      </c>
      <c r="U218" t="s">
        <v>37</v>
      </c>
      <c r="V218" t="s">
        <v>197</v>
      </c>
      <c r="Z218" s="2">
        <v>1</v>
      </c>
      <c r="AA218" s="22">
        <v>51</v>
      </c>
      <c r="AF218" t="s">
        <v>150</v>
      </c>
      <c r="AI218" t="s">
        <v>155</v>
      </c>
      <c r="AK218" t="s">
        <v>156</v>
      </c>
      <c r="BR218" s="3" t="s">
        <v>7025</v>
      </c>
    </row>
    <row r="219" spans="1:70" x14ac:dyDescent="0.2">
      <c r="A219" t="s">
        <v>95</v>
      </c>
      <c r="B219" t="s">
        <v>191</v>
      </c>
      <c r="C219" t="s">
        <v>81</v>
      </c>
      <c r="D219" t="s">
        <v>72</v>
      </c>
      <c r="E219" t="s">
        <v>70</v>
      </c>
      <c r="F219" s="2" t="s">
        <v>97</v>
      </c>
      <c r="G219" s="22">
        <v>48</v>
      </c>
      <c r="H219" s="22">
        <v>44</v>
      </c>
      <c r="K219" s="22">
        <v>4</v>
      </c>
      <c r="N219" s="2" t="s">
        <v>60</v>
      </c>
      <c r="O219" s="2" t="s">
        <v>35</v>
      </c>
      <c r="P219" t="s">
        <v>89</v>
      </c>
      <c r="Q219" t="s">
        <v>198</v>
      </c>
      <c r="U219" t="s">
        <v>37</v>
      </c>
      <c r="V219" t="s">
        <v>199</v>
      </c>
      <c r="Z219" s="2">
        <v>1</v>
      </c>
      <c r="AA219" s="22">
        <v>62</v>
      </c>
      <c r="AF219" t="s">
        <v>200</v>
      </c>
      <c r="AI219" t="s">
        <v>201</v>
      </c>
      <c r="AK219" t="s">
        <v>156</v>
      </c>
      <c r="BR219" s="3" t="s">
        <v>7025</v>
      </c>
    </row>
    <row r="220" spans="1:70" x14ac:dyDescent="0.2">
      <c r="A220" t="s">
        <v>95</v>
      </c>
      <c r="B220" t="s">
        <v>202</v>
      </c>
      <c r="C220" t="s">
        <v>81</v>
      </c>
      <c r="D220" t="s">
        <v>72</v>
      </c>
      <c r="E220" t="s">
        <v>70</v>
      </c>
      <c r="F220" s="2" t="s">
        <v>97</v>
      </c>
      <c r="G220" s="22">
        <v>48</v>
      </c>
      <c r="H220" s="22">
        <v>32</v>
      </c>
      <c r="K220" s="22">
        <v>16</v>
      </c>
      <c r="N220" s="2" t="s">
        <v>45</v>
      </c>
      <c r="O220" s="2" t="s">
        <v>35</v>
      </c>
      <c r="P220" t="s">
        <v>89</v>
      </c>
      <c r="Q220" t="s">
        <v>203</v>
      </c>
      <c r="U220" t="s">
        <v>37</v>
      </c>
      <c r="V220" t="s">
        <v>204</v>
      </c>
      <c r="Z220" s="2">
        <v>1</v>
      </c>
      <c r="AA220" s="22">
        <v>50</v>
      </c>
      <c r="AF220" t="s">
        <v>67</v>
      </c>
      <c r="AI220" t="s">
        <v>164</v>
      </c>
      <c r="AK220" t="s">
        <v>206</v>
      </c>
      <c r="BR220" s="3" t="s">
        <v>7025</v>
      </c>
    </row>
    <row r="221" spans="1:70" x14ac:dyDescent="0.2">
      <c r="A221" t="s">
        <v>95</v>
      </c>
      <c r="B221" t="s">
        <v>202</v>
      </c>
      <c r="C221" t="s">
        <v>81</v>
      </c>
      <c r="D221" t="s">
        <v>72</v>
      </c>
      <c r="E221" t="s">
        <v>70</v>
      </c>
      <c r="F221" s="2" t="s">
        <v>97</v>
      </c>
      <c r="G221" s="22">
        <v>48</v>
      </c>
      <c r="H221" s="22">
        <v>32</v>
      </c>
      <c r="K221" s="22">
        <v>16</v>
      </c>
      <c r="N221" s="2" t="s">
        <v>45</v>
      </c>
      <c r="O221" s="2" t="s">
        <v>35</v>
      </c>
      <c r="P221" t="s">
        <v>89</v>
      </c>
      <c r="Q221" t="s">
        <v>207</v>
      </c>
      <c r="U221" t="s">
        <v>37</v>
      </c>
      <c r="V221" t="s">
        <v>208</v>
      </c>
      <c r="Z221" s="2">
        <v>1</v>
      </c>
      <c r="AA221" s="22">
        <v>48</v>
      </c>
      <c r="AF221" t="s">
        <v>209</v>
      </c>
      <c r="AI221" t="s">
        <v>164</v>
      </c>
      <c r="AK221" t="s">
        <v>206</v>
      </c>
      <c r="BR221" s="3" t="s">
        <v>7025</v>
      </c>
    </row>
    <row r="222" spans="1:70" x14ac:dyDescent="0.2">
      <c r="A222" t="s">
        <v>95</v>
      </c>
      <c r="B222" t="s">
        <v>202</v>
      </c>
      <c r="C222" t="s">
        <v>81</v>
      </c>
      <c r="D222" t="s">
        <v>72</v>
      </c>
      <c r="E222" t="s">
        <v>70</v>
      </c>
      <c r="F222" s="2" t="s">
        <v>97</v>
      </c>
      <c r="G222" s="22">
        <v>48</v>
      </c>
      <c r="H222" s="22">
        <v>32</v>
      </c>
      <c r="K222" s="22">
        <v>16</v>
      </c>
      <c r="N222" s="2" t="s">
        <v>45</v>
      </c>
      <c r="O222" s="2" t="s">
        <v>35</v>
      </c>
      <c r="P222" t="s">
        <v>89</v>
      </c>
      <c r="Q222" t="s">
        <v>210</v>
      </c>
      <c r="U222" t="s">
        <v>37</v>
      </c>
      <c r="V222" t="s">
        <v>211</v>
      </c>
      <c r="Z222" s="2">
        <v>1</v>
      </c>
      <c r="AA222" s="22">
        <v>48</v>
      </c>
      <c r="AF222" t="s">
        <v>212</v>
      </c>
      <c r="AI222" t="s">
        <v>155</v>
      </c>
      <c r="AK222" t="s">
        <v>206</v>
      </c>
      <c r="BR222" s="3" t="s">
        <v>7025</v>
      </c>
    </row>
    <row r="223" spans="1:70" x14ac:dyDescent="0.2">
      <c r="A223" t="s">
        <v>95</v>
      </c>
      <c r="B223" t="s">
        <v>202</v>
      </c>
      <c r="C223" t="s">
        <v>81</v>
      </c>
      <c r="D223" t="s">
        <v>72</v>
      </c>
      <c r="E223" t="s">
        <v>70</v>
      </c>
      <c r="F223" s="2" t="s">
        <v>97</v>
      </c>
      <c r="G223" s="22">
        <v>48</v>
      </c>
      <c r="H223" s="22">
        <v>32</v>
      </c>
      <c r="K223" s="22">
        <v>16</v>
      </c>
      <c r="N223" s="2" t="s">
        <v>45</v>
      </c>
      <c r="O223" s="2" t="s">
        <v>35</v>
      </c>
      <c r="P223" t="s">
        <v>89</v>
      </c>
      <c r="Q223" t="s">
        <v>213</v>
      </c>
      <c r="U223" t="s">
        <v>37</v>
      </c>
      <c r="V223" t="s">
        <v>214</v>
      </c>
      <c r="Z223" s="2">
        <v>1</v>
      </c>
      <c r="AA223" s="22">
        <v>52</v>
      </c>
      <c r="AF223" t="s">
        <v>147</v>
      </c>
      <c r="AI223" t="s">
        <v>155</v>
      </c>
      <c r="AK223" t="s">
        <v>206</v>
      </c>
      <c r="BR223" s="3" t="s">
        <v>7025</v>
      </c>
    </row>
    <row r="224" spans="1:70" x14ac:dyDescent="0.2">
      <c r="A224" t="s">
        <v>95</v>
      </c>
      <c r="B224" t="s">
        <v>202</v>
      </c>
      <c r="C224" t="s">
        <v>81</v>
      </c>
      <c r="D224" t="s">
        <v>72</v>
      </c>
      <c r="E224" t="s">
        <v>70</v>
      </c>
      <c r="F224" s="2" t="s">
        <v>97</v>
      </c>
      <c r="G224" s="22">
        <v>48</v>
      </c>
      <c r="H224" s="22">
        <v>32</v>
      </c>
      <c r="K224" s="22">
        <v>16</v>
      </c>
      <c r="N224" s="2" t="s">
        <v>45</v>
      </c>
      <c r="O224" s="2" t="s">
        <v>35</v>
      </c>
      <c r="P224" t="s">
        <v>89</v>
      </c>
      <c r="Q224" t="s">
        <v>167</v>
      </c>
      <c r="U224" t="s">
        <v>37</v>
      </c>
      <c r="V224" t="s">
        <v>215</v>
      </c>
      <c r="Z224" s="2">
        <v>1</v>
      </c>
      <c r="AA224" s="22">
        <v>57</v>
      </c>
      <c r="AF224" t="s">
        <v>163</v>
      </c>
      <c r="AI224" t="s">
        <v>164</v>
      </c>
      <c r="AK224" t="s">
        <v>206</v>
      </c>
      <c r="BR224" s="3" t="s">
        <v>7025</v>
      </c>
    </row>
    <row r="225" spans="1:70" x14ac:dyDescent="0.2">
      <c r="A225" t="s">
        <v>95</v>
      </c>
      <c r="B225" t="s">
        <v>202</v>
      </c>
      <c r="C225" t="s">
        <v>81</v>
      </c>
      <c r="D225" t="s">
        <v>72</v>
      </c>
      <c r="E225" t="s">
        <v>70</v>
      </c>
      <c r="F225" s="2" t="s">
        <v>97</v>
      </c>
      <c r="G225" s="22">
        <v>48</v>
      </c>
      <c r="H225" s="22">
        <v>32</v>
      </c>
      <c r="K225" s="22">
        <v>16</v>
      </c>
      <c r="N225" s="2" t="s">
        <v>45</v>
      </c>
      <c r="O225" s="2" t="s">
        <v>35</v>
      </c>
      <c r="P225" t="s">
        <v>89</v>
      </c>
      <c r="Q225" t="s">
        <v>210</v>
      </c>
      <c r="U225" t="s">
        <v>37</v>
      </c>
      <c r="V225" t="s">
        <v>216</v>
      </c>
      <c r="Z225" s="2">
        <v>1</v>
      </c>
      <c r="AA225" s="22">
        <v>51</v>
      </c>
      <c r="AF225" t="s">
        <v>150</v>
      </c>
      <c r="AI225" t="s">
        <v>155</v>
      </c>
      <c r="AK225" t="s">
        <v>206</v>
      </c>
      <c r="BR225" s="3" t="s">
        <v>7025</v>
      </c>
    </row>
    <row r="226" spans="1:70" x14ac:dyDescent="0.2">
      <c r="A226" t="s">
        <v>95</v>
      </c>
      <c r="B226" t="s">
        <v>202</v>
      </c>
      <c r="C226" t="s">
        <v>81</v>
      </c>
      <c r="D226" t="s">
        <v>72</v>
      </c>
      <c r="E226" t="s">
        <v>70</v>
      </c>
      <c r="F226" s="2" t="s">
        <v>97</v>
      </c>
      <c r="G226" s="22">
        <v>48</v>
      </c>
      <c r="H226" s="22">
        <v>32</v>
      </c>
      <c r="K226" s="22">
        <v>16</v>
      </c>
      <c r="N226" s="2" t="s">
        <v>45</v>
      </c>
      <c r="O226" s="2" t="s">
        <v>35</v>
      </c>
      <c r="P226" t="s">
        <v>89</v>
      </c>
      <c r="Q226" t="s">
        <v>213</v>
      </c>
      <c r="U226" t="s">
        <v>37</v>
      </c>
      <c r="V226" t="s">
        <v>217</v>
      </c>
      <c r="Z226" s="2">
        <v>1</v>
      </c>
      <c r="AA226" s="22">
        <v>49</v>
      </c>
      <c r="AF226" t="s">
        <v>143</v>
      </c>
      <c r="AI226" t="s">
        <v>155</v>
      </c>
      <c r="AK226" t="s">
        <v>206</v>
      </c>
      <c r="BR226" s="3" t="s">
        <v>7025</v>
      </c>
    </row>
    <row r="227" spans="1:70" x14ac:dyDescent="0.2">
      <c r="A227" t="s">
        <v>95</v>
      </c>
      <c r="B227" t="s">
        <v>218</v>
      </c>
      <c r="C227" t="s">
        <v>41</v>
      </c>
      <c r="D227" t="s">
        <v>72</v>
      </c>
      <c r="E227" t="s">
        <v>70</v>
      </c>
      <c r="F227" s="2" t="s">
        <v>43</v>
      </c>
      <c r="G227" s="22">
        <v>32</v>
      </c>
      <c r="H227" s="22">
        <v>20</v>
      </c>
      <c r="K227" s="22">
        <v>12</v>
      </c>
      <c r="N227" s="2" t="s">
        <v>45</v>
      </c>
      <c r="O227" s="2" t="s">
        <v>35</v>
      </c>
      <c r="P227" t="s">
        <v>36</v>
      </c>
      <c r="Q227" t="s">
        <v>220</v>
      </c>
      <c r="U227" t="s">
        <v>37</v>
      </c>
      <c r="V227" t="s">
        <v>221</v>
      </c>
      <c r="Z227" s="2">
        <v>4</v>
      </c>
      <c r="AA227" s="22">
        <v>131</v>
      </c>
      <c r="AF227" t="s">
        <v>222</v>
      </c>
      <c r="AI227" t="s">
        <v>223</v>
      </c>
      <c r="AK227" t="s">
        <v>49</v>
      </c>
      <c r="BR227" s="3" t="s">
        <v>7025</v>
      </c>
    </row>
    <row r="228" spans="1:70" x14ac:dyDescent="0.2">
      <c r="A228" t="s">
        <v>95</v>
      </c>
      <c r="B228" t="s">
        <v>224</v>
      </c>
      <c r="C228" t="s">
        <v>41</v>
      </c>
      <c r="D228" t="s">
        <v>72</v>
      </c>
      <c r="E228" t="s">
        <v>70</v>
      </c>
      <c r="F228" s="2" t="s">
        <v>43</v>
      </c>
      <c r="G228" s="22">
        <v>32</v>
      </c>
      <c r="H228" s="22">
        <v>30</v>
      </c>
      <c r="K228" s="22">
        <v>2</v>
      </c>
      <c r="N228" s="2" t="s">
        <v>60</v>
      </c>
      <c r="O228" s="2" t="s">
        <v>35</v>
      </c>
      <c r="P228" t="s">
        <v>36</v>
      </c>
      <c r="Q228" t="s">
        <v>225</v>
      </c>
      <c r="U228" t="s">
        <v>37</v>
      </c>
      <c r="V228" t="s">
        <v>226</v>
      </c>
      <c r="Z228" s="2">
        <v>1</v>
      </c>
      <c r="AA228" s="22">
        <v>66</v>
      </c>
      <c r="AF228" t="s">
        <v>74</v>
      </c>
      <c r="AI228" t="s">
        <v>228</v>
      </c>
      <c r="AK228" t="s">
        <v>44</v>
      </c>
      <c r="BR228" s="3" t="s">
        <v>7025</v>
      </c>
    </row>
    <row r="229" spans="1:70" x14ac:dyDescent="0.2">
      <c r="A229" t="s">
        <v>95</v>
      </c>
      <c r="B229" t="s">
        <v>229</v>
      </c>
      <c r="C229" t="s">
        <v>41</v>
      </c>
      <c r="D229" t="s">
        <v>42</v>
      </c>
      <c r="E229" t="s">
        <v>70</v>
      </c>
      <c r="F229" s="2" t="s">
        <v>43</v>
      </c>
      <c r="G229" s="22">
        <v>32</v>
      </c>
      <c r="H229" s="22">
        <v>32</v>
      </c>
      <c r="N229" s="2" t="s">
        <v>66</v>
      </c>
      <c r="O229" s="2" t="s">
        <v>35</v>
      </c>
      <c r="P229" t="s">
        <v>36</v>
      </c>
      <c r="Q229" t="s">
        <v>230</v>
      </c>
      <c r="U229" t="s">
        <v>37</v>
      </c>
      <c r="V229" t="s">
        <v>231</v>
      </c>
      <c r="W229" t="s">
        <v>232</v>
      </c>
      <c r="Z229" s="2">
        <v>1</v>
      </c>
      <c r="AA229" s="22">
        <v>32</v>
      </c>
      <c r="AF229" t="s">
        <v>170</v>
      </c>
      <c r="AI229" t="s">
        <v>233</v>
      </c>
      <c r="AK229" t="s">
        <v>47</v>
      </c>
      <c r="BR229" s="3" t="s">
        <v>7025</v>
      </c>
    </row>
    <row r="230" spans="1:70" x14ac:dyDescent="0.2">
      <c r="A230" t="s">
        <v>95</v>
      </c>
      <c r="B230" t="s">
        <v>234</v>
      </c>
      <c r="C230" t="s">
        <v>41</v>
      </c>
      <c r="D230" t="s">
        <v>72</v>
      </c>
      <c r="E230" t="s">
        <v>70</v>
      </c>
      <c r="F230" s="2" t="s">
        <v>43</v>
      </c>
      <c r="G230" s="22">
        <v>32</v>
      </c>
      <c r="K230" s="22">
        <v>32</v>
      </c>
      <c r="N230" s="2" t="s">
        <v>35</v>
      </c>
      <c r="O230" s="2" t="s">
        <v>35</v>
      </c>
      <c r="P230" t="s">
        <v>36</v>
      </c>
      <c r="Q230" t="s">
        <v>235</v>
      </c>
      <c r="U230" t="s">
        <v>37</v>
      </c>
      <c r="V230" t="s">
        <v>236</v>
      </c>
      <c r="Z230" s="2">
        <v>8</v>
      </c>
      <c r="AA230" s="22">
        <v>47</v>
      </c>
      <c r="AF230" t="s">
        <v>237</v>
      </c>
      <c r="AI230" t="s">
        <v>238</v>
      </c>
      <c r="AK230" t="s">
        <v>166</v>
      </c>
      <c r="AN230" t="s">
        <v>124</v>
      </c>
      <c r="BR230" s="3" t="s">
        <v>7025</v>
      </c>
    </row>
    <row r="231" spans="1:70" x14ac:dyDescent="0.2">
      <c r="A231" t="s">
        <v>95</v>
      </c>
      <c r="B231" t="s">
        <v>239</v>
      </c>
      <c r="C231" t="s">
        <v>41</v>
      </c>
      <c r="D231" t="s">
        <v>42</v>
      </c>
      <c r="E231" t="s">
        <v>70</v>
      </c>
      <c r="F231" s="2" t="s">
        <v>43</v>
      </c>
      <c r="G231" s="22">
        <v>32</v>
      </c>
      <c r="H231" s="22">
        <v>32</v>
      </c>
      <c r="N231" s="2" t="s">
        <v>40</v>
      </c>
      <c r="O231" s="2" t="s">
        <v>35</v>
      </c>
      <c r="P231" t="s">
        <v>36</v>
      </c>
      <c r="Q231" t="s">
        <v>240</v>
      </c>
      <c r="U231" t="s">
        <v>37</v>
      </c>
      <c r="V231" t="s">
        <v>241</v>
      </c>
      <c r="Z231" s="2">
        <v>5</v>
      </c>
      <c r="AA231" s="22">
        <v>154</v>
      </c>
      <c r="AF231" t="s">
        <v>242</v>
      </c>
      <c r="AI231" t="s">
        <v>243</v>
      </c>
      <c r="AK231" t="s">
        <v>123</v>
      </c>
      <c r="BR231" s="3" t="s">
        <v>7025</v>
      </c>
    </row>
    <row r="232" spans="1:70" x14ac:dyDescent="0.2">
      <c r="A232" t="s">
        <v>95</v>
      </c>
      <c r="B232" t="s">
        <v>239</v>
      </c>
      <c r="C232" t="s">
        <v>41</v>
      </c>
      <c r="D232" t="s">
        <v>42</v>
      </c>
      <c r="E232" t="s">
        <v>70</v>
      </c>
      <c r="F232" s="2" t="s">
        <v>43</v>
      </c>
      <c r="G232" s="22">
        <v>32</v>
      </c>
      <c r="H232" s="22">
        <v>32</v>
      </c>
      <c r="N232" s="2" t="s">
        <v>40</v>
      </c>
      <c r="O232" s="2" t="s">
        <v>35</v>
      </c>
      <c r="P232" t="s">
        <v>36</v>
      </c>
      <c r="Q232" t="s">
        <v>244</v>
      </c>
      <c r="U232" t="s">
        <v>37</v>
      </c>
      <c r="V232" t="s">
        <v>245</v>
      </c>
      <c r="W232" t="s">
        <v>232</v>
      </c>
      <c r="Z232" s="2">
        <v>2</v>
      </c>
      <c r="AA232" s="22">
        <v>49</v>
      </c>
      <c r="AF232" t="s">
        <v>246</v>
      </c>
      <c r="AI232" t="s">
        <v>247</v>
      </c>
      <c r="AK232" t="s">
        <v>181</v>
      </c>
      <c r="BR232" s="3" t="s">
        <v>7025</v>
      </c>
    </row>
    <row r="233" spans="1:70" x14ac:dyDescent="0.2">
      <c r="A233" t="s">
        <v>95</v>
      </c>
      <c r="B233" t="s">
        <v>239</v>
      </c>
      <c r="C233" t="s">
        <v>41</v>
      </c>
      <c r="D233" t="s">
        <v>42</v>
      </c>
      <c r="E233" t="s">
        <v>70</v>
      </c>
      <c r="F233" s="2" t="s">
        <v>43</v>
      </c>
      <c r="G233" s="22">
        <v>32</v>
      </c>
      <c r="H233" s="22">
        <v>32</v>
      </c>
      <c r="N233" s="2" t="s">
        <v>184</v>
      </c>
      <c r="O233" s="2" t="s">
        <v>35</v>
      </c>
      <c r="P233" t="s">
        <v>36</v>
      </c>
      <c r="Q233" t="s">
        <v>248</v>
      </c>
      <c r="U233" t="s">
        <v>37</v>
      </c>
      <c r="V233" t="s">
        <v>249</v>
      </c>
      <c r="W233" t="s">
        <v>232</v>
      </c>
      <c r="Z233" s="2">
        <v>2</v>
      </c>
      <c r="AA233" s="22">
        <v>43</v>
      </c>
      <c r="AF233" t="s">
        <v>250</v>
      </c>
      <c r="AI233" t="s">
        <v>251</v>
      </c>
      <c r="AK233" t="s">
        <v>44</v>
      </c>
      <c r="BR233" s="3" t="s">
        <v>7025</v>
      </c>
    </row>
    <row r="234" spans="1:70" x14ac:dyDescent="0.2">
      <c r="A234" t="s">
        <v>95</v>
      </c>
      <c r="B234" t="s">
        <v>252</v>
      </c>
      <c r="C234" t="s">
        <v>41</v>
      </c>
      <c r="D234" t="s">
        <v>42</v>
      </c>
      <c r="E234" t="s">
        <v>70</v>
      </c>
      <c r="F234" s="2" t="s">
        <v>43</v>
      </c>
      <c r="G234" s="22">
        <v>32</v>
      </c>
      <c r="H234" s="22">
        <v>32</v>
      </c>
      <c r="N234" s="2" t="s">
        <v>40</v>
      </c>
      <c r="O234" s="2" t="s">
        <v>35</v>
      </c>
      <c r="P234" t="s">
        <v>36</v>
      </c>
      <c r="Q234" t="s">
        <v>253</v>
      </c>
      <c r="U234" t="s">
        <v>37</v>
      </c>
      <c r="V234" t="s">
        <v>254</v>
      </c>
      <c r="W234" t="s">
        <v>232</v>
      </c>
      <c r="Z234" s="2">
        <v>2</v>
      </c>
      <c r="AA234" s="22">
        <v>49</v>
      </c>
      <c r="AF234" t="s">
        <v>246</v>
      </c>
      <c r="AI234" t="s">
        <v>247</v>
      </c>
      <c r="AK234" t="s">
        <v>181</v>
      </c>
      <c r="BR234" s="3" t="s">
        <v>7025</v>
      </c>
    </row>
    <row r="235" spans="1:70" x14ac:dyDescent="0.2">
      <c r="A235" t="s">
        <v>95</v>
      </c>
      <c r="B235" t="s">
        <v>252</v>
      </c>
      <c r="C235" t="s">
        <v>41</v>
      </c>
      <c r="D235" t="s">
        <v>42</v>
      </c>
      <c r="E235" t="s">
        <v>70</v>
      </c>
      <c r="F235" s="2" t="s">
        <v>43</v>
      </c>
      <c r="G235" s="22">
        <v>32</v>
      </c>
      <c r="H235" s="22">
        <v>32</v>
      </c>
      <c r="N235" s="2" t="s">
        <v>60</v>
      </c>
      <c r="O235" s="2" t="s">
        <v>35</v>
      </c>
      <c r="P235" t="s">
        <v>36</v>
      </c>
      <c r="Q235" t="s">
        <v>255</v>
      </c>
      <c r="U235" t="s">
        <v>37</v>
      </c>
      <c r="V235" t="s">
        <v>256</v>
      </c>
      <c r="Z235" s="2">
        <v>1</v>
      </c>
      <c r="AA235" s="22">
        <v>11</v>
      </c>
      <c r="AF235" t="s">
        <v>257</v>
      </c>
      <c r="AI235" t="s">
        <v>258</v>
      </c>
      <c r="AK235" t="s">
        <v>44</v>
      </c>
      <c r="BR235" s="3" t="s">
        <v>7025</v>
      </c>
    </row>
    <row r="236" spans="1:70" x14ac:dyDescent="0.2">
      <c r="A236" t="s">
        <v>95</v>
      </c>
      <c r="B236" t="s">
        <v>259</v>
      </c>
      <c r="C236" t="s">
        <v>41</v>
      </c>
      <c r="D236" t="s">
        <v>42</v>
      </c>
      <c r="E236" t="s">
        <v>70</v>
      </c>
      <c r="F236" s="2" t="s">
        <v>43</v>
      </c>
      <c r="G236" s="22">
        <v>32</v>
      </c>
      <c r="H236" s="22">
        <v>30</v>
      </c>
      <c r="K236" s="22">
        <v>2</v>
      </c>
      <c r="N236" s="2" t="s">
        <v>40</v>
      </c>
      <c r="O236" s="2" t="s">
        <v>35</v>
      </c>
      <c r="P236" t="s">
        <v>36</v>
      </c>
      <c r="Q236" t="s">
        <v>260</v>
      </c>
      <c r="U236" t="s">
        <v>37</v>
      </c>
      <c r="V236" t="s">
        <v>261</v>
      </c>
      <c r="W236" t="s">
        <v>46</v>
      </c>
      <c r="Z236" s="2">
        <v>5</v>
      </c>
      <c r="AA236" s="22">
        <v>44</v>
      </c>
      <c r="AF236" t="s">
        <v>242</v>
      </c>
      <c r="AI236" t="s">
        <v>262</v>
      </c>
      <c r="AK236" t="s">
        <v>181</v>
      </c>
      <c r="BR236" s="3" t="s">
        <v>7025</v>
      </c>
    </row>
    <row r="237" spans="1:70" x14ac:dyDescent="0.2">
      <c r="A237" t="s">
        <v>95</v>
      </c>
      <c r="B237" t="s">
        <v>263</v>
      </c>
      <c r="C237" t="s">
        <v>41</v>
      </c>
      <c r="D237" t="s">
        <v>85</v>
      </c>
      <c r="E237" t="s">
        <v>70</v>
      </c>
      <c r="F237" s="2" t="s">
        <v>34</v>
      </c>
      <c r="G237" s="22">
        <v>16</v>
      </c>
      <c r="H237" s="22">
        <v>8</v>
      </c>
      <c r="K237" s="22">
        <v>8</v>
      </c>
      <c r="N237" s="2" t="s">
        <v>35</v>
      </c>
      <c r="O237" s="2" t="s">
        <v>35</v>
      </c>
      <c r="P237" t="s">
        <v>36</v>
      </c>
      <c r="Q237" t="s">
        <v>264</v>
      </c>
      <c r="U237" t="s">
        <v>37</v>
      </c>
      <c r="V237" t="s">
        <v>265</v>
      </c>
      <c r="Z237" s="2">
        <v>1</v>
      </c>
      <c r="AA237" s="22">
        <v>32</v>
      </c>
      <c r="AF237" t="s">
        <v>257</v>
      </c>
      <c r="AI237" t="s">
        <v>266</v>
      </c>
      <c r="AK237" t="s">
        <v>184</v>
      </c>
      <c r="BR237" s="3" t="s">
        <v>7025</v>
      </c>
    </row>
    <row r="238" spans="1:70" x14ac:dyDescent="0.2">
      <c r="A238" t="s">
        <v>95</v>
      </c>
      <c r="B238" t="s">
        <v>267</v>
      </c>
      <c r="C238" t="s">
        <v>41</v>
      </c>
      <c r="D238" t="s">
        <v>72</v>
      </c>
      <c r="E238" t="s">
        <v>70</v>
      </c>
      <c r="F238" s="2" t="s">
        <v>43</v>
      </c>
      <c r="G238" s="22">
        <v>32</v>
      </c>
      <c r="H238" s="22">
        <v>24</v>
      </c>
      <c r="K238" s="22">
        <v>8</v>
      </c>
      <c r="N238" s="2" t="s">
        <v>35</v>
      </c>
      <c r="O238" s="2" t="s">
        <v>35</v>
      </c>
      <c r="P238" t="s">
        <v>36</v>
      </c>
      <c r="Q238" t="s">
        <v>188</v>
      </c>
      <c r="U238" t="s">
        <v>37</v>
      </c>
      <c r="V238" t="s">
        <v>268</v>
      </c>
      <c r="Z238" s="2">
        <v>1</v>
      </c>
      <c r="AA238" s="22">
        <v>61</v>
      </c>
      <c r="AF238" t="s">
        <v>200</v>
      </c>
      <c r="AI238" t="s">
        <v>93</v>
      </c>
      <c r="AK238" t="s">
        <v>69</v>
      </c>
      <c r="BR238" s="3" t="s">
        <v>7025</v>
      </c>
    </row>
    <row r="239" spans="1:70" x14ac:dyDescent="0.2">
      <c r="A239" t="s">
        <v>95</v>
      </c>
      <c r="B239" t="s">
        <v>267</v>
      </c>
      <c r="C239" t="s">
        <v>41</v>
      </c>
      <c r="D239" t="s">
        <v>85</v>
      </c>
      <c r="E239" t="s">
        <v>70</v>
      </c>
      <c r="F239" s="2" t="s">
        <v>43</v>
      </c>
      <c r="G239" s="22">
        <v>32</v>
      </c>
      <c r="H239" s="22">
        <v>24</v>
      </c>
      <c r="K239" s="22">
        <v>8</v>
      </c>
      <c r="N239" s="2" t="s">
        <v>35</v>
      </c>
      <c r="O239" s="2" t="s">
        <v>35</v>
      </c>
      <c r="P239" t="s">
        <v>36</v>
      </c>
      <c r="Q239" t="s">
        <v>269</v>
      </c>
      <c r="U239" t="s">
        <v>37</v>
      </c>
      <c r="V239" t="s">
        <v>270</v>
      </c>
      <c r="Z239" s="2">
        <v>1</v>
      </c>
      <c r="AA239" s="22">
        <v>56</v>
      </c>
      <c r="AF239" t="s">
        <v>163</v>
      </c>
      <c r="AI239" t="s">
        <v>93</v>
      </c>
      <c r="AK239" t="s">
        <v>69</v>
      </c>
      <c r="BR239" s="3" t="s">
        <v>7025</v>
      </c>
    </row>
    <row r="240" spans="1:70" x14ac:dyDescent="0.2">
      <c r="A240" t="s">
        <v>95</v>
      </c>
      <c r="B240" t="s">
        <v>271</v>
      </c>
      <c r="C240" t="s">
        <v>81</v>
      </c>
      <c r="D240" t="s">
        <v>72</v>
      </c>
      <c r="E240" t="s">
        <v>70</v>
      </c>
      <c r="F240" s="2" t="s">
        <v>43</v>
      </c>
      <c r="G240" s="22">
        <v>32</v>
      </c>
      <c r="H240" s="22">
        <v>26</v>
      </c>
      <c r="K240" s="22">
        <v>6</v>
      </c>
      <c r="N240" s="2" t="s">
        <v>60</v>
      </c>
      <c r="O240" s="2" t="s">
        <v>35</v>
      </c>
      <c r="P240" t="s">
        <v>89</v>
      </c>
      <c r="Q240" t="s">
        <v>248</v>
      </c>
      <c r="U240" t="s">
        <v>37</v>
      </c>
      <c r="V240" t="s">
        <v>272</v>
      </c>
      <c r="Z240" s="2">
        <v>1</v>
      </c>
      <c r="AA240" s="22">
        <v>56</v>
      </c>
      <c r="AF240" t="s">
        <v>163</v>
      </c>
      <c r="AI240" t="s">
        <v>223</v>
      </c>
      <c r="AK240" t="s">
        <v>39</v>
      </c>
      <c r="BR240" s="3" t="s">
        <v>7025</v>
      </c>
    </row>
    <row r="241" spans="1:70" x14ac:dyDescent="0.2">
      <c r="A241" t="s">
        <v>95</v>
      </c>
      <c r="B241" t="s">
        <v>273</v>
      </c>
      <c r="C241" t="s">
        <v>81</v>
      </c>
      <c r="D241" t="s">
        <v>72</v>
      </c>
      <c r="E241" t="s">
        <v>70</v>
      </c>
      <c r="F241" s="2" t="s">
        <v>274</v>
      </c>
      <c r="G241" s="22">
        <v>40</v>
      </c>
      <c r="H241" s="22">
        <v>32</v>
      </c>
      <c r="K241" s="22">
        <v>8</v>
      </c>
      <c r="N241" s="2" t="s">
        <v>45</v>
      </c>
      <c r="O241" s="2" t="s">
        <v>35</v>
      </c>
      <c r="P241" t="s">
        <v>89</v>
      </c>
      <c r="Q241" t="s">
        <v>276</v>
      </c>
      <c r="U241" t="s">
        <v>37</v>
      </c>
      <c r="V241" t="s">
        <v>277</v>
      </c>
      <c r="Z241" s="2">
        <v>1</v>
      </c>
      <c r="AA241" s="22">
        <v>56</v>
      </c>
      <c r="AF241" t="s">
        <v>163</v>
      </c>
      <c r="AI241" t="s">
        <v>278</v>
      </c>
      <c r="AK241" t="s">
        <v>206</v>
      </c>
      <c r="BR241" s="3" t="s">
        <v>7025</v>
      </c>
    </row>
    <row r="242" spans="1:70" x14ac:dyDescent="0.2">
      <c r="A242" t="s">
        <v>95</v>
      </c>
      <c r="B242" t="s">
        <v>279</v>
      </c>
      <c r="C242" t="s">
        <v>81</v>
      </c>
      <c r="D242" t="s">
        <v>72</v>
      </c>
      <c r="E242" t="s">
        <v>70</v>
      </c>
      <c r="F242" s="2" t="s">
        <v>274</v>
      </c>
      <c r="G242" s="22">
        <v>40</v>
      </c>
      <c r="H242" s="22">
        <v>32</v>
      </c>
      <c r="K242" s="22">
        <v>8</v>
      </c>
      <c r="N242" s="2" t="s">
        <v>45</v>
      </c>
      <c r="O242" s="2" t="s">
        <v>35</v>
      </c>
      <c r="P242" t="s">
        <v>89</v>
      </c>
      <c r="Q242" t="s">
        <v>280</v>
      </c>
      <c r="U242" t="s">
        <v>37</v>
      </c>
      <c r="V242" t="s">
        <v>281</v>
      </c>
      <c r="Z242" s="2">
        <v>1</v>
      </c>
      <c r="AA242" s="22">
        <v>56</v>
      </c>
      <c r="AF242" t="s">
        <v>163</v>
      </c>
      <c r="AI242" t="s">
        <v>164</v>
      </c>
      <c r="AK242" t="s">
        <v>206</v>
      </c>
      <c r="BR242" s="3" t="s">
        <v>7025</v>
      </c>
    </row>
    <row r="243" spans="1:70" x14ac:dyDescent="0.2">
      <c r="A243" t="s">
        <v>95</v>
      </c>
      <c r="B243" t="s">
        <v>282</v>
      </c>
      <c r="C243" t="s">
        <v>41</v>
      </c>
      <c r="D243" t="s">
        <v>72</v>
      </c>
      <c r="E243" t="s">
        <v>70</v>
      </c>
      <c r="F243" s="2" t="s">
        <v>43</v>
      </c>
      <c r="G243" s="22">
        <v>32</v>
      </c>
      <c r="H243" s="22">
        <v>16</v>
      </c>
      <c r="K243" s="22">
        <v>16</v>
      </c>
      <c r="N243" s="2" t="s">
        <v>35</v>
      </c>
      <c r="O243" s="2" t="s">
        <v>35</v>
      </c>
      <c r="P243" t="s">
        <v>36</v>
      </c>
      <c r="Q243" t="s">
        <v>283</v>
      </c>
      <c r="U243" t="s">
        <v>37</v>
      </c>
      <c r="V243" t="s">
        <v>284</v>
      </c>
      <c r="Z243" s="2">
        <v>2</v>
      </c>
      <c r="AA243" s="22">
        <v>52</v>
      </c>
      <c r="AF243" t="s">
        <v>116</v>
      </c>
      <c r="AI243" t="s">
        <v>144</v>
      </c>
      <c r="AK243" t="s">
        <v>51</v>
      </c>
      <c r="BR243" s="3" t="s">
        <v>7025</v>
      </c>
    </row>
    <row r="244" spans="1:70" x14ac:dyDescent="0.2">
      <c r="A244" t="s">
        <v>95</v>
      </c>
      <c r="B244" t="s">
        <v>282</v>
      </c>
      <c r="C244" t="s">
        <v>41</v>
      </c>
      <c r="D244" t="s">
        <v>72</v>
      </c>
      <c r="E244" t="s">
        <v>70</v>
      </c>
      <c r="F244" s="2" t="s">
        <v>43</v>
      </c>
      <c r="G244" s="22">
        <v>32</v>
      </c>
      <c r="H244" s="22">
        <v>16</v>
      </c>
      <c r="K244" s="22">
        <v>16</v>
      </c>
      <c r="N244" s="2" t="s">
        <v>35</v>
      </c>
      <c r="O244" s="2" t="s">
        <v>35</v>
      </c>
      <c r="P244" t="s">
        <v>36</v>
      </c>
      <c r="Q244" t="s">
        <v>285</v>
      </c>
      <c r="U244" t="s">
        <v>37</v>
      </c>
      <c r="V244" t="s">
        <v>286</v>
      </c>
      <c r="Z244" s="2">
        <v>2</v>
      </c>
      <c r="AA244" s="22">
        <v>51</v>
      </c>
      <c r="AF244" t="s">
        <v>119</v>
      </c>
      <c r="AI244" t="s">
        <v>287</v>
      </c>
      <c r="AK244" t="s">
        <v>51</v>
      </c>
      <c r="BR244" s="3" t="s">
        <v>7025</v>
      </c>
    </row>
    <row r="245" spans="1:70" x14ac:dyDescent="0.2">
      <c r="A245" t="s">
        <v>95</v>
      </c>
      <c r="B245" t="s">
        <v>288</v>
      </c>
      <c r="C245" t="s">
        <v>41</v>
      </c>
      <c r="D245" t="s">
        <v>72</v>
      </c>
      <c r="E245" t="s">
        <v>70</v>
      </c>
      <c r="F245" s="2" t="s">
        <v>43</v>
      </c>
      <c r="G245" s="22">
        <v>32</v>
      </c>
      <c r="H245" s="22">
        <v>24</v>
      </c>
      <c r="K245" s="22">
        <v>8</v>
      </c>
      <c r="N245" s="2" t="s">
        <v>35</v>
      </c>
      <c r="O245" s="2" t="s">
        <v>35</v>
      </c>
      <c r="P245" t="s">
        <v>36</v>
      </c>
      <c r="Q245" t="s">
        <v>289</v>
      </c>
      <c r="U245" t="s">
        <v>37</v>
      </c>
      <c r="V245" t="s">
        <v>290</v>
      </c>
      <c r="Z245" s="2">
        <v>1</v>
      </c>
      <c r="AA245" s="22">
        <v>56</v>
      </c>
      <c r="AF245" t="s">
        <v>163</v>
      </c>
      <c r="AI245" t="s">
        <v>93</v>
      </c>
      <c r="AK245" t="s">
        <v>69</v>
      </c>
      <c r="BR245" s="3" t="s">
        <v>7025</v>
      </c>
    </row>
    <row r="246" spans="1:70" x14ac:dyDescent="0.2">
      <c r="A246" t="s">
        <v>95</v>
      </c>
      <c r="B246" t="s">
        <v>291</v>
      </c>
      <c r="C246" t="s">
        <v>41</v>
      </c>
      <c r="D246" t="s">
        <v>42</v>
      </c>
      <c r="E246" t="s">
        <v>70</v>
      </c>
      <c r="F246" s="2" t="s">
        <v>43</v>
      </c>
      <c r="G246" s="22">
        <v>32</v>
      </c>
      <c r="H246" s="22">
        <v>8</v>
      </c>
      <c r="K246" s="22">
        <v>24</v>
      </c>
      <c r="N246" s="2" t="s">
        <v>45</v>
      </c>
      <c r="O246" s="2" t="s">
        <v>35</v>
      </c>
      <c r="P246" t="s">
        <v>36</v>
      </c>
      <c r="Q246" t="s">
        <v>292</v>
      </c>
      <c r="U246" t="s">
        <v>37</v>
      </c>
      <c r="V246" t="s">
        <v>293</v>
      </c>
      <c r="W246" t="s">
        <v>169</v>
      </c>
      <c r="Z246" s="2">
        <v>2</v>
      </c>
      <c r="AA246" s="22">
        <v>19</v>
      </c>
      <c r="AF246" t="s">
        <v>246</v>
      </c>
      <c r="AI246" t="s">
        <v>294</v>
      </c>
      <c r="AK246" t="s">
        <v>52</v>
      </c>
      <c r="BR246" s="3" t="s">
        <v>7025</v>
      </c>
    </row>
    <row r="247" spans="1:70" x14ac:dyDescent="0.2">
      <c r="A247" t="s">
        <v>95</v>
      </c>
      <c r="B247" t="s">
        <v>295</v>
      </c>
      <c r="C247" t="s">
        <v>41</v>
      </c>
      <c r="D247" t="s">
        <v>42</v>
      </c>
      <c r="E247" t="s">
        <v>70</v>
      </c>
      <c r="F247" s="2" t="s">
        <v>43</v>
      </c>
      <c r="G247" s="22">
        <v>32</v>
      </c>
      <c r="H247" s="22">
        <v>32</v>
      </c>
      <c r="N247" s="2" t="s">
        <v>60</v>
      </c>
      <c r="O247" s="2" t="s">
        <v>35</v>
      </c>
      <c r="P247" t="s">
        <v>36</v>
      </c>
      <c r="Q247" t="s">
        <v>296</v>
      </c>
      <c r="U247" t="s">
        <v>37</v>
      </c>
      <c r="V247" t="s">
        <v>297</v>
      </c>
      <c r="W247" t="s">
        <v>169</v>
      </c>
      <c r="Z247" s="2">
        <v>1</v>
      </c>
      <c r="AA247" s="22">
        <v>21</v>
      </c>
      <c r="AF247" t="s">
        <v>257</v>
      </c>
      <c r="AI247" t="s">
        <v>258</v>
      </c>
      <c r="AK247" t="s">
        <v>44</v>
      </c>
      <c r="BR247" s="3" t="s">
        <v>7025</v>
      </c>
    </row>
    <row r="248" spans="1:70" x14ac:dyDescent="0.2">
      <c r="A248" t="s">
        <v>95</v>
      </c>
      <c r="B248" t="s">
        <v>298</v>
      </c>
      <c r="C248" t="s">
        <v>41</v>
      </c>
      <c r="D248" t="s">
        <v>42</v>
      </c>
      <c r="E248" t="s">
        <v>70</v>
      </c>
      <c r="F248" s="2" t="s">
        <v>43</v>
      </c>
      <c r="G248" s="22">
        <v>32</v>
      </c>
      <c r="H248" s="22">
        <v>32</v>
      </c>
      <c r="N248" s="2" t="s">
        <v>60</v>
      </c>
      <c r="O248" s="2" t="s">
        <v>35</v>
      </c>
      <c r="P248" t="s">
        <v>36</v>
      </c>
      <c r="Q248" t="s">
        <v>276</v>
      </c>
      <c r="U248" t="s">
        <v>37</v>
      </c>
      <c r="V248" t="s">
        <v>299</v>
      </c>
      <c r="W248" t="s">
        <v>169</v>
      </c>
      <c r="Z248" s="2">
        <v>1</v>
      </c>
      <c r="AA248" s="22">
        <v>21</v>
      </c>
      <c r="AF248" t="s">
        <v>257</v>
      </c>
      <c r="AI248" t="s">
        <v>258</v>
      </c>
      <c r="AK248" t="s">
        <v>44</v>
      </c>
      <c r="BR248" s="3" t="s">
        <v>7025</v>
      </c>
    </row>
    <row r="249" spans="1:70" x14ac:dyDescent="0.2">
      <c r="A249" t="s">
        <v>95</v>
      </c>
      <c r="B249" t="s">
        <v>300</v>
      </c>
      <c r="C249" t="s">
        <v>81</v>
      </c>
      <c r="D249" t="s">
        <v>85</v>
      </c>
      <c r="E249" t="s">
        <v>70</v>
      </c>
      <c r="F249" s="2" t="s">
        <v>97</v>
      </c>
      <c r="G249" s="22">
        <v>48</v>
      </c>
      <c r="H249" s="22">
        <v>40</v>
      </c>
      <c r="K249" s="22">
        <v>8</v>
      </c>
      <c r="N249" s="2" t="s">
        <v>45</v>
      </c>
      <c r="O249" s="2" t="s">
        <v>35</v>
      </c>
      <c r="P249" t="s">
        <v>89</v>
      </c>
      <c r="Q249" t="s">
        <v>301</v>
      </c>
      <c r="U249" t="s">
        <v>37</v>
      </c>
      <c r="V249" t="s">
        <v>302</v>
      </c>
      <c r="Z249" s="2">
        <v>1</v>
      </c>
      <c r="AA249" s="22">
        <v>62</v>
      </c>
      <c r="AF249" t="s">
        <v>200</v>
      </c>
      <c r="AI249" t="s">
        <v>303</v>
      </c>
      <c r="AK249" t="s">
        <v>152</v>
      </c>
      <c r="BR249" s="3" t="s">
        <v>7025</v>
      </c>
    </row>
    <row r="250" spans="1:70" x14ac:dyDescent="0.2">
      <c r="A250" t="s">
        <v>95</v>
      </c>
      <c r="B250" t="s">
        <v>304</v>
      </c>
      <c r="C250" t="s">
        <v>41</v>
      </c>
      <c r="D250" t="s">
        <v>85</v>
      </c>
      <c r="E250" t="s">
        <v>70</v>
      </c>
      <c r="F250" s="2" t="s">
        <v>43</v>
      </c>
      <c r="G250" s="22">
        <v>32</v>
      </c>
      <c r="H250" s="22">
        <v>32</v>
      </c>
      <c r="N250" s="2" t="s">
        <v>45</v>
      </c>
      <c r="O250" s="2" t="s">
        <v>35</v>
      </c>
      <c r="P250" t="s">
        <v>36</v>
      </c>
      <c r="Q250" t="s">
        <v>305</v>
      </c>
      <c r="U250" t="s">
        <v>37</v>
      </c>
      <c r="V250" t="s">
        <v>306</v>
      </c>
      <c r="Z250" s="2">
        <v>3</v>
      </c>
      <c r="AA250" s="22">
        <v>40</v>
      </c>
      <c r="AF250" t="s">
        <v>307</v>
      </c>
      <c r="AI250" t="s">
        <v>308</v>
      </c>
      <c r="AK250" t="s">
        <v>206</v>
      </c>
      <c r="BR250" s="3" t="s">
        <v>7025</v>
      </c>
    </row>
    <row r="251" spans="1:70" x14ac:dyDescent="0.2">
      <c r="A251" t="s">
        <v>95</v>
      </c>
      <c r="B251" t="s">
        <v>309</v>
      </c>
      <c r="C251" t="s">
        <v>81</v>
      </c>
      <c r="D251" t="s">
        <v>72</v>
      </c>
      <c r="E251" t="s">
        <v>70</v>
      </c>
      <c r="F251" s="2" t="s">
        <v>274</v>
      </c>
      <c r="G251" s="22">
        <v>40</v>
      </c>
      <c r="H251" s="22">
        <v>40</v>
      </c>
      <c r="N251" s="2" t="s">
        <v>45</v>
      </c>
      <c r="O251" s="2" t="s">
        <v>35</v>
      </c>
      <c r="P251" t="s">
        <v>89</v>
      </c>
      <c r="Q251" t="s">
        <v>310</v>
      </c>
      <c r="U251" t="s">
        <v>37</v>
      </c>
      <c r="V251" t="s">
        <v>311</v>
      </c>
      <c r="Z251" s="2">
        <v>1</v>
      </c>
      <c r="AA251" s="22">
        <v>62</v>
      </c>
      <c r="AF251" t="s">
        <v>200</v>
      </c>
      <c r="AI251" t="s">
        <v>303</v>
      </c>
      <c r="AK251" t="s">
        <v>152</v>
      </c>
      <c r="BR251" s="3" t="s">
        <v>7025</v>
      </c>
    </row>
    <row r="252" spans="1:70" x14ac:dyDescent="0.2">
      <c r="A252" t="s">
        <v>95</v>
      </c>
      <c r="B252" t="s">
        <v>312</v>
      </c>
      <c r="C252" t="s">
        <v>81</v>
      </c>
      <c r="D252" t="s">
        <v>72</v>
      </c>
      <c r="E252" t="s">
        <v>70</v>
      </c>
      <c r="F252" s="2" t="s">
        <v>43</v>
      </c>
      <c r="G252" s="22">
        <v>32</v>
      </c>
      <c r="H252" s="22">
        <v>28</v>
      </c>
      <c r="K252" s="22">
        <v>4</v>
      </c>
      <c r="N252" s="2" t="s">
        <v>45</v>
      </c>
      <c r="O252" s="2" t="s">
        <v>35</v>
      </c>
      <c r="P252" t="s">
        <v>89</v>
      </c>
      <c r="Q252" t="s">
        <v>313</v>
      </c>
      <c r="U252" t="s">
        <v>37</v>
      </c>
      <c r="V252" t="s">
        <v>314</v>
      </c>
      <c r="Z252" s="2">
        <v>1</v>
      </c>
      <c r="AA252" s="22">
        <v>61</v>
      </c>
      <c r="AF252" t="s">
        <v>200</v>
      </c>
      <c r="AI252" t="s">
        <v>315</v>
      </c>
      <c r="AK252" t="s">
        <v>181</v>
      </c>
      <c r="BR252" s="3" t="s">
        <v>7025</v>
      </c>
    </row>
    <row r="253" spans="1:70" x14ac:dyDescent="0.2">
      <c r="A253" t="s">
        <v>95</v>
      </c>
      <c r="B253" t="s">
        <v>316</v>
      </c>
      <c r="C253" t="s">
        <v>41</v>
      </c>
      <c r="D253" t="s">
        <v>72</v>
      </c>
      <c r="E253" t="s">
        <v>70</v>
      </c>
      <c r="F253" s="2" t="s">
        <v>43</v>
      </c>
      <c r="G253" s="22">
        <v>32</v>
      </c>
      <c r="H253" s="22">
        <v>16</v>
      </c>
      <c r="K253" s="22">
        <v>16</v>
      </c>
      <c r="N253" s="2" t="s">
        <v>35</v>
      </c>
      <c r="O253" s="2" t="s">
        <v>35</v>
      </c>
      <c r="P253" t="s">
        <v>36</v>
      </c>
      <c r="Q253" t="s">
        <v>317</v>
      </c>
      <c r="U253" t="s">
        <v>37</v>
      </c>
      <c r="V253" t="s">
        <v>318</v>
      </c>
      <c r="Z253" s="2">
        <v>1</v>
      </c>
      <c r="AA253" s="22">
        <v>61</v>
      </c>
      <c r="AF253" t="s">
        <v>200</v>
      </c>
      <c r="AI253" t="s">
        <v>144</v>
      </c>
      <c r="AK253" t="s">
        <v>51</v>
      </c>
      <c r="BR253" s="3" t="s">
        <v>7025</v>
      </c>
    </row>
    <row r="254" spans="1:70" x14ac:dyDescent="0.2">
      <c r="A254" t="s">
        <v>95</v>
      </c>
      <c r="B254" t="s">
        <v>319</v>
      </c>
      <c r="C254" t="s">
        <v>41</v>
      </c>
      <c r="D254" t="s">
        <v>42</v>
      </c>
      <c r="E254" t="s">
        <v>70</v>
      </c>
      <c r="F254" s="2" t="s">
        <v>43</v>
      </c>
      <c r="G254" s="22">
        <v>32</v>
      </c>
      <c r="H254" s="22">
        <v>20</v>
      </c>
      <c r="K254" s="22">
        <v>12</v>
      </c>
      <c r="N254" s="2" t="s">
        <v>60</v>
      </c>
      <c r="O254" s="2" t="s">
        <v>35</v>
      </c>
      <c r="P254" t="s">
        <v>36</v>
      </c>
      <c r="Q254" t="s">
        <v>320</v>
      </c>
      <c r="U254" t="s">
        <v>37</v>
      </c>
      <c r="V254" t="s">
        <v>321</v>
      </c>
      <c r="W254" t="s">
        <v>46</v>
      </c>
      <c r="Z254" s="2">
        <v>2</v>
      </c>
      <c r="AA254" s="22">
        <v>21</v>
      </c>
      <c r="AF254" t="s">
        <v>246</v>
      </c>
      <c r="AI254" t="s">
        <v>247</v>
      </c>
      <c r="AK254" t="s">
        <v>63</v>
      </c>
      <c r="BR254" s="3" t="s">
        <v>7025</v>
      </c>
    </row>
    <row r="255" spans="1:70" x14ac:dyDescent="0.2">
      <c r="A255" t="s">
        <v>95</v>
      </c>
      <c r="B255" t="s">
        <v>322</v>
      </c>
      <c r="C255" t="s">
        <v>81</v>
      </c>
      <c r="D255" t="s">
        <v>85</v>
      </c>
      <c r="E255" t="s">
        <v>70</v>
      </c>
      <c r="F255" s="2" t="s">
        <v>34</v>
      </c>
      <c r="G255" s="22">
        <v>16</v>
      </c>
      <c r="H255" s="22">
        <v>16</v>
      </c>
      <c r="N255" s="2" t="s">
        <v>35</v>
      </c>
      <c r="O255" s="2" t="s">
        <v>35</v>
      </c>
      <c r="P255" t="s">
        <v>36</v>
      </c>
      <c r="Q255" t="s">
        <v>320</v>
      </c>
      <c r="U255" t="s">
        <v>37</v>
      </c>
      <c r="V255" t="s">
        <v>323</v>
      </c>
      <c r="Z255" s="2">
        <v>3</v>
      </c>
      <c r="AA255" s="22">
        <v>89</v>
      </c>
      <c r="AF255" t="s">
        <v>324</v>
      </c>
      <c r="AI255" t="s">
        <v>325</v>
      </c>
      <c r="AK255" t="s">
        <v>51</v>
      </c>
      <c r="BR255" s="3" t="s">
        <v>7025</v>
      </c>
    </row>
    <row r="256" spans="1:70" x14ac:dyDescent="0.2">
      <c r="A256" t="s">
        <v>95</v>
      </c>
      <c r="B256" t="s">
        <v>322</v>
      </c>
      <c r="C256" t="s">
        <v>81</v>
      </c>
      <c r="D256" t="s">
        <v>85</v>
      </c>
      <c r="E256" t="s">
        <v>70</v>
      </c>
      <c r="F256" s="2" t="s">
        <v>34</v>
      </c>
      <c r="G256" s="22">
        <v>16</v>
      </c>
      <c r="H256" s="22">
        <v>16</v>
      </c>
      <c r="N256" s="2" t="s">
        <v>35</v>
      </c>
      <c r="O256" s="2" t="s">
        <v>35</v>
      </c>
      <c r="P256" t="s">
        <v>36</v>
      </c>
      <c r="Q256" t="s">
        <v>153</v>
      </c>
      <c r="U256" t="s">
        <v>37</v>
      </c>
      <c r="V256" t="s">
        <v>326</v>
      </c>
      <c r="Z256" s="2">
        <v>2</v>
      </c>
      <c r="AA256" s="22">
        <v>60</v>
      </c>
      <c r="AF256" t="s">
        <v>328</v>
      </c>
      <c r="AI256" t="s">
        <v>325</v>
      </c>
      <c r="AK256" t="s">
        <v>51</v>
      </c>
      <c r="BR256" s="3" t="s">
        <v>7025</v>
      </c>
    </row>
    <row r="257" spans="1:70" x14ac:dyDescent="0.2">
      <c r="A257" t="s">
        <v>95</v>
      </c>
      <c r="B257" t="s">
        <v>329</v>
      </c>
      <c r="C257" t="s">
        <v>81</v>
      </c>
      <c r="D257" t="s">
        <v>85</v>
      </c>
      <c r="E257" t="s">
        <v>70</v>
      </c>
      <c r="F257" s="2" t="s">
        <v>97</v>
      </c>
      <c r="G257" s="22">
        <v>48</v>
      </c>
      <c r="H257" s="22">
        <v>40</v>
      </c>
      <c r="K257" s="22">
        <v>8</v>
      </c>
      <c r="N257" s="2" t="s">
        <v>60</v>
      </c>
      <c r="O257" s="2" t="s">
        <v>35</v>
      </c>
      <c r="P257" t="s">
        <v>89</v>
      </c>
      <c r="Q257" t="s">
        <v>330</v>
      </c>
      <c r="U257" t="s">
        <v>37</v>
      </c>
      <c r="V257" t="s">
        <v>331</v>
      </c>
      <c r="Z257" s="2">
        <v>3</v>
      </c>
      <c r="AA257" s="22">
        <v>91</v>
      </c>
      <c r="AF257" t="s">
        <v>332</v>
      </c>
      <c r="AI257" t="s">
        <v>333</v>
      </c>
      <c r="AK257" t="s">
        <v>275</v>
      </c>
      <c r="BR257" s="3" t="s">
        <v>7025</v>
      </c>
    </row>
    <row r="258" spans="1:70" x14ac:dyDescent="0.2">
      <c r="A258" t="s">
        <v>95</v>
      </c>
      <c r="B258" t="s">
        <v>334</v>
      </c>
      <c r="C258" t="s">
        <v>81</v>
      </c>
      <c r="D258" t="s">
        <v>85</v>
      </c>
      <c r="E258" t="s">
        <v>70</v>
      </c>
      <c r="F258" s="2" t="s">
        <v>335</v>
      </c>
      <c r="G258" s="22">
        <v>64</v>
      </c>
      <c r="H258" s="22">
        <v>58</v>
      </c>
      <c r="K258" s="22">
        <v>6</v>
      </c>
      <c r="N258" s="2" t="s">
        <v>60</v>
      </c>
      <c r="O258" s="2" t="s">
        <v>35</v>
      </c>
      <c r="P258" t="s">
        <v>89</v>
      </c>
      <c r="Q258" t="s">
        <v>337</v>
      </c>
      <c r="U258" t="s">
        <v>37</v>
      </c>
      <c r="V258" t="s">
        <v>338</v>
      </c>
      <c r="Z258" s="2">
        <v>1</v>
      </c>
      <c r="AA258" s="22">
        <v>51</v>
      </c>
      <c r="AF258" t="s">
        <v>67</v>
      </c>
      <c r="AI258" t="s">
        <v>303</v>
      </c>
      <c r="AK258" t="s">
        <v>115</v>
      </c>
      <c r="BR258" s="3" t="s">
        <v>7025</v>
      </c>
    </row>
    <row r="259" spans="1:70" x14ac:dyDescent="0.2">
      <c r="A259" t="s">
        <v>95</v>
      </c>
      <c r="B259" t="s">
        <v>334</v>
      </c>
      <c r="C259" t="s">
        <v>81</v>
      </c>
      <c r="D259" t="s">
        <v>85</v>
      </c>
      <c r="E259" t="s">
        <v>70</v>
      </c>
      <c r="F259" s="2" t="s">
        <v>335</v>
      </c>
      <c r="G259" s="22">
        <v>64</v>
      </c>
      <c r="H259" s="22">
        <v>58</v>
      </c>
      <c r="K259" s="22">
        <v>6</v>
      </c>
      <c r="N259" s="2" t="s">
        <v>60</v>
      </c>
      <c r="O259" s="2" t="s">
        <v>35</v>
      </c>
      <c r="P259" t="s">
        <v>89</v>
      </c>
      <c r="Q259" t="s">
        <v>157</v>
      </c>
      <c r="U259" t="s">
        <v>37</v>
      </c>
      <c r="V259" t="s">
        <v>339</v>
      </c>
      <c r="Z259" s="2">
        <v>1</v>
      </c>
      <c r="AA259" s="22">
        <v>48</v>
      </c>
      <c r="AF259" t="s">
        <v>209</v>
      </c>
      <c r="AI259" t="s">
        <v>303</v>
      </c>
      <c r="AK259" t="s">
        <v>115</v>
      </c>
      <c r="BR259" s="3" t="s">
        <v>7025</v>
      </c>
    </row>
    <row r="260" spans="1:70" x14ac:dyDescent="0.2">
      <c r="A260" t="s">
        <v>95</v>
      </c>
      <c r="B260" t="s">
        <v>334</v>
      </c>
      <c r="C260" t="s">
        <v>81</v>
      </c>
      <c r="D260" t="s">
        <v>85</v>
      </c>
      <c r="E260" t="s">
        <v>70</v>
      </c>
      <c r="F260" s="2" t="s">
        <v>335</v>
      </c>
      <c r="G260" s="22">
        <v>64</v>
      </c>
      <c r="H260" s="22">
        <v>58</v>
      </c>
      <c r="K260" s="22">
        <v>6</v>
      </c>
      <c r="N260" s="2" t="s">
        <v>60</v>
      </c>
      <c r="O260" s="2" t="s">
        <v>35</v>
      </c>
      <c r="P260" t="s">
        <v>89</v>
      </c>
      <c r="Q260" t="s">
        <v>340</v>
      </c>
      <c r="U260" t="s">
        <v>37</v>
      </c>
      <c r="V260" t="s">
        <v>341</v>
      </c>
      <c r="Z260" s="2">
        <v>1</v>
      </c>
      <c r="AA260" s="22">
        <v>48</v>
      </c>
      <c r="AF260" t="s">
        <v>212</v>
      </c>
      <c r="AI260" t="s">
        <v>303</v>
      </c>
      <c r="AK260" t="s">
        <v>115</v>
      </c>
      <c r="BR260" s="3" t="s">
        <v>7025</v>
      </c>
    </row>
    <row r="261" spans="1:70" x14ac:dyDescent="0.2">
      <c r="A261" t="s">
        <v>95</v>
      </c>
      <c r="B261" t="s">
        <v>342</v>
      </c>
      <c r="C261" t="s">
        <v>81</v>
      </c>
      <c r="D261" t="s">
        <v>72</v>
      </c>
      <c r="E261" t="s">
        <v>70</v>
      </c>
      <c r="F261" s="2" t="s">
        <v>97</v>
      </c>
      <c r="G261" s="22">
        <v>48</v>
      </c>
      <c r="H261" s="22">
        <v>40</v>
      </c>
      <c r="K261" s="22">
        <v>8</v>
      </c>
      <c r="N261" s="2" t="s">
        <v>45</v>
      </c>
      <c r="O261" s="2" t="s">
        <v>35</v>
      </c>
      <c r="P261" t="s">
        <v>89</v>
      </c>
      <c r="Q261" t="s">
        <v>213</v>
      </c>
      <c r="U261" t="s">
        <v>37</v>
      </c>
      <c r="V261" t="s">
        <v>343</v>
      </c>
      <c r="Z261" s="2">
        <v>1</v>
      </c>
      <c r="AA261" s="22">
        <v>50</v>
      </c>
      <c r="AF261" t="s">
        <v>67</v>
      </c>
      <c r="AI261" t="s">
        <v>303</v>
      </c>
      <c r="AK261" t="s">
        <v>152</v>
      </c>
      <c r="BR261" s="3" t="s">
        <v>7025</v>
      </c>
    </row>
    <row r="262" spans="1:70" x14ac:dyDescent="0.2">
      <c r="A262" t="s">
        <v>95</v>
      </c>
      <c r="B262" t="s">
        <v>342</v>
      </c>
      <c r="C262" t="s">
        <v>81</v>
      </c>
      <c r="D262" t="s">
        <v>72</v>
      </c>
      <c r="E262" t="s">
        <v>70</v>
      </c>
      <c r="F262" s="2" t="s">
        <v>97</v>
      </c>
      <c r="G262" s="22">
        <v>48</v>
      </c>
      <c r="H262" s="22">
        <v>40</v>
      </c>
      <c r="K262" s="22">
        <v>8</v>
      </c>
      <c r="N262" s="2" t="s">
        <v>45</v>
      </c>
      <c r="O262" s="2" t="s">
        <v>35</v>
      </c>
      <c r="P262" t="s">
        <v>89</v>
      </c>
      <c r="Q262" t="s">
        <v>344</v>
      </c>
      <c r="U262" t="s">
        <v>37</v>
      </c>
      <c r="V262" t="s">
        <v>345</v>
      </c>
      <c r="Z262" s="2">
        <v>1</v>
      </c>
      <c r="AA262" s="22">
        <v>48</v>
      </c>
      <c r="AF262" t="s">
        <v>209</v>
      </c>
      <c r="AI262" t="s">
        <v>303</v>
      </c>
      <c r="AK262" t="s">
        <v>152</v>
      </c>
      <c r="BR262" s="3" t="s">
        <v>7025</v>
      </c>
    </row>
    <row r="263" spans="1:70" x14ac:dyDescent="0.2">
      <c r="A263" t="s">
        <v>95</v>
      </c>
      <c r="B263" t="s">
        <v>342</v>
      </c>
      <c r="C263" t="s">
        <v>81</v>
      </c>
      <c r="D263" t="s">
        <v>72</v>
      </c>
      <c r="E263" t="s">
        <v>70</v>
      </c>
      <c r="F263" s="2" t="s">
        <v>97</v>
      </c>
      <c r="G263" s="22">
        <v>48</v>
      </c>
      <c r="H263" s="22">
        <v>40</v>
      </c>
      <c r="K263" s="22">
        <v>8</v>
      </c>
      <c r="N263" s="2" t="s">
        <v>45</v>
      </c>
      <c r="O263" s="2" t="s">
        <v>35</v>
      </c>
      <c r="P263" t="s">
        <v>89</v>
      </c>
      <c r="Q263" t="s">
        <v>344</v>
      </c>
      <c r="U263" t="s">
        <v>37</v>
      </c>
      <c r="V263" t="s">
        <v>346</v>
      </c>
      <c r="Z263" s="2">
        <v>1</v>
      </c>
      <c r="AA263" s="22">
        <v>48</v>
      </c>
      <c r="AF263" t="s">
        <v>212</v>
      </c>
      <c r="AI263" t="s">
        <v>303</v>
      </c>
      <c r="AK263" t="s">
        <v>152</v>
      </c>
      <c r="BR263" s="3" t="s">
        <v>7025</v>
      </c>
    </row>
    <row r="264" spans="1:70" x14ac:dyDescent="0.2">
      <c r="A264" t="s">
        <v>95</v>
      </c>
      <c r="B264" t="s">
        <v>347</v>
      </c>
      <c r="C264" t="s">
        <v>81</v>
      </c>
      <c r="D264" t="s">
        <v>72</v>
      </c>
      <c r="E264" t="s">
        <v>70</v>
      </c>
      <c r="F264" s="2" t="s">
        <v>97</v>
      </c>
      <c r="G264" s="22">
        <v>48</v>
      </c>
      <c r="H264" s="22">
        <v>36</v>
      </c>
      <c r="K264" s="22">
        <v>12</v>
      </c>
      <c r="N264" s="2" t="s">
        <v>45</v>
      </c>
      <c r="O264" s="2" t="s">
        <v>35</v>
      </c>
      <c r="P264" t="s">
        <v>89</v>
      </c>
      <c r="Q264" t="s">
        <v>348</v>
      </c>
      <c r="U264" t="s">
        <v>37</v>
      </c>
      <c r="V264" t="s">
        <v>349</v>
      </c>
      <c r="Z264" s="2">
        <v>1</v>
      </c>
      <c r="AA264" s="22">
        <v>50</v>
      </c>
      <c r="AF264" t="s">
        <v>67</v>
      </c>
      <c r="AI264" t="s">
        <v>93</v>
      </c>
      <c r="AK264" t="s">
        <v>123</v>
      </c>
      <c r="BR264" s="3" t="s">
        <v>7025</v>
      </c>
    </row>
    <row r="265" spans="1:70" x14ac:dyDescent="0.2">
      <c r="A265" t="s">
        <v>95</v>
      </c>
      <c r="B265" t="s">
        <v>347</v>
      </c>
      <c r="C265" t="s">
        <v>81</v>
      </c>
      <c r="D265" t="s">
        <v>72</v>
      </c>
      <c r="E265" t="s">
        <v>70</v>
      </c>
      <c r="F265" s="2" t="s">
        <v>97</v>
      </c>
      <c r="G265" s="22">
        <v>48</v>
      </c>
      <c r="H265" s="22">
        <v>36</v>
      </c>
      <c r="K265" s="22">
        <v>12</v>
      </c>
      <c r="N265" s="2" t="s">
        <v>45</v>
      </c>
      <c r="O265" s="2" t="s">
        <v>35</v>
      </c>
      <c r="P265" t="s">
        <v>89</v>
      </c>
      <c r="Q265" t="s">
        <v>350</v>
      </c>
      <c r="U265" t="s">
        <v>37</v>
      </c>
      <c r="V265" t="s">
        <v>351</v>
      </c>
      <c r="Z265" s="2">
        <v>1</v>
      </c>
      <c r="AA265" s="22">
        <v>48</v>
      </c>
      <c r="AF265" t="s">
        <v>209</v>
      </c>
      <c r="AI265" t="s">
        <v>93</v>
      </c>
      <c r="AK265" t="s">
        <v>123</v>
      </c>
      <c r="BR265" s="3" t="s">
        <v>7025</v>
      </c>
    </row>
    <row r="266" spans="1:70" x14ac:dyDescent="0.2">
      <c r="A266" t="s">
        <v>95</v>
      </c>
      <c r="B266" t="s">
        <v>347</v>
      </c>
      <c r="C266" t="s">
        <v>81</v>
      </c>
      <c r="D266" t="s">
        <v>72</v>
      </c>
      <c r="E266" t="s">
        <v>70</v>
      </c>
      <c r="F266" s="2" t="s">
        <v>97</v>
      </c>
      <c r="G266" s="22">
        <v>48</v>
      </c>
      <c r="H266" s="22">
        <v>36</v>
      </c>
      <c r="K266" s="22">
        <v>12</v>
      </c>
      <c r="N266" s="2" t="s">
        <v>45</v>
      </c>
      <c r="O266" s="2" t="s">
        <v>35</v>
      </c>
      <c r="P266" t="s">
        <v>89</v>
      </c>
      <c r="Q266" t="s">
        <v>352</v>
      </c>
      <c r="U266" t="s">
        <v>37</v>
      </c>
      <c r="V266" t="s">
        <v>353</v>
      </c>
      <c r="Z266" s="2">
        <v>1</v>
      </c>
      <c r="AA266" s="22">
        <v>48</v>
      </c>
      <c r="AF266" t="s">
        <v>212</v>
      </c>
      <c r="AI266" t="s">
        <v>93</v>
      </c>
      <c r="AK266" t="s">
        <v>123</v>
      </c>
      <c r="BR266" s="3" t="s">
        <v>7025</v>
      </c>
    </row>
    <row r="267" spans="1:70" x14ac:dyDescent="0.2">
      <c r="A267" t="s">
        <v>95</v>
      </c>
      <c r="B267" t="s">
        <v>354</v>
      </c>
      <c r="C267" t="s">
        <v>41</v>
      </c>
      <c r="D267" t="s">
        <v>72</v>
      </c>
      <c r="E267" t="s">
        <v>70</v>
      </c>
      <c r="F267" s="2" t="s">
        <v>34</v>
      </c>
      <c r="G267" s="22">
        <v>16</v>
      </c>
      <c r="H267" s="22">
        <v>16</v>
      </c>
      <c r="N267" s="2" t="s">
        <v>45</v>
      </c>
      <c r="O267" s="2" t="s">
        <v>35</v>
      </c>
      <c r="P267" t="s">
        <v>36</v>
      </c>
      <c r="Q267" t="s">
        <v>355</v>
      </c>
      <c r="U267" t="s">
        <v>37</v>
      </c>
      <c r="V267" t="s">
        <v>356</v>
      </c>
      <c r="Z267" s="2">
        <v>2</v>
      </c>
      <c r="AA267" s="22">
        <v>89</v>
      </c>
      <c r="AF267" t="s">
        <v>246</v>
      </c>
      <c r="AI267" t="s">
        <v>357</v>
      </c>
      <c r="AK267" t="s">
        <v>58</v>
      </c>
      <c r="BR267" s="3" t="s">
        <v>7025</v>
      </c>
    </row>
    <row r="268" spans="1:70" x14ac:dyDescent="0.2">
      <c r="A268" t="s">
        <v>95</v>
      </c>
      <c r="B268" t="s">
        <v>358</v>
      </c>
      <c r="C268" t="s">
        <v>41</v>
      </c>
      <c r="D268" t="s">
        <v>72</v>
      </c>
      <c r="E268" t="s">
        <v>70</v>
      </c>
      <c r="F268" s="2" t="s">
        <v>34</v>
      </c>
      <c r="G268" s="22">
        <v>16</v>
      </c>
      <c r="K268" s="22">
        <v>16</v>
      </c>
      <c r="N268" s="2" t="s">
        <v>35</v>
      </c>
      <c r="O268" s="2" t="s">
        <v>35</v>
      </c>
      <c r="P268" t="s">
        <v>36</v>
      </c>
      <c r="Q268" t="s">
        <v>213</v>
      </c>
      <c r="U268" t="s">
        <v>37</v>
      </c>
      <c r="V268" t="s">
        <v>359</v>
      </c>
      <c r="Z268" s="2">
        <v>4</v>
      </c>
      <c r="AA268" s="22">
        <v>13</v>
      </c>
      <c r="AF268" t="s">
        <v>174</v>
      </c>
      <c r="AI268" t="s">
        <v>122</v>
      </c>
      <c r="AK268" t="s">
        <v>123</v>
      </c>
      <c r="AN268" t="s">
        <v>124</v>
      </c>
      <c r="BR268" s="3" t="s">
        <v>7025</v>
      </c>
    </row>
    <row r="269" spans="1:70" x14ac:dyDescent="0.2">
      <c r="A269" t="s">
        <v>95</v>
      </c>
      <c r="B269" t="s">
        <v>360</v>
      </c>
      <c r="C269" t="s">
        <v>41</v>
      </c>
      <c r="D269" t="s">
        <v>72</v>
      </c>
      <c r="E269" t="s">
        <v>70</v>
      </c>
      <c r="F269" s="2" t="s">
        <v>34</v>
      </c>
      <c r="G269" s="22">
        <v>16</v>
      </c>
      <c r="K269" s="22">
        <v>16</v>
      </c>
      <c r="N269" s="2" t="s">
        <v>35</v>
      </c>
      <c r="O269" s="2" t="s">
        <v>35</v>
      </c>
      <c r="P269" t="s">
        <v>36</v>
      </c>
      <c r="Q269" t="s">
        <v>172</v>
      </c>
      <c r="U269" t="s">
        <v>37</v>
      </c>
      <c r="V269" t="s">
        <v>361</v>
      </c>
      <c r="Z269" s="2">
        <v>4</v>
      </c>
      <c r="AA269" s="22">
        <v>13</v>
      </c>
      <c r="AF269" t="s">
        <v>174</v>
      </c>
      <c r="AI269" t="s">
        <v>122</v>
      </c>
      <c r="AK269" t="s">
        <v>123</v>
      </c>
      <c r="AN269" t="s">
        <v>124</v>
      </c>
      <c r="BR269" s="3" t="s">
        <v>7025</v>
      </c>
    </row>
    <row r="270" spans="1:70" x14ac:dyDescent="0.2">
      <c r="A270" t="s">
        <v>95</v>
      </c>
      <c r="B270" t="s">
        <v>362</v>
      </c>
      <c r="C270" t="s">
        <v>41</v>
      </c>
      <c r="D270" t="s">
        <v>42</v>
      </c>
      <c r="E270" t="s">
        <v>70</v>
      </c>
      <c r="F270" s="2" t="s">
        <v>43</v>
      </c>
      <c r="G270" s="22">
        <v>32</v>
      </c>
      <c r="H270" s="22">
        <v>32</v>
      </c>
      <c r="N270" s="2" t="s">
        <v>40</v>
      </c>
      <c r="O270" s="2" t="s">
        <v>35</v>
      </c>
      <c r="P270" t="s">
        <v>36</v>
      </c>
      <c r="Q270" t="s">
        <v>363</v>
      </c>
      <c r="U270" t="s">
        <v>37</v>
      </c>
      <c r="V270" t="s">
        <v>364</v>
      </c>
      <c r="W270" t="s">
        <v>46</v>
      </c>
      <c r="Z270" s="2">
        <v>2</v>
      </c>
      <c r="AA270" s="22">
        <v>21</v>
      </c>
      <c r="AF270" t="s">
        <v>246</v>
      </c>
      <c r="AI270" t="s">
        <v>247</v>
      </c>
      <c r="AK270" t="s">
        <v>181</v>
      </c>
      <c r="BR270" s="3" t="s">
        <v>7025</v>
      </c>
    </row>
    <row r="271" spans="1:70" x14ac:dyDescent="0.2">
      <c r="A271" t="s">
        <v>95</v>
      </c>
      <c r="B271" t="s">
        <v>365</v>
      </c>
      <c r="C271" t="s">
        <v>41</v>
      </c>
      <c r="D271" t="s">
        <v>42</v>
      </c>
      <c r="E271" t="s">
        <v>70</v>
      </c>
      <c r="F271" s="2" t="s">
        <v>43</v>
      </c>
      <c r="G271" s="22">
        <v>32</v>
      </c>
      <c r="H271" s="22">
        <v>8</v>
      </c>
      <c r="K271" s="22">
        <v>24</v>
      </c>
      <c r="N271" s="2" t="s">
        <v>35</v>
      </c>
      <c r="O271" s="2" t="s">
        <v>35</v>
      </c>
      <c r="P271" t="s">
        <v>36</v>
      </c>
      <c r="Q271" t="s">
        <v>366</v>
      </c>
      <c r="U271" t="s">
        <v>37</v>
      </c>
      <c r="V271" t="s">
        <v>367</v>
      </c>
      <c r="W271" t="s">
        <v>169</v>
      </c>
      <c r="Z271" s="2">
        <v>2</v>
      </c>
      <c r="AA271" s="22">
        <v>19</v>
      </c>
      <c r="AF271" t="s">
        <v>246</v>
      </c>
      <c r="AI271" t="s">
        <v>368</v>
      </c>
      <c r="AK271" t="s">
        <v>184</v>
      </c>
      <c r="BR271" s="3" t="s">
        <v>7025</v>
      </c>
    </row>
    <row r="272" spans="1:70" x14ac:dyDescent="0.2">
      <c r="A272" t="s">
        <v>95</v>
      </c>
      <c r="B272" t="s">
        <v>369</v>
      </c>
      <c r="C272" t="s">
        <v>81</v>
      </c>
      <c r="D272" t="s">
        <v>85</v>
      </c>
      <c r="E272" t="s">
        <v>70</v>
      </c>
      <c r="F272" s="2" t="s">
        <v>335</v>
      </c>
      <c r="G272" s="22">
        <v>64</v>
      </c>
      <c r="H272" s="22">
        <v>56</v>
      </c>
      <c r="K272" s="22">
        <v>8</v>
      </c>
      <c r="N272" s="2" t="s">
        <v>60</v>
      </c>
      <c r="O272" s="2" t="s">
        <v>35</v>
      </c>
      <c r="P272" t="s">
        <v>89</v>
      </c>
      <c r="Q272" t="s">
        <v>370</v>
      </c>
      <c r="U272" t="s">
        <v>37</v>
      </c>
      <c r="V272" t="s">
        <v>371</v>
      </c>
      <c r="Z272" s="2">
        <v>2</v>
      </c>
      <c r="AA272" s="22">
        <v>55</v>
      </c>
      <c r="AF272" t="s">
        <v>373</v>
      </c>
      <c r="AI272" t="s">
        <v>374</v>
      </c>
      <c r="AK272" t="s">
        <v>115</v>
      </c>
      <c r="BR272" s="3" t="s">
        <v>7025</v>
      </c>
    </row>
    <row r="273" spans="1:70" x14ac:dyDescent="0.2">
      <c r="A273" t="s">
        <v>95</v>
      </c>
      <c r="B273" t="s">
        <v>369</v>
      </c>
      <c r="C273" t="s">
        <v>81</v>
      </c>
      <c r="D273" t="s">
        <v>85</v>
      </c>
      <c r="E273" t="s">
        <v>70</v>
      </c>
      <c r="F273" s="2" t="s">
        <v>335</v>
      </c>
      <c r="G273" s="22">
        <v>64</v>
      </c>
      <c r="H273" s="22">
        <v>56</v>
      </c>
      <c r="K273" s="22">
        <v>8</v>
      </c>
      <c r="N273" s="2" t="s">
        <v>60</v>
      </c>
      <c r="O273" s="2" t="s">
        <v>35</v>
      </c>
      <c r="P273" t="s">
        <v>36</v>
      </c>
      <c r="Q273" t="s">
        <v>375</v>
      </c>
      <c r="U273" t="s">
        <v>37</v>
      </c>
      <c r="V273" t="s">
        <v>376</v>
      </c>
      <c r="Z273" s="2">
        <v>3</v>
      </c>
      <c r="AA273" s="22">
        <v>78</v>
      </c>
      <c r="AF273" t="s">
        <v>378</v>
      </c>
      <c r="AI273" t="s">
        <v>303</v>
      </c>
      <c r="AK273" t="s">
        <v>115</v>
      </c>
      <c r="BR273" s="3" t="s">
        <v>7025</v>
      </c>
    </row>
    <row r="274" spans="1:70" x14ac:dyDescent="0.2">
      <c r="A274" t="s">
        <v>95</v>
      </c>
      <c r="B274" t="s">
        <v>379</v>
      </c>
      <c r="C274" t="s">
        <v>81</v>
      </c>
      <c r="D274" t="s">
        <v>85</v>
      </c>
      <c r="E274" t="s">
        <v>70</v>
      </c>
      <c r="F274" s="2" t="s">
        <v>183</v>
      </c>
      <c r="G274" s="22">
        <v>56</v>
      </c>
      <c r="H274" s="22">
        <v>48</v>
      </c>
      <c r="K274" s="22">
        <v>8</v>
      </c>
      <c r="N274" s="2" t="s">
        <v>60</v>
      </c>
      <c r="O274" s="2" t="s">
        <v>35</v>
      </c>
      <c r="P274" t="s">
        <v>89</v>
      </c>
      <c r="Q274" t="s">
        <v>380</v>
      </c>
      <c r="U274" t="s">
        <v>37</v>
      </c>
      <c r="V274" t="s">
        <v>381</v>
      </c>
      <c r="Z274" s="2">
        <v>2</v>
      </c>
      <c r="AA274" s="22">
        <v>57</v>
      </c>
      <c r="AF274" t="s">
        <v>373</v>
      </c>
      <c r="AI274" t="s">
        <v>382</v>
      </c>
      <c r="AK274" t="s">
        <v>98</v>
      </c>
      <c r="BR274" s="3" t="s">
        <v>7025</v>
      </c>
    </row>
    <row r="275" spans="1:70" x14ac:dyDescent="0.2">
      <c r="A275" t="s">
        <v>95</v>
      </c>
      <c r="B275" t="s">
        <v>383</v>
      </c>
      <c r="C275" t="s">
        <v>81</v>
      </c>
      <c r="D275" t="s">
        <v>85</v>
      </c>
      <c r="E275" t="s">
        <v>70</v>
      </c>
      <c r="F275" s="2" t="s">
        <v>97</v>
      </c>
      <c r="G275" s="22">
        <v>48</v>
      </c>
      <c r="H275" s="22">
        <v>40</v>
      </c>
      <c r="K275" s="22">
        <v>8</v>
      </c>
      <c r="N275" s="2" t="s">
        <v>45</v>
      </c>
      <c r="O275" s="2" t="s">
        <v>35</v>
      </c>
      <c r="P275" t="s">
        <v>89</v>
      </c>
      <c r="Q275" t="s">
        <v>253</v>
      </c>
      <c r="U275" t="s">
        <v>37</v>
      </c>
      <c r="V275" t="s">
        <v>384</v>
      </c>
      <c r="Z275" s="2">
        <v>2</v>
      </c>
      <c r="AA275" s="22">
        <v>47</v>
      </c>
      <c r="AF275" t="s">
        <v>385</v>
      </c>
      <c r="AI275" t="s">
        <v>386</v>
      </c>
      <c r="AK275" t="s">
        <v>152</v>
      </c>
      <c r="BR275" s="3" t="s">
        <v>7025</v>
      </c>
    </row>
    <row r="276" spans="1:70" x14ac:dyDescent="0.2">
      <c r="A276" t="s">
        <v>95</v>
      </c>
      <c r="B276" t="s">
        <v>383</v>
      </c>
      <c r="C276" t="s">
        <v>81</v>
      </c>
      <c r="D276" t="s">
        <v>85</v>
      </c>
      <c r="E276" t="s">
        <v>70</v>
      </c>
      <c r="F276" s="2" t="s">
        <v>97</v>
      </c>
      <c r="G276" s="22">
        <v>48</v>
      </c>
      <c r="H276" s="22">
        <v>40</v>
      </c>
      <c r="K276" s="22">
        <v>8</v>
      </c>
      <c r="N276" s="2" t="s">
        <v>45</v>
      </c>
      <c r="O276" s="2" t="s">
        <v>35</v>
      </c>
      <c r="P276" t="s">
        <v>89</v>
      </c>
      <c r="Q276" t="s">
        <v>159</v>
      </c>
      <c r="U276" t="s">
        <v>37</v>
      </c>
      <c r="V276" t="s">
        <v>387</v>
      </c>
      <c r="Z276" s="2">
        <v>2</v>
      </c>
      <c r="AA276" s="22">
        <v>54</v>
      </c>
      <c r="AF276" t="s">
        <v>388</v>
      </c>
      <c r="AI276" t="s">
        <v>386</v>
      </c>
      <c r="AK276" t="s">
        <v>152</v>
      </c>
      <c r="BR276" s="3" t="s">
        <v>7025</v>
      </c>
    </row>
    <row r="277" spans="1:70" x14ac:dyDescent="0.2">
      <c r="A277" t="s">
        <v>95</v>
      </c>
      <c r="B277" t="s">
        <v>383</v>
      </c>
      <c r="C277" t="s">
        <v>81</v>
      </c>
      <c r="D277" t="s">
        <v>85</v>
      </c>
      <c r="E277" t="s">
        <v>70</v>
      </c>
      <c r="F277" s="2" t="s">
        <v>97</v>
      </c>
      <c r="G277" s="22">
        <v>48</v>
      </c>
      <c r="H277" s="22">
        <v>40</v>
      </c>
      <c r="K277" s="22">
        <v>8</v>
      </c>
      <c r="N277" s="2" t="s">
        <v>45</v>
      </c>
      <c r="O277" s="2" t="s">
        <v>35</v>
      </c>
      <c r="P277" t="s">
        <v>36</v>
      </c>
      <c r="Q277" t="s">
        <v>389</v>
      </c>
      <c r="U277" t="s">
        <v>37</v>
      </c>
      <c r="V277" t="s">
        <v>390</v>
      </c>
      <c r="Z277" s="2">
        <v>4</v>
      </c>
      <c r="AA277" s="22">
        <v>99</v>
      </c>
      <c r="AF277" t="s">
        <v>391</v>
      </c>
      <c r="AI277" t="s">
        <v>38</v>
      </c>
      <c r="AK277" t="s">
        <v>152</v>
      </c>
      <c r="BR277" s="3" t="s">
        <v>7025</v>
      </c>
    </row>
    <row r="278" spans="1:70" x14ac:dyDescent="0.2">
      <c r="A278" t="s">
        <v>95</v>
      </c>
      <c r="B278" t="s">
        <v>383</v>
      </c>
      <c r="C278" t="s">
        <v>81</v>
      </c>
      <c r="D278" t="s">
        <v>85</v>
      </c>
      <c r="E278" t="s">
        <v>70</v>
      </c>
      <c r="F278" s="2" t="s">
        <v>97</v>
      </c>
      <c r="G278" s="22">
        <v>48</v>
      </c>
      <c r="H278" s="22">
        <v>40</v>
      </c>
      <c r="K278" s="22">
        <v>8</v>
      </c>
      <c r="N278" s="2" t="s">
        <v>45</v>
      </c>
      <c r="O278" s="2" t="s">
        <v>35</v>
      </c>
      <c r="P278" t="s">
        <v>36</v>
      </c>
      <c r="Q278" t="s">
        <v>392</v>
      </c>
      <c r="U278" t="s">
        <v>37</v>
      </c>
      <c r="V278" t="s">
        <v>393</v>
      </c>
      <c r="Z278" s="2">
        <v>3</v>
      </c>
      <c r="AA278" s="22">
        <v>80</v>
      </c>
      <c r="AF278" t="s">
        <v>394</v>
      </c>
      <c r="AI278" t="s">
        <v>303</v>
      </c>
      <c r="AK278" t="s">
        <v>152</v>
      </c>
      <c r="BR278" s="3" t="s">
        <v>7025</v>
      </c>
    </row>
    <row r="279" spans="1:70" x14ac:dyDescent="0.2">
      <c r="A279" t="s">
        <v>95</v>
      </c>
      <c r="B279" t="s">
        <v>395</v>
      </c>
      <c r="C279" t="s">
        <v>41</v>
      </c>
      <c r="D279" t="s">
        <v>85</v>
      </c>
      <c r="E279" t="s">
        <v>70</v>
      </c>
      <c r="F279" s="2" t="s">
        <v>34</v>
      </c>
      <c r="G279" s="22">
        <v>16</v>
      </c>
      <c r="H279" s="22">
        <v>16</v>
      </c>
      <c r="N279" s="2" t="s">
        <v>35</v>
      </c>
      <c r="O279" s="2" t="s">
        <v>35</v>
      </c>
      <c r="P279" t="s">
        <v>36</v>
      </c>
      <c r="Q279" t="s">
        <v>396</v>
      </c>
      <c r="U279" t="s">
        <v>37</v>
      </c>
      <c r="V279" t="s">
        <v>397</v>
      </c>
      <c r="Z279" s="2">
        <v>1</v>
      </c>
      <c r="AA279" s="22">
        <v>70</v>
      </c>
      <c r="AF279" t="s">
        <v>398</v>
      </c>
      <c r="AI279" t="s">
        <v>144</v>
      </c>
      <c r="AK279" t="s">
        <v>51</v>
      </c>
      <c r="BR279" s="3" t="s">
        <v>7025</v>
      </c>
    </row>
    <row r="280" spans="1:70" x14ac:dyDescent="0.2">
      <c r="A280" t="s">
        <v>95</v>
      </c>
      <c r="B280" t="s">
        <v>399</v>
      </c>
      <c r="C280" t="s">
        <v>81</v>
      </c>
      <c r="D280" t="s">
        <v>85</v>
      </c>
      <c r="E280" t="s">
        <v>70</v>
      </c>
      <c r="F280" s="2" t="s">
        <v>335</v>
      </c>
      <c r="G280" s="22">
        <v>64</v>
      </c>
      <c r="H280" s="22">
        <v>56</v>
      </c>
      <c r="K280" s="22">
        <v>8</v>
      </c>
      <c r="N280" s="2" t="s">
        <v>66</v>
      </c>
      <c r="O280" s="2" t="s">
        <v>35</v>
      </c>
      <c r="P280" t="s">
        <v>89</v>
      </c>
      <c r="Q280" t="s">
        <v>400</v>
      </c>
      <c r="U280" t="s">
        <v>37</v>
      </c>
      <c r="V280" t="s">
        <v>401</v>
      </c>
      <c r="Z280" s="2">
        <v>2</v>
      </c>
      <c r="AA280" s="22">
        <v>116</v>
      </c>
      <c r="AF280" t="s">
        <v>402</v>
      </c>
      <c r="AI280" t="s">
        <v>403</v>
      </c>
      <c r="AK280" t="s">
        <v>372</v>
      </c>
      <c r="BR280" s="3" t="s">
        <v>7025</v>
      </c>
    </row>
    <row r="281" spans="1:70" x14ac:dyDescent="0.2">
      <c r="A281" t="s">
        <v>95</v>
      </c>
      <c r="B281" t="s">
        <v>399</v>
      </c>
      <c r="C281" t="s">
        <v>81</v>
      </c>
      <c r="D281" t="s">
        <v>85</v>
      </c>
      <c r="E281" t="s">
        <v>70</v>
      </c>
      <c r="F281" s="2" t="s">
        <v>335</v>
      </c>
      <c r="G281" s="22">
        <v>64</v>
      </c>
      <c r="H281" s="22">
        <v>56</v>
      </c>
      <c r="K281" s="22">
        <v>8</v>
      </c>
      <c r="N281" s="2" t="s">
        <v>40</v>
      </c>
      <c r="O281" s="2" t="s">
        <v>35</v>
      </c>
      <c r="P281" t="s">
        <v>89</v>
      </c>
      <c r="Q281" t="s">
        <v>404</v>
      </c>
      <c r="U281" t="s">
        <v>37</v>
      </c>
      <c r="V281" t="s">
        <v>405</v>
      </c>
      <c r="Z281" s="2">
        <v>1</v>
      </c>
      <c r="AA281" s="22">
        <v>56</v>
      </c>
      <c r="AF281" t="s">
        <v>406</v>
      </c>
      <c r="AI281" t="s">
        <v>407</v>
      </c>
      <c r="AK281" t="s">
        <v>101</v>
      </c>
      <c r="BR281" s="3" t="s">
        <v>7025</v>
      </c>
    </row>
    <row r="282" spans="1:70" x14ac:dyDescent="0.2">
      <c r="A282" t="s">
        <v>95</v>
      </c>
      <c r="B282" t="s">
        <v>399</v>
      </c>
      <c r="C282" t="s">
        <v>81</v>
      </c>
      <c r="D282" t="s">
        <v>85</v>
      </c>
      <c r="E282" t="s">
        <v>70</v>
      </c>
      <c r="F282" s="2" t="s">
        <v>335</v>
      </c>
      <c r="G282" s="22">
        <v>64</v>
      </c>
      <c r="H282" s="22">
        <v>56</v>
      </c>
      <c r="K282" s="22">
        <v>8</v>
      </c>
      <c r="N282" s="2" t="s">
        <v>66</v>
      </c>
      <c r="O282" s="2" t="s">
        <v>35</v>
      </c>
      <c r="P282" t="s">
        <v>89</v>
      </c>
      <c r="Q282" t="s">
        <v>400</v>
      </c>
      <c r="U282" t="s">
        <v>37</v>
      </c>
      <c r="V282" t="s">
        <v>408</v>
      </c>
      <c r="Z282" s="2">
        <v>1</v>
      </c>
      <c r="AA282" s="22">
        <v>42</v>
      </c>
      <c r="AF282" t="s">
        <v>409</v>
      </c>
      <c r="AI282" t="s">
        <v>410</v>
      </c>
      <c r="AK282" t="s">
        <v>372</v>
      </c>
      <c r="BR282" s="3" t="s">
        <v>7025</v>
      </c>
    </row>
    <row r="283" spans="1:70" x14ac:dyDescent="0.2">
      <c r="A283" t="s">
        <v>95</v>
      </c>
      <c r="B283" t="s">
        <v>411</v>
      </c>
      <c r="C283" t="s">
        <v>81</v>
      </c>
      <c r="D283" t="s">
        <v>85</v>
      </c>
      <c r="E283" t="s">
        <v>70</v>
      </c>
      <c r="F283" s="2" t="s">
        <v>43</v>
      </c>
      <c r="G283" s="22">
        <v>32</v>
      </c>
      <c r="H283" s="22">
        <v>28</v>
      </c>
      <c r="K283" s="22">
        <v>4</v>
      </c>
      <c r="N283" s="2" t="s">
        <v>35</v>
      </c>
      <c r="O283" s="2" t="s">
        <v>35</v>
      </c>
      <c r="P283" t="s">
        <v>36</v>
      </c>
      <c r="Q283" t="s">
        <v>412</v>
      </c>
      <c r="U283" t="s">
        <v>37</v>
      </c>
      <c r="V283" t="s">
        <v>413</v>
      </c>
      <c r="Z283" s="2">
        <v>2</v>
      </c>
      <c r="AA283" s="22">
        <v>51</v>
      </c>
      <c r="AF283" t="s">
        <v>414</v>
      </c>
      <c r="AI283" t="s">
        <v>415</v>
      </c>
      <c r="AK283" t="s">
        <v>39</v>
      </c>
      <c r="BR283" s="3" t="s">
        <v>7025</v>
      </c>
    </row>
    <row r="284" spans="1:70" x14ac:dyDescent="0.2">
      <c r="A284" t="s">
        <v>95</v>
      </c>
      <c r="B284" t="s">
        <v>416</v>
      </c>
      <c r="C284" t="s">
        <v>81</v>
      </c>
      <c r="D284" t="s">
        <v>85</v>
      </c>
      <c r="E284" t="s">
        <v>70</v>
      </c>
      <c r="F284" s="2" t="s">
        <v>97</v>
      </c>
      <c r="G284" s="22">
        <v>48</v>
      </c>
      <c r="H284" s="22">
        <v>40</v>
      </c>
      <c r="K284" s="22">
        <v>8</v>
      </c>
      <c r="N284" s="2" t="s">
        <v>45</v>
      </c>
      <c r="O284" s="2" t="s">
        <v>35</v>
      </c>
      <c r="P284" t="s">
        <v>89</v>
      </c>
      <c r="Q284" t="s">
        <v>363</v>
      </c>
      <c r="U284" t="s">
        <v>37</v>
      </c>
      <c r="V284" t="s">
        <v>417</v>
      </c>
      <c r="Z284" s="2">
        <v>4</v>
      </c>
      <c r="AA284" s="22">
        <v>127</v>
      </c>
      <c r="AF284" t="s">
        <v>418</v>
      </c>
      <c r="AI284" t="s">
        <v>419</v>
      </c>
      <c r="AK284" t="s">
        <v>65</v>
      </c>
      <c r="BR284" s="3" t="s">
        <v>7025</v>
      </c>
    </row>
    <row r="285" spans="1:70" x14ac:dyDescent="0.2">
      <c r="A285" t="s">
        <v>95</v>
      </c>
      <c r="B285" t="s">
        <v>416</v>
      </c>
      <c r="C285" t="s">
        <v>81</v>
      </c>
      <c r="D285" t="s">
        <v>85</v>
      </c>
      <c r="E285" t="s">
        <v>70</v>
      </c>
      <c r="F285" s="2" t="s">
        <v>97</v>
      </c>
      <c r="G285" s="22">
        <v>48</v>
      </c>
      <c r="H285" s="22">
        <v>40</v>
      </c>
      <c r="K285" s="22">
        <v>8</v>
      </c>
      <c r="N285" s="2" t="s">
        <v>45</v>
      </c>
      <c r="O285" s="2" t="s">
        <v>35</v>
      </c>
      <c r="P285" t="s">
        <v>89</v>
      </c>
      <c r="Q285" t="s">
        <v>392</v>
      </c>
      <c r="U285" t="s">
        <v>37</v>
      </c>
      <c r="V285" t="s">
        <v>420</v>
      </c>
      <c r="Z285" s="2">
        <v>2</v>
      </c>
      <c r="AA285" s="22">
        <v>55</v>
      </c>
      <c r="AF285" t="s">
        <v>421</v>
      </c>
      <c r="AI285" t="s">
        <v>386</v>
      </c>
      <c r="AK285" t="s">
        <v>152</v>
      </c>
      <c r="BR285" s="3" t="s">
        <v>7025</v>
      </c>
    </row>
    <row r="286" spans="1:70" x14ac:dyDescent="0.2">
      <c r="A286" t="s">
        <v>95</v>
      </c>
      <c r="B286" t="s">
        <v>416</v>
      </c>
      <c r="C286" t="s">
        <v>41</v>
      </c>
      <c r="D286" t="s">
        <v>85</v>
      </c>
      <c r="E286" t="s">
        <v>70</v>
      </c>
      <c r="F286" s="2" t="s">
        <v>97</v>
      </c>
      <c r="G286" s="22">
        <v>48</v>
      </c>
      <c r="H286" s="22">
        <v>40</v>
      </c>
      <c r="K286" s="22">
        <v>8</v>
      </c>
      <c r="N286" s="2" t="s">
        <v>45</v>
      </c>
      <c r="O286" s="2" t="s">
        <v>35</v>
      </c>
      <c r="P286" t="s">
        <v>89</v>
      </c>
      <c r="Q286" t="s">
        <v>422</v>
      </c>
      <c r="U286" t="s">
        <v>37</v>
      </c>
      <c r="V286" t="s">
        <v>423</v>
      </c>
      <c r="Z286" s="2">
        <v>3</v>
      </c>
      <c r="AA286" s="22">
        <v>78</v>
      </c>
      <c r="AF286" t="s">
        <v>424</v>
      </c>
      <c r="AI286" t="s">
        <v>425</v>
      </c>
      <c r="AK286" t="s">
        <v>152</v>
      </c>
      <c r="BR286" s="3" t="s">
        <v>7025</v>
      </c>
    </row>
    <row r="287" spans="1:70" x14ac:dyDescent="0.2">
      <c r="A287" t="s">
        <v>95</v>
      </c>
      <c r="B287" t="s">
        <v>416</v>
      </c>
      <c r="C287" t="s">
        <v>81</v>
      </c>
      <c r="D287" t="s">
        <v>85</v>
      </c>
      <c r="E287" t="s">
        <v>70</v>
      </c>
      <c r="F287" s="2" t="s">
        <v>97</v>
      </c>
      <c r="G287" s="22">
        <v>48</v>
      </c>
      <c r="H287" s="22">
        <v>40</v>
      </c>
      <c r="K287" s="22">
        <v>8</v>
      </c>
      <c r="N287" s="2" t="s">
        <v>45</v>
      </c>
      <c r="O287" s="2" t="s">
        <v>35</v>
      </c>
      <c r="P287" t="s">
        <v>36</v>
      </c>
      <c r="Q287" t="s">
        <v>426</v>
      </c>
      <c r="U287" t="s">
        <v>37</v>
      </c>
      <c r="V287" t="s">
        <v>427</v>
      </c>
      <c r="Z287" s="2">
        <v>5</v>
      </c>
      <c r="AA287" s="22">
        <v>139</v>
      </c>
      <c r="AF287" t="s">
        <v>428</v>
      </c>
      <c r="AI287" t="s">
        <v>429</v>
      </c>
      <c r="AK287" t="s">
        <v>152</v>
      </c>
      <c r="BR287" s="3" t="s">
        <v>7025</v>
      </c>
    </row>
    <row r="288" spans="1:70" x14ac:dyDescent="0.2">
      <c r="A288" t="s">
        <v>95</v>
      </c>
      <c r="B288" t="s">
        <v>430</v>
      </c>
      <c r="C288" t="s">
        <v>41</v>
      </c>
      <c r="D288" t="s">
        <v>42</v>
      </c>
      <c r="E288" t="s">
        <v>70</v>
      </c>
      <c r="F288" s="2" t="s">
        <v>43</v>
      </c>
      <c r="G288" s="22">
        <v>32</v>
      </c>
      <c r="H288" s="22">
        <v>6</v>
      </c>
      <c r="K288" s="22">
        <v>26</v>
      </c>
      <c r="N288" s="2" t="s">
        <v>35</v>
      </c>
      <c r="O288" s="2" t="s">
        <v>35</v>
      </c>
      <c r="P288" t="s">
        <v>36</v>
      </c>
      <c r="Q288" t="s">
        <v>431</v>
      </c>
      <c r="U288" t="s">
        <v>37</v>
      </c>
      <c r="V288" t="s">
        <v>432</v>
      </c>
      <c r="W288" t="s">
        <v>169</v>
      </c>
      <c r="Z288" s="2">
        <v>1</v>
      </c>
      <c r="AA288" s="22">
        <v>19</v>
      </c>
      <c r="AF288" t="s">
        <v>170</v>
      </c>
      <c r="AI288" t="s">
        <v>294</v>
      </c>
      <c r="AK288" t="s">
        <v>40</v>
      </c>
      <c r="BR288" s="3" t="s">
        <v>7025</v>
      </c>
    </row>
    <row r="289" spans="1:70" x14ac:dyDescent="0.2">
      <c r="A289" t="s">
        <v>95</v>
      </c>
      <c r="B289" t="s">
        <v>433</v>
      </c>
      <c r="C289" t="s">
        <v>81</v>
      </c>
      <c r="D289" t="s">
        <v>85</v>
      </c>
      <c r="E289" t="s">
        <v>70</v>
      </c>
      <c r="F289" s="2" t="s">
        <v>335</v>
      </c>
      <c r="G289" s="22">
        <v>64</v>
      </c>
      <c r="H289" s="22">
        <v>56</v>
      </c>
      <c r="K289" s="22">
        <v>8</v>
      </c>
      <c r="N289" s="2" t="s">
        <v>60</v>
      </c>
      <c r="O289" s="2" t="s">
        <v>35</v>
      </c>
      <c r="P289" t="s">
        <v>36</v>
      </c>
      <c r="Q289" t="s">
        <v>240</v>
      </c>
      <c r="U289" t="s">
        <v>37</v>
      </c>
      <c r="V289" t="s">
        <v>434</v>
      </c>
      <c r="Z289" s="2">
        <v>2</v>
      </c>
      <c r="AA289" s="22">
        <v>54</v>
      </c>
      <c r="AF289" t="s">
        <v>435</v>
      </c>
      <c r="AI289" t="s">
        <v>303</v>
      </c>
      <c r="AK289" t="s">
        <v>115</v>
      </c>
      <c r="BR289" s="3" t="s">
        <v>7025</v>
      </c>
    </row>
    <row r="290" spans="1:70" x14ac:dyDescent="0.2">
      <c r="A290" t="s">
        <v>95</v>
      </c>
      <c r="B290" t="s">
        <v>436</v>
      </c>
      <c r="C290" t="s">
        <v>41</v>
      </c>
      <c r="D290" t="s">
        <v>72</v>
      </c>
      <c r="E290" t="s">
        <v>70</v>
      </c>
      <c r="F290" s="2" t="s">
        <v>43</v>
      </c>
      <c r="G290" s="22">
        <v>32</v>
      </c>
      <c r="H290" s="22">
        <v>16</v>
      </c>
      <c r="K290" s="22">
        <v>16</v>
      </c>
      <c r="N290" s="2" t="s">
        <v>35</v>
      </c>
      <c r="O290" s="2" t="s">
        <v>35</v>
      </c>
      <c r="P290" t="s">
        <v>36</v>
      </c>
      <c r="Q290" t="s">
        <v>437</v>
      </c>
      <c r="U290" t="s">
        <v>37</v>
      </c>
      <c r="V290" t="s">
        <v>438</v>
      </c>
      <c r="Z290" s="2">
        <v>1</v>
      </c>
      <c r="AA290" s="22">
        <v>61</v>
      </c>
      <c r="AF290" t="s">
        <v>200</v>
      </c>
      <c r="AI290" t="s">
        <v>144</v>
      </c>
      <c r="AK290" t="s">
        <v>51</v>
      </c>
      <c r="BR290" s="3" t="s">
        <v>7025</v>
      </c>
    </row>
    <row r="291" spans="1:70" x14ac:dyDescent="0.2">
      <c r="A291" t="s">
        <v>95</v>
      </c>
      <c r="B291" t="s">
        <v>439</v>
      </c>
      <c r="C291" t="s">
        <v>41</v>
      </c>
      <c r="D291" t="s">
        <v>42</v>
      </c>
      <c r="E291" t="s">
        <v>70</v>
      </c>
      <c r="F291" s="2" t="s">
        <v>43</v>
      </c>
      <c r="G291" s="22">
        <v>32</v>
      </c>
      <c r="H291" s="22">
        <v>32</v>
      </c>
      <c r="N291" s="2" t="s">
        <v>40</v>
      </c>
      <c r="O291" s="2" t="s">
        <v>35</v>
      </c>
      <c r="P291" t="s">
        <v>36</v>
      </c>
      <c r="Q291" t="s">
        <v>269</v>
      </c>
      <c r="U291" t="s">
        <v>37</v>
      </c>
      <c r="V291" t="s">
        <v>440</v>
      </c>
      <c r="W291" t="s">
        <v>46</v>
      </c>
      <c r="Z291" s="2">
        <v>5</v>
      </c>
      <c r="AA291" s="22">
        <v>44</v>
      </c>
      <c r="AF291" t="s">
        <v>242</v>
      </c>
      <c r="AI291" t="s">
        <v>262</v>
      </c>
      <c r="AK291" t="s">
        <v>181</v>
      </c>
      <c r="BR291" s="3" t="s">
        <v>7025</v>
      </c>
    </row>
    <row r="292" spans="1:70" x14ac:dyDescent="0.2">
      <c r="A292" t="s">
        <v>95</v>
      </c>
      <c r="B292" t="s">
        <v>441</v>
      </c>
      <c r="C292" t="s">
        <v>81</v>
      </c>
      <c r="D292" t="s">
        <v>85</v>
      </c>
      <c r="E292" t="s">
        <v>70</v>
      </c>
      <c r="F292" s="2" t="s">
        <v>34</v>
      </c>
      <c r="G292" s="22">
        <v>16</v>
      </c>
      <c r="H292" s="22">
        <v>16</v>
      </c>
      <c r="N292" s="2" t="s">
        <v>35</v>
      </c>
      <c r="O292" s="2" t="s">
        <v>35</v>
      </c>
      <c r="P292" t="s">
        <v>36</v>
      </c>
      <c r="Q292" t="s">
        <v>442</v>
      </c>
      <c r="U292" t="s">
        <v>37</v>
      </c>
      <c r="V292" t="s">
        <v>443</v>
      </c>
      <c r="Z292" s="2">
        <v>2</v>
      </c>
      <c r="AA292" s="22">
        <v>60</v>
      </c>
      <c r="AF292" t="s">
        <v>444</v>
      </c>
      <c r="AI292" t="s">
        <v>325</v>
      </c>
      <c r="AK292" t="s">
        <v>51</v>
      </c>
      <c r="BR292" s="3" t="s">
        <v>7025</v>
      </c>
    </row>
    <row r="293" spans="1:70" x14ac:dyDescent="0.2">
      <c r="A293" t="s">
        <v>95</v>
      </c>
      <c r="B293" t="s">
        <v>441</v>
      </c>
      <c r="C293" t="s">
        <v>81</v>
      </c>
      <c r="D293" t="s">
        <v>85</v>
      </c>
      <c r="E293" t="s">
        <v>70</v>
      </c>
      <c r="F293" s="2" t="s">
        <v>34</v>
      </c>
      <c r="G293" s="22">
        <v>16</v>
      </c>
      <c r="H293" s="22">
        <v>16</v>
      </c>
      <c r="N293" s="2" t="s">
        <v>35</v>
      </c>
      <c r="O293" s="2" t="s">
        <v>35</v>
      </c>
      <c r="P293" t="s">
        <v>36</v>
      </c>
      <c r="Q293" t="s">
        <v>445</v>
      </c>
      <c r="U293" t="s">
        <v>37</v>
      </c>
      <c r="V293" t="s">
        <v>446</v>
      </c>
      <c r="Z293" s="2">
        <v>2</v>
      </c>
      <c r="AA293" s="22">
        <v>60</v>
      </c>
      <c r="AF293" t="s">
        <v>447</v>
      </c>
      <c r="AI293" t="s">
        <v>325</v>
      </c>
      <c r="AK293" t="s">
        <v>51</v>
      </c>
      <c r="BR293" s="3" t="s">
        <v>7025</v>
      </c>
    </row>
    <row r="294" spans="1:70" x14ac:dyDescent="0.2">
      <c r="A294" t="s">
        <v>95</v>
      </c>
      <c r="B294" t="s">
        <v>441</v>
      </c>
      <c r="C294" t="s">
        <v>81</v>
      </c>
      <c r="D294" t="s">
        <v>85</v>
      </c>
      <c r="E294" t="s">
        <v>70</v>
      </c>
      <c r="F294" s="2" t="s">
        <v>34</v>
      </c>
      <c r="G294" s="22">
        <v>16</v>
      </c>
      <c r="H294" s="22">
        <v>16</v>
      </c>
      <c r="N294" s="2" t="s">
        <v>35</v>
      </c>
      <c r="O294" s="2" t="s">
        <v>35</v>
      </c>
      <c r="P294" t="s">
        <v>36</v>
      </c>
      <c r="Q294" t="s">
        <v>448</v>
      </c>
      <c r="U294" t="s">
        <v>37</v>
      </c>
      <c r="V294" t="s">
        <v>449</v>
      </c>
      <c r="Z294" s="2">
        <v>2</v>
      </c>
      <c r="AA294" s="22">
        <v>33</v>
      </c>
      <c r="AF294" t="s">
        <v>450</v>
      </c>
      <c r="AI294" t="s">
        <v>325</v>
      </c>
      <c r="AK294" t="s">
        <v>51</v>
      </c>
      <c r="BR294" s="3" t="s">
        <v>7025</v>
      </c>
    </row>
    <row r="295" spans="1:70" x14ac:dyDescent="0.2">
      <c r="A295" t="s">
        <v>95</v>
      </c>
      <c r="B295" t="s">
        <v>451</v>
      </c>
      <c r="C295" t="s">
        <v>41</v>
      </c>
      <c r="D295" t="s">
        <v>72</v>
      </c>
      <c r="E295" t="s">
        <v>73</v>
      </c>
      <c r="F295" s="2" t="s">
        <v>43</v>
      </c>
      <c r="G295" s="22">
        <v>32</v>
      </c>
      <c r="H295" s="22">
        <v>32</v>
      </c>
      <c r="N295" s="2" t="s">
        <v>60</v>
      </c>
      <c r="O295" s="2" t="s">
        <v>35</v>
      </c>
      <c r="P295" t="s">
        <v>36</v>
      </c>
      <c r="Q295" t="s">
        <v>220</v>
      </c>
      <c r="U295" t="s">
        <v>37</v>
      </c>
      <c r="V295" t="s">
        <v>452</v>
      </c>
      <c r="Z295" s="2">
        <v>1</v>
      </c>
      <c r="AA295" s="22">
        <v>66</v>
      </c>
      <c r="AF295" t="s">
        <v>74</v>
      </c>
      <c r="AI295" t="s">
        <v>228</v>
      </c>
      <c r="AK295" t="s">
        <v>44</v>
      </c>
      <c r="BR295" s="3" t="s">
        <v>7025</v>
      </c>
    </row>
    <row r="296" spans="1:70" x14ac:dyDescent="0.2">
      <c r="A296" t="s">
        <v>95</v>
      </c>
      <c r="B296" t="s">
        <v>453</v>
      </c>
      <c r="C296" t="s">
        <v>81</v>
      </c>
      <c r="D296" t="s">
        <v>85</v>
      </c>
      <c r="E296" t="s">
        <v>70</v>
      </c>
      <c r="F296" s="2" t="s">
        <v>34</v>
      </c>
      <c r="G296" s="22">
        <v>16</v>
      </c>
      <c r="H296" s="22">
        <v>16</v>
      </c>
      <c r="N296" s="2" t="s">
        <v>35</v>
      </c>
      <c r="O296" s="2" t="s">
        <v>35</v>
      </c>
      <c r="P296" t="s">
        <v>36</v>
      </c>
      <c r="Q296" t="s">
        <v>276</v>
      </c>
      <c r="U296" t="s">
        <v>37</v>
      </c>
      <c r="V296" t="s">
        <v>454</v>
      </c>
      <c r="Z296" s="2">
        <v>2</v>
      </c>
      <c r="AA296" s="22">
        <v>60</v>
      </c>
      <c r="AF296" t="s">
        <v>455</v>
      </c>
      <c r="AI296" t="s">
        <v>325</v>
      </c>
      <c r="AK296" t="s">
        <v>51</v>
      </c>
      <c r="BR296" s="3" t="s">
        <v>7025</v>
      </c>
    </row>
    <row r="297" spans="1:70" x14ac:dyDescent="0.2">
      <c r="A297" t="s">
        <v>95</v>
      </c>
      <c r="B297" t="s">
        <v>456</v>
      </c>
      <c r="C297" t="s">
        <v>81</v>
      </c>
      <c r="D297" t="s">
        <v>85</v>
      </c>
      <c r="E297" t="s">
        <v>70</v>
      </c>
      <c r="F297" s="2" t="s">
        <v>34</v>
      </c>
      <c r="G297" s="22">
        <v>16</v>
      </c>
      <c r="H297" s="22">
        <v>16</v>
      </c>
      <c r="N297" s="2" t="s">
        <v>35</v>
      </c>
      <c r="O297" s="2" t="s">
        <v>35</v>
      </c>
      <c r="P297" t="s">
        <v>36</v>
      </c>
      <c r="Q297" t="s">
        <v>457</v>
      </c>
      <c r="U297" t="s">
        <v>37</v>
      </c>
      <c r="V297" t="s">
        <v>458</v>
      </c>
      <c r="Z297" s="2">
        <v>2</v>
      </c>
      <c r="AA297" s="22">
        <v>61</v>
      </c>
      <c r="AF297" t="s">
        <v>459</v>
      </c>
      <c r="AI297" t="s">
        <v>325</v>
      </c>
      <c r="AK297" t="s">
        <v>51</v>
      </c>
      <c r="BR297" s="3" t="s">
        <v>7025</v>
      </c>
    </row>
    <row r="298" spans="1:70" x14ac:dyDescent="0.2">
      <c r="A298" t="s">
        <v>5969</v>
      </c>
      <c r="B298" t="s">
        <v>5965</v>
      </c>
      <c r="C298" t="s">
        <v>81</v>
      </c>
      <c r="D298" t="s">
        <v>1490</v>
      </c>
      <c r="E298" t="s">
        <v>70</v>
      </c>
      <c r="F298" s="2" t="s">
        <v>43</v>
      </c>
      <c r="G298" s="22">
        <v>32</v>
      </c>
      <c r="H298" s="22">
        <v>16</v>
      </c>
      <c r="L298" s="22">
        <v>16</v>
      </c>
      <c r="N298" s="2" t="s">
        <v>60</v>
      </c>
      <c r="O298" s="2" t="s">
        <v>35</v>
      </c>
      <c r="P298" t="s">
        <v>89</v>
      </c>
      <c r="Q298" t="s">
        <v>5966</v>
      </c>
      <c r="U298" t="s">
        <v>37</v>
      </c>
      <c r="V298" t="s">
        <v>5967</v>
      </c>
      <c r="Z298" s="2">
        <v>4</v>
      </c>
      <c r="AA298" s="22">
        <v>117</v>
      </c>
      <c r="AF298" t="s">
        <v>5968</v>
      </c>
      <c r="AI298" t="s">
        <v>325</v>
      </c>
      <c r="AK298" t="s">
        <v>44</v>
      </c>
      <c r="BR298" s="3" t="s">
        <v>7025</v>
      </c>
    </row>
    <row r="299" spans="1:70" x14ac:dyDescent="0.2">
      <c r="A299" t="s">
        <v>5969</v>
      </c>
      <c r="B299" t="s">
        <v>5965</v>
      </c>
      <c r="C299" t="s">
        <v>81</v>
      </c>
      <c r="D299" t="s">
        <v>1490</v>
      </c>
      <c r="E299" t="s">
        <v>70</v>
      </c>
      <c r="F299" s="2" t="s">
        <v>43</v>
      </c>
      <c r="G299" s="22">
        <v>32</v>
      </c>
      <c r="H299" s="22">
        <v>16</v>
      </c>
      <c r="L299" s="22">
        <v>16</v>
      </c>
      <c r="N299" s="2" t="s">
        <v>60</v>
      </c>
      <c r="O299" s="2" t="s">
        <v>35</v>
      </c>
      <c r="P299" t="s">
        <v>89</v>
      </c>
      <c r="Q299" t="s">
        <v>5970</v>
      </c>
      <c r="U299" t="s">
        <v>37</v>
      </c>
      <c r="V299" t="s">
        <v>5971</v>
      </c>
      <c r="Z299" s="2">
        <v>4</v>
      </c>
      <c r="AA299" s="22">
        <v>118</v>
      </c>
      <c r="AF299" t="s">
        <v>4362</v>
      </c>
      <c r="AI299" t="s">
        <v>325</v>
      </c>
      <c r="AK299" t="s">
        <v>44</v>
      </c>
      <c r="BR299" s="3" t="s">
        <v>7025</v>
      </c>
    </row>
    <row r="300" spans="1:70" x14ac:dyDescent="0.2">
      <c r="A300" t="s">
        <v>5969</v>
      </c>
      <c r="B300" t="s">
        <v>5965</v>
      </c>
      <c r="C300" t="s">
        <v>81</v>
      </c>
      <c r="D300" t="s">
        <v>1490</v>
      </c>
      <c r="E300" t="s">
        <v>70</v>
      </c>
      <c r="F300" s="2" t="s">
        <v>43</v>
      </c>
      <c r="G300" s="22">
        <v>32</v>
      </c>
      <c r="H300" s="22">
        <v>16</v>
      </c>
      <c r="L300" s="22">
        <v>16</v>
      </c>
      <c r="N300" s="2" t="s">
        <v>60</v>
      </c>
      <c r="O300" s="2" t="s">
        <v>35</v>
      </c>
      <c r="P300" t="s">
        <v>89</v>
      </c>
      <c r="Q300" t="s">
        <v>5972</v>
      </c>
      <c r="U300" t="s">
        <v>37</v>
      </c>
      <c r="V300" t="s">
        <v>5973</v>
      </c>
      <c r="Z300" s="2">
        <v>4</v>
      </c>
      <c r="AA300" s="22">
        <v>120</v>
      </c>
      <c r="AF300" t="s">
        <v>4365</v>
      </c>
      <c r="AI300" t="s">
        <v>325</v>
      </c>
      <c r="AK300" t="s">
        <v>44</v>
      </c>
      <c r="BR300" s="3" t="s">
        <v>7025</v>
      </c>
    </row>
    <row r="301" spans="1:70" x14ac:dyDescent="0.2">
      <c r="A301" t="s">
        <v>5969</v>
      </c>
      <c r="B301" t="s">
        <v>5965</v>
      </c>
      <c r="C301" t="s">
        <v>81</v>
      </c>
      <c r="D301" t="s">
        <v>1490</v>
      </c>
      <c r="E301" t="s">
        <v>70</v>
      </c>
      <c r="F301" s="2" t="s">
        <v>43</v>
      </c>
      <c r="G301" s="22">
        <v>32</v>
      </c>
      <c r="H301" s="22">
        <v>16</v>
      </c>
      <c r="L301" s="22">
        <v>16</v>
      </c>
      <c r="N301" s="2" t="s">
        <v>60</v>
      </c>
      <c r="O301" s="2" t="s">
        <v>35</v>
      </c>
      <c r="P301" t="s">
        <v>89</v>
      </c>
      <c r="Q301" t="s">
        <v>5974</v>
      </c>
      <c r="U301" t="s">
        <v>37</v>
      </c>
      <c r="V301" t="s">
        <v>5975</v>
      </c>
      <c r="Z301" s="2">
        <v>4</v>
      </c>
      <c r="AA301" s="22">
        <v>120</v>
      </c>
      <c r="AF301" t="s">
        <v>2626</v>
      </c>
      <c r="AI301" t="s">
        <v>325</v>
      </c>
      <c r="AK301" t="s">
        <v>44</v>
      </c>
      <c r="BR301" s="3" t="s">
        <v>7025</v>
      </c>
    </row>
    <row r="302" spans="1:70" x14ac:dyDescent="0.2">
      <c r="A302" t="s">
        <v>5969</v>
      </c>
      <c r="B302" t="s">
        <v>5965</v>
      </c>
      <c r="C302" t="s">
        <v>81</v>
      </c>
      <c r="D302" t="s">
        <v>1490</v>
      </c>
      <c r="E302" t="s">
        <v>70</v>
      </c>
      <c r="F302" s="2" t="s">
        <v>43</v>
      </c>
      <c r="G302" s="22">
        <v>32</v>
      </c>
      <c r="H302" s="22">
        <v>16</v>
      </c>
      <c r="L302" s="22">
        <v>16</v>
      </c>
      <c r="N302" s="2" t="s">
        <v>60</v>
      </c>
      <c r="O302" s="2" t="s">
        <v>35</v>
      </c>
      <c r="P302" t="s">
        <v>89</v>
      </c>
      <c r="Q302" t="s">
        <v>5966</v>
      </c>
      <c r="U302" t="s">
        <v>37</v>
      </c>
      <c r="V302" t="s">
        <v>5976</v>
      </c>
      <c r="Z302" s="2">
        <v>4</v>
      </c>
      <c r="AA302" s="22">
        <v>120</v>
      </c>
      <c r="AF302" t="s">
        <v>5977</v>
      </c>
      <c r="AI302" t="s">
        <v>325</v>
      </c>
      <c r="AK302" t="s">
        <v>44</v>
      </c>
      <c r="BR302" s="3" t="s">
        <v>7025</v>
      </c>
    </row>
    <row r="303" spans="1:70" x14ac:dyDescent="0.2">
      <c r="A303" t="s">
        <v>5969</v>
      </c>
      <c r="B303" t="s">
        <v>5965</v>
      </c>
      <c r="C303" t="s">
        <v>81</v>
      </c>
      <c r="D303" t="s">
        <v>1490</v>
      </c>
      <c r="E303" t="s">
        <v>70</v>
      </c>
      <c r="F303" s="2" t="s">
        <v>43</v>
      </c>
      <c r="G303" s="22">
        <v>32</v>
      </c>
      <c r="H303" s="22">
        <v>16</v>
      </c>
      <c r="L303" s="22">
        <v>16</v>
      </c>
      <c r="N303" s="2" t="s">
        <v>60</v>
      </c>
      <c r="O303" s="2" t="s">
        <v>35</v>
      </c>
      <c r="P303" t="s">
        <v>89</v>
      </c>
      <c r="Q303" t="s">
        <v>5978</v>
      </c>
      <c r="U303" t="s">
        <v>37</v>
      </c>
      <c r="V303" t="s">
        <v>5979</v>
      </c>
      <c r="Z303" s="2">
        <v>3</v>
      </c>
      <c r="AA303" s="22">
        <v>89</v>
      </c>
      <c r="AF303" t="s">
        <v>2570</v>
      </c>
      <c r="AI303" t="s">
        <v>325</v>
      </c>
      <c r="AK303" t="s">
        <v>44</v>
      </c>
      <c r="BR303" s="3" t="s">
        <v>7025</v>
      </c>
    </row>
    <row r="304" spans="1:70" x14ac:dyDescent="0.2">
      <c r="A304" t="s">
        <v>5969</v>
      </c>
      <c r="B304" t="s">
        <v>5965</v>
      </c>
      <c r="C304" t="s">
        <v>81</v>
      </c>
      <c r="D304" t="s">
        <v>1490</v>
      </c>
      <c r="E304" t="s">
        <v>70</v>
      </c>
      <c r="F304" s="2" t="s">
        <v>43</v>
      </c>
      <c r="G304" s="22">
        <v>32</v>
      </c>
      <c r="H304" s="22">
        <v>16</v>
      </c>
      <c r="L304" s="22">
        <v>16</v>
      </c>
      <c r="N304" s="2" t="s">
        <v>60</v>
      </c>
      <c r="O304" s="2" t="s">
        <v>35</v>
      </c>
      <c r="P304" t="s">
        <v>89</v>
      </c>
      <c r="Q304" t="s">
        <v>5970</v>
      </c>
      <c r="U304" t="s">
        <v>37</v>
      </c>
      <c r="V304" t="s">
        <v>5980</v>
      </c>
      <c r="Z304" s="2">
        <v>4</v>
      </c>
      <c r="AA304" s="22">
        <v>120</v>
      </c>
      <c r="AF304" t="s">
        <v>5847</v>
      </c>
      <c r="AI304" t="s">
        <v>325</v>
      </c>
      <c r="AK304" t="s">
        <v>44</v>
      </c>
      <c r="BR304" s="3" t="s">
        <v>7025</v>
      </c>
    </row>
    <row r="305" spans="1:70" x14ac:dyDescent="0.2">
      <c r="A305" t="s">
        <v>5969</v>
      </c>
      <c r="B305" t="s">
        <v>5965</v>
      </c>
      <c r="C305" t="s">
        <v>81</v>
      </c>
      <c r="D305" t="s">
        <v>1490</v>
      </c>
      <c r="E305" t="s">
        <v>70</v>
      </c>
      <c r="F305" s="2" t="s">
        <v>43</v>
      </c>
      <c r="G305" s="22">
        <v>32</v>
      </c>
      <c r="H305" s="22">
        <v>16</v>
      </c>
      <c r="L305" s="22">
        <v>16</v>
      </c>
      <c r="N305" s="2" t="s">
        <v>60</v>
      </c>
      <c r="O305" s="2" t="s">
        <v>35</v>
      </c>
      <c r="P305" t="s">
        <v>89</v>
      </c>
      <c r="Q305" t="s">
        <v>5981</v>
      </c>
      <c r="U305" t="s">
        <v>37</v>
      </c>
      <c r="V305" t="s">
        <v>5982</v>
      </c>
      <c r="Z305" s="2">
        <v>4</v>
      </c>
      <c r="AA305" s="22">
        <v>119</v>
      </c>
      <c r="AF305" t="s">
        <v>5983</v>
      </c>
      <c r="AI305" t="s">
        <v>325</v>
      </c>
      <c r="AK305" t="s">
        <v>44</v>
      </c>
      <c r="BR305" s="3" t="s">
        <v>7025</v>
      </c>
    </row>
    <row r="306" spans="1:70" x14ac:dyDescent="0.2">
      <c r="A306" t="s">
        <v>5969</v>
      </c>
      <c r="B306" t="s">
        <v>5965</v>
      </c>
      <c r="C306" t="s">
        <v>81</v>
      </c>
      <c r="D306" t="s">
        <v>1490</v>
      </c>
      <c r="E306" t="s">
        <v>70</v>
      </c>
      <c r="F306" s="2" t="s">
        <v>43</v>
      </c>
      <c r="G306" s="22">
        <v>32</v>
      </c>
      <c r="H306" s="22">
        <v>16</v>
      </c>
      <c r="L306" s="22">
        <v>16</v>
      </c>
      <c r="N306" s="2" t="s">
        <v>60</v>
      </c>
      <c r="O306" s="2" t="s">
        <v>35</v>
      </c>
      <c r="P306" t="s">
        <v>89</v>
      </c>
      <c r="Q306" t="s">
        <v>5984</v>
      </c>
      <c r="U306" t="s">
        <v>37</v>
      </c>
      <c r="V306" t="s">
        <v>5985</v>
      </c>
      <c r="Z306" s="2">
        <v>3</v>
      </c>
      <c r="AA306" s="22">
        <v>89</v>
      </c>
      <c r="AF306" t="s">
        <v>1409</v>
      </c>
      <c r="AI306" t="s">
        <v>325</v>
      </c>
      <c r="AK306" t="s">
        <v>44</v>
      </c>
      <c r="BR306" s="3" t="s">
        <v>7025</v>
      </c>
    </row>
    <row r="307" spans="1:70" x14ac:dyDescent="0.2">
      <c r="A307" t="s">
        <v>5969</v>
      </c>
      <c r="B307" t="s">
        <v>5965</v>
      </c>
      <c r="C307" t="s">
        <v>81</v>
      </c>
      <c r="D307" t="s">
        <v>1490</v>
      </c>
      <c r="E307" t="s">
        <v>70</v>
      </c>
      <c r="F307" s="2" t="s">
        <v>43</v>
      </c>
      <c r="G307" s="22">
        <v>32</v>
      </c>
      <c r="H307" s="22">
        <v>16</v>
      </c>
      <c r="L307" s="22">
        <v>16</v>
      </c>
      <c r="N307" s="2" t="s">
        <v>60</v>
      </c>
      <c r="O307" s="2" t="s">
        <v>35</v>
      </c>
      <c r="P307" t="s">
        <v>89</v>
      </c>
      <c r="Q307" t="s">
        <v>5986</v>
      </c>
      <c r="U307" t="s">
        <v>37</v>
      </c>
      <c r="V307" t="s">
        <v>5987</v>
      </c>
      <c r="Z307" s="2">
        <v>4</v>
      </c>
      <c r="AA307" s="22">
        <v>120</v>
      </c>
      <c r="AF307" t="s">
        <v>5988</v>
      </c>
      <c r="AI307" t="s">
        <v>325</v>
      </c>
      <c r="AK307" t="s">
        <v>44</v>
      </c>
      <c r="BR307" s="3" t="s">
        <v>7025</v>
      </c>
    </row>
    <row r="308" spans="1:70" x14ac:dyDescent="0.2">
      <c r="A308" t="s">
        <v>5969</v>
      </c>
      <c r="B308" t="s">
        <v>5965</v>
      </c>
      <c r="C308" t="s">
        <v>81</v>
      </c>
      <c r="D308" t="s">
        <v>1490</v>
      </c>
      <c r="E308" t="s">
        <v>70</v>
      </c>
      <c r="F308" s="2" t="s">
        <v>43</v>
      </c>
      <c r="G308" s="22">
        <v>32</v>
      </c>
      <c r="H308" s="22">
        <v>16</v>
      </c>
      <c r="L308" s="22">
        <v>16</v>
      </c>
      <c r="N308" s="2" t="s">
        <v>60</v>
      </c>
      <c r="O308" s="2" t="s">
        <v>35</v>
      </c>
      <c r="P308" t="s">
        <v>89</v>
      </c>
      <c r="Q308" t="s">
        <v>5981</v>
      </c>
      <c r="U308" t="s">
        <v>37</v>
      </c>
      <c r="V308" t="s">
        <v>5989</v>
      </c>
      <c r="Z308" s="2">
        <v>4</v>
      </c>
      <c r="AA308" s="22">
        <v>121</v>
      </c>
      <c r="AF308" t="s">
        <v>3985</v>
      </c>
      <c r="AI308" t="s">
        <v>325</v>
      </c>
      <c r="AK308" t="s">
        <v>44</v>
      </c>
      <c r="BR308" s="3" t="s">
        <v>7025</v>
      </c>
    </row>
    <row r="309" spans="1:70" x14ac:dyDescent="0.2">
      <c r="A309" t="s">
        <v>5969</v>
      </c>
      <c r="B309" t="s">
        <v>5965</v>
      </c>
      <c r="C309" t="s">
        <v>81</v>
      </c>
      <c r="D309" t="s">
        <v>1490</v>
      </c>
      <c r="E309" t="s">
        <v>70</v>
      </c>
      <c r="F309" s="2" t="s">
        <v>43</v>
      </c>
      <c r="G309" s="22">
        <v>32</v>
      </c>
      <c r="H309" s="22">
        <v>16</v>
      </c>
      <c r="L309" s="22">
        <v>16</v>
      </c>
      <c r="N309" s="2" t="s">
        <v>60</v>
      </c>
      <c r="O309" s="2" t="s">
        <v>35</v>
      </c>
      <c r="P309" t="s">
        <v>89</v>
      </c>
      <c r="Q309" t="s">
        <v>5974</v>
      </c>
      <c r="U309" t="s">
        <v>37</v>
      </c>
      <c r="V309" t="s">
        <v>5990</v>
      </c>
      <c r="Z309" s="2">
        <v>4</v>
      </c>
      <c r="AA309" s="22">
        <v>119</v>
      </c>
      <c r="AF309" t="s">
        <v>5991</v>
      </c>
      <c r="AI309" t="s">
        <v>325</v>
      </c>
      <c r="AK309" t="s">
        <v>44</v>
      </c>
      <c r="BR309" s="3" t="s">
        <v>7025</v>
      </c>
    </row>
    <row r="310" spans="1:70" x14ac:dyDescent="0.2">
      <c r="A310" t="s">
        <v>5969</v>
      </c>
      <c r="B310" t="s">
        <v>5965</v>
      </c>
      <c r="C310" t="s">
        <v>81</v>
      </c>
      <c r="D310" t="s">
        <v>1490</v>
      </c>
      <c r="E310" t="s">
        <v>70</v>
      </c>
      <c r="F310" s="2" t="s">
        <v>43</v>
      </c>
      <c r="G310" s="22">
        <v>32</v>
      </c>
      <c r="H310" s="22">
        <v>16</v>
      </c>
      <c r="L310" s="22">
        <v>16</v>
      </c>
      <c r="N310" s="2" t="s">
        <v>60</v>
      </c>
      <c r="O310" s="2" t="s">
        <v>35</v>
      </c>
      <c r="P310" t="s">
        <v>89</v>
      </c>
      <c r="Q310" t="s">
        <v>5974</v>
      </c>
      <c r="U310" t="s">
        <v>37</v>
      </c>
      <c r="V310" t="s">
        <v>5992</v>
      </c>
      <c r="Z310" s="2">
        <v>4</v>
      </c>
      <c r="AA310" s="22">
        <v>116</v>
      </c>
      <c r="AF310" t="s">
        <v>5993</v>
      </c>
      <c r="AI310" t="s">
        <v>325</v>
      </c>
      <c r="AK310" t="s">
        <v>44</v>
      </c>
      <c r="BR310" s="3" t="s">
        <v>7025</v>
      </c>
    </row>
    <row r="311" spans="1:70" x14ac:dyDescent="0.2">
      <c r="A311" t="s">
        <v>5969</v>
      </c>
      <c r="B311" t="s">
        <v>5965</v>
      </c>
      <c r="C311" t="s">
        <v>81</v>
      </c>
      <c r="D311" t="s">
        <v>1490</v>
      </c>
      <c r="E311" t="s">
        <v>70</v>
      </c>
      <c r="F311" s="2" t="s">
        <v>43</v>
      </c>
      <c r="G311" s="22">
        <v>32</v>
      </c>
      <c r="H311" s="22">
        <v>16</v>
      </c>
      <c r="L311" s="22">
        <v>16</v>
      </c>
      <c r="N311" s="2" t="s">
        <v>60</v>
      </c>
      <c r="O311" s="2" t="s">
        <v>35</v>
      </c>
      <c r="P311" t="s">
        <v>89</v>
      </c>
      <c r="Q311" t="s">
        <v>5986</v>
      </c>
      <c r="U311" t="s">
        <v>37</v>
      </c>
      <c r="V311" t="s">
        <v>5994</v>
      </c>
      <c r="Z311" s="2">
        <v>4</v>
      </c>
      <c r="AA311" s="22">
        <v>121</v>
      </c>
      <c r="AF311" t="s">
        <v>5995</v>
      </c>
      <c r="AI311" t="s">
        <v>325</v>
      </c>
      <c r="AK311" t="s">
        <v>44</v>
      </c>
      <c r="BR311" s="3" t="s">
        <v>7025</v>
      </c>
    </row>
    <row r="312" spans="1:70" x14ac:dyDescent="0.2">
      <c r="A312" t="s">
        <v>5969</v>
      </c>
      <c r="B312" t="s">
        <v>5965</v>
      </c>
      <c r="C312" t="s">
        <v>81</v>
      </c>
      <c r="D312" t="s">
        <v>1490</v>
      </c>
      <c r="E312" t="s">
        <v>70</v>
      </c>
      <c r="F312" s="2" t="s">
        <v>43</v>
      </c>
      <c r="G312" s="22">
        <v>32</v>
      </c>
      <c r="H312" s="22">
        <v>16</v>
      </c>
      <c r="L312" s="22">
        <v>16</v>
      </c>
      <c r="N312" s="2" t="s">
        <v>60</v>
      </c>
      <c r="O312" s="2" t="s">
        <v>35</v>
      </c>
      <c r="P312" t="s">
        <v>89</v>
      </c>
      <c r="Q312" t="s">
        <v>5986</v>
      </c>
      <c r="U312" t="s">
        <v>37</v>
      </c>
      <c r="V312" t="s">
        <v>5996</v>
      </c>
      <c r="Z312" s="2">
        <v>4</v>
      </c>
      <c r="AA312" s="22">
        <v>119</v>
      </c>
      <c r="AF312" t="s">
        <v>5997</v>
      </c>
      <c r="AI312" t="s">
        <v>325</v>
      </c>
      <c r="AK312" t="s">
        <v>44</v>
      </c>
      <c r="BR312" s="3" t="s">
        <v>7025</v>
      </c>
    </row>
    <row r="313" spans="1:70" x14ac:dyDescent="0.2">
      <c r="A313" t="s">
        <v>5969</v>
      </c>
      <c r="B313" t="s">
        <v>5965</v>
      </c>
      <c r="C313" t="s">
        <v>81</v>
      </c>
      <c r="D313" t="s">
        <v>1490</v>
      </c>
      <c r="E313" t="s">
        <v>70</v>
      </c>
      <c r="F313" s="2" t="s">
        <v>43</v>
      </c>
      <c r="G313" s="22">
        <v>32</v>
      </c>
      <c r="H313" s="22">
        <v>16</v>
      </c>
      <c r="L313" s="22">
        <v>16</v>
      </c>
      <c r="N313" s="2" t="s">
        <v>60</v>
      </c>
      <c r="O313" s="2" t="s">
        <v>35</v>
      </c>
      <c r="P313" t="s">
        <v>89</v>
      </c>
      <c r="Q313" t="s">
        <v>5970</v>
      </c>
      <c r="U313" t="s">
        <v>37</v>
      </c>
      <c r="V313" t="s">
        <v>5998</v>
      </c>
      <c r="Z313" s="2">
        <v>4</v>
      </c>
      <c r="AA313" s="22">
        <v>120</v>
      </c>
      <c r="AF313" t="s">
        <v>5999</v>
      </c>
      <c r="AI313" t="s">
        <v>325</v>
      </c>
      <c r="AK313" t="s">
        <v>44</v>
      </c>
      <c r="BR313" s="3" t="s">
        <v>7025</v>
      </c>
    </row>
    <row r="314" spans="1:70" x14ac:dyDescent="0.2">
      <c r="A314" t="s">
        <v>5969</v>
      </c>
      <c r="B314" t="s">
        <v>5965</v>
      </c>
      <c r="C314" t="s">
        <v>81</v>
      </c>
      <c r="D314" t="s">
        <v>1490</v>
      </c>
      <c r="E314" t="s">
        <v>70</v>
      </c>
      <c r="F314" s="2" t="s">
        <v>43</v>
      </c>
      <c r="G314" s="22">
        <v>32</v>
      </c>
      <c r="H314" s="22">
        <v>16</v>
      </c>
      <c r="L314" s="22">
        <v>16</v>
      </c>
      <c r="N314" s="2" t="s">
        <v>60</v>
      </c>
      <c r="O314" s="2" t="s">
        <v>35</v>
      </c>
      <c r="P314" t="s">
        <v>89</v>
      </c>
      <c r="Q314" t="s">
        <v>6000</v>
      </c>
      <c r="U314" t="s">
        <v>37</v>
      </c>
      <c r="V314" t="s">
        <v>6001</v>
      </c>
      <c r="Z314" s="2">
        <v>3</v>
      </c>
      <c r="AA314" s="22">
        <v>89</v>
      </c>
      <c r="AF314" t="s">
        <v>2659</v>
      </c>
      <c r="AI314" t="s">
        <v>325</v>
      </c>
      <c r="AK314" t="s">
        <v>44</v>
      </c>
      <c r="BR314" s="3" t="s">
        <v>7025</v>
      </c>
    </row>
    <row r="315" spans="1:70" x14ac:dyDescent="0.2">
      <c r="A315" t="s">
        <v>5969</v>
      </c>
      <c r="B315" t="s">
        <v>5965</v>
      </c>
      <c r="C315" t="s">
        <v>81</v>
      </c>
      <c r="D315" t="s">
        <v>1490</v>
      </c>
      <c r="E315" t="s">
        <v>70</v>
      </c>
      <c r="F315" s="2" t="s">
        <v>43</v>
      </c>
      <c r="G315" s="22">
        <v>32</v>
      </c>
      <c r="H315" s="22">
        <v>16</v>
      </c>
      <c r="L315" s="22">
        <v>16</v>
      </c>
      <c r="N315" s="2" t="s">
        <v>60</v>
      </c>
      <c r="O315" s="2" t="s">
        <v>35</v>
      </c>
      <c r="P315" t="s">
        <v>89</v>
      </c>
      <c r="Q315" t="s">
        <v>6002</v>
      </c>
      <c r="U315" t="s">
        <v>37</v>
      </c>
      <c r="V315" t="s">
        <v>6003</v>
      </c>
      <c r="Z315" s="2">
        <v>3</v>
      </c>
      <c r="AA315" s="22">
        <v>88</v>
      </c>
      <c r="AF315" t="s">
        <v>3057</v>
      </c>
      <c r="AI315" t="s">
        <v>325</v>
      </c>
      <c r="AK315" t="s">
        <v>44</v>
      </c>
      <c r="BR315" s="3" t="s">
        <v>7025</v>
      </c>
    </row>
    <row r="316" spans="1:70" x14ac:dyDescent="0.2">
      <c r="A316" t="s">
        <v>5969</v>
      </c>
      <c r="B316" t="s">
        <v>5965</v>
      </c>
      <c r="C316" t="s">
        <v>81</v>
      </c>
      <c r="D316" t="s">
        <v>1490</v>
      </c>
      <c r="E316" t="s">
        <v>70</v>
      </c>
      <c r="F316" s="2" t="s">
        <v>43</v>
      </c>
      <c r="G316" s="22">
        <v>32</v>
      </c>
      <c r="H316" s="22">
        <v>16</v>
      </c>
      <c r="L316" s="22">
        <v>16</v>
      </c>
      <c r="N316" s="2" t="s">
        <v>60</v>
      </c>
      <c r="O316" s="2" t="s">
        <v>35</v>
      </c>
      <c r="P316" t="s">
        <v>89</v>
      </c>
      <c r="Q316" t="s">
        <v>6004</v>
      </c>
      <c r="U316" t="s">
        <v>37</v>
      </c>
      <c r="V316" t="s">
        <v>6005</v>
      </c>
      <c r="Z316" s="2">
        <v>3</v>
      </c>
      <c r="AA316" s="22">
        <v>90</v>
      </c>
      <c r="AF316" t="s">
        <v>6006</v>
      </c>
      <c r="AI316" t="s">
        <v>325</v>
      </c>
      <c r="AK316" t="s">
        <v>44</v>
      </c>
      <c r="BR316" s="3" t="s">
        <v>7025</v>
      </c>
    </row>
    <row r="317" spans="1:70" x14ac:dyDescent="0.2">
      <c r="A317" t="s">
        <v>5969</v>
      </c>
      <c r="B317" t="s">
        <v>5965</v>
      </c>
      <c r="C317" t="s">
        <v>81</v>
      </c>
      <c r="D317" t="s">
        <v>1490</v>
      </c>
      <c r="E317" t="s">
        <v>70</v>
      </c>
      <c r="F317" s="2" t="s">
        <v>43</v>
      </c>
      <c r="G317" s="22">
        <v>32</v>
      </c>
      <c r="H317" s="22">
        <v>16</v>
      </c>
      <c r="L317" s="22">
        <v>16</v>
      </c>
      <c r="N317" s="2" t="s">
        <v>60</v>
      </c>
      <c r="O317" s="2" t="s">
        <v>35</v>
      </c>
      <c r="P317" t="s">
        <v>89</v>
      </c>
      <c r="Q317" t="s">
        <v>5981</v>
      </c>
      <c r="U317" t="s">
        <v>37</v>
      </c>
      <c r="V317" t="s">
        <v>6007</v>
      </c>
      <c r="Z317" s="2">
        <v>4</v>
      </c>
      <c r="AA317" s="22">
        <v>122</v>
      </c>
      <c r="AF317" t="s">
        <v>6008</v>
      </c>
      <c r="AI317" t="s">
        <v>325</v>
      </c>
      <c r="AK317" t="s">
        <v>44</v>
      </c>
      <c r="BR317" s="3" t="s">
        <v>7025</v>
      </c>
    </row>
    <row r="318" spans="1:70" x14ac:dyDescent="0.2">
      <c r="A318" t="s">
        <v>5969</v>
      </c>
      <c r="B318" t="s">
        <v>5965</v>
      </c>
      <c r="C318" t="s">
        <v>81</v>
      </c>
      <c r="D318" t="s">
        <v>1490</v>
      </c>
      <c r="E318" t="s">
        <v>70</v>
      </c>
      <c r="F318" s="2" t="s">
        <v>43</v>
      </c>
      <c r="G318" s="22">
        <v>32</v>
      </c>
      <c r="H318" s="22">
        <v>16</v>
      </c>
      <c r="L318" s="22">
        <v>16</v>
      </c>
      <c r="N318" s="2" t="s">
        <v>60</v>
      </c>
      <c r="O318" s="2" t="s">
        <v>35</v>
      </c>
      <c r="P318" t="s">
        <v>89</v>
      </c>
      <c r="Q318" t="s">
        <v>6009</v>
      </c>
      <c r="U318" t="s">
        <v>37</v>
      </c>
      <c r="V318" t="s">
        <v>6010</v>
      </c>
      <c r="Z318" s="2">
        <v>3</v>
      </c>
      <c r="AA318" s="22">
        <v>89</v>
      </c>
      <c r="AF318" t="s">
        <v>2650</v>
      </c>
      <c r="AI318" t="s">
        <v>325</v>
      </c>
      <c r="AK318" t="s">
        <v>44</v>
      </c>
      <c r="BR318" s="3" t="s">
        <v>7025</v>
      </c>
    </row>
    <row r="319" spans="1:70" x14ac:dyDescent="0.2">
      <c r="A319" t="s">
        <v>5969</v>
      </c>
      <c r="B319" t="s">
        <v>5965</v>
      </c>
      <c r="C319" t="s">
        <v>81</v>
      </c>
      <c r="D319" t="s">
        <v>1490</v>
      </c>
      <c r="E319" t="s">
        <v>70</v>
      </c>
      <c r="F319" s="2" t="s">
        <v>43</v>
      </c>
      <c r="G319" s="22">
        <v>32</v>
      </c>
      <c r="H319" s="22">
        <v>16</v>
      </c>
      <c r="L319" s="22">
        <v>16</v>
      </c>
      <c r="N319" s="2" t="s">
        <v>60</v>
      </c>
      <c r="O319" s="2" t="s">
        <v>35</v>
      </c>
      <c r="P319" t="s">
        <v>36</v>
      </c>
      <c r="Q319" t="s">
        <v>5966</v>
      </c>
      <c r="U319" t="s">
        <v>37</v>
      </c>
      <c r="V319" t="s">
        <v>6011</v>
      </c>
      <c r="Z319" s="2">
        <v>4</v>
      </c>
      <c r="AA319" s="22">
        <v>120</v>
      </c>
      <c r="AF319" t="s">
        <v>6012</v>
      </c>
      <c r="AI319" t="s">
        <v>325</v>
      </c>
      <c r="AK319" t="s">
        <v>44</v>
      </c>
      <c r="BR319" s="3" t="s">
        <v>7025</v>
      </c>
    </row>
    <row r="320" spans="1:70" x14ac:dyDescent="0.2">
      <c r="A320" t="s">
        <v>5969</v>
      </c>
      <c r="B320" t="s">
        <v>5965</v>
      </c>
      <c r="C320" t="s">
        <v>81</v>
      </c>
      <c r="D320" t="s">
        <v>1490</v>
      </c>
      <c r="E320" t="s">
        <v>70</v>
      </c>
      <c r="F320" s="2" t="s">
        <v>43</v>
      </c>
      <c r="G320" s="22">
        <v>32</v>
      </c>
      <c r="H320" s="22">
        <v>16</v>
      </c>
      <c r="L320" s="22">
        <v>16</v>
      </c>
      <c r="N320" s="2" t="s">
        <v>60</v>
      </c>
      <c r="O320" s="2" t="s">
        <v>35</v>
      </c>
      <c r="P320" t="s">
        <v>89</v>
      </c>
      <c r="Q320" t="s">
        <v>6013</v>
      </c>
      <c r="U320" t="s">
        <v>37</v>
      </c>
      <c r="V320" t="s">
        <v>6014</v>
      </c>
      <c r="Z320" s="2">
        <v>4</v>
      </c>
      <c r="AA320" s="22">
        <v>124</v>
      </c>
      <c r="AF320" t="s">
        <v>746</v>
      </c>
      <c r="AI320" t="s">
        <v>325</v>
      </c>
      <c r="AK320" t="s">
        <v>44</v>
      </c>
      <c r="BR320" s="3" t="s">
        <v>7025</v>
      </c>
    </row>
    <row r="321" spans="1:70" x14ac:dyDescent="0.2">
      <c r="A321" t="s">
        <v>5969</v>
      </c>
      <c r="B321" t="s">
        <v>5965</v>
      </c>
      <c r="C321" t="s">
        <v>81</v>
      </c>
      <c r="D321" t="s">
        <v>1490</v>
      </c>
      <c r="E321" t="s">
        <v>70</v>
      </c>
      <c r="F321" s="2" t="s">
        <v>43</v>
      </c>
      <c r="G321" s="22">
        <v>32</v>
      </c>
      <c r="H321" s="22">
        <v>16</v>
      </c>
      <c r="L321" s="22">
        <v>16</v>
      </c>
      <c r="N321" s="2" t="s">
        <v>60</v>
      </c>
      <c r="O321" s="2" t="s">
        <v>35</v>
      </c>
      <c r="P321" t="s">
        <v>89</v>
      </c>
      <c r="Q321" t="s">
        <v>6015</v>
      </c>
      <c r="U321" t="s">
        <v>37</v>
      </c>
      <c r="V321" t="s">
        <v>6016</v>
      </c>
      <c r="Z321" s="2">
        <v>4</v>
      </c>
      <c r="AA321" s="22">
        <v>120</v>
      </c>
      <c r="AF321" t="s">
        <v>5826</v>
      </c>
      <c r="AI321" t="s">
        <v>325</v>
      </c>
      <c r="AK321" t="s">
        <v>44</v>
      </c>
      <c r="BR321" s="3" t="s">
        <v>7025</v>
      </c>
    </row>
    <row r="322" spans="1:70" x14ac:dyDescent="0.2">
      <c r="A322" t="s">
        <v>5969</v>
      </c>
      <c r="B322" t="s">
        <v>5965</v>
      </c>
      <c r="C322" t="s">
        <v>81</v>
      </c>
      <c r="D322" t="s">
        <v>1490</v>
      </c>
      <c r="E322" t="s">
        <v>70</v>
      </c>
      <c r="F322" s="2" t="s">
        <v>43</v>
      </c>
      <c r="G322" s="22">
        <v>32</v>
      </c>
      <c r="H322" s="22">
        <v>16</v>
      </c>
      <c r="L322" s="22">
        <v>16</v>
      </c>
      <c r="N322" s="2" t="s">
        <v>60</v>
      </c>
      <c r="O322" s="2" t="s">
        <v>35</v>
      </c>
      <c r="P322" t="s">
        <v>89</v>
      </c>
      <c r="Q322" t="s">
        <v>6017</v>
      </c>
      <c r="U322" t="s">
        <v>37</v>
      </c>
      <c r="V322" t="s">
        <v>6018</v>
      </c>
      <c r="Z322" s="2">
        <v>4</v>
      </c>
      <c r="AA322" s="22">
        <v>122</v>
      </c>
      <c r="AF322" t="s">
        <v>5829</v>
      </c>
      <c r="AI322" t="s">
        <v>325</v>
      </c>
      <c r="AK322" t="s">
        <v>44</v>
      </c>
      <c r="BR322" s="3" t="s">
        <v>7025</v>
      </c>
    </row>
    <row r="323" spans="1:70" x14ac:dyDescent="0.2">
      <c r="A323" t="s">
        <v>5969</v>
      </c>
      <c r="B323" t="s">
        <v>5965</v>
      </c>
      <c r="C323" t="s">
        <v>81</v>
      </c>
      <c r="D323" t="s">
        <v>1490</v>
      </c>
      <c r="E323" t="s">
        <v>70</v>
      </c>
      <c r="F323" s="2" t="s">
        <v>43</v>
      </c>
      <c r="G323" s="22">
        <v>32</v>
      </c>
      <c r="H323" s="22">
        <v>16</v>
      </c>
      <c r="L323" s="22">
        <v>16</v>
      </c>
      <c r="N323" s="2" t="s">
        <v>60</v>
      </c>
      <c r="O323" s="2" t="s">
        <v>35</v>
      </c>
      <c r="P323" t="s">
        <v>89</v>
      </c>
      <c r="Q323" t="s">
        <v>6019</v>
      </c>
      <c r="U323" t="s">
        <v>37</v>
      </c>
      <c r="V323" t="s">
        <v>6020</v>
      </c>
      <c r="Z323" s="2">
        <v>2</v>
      </c>
      <c r="AA323" s="22">
        <v>64</v>
      </c>
      <c r="AF323" t="s">
        <v>459</v>
      </c>
      <c r="AI323" t="s">
        <v>325</v>
      </c>
      <c r="AK323" t="s">
        <v>44</v>
      </c>
      <c r="BR323" s="3" t="s">
        <v>7025</v>
      </c>
    </row>
    <row r="324" spans="1:70" x14ac:dyDescent="0.2">
      <c r="A324" t="s">
        <v>5969</v>
      </c>
      <c r="B324" t="s">
        <v>5965</v>
      </c>
      <c r="C324" t="s">
        <v>81</v>
      </c>
      <c r="D324" t="s">
        <v>1490</v>
      </c>
      <c r="E324" t="s">
        <v>70</v>
      </c>
      <c r="F324" s="2" t="s">
        <v>43</v>
      </c>
      <c r="G324" s="22">
        <v>32</v>
      </c>
      <c r="H324" s="22">
        <v>16</v>
      </c>
      <c r="L324" s="22">
        <v>16</v>
      </c>
      <c r="N324" s="2" t="s">
        <v>60</v>
      </c>
      <c r="O324" s="2" t="s">
        <v>35</v>
      </c>
      <c r="P324" t="s">
        <v>89</v>
      </c>
      <c r="Q324" t="s">
        <v>1675</v>
      </c>
      <c r="U324" t="s">
        <v>37</v>
      </c>
      <c r="V324" t="s">
        <v>6021</v>
      </c>
      <c r="Z324" s="2">
        <v>3</v>
      </c>
      <c r="AA324" s="22">
        <v>90</v>
      </c>
      <c r="AF324" t="s">
        <v>710</v>
      </c>
      <c r="AI324" t="s">
        <v>325</v>
      </c>
      <c r="AK324" t="s">
        <v>44</v>
      </c>
      <c r="BR324" s="3" t="s">
        <v>7025</v>
      </c>
    </row>
    <row r="325" spans="1:70" x14ac:dyDescent="0.2">
      <c r="A325" t="s">
        <v>5969</v>
      </c>
      <c r="B325" t="s">
        <v>5965</v>
      </c>
      <c r="C325" t="s">
        <v>81</v>
      </c>
      <c r="D325" t="s">
        <v>1490</v>
      </c>
      <c r="E325" t="s">
        <v>70</v>
      </c>
      <c r="F325" s="2" t="s">
        <v>43</v>
      </c>
      <c r="G325" s="22">
        <v>32</v>
      </c>
      <c r="H325" s="22">
        <v>16</v>
      </c>
      <c r="L325" s="22">
        <v>16</v>
      </c>
      <c r="N325" s="2" t="s">
        <v>60</v>
      </c>
      <c r="O325" s="2" t="s">
        <v>35</v>
      </c>
      <c r="P325" t="s">
        <v>89</v>
      </c>
      <c r="Q325" t="s">
        <v>5018</v>
      </c>
      <c r="U325" t="s">
        <v>37</v>
      </c>
      <c r="V325" t="s">
        <v>6022</v>
      </c>
      <c r="Z325" s="2">
        <v>2</v>
      </c>
      <c r="AA325" s="22">
        <v>63</v>
      </c>
      <c r="AF325" t="s">
        <v>760</v>
      </c>
      <c r="AI325" t="s">
        <v>325</v>
      </c>
      <c r="AK325" t="s">
        <v>44</v>
      </c>
      <c r="BR325" s="3" t="s">
        <v>7025</v>
      </c>
    </row>
    <row r="326" spans="1:70" x14ac:dyDescent="0.2">
      <c r="A326" t="s">
        <v>5969</v>
      </c>
      <c r="B326" t="s">
        <v>5965</v>
      </c>
      <c r="C326" t="s">
        <v>81</v>
      </c>
      <c r="D326" t="s">
        <v>1490</v>
      </c>
      <c r="E326" t="s">
        <v>70</v>
      </c>
      <c r="F326" s="2" t="s">
        <v>43</v>
      </c>
      <c r="G326" s="22">
        <v>32</v>
      </c>
      <c r="H326" s="22">
        <v>16</v>
      </c>
      <c r="L326" s="22">
        <v>16</v>
      </c>
      <c r="N326" s="2" t="s">
        <v>60</v>
      </c>
      <c r="O326" s="2" t="s">
        <v>35</v>
      </c>
      <c r="P326" t="s">
        <v>89</v>
      </c>
      <c r="Q326" t="s">
        <v>6017</v>
      </c>
      <c r="U326" t="s">
        <v>37</v>
      </c>
      <c r="V326" t="s">
        <v>6023</v>
      </c>
      <c r="Z326" s="2">
        <v>4</v>
      </c>
      <c r="AA326" s="22">
        <v>122</v>
      </c>
      <c r="AF326" t="s">
        <v>4305</v>
      </c>
      <c r="AI326" t="s">
        <v>325</v>
      </c>
      <c r="AK326" t="s">
        <v>44</v>
      </c>
      <c r="BR326" s="3" t="s">
        <v>7025</v>
      </c>
    </row>
    <row r="327" spans="1:70" x14ac:dyDescent="0.2">
      <c r="A327" t="s">
        <v>5969</v>
      </c>
      <c r="B327" t="s">
        <v>5965</v>
      </c>
      <c r="C327" t="s">
        <v>81</v>
      </c>
      <c r="D327" t="s">
        <v>1490</v>
      </c>
      <c r="E327" t="s">
        <v>70</v>
      </c>
      <c r="F327" s="2" t="s">
        <v>43</v>
      </c>
      <c r="G327" s="22">
        <v>32</v>
      </c>
      <c r="H327" s="22">
        <v>16</v>
      </c>
      <c r="L327" s="22">
        <v>16</v>
      </c>
      <c r="N327" s="2" t="s">
        <v>60</v>
      </c>
      <c r="O327" s="2" t="s">
        <v>35</v>
      </c>
      <c r="P327" t="s">
        <v>89</v>
      </c>
      <c r="Q327" t="s">
        <v>6024</v>
      </c>
      <c r="U327" t="s">
        <v>37</v>
      </c>
      <c r="V327" t="s">
        <v>6025</v>
      </c>
      <c r="Z327" s="2">
        <v>4</v>
      </c>
      <c r="AA327" s="22">
        <v>121</v>
      </c>
      <c r="AF327" t="s">
        <v>4547</v>
      </c>
      <c r="AI327" t="s">
        <v>325</v>
      </c>
      <c r="AK327" t="s">
        <v>44</v>
      </c>
      <c r="BR327" s="3" t="s">
        <v>7025</v>
      </c>
    </row>
    <row r="328" spans="1:70" x14ac:dyDescent="0.2">
      <c r="A328" t="s">
        <v>5969</v>
      </c>
      <c r="B328" t="s">
        <v>5965</v>
      </c>
      <c r="C328" t="s">
        <v>81</v>
      </c>
      <c r="D328" t="s">
        <v>1490</v>
      </c>
      <c r="E328" t="s">
        <v>70</v>
      </c>
      <c r="F328" s="2" t="s">
        <v>43</v>
      </c>
      <c r="G328" s="22">
        <v>32</v>
      </c>
      <c r="H328" s="22">
        <v>16</v>
      </c>
      <c r="L328" s="22">
        <v>16</v>
      </c>
      <c r="N328" s="2" t="s">
        <v>60</v>
      </c>
      <c r="O328" s="2" t="s">
        <v>35</v>
      </c>
      <c r="P328" t="s">
        <v>89</v>
      </c>
      <c r="Q328" t="s">
        <v>6015</v>
      </c>
      <c r="U328" t="s">
        <v>37</v>
      </c>
      <c r="V328" t="s">
        <v>6026</v>
      </c>
      <c r="Z328" s="2">
        <v>4</v>
      </c>
      <c r="AA328" s="22">
        <v>121</v>
      </c>
      <c r="AF328" t="s">
        <v>3171</v>
      </c>
      <c r="AI328" t="s">
        <v>325</v>
      </c>
      <c r="AK328" t="s">
        <v>44</v>
      </c>
      <c r="BR328" s="3" t="s">
        <v>7025</v>
      </c>
    </row>
    <row r="329" spans="1:70" x14ac:dyDescent="0.2">
      <c r="A329" t="s">
        <v>5969</v>
      </c>
      <c r="B329" t="s">
        <v>5965</v>
      </c>
      <c r="C329" t="s">
        <v>81</v>
      </c>
      <c r="D329" t="s">
        <v>1490</v>
      </c>
      <c r="E329" t="s">
        <v>70</v>
      </c>
      <c r="F329" s="2" t="s">
        <v>43</v>
      </c>
      <c r="G329" s="22">
        <v>32</v>
      </c>
      <c r="H329" s="22">
        <v>16</v>
      </c>
      <c r="L329" s="22">
        <v>16</v>
      </c>
      <c r="N329" s="2" t="s">
        <v>60</v>
      </c>
      <c r="O329" s="2" t="s">
        <v>35</v>
      </c>
      <c r="P329" t="s">
        <v>89</v>
      </c>
      <c r="Q329" t="s">
        <v>6013</v>
      </c>
      <c r="U329" t="s">
        <v>37</v>
      </c>
      <c r="V329" t="s">
        <v>6027</v>
      </c>
      <c r="Z329" s="2">
        <v>4</v>
      </c>
      <c r="AA329" s="22">
        <v>120</v>
      </c>
      <c r="AF329" t="s">
        <v>3174</v>
      </c>
      <c r="AI329" t="s">
        <v>325</v>
      </c>
      <c r="AK329" t="s">
        <v>44</v>
      </c>
      <c r="BR329" s="3" t="s">
        <v>7025</v>
      </c>
    </row>
    <row r="330" spans="1:70" x14ac:dyDescent="0.2">
      <c r="A330" t="s">
        <v>5969</v>
      </c>
      <c r="B330" t="s">
        <v>5965</v>
      </c>
      <c r="C330" t="s">
        <v>81</v>
      </c>
      <c r="D330" t="s">
        <v>1490</v>
      </c>
      <c r="E330" t="s">
        <v>70</v>
      </c>
      <c r="F330" s="2" t="s">
        <v>43</v>
      </c>
      <c r="G330" s="22">
        <v>32</v>
      </c>
      <c r="H330" s="22">
        <v>16</v>
      </c>
      <c r="L330" s="22">
        <v>16</v>
      </c>
      <c r="N330" s="2" t="s">
        <v>60</v>
      </c>
      <c r="O330" s="2" t="s">
        <v>35</v>
      </c>
      <c r="P330" t="s">
        <v>89</v>
      </c>
      <c r="Q330" t="s">
        <v>6017</v>
      </c>
      <c r="U330" t="s">
        <v>37</v>
      </c>
      <c r="V330" t="s">
        <v>6028</v>
      </c>
      <c r="Z330" s="2">
        <v>4</v>
      </c>
      <c r="AA330" s="22">
        <v>116</v>
      </c>
      <c r="AF330" t="s">
        <v>1940</v>
      </c>
      <c r="AI330" t="s">
        <v>325</v>
      </c>
      <c r="AK330" t="s">
        <v>44</v>
      </c>
      <c r="BR330" s="3" t="s">
        <v>7025</v>
      </c>
    </row>
    <row r="331" spans="1:70" x14ac:dyDescent="0.2">
      <c r="A331" t="s">
        <v>5969</v>
      </c>
      <c r="B331" t="s">
        <v>5965</v>
      </c>
      <c r="C331" t="s">
        <v>81</v>
      </c>
      <c r="D331" t="s">
        <v>1490</v>
      </c>
      <c r="E331" t="s">
        <v>70</v>
      </c>
      <c r="F331" s="2" t="s">
        <v>43</v>
      </c>
      <c r="G331" s="22">
        <v>32</v>
      </c>
      <c r="H331" s="22">
        <v>16</v>
      </c>
      <c r="L331" s="22">
        <v>16</v>
      </c>
      <c r="N331" s="2" t="s">
        <v>60</v>
      </c>
      <c r="O331" s="2" t="s">
        <v>35</v>
      </c>
      <c r="P331" t="s">
        <v>89</v>
      </c>
      <c r="Q331" t="s">
        <v>6029</v>
      </c>
      <c r="U331" t="s">
        <v>37</v>
      </c>
      <c r="V331" t="s">
        <v>6030</v>
      </c>
      <c r="Z331" s="2">
        <v>4</v>
      </c>
      <c r="AA331" s="22">
        <v>122</v>
      </c>
      <c r="AF331" t="s">
        <v>3702</v>
      </c>
      <c r="AI331" t="s">
        <v>325</v>
      </c>
      <c r="AK331" t="s">
        <v>44</v>
      </c>
      <c r="BR331" s="3" t="s">
        <v>7025</v>
      </c>
    </row>
    <row r="332" spans="1:70" x14ac:dyDescent="0.2">
      <c r="A332" t="s">
        <v>5969</v>
      </c>
      <c r="B332" t="s">
        <v>5965</v>
      </c>
      <c r="C332" t="s">
        <v>81</v>
      </c>
      <c r="D332" t="s">
        <v>1490</v>
      </c>
      <c r="E332" t="s">
        <v>70</v>
      </c>
      <c r="F332" s="2" t="s">
        <v>43</v>
      </c>
      <c r="G332" s="22">
        <v>32</v>
      </c>
      <c r="H332" s="22">
        <v>16</v>
      </c>
      <c r="L332" s="22">
        <v>16</v>
      </c>
      <c r="N332" s="2" t="s">
        <v>60</v>
      </c>
      <c r="O332" s="2" t="s">
        <v>35</v>
      </c>
      <c r="P332" t="s">
        <v>89</v>
      </c>
      <c r="Q332" t="s">
        <v>1825</v>
      </c>
      <c r="U332" t="s">
        <v>37</v>
      </c>
      <c r="V332" t="s">
        <v>6031</v>
      </c>
      <c r="Z332" s="2">
        <v>3</v>
      </c>
      <c r="AA332" s="22">
        <v>80</v>
      </c>
      <c r="AF332" t="s">
        <v>6032</v>
      </c>
      <c r="AI332" t="s">
        <v>325</v>
      </c>
      <c r="AK332" t="s">
        <v>44</v>
      </c>
      <c r="BR332" s="3" t="s">
        <v>7025</v>
      </c>
    </row>
    <row r="333" spans="1:70" x14ac:dyDescent="0.2">
      <c r="A333" t="s">
        <v>5969</v>
      </c>
      <c r="B333" t="s">
        <v>5965</v>
      </c>
      <c r="C333" t="s">
        <v>81</v>
      </c>
      <c r="D333" t="s">
        <v>1490</v>
      </c>
      <c r="E333" t="s">
        <v>70</v>
      </c>
      <c r="F333" s="2" t="s">
        <v>43</v>
      </c>
      <c r="G333" s="22">
        <v>32</v>
      </c>
      <c r="H333" s="22">
        <v>16</v>
      </c>
      <c r="L333" s="22">
        <v>16</v>
      </c>
      <c r="N333" s="2" t="s">
        <v>60</v>
      </c>
      <c r="O333" s="2" t="s">
        <v>35</v>
      </c>
      <c r="P333" t="s">
        <v>89</v>
      </c>
      <c r="Q333" t="s">
        <v>6013</v>
      </c>
      <c r="U333" t="s">
        <v>37</v>
      </c>
      <c r="V333" t="s">
        <v>6033</v>
      </c>
      <c r="Z333" s="2">
        <v>5</v>
      </c>
      <c r="AA333" s="22">
        <v>133</v>
      </c>
      <c r="AF333" t="s">
        <v>6034</v>
      </c>
      <c r="AI333" t="s">
        <v>325</v>
      </c>
      <c r="AK333" t="s">
        <v>44</v>
      </c>
      <c r="BR333" s="3" t="s">
        <v>7025</v>
      </c>
    </row>
    <row r="334" spans="1:70" x14ac:dyDescent="0.2">
      <c r="A334" t="s">
        <v>5969</v>
      </c>
      <c r="B334" t="s">
        <v>5965</v>
      </c>
      <c r="C334" t="s">
        <v>81</v>
      </c>
      <c r="D334" t="s">
        <v>1490</v>
      </c>
      <c r="E334" t="s">
        <v>70</v>
      </c>
      <c r="F334" s="2" t="s">
        <v>43</v>
      </c>
      <c r="G334" s="22">
        <v>32</v>
      </c>
      <c r="H334" s="22">
        <v>16</v>
      </c>
      <c r="L334" s="22">
        <v>16</v>
      </c>
      <c r="N334" s="2" t="s">
        <v>60</v>
      </c>
      <c r="O334" s="2" t="s">
        <v>35</v>
      </c>
      <c r="P334" t="s">
        <v>89</v>
      </c>
      <c r="Q334" t="s">
        <v>6015</v>
      </c>
      <c r="U334" t="s">
        <v>37</v>
      </c>
      <c r="V334" t="s">
        <v>6035</v>
      </c>
      <c r="Z334" s="2">
        <v>5</v>
      </c>
      <c r="AA334" s="22">
        <v>124</v>
      </c>
      <c r="AF334" t="s">
        <v>6036</v>
      </c>
      <c r="AI334" t="s">
        <v>325</v>
      </c>
      <c r="AK334" t="s">
        <v>44</v>
      </c>
      <c r="BR334" s="3" t="s">
        <v>7025</v>
      </c>
    </row>
    <row r="335" spans="1:70" x14ac:dyDescent="0.2">
      <c r="A335" t="s">
        <v>5969</v>
      </c>
      <c r="B335" t="s">
        <v>5965</v>
      </c>
      <c r="C335" t="s">
        <v>81</v>
      </c>
      <c r="D335" t="s">
        <v>1490</v>
      </c>
      <c r="E335" t="s">
        <v>70</v>
      </c>
      <c r="F335" s="2" t="s">
        <v>43</v>
      </c>
      <c r="G335" s="22">
        <v>32</v>
      </c>
      <c r="H335" s="22">
        <v>16</v>
      </c>
      <c r="L335" s="22">
        <v>16</v>
      </c>
      <c r="N335" s="2" t="s">
        <v>60</v>
      </c>
      <c r="O335" s="2" t="s">
        <v>35</v>
      </c>
      <c r="P335" t="s">
        <v>89</v>
      </c>
      <c r="Q335" t="s">
        <v>6029</v>
      </c>
      <c r="U335" t="s">
        <v>37</v>
      </c>
      <c r="V335" t="s">
        <v>6037</v>
      </c>
      <c r="Z335" s="2">
        <v>5</v>
      </c>
      <c r="AA335" s="22">
        <v>121</v>
      </c>
      <c r="AF335" t="s">
        <v>6038</v>
      </c>
      <c r="AI335" t="s">
        <v>325</v>
      </c>
      <c r="AK335" t="s">
        <v>44</v>
      </c>
      <c r="BR335" s="3" t="s">
        <v>7025</v>
      </c>
    </row>
    <row r="336" spans="1:70" x14ac:dyDescent="0.2">
      <c r="A336" t="s">
        <v>5969</v>
      </c>
      <c r="B336" t="s">
        <v>5965</v>
      </c>
      <c r="C336" t="s">
        <v>81</v>
      </c>
      <c r="D336" t="s">
        <v>1490</v>
      </c>
      <c r="E336" t="s">
        <v>70</v>
      </c>
      <c r="F336" s="2" t="s">
        <v>43</v>
      </c>
      <c r="G336" s="22">
        <v>32</v>
      </c>
      <c r="H336" s="22">
        <v>16</v>
      </c>
      <c r="L336" s="22">
        <v>16</v>
      </c>
      <c r="N336" s="2" t="s">
        <v>60</v>
      </c>
      <c r="O336" s="2" t="s">
        <v>35</v>
      </c>
      <c r="P336" t="s">
        <v>89</v>
      </c>
      <c r="Q336" t="s">
        <v>1825</v>
      </c>
      <c r="U336" t="s">
        <v>37</v>
      </c>
      <c r="V336" t="s">
        <v>6039</v>
      </c>
      <c r="Z336" s="2">
        <v>4</v>
      </c>
      <c r="AA336" s="22">
        <v>105</v>
      </c>
      <c r="AF336" t="s">
        <v>6040</v>
      </c>
      <c r="AI336" t="s">
        <v>325</v>
      </c>
      <c r="AK336" t="s">
        <v>44</v>
      </c>
      <c r="BR336" s="3" t="s">
        <v>7025</v>
      </c>
    </row>
    <row r="337" spans="1:70" x14ac:dyDescent="0.2">
      <c r="A337" t="s">
        <v>5969</v>
      </c>
      <c r="B337" t="s">
        <v>5965</v>
      </c>
      <c r="C337" t="s">
        <v>81</v>
      </c>
      <c r="D337" t="s">
        <v>1490</v>
      </c>
      <c r="E337" t="s">
        <v>70</v>
      </c>
      <c r="F337" s="2" t="s">
        <v>43</v>
      </c>
      <c r="G337" s="22">
        <v>32</v>
      </c>
      <c r="H337" s="22">
        <v>16</v>
      </c>
      <c r="L337" s="22">
        <v>16</v>
      </c>
      <c r="N337" s="2" t="s">
        <v>60</v>
      </c>
      <c r="O337" s="2" t="s">
        <v>35</v>
      </c>
      <c r="P337" t="s">
        <v>89</v>
      </c>
      <c r="Q337" t="s">
        <v>6041</v>
      </c>
      <c r="U337" t="s">
        <v>37</v>
      </c>
      <c r="V337" t="s">
        <v>6042</v>
      </c>
      <c r="Z337" s="2">
        <v>3</v>
      </c>
      <c r="AA337" s="22">
        <v>90</v>
      </c>
      <c r="AF337" t="s">
        <v>714</v>
      </c>
      <c r="AI337" t="s">
        <v>771</v>
      </c>
      <c r="AK337" t="s">
        <v>87</v>
      </c>
      <c r="BR337" s="3" t="s">
        <v>7025</v>
      </c>
    </row>
    <row r="338" spans="1:70" x14ac:dyDescent="0.2">
      <c r="A338" t="s">
        <v>5969</v>
      </c>
      <c r="B338" t="s">
        <v>5965</v>
      </c>
      <c r="C338" t="s">
        <v>81</v>
      </c>
      <c r="D338" t="s">
        <v>1490</v>
      </c>
      <c r="E338" t="s">
        <v>70</v>
      </c>
      <c r="F338" s="2" t="s">
        <v>43</v>
      </c>
      <c r="G338" s="22">
        <v>32</v>
      </c>
      <c r="H338" s="22">
        <v>16</v>
      </c>
      <c r="L338" s="22">
        <v>16</v>
      </c>
      <c r="N338" s="2" t="s">
        <v>60</v>
      </c>
      <c r="O338" s="2" t="s">
        <v>35</v>
      </c>
      <c r="P338" t="s">
        <v>89</v>
      </c>
      <c r="Q338" t="s">
        <v>4472</v>
      </c>
      <c r="U338" t="s">
        <v>37</v>
      </c>
      <c r="V338" t="s">
        <v>6043</v>
      </c>
      <c r="Z338" s="2">
        <v>3</v>
      </c>
      <c r="AA338" s="22">
        <v>89</v>
      </c>
      <c r="AF338" t="s">
        <v>717</v>
      </c>
      <c r="AI338" t="s">
        <v>325</v>
      </c>
      <c r="AK338" t="s">
        <v>44</v>
      </c>
      <c r="BR338" s="3" t="s">
        <v>7025</v>
      </c>
    </row>
    <row r="339" spans="1:70" x14ac:dyDescent="0.2">
      <c r="A339" t="s">
        <v>5969</v>
      </c>
      <c r="B339" t="s">
        <v>6439</v>
      </c>
      <c r="C339" t="s">
        <v>31</v>
      </c>
      <c r="D339" t="s">
        <v>32</v>
      </c>
      <c r="E339" t="s">
        <v>70</v>
      </c>
      <c r="F339" s="2" t="s">
        <v>34</v>
      </c>
      <c r="G339" s="22">
        <v>16</v>
      </c>
      <c r="L339" s="22">
        <v>16</v>
      </c>
      <c r="N339" s="2" t="s">
        <v>35</v>
      </c>
      <c r="O339" s="2" t="s">
        <v>35</v>
      </c>
      <c r="P339" t="s">
        <v>36</v>
      </c>
      <c r="Q339" t="s">
        <v>6440</v>
      </c>
      <c r="U339" t="s">
        <v>37</v>
      </c>
      <c r="V339" t="s">
        <v>6441</v>
      </c>
      <c r="Z339" s="2">
        <v>1</v>
      </c>
      <c r="AA339" s="22">
        <v>45</v>
      </c>
      <c r="AF339" t="s">
        <v>54</v>
      </c>
      <c r="AI339" t="s">
        <v>287</v>
      </c>
      <c r="AK339" t="s">
        <v>51</v>
      </c>
      <c r="BR339" s="3" t="s">
        <v>7025</v>
      </c>
    </row>
    <row r="340" spans="1:70" x14ac:dyDescent="0.2">
      <c r="A340" t="s">
        <v>5969</v>
      </c>
      <c r="B340" t="s">
        <v>6449</v>
      </c>
      <c r="C340" t="s">
        <v>31</v>
      </c>
      <c r="D340" t="s">
        <v>32</v>
      </c>
      <c r="E340" t="s">
        <v>70</v>
      </c>
      <c r="F340" s="2" t="s">
        <v>43</v>
      </c>
      <c r="G340" s="22">
        <v>32</v>
      </c>
      <c r="L340" s="22">
        <v>32</v>
      </c>
      <c r="N340" s="2" t="s">
        <v>35</v>
      </c>
      <c r="O340" s="2" t="s">
        <v>35</v>
      </c>
      <c r="P340" t="s">
        <v>36</v>
      </c>
      <c r="Q340" t="s">
        <v>5972</v>
      </c>
      <c r="U340" t="s">
        <v>37</v>
      </c>
      <c r="V340" t="s">
        <v>6450</v>
      </c>
      <c r="Z340" s="2">
        <v>1</v>
      </c>
      <c r="AA340" s="22">
        <v>98</v>
      </c>
      <c r="AF340" t="s">
        <v>54</v>
      </c>
      <c r="AI340" t="s">
        <v>79</v>
      </c>
      <c r="AK340" t="s">
        <v>44</v>
      </c>
      <c r="BR340" s="3" t="s">
        <v>7025</v>
      </c>
    </row>
    <row r="341" spans="1:70" x14ac:dyDescent="0.2">
      <c r="A341" t="s">
        <v>3030</v>
      </c>
      <c r="B341" t="s">
        <v>3027</v>
      </c>
      <c r="C341" t="s">
        <v>41</v>
      </c>
      <c r="D341" t="s">
        <v>72</v>
      </c>
      <c r="E341" t="s">
        <v>83</v>
      </c>
      <c r="F341" s="2" t="s">
        <v>630</v>
      </c>
      <c r="G341" s="22">
        <v>24</v>
      </c>
      <c r="H341" s="22">
        <v>24</v>
      </c>
      <c r="N341" s="2" t="s">
        <v>35</v>
      </c>
      <c r="O341" s="2" t="s">
        <v>35</v>
      </c>
      <c r="P341" t="s">
        <v>36</v>
      </c>
      <c r="Q341" t="s">
        <v>3028</v>
      </c>
      <c r="U341" t="s">
        <v>37</v>
      </c>
      <c r="V341" t="s">
        <v>3029</v>
      </c>
      <c r="Z341" s="2">
        <v>5</v>
      </c>
      <c r="AA341" s="22">
        <v>121</v>
      </c>
      <c r="AF341" t="s">
        <v>2993</v>
      </c>
      <c r="AI341" t="s">
        <v>93</v>
      </c>
      <c r="AK341" t="s">
        <v>69</v>
      </c>
      <c r="AN341" t="s">
        <v>465</v>
      </c>
      <c r="AO341" t="s">
        <v>3031</v>
      </c>
      <c r="BR341" s="3" t="s">
        <v>7025</v>
      </c>
    </row>
    <row r="342" spans="1:70" x14ac:dyDescent="0.2">
      <c r="A342" t="s">
        <v>3030</v>
      </c>
      <c r="B342" t="s">
        <v>4748</v>
      </c>
      <c r="C342" t="s">
        <v>81</v>
      </c>
      <c r="D342" t="s">
        <v>1490</v>
      </c>
      <c r="E342" t="s">
        <v>3896</v>
      </c>
      <c r="F342" s="2" t="s">
        <v>97</v>
      </c>
      <c r="G342" s="22">
        <v>48</v>
      </c>
      <c r="H342" s="22">
        <v>48</v>
      </c>
      <c r="N342" s="2" t="s">
        <v>60</v>
      </c>
      <c r="O342" s="2" t="s">
        <v>35</v>
      </c>
      <c r="P342" t="s">
        <v>89</v>
      </c>
      <c r="Q342" t="s">
        <v>4749</v>
      </c>
      <c r="U342" t="s">
        <v>37</v>
      </c>
      <c r="V342" t="s">
        <v>4750</v>
      </c>
      <c r="Z342" s="2">
        <v>1</v>
      </c>
      <c r="AA342" s="22">
        <v>29</v>
      </c>
      <c r="AF342" t="s">
        <v>4751</v>
      </c>
      <c r="AI342" t="s">
        <v>711</v>
      </c>
      <c r="AK342" t="s">
        <v>98</v>
      </c>
      <c r="AN342" t="s">
        <v>465</v>
      </c>
      <c r="AO342" t="s">
        <v>3031</v>
      </c>
      <c r="BR342" s="3" t="s">
        <v>7025</v>
      </c>
    </row>
    <row r="343" spans="1:70" x14ac:dyDescent="0.2">
      <c r="A343" t="s">
        <v>3030</v>
      </c>
      <c r="B343" t="s">
        <v>4748</v>
      </c>
      <c r="C343" t="s">
        <v>81</v>
      </c>
      <c r="D343" t="s">
        <v>1490</v>
      </c>
      <c r="E343" t="s">
        <v>3896</v>
      </c>
      <c r="F343" s="2" t="s">
        <v>97</v>
      </c>
      <c r="G343" s="22">
        <v>48</v>
      </c>
      <c r="H343" s="22">
        <v>48</v>
      </c>
      <c r="N343" s="2" t="s">
        <v>60</v>
      </c>
      <c r="O343" s="2" t="s">
        <v>35</v>
      </c>
      <c r="P343" t="s">
        <v>89</v>
      </c>
      <c r="Q343" t="s">
        <v>4749</v>
      </c>
      <c r="U343" t="s">
        <v>37</v>
      </c>
      <c r="V343" t="s">
        <v>4752</v>
      </c>
      <c r="Z343" s="2">
        <v>1</v>
      </c>
      <c r="AA343" s="22">
        <v>31</v>
      </c>
      <c r="AF343" t="s">
        <v>4753</v>
      </c>
      <c r="AI343" t="s">
        <v>711</v>
      </c>
      <c r="AK343" t="s">
        <v>98</v>
      </c>
      <c r="AN343" t="s">
        <v>465</v>
      </c>
      <c r="AO343" t="s">
        <v>3031</v>
      </c>
      <c r="BR343" s="3" t="s">
        <v>7025</v>
      </c>
    </row>
    <row r="344" spans="1:70" x14ac:dyDescent="0.2">
      <c r="A344" t="s">
        <v>3030</v>
      </c>
      <c r="B344" t="s">
        <v>4748</v>
      </c>
      <c r="C344" t="s">
        <v>81</v>
      </c>
      <c r="D344" t="s">
        <v>1490</v>
      </c>
      <c r="E344" t="s">
        <v>3896</v>
      </c>
      <c r="F344" s="2" t="s">
        <v>97</v>
      </c>
      <c r="G344" s="22">
        <v>48</v>
      </c>
      <c r="H344" s="22">
        <v>48</v>
      </c>
      <c r="N344" s="2" t="s">
        <v>60</v>
      </c>
      <c r="O344" s="2" t="s">
        <v>35</v>
      </c>
      <c r="P344" t="s">
        <v>89</v>
      </c>
      <c r="Q344" t="s">
        <v>4749</v>
      </c>
      <c r="U344" t="s">
        <v>37</v>
      </c>
      <c r="V344" t="s">
        <v>4754</v>
      </c>
      <c r="Z344" s="2">
        <v>1</v>
      </c>
      <c r="AA344" s="22">
        <v>30</v>
      </c>
      <c r="AF344" t="s">
        <v>4755</v>
      </c>
      <c r="AI344" t="s">
        <v>711</v>
      </c>
      <c r="AK344" t="s">
        <v>98</v>
      </c>
      <c r="AN344" t="s">
        <v>465</v>
      </c>
      <c r="AO344" t="s">
        <v>3031</v>
      </c>
      <c r="BR344" s="3" t="s">
        <v>7025</v>
      </c>
    </row>
    <row r="345" spans="1:70" x14ac:dyDescent="0.2">
      <c r="A345" t="s">
        <v>3030</v>
      </c>
      <c r="B345" t="s">
        <v>4748</v>
      </c>
      <c r="C345" t="s">
        <v>81</v>
      </c>
      <c r="D345" t="s">
        <v>1490</v>
      </c>
      <c r="E345" t="s">
        <v>3896</v>
      </c>
      <c r="F345" s="2" t="s">
        <v>97</v>
      </c>
      <c r="G345" s="22">
        <v>48</v>
      </c>
      <c r="H345" s="22">
        <v>48</v>
      </c>
      <c r="N345" s="2" t="s">
        <v>60</v>
      </c>
      <c r="O345" s="2" t="s">
        <v>35</v>
      </c>
      <c r="P345" t="s">
        <v>89</v>
      </c>
      <c r="Q345" t="s">
        <v>4756</v>
      </c>
      <c r="U345" t="s">
        <v>37</v>
      </c>
      <c r="V345" t="s">
        <v>4757</v>
      </c>
      <c r="Z345" s="2">
        <v>1</v>
      </c>
      <c r="AA345" s="22">
        <v>28</v>
      </c>
      <c r="AF345" t="s">
        <v>4758</v>
      </c>
      <c r="AI345" t="s">
        <v>711</v>
      </c>
      <c r="AK345" t="s">
        <v>98</v>
      </c>
      <c r="AN345" t="s">
        <v>465</v>
      </c>
      <c r="AO345" t="s">
        <v>3031</v>
      </c>
      <c r="BR345" s="3" t="s">
        <v>7025</v>
      </c>
    </row>
    <row r="346" spans="1:70" x14ac:dyDescent="0.2">
      <c r="A346" t="s">
        <v>3030</v>
      </c>
      <c r="B346" t="s">
        <v>4748</v>
      </c>
      <c r="C346" t="s">
        <v>81</v>
      </c>
      <c r="D346" t="s">
        <v>1490</v>
      </c>
      <c r="E346" t="s">
        <v>3896</v>
      </c>
      <c r="F346" s="2" t="s">
        <v>97</v>
      </c>
      <c r="G346" s="22">
        <v>48</v>
      </c>
      <c r="H346" s="22">
        <v>48</v>
      </c>
      <c r="N346" s="2" t="s">
        <v>60</v>
      </c>
      <c r="O346" s="2" t="s">
        <v>35</v>
      </c>
      <c r="P346" t="s">
        <v>89</v>
      </c>
      <c r="Q346" t="s">
        <v>4756</v>
      </c>
      <c r="U346" t="s">
        <v>37</v>
      </c>
      <c r="V346" t="s">
        <v>4759</v>
      </c>
      <c r="Z346" s="2">
        <v>1</v>
      </c>
      <c r="AA346" s="22">
        <v>28</v>
      </c>
      <c r="AF346" t="s">
        <v>4760</v>
      </c>
      <c r="AI346" t="s">
        <v>711</v>
      </c>
      <c r="AK346" t="s">
        <v>98</v>
      </c>
      <c r="AN346" t="s">
        <v>465</v>
      </c>
      <c r="AO346" t="s">
        <v>3031</v>
      </c>
      <c r="BR346" s="3" t="s">
        <v>7025</v>
      </c>
    </row>
    <row r="347" spans="1:70" x14ac:dyDescent="0.2">
      <c r="A347" t="s">
        <v>3030</v>
      </c>
      <c r="B347" t="s">
        <v>4748</v>
      </c>
      <c r="C347" t="s">
        <v>81</v>
      </c>
      <c r="D347" t="s">
        <v>1490</v>
      </c>
      <c r="E347" t="s">
        <v>3896</v>
      </c>
      <c r="F347" s="2" t="s">
        <v>97</v>
      </c>
      <c r="G347" s="22">
        <v>48</v>
      </c>
      <c r="H347" s="22">
        <v>48</v>
      </c>
      <c r="N347" s="2" t="s">
        <v>60</v>
      </c>
      <c r="O347" s="2" t="s">
        <v>35</v>
      </c>
      <c r="P347" t="s">
        <v>89</v>
      </c>
      <c r="Q347" t="s">
        <v>4761</v>
      </c>
      <c r="U347" t="s">
        <v>37</v>
      </c>
      <c r="V347" t="s">
        <v>4762</v>
      </c>
      <c r="Z347" s="2">
        <v>1</v>
      </c>
      <c r="AA347" s="22">
        <v>30</v>
      </c>
      <c r="AF347" t="s">
        <v>4763</v>
      </c>
      <c r="AI347" t="s">
        <v>711</v>
      </c>
      <c r="AK347" t="s">
        <v>98</v>
      </c>
      <c r="AN347" t="s">
        <v>1403</v>
      </c>
      <c r="AO347" t="s">
        <v>3031</v>
      </c>
      <c r="AP347" t="s">
        <v>4764</v>
      </c>
      <c r="BR347" s="3" t="s">
        <v>7025</v>
      </c>
    </row>
    <row r="348" spans="1:70" x14ac:dyDescent="0.2">
      <c r="A348" t="s">
        <v>3030</v>
      </c>
      <c r="B348" t="s">
        <v>4748</v>
      </c>
      <c r="C348" t="s">
        <v>81</v>
      </c>
      <c r="D348" t="s">
        <v>1490</v>
      </c>
      <c r="E348" t="s">
        <v>3896</v>
      </c>
      <c r="F348" s="2" t="s">
        <v>97</v>
      </c>
      <c r="G348" s="22">
        <v>48</v>
      </c>
      <c r="H348" s="22">
        <v>48</v>
      </c>
      <c r="N348" s="2" t="s">
        <v>60</v>
      </c>
      <c r="O348" s="2" t="s">
        <v>35</v>
      </c>
      <c r="P348" t="s">
        <v>89</v>
      </c>
      <c r="Q348" t="s">
        <v>4761</v>
      </c>
      <c r="U348" t="s">
        <v>37</v>
      </c>
      <c r="V348" t="s">
        <v>4765</v>
      </c>
      <c r="Z348" s="2">
        <v>1</v>
      </c>
      <c r="AA348" s="22">
        <v>29</v>
      </c>
      <c r="AF348" t="s">
        <v>4766</v>
      </c>
      <c r="AI348" t="s">
        <v>711</v>
      </c>
      <c r="AK348" t="s">
        <v>98</v>
      </c>
      <c r="AN348" t="s">
        <v>1403</v>
      </c>
      <c r="AO348" t="s">
        <v>3031</v>
      </c>
      <c r="AP348" t="s">
        <v>4764</v>
      </c>
      <c r="BR348" s="3" t="s">
        <v>7025</v>
      </c>
    </row>
    <row r="349" spans="1:70" x14ac:dyDescent="0.2">
      <c r="A349" t="s">
        <v>3030</v>
      </c>
      <c r="B349" t="s">
        <v>4748</v>
      </c>
      <c r="C349" t="s">
        <v>81</v>
      </c>
      <c r="D349" t="s">
        <v>1490</v>
      </c>
      <c r="E349" t="s">
        <v>3896</v>
      </c>
      <c r="F349" s="2" t="s">
        <v>97</v>
      </c>
      <c r="G349" s="22">
        <v>48</v>
      </c>
      <c r="H349" s="22">
        <v>48</v>
      </c>
      <c r="N349" s="2" t="s">
        <v>60</v>
      </c>
      <c r="O349" s="2" t="s">
        <v>35</v>
      </c>
      <c r="P349" t="s">
        <v>89</v>
      </c>
      <c r="Q349" t="s">
        <v>4761</v>
      </c>
      <c r="U349" t="s">
        <v>37</v>
      </c>
      <c r="V349" t="s">
        <v>4767</v>
      </c>
      <c r="Z349" s="2">
        <v>1</v>
      </c>
      <c r="AA349" s="22">
        <v>30</v>
      </c>
      <c r="AF349" t="s">
        <v>4768</v>
      </c>
      <c r="AI349" t="s">
        <v>711</v>
      </c>
      <c r="AK349" t="s">
        <v>98</v>
      </c>
      <c r="AN349" t="s">
        <v>1403</v>
      </c>
      <c r="AO349" t="s">
        <v>3031</v>
      </c>
      <c r="AP349" t="s">
        <v>4764</v>
      </c>
      <c r="BR349" s="3" t="s">
        <v>7025</v>
      </c>
    </row>
    <row r="350" spans="1:70" x14ac:dyDescent="0.2">
      <c r="A350" t="s">
        <v>3030</v>
      </c>
      <c r="B350" t="s">
        <v>4748</v>
      </c>
      <c r="C350" t="s">
        <v>81</v>
      </c>
      <c r="D350" t="s">
        <v>1490</v>
      </c>
      <c r="E350" t="s">
        <v>3896</v>
      </c>
      <c r="F350" s="2" t="s">
        <v>97</v>
      </c>
      <c r="G350" s="22">
        <v>48</v>
      </c>
      <c r="H350" s="22">
        <v>48</v>
      </c>
      <c r="N350" s="2" t="s">
        <v>60</v>
      </c>
      <c r="O350" s="2" t="s">
        <v>35</v>
      </c>
      <c r="P350" t="s">
        <v>89</v>
      </c>
      <c r="Q350" t="s">
        <v>4769</v>
      </c>
      <c r="U350" t="s">
        <v>37</v>
      </c>
      <c r="V350" t="s">
        <v>4770</v>
      </c>
      <c r="Z350" s="2">
        <v>1</v>
      </c>
      <c r="AA350" s="22">
        <v>30</v>
      </c>
      <c r="AF350" t="s">
        <v>4771</v>
      </c>
      <c r="AI350" t="s">
        <v>711</v>
      </c>
      <c r="AK350" t="s">
        <v>98</v>
      </c>
      <c r="AN350" t="s">
        <v>1403</v>
      </c>
      <c r="AO350" t="s">
        <v>3031</v>
      </c>
      <c r="AP350" t="s">
        <v>4764</v>
      </c>
      <c r="BR350" s="3" t="s">
        <v>7025</v>
      </c>
    </row>
    <row r="351" spans="1:70" x14ac:dyDescent="0.2">
      <c r="A351" t="s">
        <v>3030</v>
      </c>
      <c r="B351" t="s">
        <v>4748</v>
      </c>
      <c r="C351" t="s">
        <v>81</v>
      </c>
      <c r="D351" t="s">
        <v>1490</v>
      </c>
      <c r="E351" t="s">
        <v>3896</v>
      </c>
      <c r="F351" s="2" t="s">
        <v>97</v>
      </c>
      <c r="G351" s="22">
        <v>48</v>
      </c>
      <c r="H351" s="22">
        <v>48</v>
      </c>
      <c r="N351" s="2" t="s">
        <v>60</v>
      </c>
      <c r="O351" s="2" t="s">
        <v>35</v>
      </c>
      <c r="P351" t="s">
        <v>89</v>
      </c>
      <c r="Q351" t="s">
        <v>4769</v>
      </c>
      <c r="U351" t="s">
        <v>37</v>
      </c>
      <c r="V351" t="s">
        <v>4772</v>
      </c>
      <c r="Z351" s="2">
        <v>1</v>
      </c>
      <c r="AA351" s="22">
        <v>31</v>
      </c>
      <c r="AF351" t="s">
        <v>4773</v>
      </c>
      <c r="AI351" t="s">
        <v>711</v>
      </c>
      <c r="AK351" t="s">
        <v>98</v>
      </c>
      <c r="AN351" t="s">
        <v>1403</v>
      </c>
      <c r="AO351" t="s">
        <v>3031</v>
      </c>
      <c r="AP351" t="s">
        <v>4764</v>
      </c>
      <c r="BR351" s="3" t="s">
        <v>7025</v>
      </c>
    </row>
    <row r="352" spans="1:70" x14ac:dyDescent="0.2">
      <c r="A352" t="s">
        <v>3030</v>
      </c>
      <c r="B352" t="s">
        <v>4748</v>
      </c>
      <c r="C352" t="s">
        <v>81</v>
      </c>
      <c r="D352" t="s">
        <v>1490</v>
      </c>
      <c r="E352" t="s">
        <v>3896</v>
      </c>
      <c r="F352" s="2" t="s">
        <v>97</v>
      </c>
      <c r="G352" s="22">
        <v>48</v>
      </c>
      <c r="H352" s="22">
        <v>48</v>
      </c>
      <c r="N352" s="2" t="s">
        <v>60</v>
      </c>
      <c r="O352" s="2" t="s">
        <v>35</v>
      </c>
      <c r="P352" t="s">
        <v>89</v>
      </c>
      <c r="Q352" t="s">
        <v>4769</v>
      </c>
      <c r="U352" t="s">
        <v>37</v>
      </c>
      <c r="V352" t="s">
        <v>4774</v>
      </c>
      <c r="Z352" s="2">
        <v>1</v>
      </c>
      <c r="AA352" s="22">
        <v>30</v>
      </c>
      <c r="AF352" t="s">
        <v>4775</v>
      </c>
      <c r="AI352" t="s">
        <v>711</v>
      </c>
      <c r="AK352" t="s">
        <v>98</v>
      </c>
      <c r="AN352" t="s">
        <v>1403</v>
      </c>
      <c r="AO352" t="s">
        <v>3031</v>
      </c>
      <c r="AP352" t="s">
        <v>4776</v>
      </c>
      <c r="BR352" s="3" t="s">
        <v>7025</v>
      </c>
    </row>
    <row r="353" spans="1:70" x14ac:dyDescent="0.2">
      <c r="A353" t="s">
        <v>3030</v>
      </c>
      <c r="B353" t="s">
        <v>4748</v>
      </c>
      <c r="C353" t="s">
        <v>81</v>
      </c>
      <c r="D353" t="s">
        <v>1490</v>
      </c>
      <c r="E353" t="s">
        <v>3896</v>
      </c>
      <c r="F353" s="2" t="s">
        <v>97</v>
      </c>
      <c r="G353" s="22">
        <v>48</v>
      </c>
      <c r="H353" s="22">
        <v>48</v>
      </c>
      <c r="N353" s="2" t="s">
        <v>60</v>
      </c>
      <c r="O353" s="2" t="s">
        <v>35</v>
      </c>
      <c r="P353" t="s">
        <v>89</v>
      </c>
      <c r="Q353" t="s">
        <v>4777</v>
      </c>
      <c r="U353" t="s">
        <v>37</v>
      </c>
      <c r="V353" t="s">
        <v>4778</v>
      </c>
      <c r="Z353" s="2">
        <v>1</v>
      </c>
      <c r="AA353" s="22">
        <v>30</v>
      </c>
      <c r="AF353" t="s">
        <v>4779</v>
      </c>
      <c r="AI353" t="s">
        <v>711</v>
      </c>
      <c r="AK353" t="s">
        <v>98</v>
      </c>
      <c r="AN353" t="s">
        <v>465</v>
      </c>
      <c r="AO353" t="s">
        <v>3031</v>
      </c>
      <c r="BR353" s="3" t="s">
        <v>7025</v>
      </c>
    </row>
    <row r="354" spans="1:70" x14ac:dyDescent="0.2">
      <c r="A354" t="s">
        <v>3030</v>
      </c>
      <c r="B354" t="s">
        <v>4748</v>
      </c>
      <c r="C354" t="s">
        <v>81</v>
      </c>
      <c r="D354" t="s">
        <v>1490</v>
      </c>
      <c r="E354" t="s">
        <v>3896</v>
      </c>
      <c r="F354" s="2" t="s">
        <v>97</v>
      </c>
      <c r="G354" s="22">
        <v>48</v>
      </c>
      <c r="H354" s="22">
        <v>48</v>
      </c>
      <c r="N354" s="2" t="s">
        <v>60</v>
      </c>
      <c r="O354" s="2" t="s">
        <v>35</v>
      </c>
      <c r="P354" t="s">
        <v>89</v>
      </c>
      <c r="Q354" t="s">
        <v>4780</v>
      </c>
      <c r="U354" t="s">
        <v>37</v>
      </c>
      <c r="V354" t="s">
        <v>4781</v>
      </c>
      <c r="Z354" s="2">
        <v>1</v>
      </c>
      <c r="AA354" s="22">
        <v>30</v>
      </c>
      <c r="AF354" t="s">
        <v>4782</v>
      </c>
      <c r="AI354" t="s">
        <v>711</v>
      </c>
      <c r="AK354" t="s">
        <v>98</v>
      </c>
      <c r="AN354" t="s">
        <v>1403</v>
      </c>
      <c r="AO354" t="s">
        <v>3031</v>
      </c>
      <c r="AP354" t="s">
        <v>4783</v>
      </c>
      <c r="BR354" s="3" t="s">
        <v>7025</v>
      </c>
    </row>
    <row r="355" spans="1:70" x14ac:dyDescent="0.2">
      <c r="A355" t="s">
        <v>3030</v>
      </c>
      <c r="B355" t="s">
        <v>4748</v>
      </c>
      <c r="C355" t="s">
        <v>81</v>
      </c>
      <c r="D355" t="s">
        <v>1490</v>
      </c>
      <c r="E355" t="s">
        <v>3896</v>
      </c>
      <c r="F355" s="2" t="s">
        <v>97</v>
      </c>
      <c r="G355" s="22">
        <v>48</v>
      </c>
      <c r="H355" s="22">
        <v>48</v>
      </c>
      <c r="N355" s="2" t="s">
        <v>60</v>
      </c>
      <c r="O355" s="2" t="s">
        <v>35</v>
      </c>
      <c r="P355" t="s">
        <v>89</v>
      </c>
      <c r="Q355" t="s">
        <v>4780</v>
      </c>
      <c r="U355" t="s">
        <v>37</v>
      </c>
      <c r="V355" t="s">
        <v>4784</v>
      </c>
      <c r="Z355" s="2">
        <v>1</v>
      </c>
      <c r="AA355" s="22">
        <v>30</v>
      </c>
      <c r="AF355" t="s">
        <v>4785</v>
      </c>
      <c r="AI355" t="s">
        <v>711</v>
      </c>
      <c r="AK355" t="s">
        <v>98</v>
      </c>
      <c r="AN355" t="s">
        <v>1403</v>
      </c>
      <c r="AO355" t="s">
        <v>3031</v>
      </c>
      <c r="AP355" t="s">
        <v>4783</v>
      </c>
      <c r="BR355" s="3" t="s">
        <v>7025</v>
      </c>
    </row>
    <row r="356" spans="1:70" x14ac:dyDescent="0.2">
      <c r="A356" t="s">
        <v>3030</v>
      </c>
      <c r="B356" t="s">
        <v>4748</v>
      </c>
      <c r="C356" t="s">
        <v>81</v>
      </c>
      <c r="D356" t="s">
        <v>1490</v>
      </c>
      <c r="E356" t="s">
        <v>3896</v>
      </c>
      <c r="F356" s="2" t="s">
        <v>97</v>
      </c>
      <c r="G356" s="22">
        <v>48</v>
      </c>
      <c r="H356" s="22">
        <v>48</v>
      </c>
      <c r="N356" s="2" t="s">
        <v>60</v>
      </c>
      <c r="O356" s="2" t="s">
        <v>35</v>
      </c>
      <c r="P356" t="s">
        <v>89</v>
      </c>
      <c r="Q356" t="s">
        <v>4780</v>
      </c>
      <c r="U356" t="s">
        <v>37</v>
      </c>
      <c r="V356" t="s">
        <v>4786</v>
      </c>
      <c r="Z356" s="2">
        <v>1</v>
      </c>
      <c r="AA356" s="22">
        <v>30</v>
      </c>
      <c r="AF356" t="s">
        <v>4787</v>
      </c>
      <c r="AI356" t="s">
        <v>711</v>
      </c>
      <c r="AK356" t="s">
        <v>98</v>
      </c>
      <c r="AN356" t="s">
        <v>1403</v>
      </c>
      <c r="BR356" s="3" t="s">
        <v>7025</v>
      </c>
    </row>
    <row r="357" spans="1:70" x14ac:dyDescent="0.2">
      <c r="A357" t="s">
        <v>3030</v>
      </c>
      <c r="B357" t="s">
        <v>4748</v>
      </c>
      <c r="C357" t="s">
        <v>81</v>
      </c>
      <c r="D357" t="s">
        <v>1490</v>
      </c>
      <c r="E357" t="s">
        <v>3896</v>
      </c>
      <c r="F357" s="2" t="s">
        <v>97</v>
      </c>
      <c r="G357" s="22">
        <v>48</v>
      </c>
      <c r="H357" s="22">
        <v>48</v>
      </c>
      <c r="N357" s="2" t="s">
        <v>60</v>
      </c>
      <c r="O357" s="2" t="s">
        <v>35</v>
      </c>
      <c r="P357" t="s">
        <v>89</v>
      </c>
      <c r="Q357" t="s">
        <v>4788</v>
      </c>
      <c r="U357" t="s">
        <v>37</v>
      </c>
      <c r="V357" t="s">
        <v>4789</v>
      </c>
      <c r="Z357" s="2">
        <v>1</v>
      </c>
      <c r="AA357" s="22">
        <v>31</v>
      </c>
      <c r="AF357" t="s">
        <v>4790</v>
      </c>
      <c r="AI357" t="s">
        <v>711</v>
      </c>
      <c r="AK357" t="s">
        <v>98</v>
      </c>
      <c r="AN357" t="s">
        <v>1403</v>
      </c>
      <c r="BR357" s="3" t="s">
        <v>7025</v>
      </c>
    </row>
    <row r="358" spans="1:70" x14ac:dyDescent="0.2">
      <c r="A358" t="s">
        <v>3030</v>
      </c>
      <c r="B358" t="s">
        <v>4748</v>
      </c>
      <c r="C358" t="s">
        <v>81</v>
      </c>
      <c r="D358" t="s">
        <v>1490</v>
      </c>
      <c r="E358" t="s">
        <v>3896</v>
      </c>
      <c r="F358" s="2" t="s">
        <v>97</v>
      </c>
      <c r="G358" s="22">
        <v>48</v>
      </c>
      <c r="H358" s="22">
        <v>48</v>
      </c>
      <c r="N358" s="2" t="s">
        <v>60</v>
      </c>
      <c r="O358" s="2" t="s">
        <v>35</v>
      </c>
      <c r="P358" t="s">
        <v>89</v>
      </c>
      <c r="Q358" t="s">
        <v>4788</v>
      </c>
      <c r="U358" t="s">
        <v>37</v>
      </c>
      <c r="V358" t="s">
        <v>4791</v>
      </c>
      <c r="Z358" s="2">
        <v>1</v>
      </c>
      <c r="AA358" s="22">
        <v>29</v>
      </c>
      <c r="AF358" t="s">
        <v>4792</v>
      </c>
      <c r="AI358" t="s">
        <v>711</v>
      </c>
      <c r="AK358" t="s">
        <v>98</v>
      </c>
      <c r="AN358" t="s">
        <v>1403</v>
      </c>
      <c r="BR358" s="3" t="s">
        <v>7025</v>
      </c>
    </row>
    <row r="359" spans="1:70" x14ac:dyDescent="0.2">
      <c r="A359" t="s">
        <v>3030</v>
      </c>
      <c r="B359" t="s">
        <v>4748</v>
      </c>
      <c r="C359" t="s">
        <v>81</v>
      </c>
      <c r="D359" t="s">
        <v>1490</v>
      </c>
      <c r="E359" t="s">
        <v>3896</v>
      </c>
      <c r="F359" s="2" t="s">
        <v>97</v>
      </c>
      <c r="G359" s="22">
        <v>48</v>
      </c>
      <c r="H359" s="22">
        <v>48</v>
      </c>
      <c r="N359" s="2" t="s">
        <v>60</v>
      </c>
      <c r="O359" s="2" t="s">
        <v>35</v>
      </c>
      <c r="P359" t="s">
        <v>89</v>
      </c>
      <c r="Q359" t="s">
        <v>4788</v>
      </c>
      <c r="U359" t="s">
        <v>37</v>
      </c>
      <c r="V359" t="s">
        <v>4793</v>
      </c>
      <c r="Z359" s="2">
        <v>1</v>
      </c>
      <c r="AA359" s="22">
        <v>29</v>
      </c>
      <c r="AF359" t="s">
        <v>4794</v>
      </c>
      <c r="AI359" t="s">
        <v>711</v>
      </c>
      <c r="AK359" t="s">
        <v>98</v>
      </c>
      <c r="AN359" t="s">
        <v>1403</v>
      </c>
      <c r="BR359" s="3" t="s">
        <v>7025</v>
      </c>
    </row>
    <row r="360" spans="1:70" x14ac:dyDescent="0.2">
      <c r="A360" t="s">
        <v>3030</v>
      </c>
      <c r="B360" t="s">
        <v>4748</v>
      </c>
      <c r="C360" t="s">
        <v>81</v>
      </c>
      <c r="D360" t="s">
        <v>1490</v>
      </c>
      <c r="E360" t="s">
        <v>3896</v>
      </c>
      <c r="F360" s="2" t="s">
        <v>97</v>
      </c>
      <c r="G360" s="22">
        <v>48</v>
      </c>
      <c r="H360" s="22">
        <v>48</v>
      </c>
      <c r="N360" s="2" t="s">
        <v>60</v>
      </c>
      <c r="O360" s="2" t="s">
        <v>35</v>
      </c>
      <c r="P360" t="s">
        <v>89</v>
      </c>
      <c r="Q360" t="s">
        <v>4795</v>
      </c>
      <c r="U360" t="s">
        <v>37</v>
      </c>
      <c r="V360" t="s">
        <v>4796</v>
      </c>
      <c r="Z360" s="2">
        <v>1</v>
      </c>
      <c r="AA360" s="22">
        <v>29</v>
      </c>
      <c r="AF360" t="s">
        <v>4797</v>
      </c>
      <c r="AI360" t="s">
        <v>711</v>
      </c>
      <c r="AK360" t="s">
        <v>98</v>
      </c>
      <c r="AN360" t="s">
        <v>465</v>
      </c>
      <c r="AO360" t="s">
        <v>3031</v>
      </c>
      <c r="BR360" s="3" t="s">
        <v>7025</v>
      </c>
    </row>
    <row r="361" spans="1:70" x14ac:dyDescent="0.2">
      <c r="A361" t="s">
        <v>3030</v>
      </c>
      <c r="B361" t="s">
        <v>4748</v>
      </c>
      <c r="C361" t="s">
        <v>81</v>
      </c>
      <c r="D361" t="s">
        <v>1490</v>
      </c>
      <c r="E361" t="s">
        <v>3896</v>
      </c>
      <c r="F361" s="2" t="s">
        <v>97</v>
      </c>
      <c r="G361" s="22">
        <v>48</v>
      </c>
      <c r="H361" s="22">
        <v>48</v>
      </c>
      <c r="N361" s="2" t="s">
        <v>60</v>
      </c>
      <c r="O361" s="2" t="s">
        <v>35</v>
      </c>
      <c r="P361" t="s">
        <v>89</v>
      </c>
      <c r="Q361" t="s">
        <v>4795</v>
      </c>
      <c r="U361" t="s">
        <v>37</v>
      </c>
      <c r="V361" t="s">
        <v>4798</v>
      </c>
      <c r="Z361" s="2">
        <v>1</v>
      </c>
      <c r="AA361" s="22">
        <v>30</v>
      </c>
      <c r="AF361" t="s">
        <v>4799</v>
      </c>
      <c r="AI361" t="s">
        <v>711</v>
      </c>
      <c r="AK361" t="s">
        <v>98</v>
      </c>
      <c r="AN361" t="s">
        <v>465</v>
      </c>
      <c r="AO361" t="s">
        <v>3031</v>
      </c>
      <c r="BR361" s="3" t="s">
        <v>7025</v>
      </c>
    </row>
    <row r="362" spans="1:70" x14ac:dyDescent="0.2">
      <c r="A362" t="s">
        <v>3030</v>
      </c>
      <c r="B362" t="s">
        <v>4800</v>
      </c>
      <c r="C362" t="s">
        <v>81</v>
      </c>
      <c r="D362" t="s">
        <v>1490</v>
      </c>
      <c r="E362" t="s">
        <v>3896</v>
      </c>
      <c r="F362" s="2" t="s">
        <v>97</v>
      </c>
      <c r="G362" s="22">
        <v>48</v>
      </c>
      <c r="H362" s="22">
        <v>48</v>
      </c>
      <c r="N362" s="2" t="s">
        <v>60</v>
      </c>
      <c r="O362" s="2" t="s">
        <v>35</v>
      </c>
      <c r="P362" t="s">
        <v>89</v>
      </c>
      <c r="Q362" t="s">
        <v>4801</v>
      </c>
      <c r="U362" t="s">
        <v>37</v>
      </c>
      <c r="V362" t="s">
        <v>4802</v>
      </c>
      <c r="Z362" s="2">
        <v>1</v>
      </c>
      <c r="AA362" s="22">
        <v>30</v>
      </c>
      <c r="AF362" t="s">
        <v>4751</v>
      </c>
      <c r="AI362" t="s">
        <v>711</v>
      </c>
      <c r="AK362" t="s">
        <v>98</v>
      </c>
      <c r="AN362" t="s">
        <v>3313</v>
      </c>
      <c r="AO362" t="s">
        <v>3031</v>
      </c>
      <c r="BR362" s="3" t="s">
        <v>7025</v>
      </c>
    </row>
    <row r="363" spans="1:70" x14ac:dyDescent="0.2">
      <c r="A363" t="s">
        <v>3030</v>
      </c>
      <c r="B363" t="s">
        <v>4800</v>
      </c>
      <c r="C363" t="s">
        <v>81</v>
      </c>
      <c r="D363" t="s">
        <v>1490</v>
      </c>
      <c r="E363" t="s">
        <v>3896</v>
      </c>
      <c r="F363" s="2" t="s">
        <v>97</v>
      </c>
      <c r="G363" s="22">
        <v>48</v>
      </c>
      <c r="H363" s="22">
        <v>48</v>
      </c>
      <c r="N363" s="2" t="s">
        <v>60</v>
      </c>
      <c r="O363" s="2" t="s">
        <v>35</v>
      </c>
      <c r="P363" t="s">
        <v>89</v>
      </c>
      <c r="Q363" t="s">
        <v>4803</v>
      </c>
      <c r="U363" t="s">
        <v>37</v>
      </c>
      <c r="V363" t="s">
        <v>4804</v>
      </c>
      <c r="Z363" s="2">
        <v>1</v>
      </c>
      <c r="AA363" s="22">
        <v>30</v>
      </c>
      <c r="AF363" t="s">
        <v>4753</v>
      </c>
      <c r="AI363" t="s">
        <v>711</v>
      </c>
      <c r="AK363" t="s">
        <v>98</v>
      </c>
      <c r="AN363" t="s">
        <v>3313</v>
      </c>
      <c r="AO363" t="s">
        <v>3031</v>
      </c>
      <c r="BR363" s="3" t="s">
        <v>7025</v>
      </c>
    </row>
    <row r="364" spans="1:70" x14ac:dyDescent="0.2">
      <c r="A364" t="s">
        <v>3030</v>
      </c>
      <c r="B364" t="s">
        <v>4800</v>
      </c>
      <c r="C364" t="s">
        <v>81</v>
      </c>
      <c r="D364" t="s">
        <v>1490</v>
      </c>
      <c r="E364" t="s">
        <v>3896</v>
      </c>
      <c r="F364" s="2" t="s">
        <v>97</v>
      </c>
      <c r="G364" s="22">
        <v>48</v>
      </c>
      <c r="H364" s="22">
        <v>48</v>
      </c>
      <c r="N364" s="2" t="s">
        <v>60</v>
      </c>
      <c r="O364" s="2" t="s">
        <v>35</v>
      </c>
      <c r="P364" t="s">
        <v>89</v>
      </c>
      <c r="Q364" t="s">
        <v>4803</v>
      </c>
      <c r="U364" t="s">
        <v>37</v>
      </c>
      <c r="V364" t="s">
        <v>4805</v>
      </c>
      <c r="Z364" s="2">
        <v>1</v>
      </c>
      <c r="AA364" s="22">
        <v>30</v>
      </c>
      <c r="AF364" t="s">
        <v>4755</v>
      </c>
      <c r="AI364" t="s">
        <v>711</v>
      </c>
      <c r="AK364" t="s">
        <v>98</v>
      </c>
      <c r="AN364" t="s">
        <v>3313</v>
      </c>
      <c r="AO364" t="s">
        <v>3031</v>
      </c>
      <c r="BR364" s="3" t="s">
        <v>7025</v>
      </c>
    </row>
    <row r="365" spans="1:70" x14ac:dyDescent="0.2">
      <c r="A365" t="s">
        <v>3030</v>
      </c>
      <c r="B365" t="s">
        <v>4800</v>
      </c>
      <c r="C365" t="s">
        <v>81</v>
      </c>
      <c r="D365" t="s">
        <v>1490</v>
      </c>
      <c r="E365" t="s">
        <v>3896</v>
      </c>
      <c r="F365" s="2" t="s">
        <v>97</v>
      </c>
      <c r="G365" s="22">
        <v>48</v>
      </c>
      <c r="H365" s="22">
        <v>48</v>
      </c>
      <c r="N365" s="2" t="s">
        <v>60</v>
      </c>
      <c r="O365" s="2" t="s">
        <v>35</v>
      </c>
      <c r="P365" t="s">
        <v>89</v>
      </c>
      <c r="Q365" t="s">
        <v>4806</v>
      </c>
      <c r="U365" t="s">
        <v>37</v>
      </c>
      <c r="V365" t="s">
        <v>4807</v>
      </c>
      <c r="Z365" s="2">
        <v>1</v>
      </c>
      <c r="AA365" s="22">
        <v>28</v>
      </c>
      <c r="AF365" t="s">
        <v>4758</v>
      </c>
      <c r="AI365" t="s">
        <v>711</v>
      </c>
      <c r="AK365" t="s">
        <v>98</v>
      </c>
      <c r="AN365" t="s">
        <v>3313</v>
      </c>
      <c r="AO365" t="s">
        <v>3031</v>
      </c>
      <c r="BR365" s="3" t="s">
        <v>7025</v>
      </c>
    </row>
    <row r="366" spans="1:70" x14ac:dyDescent="0.2">
      <c r="A366" t="s">
        <v>3030</v>
      </c>
      <c r="B366" t="s">
        <v>4800</v>
      </c>
      <c r="C366" t="s">
        <v>81</v>
      </c>
      <c r="D366" t="s">
        <v>1490</v>
      </c>
      <c r="E366" t="s">
        <v>3896</v>
      </c>
      <c r="F366" s="2" t="s">
        <v>97</v>
      </c>
      <c r="G366" s="22">
        <v>48</v>
      </c>
      <c r="H366" s="22">
        <v>48</v>
      </c>
      <c r="N366" s="2" t="s">
        <v>60</v>
      </c>
      <c r="O366" s="2" t="s">
        <v>35</v>
      </c>
      <c r="P366" t="s">
        <v>89</v>
      </c>
      <c r="Q366" t="s">
        <v>4806</v>
      </c>
      <c r="U366" t="s">
        <v>37</v>
      </c>
      <c r="V366" t="s">
        <v>4808</v>
      </c>
      <c r="Z366" s="2">
        <v>1</v>
      </c>
      <c r="AA366" s="22">
        <v>28</v>
      </c>
      <c r="AF366" t="s">
        <v>4760</v>
      </c>
      <c r="AI366" t="s">
        <v>711</v>
      </c>
      <c r="AK366" t="s">
        <v>98</v>
      </c>
      <c r="AN366" t="s">
        <v>3313</v>
      </c>
      <c r="AO366" t="s">
        <v>3031</v>
      </c>
      <c r="BR366" s="3" t="s">
        <v>7025</v>
      </c>
    </row>
    <row r="367" spans="1:70" x14ac:dyDescent="0.2">
      <c r="A367" t="s">
        <v>3030</v>
      </c>
      <c r="B367" t="s">
        <v>4800</v>
      </c>
      <c r="C367" t="s">
        <v>81</v>
      </c>
      <c r="D367" t="s">
        <v>1490</v>
      </c>
      <c r="E367" t="s">
        <v>3896</v>
      </c>
      <c r="F367" s="2" t="s">
        <v>97</v>
      </c>
      <c r="G367" s="22">
        <v>48</v>
      </c>
      <c r="H367" s="22">
        <v>48</v>
      </c>
      <c r="N367" s="2" t="s">
        <v>60</v>
      </c>
      <c r="O367" s="2" t="s">
        <v>35</v>
      </c>
      <c r="P367" t="s">
        <v>89</v>
      </c>
      <c r="Q367" t="s">
        <v>4809</v>
      </c>
      <c r="U367" t="s">
        <v>37</v>
      </c>
      <c r="V367" t="s">
        <v>4810</v>
      </c>
      <c r="Z367" s="2">
        <v>1</v>
      </c>
      <c r="AA367" s="22">
        <v>30</v>
      </c>
      <c r="AF367" t="s">
        <v>4763</v>
      </c>
      <c r="AI367" t="s">
        <v>711</v>
      </c>
      <c r="AK367" t="s">
        <v>98</v>
      </c>
      <c r="AN367" t="s">
        <v>3313</v>
      </c>
      <c r="AO367" t="s">
        <v>3031</v>
      </c>
      <c r="BR367" s="3" t="s">
        <v>7025</v>
      </c>
    </row>
    <row r="368" spans="1:70" x14ac:dyDescent="0.2">
      <c r="A368" t="s">
        <v>3030</v>
      </c>
      <c r="B368" t="s">
        <v>4800</v>
      </c>
      <c r="C368" t="s">
        <v>81</v>
      </c>
      <c r="D368" t="s">
        <v>1490</v>
      </c>
      <c r="E368" t="s">
        <v>3896</v>
      </c>
      <c r="F368" s="2" t="s">
        <v>97</v>
      </c>
      <c r="G368" s="22">
        <v>48</v>
      </c>
      <c r="H368" s="22">
        <v>48</v>
      </c>
      <c r="N368" s="2" t="s">
        <v>60</v>
      </c>
      <c r="O368" s="2" t="s">
        <v>35</v>
      </c>
      <c r="P368" t="s">
        <v>89</v>
      </c>
      <c r="Q368" t="s">
        <v>4811</v>
      </c>
      <c r="U368" t="s">
        <v>37</v>
      </c>
      <c r="V368" t="s">
        <v>4812</v>
      </c>
      <c r="Z368" s="2">
        <v>1</v>
      </c>
      <c r="AA368" s="22">
        <v>29</v>
      </c>
      <c r="AF368" t="s">
        <v>4766</v>
      </c>
      <c r="AI368" t="s">
        <v>711</v>
      </c>
      <c r="AK368" t="s">
        <v>98</v>
      </c>
      <c r="AN368" t="s">
        <v>3313</v>
      </c>
      <c r="AO368" t="s">
        <v>3031</v>
      </c>
      <c r="BR368" s="3" t="s">
        <v>7025</v>
      </c>
    </row>
    <row r="369" spans="1:70" x14ac:dyDescent="0.2">
      <c r="A369" t="s">
        <v>3030</v>
      </c>
      <c r="B369" t="s">
        <v>4800</v>
      </c>
      <c r="C369" t="s">
        <v>81</v>
      </c>
      <c r="D369" t="s">
        <v>1490</v>
      </c>
      <c r="E369" t="s">
        <v>3896</v>
      </c>
      <c r="F369" s="2" t="s">
        <v>97</v>
      </c>
      <c r="G369" s="22">
        <v>48</v>
      </c>
      <c r="H369" s="22">
        <v>48</v>
      </c>
      <c r="N369" s="2" t="s">
        <v>60</v>
      </c>
      <c r="O369" s="2" t="s">
        <v>35</v>
      </c>
      <c r="P369" t="s">
        <v>89</v>
      </c>
      <c r="Q369" t="s">
        <v>4811</v>
      </c>
      <c r="U369" t="s">
        <v>37</v>
      </c>
      <c r="V369" t="s">
        <v>4813</v>
      </c>
      <c r="Z369" s="2">
        <v>1</v>
      </c>
      <c r="AA369" s="22">
        <v>32</v>
      </c>
      <c r="AF369" t="s">
        <v>4768</v>
      </c>
      <c r="AI369" t="s">
        <v>711</v>
      </c>
      <c r="AK369" t="s">
        <v>98</v>
      </c>
      <c r="AN369" t="s">
        <v>3313</v>
      </c>
      <c r="AO369" t="s">
        <v>3031</v>
      </c>
      <c r="BR369" s="3" t="s">
        <v>7025</v>
      </c>
    </row>
    <row r="370" spans="1:70" x14ac:dyDescent="0.2">
      <c r="A370" t="s">
        <v>3030</v>
      </c>
      <c r="B370" t="s">
        <v>4800</v>
      </c>
      <c r="C370" t="s">
        <v>81</v>
      </c>
      <c r="D370" t="s">
        <v>1490</v>
      </c>
      <c r="E370" t="s">
        <v>3896</v>
      </c>
      <c r="F370" s="2" t="s">
        <v>97</v>
      </c>
      <c r="G370" s="22">
        <v>48</v>
      </c>
      <c r="H370" s="22">
        <v>48</v>
      </c>
      <c r="N370" s="2" t="s">
        <v>60</v>
      </c>
      <c r="O370" s="2" t="s">
        <v>35</v>
      </c>
      <c r="P370" t="s">
        <v>89</v>
      </c>
      <c r="Q370" t="s">
        <v>4811</v>
      </c>
      <c r="U370" t="s">
        <v>37</v>
      </c>
      <c r="V370" t="s">
        <v>4814</v>
      </c>
      <c r="Z370" s="2">
        <v>1</v>
      </c>
      <c r="AA370" s="22">
        <v>30</v>
      </c>
      <c r="AF370" t="s">
        <v>4771</v>
      </c>
      <c r="AI370" t="s">
        <v>711</v>
      </c>
      <c r="AK370" t="s">
        <v>98</v>
      </c>
      <c r="AN370" t="s">
        <v>3313</v>
      </c>
      <c r="AO370" t="s">
        <v>3031</v>
      </c>
      <c r="BR370" s="3" t="s">
        <v>7025</v>
      </c>
    </row>
    <row r="371" spans="1:70" x14ac:dyDescent="0.2">
      <c r="A371" t="s">
        <v>3030</v>
      </c>
      <c r="B371" t="s">
        <v>4800</v>
      </c>
      <c r="C371" t="s">
        <v>81</v>
      </c>
      <c r="D371" t="s">
        <v>1490</v>
      </c>
      <c r="E371" t="s">
        <v>3896</v>
      </c>
      <c r="F371" s="2" t="s">
        <v>97</v>
      </c>
      <c r="G371" s="22">
        <v>48</v>
      </c>
      <c r="H371" s="22">
        <v>48</v>
      </c>
      <c r="N371" s="2" t="s">
        <v>60</v>
      </c>
      <c r="O371" s="2" t="s">
        <v>35</v>
      </c>
      <c r="P371" t="s">
        <v>89</v>
      </c>
      <c r="Q371" t="s">
        <v>4815</v>
      </c>
      <c r="U371" t="s">
        <v>37</v>
      </c>
      <c r="V371" t="s">
        <v>4816</v>
      </c>
      <c r="Z371" s="2">
        <v>1</v>
      </c>
      <c r="AA371" s="22">
        <v>31</v>
      </c>
      <c r="AF371" t="s">
        <v>4773</v>
      </c>
      <c r="AI371" t="s">
        <v>711</v>
      </c>
      <c r="AK371" t="s">
        <v>98</v>
      </c>
      <c r="AN371" t="s">
        <v>3313</v>
      </c>
      <c r="AO371" t="s">
        <v>3031</v>
      </c>
      <c r="BR371" s="3" t="s">
        <v>7025</v>
      </c>
    </row>
    <row r="372" spans="1:70" x14ac:dyDescent="0.2">
      <c r="A372" t="s">
        <v>3030</v>
      </c>
      <c r="B372" t="s">
        <v>4800</v>
      </c>
      <c r="C372" t="s">
        <v>81</v>
      </c>
      <c r="D372" t="s">
        <v>1490</v>
      </c>
      <c r="E372" t="s">
        <v>3896</v>
      </c>
      <c r="F372" s="2" t="s">
        <v>97</v>
      </c>
      <c r="G372" s="22">
        <v>48</v>
      </c>
      <c r="H372" s="22">
        <v>48</v>
      </c>
      <c r="N372" s="2" t="s">
        <v>60</v>
      </c>
      <c r="O372" s="2" t="s">
        <v>35</v>
      </c>
      <c r="P372" t="s">
        <v>89</v>
      </c>
      <c r="Q372" t="s">
        <v>4815</v>
      </c>
      <c r="U372" t="s">
        <v>37</v>
      </c>
      <c r="V372" t="s">
        <v>4817</v>
      </c>
      <c r="Z372" s="2">
        <v>1</v>
      </c>
      <c r="AA372" s="22">
        <v>30</v>
      </c>
      <c r="AF372" t="s">
        <v>4775</v>
      </c>
      <c r="AI372" t="s">
        <v>711</v>
      </c>
      <c r="AK372" t="s">
        <v>98</v>
      </c>
      <c r="AN372" t="s">
        <v>3313</v>
      </c>
      <c r="AO372" t="s">
        <v>3031</v>
      </c>
      <c r="BR372" s="3" t="s">
        <v>7025</v>
      </c>
    </row>
    <row r="373" spans="1:70" x14ac:dyDescent="0.2">
      <c r="A373" t="s">
        <v>3030</v>
      </c>
      <c r="B373" t="s">
        <v>4800</v>
      </c>
      <c r="C373" t="s">
        <v>81</v>
      </c>
      <c r="D373" t="s">
        <v>1490</v>
      </c>
      <c r="E373" t="s">
        <v>3896</v>
      </c>
      <c r="F373" s="2" t="s">
        <v>97</v>
      </c>
      <c r="G373" s="22">
        <v>48</v>
      </c>
      <c r="H373" s="22">
        <v>48</v>
      </c>
      <c r="N373" s="2" t="s">
        <v>60</v>
      </c>
      <c r="O373" s="2" t="s">
        <v>35</v>
      </c>
      <c r="P373" t="s">
        <v>89</v>
      </c>
      <c r="Q373" t="s">
        <v>4815</v>
      </c>
      <c r="U373" t="s">
        <v>37</v>
      </c>
      <c r="V373" t="s">
        <v>4818</v>
      </c>
      <c r="Z373" s="2">
        <v>1</v>
      </c>
      <c r="AA373" s="22">
        <v>30</v>
      </c>
      <c r="AF373" t="s">
        <v>4779</v>
      </c>
      <c r="AI373" t="s">
        <v>711</v>
      </c>
      <c r="AK373" t="s">
        <v>98</v>
      </c>
      <c r="AN373" t="s">
        <v>3313</v>
      </c>
      <c r="AO373" t="s">
        <v>3031</v>
      </c>
      <c r="BR373" s="3" t="s">
        <v>7025</v>
      </c>
    </row>
    <row r="374" spans="1:70" x14ac:dyDescent="0.2">
      <c r="A374" t="s">
        <v>3030</v>
      </c>
      <c r="B374" t="s">
        <v>4800</v>
      </c>
      <c r="C374" t="s">
        <v>81</v>
      </c>
      <c r="D374" t="s">
        <v>1490</v>
      </c>
      <c r="E374" t="s">
        <v>3896</v>
      </c>
      <c r="F374" s="2" t="s">
        <v>97</v>
      </c>
      <c r="G374" s="22">
        <v>48</v>
      </c>
      <c r="H374" s="22">
        <v>48</v>
      </c>
      <c r="N374" s="2" t="s">
        <v>60</v>
      </c>
      <c r="O374" s="2" t="s">
        <v>35</v>
      </c>
      <c r="P374" t="s">
        <v>89</v>
      </c>
      <c r="Q374" t="s">
        <v>4819</v>
      </c>
      <c r="U374" t="s">
        <v>37</v>
      </c>
      <c r="V374" t="s">
        <v>4820</v>
      </c>
      <c r="Z374" s="2">
        <v>1</v>
      </c>
      <c r="AA374" s="22">
        <v>30</v>
      </c>
      <c r="AF374" t="s">
        <v>4782</v>
      </c>
      <c r="AI374" t="s">
        <v>711</v>
      </c>
      <c r="AK374" t="s">
        <v>98</v>
      </c>
      <c r="AN374" t="s">
        <v>3313</v>
      </c>
      <c r="AO374" t="s">
        <v>3031</v>
      </c>
      <c r="BR374" s="3" t="s">
        <v>7025</v>
      </c>
    </row>
    <row r="375" spans="1:70" x14ac:dyDescent="0.2">
      <c r="A375" t="s">
        <v>3030</v>
      </c>
      <c r="B375" t="s">
        <v>4800</v>
      </c>
      <c r="C375" t="s">
        <v>81</v>
      </c>
      <c r="D375" t="s">
        <v>1490</v>
      </c>
      <c r="E375" t="s">
        <v>3896</v>
      </c>
      <c r="F375" s="2" t="s">
        <v>97</v>
      </c>
      <c r="G375" s="22">
        <v>48</v>
      </c>
      <c r="H375" s="22">
        <v>48</v>
      </c>
      <c r="N375" s="2" t="s">
        <v>60</v>
      </c>
      <c r="O375" s="2" t="s">
        <v>35</v>
      </c>
      <c r="P375" t="s">
        <v>89</v>
      </c>
      <c r="Q375" t="s">
        <v>4819</v>
      </c>
      <c r="U375" t="s">
        <v>37</v>
      </c>
      <c r="V375" t="s">
        <v>4821</v>
      </c>
      <c r="Z375" s="2">
        <v>1</v>
      </c>
      <c r="AA375" s="22">
        <v>30</v>
      </c>
      <c r="AF375" t="s">
        <v>4785</v>
      </c>
      <c r="AI375" t="s">
        <v>711</v>
      </c>
      <c r="AK375" t="s">
        <v>98</v>
      </c>
      <c r="AN375" t="s">
        <v>3313</v>
      </c>
      <c r="AO375" t="s">
        <v>3031</v>
      </c>
      <c r="BR375" s="3" t="s">
        <v>7025</v>
      </c>
    </row>
    <row r="376" spans="1:70" x14ac:dyDescent="0.2">
      <c r="A376" t="s">
        <v>3030</v>
      </c>
      <c r="B376" t="s">
        <v>4800</v>
      </c>
      <c r="C376" t="s">
        <v>81</v>
      </c>
      <c r="D376" t="s">
        <v>1490</v>
      </c>
      <c r="E376" t="s">
        <v>3896</v>
      </c>
      <c r="F376" s="2" t="s">
        <v>97</v>
      </c>
      <c r="G376" s="22">
        <v>48</v>
      </c>
      <c r="H376" s="22">
        <v>48</v>
      </c>
      <c r="N376" s="2" t="s">
        <v>60</v>
      </c>
      <c r="O376" s="2" t="s">
        <v>35</v>
      </c>
      <c r="P376" t="s">
        <v>89</v>
      </c>
      <c r="Q376" t="s">
        <v>4819</v>
      </c>
      <c r="U376" t="s">
        <v>37</v>
      </c>
      <c r="V376" t="s">
        <v>4822</v>
      </c>
      <c r="Z376" s="2">
        <v>1</v>
      </c>
      <c r="AA376" s="22">
        <v>30</v>
      </c>
      <c r="AF376" t="s">
        <v>4787</v>
      </c>
      <c r="AI376" t="s">
        <v>711</v>
      </c>
      <c r="AK376" t="s">
        <v>98</v>
      </c>
      <c r="AN376" t="s">
        <v>3313</v>
      </c>
      <c r="AO376" t="s">
        <v>3031</v>
      </c>
      <c r="BR376" s="3" t="s">
        <v>7025</v>
      </c>
    </row>
    <row r="377" spans="1:70" x14ac:dyDescent="0.2">
      <c r="A377" t="s">
        <v>3030</v>
      </c>
      <c r="B377" t="s">
        <v>4800</v>
      </c>
      <c r="C377" t="s">
        <v>81</v>
      </c>
      <c r="D377" t="s">
        <v>1490</v>
      </c>
      <c r="E377" t="s">
        <v>3896</v>
      </c>
      <c r="F377" s="2" t="s">
        <v>97</v>
      </c>
      <c r="G377" s="22">
        <v>48</v>
      </c>
      <c r="H377" s="22">
        <v>48</v>
      </c>
      <c r="N377" s="2" t="s">
        <v>60</v>
      </c>
      <c r="O377" s="2" t="s">
        <v>35</v>
      </c>
      <c r="P377" t="s">
        <v>89</v>
      </c>
      <c r="Q377" t="s">
        <v>4809</v>
      </c>
      <c r="U377" t="s">
        <v>37</v>
      </c>
      <c r="V377" t="s">
        <v>4823</v>
      </c>
      <c r="Z377" s="2">
        <v>1</v>
      </c>
      <c r="AA377" s="22">
        <v>30</v>
      </c>
      <c r="AF377" t="s">
        <v>4790</v>
      </c>
      <c r="AI377" t="s">
        <v>711</v>
      </c>
      <c r="AK377" t="s">
        <v>98</v>
      </c>
      <c r="AN377" t="s">
        <v>3313</v>
      </c>
      <c r="AO377" t="s">
        <v>3031</v>
      </c>
      <c r="BR377" s="3" t="s">
        <v>7025</v>
      </c>
    </row>
    <row r="378" spans="1:70" x14ac:dyDescent="0.2">
      <c r="A378" t="s">
        <v>3030</v>
      </c>
      <c r="B378" t="s">
        <v>4800</v>
      </c>
      <c r="C378" t="s">
        <v>81</v>
      </c>
      <c r="D378" t="s">
        <v>1490</v>
      </c>
      <c r="E378" t="s">
        <v>3896</v>
      </c>
      <c r="F378" s="2" t="s">
        <v>97</v>
      </c>
      <c r="G378" s="22">
        <v>48</v>
      </c>
      <c r="H378" s="22">
        <v>48</v>
      </c>
      <c r="N378" s="2" t="s">
        <v>60</v>
      </c>
      <c r="O378" s="2" t="s">
        <v>35</v>
      </c>
      <c r="P378" t="s">
        <v>89</v>
      </c>
      <c r="Q378" t="s">
        <v>4809</v>
      </c>
      <c r="U378" t="s">
        <v>37</v>
      </c>
      <c r="V378" t="s">
        <v>4824</v>
      </c>
      <c r="Z378" s="2">
        <v>1</v>
      </c>
      <c r="AA378" s="22">
        <v>29</v>
      </c>
      <c r="AF378" t="s">
        <v>4792</v>
      </c>
      <c r="AI378" t="s">
        <v>711</v>
      </c>
      <c r="AK378" t="s">
        <v>98</v>
      </c>
      <c r="AN378" t="s">
        <v>3313</v>
      </c>
      <c r="AO378" t="s">
        <v>3031</v>
      </c>
      <c r="BR378" s="3" t="s">
        <v>7025</v>
      </c>
    </row>
    <row r="379" spans="1:70" x14ac:dyDescent="0.2">
      <c r="A379" t="s">
        <v>3030</v>
      </c>
      <c r="B379" t="s">
        <v>4800</v>
      </c>
      <c r="C379" t="s">
        <v>81</v>
      </c>
      <c r="D379" t="s">
        <v>1490</v>
      </c>
      <c r="E379" t="s">
        <v>3896</v>
      </c>
      <c r="F379" s="2" t="s">
        <v>97</v>
      </c>
      <c r="G379" s="22">
        <v>48</v>
      </c>
      <c r="H379" s="22">
        <v>48</v>
      </c>
      <c r="N379" s="2" t="s">
        <v>60</v>
      </c>
      <c r="O379" s="2" t="s">
        <v>35</v>
      </c>
      <c r="P379" t="s">
        <v>89</v>
      </c>
      <c r="Q379" t="s">
        <v>4825</v>
      </c>
      <c r="U379" t="s">
        <v>37</v>
      </c>
      <c r="V379" t="s">
        <v>4826</v>
      </c>
      <c r="Z379" s="2">
        <v>1</v>
      </c>
      <c r="AA379" s="22">
        <v>31</v>
      </c>
      <c r="AF379" t="s">
        <v>4794</v>
      </c>
      <c r="AI379" t="s">
        <v>711</v>
      </c>
      <c r="AK379" t="s">
        <v>98</v>
      </c>
      <c r="AN379" t="s">
        <v>3313</v>
      </c>
      <c r="AO379" t="s">
        <v>3031</v>
      </c>
      <c r="BR379" s="3" t="s">
        <v>7025</v>
      </c>
    </row>
    <row r="380" spans="1:70" x14ac:dyDescent="0.2">
      <c r="A380" t="s">
        <v>3030</v>
      </c>
      <c r="B380" t="s">
        <v>4800</v>
      </c>
      <c r="C380" t="s">
        <v>81</v>
      </c>
      <c r="D380" t="s">
        <v>1490</v>
      </c>
      <c r="E380" t="s">
        <v>3896</v>
      </c>
      <c r="F380" s="2" t="s">
        <v>97</v>
      </c>
      <c r="G380" s="22">
        <v>48</v>
      </c>
      <c r="H380" s="22">
        <v>48</v>
      </c>
      <c r="N380" s="2" t="s">
        <v>60</v>
      </c>
      <c r="O380" s="2" t="s">
        <v>35</v>
      </c>
      <c r="P380" t="s">
        <v>89</v>
      </c>
      <c r="Q380" t="s">
        <v>4825</v>
      </c>
      <c r="U380" t="s">
        <v>37</v>
      </c>
      <c r="V380" t="s">
        <v>4827</v>
      </c>
      <c r="Z380" s="2">
        <v>1</v>
      </c>
      <c r="AA380" s="22">
        <v>29</v>
      </c>
      <c r="AF380" t="s">
        <v>4797</v>
      </c>
      <c r="AI380" t="s">
        <v>711</v>
      </c>
      <c r="AK380" t="s">
        <v>98</v>
      </c>
      <c r="AN380" t="s">
        <v>3313</v>
      </c>
      <c r="AO380" t="s">
        <v>3031</v>
      </c>
      <c r="BR380" s="3" t="s">
        <v>7025</v>
      </c>
    </row>
    <row r="381" spans="1:70" x14ac:dyDescent="0.2">
      <c r="A381" t="s">
        <v>3030</v>
      </c>
      <c r="B381" t="s">
        <v>4800</v>
      </c>
      <c r="C381" t="s">
        <v>81</v>
      </c>
      <c r="D381" t="s">
        <v>1490</v>
      </c>
      <c r="E381" t="s">
        <v>3896</v>
      </c>
      <c r="F381" s="2" t="s">
        <v>97</v>
      </c>
      <c r="G381" s="22">
        <v>48</v>
      </c>
      <c r="H381" s="22">
        <v>48</v>
      </c>
      <c r="N381" s="2" t="s">
        <v>60</v>
      </c>
      <c r="O381" s="2" t="s">
        <v>35</v>
      </c>
      <c r="P381" t="s">
        <v>89</v>
      </c>
      <c r="Q381" t="s">
        <v>4825</v>
      </c>
      <c r="U381" t="s">
        <v>37</v>
      </c>
      <c r="V381" t="s">
        <v>4828</v>
      </c>
      <c r="Z381" s="2">
        <v>1</v>
      </c>
      <c r="AA381" s="22">
        <v>30</v>
      </c>
      <c r="AF381" t="s">
        <v>4799</v>
      </c>
      <c r="AI381" t="s">
        <v>711</v>
      </c>
      <c r="AK381" t="s">
        <v>98</v>
      </c>
      <c r="AN381" t="s">
        <v>3313</v>
      </c>
      <c r="AO381" t="s">
        <v>3031</v>
      </c>
      <c r="BR381" s="3" t="s">
        <v>7025</v>
      </c>
    </row>
    <row r="382" spans="1:70" x14ac:dyDescent="0.2">
      <c r="A382" t="s">
        <v>3030</v>
      </c>
      <c r="B382" t="s">
        <v>4829</v>
      </c>
      <c r="C382" t="s">
        <v>81</v>
      </c>
      <c r="D382" t="s">
        <v>1490</v>
      </c>
      <c r="E382" t="s">
        <v>3896</v>
      </c>
      <c r="F382" s="2" t="s">
        <v>43</v>
      </c>
      <c r="G382" s="22">
        <v>32</v>
      </c>
      <c r="H382" s="22">
        <v>32</v>
      </c>
      <c r="N382" s="2" t="s">
        <v>45</v>
      </c>
      <c r="O382" s="2" t="s">
        <v>35</v>
      </c>
      <c r="P382" t="s">
        <v>36</v>
      </c>
      <c r="Q382" t="s">
        <v>4830</v>
      </c>
      <c r="U382" t="s">
        <v>37</v>
      </c>
      <c r="V382" t="s">
        <v>4831</v>
      </c>
      <c r="Z382" s="2">
        <v>2</v>
      </c>
      <c r="AA382" s="22">
        <v>59</v>
      </c>
      <c r="AF382" t="s">
        <v>4832</v>
      </c>
      <c r="AI382" t="s">
        <v>573</v>
      </c>
      <c r="AK382" t="s">
        <v>206</v>
      </c>
      <c r="AN382" t="s">
        <v>465</v>
      </c>
      <c r="AO382" t="s">
        <v>3031</v>
      </c>
      <c r="BR382" s="3" t="s">
        <v>7025</v>
      </c>
    </row>
    <row r="383" spans="1:70" x14ac:dyDescent="0.2">
      <c r="A383" t="s">
        <v>3030</v>
      </c>
      <c r="B383" t="s">
        <v>4829</v>
      </c>
      <c r="C383" t="s">
        <v>81</v>
      </c>
      <c r="D383" t="s">
        <v>1490</v>
      </c>
      <c r="E383" t="s">
        <v>3896</v>
      </c>
      <c r="F383" s="2" t="s">
        <v>43</v>
      </c>
      <c r="G383" s="22">
        <v>32</v>
      </c>
      <c r="H383" s="22">
        <v>32</v>
      </c>
      <c r="N383" s="2" t="s">
        <v>45</v>
      </c>
      <c r="O383" s="2" t="s">
        <v>35</v>
      </c>
      <c r="P383" t="s">
        <v>36</v>
      </c>
      <c r="Q383" t="s">
        <v>4833</v>
      </c>
      <c r="U383" t="s">
        <v>37</v>
      </c>
      <c r="V383" t="s">
        <v>4834</v>
      </c>
      <c r="Z383" s="2">
        <v>2</v>
      </c>
      <c r="AA383" s="22">
        <v>58</v>
      </c>
      <c r="AF383" t="s">
        <v>4835</v>
      </c>
      <c r="AI383" t="s">
        <v>573</v>
      </c>
      <c r="AK383" t="s">
        <v>206</v>
      </c>
      <c r="AN383" t="s">
        <v>465</v>
      </c>
      <c r="AO383" t="s">
        <v>3031</v>
      </c>
      <c r="BR383" s="3" t="s">
        <v>7025</v>
      </c>
    </row>
    <row r="384" spans="1:70" x14ac:dyDescent="0.2">
      <c r="A384" t="s">
        <v>3030</v>
      </c>
      <c r="B384" t="s">
        <v>4829</v>
      </c>
      <c r="C384" t="s">
        <v>81</v>
      </c>
      <c r="D384" t="s">
        <v>1490</v>
      </c>
      <c r="E384" t="s">
        <v>3896</v>
      </c>
      <c r="F384" s="2" t="s">
        <v>43</v>
      </c>
      <c r="G384" s="22">
        <v>32</v>
      </c>
      <c r="H384" s="22">
        <v>32</v>
      </c>
      <c r="N384" s="2" t="s">
        <v>45</v>
      </c>
      <c r="O384" s="2" t="s">
        <v>35</v>
      </c>
      <c r="P384" t="s">
        <v>36</v>
      </c>
      <c r="Q384" t="s">
        <v>4833</v>
      </c>
      <c r="U384" t="s">
        <v>37</v>
      </c>
      <c r="V384" t="s">
        <v>4836</v>
      </c>
      <c r="Z384" s="2">
        <v>2</v>
      </c>
      <c r="AA384" s="22">
        <v>58</v>
      </c>
      <c r="AF384" t="s">
        <v>4837</v>
      </c>
      <c r="AI384" t="s">
        <v>573</v>
      </c>
      <c r="AK384" t="s">
        <v>206</v>
      </c>
      <c r="AN384" t="s">
        <v>465</v>
      </c>
      <c r="AO384" t="s">
        <v>3031</v>
      </c>
      <c r="BR384" s="3" t="s">
        <v>7025</v>
      </c>
    </row>
    <row r="385" spans="1:70" x14ac:dyDescent="0.2">
      <c r="A385" t="s">
        <v>3030</v>
      </c>
      <c r="B385" t="s">
        <v>4829</v>
      </c>
      <c r="C385" t="s">
        <v>81</v>
      </c>
      <c r="D385" t="s">
        <v>1490</v>
      </c>
      <c r="E385" t="s">
        <v>3896</v>
      </c>
      <c r="F385" s="2" t="s">
        <v>43</v>
      </c>
      <c r="G385" s="22">
        <v>32</v>
      </c>
      <c r="H385" s="22">
        <v>32</v>
      </c>
      <c r="N385" s="2" t="s">
        <v>45</v>
      </c>
      <c r="O385" s="2" t="s">
        <v>35</v>
      </c>
      <c r="P385" t="s">
        <v>36</v>
      </c>
      <c r="Q385" t="s">
        <v>4830</v>
      </c>
      <c r="U385" t="s">
        <v>37</v>
      </c>
      <c r="V385" t="s">
        <v>4838</v>
      </c>
      <c r="Z385" s="2">
        <v>2</v>
      </c>
      <c r="AA385" s="22">
        <v>59</v>
      </c>
      <c r="AF385" t="s">
        <v>4839</v>
      </c>
      <c r="AI385" t="s">
        <v>573</v>
      </c>
      <c r="AK385" t="s">
        <v>206</v>
      </c>
      <c r="AN385" t="s">
        <v>465</v>
      </c>
      <c r="AO385" t="s">
        <v>3031</v>
      </c>
      <c r="BR385" s="3" t="s">
        <v>7025</v>
      </c>
    </row>
    <row r="386" spans="1:70" x14ac:dyDescent="0.2">
      <c r="A386" t="s">
        <v>3030</v>
      </c>
      <c r="B386" t="s">
        <v>4829</v>
      </c>
      <c r="C386" t="s">
        <v>81</v>
      </c>
      <c r="D386" t="s">
        <v>1490</v>
      </c>
      <c r="E386" t="s">
        <v>3896</v>
      </c>
      <c r="F386" s="2" t="s">
        <v>43</v>
      </c>
      <c r="G386" s="22">
        <v>32</v>
      </c>
      <c r="H386" s="22">
        <v>32</v>
      </c>
      <c r="N386" s="2" t="s">
        <v>45</v>
      </c>
      <c r="O386" s="2" t="s">
        <v>35</v>
      </c>
      <c r="P386" t="s">
        <v>36</v>
      </c>
      <c r="Q386" t="s">
        <v>4830</v>
      </c>
      <c r="U386" t="s">
        <v>37</v>
      </c>
      <c r="V386" t="s">
        <v>4840</v>
      </c>
      <c r="Z386" s="2">
        <v>2</v>
      </c>
      <c r="AA386" s="22">
        <v>61</v>
      </c>
      <c r="AF386" t="s">
        <v>4841</v>
      </c>
      <c r="AI386" t="s">
        <v>573</v>
      </c>
      <c r="AK386" t="s">
        <v>206</v>
      </c>
      <c r="AN386" t="s">
        <v>465</v>
      </c>
      <c r="AO386" t="s">
        <v>3031</v>
      </c>
      <c r="BR386" s="3" t="s">
        <v>7025</v>
      </c>
    </row>
    <row r="387" spans="1:70" x14ac:dyDescent="0.2">
      <c r="A387" t="s">
        <v>3030</v>
      </c>
      <c r="B387" t="s">
        <v>4829</v>
      </c>
      <c r="C387" t="s">
        <v>81</v>
      </c>
      <c r="D387" t="s">
        <v>1490</v>
      </c>
      <c r="E387" t="s">
        <v>3896</v>
      </c>
      <c r="F387" s="2" t="s">
        <v>43</v>
      </c>
      <c r="G387" s="22">
        <v>32</v>
      </c>
      <c r="H387" s="22">
        <v>32</v>
      </c>
      <c r="N387" s="2" t="s">
        <v>45</v>
      </c>
      <c r="O387" s="2" t="s">
        <v>35</v>
      </c>
      <c r="P387" t="s">
        <v>36</v>
      </c>
      <c r="Q387" t="s">
        <v>4830</v>
      </c>
      <c r="U387" t="s">
        <v>37</v>
      </c>
      <c r="V387" t="s">
        <v>4842</v>
      </c>
      <c r="Z387" s="2">
        <v>2</v>
      </c>
      <c r="AA387" s="22">
        <v>60</v>
      </c>
      <c r="AF387" t="s">
        <v>4843</v>
      </c>
      <c r="AI387" t="s">
        <v>573</v>
      </c>
      <c r="AK387" t="s">
        <v>206</v>
      </c>
      <c r="AN387" t="s">
        <v>465</v>
      </c>
      <c r="AO387" t="s">
        <v>3031</v>
      </c>
      <c r="BR387" s="3" t="s">
        <v>7025</v>
      </c>
    </row>
    <row r="388" spans="1:70" x14ac:dyDescent="0.2">
      <c r="A388" t="s">
        <v>3030</v>
      </c>
      <c r="B388" t="s">
        <v>4829</v>
      </c>
      <c r="C388" t="s">
        <v>81</v>
      </c>
      <c r="D388" t="s">
        <v>1490</v>
      </c>
      <c r="E388" t="s">
        <v>3896</v>
      </c>
      <c r="F388" s="2" t="s">
        <v>43</v>
      </c>
      <c r="G388" s="22">
        <v>32</v>
      </c>
      <c r="H388" s="22">
        <v>32</v>
      </c>
      <c r="N388" s="2" t="s">
        <v>45</v>
      </c>
      <c r="O388" s="2" t="s">
        <v>35</v>
      </c>
      <c r="P388" t="s">
        <v>36</v>
      </c>
      <c r="Q388" t="s">
        <v>4844</v>
      </c>
      <c r="U388" t="s">
        <v>37</v>
      </c>
      <c r="V388" t="s">
        <v>4845</v>
      </c>
      <c r="Z388" s="2">
        <v>1</v>
      </c>
      <c r="AA388" s="22">
        <v>30</v>
      </c>
      <c r="AF388" t="s">
        <v>4782</v>
      </c>
      <c r="AI388" t="s">
        <v>573</v>
      </c>
      <c r="AK388" t="s">
        <v>206</v>
      </c>
      <c r="AN388" t="s">
        <v>1403</v>
      </c>
      <c r="BR388" s="3" t="s">
        <v>7025</v>
      </c>
    </row>
    <row r="389" spans="1:70" x14ac:dyDescent="0.2">
      <c r="A389" t="s">
        <v>3030</v>
      </c>
      <c r="B389" t="s">
        <v>4829</v>
      </c>
      <c r="C389" t="s">
        <v>81</v>
      </c>
      <c r="D389" t="s">
        <v>1490</v>
      </c>
      <c r="E389" t="s">
        <v>3896</v>
      </c>
      <c r="F389" s="2" t="s">
        <v>43</v>
      </c>
      <c r="G389" s="22">
        <v>32</v>
      </c>
      <c r="H389" s="22">
        <v>32</v>
      </c>
      <c r="N389" s="2" t="s">
        <v>45</v>
      </c>
      <c r="O389" s="2" t="s">
        <v>35</v>
      </c>
      <c r="P389" t="s">
        <v>36</v>
      </c>
      <c r="Q389" t="s">
        <v>4833</v>
      </c>
      <c r="U389" t="s">
        <v>37</v>
      </c>
      <c r="V389" t="s">
        <v>4846</v>
      </c>
      <c r="Z389" s="2">
        <v>2</v>
      </c>
      <c r="AA389" s="22">
        <v>60</v>
      </c>
      <c r="AF389" t="s">
        <v>4847</v>
      </c>
      <c r="AI389" t="s">
        <v>573</v>
      </c>
      <c r="AK389" t="s">
        <v>206</v>
      </c>
      <c r="AN389" t="s">
        <v>465</v>
      </c>
      <c r="AO389" t="s">
        <v>3031</v>
      </c>
      <c r="BR389" s="3" t="s">
        <v>7025</v>
      </c>
    </row>
    <row r="390" spans="1:70" x14ac:dyDescent="0.2">
      <c r="A390" t="s">
        <v>3030</v>
      </c>
      <c r="B390" t="s">
        <v>4829</v>
      </c>
      <c r="C390" t="s">
        <v>81</v>
      </c>
      <c r="D390" t="s">
        <v>1490</v>
      </c>
      <c r="E390" t="s">
        <v>3896</v>
      </c>
      <c r="F390" s="2" t="s">
        <v>43</v>
      </c>
      <c r="G390" s="22">
        <v>32</v>
      </c>
      <c r="H390" s="22">
        <v>32</v>
      </c>
      <c r="N390" s="2" t="s">
        <v>45</v>
      </c>
      <c r="O390" s="2" t="s">
        <v>35</v>
      </c>
      <c r="P390" t="s">
        <v>36</v>
      </c>
      <c r="Q390" t="s">
        <v>4844</v>
      </c>
      <c r="U390" t="s">
        <v>37</v>
      </c>
      <c r="V390" t="s">
        <v>4848</v>
      </c>
      <c r="Z390" s="2">
        <v>1</v>
      </c>
      <c r="AA390" s="22">
        <v>30</v>
      </c>
      <c r="AF390" t="s">
        <v>4785</v>
      </c>
      <c r="AI390" t="s">
        <v>573</v>
      </c>
      <c r="AK390" t="s">
        <v>206</v>
      </c>
      <c r="AN390" t="s">
        <v>465</v>
      </c>
      <c r="AO390" t="s">
        <v>3031</v>
      </c>
      <c r="BR390" s="3" t="s">
        <v>7025</v>
      </c>
    </row>
    <row r="391" spans="1:70" x14ac:dyDescent="0.2">
      <c r="A391" t="s">
        <v>3030</v>
      </c>
      <c r="B391" t="s">
        <v>4849</v>
      </c>
      <c r="C391" t="s">
        <v>41</v>
      </c>
      <c r="D391" t="s">
        <v>42</v>
      </c>
      <c r="E391" t="s">
        <v>83</v>
      </c>
      <c r="F391" s="2" t="s">
        <v>43</v>
      </c>
      <c r="G391" s="22">
        <v>32</v>
      </c>
      <c r="H391" s="22">
        <v>32</v>
      </c>
      <c r="N391" s="2" t="s">
        <v>66</v>
      </c>
      <c r="O391" s="2" t="s">
        <v>35</v>
      </c>
      <c r="P391" t="s">
        <v>36</v>
      </c>
      <c r="Q391" t="s">
        <v>4850</v>
      </c>
      <c r="U391" t="s">
        <v>37</v>
      </c>
      <c r="V391" t="s">
        <v>4851</v>
      </c>
      <c r="W391" t="s">
        <v>232</v>
      </c>
      <c r="Z391" s="2">
        <v>4</v>
      </c>
      <c r="AA391" s="22">
        <v>103</v>
      </c>
      <c r="AF391" t="s">
        <v>222</v>
      </c>
      <c r="AI391" t="s">
        <v>1705</v>
      </c>
      <c r="AK391" t="s">
        <v>181</v>
      </c>
      <c r="AN391" t="s">
        <v>465</v>
      </c>
      <c r="AO391" t="s">
        <v>3031</v>
      </c>
      <c r="BR391" s="3" t="s">
        <v>7025</v>
      </c>
    </row>
    <row r="392" spans="1:70" x14ac:dyDescent="0.2">
      <c r="A392" t="s">
        <v>3030</v>
      </c>
      <c r="B392" t="s">
        <v>4852</v>
      </c>
      <c r="C392" t="s">
        <v>81</v>
      </c>
      <c r="D392" t="s">
        <v>82</v>
      </c>
      <c r="E392" t="s">
        <v>83</v>
      </c>
      <c r="F392" s="2" t="s">
        <v>34</v>
      </c>
      <c r="G392" s="22">
        <v>16</v>
      </c>
      <c r="H392" s="22">
        <v>16</v>
      </c>
      <c r="N392" s="2" t="s">
        <v>35</v>
      </c>
      <c r="O392" s="2" t="s">
        <v>35</v>
      </c>
      <c r="P392" t="s">
        <v>36</v>
      </c>
      <c r="Q392" t="s">
        <v>4853</v>
      </c>
      <c r="U392" t="s">
        <v>37</v>
      </c>
      <c r="V392" t="s">
        <v>4854</v>
      </c>
      <c r="Z392" s="2">
        <v>4</v>
      </c>
      <c r="AA392" s="22">
        <v>107</v>
      </c>
      <c r="AF392" t="s">
        <v>4855</v>
      </c>
      <c r="AI392" t="s">
        <v>144</v>
      </c>
      <c r="AK392" t="s">
        <v>51</v>
      </c>
      <c r="AN392" t="s">
        <v>465</v>
      </c>
      <c r="AO392" t="s">
        <v>3031</v>
      </c>
      <c r="BR392" s="3" t="s">
        <v>7025</v>
      </c>
    </row>
    <row r="393" spans="1:70" x14ac:dyDescent="0.2">
      <c r="A393" t="s">
        <v>3030</v>
      </c>
      <c r="B393" t="s">
        <v>4852</v>
      </c>
      <c r="C393" t="s">
        <v>81</v>
      </c>
      <c r="D393" t="s">
        <v>82</v>
      </c>
      <c r="E393" t="s">
        <v>83</v>
      </c>
      <c r="F393" s="2" t="s">
        <v>34</v>
      </c>
      <c r="G393" s="22">
        <v>16</v>
      </c>
      <c r="H393" s="22">
        <v>16</v>
      </c>
      <c r="N393" s="2" t="s">
        <v>35</v>
      </c>
      <c r="O393" s="2" t="s">
        <v>35</v>
      </c>
      <c r="P393" t="s">
        <v>36</v>
      </c>
      <c r="Q393" t="s">
        <v>4853</v>
      </c>
      <c r="U393" t="s">
        <v>37</v>
      </c>
      <c r="V393" t="s">
        <v>4856</v>
      </c>
      <c r="Z393" s="2">
        <v>6</v>
      </c>
      <c r="AA393" s="22">
        <v>128</v>
      </c>
      <c r="AF393" t="s">
        <v>4857</v>
      </c>
      <c r="AI393" t="s">
        <v>1251</v>
      </c>
      <c r="AK393" t="s">
        <v>51</v>
      </c>
      <c r="AN393" t="s">
        <v>465</v>
      </c>
      <c r="AO393" t="s">
        <v>3031</v>
      </c>
      <c r="BR393" s="3" t="s">
        <v>7025</v>
      </c>
    </row>
    <row r="394" spans="1:70" x14ac:dyDescent="0.2">
      <c r="A394" t="s">
        <v>3030</v>
      </c>
      <c r="B394" t="s">
        <v>4852</v>
      </c>
      <c r="C394" t="s">
        <v>81</v>
      </c>
      <c r="D394" t="s">
        <v>82</v>
      </c>
      <c r="E394" t="s">
        <v>83</v>
      </c>
      <c r="F394" s="2" t="s">
        <v>34</v>
      </c>
      <c r="G394" s="22">
        <v>16</v>
      </c>
      <c r="H394" s="22">
        <v>16</v>
      </c>
      <c r="N394" s="2" t="s">
        <v>45</v>
      </c>
      <c r="O394" s="2" t="s">
        <v>35</v>
      </c>
      <c r="P394" t="s">
        <v>36</v>
      </c>
      <c r="Q394" t="s">
        <v>4853</v>
      </c>
      <c r="U394" t="s">
        <v>37</v>
      </c>
      <c r="V394" t="s">
        <v>4858</v>
      </c>
      <c r="Z394" s="2">
        <v>2</v>
      </c>
      <c r="AA394" s="22">
        <v>50</v>
      </c>
      <c r="AF394" t="s">
        <v>976</v>
      </c>
      <c r="AI394" t="s">
        <v>1478</v>
      </c>
      <c r="AK394" t="s">
        <v>58</v>
      </c>
      <c r="AN394" t="s">
        <v>465</v>
      </c>
      <c r="AO394" t="s">
        <v>3031</v>
      </c>
      <c r="BR394" s="3" t="s">
        <v>7025</v>
      </c>
    </row>
    <row r="395" spans="1:70" x14ac:dyDescent="0.2">
      <c r="A395" t="s">
        <v>3030</v>
      </c>
      <c r="B395" t="s">
        <v>4852</v>
      </c>
      <c r="C395" t="s">
        <v>81</v>
      </c>
      <c r="D395" t="s">
        <v>82</v>
      </c>
      <c r="E395" t="s">
        <v>83</v>
      </c>
      <c r="F395" s="2" t="s">
        <v>34</v>
      </c>
      <c r="G395" s="22">
        <v>16</v>
      </c>
      <c r="H395" s="22">
        <v>16</v>
      </c>
      <c r="N395" s="2" t="s">
        <v>35</v>
      </c>
      <c r="O395" s="2" t="s">
        <v>35</v>
      </c>
      <c r="P395" t="s">
        <v>36</v>
      </c>
      <c r="Q395" t="s">
        <v>4853</v>
      </c>
      <c r="U395" t="s">
        <v>37</v>
      </c>
      <c r="V395" t="s">
        <v>4859</v>
      </c>
      <c r="Z395" s="2">
        <v>5</v>
      </c>
      <c r="AA395" s="22">
        <v>121</v>
      </c>
      <c r="AF395" t="s">
        <v>2993</v>
      </c>
      <c r="AI395" t="s">
        <v>144</v>
      </c>
      <c r="AK395" t="s">
        <v>51</v>
      </c>
      <c r="AN395" t="s">
        <v>465</v>
      </c>
      <c r="AO395" t="s">
        <v>3031</v>
      </c>
      <c r="BR395" s="3" t="s">
        <v>7025</v>
      </c>
    </row>
    <row r="396" spans="1:70" x14ac:dyDescent="0.2">
      <c r="A396" t="s">
        <v>3030</v>
      </c>
      <c r="B396" t="s">
        <v>4860</v>
      </c>
      <c r="C396" t="s">
        <v>81</v>
      </c>
      <c r="D396" t="s">
        <v>1490</v>
      </c>
      <c r="E396" t="s">
        <v>70</v>
      </c>
      <c r="F396" s="2" t="s">
        <v>43</v>
      </c>
      <c r="G396" s="22">
        <v>32</v>
      </c>
      <c r="H396" s="22">
        <v>32</v>
      </c>
      <c r="N396" s="2" t="s">
        <v>35</v>
      </c>
      <c r="O396" s="2" t="s">
        <v>35</v>
      </c>
      <c r="P396" t="s">
        <v>89</v>
      </c>
      <c r="Q396" t="s">
        <v>4861</v>
      </c>
      <c r="U396" t="s">
        <v>37</v>
      </c>
      <c r="V396" t="s">
        <v>4862</v>
      </c>
      <c r="Z396" s="2">
        <v>1</v>
      </c>
      <c r="AA396" s="22">
        <v>30</v>
      </c>
      <c r="AF396" t="s">
        <v>4863</v>
      </c>
      <c r="AI396" t="s">
        <v>1534</v>
      </c>
      <c r="AK396" t="s">
        <v>44</v>
      </c>
      <c r="AN396" t="s">
        <v>465</v>
      </c>
      <c r="AO396" t="s">
        <v>3031</v>
      </c>
      <c r="BR396" s="3" t="s">
        <v>7025</v>
      </c>
    </row>
    <row r="397" spans="1:70" x14ac:dyDescent="0.2">
      <c r="A397" t="s">
        <v>3030</v>
      </c>
      <c r="B397" t="s">
        <v>4860</v>
      </c>
      <c r="C397" t="s">
        <v>81</v>
      </c>
      <c r="D397" t="s">
        <v>1490</v>
      </c>
      <c r="E397" t="s">
        <v>70</v>
      </c>
      <c r="F397" s="2" t="s">
        <v>43</v>
      </c>
      <c r="G397" s="22">
        <v>32</v>
      </c>
      <c r="H397" s="22">
        <v>32</v>
      </c>
      <c r="N397" s="2" t="s">
        <v>35</v>
      </c>
      <c r="O397" s="2" t="s">
        <v>35</v>
      </c>
      <c r="P397" t="s">
        <v>89</v>
      </c>
      <c r="Q397" t="s">
        <v>4861</v>
      </c>
      <c r="U397" t="s">
        <v>37</v>
      </c>
      <c r="V397" t="s">
        <v>4864</v>
      </c>
      <c r="Z397" s="2">
        <v>1</v>
      </c>
      <c r="AA397" s="22">
        <v>32</v>
      </c>
      <c r="AF397" t="s">
        <v>4865</v>
      </c>
      <c r="AI397" t="s">
        <v>1534</v>
      </c>
      <c r="AK397" t="s">
        <v>44</v>
      </c>
      <c r="AN397" t="s">
        <v>465</v>
      </c>
      <c r="AO397" t="s">
        <v>3031</v>
      </c>
      <c r="BR397" s="3" t="s">
        <v>7025</v>
      </c>
    </row>
    <row r="398" spans="1:70" x14ac:dyDescent="0.2">
      <c r="A398" t="s">
        <v>3030</v>
      </c>
      <c r="B398" t="s">
        <v>4860</v>
      </c>
      <c r="C398" t="s">
        <v>81</v>
      </c>
      <c r="D398" t="s">
        <v>1490</v>
      </c>
      <c r="E398" t="s">
        <v>70</v>
      </c>
      <c r="F398" s="2" t="s">
        <v>43</v>
      </c>
      <c r="G398" s="22">
        <v>32</v>
      </c>
      <c r="H398" s="22">
        <v>32</v>
      </c>
      <c r="N398" s="2" t="s">
        <v>35</v>
      </c>
      <c r="O398" s="2" t="s">
        <v>35</v>
      </c>
      <c r="P398" t="s">
        <v>89</v>
      </c>
      <c r="Q398" t="s">
        <v>4850</v>
      </c>
      <c r="U398" t="s">
        <v>37</v>
      </c>
      <c r="V398" t="s">
        <v>4866</v>
      </c>
      <c r="Z398" s="2">
        <v>1</v>
      </c>
      <c r="AA398" s="22">
        <v>30</v>
      </c>
      <c r="AF398" t="s">
        <v>4867</v>
      </c>
      <c r="AI398" t="s">
        <v>1534</v>
      </c>
      <c r="AK398" t="s">
        <v>44</v>
      </c>
      <c r="AN398" t="s">
        <v>465</v>
      </c>
      <c r="AO398" t="s">
        <v>3031</v>
      </c>
      <c r="BR398" s="3" t="s">
        <v>7025</v>
      </c>
    </row>
    <row r="399" spans="1:70" x14ac:dyDescent="0.2">
      <c r="A399" t="s">
        <v>3030</v>
      </c>
      <c r="B399" t="s">
        <v>4860</v>
      </c>
      <c r="C399" t="s">
        <v>81</v>
      </c>
      <c r="D399" t="s">
        <v>1490</v>
      </c>
      <c r="E399" t="s">
        <v>70</v>
      </c>
      <c r="F399" s="2" t="s">
        <v>43</v>
      </c>
      <c r="G399" s="22">
        <v>32</v>
      </c>
      <c r="H399" s="22">
        <v>32</v>
      </c>
      <c r="N399" s="2" t="s">
        <v>35</v>
      </c>
      <c r="O399" s="2" t="s">
        <v>35</v>
      </c>
      <c r="P399" t="s">
        <v>89</v>
      </c>
      <c r="Q399" t="s">
        <v>4850</v>
      </c>
      <c r="U399" t="s">
        <v>37</v>
      </c>
      <c r="V399" t="s">
        <v>4868</v>
      </c>
      <c r="Z399" s="2">
        <v>1</v>
      </c>
      <c r="AA399" s="22">
        <v>30</v>
      </c>
      <c r="AF399" t="s">
        <v>4869</v>
      </c>
      <c r="AI399" t="s">
        <v>1534</v>
      </c>
      <c r="AK399" t="s">
        <v>44</v>
      </c>
      <c r="AN399" t="s">
        <v>465</v>
      </c>
      <c r="AO399" t="s">
        <v>3031</v>
      </c>
      <c r="BR399" s="3" t="s">
        <v>7025</v>
      </c>
    </row>
    <row r="400" spans="1:70" x14ac:dyDescent="0.2">
      <c r="A400" t="s">
        <v>3030</v>
      </c>
      <c r="B400" t="s">
        <v>4860</v>
      </c>
      <c r="C400" t="s">
        <v>81</v>
      </c>
      <c r="D400" t="s">
        <v>1490</v>
      </c>
      <c r="E400" t="s">
        <v>70</v>
      </c>
      <c r="F400" s="2" t="s">
        <v>43</v>
      </c>
      <c r="G400" s="22">
        <v>32</v>
      </c>
      <c r="H400" s="22">
        <v>32</v>
      </c>
      <c r="N400" s="2" t="s">
        <v>35</v>
      </c>
      <c r="O400" s="2" t="s">
        <v>35</v>
      </c>
      <c r="P400" t="s">
        <v>89</v>
      </c>
      <c r="Q400" t="s">
        <v>4870</v>
      </c>
      <c r="U400" t="s">
        <v>37</v>
      </c>
      <c r="V400" t="s">
        <v>4871</v>
      </c>
      <c r="Z400" s="2">
        <v>1</v>
      </c>
      <c r="AA400" s="22">
        <v>30</v>
      </c>
      <c r="AF400" t="s">
        <v>4872</v>
      </c>
      <c r="AI400" t="s">
        <v>1534</v>
      </c>
      <c r="AK400" t="s">
        <v>44</v>
      </c>
      <c r="AN400" t="s">
        <v>465</v>
      </c>
      <c r="AO400" t="s">
        <v>3031</v>
      </c>
      <c r="BR400" s="3" t="s">
        <v>7025</v>
      </c>
    </row>
    <row r="401" spans="1:70" x14ac:dyDescent="0.2">
      <c r="A401" t="s">
        <v>3030</v>
      </c>
      <c r="B401" t="s">
        <v>4860</v>
      </c>
      <c r="C401" t="s">
        <v>81</v>
      </c>
      <c r="D401" t="s">
        <v>1490</v>
      </c>
      <c r="E401" t="s">
        <v>70</v>
      </c>
      <c r="F401" s="2" t="s">
        <v>43</v>
      </c>
      <c r="G401" s="22">
        <v>32</v>
      </c>
      <c r="H401" s="22">
        <v>32</v>
      </c>
      <c r="N401" s="2" t="s">
        <v>35</v>
      </c>
      <c r="O401" s="2" t="s">
        <v>35</v>
      </c>
      <c r="P401" t="s">
        <v>89</v>
      </c>
      <c r="Q401" t="s">
        <v>4870</v>
      </c>
      <c r="U401" t="s">
        <v>37</v>
      </c>
      <c r="V401" t="s">
        <v>4873</v>
      </c>
      <c r="Z401" s="2">
        <v>1</v>
      </c>
      <c r="AA401" s="22">
        <v>29</v>
      </c>
      <c r="AF401" t="s">
        <v>4874</v>
      </c>
      <c r="AI401" t="s">
        <v>1534</v>
      </c>
      <c r="AK401" t="s">
        <v>44</v>
      </c>
      <c r="AN401" t="s">
        <v>465</v>
      </c>
      <c r="AO401" t="s">
        <v>3031</v>
      </c>
      <c r="BR401" s="3" t="s">
        <v>7025</v>
      </c>
    </row>
    <row r="402" spans="1:70" x14ac:dyDescent="0.2">
      <c r="A402" t="s">
        <v>3030</v>
      </c>
      <c r="B402" t="s">
        <v>4860</v>
      </c>
      <c r="C402" t="s">
        <v>81</v>
      </c>
      <c r="D402" t="s">
        <v>1490</v>
      </c>
      <c r="E402" t="s">
        <v>70</v>
      </c>
      <c r="F402" s="2" t="s">
        <v>43</v>
      </c>
      <c r="G402" s="22">
        <v>32</v>
      </c>
      <c r="H402" s="22">
        <v>32</v>
      </c>
      <c r="N402" s="2" t="s">
        <v>35</v>
      </c>
      <c r="O402" s="2" t="s">
        <v>35</v>
      </c>
      <c r="P402" t="s">
        <v>89</v>
      </c>
      <c r="Q402" t="s">
        <v>4870</v>
      </c>
      <c r="U402" t="s">
        <v>37</v>
      </c>
      <c r="V402" t="s">
        <v>4875</v>
      </c>
      <c r="Z402" s="2">
        <v>1</v>
      </c>
      <c r="AA402" s="22">
        <v>30</v>
      </c>
      <c r="AF402" t="s">
        <v>4876</v>
      </c>
      <c r="AI402" t="s">
        <v>1534</v>
      </c>
      <c r="AK402" t="s">
        <v>44</v>
      </c>
      <c r="AN402" t="s">
        <v>465</v>
      </c>
      <c r="AO402" t="s">
        <v>3031</v>
      </c>
      <c r="BR402" s="3" t="s">
        <v>7025</v>
      </c>
    </row>
    <row r="403" spans="1:70" x14ac:dyDescent="0.2">
      <c r="A403" t="s">
        <v>3030</v>
      </c>
      <c r="B403" t="s">
        <v>4860</v>
      </c>
      <c r="C403" t="s">
        <v>81</v>
      </c>
      <c r="D403" t="s">
        <v>1490</v>
      </c>
      <c r="E403" t="s">
        <v>70</v>
      </c>
      <c r="F403" s="2" t="s">
        <v>43</v>
      </c>
      <c r="G403" s="22">
        <v>32</v>
      </c>
      <c r="H403" s="22">
        <v>32</v>
      </c>
      <c r="N403" s="2" t="s">
        <v>35</v>
      </c>
      <c r="O403" s="2" t="s">
        <v>35</v>
      </c>
      <c r="P403" t="s">
        <v>89</v>
      </c>
      <c r="Q403" t="s">
        <v>4870</v>
      </c>
      <c r="U403" t="s">
        <v>37</v>
      </c>
      <c r="V403" t="s">
        <v>4877</v>
      </c>
      <c r="Z403" s="2">
        <v>1</v>
      </c>
      <c r="AA403" s="22">
        <v>30</v>
      </c>
      <c r="AF403" t="s">
        <v>4878</v>
      </c>
      <c r="AI403" t="s">
        <v>1534</v>
      </c>
      <c r="AK403" t="s">
        <v>44</v>
      </c>
      <c r="AN403" t="s">
        <v>465</v>
      </c>
      <c r="AO403" t="s">
        <v>3031</v>
      </c>
      <c r="BR403" s="3" t="s">
        <v>7025</v>
      </c>
    </row>
    <row r="404" spans="1:70" x14ac:dyDescent="0.2">
      <c r="A404" t="s">
        <v>3030</v>
      </c>
      <c r="B404" t="s">
        <v>4860</v>
      </c>
      <c r="C404" t="s">
        <v>81</v>
      </c>
      <c r="D404" t="s">
        <v>1490</v>
      </c>
      <c r="E404" t="s">
        <v>70</v>
      </c>
      <c r="F404" s="2" t="s">
        <v>43</v>
      </c>
      <c r="G404" s="22">
        <v>32</v>
      </c>
      <c r="H404" s="22">
        <v>32</v>
      </c>
      <c r="N404" s="2" t="s">
        <v>35</v>
      </c>
      <c r="O404" s="2" t="s">
        <v>35</v>
      </c>
      <c r="P404" t="s">
        <v>89</v>
      </c>
      <c r="Q404" t="s">
        <v>4870</v>
      </c>
      <c r="U404" t="s">
        <v>37</v>
      </c>
      <c r="V404" t="s">
        <v>4879</v>
      </c>
      <c r="Z404" s="2">
        <v>1</v>
      </c>
      <c r="AA404" s="22">
        <v>30</v>
      </c>
      <c r="AF404" t="s">
        <v>4880</v>
      </c>
      <c r="AI404" t="s">
        <v>2723</v>
      </c>
      <c r="AK404" t="s">
        <v>44</v>
      </c>
      <c r="AN404" t="s">
        <v>465</v>
      </c>
      <c r="AO404" t="s">
        <v>3031</v>
      </c>
      <c r="BR404" s="3" t="s">
        <v>7025</v>
      </c>
    </row>
    <row r="405" spans="1:70" x14ac:dyDescent="0.2">
      <c r="A405" t="s">
        <v>3030</v>
      </c>
      <c r="B405" t="s">
        <v>4860</v>
      </c>
      <c r="C405" t="s">
        <v>81</v>
      </c>
      <c r="D405" t="s">
        <v>1490</v>
      </c>
      <c r="E405" t="s">
        <v>70</v>
      </c>
      <c r="F405" s="2" t="s">
        <v>43</v>
      </c>
      <c r="G405" s="22">
        <v>32</v>
      </c>
      <c r="H405" s="22">
        <v>32</v>
      </c>
      <c r="N405" s="2" t="s">
        <v>35</v>
      </c>
      <c r="O405" s="2" t="s">
        <v>35</v>
      </c>
      <c r="P405" t="s">
        <v>89</v>
      </c>
      <c r="Q405" t="s">
        <v>4870</v>
      </c>
      <c r="U405" t="s">
        <v>37</v>
      </c>
      <c r="V405" t="s">
        <v>4881</v>
      </c>
      <c r="Z405" s="2">
        <v>1</v>
      </c>
      <c r="AA405" s="22">
        <v>29</v>
      </c>
      <c r="AF405" t="s">
        <v>4882</v>
      </c>
      <c r="AI405" t="s">
        <v>2723</v>
      </c>
      <c r="AK405" t="s">
        <v>44</v>
      </c>
      <c r="AN405" t="s">
        <v>465</v>
      </c>
      <c r="AO405" t="s">
        <v>3031</v>
      </c>
      <c r="BR405" s="3" t="s">
        <v>7025</v>
      </c>
    </row>
    <row r="406" spans="1:70" x14ac:dyDescent="0.2">
      <c r="A406" t="s">
        <v>3030</v>
      </c>
      <c r="B406" t="s">
        <v>4860</v>
      </c>
      <c r="C406" t="s">
        <v>81</v>
      </c>
      <c r="D406" t="s">
        <v>1490</v>
      </c>
      <c r="E406" t="s">
        <v>70</v>
      </c>
      <c r="F406" s="2" t="s">
        <v>43</v>
      </c>
      <c r="G406" s="22">
        <v>32</v>
      </c>
      <c r="H406" s="22">
        <v>32</v>
      </c>
      <c r="N406" s="2" t="s">
        <v>35</v>
      </c>
      <c r="O406" s="2" t="s">
        <v>35</v>
      </c>
      <c r="P406" t="s">
        <v>89</v>
      </c>
      <c r="Q406" t="s">
        <v>4883</v>
      </c>
      <c r="U406" t="s">
        <v>37</v>
      </c>
      <c r="V406" t="s">
        <v>4884</v>
      </c>
      <c r="Z406" s="2">
        <v>1</v>
      </c>
      <c r="AA406" s="22">
        <v>30</v>
      </c>
      <c r="AF406" t="s">
        <v>4885</v>
      </c>
      <c r="AI406" t="s">
        <v>2723</v>
      </c>
      <c r="AK406" t="s">
        <v>44</v>
      </c>
      <c r="AN406" t="s">
        <v>465</v>
      </c>
      <c r="AO406" t="s">
        <v>3031</v>
      </c>
      <c r="BR406" s="3" t="s">
        <v>7025</v>
      </c>
    </row>
    <row r="407" spans="1:70" x14ac:dyDescent="0.2">
      <c r="A407" t="s">
        <v>3030</v>
      </c>
      <c r="B407" t="s">
        <v>4860</v>
      </c>
      <c r="C407" t="s">
        <v>81</v>
      </c>
      <c r="D407" t="s">
        <v>1490</v>
      </c>
      <c r="E407" t="s">
        <v>70</v>
      </c>
      <c r="F407" s="2" t="s">
        <v>43</v>
      </c>
      <c r="G407" s="22">
        <v>32</v>
      </c>
      <c r="H407" s="22">
        <v>32</v>
      </c>
      <c r="N407" s="2" t="s">
        <v>35</v>
      </c>
      <c r="O407" s="2" t="s">
        <v>35</v>
      </c>
      <c r="P407" t="s">
        <v>89</v>
      </c>
      <c r="Q407" t="s">
        <v>4883</v>
      </c>
      <c r="U407" t="s">
        <v>37</v>
      </c>
      <c r="V407" t="s">
        <v>4886</v>
      </c>
      <c r="Z407" s="2">
        <v>1</v>
      </c>
      <c r="AA407" s="22">
        <v>30</v>
      </c>
      <c r="AF407" t="s">
        <v>4887</v>
      </c>
      <c r="AI407" t="s">
        <v>2723</v>
      </c>
      <c r="AK407" t="s">
        <v>44</v>
      </c>
      <c r="AN407" t="s">
        <v>465</v>
      </c>
      <c r="AO407" t="s">
        <v>3031</v>
      </c>
      <c r="BR407" s="3" t="s">
        <v>7025</v>
      </c>
    </row>
    <row r="408" spans="1:70" x14ac:dyDescent="0.2">
      <c r="A408" t="s">
        <v>3030</v>
      </c>
      <c r="B408" t="s">
        <v>4860</v>
      </c>
      <c r="C408" t="s">
        <v>81</v>
      </c>
      <c r="D408" t="s">
        <v>1490</v>
      </c>
      <c r="E408" t="s">
        <v>70</v>
      </c>
      <c r="F408" s="2" t="s">
        <v>43</v>
      </c>
      <c r="G408" s="22">
        <v>32</v>
      </c>
      <c r="H408" s="22">
        <v>32</v>
      </c>
      <c r="N408" s="2" t="s">
        <v>35</v>
      </c>
      <c r="O408" s="2" t="s">
        <v>35</v>
      </c>
      <c r="P408" t="s">
        <v>89</v>
      </c>
      <c r="Q408" t="s">
        <v>4883</v>
      </c>
      <c r="U408" t="s">
        <v>37</v>
      </c>
      <c r="V408" t="s">
        <v>4888</v>
      </c>
      <c r="Z408" s="2">
        <v>1</v>
      </c>
      <c r="AA408" s="22">
        <v>30</v>
      </c>
      <c r="AF408" t="s">
        <v>4889</v>
      </c>
      <c r="AI408" t="s">
        <v>2723</v>
      </c>
      <c r="AK408" t="s">
        <v>44</v>
      </c>
      <c r="AN408" t="s">
        <v>465</v>
      </c>
      <c r="AO408" t="s">
        <v>3031</v>
      </c>
      <c r="BR408" s="3" t="s">
        <v>7025</v>
      </c>
    </row>
    <row r="409" spans="1:70" x14ac:dyDescent="0.2">
      <c r="A409" t="s">
        <v>3030</v>
      </c>
      <c r="B409" t="s">
        <v>4860</v>
      </c>
      <c r="C409" t="s">
        <v>81</v>
      </c>
      <c r="D409" t="s">
        <v>1490</v>
      </c>
      <c r="E409" t="s">
        <v>70</v>
      </c>
      <c r="F409" s="2" t="s">
        <v>43</v>
      </c>
      <c r="G409" s="22">
        <v>32</v>
      </c>
      <c r="H409" s="22">
        <v>32</v>
      </c>
      <c r="N409" s="2" t="s">
        <v>35</v>
      </c>
      <c r="O409" s="2" t="s">
        <v>35</v>
      </c>
      <c r="P409" t="s">
        <v>89</v>
      </c>
      <c r="Q409" t="s">
        <v>4883</v>
      </c>
      <c r="U409" t="s">
        <v>37</v>
      </c>
      <c r="V409" t="s">
        <v>4890</v>
      </c>
      <c r="Z409" s="2">
        <v>1</v>
      </c>
      <c r="AA409" s="22">
        <v>29</v>
      </c>
      <c r="AF409" t="s">
        <v>4891</v>
      </c>
      <c r="AI409" t="s">
        <v>2723</v>
      </c>
      <c r="AK409" t="s">
        <v>44</v>
      </c>
      <c r="AN409" t="s">
        <v>465</v>
      </c>
      <c r="AO409" t="s">
        <v>3031</v>
      </c>
      <c r="BR409" s="3" t="s">
        <v>7025</v>
      </c>
    </row>
    <row r="410" spans="1:70" x14ac:dyDescent="0.2">
      <c r="A410" t="s">
        <v>3030</v>
      </c>
      <c r="B410" t="s">
        <v>4860</v>
      </c>
      <c r="C410" t="s">
        <v>81</v>
      </c>
      <c r="D410" t="s">
        <v>1490</v>
      </c>
      <c r="E410" t="s">
        <v>70</v>
      </c>
      <c r="F410" s="2" t="s">
        <v>43</v>
      </c>
      <c r="G410" s="22">
        <v>32</v>
      </c>
      <c r="H410" s="22">
        <v>32</v>
      </c>
      <c r="N410" s="2" t="s">
        <v>35</v>
      </c>
      <c r="O410" s="2" t="s">
        <v>35</v>
      </c>
      <c r="P410" t="s">
        <v>89</v>
      </c>
      <c r="Q410" t="s">
        <v>4883</v>
      </c>
      <c r="U410" t="s">
        <v>37</v>
      </c>
      <c r="V410" t="s">
        <v>4892</v>
      </c>
      <c r="Z410" s="2">
        <v>1</v>
      </c>
      <c r="AA410" s="22">
        <v>30</v>
      </c>
      <c r="AF410" t="s">
        <v>4893</v>
      </c>
      <c r="AI410" t="s">
        <v>2723</v>
      </c>
      <c r="AK410" t="s">
        <v>44</v>
      </c>
      <c r="AN410" t="s">
        <v>465</v>
      </c>
      <c r="AO410" t="s">
        <v>3031</v>
      </c>
      <c r="BR410" s="3" t="s">
        <v>7025</v>
      </c>
    </row>
    <row r="411" spans="1:70" x14ac:dyDescent="0.2">
      <c r="A411" t="s">
        <v>3030</v>
      </c>
      <c r="B411" t="s">
        <v>4860</v>
      </c>
      <c r="C411" t="s">
        <v>81</v>
      </c>
      <c r="D411" t="s">
        <v>1490</v>
      </c>
      <c r="E411" t="s">
        <v>70</v>
      </c>
      <c r="F411" s="2" t="s">
        <v>43</v>
      </c>
      <c r="G411" s="22">
        <v>32</v>
      </c>
      <c r="H411" s="22">
        <v>32</v>
      </c>
      <c r="N411" s="2" t="s">
        <v>35</v>
      </c>
      <c r="O411" s="2" t="s">
        <v>35</v>
      </c>
      <c r="P411" t="s">
        <v>89</v>
      </c>
      <c r="Q411" t="s">
        <v>4883</v>
      </c>
      <c r="U411" t="s">
        <v>37</v>
      </c>
      <c r="V411" t="s">
        <v>4894</v>
      </c>
      <c r="Z411" s="2">
        <v>1</v>
      </c>
      <c r="AA411" s="22">
        <v>28</v>
      </c>
      <c r="AF411" t="s">
        <v>4895</v>
      </c>
      <c r="AI411" t="s">
        <v>2723</v>
      </c>
      <c r="AK411" t="s">
        <v>44</v>
      </c>
      <c r="AN411" t="s">
        <v>465</v>
      </c>
      <c r="AO411" t="s">
        <v>3031</v>
      </c>
      <c r="BR411" s="3" t="s">
        <v>7025</v>
      </c>
    </row>
    <row r="412" spans="1:70" x14ac:dyDescent="0.2">
      <c r="A412" t="s">
        <v>3030</v>
      </c>
      <c r="B412" t="s">
        <v>4896</v>
      </c>
      <c r="C412" t="s">
        <v>81</v>
      </c>
      <c r="D412" t="s">
        <v>1490</v>
      </c>
      <c r="E412" t="s">
        <v>70</v>
      </c>
      <c r="F412" s="2" t="s">
        <v>43</v>
      </c>
      <c r="G412" s="22">
        <v>32</v>
      </c>
      <c r="H412" s="22">
        <v>32</v>
      </c>
      <c r="N412" s="2" t="s">
        <v>35</v>
      </c>
      <c r="O412" s="2" t="s">
        <v>35</v>
      </c>
      <c r="P412" t="s">
        <v>36</v>
      </c>
      <c r="Q412" t="s">
        <v>4897</v>
      </c>
      <c r="U412" t="s">
        <v>37</v>
      </c>
      <c r="V412" t="s">
        <v>4898</v>
      </c>
      <c r="Z412" s="2">
        <v>1</v>
      </c>
      <c r="AA412" s="22">
        <v>30</v>
      </c>
      <c r="AF412" t="s">
        <v>4863</v>
      </c>
      <c r="AI412" t="s">
        <v>1534</v>
      </c>
      <c r="AK412" t="s">
        <v>44</v>
      </c>
      <c r="AN412" t="s">
        <v>1403</v>
      </c>
      <c r="AO412" t="s">
        <v>3031</v>
      </c>
      <c r="AP412" t="s">
        <v>4776</v>
      </c>
      <c r="BR412" s="3" t="s">
        <v>7025</v>
      </c>
    </row>
    <row r="413" spans="1:70" x14ac:dyDescent="0.2">
      <c r="A413" t="s">
        <v>3030</v>
      </c>
      <c r="B413" t="s">
        <v>4896</v>
      </c>
      <c r="C413" t="s">
        <v>81</v>
      </c>
      <c r="D413" t="s">
        <v>1490</v>
      </c>
      <c r="E413" t="s">
        <v>70</v>
      </c>
      <c r="F413" s="2" t="s">
        <v>43</v>
      </c>
      <c r="G413" s="22">
        <v>32</v>
      </c>
      <c r="H413" s="22">
        <v>32</v>
      </c>
      <c r="N413" s="2" t="s">
        <v>35</v>
      </c>
      <c r="O413" s="2" t="s">
        <v>35</v>
      </c>
      <c r="P413" t="s">
        <v>36</v>
      </c>
      <c r="Q413" t="s">
        <v>4897</v>
      </c>
      <c r="U413" t="s">
        <v>37</v>
      </c>
      <c r="V413" t="s">
        <v>4899</v>
      </c>
      <c r="Z413" s="2">
        <v>1</v>
      </c>
      <c r="AA413" s="22">
        <v>32</v>
      </c>
      <c r="AF413" t="s">
        <v>4865</v>
      </c>
      <c r="AI413" t="s">
        <v>1534</v>
      </c>
      <c r="AK413" t="s">
        <v>44</v>
      </c>
      <c r="AN413" t="s">
        <v>1403</v>
      </c>
      <c r="AO413" t="s">
        <v>3031</v>
      </c>
      <c r="AP413" t="s">
        <v>4776</v>
      </c>
      <c r="BR413" s="3" t="s">
        <v>7025</v>
      </c>
    </row>
    <row r="414" spans="1:70" x14ac:dyDescent="0.2">
      <c r="A414" t="s">
        <v>3030</v>
      </c>
      <c r="B414" t="s">
        <v>4896</v>
      </c>
      <c r="C414" t="s">
        <v>81</v>
      </c>
      <c r="D414" t="s">
        <v>1490</v>
      </c>
      <c r="E414" t="s">
        <v>70</v>
      </c>
      <c r="F414" s="2" t="s">
        <v>43</v>
      </c>
      <c r="G414" s="22">
        <v>32</v>
      </c>
      <c r="H414" s="22">
        <v>32</v>
      </c>
      <c r="N414" s="2" t="s">
        <v>35</v>
      </c>
      <c r="O414" s="2" t="s">
        <v>35</v>
      </c>
      <c r="P414" t="s">
        <v>36</v>
      </c>
      <c r="Q414" t="s">
        <v>4897</v>
      </c>
      <c r="U414" t="s">
        <v>37</v>
      </c>
      <c r="V414" t="s">
        <v>4900</v>
      </c>
      <c r="Z414" s="2">
        <v>1</v>
      </c>
      <c r="AA414" s="22">
        <v>31</v>
      </c>
      <c r="AF414" t="s">
        <v>4867</v>
      </c>
      <c r="AI414" t="s">
        <v>1534</v>
      </c>
      <c r="AK414" t="s">
        <v>44</v>
      </c>
      <c r="AN414" t="s">
        <v>1403</v>
      </c>
      <c r="AO414" t="s">
        <v>3031</v>
      </c>
      <c r="AP414" t="s">
        <v>4776</v>
      </c>
      <c r="BR414" s="3" t="s">
        <v>7025</v>
      </c>
    </row>
    <row r="415" spans="1:70" x14ac:dyDescent="0.2">
      <c r="A415" t="s">
        <v>3030</v>
      </c>
      <c r="B415" t="s">
        <v>4896</v>
      </c>
      <c r="C415" t="s">
        <v>81</v>
      </c>
      <c r="D415" t="s">
        <v>1490</v>
      </c>
      <c r="E415" t="s">
        <v>70</v>
      </c>
      <c r="F415" s="2" t="s">
        <v>43</v>
      </c>
      <c r="G415" s="22">
        <v>32</v>
      </c>
      <c r="H415" s="22">
        <v>32</v>
      </c>
      <c r="N415" s="2" t="s">
        <v>35</v>
      </c>
      <c r="O415" s="2" t="s">
        <v>35</v>
      </c>
      <c r="P415" t="s">
        <v>36</v>
      </c>
      <c r="Q415" t="s">
        <v>4897</v>
      </c>
      <c r="U415" t="s">
        <v>37</v>
      </c>
      <c r="V415" t="s">
        <v>4901</v>
      </c>
      <c r="Z415" s="2">
        <v>1</v>
      </c>
      <c r="AA415" s="22">
        <v>30</v>
      </c>
      <c r="AF415" t="s">
        <v>4869</v>
      </c>
      <c r="AI415" t="s">
        <v>1534</v>
      </c>
      <c r="AK415" t="s">
        <v>44</v>
      </c>
      <c r="AN415" t="s">
        <v>1403</v>
      </c>
      <c r="AO415" t="s">
        <v>3031</v>
      </c>
      <c r="AP415" t="s">
        <v>4776</v>
      </c>
      <c r="BR415" s="3" t="s">
        <v>7025</v>
      </c>
    </row>
    <row r="416" spans="1:70" x14ac:dyDescent="0.2">
      <c r="A416" t="s">
        <v>3030</v>
      </c>
      <c r="B416" t="s">
        <v>4896</v>
      </c>
      <c r="C416" t="s">
        <v>81</v>
      </c>
      <c r="D416" t="s">
        <v>1490</v>
      </c>
      <c r="E416" t="s">
        <v>70</v>
      </c>
      <c r="F416" s="2" t="s">
        <v>43</v>
      </c>
      <c r="G416" s="22">
        <v>32</v>
      </c>
      <c r="H416" s="22">
        <v>32</v>
      </c>
      <c r="N416" s="2" t="s">
        <v>35</v>
      </c>
      <c r="O416" s="2" t="s">
        <v>35</v>
      </c>
      <c r="P416" t="s">
        <v>36</v>
      </c>
      <c r="Q416" t="s">
        <v>4902</v>
      </c>
      <c r="U416" t="s">
        <v>37</v>
      </c>
      <c r="V416" t="s">
        <v>4903</v>
      </c>
      <c r="Z416" s="2">
        <v>1</v>
      </c>
      <c r="AA416" s="22">
        <v>31</v>
      </c>
      <c r="AF416" t="s">
        <v>4872</v>
      </c>
      <c r="AI416" t="s">
        <v>1534</v>
      </c>
      <c r="AK416" t="s">
        <v>44</v>
      </c>
      <c r="AN416" t="s">
        <v>1403</v>
      </c>
      <c r="AO416" t="s">
        <v>3031</v>
      </c>
      <c r="AP416" t="s">
        <v>4776</v>
      </c>
      <c r="BR416" s="3" t="s">
        <v>7025</v>
      </c>
    </row>
    <row r="417" spans="1:70" x14ac:dyDescent="0.2">
      <c r="A417" t="s">
        <v>3030</v>
      </c>
      <c r="B417" t="s">
        <v>4896</v>
      </c>
      <c r="C417" t="s">
        <v>81</v>
      </c>
      <c r="D417" t="s">
        <v>1490</v>
      </c>
      <c r="E417" t="s">
        <v>70</v>
      </c>
      <c r="F417" s="2" t="s">
        <v>43</v>
      </c>
      <c r="G417" s="22">
        <v>32</v>
      </c>
      <c r="H417" s="22">
        <v>32</v>
      </c>
      <c r="N417" s="2" t="s">
        <v>35</v>
      </c>
      <c r="O417" s="2" t="s">
        <v>35</v>
      </c>
      <c r="P417" t="s">
        <v>36</v>
      </c>
      <c r="Q417" t="s">
        <v>4902</v>
      </c>
      <c r="U417" t="s">
        <v>37</v>
      </c>
      <c r="V417" t="s">
        <v>4904</v>
      </c>
      <c r="Z417" s="2">
        <v>1</v>
      </c>
      <c r="AA417" s="22">
        <v>29</v>
      </c>
      <c r="AF417" t="s">
        <v>4874</v>
      </c>
      <c r="AI417" t="s">
        <v>1534</v>
      </c>
      <c r="AK417" t="s">
        <v>44</v>
      </c>
      <c r="AN417" t="s">
        <v>1403</v>
      </c>
      <c r="AO417" t="s">
        <v>3031</v>
      </c>
      <c r="AP417" t="s">
        <v>4776</v>
      </c>
      <c r="BR417" s="3" t="s">
        <v>7025</v>
      </c>
    </row>
    <row r="418" spans="1:70" x14ac:dyDescent="0.2">
      <c r="A418" t="s">
        <v>3030</v>
      </c>
      <c r="B418" t="s">
        <v>4896</v>
      </c>
      <c r="C418" t="s">
        <v>81</v>
      </c>
      <c r="D418" t="s">
        <v>1490</v>
      </c>
      <c r="E418" t="s">
        <v>70</v>
      </c>
      <c r="F418" s="2" t="s">
        <v>43</v>
      </c>
      <c r="G418" s="22">
        <v>32</v>
      </c>
      <c r="H418" s="22">
        <v>32</v>
      </c>
      <c r="N418" s="2" t="s">
        <v>35</v>
      </c>
      <c r="O418" s="2" t="s">
        <v>35</v>
      </c>
      <c r="P418" t="s">
        <v>36</v>
      </c>
      <c r="Q418" t="s">
        <v>4897</v>
      </c>
      <c r="U418" t="s">
        <v>37</v>
      </c>
      <c r="V418" t="s">
        <v>4905</v>
      </c>
      <c r="Z418" s="2">
        <v>1</v>
      </c>
      <c r="AA418" s="22">
        <v>30</v>
      </c>
      <c r="AF418" t="s">
        <v>4876</v>
      </c>
      <c r="AI418" t="s">
        <v>1534</v>
      </c>
      <c r="AK418" t="s">
        <v>44</v>
      </c>
      <c r="AO418" t="s">
        <v>3031</v>
      </c>
      <c r="AP418" t="s">
        <v>4764</v>
      </c>
      <c r="BR418" s="3" t="s">
        <v>7025</v>
      </c>
    </row>
    <row r="419" spans="1:70" x14ac:dyDescent="0.2">
      <c r="A419" t="s">
        <v>3030</v>
      </c>
      <c r="B419" t="s">
        <v>4896</v>
      </c>
      <c r="C419" t="s">
        <v>81</v>
      </c>
      <c r="D419" t="s">
        <v>1490</v>
      </c>
      <c r="E419" t="s">
        <v>70</v>
      </c>
      <c r="F419" s="2" t="s">
        <v>43</v>
      </c>
      <c r="G419" s="22">
        <v>32</v>
      </c>
      <c r="H419" s="22">
        <v>32</v>
      </c>
      <c r="N419" s="2" t="s">
        <v>35</v>
      </c>
      <c r="O419" s="2" t="s">
        <v>35</v>
      </c>
      <c r="P419" t="s">
        <v>36</v>
      </c>
      <c r="Q419" t="s">
        <v>4897</v>
      </c>
      <c r="U419" t="s">
        <v>37</v>
      </c>
      <c r="V419" t="s">
        <v>4906</v>
      </c>
      <c r="Z419" s="2">
        <v>1</v>
      </c>
      <c r="AA419" s="22">
        <v>29</v>
      </c>
      <c r="AF419" t="s">
        <v>4878</v>
      </c>
      <c r="AI419" t="s">
        <v>1534</v>
      </c>
      <c r="AK419" t="s">
        <v>44</v>
      </c>
      <c r="AN419" t="s">
        <v>1403</v>
      </c>
      <c r="AO419" t="s">
        <v>3031</v>
      </c>
      <c r="AP419" t="s">
        <v>4764</v>
      </c>
      <c r="BR419" s="3" t="s">
        <v>7025</v>
      </c>
    </row>
    <row r="420" spans="1:70" x14ac:dyDescent="0.2">
      <c r="A420" t="s">
        <v>3030</v>
      </c>
      <c r="B420" t="s">
        <v>4896</v>
      </c>
      <c r="C420" t="s">
        <v>81</v>
      </c>
      <c r="D420" t="s">
        <v>1490</v>
      </c>
      <c r="E420" t="s">
        <v>70</v>
      </c>
      <c r="F420" s="2" t="s">
        <v>43</v>
      </c>
      <c r="G420" s="22">
        <v>32</v>
      </c>
      <c r="H420" s="22">
        <v>32</v>
      </c>
      <c r="N420" s="2" t="s">
        <v>35</v>
      </c>
      <c r="O420" s="2" t="s">
        <v>35</v>
      </c>
      <c r="P420" t="s">
        <v>36</v>
      </c>
      <c r="Q420" t="s">
        <v>4907</v>
      </c>
      <c r="U420" t="s">
        <v>37</v>
      </c>
      <c r="V420" t="s">
        <v>4908</v>
      </c>
      <c r="Z420" s="2">
        <v>1</v>
      </c>
      <c r="AA420" s="22">
        <v>30</v>
      </c>
      <c r="AF420" t="s">
        <v>4880</v>
      </c>
      <c r="AI420" t="s">
        <v>2723</v>
      </c>
      <c r="AK420" t="s">
        <v>44</v>
      </c>
      <c r="AN420" t="s">
        <v>465</v>
      </c>
      <c r="AO420" t="s">
        <v>3031</v>
      </c>
      <c r="BR420" s="3" t="s">
        <v>7025</v>
      </c>
    </row>
    <row r="421" spans="1:70" x14ac:dyDescent="0.2">
      <c r="A421" t="s">
        <v>3030</v>
      </c>
      <c r="B421" t="s">
        <v>4896</v>
      </c>
      <c r="C421" t="s">
        <v>81</v>
      </c>
      <c r="D421" t="s">
        <v>1490</v>
      </c>
      <c r="E421" t="s">
        <v>70</v>
      </c>
      <c r="F421" s="2" t="s">
        <v>43</v>
      </c>
      <c r="G421" s="22">
        <v>32</v>
      </c>
      <c r="H421" s="22">
        <v>32</v>
      </c>
      <c r="N421" s="2" t="s">
        <v>35</v>
      </c>
      <c r="O421" s="2" t="s">
        <v>35</v>
      </c>
      <c r="P421" t="s">
        <v>36</v>
      </c>
      <c r="Q421" t="s">
        <v>4907</v>
      </c>
      <c r="U421" t="s">
        <v>37</v>
      </c>
      <c r="V421" t="s">
        <v>4909</v>
      </c>
      <c r="Z421" s="2">
        <v>1</v>
      </c>
      <c r="AA421" s="22">
        <v>29</v>
      </c>
      <c r="AF421" t="s">
        <v>4882</v>
      </c>
      <c r="AI421" t="s">
        <v>2723</v>
      </c>
      <c r="AK421" t="s">
        <v>44</v>
      </c>
      <c r="AN421" t="s">
        <v>465</v>
      </c>
      <c r="AO421" t="s">
        <v>3031</v>
      </c>
      <c r="BR421" s="3" t="s">
        <v>7025</v>
      </c>
    </row>
    <row r="422" spans="1:70" x14ac:dyDescent="0.2">
      <c r="A422" t="s">
        <v>3030</v>
      </c>
      <c r="B422" t="s">
        <v>4896</v>
      </c>
      <c r="C422" t="s">
        <v>81</v>
      </c>
      <c r="D422" t="s">
        <v>1490</v>
      </c>
      <c r="E422" t="s">
        <v>70</v>
      </c>
      <c r="F422" s="2" t="s">
        <v>43</v>
      </c>
      <c r="G422" s="22">
        <v>32</v>
      </c>
      <c r="H422" s="22">
        <v>32</v>
      </c>
      <c r="N422" s="2" t="s">
        <v>35</v>
      </c>
      <c r="O422" s="2" t="s">
        <v>35</v>
      </c>
      <c r="P422" t="s">
        <v>36</v>
      </c>
      <c r="Q422" t="s">
        <v>4902</v>
      </c>
      <c r="U422" t="s">
        <v>37</v>
      </c>
      <c r="V422" t="s">
        <v>4910</v>
      </c>
      <c r="Z422" s="2">
        <v>1</v>
      </c>
      <c r="AA422" s="22">
        <v>30</v>
      </c>
      <c r="AF422" t="s">
        <v>4885</v>
      </c>
      <c r="AI422" t="s">
        <v>2723</v>
      </c>
      <c r="AK422" t="s">
        <v>44</v>
      </c>
      <c r="AN422" t="s">
        <v>465</v>
      </c>
      <c r="AO422" t="s">
        <v>3031</v>
      </c>
      <c r="BR422" s="3" t="s">
        <v>7025</v>
      </c>
    </row>
    <row r="423" spans="1:70" x14ac:dyDescent="0.2">
      <c r="A423" t="s">
        <v>3030</v>
      </c>
      <c r="B423" t="s">
        <v>4896</v>
      </c>
      <c r="C423" t="s">
        <v>81</v>
      </c>
      <c r="D423" t="s">
        <v>1490</v>
      </c>
      <c r="E423" t="s">
        <v>70</v>
      </c>
      <c r="F423" s="2" t="s">
        <v>43</v>
      </c>
      <c r="G423" s="22">
        <v>32</v>
      </c>
      <c r="H423" s="22">
        <v>32</v>
      </c>
      <c r="N423" s="2" t="s">
        <v>35</v>
      </c>
      <c r="O423" s="2" t="s">
        <v>35</v>
      </c>
      <c r="P423" t="s">
        <v>36</v>
      </c>
      <c r="Q423" t="s">
        <v>4902</v>
      </c>
      <c r="U423" t="s">
        <v>37</v>
      </c>
      <c r="V423" t="s">
        <v>4911</v>
      </c>
      <c r="Z423" s="2">
        <v>1</v>
      </c>
      <c r="AA423" s="22">
        <v>30</v>
      </c>
      <c r="AF423" t="s">
        <v>4887</v>
      </c>
      <c r="AI423" t="s">
        <v>2723</v>
      </c>
      <c r="AK423" t="s">
        <v>44</v>
      </c>
      <c r="AN423" t="s">
        <v>465</v>
      </c>
      <c r="AO423" t="s">
        <v>3031</v>
      </c>
      <c r="BR423" s="3" t="s">
        <v>7025</v>
      </c>
    </row>
    <row r="424" spans="1:70" x14ac:dyDescent="0.2">
      <c r="A424" t="s">
        <v>3030</v>
      </c>
      <c r="B424" t="s">
        <v>4896</v>
      </c>
      <c r="C424" t="s">
        <v>81</v>
      </c>
      <c r="D424" t="s">
        <v>1490</v>
      </c>
      <c r="E424" t="s">
        <v>70</v>
      </c>
      <c r="F424" s="2" t="s">
        <v>43</v>
      </c>
      <c r="G424" s="22">
        <v>32</v>
      </c>
      <c r="H424" s="22">
        <v>32</v>
      </c>
      <c r="N424" s="2" t="s">
        <v>35</v>
      </c>
      <c r="O424" s="2" t="s">
        <v>35</v>
      </c>
      <c r="P424" t="s">
        <v>36</v>
      </c>
      <c r="Q424" t="s">
        <v>4902</v>
      </c>
      <c r="U424" t="s">
        <v>37</v>
      </c>
      <c r="V424" t="s">
        <v>4912</v>
      </c>
      <c r="Z424" s="2">
        <v>1</v>
      </c>
      <c r="AA424" s="22">
        <v>30</v>
      </c>
      <c r="AF424" t="s">
        <v>4889</v>
      </c>
      <c r="AI424" t="s">
        <v>2723</v>
      </c>
      <c r="AK424" t="s">
        <v>44</v>
      </c>
      <c r="AN424" t="s">
        <v>465</v>
      </c>
      <c r="AO424" t="s">
        <v>3031</v>
      </c>
      <c r="BR424" s="3" t="s">
        <v>7025</v>
      </c>
    </row>
    <row r="425" spans="1:70" x14ac:dyDescent="0.2">
      <c r="A425" t="s">
        <v>3030</v>
      </c>
      <c r="B425" t="s">
        <v>4896</v>
      </c>
      <c r="C425" t="s">
        <v>81</v>
      </c>
      <c r="D425" t="s">
        <v>1490</v>
      </c>
      <c r="E425" t="s">
        <v>70</v>
      </c>
      <c r="F425" s="2" t="s">
        <v>43</v>
      </c>
      <c r="G425" s="22">
        <v>32</v>
      </c>
      <c r="H425" s="22">
        <v>32</v>
      </c>
      <c r="N425" s="2" t="s">
        <v>35</v>
      </c>
      <c r="O425" s="2" t="s">
        <v>35</v>
      </c>
      <c r="P425" t="s">
        <v>36</v>
      </c>
      <c r="Q425" t="s">
        <v>4902</v>
      </c>
      <c r="U425" t="s">
        <v>37</v>
      </c>
      <c r="V425" t="s">
        <v>4913</v>
      </c>
      <c r="Z425" s="2">
        <v>1</v>
      </c>
      <c r="AA425" s="22">
        <v>29</v>
      </c>
      <c r="AF425" t="s">
        <v>4891</v>
      </c>
      <c r="AI425" t="s">
        <v>2723</v>
      </c>
      <c r="AK425" t="s">
        <v>44</v>
      </c>
      <c r="AN425" t="s">
        <v>465</v>
      </c>
      <c r="AO425" t="s">
        <v>3031</v>
      </c>
      <c r="BR425" s="3" t="s">
        <v>7025</v>
      </c>
    </row>
    <row r="426" spans="1:70" x14ac:dyDescent="0.2">
      <c r="A426" t="s">
        <v>3030</v>
      </c>
      <c r="B426" t="s">
        <v>4896</v>
      </c>
      <c r="C426" t="s">
        <v>81</v>
      </c>
      <c r="D426" t="s">
        <v>1490</v>
      </c>
      <c r="E426" t="s">
        <v>70</v>
      </c>
      <c r="F426" s="2" t="s">
        <v>43</v>
      </c>
      <c r="G426" s="22">
        <v>32</v>
      </c>
      <c r="H426" s="22">
        <v>32</v>
      </c>
      <c r="N426" s="2" t="s">
        <v>35</v>
      </c>
      <c r="O426" s="2" t="s">
        <v>35</v>
      </c>
      <c r="P426" t="s">
        <v>36</v>
      </c>
      <c r="Q426" t="s">
        <v>4914</v>
      </c>
      <c r="U426" t="s">
        <v>37</v>
      </c>
      <c r="V426" t="s">
        <v>4915</v>
      </c>
      <c r="Z426" s="2">
        <v>1</v>
      </c>
      <c r="AA426" s="22">
        <v>30</v>
      </c>
      <c r="AF426" t="s">
        <v>4893</v>
      </c>
      <c r="AI426" t="s">
        <v>2723</v>
      </c>
      <c r="AK426" t="s">
        <v>44</v>
      </c>
      <c r="AN426" t="s">
        <v>465</v>
      </c>
      <c r="AO426" t="s">
        <v>3031</v>
      </c>
      <c r="BR426" s="3" t="s">
        <v>7025</v>
      </c>
    </row>
    <row r="427" spans="1:70" x14ac:dyDescent="0.2">
      <c r="A427" t="s">
        <v>3030</v>
      </c>
      <c r="B427" t="s">
        <v>4896</v>
      </c>
      <c r="C427" t="s">
        <v>81</v>
      </c>
      <c r="D427" t="s">
        <v>1490</v>
      </c>
      <c r="E427" t="s">
        <v>70</v>
      </c>
      <c r="F427" s="2" t="s">
        <v>43</v>
      </c>
      <c r="G427" s="22">
        <v>32</v>
      </c>
      <c r="H427" s="22">
        <v>32</v>
      </c>
      <c r="N427" s="2" t="s">
        <v>35</v>
      </c>
      <c r="O427" s="2" t="s">
        <v>35</v>
      </c>
      <c r="P427" t="s">
        <v>36</v>
      </c>
      <c r="Q427" t="s">
        <v>4914</v>
      </c>
      <c r="U427" t="s">
        <v>37</v>
      </c>
      <c r="V427" t="s">
        <v>4916</v>
      </c>
      <c r="Z427" s="2">
        <v>1</v>
      </c>
      <c r="AA427" s="22">
        <v>29</v>
      </c>
      <c r="AF427" t="s">
        <v>4895</v>
      </c>
      <c r="AI427" t="s">
        <v>2723</v>
      </c>
      <c r="AK427" t="s">
        <v>44</v>
      </c>
      <c r="AN427" t="s">
        <v>465</v>
      </c>
      <c r="AO427" t="s">
        <v>3031</v>
      </c>
      <c r="BR427" s="3" t="s">
        <v>7025</v>
      </c>
    </row>
    <row r="428" spans="1:70" x14ac:dyDescent="0.2">
      <c r="A428" t="s">
        <v>3030</v>
      </c>
      <c r="B428" t="s">
        <v>4917</v>
      </c>
      <c r="C428" t="s">
        <v>81</v>
      </c>
      <c r="D428" t="s">
        <v>1490</v>
      </c>
      <c r="E428" t="s">
        <v>83</v>
      </c>
      <c r="F428" s="2" t="s">
        <v>43</v>
      </c>
      <c r="G428" s="22">
        <v>32</v>
      </c>
      <c r="H428" s="22">
        <v>32</v>
      </c>
      <c r="N428" s="2" t="s">
        <v>35</v>
      </c>
      <c r="O428" s="2" t="s">
        <v>35</v>
      </c>
      <c r="P428" t="s">
        <v>89</v>
      </c>
      <c r="Q428" t="s">
        <v>4918</v>
      </c>
      <c r="U428" t="s">
        <v>37</v>
      </c>
      <c r="V428" t="s">
        <v>4919</v>
      </c>
      <c r="Z428" s="2">
        <v>1</v>
      </c>
      <c r="AA428" s="22">
        <v>30</v>
      </c>
      <c r="AF428" t="s">
        <v>4863</v>
      </c>
      <c r="AI428" t="s">
        <v>1534</v>
      </c>
      <c r="AK428" t="s">
        <v>44</v>
      </c>
      <c r="AN428" t="s">
        <v>3313</v>
      </c>
      <c r="BR428" s="3" t="s">
        <v>7025</v>
      </c>
    </row>
    <row r="429" spans="1:70" x14ac:dyDescent="0.2">
      <c r="A429" t="s">
        <v>3030</v>
      </c>
      <c r="B429" t="s">
        <v>4917</v>
      </c>
      <c r="C429" t="s">
        <v>81</v>
      </c>
      <c r="D429" t="s">
        <v>1490</v>
      </c>
      <c r="E429" t="s">
        <v>83</v>
      </c>
      <c r="F429" s="2" t="s">
        <v>43</v>
      </c>
      <c r="G429" s="22">
        <v>32</v>
      </c>
      <c r="H429" s="22">
        <v>32</v>
      </c>
      <c r="N429" s="2" t="s">
        <v>35</v>
      </c>
      <c r="O429" s="2" t="s">
        <v>35</v>
      </c>
      <c r="P429" t="s">
        <v>89</v>
      </c>
      <c r="Q429" t="s">
        <v>4918</v>
      </c>
      <c r="U429" t="s">
        <v>37</v>
      </c>
      <c r="V429" t="s">
        <v>4920</v>
      </c>
      <c r="Z429" s="2">
        <v>1</v>
      </c>
      <c r="AA429" s="22">
        <v>32</v>
      </c>
      <c r="AF429" t="s">
        <v>4865</v>
      </c>
      <c r="AI429" t="s">
        <v>1534</v>
      </c>
      <c r="AK429" t="s">
        <v>44</v>
      </c>
      <c r="AN429" t="s">
        <v>3313</v>
      </c>
      <c r="BR429" s="3" t="s">
        <v>7025</v>
      </c>
    </row>
    <row r="430" spans="1:70" x14ac:dyDescent="0.2">
      <c r="A430" t="s">
        <v>3030</v>
      </c>
      <c r="B430" t="s">
        <v>4917</v>
      </c>
      <c r="C430" t="s">
        <v>81</v>
      </c>
      <c r="D430" t="s">
        <v>1490</v>
      </c>
      <c r="E430" t="s">
        <v>83</v>
      </c>
      <c r="F430" s="2" t="s">
        <v>43</v>
      </c>
      <c r="G430" s="22">
        <v>32</v>
      </c>
      <c r="H430" s="22">
        <v>32</v>
      </c>
      <c r="N430" s="2" t="s">
        <v>35</v>
      </c>
      <c r="O430" s="2" t="s">
        <v>35</v>
      </c>
      <c r="P430" t="s">
        <v>89</v>
      </c>
      <c r="Q430" t="s">
        <v>4918</v>
      </c>
      <c r="U430" t="s">
        <v>37</v>
      </c>
      <c r="V430" t="s">
        <v>4921</v>
      </c>
      <c r="Z430" s="2">
        <v>1</v>
      </c>
      <c r="AA430" s="22">
        <v>30</v>
      </c>
      <c r="AF430" t="s">
        <v>4867</v>
      </c>
      <c r="AI430" t="s">
        <v>1534</v>
      </c>
      <c r="AK430" t="s">
        <v>44</v>
      </c>
      <c r="AN430" t="s">
        <v>3313</v>
      </c>
      <c r="BR430" s="3" t="s">
        <v>7025</v>
      </c>
    </row>
    <row r="431" spans="1:70" x14ac:dyDescent="0.2">
      <c r="A431" t="s">
        <v>3030</v>
      </c>
      <c r="B431" t="s">
        <v>4917</v>
      </c>
      <c r="C431" t="s">
        <v>81</v>
      </c>
      <c r="D431" t="s">
        <v>1490</v>
      </c>
      <c r="E431" t="s">
        <v>83</v>
      </c>
      <c r="F431" s="2" t="s">
        <v>43</v>
      </c>
      <c r="G431" s="22">
        <v>32</v>
      </c>
      <c r="H431" s="22">
        <v>32</v>
      </c>
      <c r="N431" s="2" t="s">
        <v>35</v>
      </c>
      <c r="O431" s="2" t="s">
        <v>35</v>
      </c>
      <c r="P431" t="s">
        <v>89</v>
      </c>
      <c r="Q431" t="s">
        <v>4922</v>
      </c>
      <c r="U431" t="s">
        <v>37</v>
      </c>
      <c r="V431" t="s">
        <v>4923</v>
      </c>
      <c r="Z431" s="2">
        <v>1</v>
      </c>
      <c r="AA431" s="22">
        <v>29</v>
      </c>
      <c r="AF431" t="s">
        <v>4869</v>
      </c>
      <c r="AI431" t="s">
        <v>1534</v>
      </c>
      <c r="AK431" t="s">
        <v>44</v>
      </c>
      <c r="AN431" t="s">
        <v>3313</v>
      </c>
      <c r="BR431" s="3" t="s">
        <v>7025</v>
      </c>
    </row>
    <row r="432" spans="1:70" x14ac:dyDescent="0.2">
      <c r="A432" t="s">
        <v>3030</v>
      </c>
      <c r="B432" t="s">
        <v>4917</v>
      </c>
      <c r="C432" t="s">
        <v>81</v>
      </c>
      <c r="D432" t="s">
        <v>1490</v>
      </c>
      <c r="E432" t="s">
        <v>83</v>
      </c>
      <c r="F432" s="2" t="s">
        <v>43</v>
      </c>
      <c r="G432" s="22">
        <v>32</v>
      </c>
      <c r="H432" s="22">
        <v>32</v>
      </c>
      <c r="N432" s="2" t="s">
        <v>35</v>
      </c>
      <c r="O432" s="2" t="s">
        <v>35</v>
      </c>
      <c r="P432" t="s">
        <v>89</v>
      </c>
      <c r="Q432" t="s">
        <v>4924</v>
      </c>
      <c r="U432" t="s">
        <v>37</v>
      </c>
      <c r="V432" t="s">
        <v>4925</v>
      </c>
      <c r="Z432" s="2">
        <v>1</v>
      </c>
      <c r="AA432" s="22">
        <v>31</v>
      </c>
      <c r="AF432" t="s">
        <v>4872</v>
      </c>
      <c r="AI432" t="s">
        <v>1534</v>
      </c>
      <c r="AK432" t="s">
        <v>44</v>
      </c>
      <c r="AN432" t="s">
        <v>3313</v>
      </c>
      <c r="BR432" s="3" t="s">
        <v>7025</v>
      </c>
    </row>
    <row r="433" spans="1:70" x14ac:dyDescent="0.2">
      <c r="A433" t="s">
        <v>3030</v>
      </c>
      <c r="B433" t="s">
        <v>4917</v>
      </c>
      <c r="C433" t="s">
        <v>81</v>
      </c>
      <c r="D433" t="s">
        <v>1490</v>
      </c>
      <c r="E433" t="s">
        <v>83</v>
      </c>
      <c r="F433" s="2" t="s">
        <v>43</v>
      </c>
      <c r="G433" s="22">
        <v>32</v>
      </c>
      <c r="H433" s="22">
        <v>32</v>
      </c>
      <c r="N433" s="2" t="s">
        <v>35</v>
      </c>
      <c r="O433" s="2" t="s">
        <v>35</v>
      </c>
      <c r="P433" t="s">
        <v>89</v>
      </c>
      <c r="Q433" t="s">
        <v>4918</v>
      </c>
      <c r="U433" t="s">
        <v>37</v>
      </c>
      <c r="V433" t="s">
        <v>4926</v>
      </c>
      <c r="Z433" s="2">
        <v>1</v>
      </c>
      <c r="AA433" s="22">
        <v>29</v>
      </c>
      <c r="AF433" t="s">
        <v>4874</v>
      </c>
      <c r="AI433" t="s">
        <v>1534</v>
      </c>
      <c r="AK433" t="s">
        <v>44</v>
      </c>
      <c r="AN433" t="s">
        <v>3313</v>
      </c>
      <c r="BR433" s="3" t="s">
        <v>7025</v>
      </c>
    </row>
    <row r="434" spans="1:70" x14ac:dyDescent="0.2">
      <c r="A434" t="s">
        <v>3030</v>
      </c>
      <c r="B434" t="s">
        <v>4917</v>
      </c>
      <c r="C434" t="s">
        <v>81</v>
      </c>
      <c r="D434" t="s">
        <v>1490</v>
      </c>
      <c r="E434" t="s">
        <v>83</v>
      </c>
      <c r="F434" s="2" t="s">
        <v>43</v>
      </c>
      <c r="G434" s="22">
        <v>32</v>
      </c>
      <c r="H434" s="22">
        <v>32</v>
      </c>
      <c r="N434" s="2" t="s">
        <v>35</v>
      </c>
      <c r="O434" s="2" t="s">
        <v>35</v>
      </c>
      <c r="P434" t="s">
        <v>89</v>
      </c>
      <c r="Q434" t="s">
        <v>4922</v>
      </c>
      <c r="U434" t="s">
        <v>37</v>
      </c>
      <c r="V434" t="s">
        <v>4927</v>
      </c>
      <c r="Z434" s="2">
        <v>1</v>
      </c>
      <c r="AA434" s="22">
        <v>30</v>
      </c>
      <c r="AF434" t="s">
        <v>4876</v>
      </c>
      <c r="AI434" t="s">
        <v>1534</v>
      </c>
      <c r="AK434" t="s">
        <v>44</v>
      </c>
      <c r="AN434" t="s">
        <v>3313</v>
      </c>
      <c r="BR434" s="3" t="s">
        <v>7025</v>
      </c>
    </row>
    <row r="435" spans="1:70" x14ac:dyDescent="0.2">
      <c r="A435" t="s">
        <v>3030</v>
      </c>
      <c r="B435" t="s">
        <v>4917</v>
      </c>
      <c r="C435" t="s">
        <v>81</v>
      </c>
      <c r="D435" t="s">
        <v>1490</v>
      </c>
      <c r="E435" t="s">
        <v>83</v>
      </c>
      <c r="F435" s="2" t="s">
        <v>43</v>
      </c>
      <c r="G435" s="22">
        <v>32</v>
      </c>
      <c r="H435" s="22">
        <v>32</v>
      </c>
      <c r="N435" s="2" t="s">
        <v>35</v>
      </c>
      <c r="O435" s="2" t="s">
        <v>35</v>
      </c>
      <c r="P435" t="s">
        <v>89</v>
      </c>
      <c r="Q435" t="s">
        <v>4922</v>
      </c>
      <c r="U435" t="s">
        <v>37</v>
      </c>
      <c r="V435" t="s">
        <v>4928</v>
      </c>
      <c r="Z435" s="2">
        <v>1</v>
      </c>
      <c r="AA435" s="22">
        <v>30</v>
      </c>
      <c r="AF435" t="s">
        <v>4878</v>
      </c>
      <c r="AI435" t="s">
        <v>1534</v>
      </c>
      <c r="AK435" t="s">
        <v>44</v>
      </c>
      <c r="AN435" t="s">
        <v>3313</v>
      </c>
      <c r="BR435" s="3" t="s">
        <v>7025</v>
      </c>
    </row>
    <row r="436" spans="1:70" x14ac:dyDescent="0.2">
      <c r="A436" t="s">
        <v>3030</v>
      </c>
      <c r="B436" t="s">
        <v>4917</v>
      </c>
      <c r="C436" t="s">
        <v>81</v>
      </c>
      <c r="D436" t="s">
        <v>1490</v>
      </c>
      <c r="E436" t="s">
        <v>83</v>
      </c>
      <c r="F436" s="2" t="s">
        <v>43</v>
      </c>
      <c r="G436" s="22">
        <v>32</v>
      </c>
      <c r="H436" s="22">
        <v>32</v>
      </c>
      <c r="N436" s="2" t="s">
        <v>35</v>
      </c>
      <c r="O436" s="2" t="s">
        <v>35</v>
      </c>
      <c r="P436" t="s">
        <v>89</v>
      </c>
      <c r="Q436" t="s">
        <v>4924</v>
      </c>
      <c r="U436" t="s">
        <v>37</v>
      </c>
      <c r="V436" t="s">
        <v>4929</v>
      </c>
      <c r="Z436" s="2">
        <v>1</v>
      </c>
      <c r="AA436" s="22">
        <v>31</v>
      </c>
      <c r="AF436" t="s">
        <v>4880</v>
      </c>
      <c r="AI436" t="s">
        <v>2723</v>
      </c>
      <c r="AK436" t="s">
        <v>44</v>
      </c>
      <c r="AN436" t="s">
        <v>3313</v>
      </c>
      <c r="BR436" s="3" t="s">
        <v>7025</v>
      </c>
    </row>
    <row r="437" spans="1:70" x14ac:dyDescent="0.2">
      <c r="A437" t="s">
        <v>3030</v>
      </c>
      <c r="B437" t="s">
        <v>4917</v>
      </c>
      <c r="C437" t="s">
        <v>81</v>
      </c>
      <c r="D437" t="s">
        <v>1490</v>
      </c>
      <c r="E437" t="s">
        <v>83</v>
      </c>
      <c r="F437" s="2" t="s">
        <v>43</v>
      </c>
      <c r="G437" s="22">
        <v>32</v>
      </c>
      <c r="H437" s="22">
        <v>32</v>
      </c>
      <c r="N437" s="2" t="s">
        <v>35</v>
      </c>
      <c r="O437" s="2" t="s">
        <v>35</v>
      </c>
      <c r="P437" t="s">
        <v>89</v>
      </c>
      <c r="Q437" t="s">
        <v>4924</v>
      </c>
      <c r="U437" t="s">
        <v>37</v>
      </c>
      <c r="V437" t="s">
        <v>4930</v>
      </c>
      <c r="Z437" s="2">
        <v>1</v>
      </c>
      <c r="AA437" s="22">
        <v>29</v>
      </c>
      <c r="AF437" t="s">
        <v>4882</v>
      </c>
      <c r="AI437" t="s">
        <v>2723</v>
      </c>
      <c r="AK437" t="s">
        <v>44</v>
      </c>
      <c r="AN437" t="s">
        <v>3313</v>
      </c>
      <c r="BR437" s="3" t="s">
        <v>7025</v>
      </c>
    </row>
    <row r="438" spans="1:70" x14ac:dyDescent="0.2">
      <c r="A438" t="s">
        <v>3030</v>
      </c>
      <c r="B438" t="s">
        <v>4917</v>
      </c>
      <c r="C438" t="s">
        <v>81</v>
      </c>
      <c r="D438" t="s">
        <v>1490</v>
      </c>
      <c r="E438" t="s">
        <v>83</v>
      </c>
      <c r="F438" s="2" t="s">
        <v>43</v>
      </c>
      <c r="G438" s="22">
        <v>32</v>
      </c>
      <c r="H438" s="22">
        <v>32</v>
      </c>
      <c r="N438" s="2" t="s">
        <v>35</v>
      </c>
      <c r="O438" s="2" t="s">
        <v>35</v>
      </c>
      <c r="P438" t="s">
        <v>89</v>
      </c>
      <c r="Q438" t="s">
        <v>4924</v>
      </c>
      <c r="U438" t="s">
        <v>37</v>
      </c>
      <c r="V438" t="s">
        <v>4931</v>
      </c>
      <c r="Z438" s="2">
        <v>1</v>
      </c>
      <c r="AA438" s="22">
        <v>30</v>
      </c>
      <c r="AF438" t="s">
        <v>4885</v>
      </c>
      <c r="AI438" t="s">
        <v>2723</v>
      </c>
      <c r="AK438" t="s">
        <v>44</v>
      </c>
      <c r="AN438" t="s">
        <v>3313</v>
      </c>
      <c r="BR438" s="3" t="s">
        <v>7025</v>
      </c>
    </row>
    <row r="439" spans="1:70" x14ac:dyDescent="0.2">
      <c r="A439" t="s">
        <v>3030</v>
      </c>
      <c r="B439" t="s">
        <v>4917</v>
      </c>
      <c r="C439" t="s">
        <v>81</v>
      </c>
      <c r="D439" t="s">
        <v>1490</v>
      </c>
      <c r="E439" t="s">
        <v>83</v>
      </c>
      <c r="F439" s="2" t="s">
        <v>43</v>
      </c>
      <c r="G439" s="22">
        <v>32</v>
      </c>
      <c r="H439" s="22">
        <v>32</v>
      </c>
      <c r="N439" s="2" t="s">
        <v>35</v>
      </c>
      <c r="O439" s="2" t="s">
        <v>35</v>
      </c>
      <c r="P439" t="s">
        <v>89</v>
      </c>
      <c r="Q439" t="s">
        <v>4861</v>
      </c>
      <c r="U439" t="s">
        <v>37</v>
      </c>
      <c r="V439" t="s">
        <v>4932</v>
      </c>
      <c r="Z439" s="2">
        <v>1</v>
      </c>
      <c r="AA439" s="22">
        <v>30</v>
      </c>
      <c r="AF439" t="s">
        <v>4887</v>
      </c>
      <c r="AI439" t="s">
        <v>2723</v>
      </c>
      <c r="AK439" t="s">
        <v>44</v>
      </c>
      <c r="AN439" t="s">
        <v>3313</v>
      </c>
      <c r="BR439" s="3" t="s">
        <v>7025</v>
      </c>
    </row>
    <row r="440" spans="1:70" x14ac:dyDescent="0.2">
      <c r="A440" t="s">
        <v>3030</v>
      </c>
      <c r="B440" t="s">
        <v>4917</v>
      </c>
      <c r="C440" t="s">
        <v>81</v>
      </c>
      <c r="D440" t="s">
        <v>1490</v>
      </c>
      <c r="E440" t="s">
        <v>83</v>
      </c>
      <c r="F440" s="2" t="s">
        <v>43</v>
      </c>
      <c r="G440" s="22">
        <v>32</v>
      </c>
      <c r="H440" s="22">
        <v>32</v>
      </c>
      <c r="N440" s="2" t="s">
        <v>35</v>
      </c>
      <c r="O440" s="2" t="s">
        <v>35</v>
      </c>
      <c r="P440" t="s">
        <v>89</v>
      </c>
      <c r="Q440" t="s">
        <v>4861</v>
      </c>
      <c r="U440" t="s">
        <v>37</v>
      </c>
      <c r="V440" t="s">
        <v>4933</v>
      </c>
      <c r="Z440" s="2">
        <v>1</v>
      </c>
      <c r="AA440" s="22">
        <v>30</v>
      </c>
      <c r="AF440" t="s">
        <v>4889</v>
      </c>
      <c r="AI440" t="s">
        <v>2723</v>
      </c>
      <c r="AK440" t="s">
        <v>44</v>
      </c>
      <c r="AN440" t="s">
        <v>3313</v>
      </c>
      <c r="BR440" s="3" t="s">
        <v>7025</v>
      </c>
    </row>
    <row r="441" spans="1:70" x14ac:dyDescent="0.2">
      <c r="A441" t="s">
        <v>3030</v>
      </c>
      <c r="B441" t="s">
        <v>4917</v>
      </c>
      <c r="C441" t="s">
        <v>81</v>
      </c>
      <c r="D441" t="s">
        <v>1490</v>
      </c>
      <c r="E441" t="s">
        <v>83</v>
      </c>
      <c r="F441" s="2" t="s">
        <v>43</v>
      </c>
      <c r="G441" s="22">
        <v>32</v>
      </c>
      <c r="H441" s="22">
        <v>32</v>
      </c>
      <c r="N441" s="2" t="s">
        <v>35</v>
      </c>
      <c r="O441" s="2" t="s">
        <v>35</v>
      </c>
      <c r="P441" t="s">
        <v>89</v>
      </c>
      <c r="Q441" t="s">
        <v>4861</v>
      </c>
      <c r="U441" t="s">
        <v>37</v>
      </c>
      <c r="V441" t="s">
        <v>4934</v>
      </c>
      <c r="Z441" s="2">
        <v>1</v>
      </c>
      <c r="AA441" s="22">
        <v>29</v>
      </c>
      <c r="AF441" t="s">
        <v>4891</v>
      </c>
      <c r="AI441" t="s">
        <v>2723</v>
      </c>
      <c r="AK441" t="s">
        <v>44</v>
      </c>
      <c r="AN441" t="s">
        <v>3313</v>
      </c>
      <c r="BR441" s="3" t="s">
        <v>7025</v>
      </c>
    </row>
    <row r="442" spans="1:70" x14ac:dyDescent="0.2">
      <c r="A442" t="s">
        <v>3030</v>
      </c>
      <c r="B442" t="s">
        <v>4917</v>
      </c>
      <c r="C442" t="s">
        <v>81</v>
      </c>
      <c r="D442" t="s">
        <v>1490</v>
      </c>
      <c r="E442" t="s">
        <v>83</v>
      </c>
      <c r="F442" s="2" t="s">
        <v>43</v>
      </c>
      <c r="G442" s="22">
        <v>32</v>
      </c>
      <c r="H442" s="22">
        <v>32</v>
      </c>
      <c r="N442" s="2" t="s">
        <v>35</v>
      </c>
      <c r="O442" s="2" t="s">
        <v>35</v>
      </c>
      <c r="P442" t="s">
        <v>89</v>
      </c>
      <c r="Q442" t="s">
        <v>4861</v>
      </c>
      <c r="U442" t="s">
        <v>37</v>
      </c>
      <c r="V442" t="s">
        <v>4935</v>
      </c>
      <c r="Z442" s="2">
        <v>1</v>
      </c>
      <c r="AA442" s="22">
        <v>30</v>
      </c>
      <c r="AF442" t="s">
        <v>4893</v>
      </c>
      <c r="AI442" t="s">
        <v>2723</v>
      </c>
      <c r="AK442" t="s">
        <v>44</v>
      </c>
      <c r="AN442" t="s">
        <v>3313</v>
      </c>
      <c r="BR442" s="3" t="s">
        <v>7025</v>
      </c>
    </row>
    <row r="443" spans="1:70" x14ac:dyDescent="0.2">
      <c r="A443" t="s">
        <v>3030</v>
      </c>
      <c r="B443" t="s">
        <v>4917</v>
      </c>
      <c r="C443" t="s">
        <v>81</v>
      </c>
      <c r="D443" t="s">
        <v>1490</v>
      </c>
      <c r="E443" t="s">
        <v>83</v>
      </c>
      <c r="F443" s="2" t="s">
        <v>43</v>
      </c>
      <c r="G443" s="22">
        <v>32</v>
      </c>
      <c r="H443" s="22">
        <v>32</v>
      </c>
      <c r="N443" s="2" t="s">
        <v>35</v>
      </c>
      <c r="O443" s="2" t="s">
        <v>35</v>
      </c>
      <c r="P443" t="s">
        <v>89</v>
      </c>
      <c r="Q443" t="s">
        <v>4922</v>
      </c>
      <c r="U443" t="s">
        <v>37</v>
      </c>
      <c r="V443" t="s">
        <v>4936</v>
      </c>
      <c r="Z443" s="2">
        <v>1</v>
      </c>
      <c r="AA443" s="22">
        <v>28</v>
      </c>
      <c r="AF443" t="s">
        <v>4895</v>
      </c>
      <c r="AI443" t="s">
        <v>2723</v>
      </c>
      <c r="AK443" t="s">
        <v>44</v>
      </c>
      <c r="AN443" t="s">
        <v>3313</v>
      </c>
      <c r="BR443" s="3" t="s">
        <v>7025</v>
      </c>
    </row>
    <row r="444" spans="1:70" x14ac:dyDescent="0.2">
      <c r="A444" t="s">
        <v>3030</v>
      </c>
      <c r="B444" t="s">
        <v>4937</v>
      </c>
      <c r="C444" t="s">
        <v>81</v>
      </c>
      <c r="D444" t="s">
        <v>1490</v>
      </c>
      <c r="E444" t="s">
        <v>83</v>
      </c>
      <c r="F444" s="2" t="s">
        <v>43</v>
      </c>
      <c r="G444" s="22">
        <v>32</v>
      </c>
      <c r="H444" s="22">
        <v>32</v>
      </c>
      <c r="N444" s="2" t="s">
        <v>35</v>
      </c>
      <c r="O444" s="2" t="s">
        <v>35</v>
      </c>
      <c r="P444" t="s">
        <v>36</v>
      </c>
      <c r="Q444" t="s">
        <v>4938</v>
      </c>
      <c r="U444" t="s">
        <v>37</v>
      </c>
      <c r="V444" t="s">
        <v>4939</v>
      </c>
      <c r="Z444" s="2">
        <v>1</v>
      </c>
      <c r="AA444" s="22">
        <v>30</v>
      </c>
      <c r="AF444" t="s">
        <v>4863</v>
      </c>
      <c r="AI444" t="s">
        <v>4940</v>
      </c>
      <c r="AK444" t="s">
        <v>44</v>
      </c>
      <c r="AN444" t="s">
        <v>4941</v>
      </c>
      <c r="AO444" t="s">
        <v>3031</v>
      </c>
      <c r="BR444" s="3" t="s">
        <v>7025</v>
      </c>
    </row>
    <row r="445" spans="1:70" x14ac:dyDescent="0.2">
      <c r="A445" t="s">
        <v>3030</v>
      </c>
      <c r="B445" t="s">
        <v>4937</v>
      </c>
      <c r="C445" t="s">
        <v>81</v>
      </c>
      <c r="D445" t="s">
        <v>1490</v>
      </c>
      <c r="E445" t="s">
        <v>83</v>
      </c>
      <c r="F445" s="2" t="s">
        <v>43</v>
      </c>
      <c r="G445" s="22">
        <v>32</v>
      </c>
      <c r="H445" s="22">
        <v>32</v>
      </c>
      <c r="N445" s="2" t="s">
        <v>35</v>
      </c>
      <c r="O445" s="2" t="s">
        <v>35</v>
      </c>
      <c r="P445" t="s">
        <v>36</v>
      </c>
      <c r="Q445" t="s">
        <v>4938</v>
      </c>
      <c r="U445" t="s">
        <v>37</v>
      </c>
      <c r="V445" t="s">
        <v>4942</v>
      </c>
      <c r="Z445" s="2">
        <v>1</v>
      </c>
      <c r="AA445" s="22">
        <v>32</v>
      </c>
      <c r="AF445" t="s">
        <v>4865</v>
      </c>
      <c r="AI445" t="s">
        <v>4940</v>
      </c>
      <c r="AK445" t="s">
        <v>44</v>
      </c>
      <c r="AN445" t="s">
        <v>4941</v>
      </c>
      <c r="AO445" t="s">
        <v>3031</v>
      </c>
      <c r="BR445" s="3" t="s">
        <v>7025</v>
      </c>
    </row>
    <row r="446" spans="1:70" x14ac:dyDescent="0.2">
      <c r="A446" t="s">
        <v>3030</v>
      </c>
      <c r="B446" t="s">
        <v>4937</v>
      </c>
      <c r="C446" t="s">
        <v>81</v>
      </c>
      <c r="D446" t="s">
        <v>1490</v>
      </c>
      <c r="E446" t="s">
        <v>83</v>
      </c>
      <c r="F446" s="2" t="s">
        <v>43</v>
      </c>
      <c r="G446" s="22">
        <v>32</v>
      </c>
      <c r="H446" s="22">
        <v>32</v>
      </c>
      <c r="N446" s="2" t="s">
        <v>35</v>
      </c>
      <c r="O446" s="2" t="s">
        <v>35</v>
      </c>
      <c r="P446" t="s">
        <v>36</v>
      </c>
      <c r="Q446" t="s">
        <v>4938</v>
      </c>
      <c r="U446" t="s">
        <v>37</v>
      </c>
      <c r="V446" t="s">
        <v>4943</v>
      </c>
      <c r="Z446" s="2">
        <v>1</v>
      </c>
      <c r="AA446" s="22">
        <v>30</v>
      </c>
      <c r="AF446" t="s">
        <v>4867</v>
      </c>
      <c r="AI446" t="s">
        <v>4940</v>
      </c>
      <c r="AK446" t="s">
        <v>44</v>
      </c>
      <c r="AN446" t="s">
        <v>4941</v>
      </c>
      <c r="AO446" t="s">
        <v>3031</v>
      </c>
      <c r="BR446" s="3" t="s">
        <v>7025</v>
      </c>
    </row>
    <row r="447" spans="1:70" x14ac:dyDescent="0.2">
      <c r="A447" t="s">
        <v>3030</v>
      </c>
      <c r="B447" t="s">
        <v>4937</v>
      </c>
      <c r="C447" t="s">
        <v>81</v>
      </c>
      <c r="D447" t="s">
        <v>1490</v>
      </c>
      <c r="E447" t="s">
        <v>83</v>
      </c>
      <c r="F447" s="2" t="s">
        <v>43</v>
      </c>
      <c r="G447" s="22">
        <v>32</v>
      </c>
      <c r="H447" s="22">
        <v>32</v>
      </c>
      <c r="N447" s="2" t="s">
        <v>35</v>
      </c>
      <c r="O447" s="2" t="s">
        <v>35</v>
      </c>
      <c r="P447" t="s">
        <v>36</v>
      </c>
      <c r="Q447" t="s">
        <v>4938</v>
      </c>
      <c r="U447" t="s">
        <v>37</v>
      </c>
      <c r="V447" t="s">
        <v>4944</v>
      </c>
      <c r="Z447" s="2">
        <v>1</v>
      </c>
      <c r="AA447" s="22">
        <v>29</v>
      </c>
      <c r="AF447" t="s">
        <v>4869</v>
      </c>
      <c r="AI447" t="s">
        <v>4940</v>
      </c>
      <c r="AK447" t="s">
        <v>44</v>
      </c>
      <c r="AN447" t="s">
        <v>4941</v>
      </c>
      <c r="AO447" t="s">
        <v>3031</v>
      </c>
      <c r="BR447" s="3" t="s">
        <v>7025</v>
      </c>
    </row>
    <row r="448" spans="1:70" x14ac:dyDescent="0.2">
      <c r="A448" t="s">
        <v>3030</v>
      </c>
      <c r="B448" t="s">
        <v>4937</v>
      </c>
      <c r="C448" t="s">
        <v>81</v>
      </c>
      <c r="D448" t="s">
        <v>1490</v>
      </c>
      <c r="E448" t="s">
        <v>83</v>
      </c>
      <c r="F448" s="2" t="s">
        <v>43</v>
      </c>
      <c r="G448" s="22">
        <v>32</v>
      </c>
      <c r="H448" s="22">
        <v>32</v>
      </c>
      <c r="N448" s="2" t="s">
        <v>35</v>
      </c>
      <c r="O448" s="2" t="s">
        <v>35</v>
      </c>
      <c r="P448" t="s">
        <v>36</v>
      </c>
      <c r="Q448" t="s">
        <v>4938</v>
      </c>
      <c r="U448" t="s">
        <v>37</v>
      </c>
      <c r="V448" t="s">
        <v>4945</v>
      </c>
      <c r="Z448" s="2">
        <v>1</v>
      </c>
      <c r="AA448" s="22">
        <v>30</v>
      </c>
      <c r="AF448" t="s">
        <v>4872</v>
      </c>
      <c r="AI448" t="s">
        <v>4940</v>
      </c>
      <c r="AK448" t="s">
        <v>44</v>
      </c>
      <c r="AN448" t="s">
        <v>4941</v>
      </c>
      <c r="AO448" t="s">
        <v>3031</v>
      </c>
      <c r="BR448" s="3" t="s">
        <v>7025</v>
      </c>
    </row>
    <row r="449" spans="1:70" x14ac:dyDescent="0.2">
      <c r="A449" t="s">
        <v>3030</v>
      </c>
      <c r="B449" t="s">
        <v>4937</v>
      </c>
      <c r="C449" t="s">
        <v>81</v>
      </c>
      <c r="D449" t="s">
        <v>1490</v>
      </c>
      <c r="E449" t="s">
        <v>83</v>
      </c>
      <c r="F449" s="2" t="s">
        <v>43</v>
      </c>
      <c r="G449" s="22">
        <v>32</v>
      </c>
      <c r="H449" s="22">
        <v>32</v>
      </c>
      <c r="N449" s="2" t="s">
        <v>35</v>
      </c>
      <c r="O449" s="2" t="s">
        <v>35</v>
      </c>
      <c r="P449" t="s">
        <v>36</v>
      </c>
      <c r="Q449" t="s">
        <v>4946</v>
      </c>
      <c r="U449" t="s">
        <v>37</v>
      </c>
      <c r="V449" t="s">
        <v>4947</v>
      </c>
      <c r="Z449" s="2">
        <v>1</v>
      </c>
      <c r="AA449" s="22">
        <v>30</v>
      </c>
      <c r="AF449" t="s">
        <v>4874</v>
      </c>
      <c r="AI449" t="s">
        <v>4940</v>
      </c>
      <c r="AK449" t="s">
        <v>44</v>
      </c>
      <c r="AN449" t="s">
        <v>4941</v>
      </c>
      <c r="AO449" t="s">
        <v>3031</v>
      </c>
      <c r="BR449" s="3" t="s">
        <v>7025</v>
      </c>
    </row>
    <row r="450" spans="1:70" x14ac:dyDescent="0.2">
      <c r="A450" t="s">
        <v>3030</v>
      </c>
      <c r="B450" t="s">
        <v>4937</v>
      </c>
      <c r="C450" t="s">
        <v>81</v>
      </c>
      <c r="D450" t="s">
        <v>1490</v>
      </c>
      <c r="E450" t="s">
        <v>83</v>
      </c>
      <c r="F450" s="2" t="s">
        <v>43</v>
      </c>
      <c r="G450" s="22">
        <v>32</v>
      </c>
      <c r="H450" s="22">
        <v>32</v>
      </c>
      <c r="N450" s="2" t="s">
        <v>35</v>
      </c>
      <c r="O450" s="2" t="s">
        <v>35</v>
      </c>
      <c r="P450" t="s">
        <v>36</v>
      </c>
      <c r="Q450" t="s">
        <v>4946</v>
      </c>
      <c r="U450" t="s">
        <v>37</v>
      </c>
      <c r="V450" t="s">
        <v>4948</v>
      </c>
      <c r="Z450" s="2">
        <v>1</v>
      </c>
      <c r="AA450" s="22">
        <v>30</v>
      </c>
      <c r="AF450" t="s">
        <v>4876</v>
      </c>
      <c r="AI450" t="s">
        <v>4940</v>
      </c>
      <c r="AK450" t="s">
        <v>44</v>
      </c>
      <c r="AN450" t="s">
        <v>4941</v>
      </c>
      <c r="AO450" t="s">
        <v>3031</v>
      </c>
      <c r="BR450" s="3" t="s">
        <v>7025</v>
      </c>
    </row>
    <row r="451" spans="1:70" x14ac:dyDescent="0.2">
      <c r="A451" t="s">
        <v>3030</v>
      </c>
      <c r="B451" t="s">
        <v>4937</v>
      </c>
      <c r="C451" t="s">
        <v>81</v>
      </c>
      <c r="D451" t="s">
        <v>1490</v>
      </c>
      <c r="E451" t="s">
        <v>83</v>
      </c>
      <c r="F451" s="2" t="s">
        <v>43</v>
      </c>
      <c r="G451" s="22">
        <v>32</v>
      </c>
      <c r="H451" s="22">
        <v>32</v>
      </c>
      <c r="N451" s="2" t="s">
        <v>35</v>
      </c>
      <c r="O451" s="2" t="s">
        <v>35</v>
      </c>
      <c r="P451" t="s">
        <v>36</v>
      </c>
      <c r="Q451" t="s">
        <v>4946</v>
      </c>
      <c r="U451" t="s">
        <v>37</v>
      </c>
      <c r="V451" t="s">
        <v>4949</v>
      </c>
      <c r="Z451" s="2">
        <v>1</v>
      </c>
      <c r="AA451" s="22">
        <v>29</v>
      </c>
      <c r="AF451" t="s">
        <v>4878</v>
      </c>
      <c r="AI451" t="s">
        <v>4940</v>
      </c>
      <c r="AK451" t="s">
        <v>44</v>
      </c>
      <c r="AN451" t="s">
        <v>4941</v>
      </c>
      <c r="AO451" t="s">
        <v>3031</v>
      </c>
      <c r="BR451" s="3" t="s">
        <v>7025</v>
      </c>
    </row>
    <row r="452" spans="1:70" x14ac:dyDescent="0.2">
      <c r="A452" t="s">
        <v>3030</v>
      </c>
      <c r="B452" t="s">
        <v>4937</v>
      </c>
      <c r="C452" t="s">
        <v>81</v>
      </c>
      <c r="D452" t="s">
        <v>1490</v>
      </c>
      <c r="E452" t="s">
        <v>83</v>
      </c>
      <c r="F452" s="2" t="s">
        <v>43</v>
      </c>
      <c r="G452" s="22">
        <v>32</v>
      </c>
      <c r="H452" s="22">
        <v>32</v>
      </c>
      <c r="N452" s="2" t="s">
        <v>35</v>
      </c>
      <c r="O452" s="2" t="s">
        <v>35</v>
      </c>
      <c r="P452" t="s">
        <v>36</v>
      </c>
      <c r="Q452" t="s">
        <v>4938</v>
      </c>
      <c r="U452" t="s">
        <v>37</v>
      </c>
      <c r="V452" t="s">
        <v>4950</v>
      </c>
      <c r="Z452" s="2">
        <v>1</v>
      </c>
      <c r="AA452" s="22">
        <v>30</v>
      </c>
      <c r="AF452" t="s">
        <v>4880</v>
      </c>
      <c r="AI452" t="s">
        <v>4951</v>
      </c>
      <c r="AK452" t="s">
        <v>44</v>
      </c>
      <c r="AN452" t="s">
        <v>4941</v>
      </c>
      <c r="AO452" t="s">
        <v>3031</v>
      </c>
      <c r="BR452" s="3" t="s">
        <v>7025</v>
      </c>
    </row>
    <row r="453" spans="1:70" x14ac:dyDescent="0.2">
      <c r="A453" t="s">
        <v>3030</v>
      </c>
      <c r="B453" t="s">
        <v>4937</v>
      </c>
      <c r="C453" t="s">
        <v>81</v>
      </c>
      <c r="D453" t="s">
        <v>1490</v>
      </c>
      <c r="E453" t="s">
        <v>83</v>
      </c>
      <c r="F453" s="2" t="s">
        <v>43</v>
      </c>
      <c r="G453" s="22">
        <v>32</v>
      </c>
      <c r="H453" s="22">
        <v>32</v>
      </c>
      <c r="N453" s="2" t="s">
        <v>35</v>
      </c>
      <c r="O453" s="2" t="s">
        <v>35</v>
      </c>
      <c r="P453" t="s">
        <v>36</v>
      </c>
      <c r="Q453" t="s">
        <v>4946</v>
      </c>
      <c r="U453" t="s">
        <v>37</v>
      </c>
      <c r="V453" t="s">
        <v>4952</v>
      </c>
      <c r="Z453" s="2">
        <v>1</v>
      </c>
      <c r="AA453" s="22">
        <v>29</v>
      </c>
      <c r="AF453" t="s">
        <v>4882</v>
      </c>
      <c r="AI453" t="s">
        <v>4951</v>
      </c>
      <c r="AK453" t="s">
        <v>44</v>
      </c>
      <c r="AN453" t="s">
        <v>4941</v>
      </c>
      <c r="AO453" t="s">
        <v>3031</v>
      </c>
      <c r="BR453" s="3" t="s">
        <v>7025</v>
      </c>
    </row>
    <row r="454" spans="1:70" x14ac:dyDescent="0.2">
      <c r="A454" t="s">
        <v>3030</v>
      </c>
      <c r="B454" t="s">
        <v>4937</v>
      </c>
      <c r="C454" t="s">
        <v>81</v>
      </c>
      <c r="D454" t="s">
        <v>1490</v>
      </c>
      <c r="E454" t="s">
        <v>83</v>
      </c>
      <c r="F454" s="2" t="s">
        <v>43</v>
      </c>
      <c r="G454" s="22">
        <v>32</v>
      </c>
      <c r="H454" s="22">
        <v>32</v>
      </c>
      <c r="N454" s="2" t="s">
        <v>35</v>
      </c>
      <c r="O454" s="2" t="s">
        <v>35</v>
      </c>
      <c r="P454" t="s">
        <v>36</v>
      </c>
      <c r="Q454" t="s">
        <v>4953</v>
      </c>
      <c r="U454" t="s">
        <v>37</v>
      </c>
      <c r="V454" t="s">
        <v>4954</v>
      </c>
      <c r="Z454" s="2">
        <v>1</v>
      </c>
      <c r="AA454" s="22">
        <v>30</v>
      </c>
      <c r="AF454" t="s">
        <v>4885</v>
      </c>
      <c r="AI454" t="s">
        <v>4951</v>
      </c>
      <c r="AK454" t="s">
        <v>44</v>
      </c>
      <c r="AN454" t="s">
        <v>4941</v>
      </c>
      <c r="AO454" t="s">
        <v>3031</v>
      </c>
      <c r="BR454" s="3" t="s">
        <v>7025</v>
      </c>
    </row>
    <row r="455" spans="1:70" x14ac:dyDescent="0.2">
      <c r="A455" t="s">
        <v>3030</v>
      </c>
      <c r="B455" t="s">
        <v>4937</v>
      </c>
      <c r="C455" t="s">
        <v>81</v>
      </c>
      <c r="D455" t="s">
        <v>1490</v>
      </c>
      <c r="E455" t="s">
        <v>83</v>
      </c>
      <c r="F455" s="2" t="s">
        <v>43</v>
      </c>
      <c r="G455" s="22">
        <v>32</v>
      </c>
      <c r="H455" s="22">
        <v>32</v>
      </c>
      <c r="N455" s="2" t="s">
        <v>35</v>
      </c>
      <c r="O455" s="2" t="s">
        <v>35</v>
      </c>
      <c r="P455" t="s">
        <v>36</v>
      </c>
      <c r="Q455" t="s">
        <v>4953</v>
      </c>
      <c r="U455" t="s">
        <v>37</v>
      </c>
      <c r="V455" t="s">
        <v>4955</v>
      </c>
      <c r="Z455" s="2">
        <v>1</v>
      </c>
      <c r="AA455" s="22">
        <v>30</v>
      </c>
      <c r="AF455" t="s">
        <v>4887</v>
      </c>
      <c r="AI455" t="s">
        <v>4951</v>
      </c>
      <c r="AK455" t="s">
        <v>44</v>
      </c>
      <c r="AN455" t="s">
        <v>4941</v>
      </c>
      <c r="AO455" t="s">
        <v>3031</v>
      </c>
      <c r="BR455" s="3" t="s">
        <v>7025</v>
      </c>
    </row>
    <row r="456" spans="1:70" x14ac:dyDescent="0.2">
      <c r="A456" t="s">
        <v>3030</v>
      </c>
      <c r="B456" t="s">
        <v>4937</v>
      </c>
      <c r="C456" t="s">
        <v>81</v>
      </c>
      <c r="D456" t="s">
        <v>1490</v>
      </c>
      <c r="E456" t="s">
        <v>83</v>
      </c>
      <c r="F456" s="2" t="s">
        <v>43</v>
      </c>
      <c r="G456" s="22">
        <v>32</v>
      </c>
      <c r="H456" s="22">
        <v>32</v>
      </c>
      <c r="N456" s="2" t="s">
        <v>35</v>
      </c>
      <c r="O456" s="2" t="s">
        <v>35</v>
      </c>
      <c r="P456" t="s">
        <v>36</v>
      </c>
      <c r="Q456" t="s">
        <v>4953</v>
      </c>
      <c r="U456" t="s">
        <v>37</v>
      </c>
      <c r="V456" t="s">
        <v>4956</v>
      </c>
      <c r="Z456" s="2">
        <v>1</v>
      </c>
      <c r="AA456" s="22">
        <v>30</v>
      </c>
      <c r="AF456" t="s">
        <v>4889</v>
      </c>
      <c r="AI456" t="s">
        <v>4951</v>
      </c>
      <c r="AK456" t="s">
        <v>44</v>
      </c>
      <c r="AN456" t="s">
        <v>4941</v>
      </c>
      <c r="AO456" t="s">
        <v>3031</v>
      </c>
      <c r="BR456" s="3" t="s">
        <v>7025</v>
      </c>
    </row>
    <row r="457" spans="1:70" x14ac:dyDescent="0.2">
      <c r="A457" t="s">
        <v>3030</v>
      </c>
      <c r="B457" t="s">
        <v>4937</v>
      </c>
      <c r="C457" t="s">
        <v>81</v>
      </c>
      <c r="D457" t="s">
        <v>1490</v>
      </c>
      <c r="E457" t="s">
        <v>83</v>
      </c>
      <c r="F457" s="2" t="s">
        <v>43</v>
      </c>
      <c r="G457" s="22">
        <v>32</v>
      </c>
      <c r="H457" s="22">
        <v>32</v>
      </c>
      <c r="N457" s="2" t="s">
        <v>35</v>
      </c>
      <c r="O457" s="2" t="s">
        <v>35</v>
      </c>
      <c r="P457" t="s">
        <v>36</v>
      </c>
      <c r="Q457" t="s">
        <v>4953</v>
      </c>
      <c r="U457" t="s">
        <v>37</v>
      </c>
      <c r="V457" t="s">
        <v>4957</v>
      </c>
      <c r="Z457" s="2">
        <v>1</v>
      </c>
      <c r="AA457" s="22">
        <v>30</v>
      </c>
      <c r="AF457" t="s">
        <v>4891</v>
      </c>
      <c r="AI457" t="s">
        <v>4951</v>
      </c>
      <c r="AK457" t="s">
        <v>44</v>
      </c>
      <c r="AN457" t="s">
        <v>4941</v>
      </c>
      <c r="AO457" t="s">
        <v>3031</v>
      </c>
      <c r="BR457" s="3" t="s">
        <v>7025</v>
      </c>
    </row>
    <row r="458" spans="1:70" x14ac:dyDescent="0.2">
      <c r="A458" t="s">
        <v>3030</v>
      </c>
      <c r="B458" t="s">
        <v>4937</v>
      </c>
      <c r="C458" t="s">
        <v>81</v>
      </c>
      <c r="D458" t="s">
        <v>1490</v>
      </c>
      <c r="E458" t="s">
        <v>83</v>
      </c>
      <c r="F458" s="2" t="s">
        <v>43</v>
      </c>
      <c r="G458" s="22">
        <v>32</v>
      </c>
      <c r="H458" s="22">
        <v>32</v>
      </c>
      <c r="N458" s="2" t="s">
        <v>35</v>
      </c>
      <c r="O458" s="2" t="s">
        <v>35</v>
      </c>
      <c r="P458" t="s">
        <v>36</v>
      </c>
      <c r="Q458" t="s">
        <v>4953</v>
      </c>
      <c r="U458" t="s">
        <v>37</v>
      </c>
      <c r="V458" t="s">
        <v>4958</v>
      </c>
      <c r="Z458" s="2">
        <v>1</v>
      </c>
      <c r="AA458" s="22">
        <v>30</v>
      </c>
      <c r="AF458" t="s">
        <v>4893</v>
      </c>
      <c r="AI458" t="s">
        <v>4951</v>
      </c>
      <c r="AK458" t="s">
        <v>44</v>
      </c>
      <c r="AN458" t="s">
        <v>4941</v>
      </c>
      <c r="AO458" t="s">
        <v>3031</v>
      </c>
      <c r="BR458" s="3" t="s">
        <v>7025</v>
      </c>
    </row>
    <row r="459" spans="1:70" x14ac:dyDescent="0.2">
      <c r="A459" t="s">
        <v>3030</v>
      </c>
      <c r="B459" t="s">
        <v>4937</v>
      </c>
      <c r="C459" t="s">
        <v>81</v>
      </c>
      <c r="D459" t="s">
        <v>1490</v>
      </c>
      <c r="E459" t="s">
        <v>83</v>
      </c>
      <c r="F459" s="2" t="s">
        <v>43</v>
      </c>
      <c r="G459" s="22">
        <v>32</v>
      </c>
      <c r="H459" s="22">
        <v>32</v>
      </c>
      <c r="N459" s="2" t="s">
        <v>35</v>
      </c>
      <c r="O459" s="2" t="s">
        <v>35</v>
      </c>
      <c r="P459" t="s">
        <v>36</v>
      </c>
      <c r="Q459" t="s">
        <v>4953</v>
      </c>
      <c r="U459" t="s">
        <v>37</v>
      </c>
      <c r="V459" t="s">
        <v>4959</v>
      </c>
      <c r="Z459" s="2">
        <v>1</v>
      </c>
      <c r="AA459" s="22">
        <v>28</v>
      </c>
      <c r="AF459" t="s">
        <v>4895</v>
      </c>
      <c r="AI459" t="s">
        <v>4951</v>
      </c>
      <c r="AK459" t="s">
        <v>44</v>
      </c>
      <c r="AN459" t="s">
        <v>4941</v>
      </c>
      <c r="AO459" t="s">
        <v>3031</v>
      </c>
      <c r="BR459" s="3" t="s">
        <v>7025</v>
      </c>
    </row>
    <row r="460" spans="1:70" x14ac:dyDescent="0.2">
      <c r="A460" t="s">
        <v>3030</v>
      </c>
      <c r="B460" t="s">
        <v>4960</v>
      </c>
      <c r="C460" t="s">
        <v>81</v>
      </c>
      <c r="D460" t="s">
        <v>72</v>
      </c>
      <c r="E460" t="s">
        <v>73</v>
      </c>
      <c r="F460" s="2" t="s">
        <v>43</v>
      </c>
      <c r="G460" s="22">
        <v>32</v>
      </c>
      <c r="H460" s="22">
        <v>32</v>
      </c>
      <c r="N460" s="2" t="s">
        <v>35</v>
      </c>
      <c r="O460" s="2" t="s">
        <v>35</v>
      </c>
      <c r="P460" t="s">
        <v>89</v>
      </c>
      <c r="Q460" t="s">
        <v>4961</v>
      </c>
      <c r="U460" t="s">
        <v>37</v>
      </c>
      <c r="V460" t="s">
        <v>4962</v>
      </c>
      <c r="Z460" s="2">
        <v>5</v>
      </c>
      <c r="AA460" s="22">
        <v>134</v>
      </c>
      <c r="AF460" t="s">
        <v>2902</v>
      </c>
      <c r="AI460" t="s">
        <v>668</v>
      </c>
      <c r="AK460" t="s">
        <v>181</v>
      </c>
      <c r="AN460" t="s">
        <v>465</v>
      </c>
      <c r="AO460" t="s">
        <v>3031</v>
      </c>
      <c r="BR460" s="3" t="s">
        <v>7025</v>
      </c>
    </row>
    <row r="461" spans="1:70" x14ac:dyDescent="0.2">
      <c r="A461" t="s">
        <v>3030</v>
      </c>
      <c r="B461" t="s">
        <v>4963</v>
      </c>
      <c r="C461" t="s">
        <v>81</v>
      </c>
      <c r="D461" t="s">
        <v>72</v>
      </c>
      <c r="E461" t="s">
        <v>83</v>
      </c>
      <c r="F461" s="2" t="s">
        <v>97</v>
      </c>
      <c r="G461" s="22">
        <v>48</v>
      </c>
      <c r="H461" s="22">
        <v>48</v>
      </c>
      <c r="N461" s="2" t="s">
        <v>45</v>
      </c>
      <c r="O461" s="2" t="s">
        <v>35</v>
      </c>
      <c r="P461" t="s">
        <v>89</v>
      </c>
      <c r="Q461" t="s">
        <v>4961</v>
      </c>
      <c r="U461" t="s">
        <v>37</v>
      </c>
      <c r="V461" t="s">
        <v>4964</v>
      </c>
      <c r="Z461" s="2">
        <v>4</v>
      </c>
      <c r="AA461" s="22">
        <v>74</v>
      </c>
      <c r="AF461" t="s">
        <v>1836</v>
      </c>
      <c r="AI461" t="s">
        <v>677</v>
      </c>
      <c r="AK461" t="s">
        <v>98</v>
      </c>
      <c r="AN461" t="s">
        <v>465</v>
      </c>
      <c r="AO461" t="s">
        <v>3031</v>
      </c>
      <c r="BR461" s="3" t="s">
        <v>7025</v>
      </c>
    </row>
    <row r="462" spans="1:70" x14ac:dyDescent="0.2">
      <c r="A462" t="s">
        <v>3030</v>
      </c>
      <c r="B462" t="s">
        <v>4963</v>
      </c>
      <c r="C462" t="s">
        <v>81</v>
      </c>
      <c r="D462" t="s">
        <v>72</v>
      </c>
      <c r="E462" t="s">
        <v>83</v>
      </c>
      <c r="F462" s="2" t="s">
        <v>97</v>
      </c>
      <c r="G462" s="22">
        <v>48</v>
      </c>
      <c r="H462" s="22">
        <v>48</v>
      </c>
      <c r="N462" s="2" t="s">
        <v>45</v>
      </c>
      <c r="O462" s="2" t="s">
        <v>35</v>
      </c>
      <c r="P462" t="s">
        <v>89</v>
      </c>
      <c r="Q462" t="s">
        <v>4961</v>
      </c>
      <c r="U462" t="s">
        <v>37</v>
      </c>
      <c r="V462" t="s">
        <v>4965</v>
      </c>
      <c r="Z462" s="2">
        <v>5</v>
      </c>
      <c r="AA462" s="22">
        <v>122</v>
      </c>
      <c r="AF462" t="s">
        <v>2993</v>
      </c>
      <c r="AI462" t="s">
        <v>677</v>
      </c>
      <c r="AK462" t="s">
        <v>98</v>
      </c>
      <c r="AN462" t="s">
        <v>465</v>
      </c>
      <c r="AO462" t="s">
        <v>3031</v>
      </c>
      <c r="BR462" s="3" t="s">
        <v>7025</v>
      </c>
    </row>
    <row r="463" spans="1:70" x14ac:dyDescent="0.2">
      <c r="A463" t="s">
        <v>3030</v>
      </c>
      <c r="B463" t="s">
        <v>4966</v>
      </c>
      <c r="C463" t="s">
        <v>41</v>
      </c>
      <c r="D463" t="s">
        <v>72</v>
      </c>
      <c r="E463" t="s">
        <v>73</v>
      </c>
      <c r="F463" s="2" t="s">
        <v>43</v>
      </c>
      <c r="G463" s="22">
        <v>32</v>
      </c>
      <c r="H463" s="22">
        <v>32</v>
      </c>
      <c r="N463" s="2" t="s">
        <v>35</v>
      </c>
      <c r="O463" s="2" t="s">
        <v>35</v>
      </c>
      <c r="P463" t="s">
        <v>36</v>
      </c>
      <c r="Q463" t="s">
        <v>4967</v>
      </c>
      <c r="U463" t="s">
        <v>37</v>
      </c>
      <c r="V463" t="s">
        <v>4968</v>
      </c>
      <c r="Z463" s="2">
        <v>5</v>
      </c>
      <c r="AA463" s="22">
        <v>134</v>
      </c>
      <c r="AF463" t="s">
        <v>2902</v>
      </c>
      <c r="AI463" t="s">
        <v>668</v>
      </c>
      <c r="AK463" t="s">
        <v>181</v>
      </c>
      <c r="AN463" t="s">
        <v>465</v>
      </c>
      <c r="AO463" t="s">
        <v>3031</v>
      </c>
      <c r="BR463" s="3" t="s">
        <v>7025</v>
      </c>
    </row>
    <row r="464" spans="1:70" x14ac:dyDescent="0.2">
      <c r="A464" t="s">
        <v>3030</v>
      </c>
      <c r="B464" t="s">
        <v>4969</v>
      </c>
      <c r="C464" t="s">
        <v>41</v>
      </c>
      <c r="D464" t="s">
        <v>85</v>
      </c>
      <c r="E464" t="s">
        <v>3896</v>
      </c>
      <c r="F464" s="2" t="s">
        <v>43</v>
      </c>
      <c r="G464" s="22">
        <v>32</v>
      </c>
      <c r="H464" s="22">
        <v>32</v>
      </c>
      <c r="N464" s="2" t="s">
        <v>35</v>
      </c>
      <c r="O464" s="2" t="s">
        <v>35</v>
      </c>
      <c r="P464" t="s">
        <v>36</v>
      </c>
      <c r="Q464" s="26" t="s">
        <v>4761</v>
      </c>
      <c r="U464" t="s">
        <v>37</v>
      </c>
      <c r="V464" t="s">
        <v>4970</v>
      </c>
      <c r="Z464" s="2">
        <v>1</v>
      </c>
      <c r="AA464" s="22">
        <v>24</v>
      </c>
      <c r="AF464" s="26" t="s">
        <v>54</v>
      </c>
      <c r="AI464" t="s">
        <v>79</v>
      </c>
      <c r="AK464" t="s">
        <v>44</v>
      </c>
      <c r="AN464" t="s">
        <v>465</v>
      </c>
      <c r="AO464" t="s">
        <v>4971</v>
      </c>
      <c r="AP464" t="s">
        <v>4972</v>
      </c>
      <c r="BR464" s="3" t="s">
        <v>7025</v>
      </c>
    </row>
    <row r="465" spans="1:70" x14ac:dyDescent="0.2">
      <c r="A465" t="s">
        <v>3030</v>
      </c>
      <c r="B465" t="s">
        <v>4969</v>
      </c>
      <c r="C465" t="s">
        <v>41</v>
      </c>
      <c r="D465" t="s">
        <v>85</v>
      </c>
      <c r="E465" t="s">
        <v>3896</v>
      </c>
      <c r="F465" s="2" t="s">
        <v>43</v>
      </c>
      <c r="G465" s="22">
        <v>32</v>
      </c>
      <c r="H465" s="22">
        <v>32</v>
      </c>
      <c r="N465" s="2" t="s">
        <v>35</v>
      </c>
      <c r="O465" s="2" t="s">
        <v>35</v>
      </c>
      <c r="P465" t="s">
        <v>36</v>
      </c>
      <c r="Q465" s="26" t="s">
        <v>4811</v>
      </c>
      <c r="U465" t="s">
        <v>37</v>
      </c>
      <c r="V465" t="s">
        <v>4973</v>
      </c>
      <c r="Z465" s="2">
        <v>1</v>
      </c>
      <c r="AA465" s="22">
        <v>23</v>
      </c>
      <c r="AF465" s="26" t="s">
        <v>4974</v>
      </c>
      <c r="AI465" t="s">
        <v>79</v>
      </c>
      <c r="AK465" t="s">
        <v>44</v>
      </c>
      <c r="AN465" t="s">
        <v>465</v>
      </c>
      <c r="AO465" t="s">
        <v>4971</v>
      </c>
      <c r="AP465" t="s">
        <v>4975</v>
      </c>
      <c r="BR465" s="3" t="s">
        <v>7025</v>
      </c>
    </row>
    <row r="466" spans="1:70" x14ac:dyDescent="0.2">
      <c r="A466" t="s">
        <v>3030</v>
      </c>
      <c r="B466" t="s">
        <v>4969</v>
      </c>
      <c r="C466" t="s">
        <v>41</v>
      </c>
      <c r="D466" t="s">
        <v>85</v>
      </c>
      <c r="E466" t="s">
        <v>3896</v>
      </c>
      <c r="F466" s="2" t="s">
        <v>43</v>
      </c>
      <c r="G466" s="22">
        <v>32</v>
      </c>
      <c r="H466" s="22">
        <v>32</v>
      </c>
      <c r="N466" s="2" t="s">
        <v>35</v>
      </c>
      <c r="O466" s="2" t="s">
        <v>35</v>
      </c>
      <c r="P466" t="s">
        <v>36</v>
      </c>
      <c r="Q466" s="26" t="s">
        <v>4830</v>
      </c>
      <c r="U466" t="s">
        <v>37</v>
      </c>
      <c r="V466" t="s">
        <v>4976</v>
      </c>
      <c r="Z466" s="2">
        <v>1</v>
      </c>
      <c r="AA466" s="22">
        <v>29</v>
      </c>
      <c r="AF466" s="26" t="s">
        <v>4977</v>
      </c>
      <c r="AI466" t="s">
        <v>79</v>
      </c>
      <c r="AK466" t="s">
        <v>44</v>
      </c>
      <c r="AN466" t="s">
        <v>465</v>
      </c>
      <c r="AO466" t="s">
        <v>4971</v>
      </c>
      <c r="AP466" t="s">
        <v>4978</v>
      </c>
      <c r="BR466" s="3" t="s">
        <v>7025</v>
      </c>
    </row>
    <row r="467" spans="1:70" x14ac:dyDescent="0.2">
      <c r="A467" t="s">
        <v>3030</v>
      </c>
      <c r="B467" t="s">
        <v>4969</v>
      </c>
      <c r="C467" t="s">
        <v>41</v>
      </c>
      <c r="D467" t="s">
        <v>85</v>
      </c>
      <c r="E467" t="s">
        <v>3896</v>
      </c>
      <c r="F467" s="2" t="s">
        <v>43</v>
      </c>
      <c r="G467" s="22">
        <v>32</v>
      </c>
      <c r="H467" s="22">
        <v>32</v>
      </c>
      <c r="N467" s="2" t="s">
        <v>35</v>
      </c>
      <c r="O467" s="2" t="s">
        <v>35</v>
      </c>
      <c r="P467" t="s">
        <v>36</v>
      </c>
      <c r="Q467" s="26" t="s">
        <v>4830</v>
      </c>
      <c r="U467" t="s">
        <v>37</v>
      </c>
      <c r="V467" t="s">
        <v>4979</v>
      </c>
      <c r="Z467" s="2">
        <v>1</v>
      </c>
      <c r="AA467" s="22">
        <v>24</v>
      </c>
      <c r="AF467" s="26" t="s">
        <v>4980</v>
      </c>
      <c r="AI467" t="s">
        <v>79</v>
      </c>
      <c r="AK467" t="s">
        <v>44</v>
      </c>
      <c r="AN467" t="s">
        <v>465</v>
      </c>
      <c r="AO467" t="s">
        <v>4971</v>
      </c>
      <c r="AP467" t="s">
        <v>4981</v>
      </c>
      <c r="BR467" s="3" t="s">
        <v>7025</v>
      </c>
    </row>
    <row r="468" spans="1:70" x14ac:dyDescent="0.2">
      <c r="A468" t="s">
        <v>3030</v>
      </c>
      <c r="B468" t="s">
        <v>4969</v>
      </c>
      <c r="C468" t="s">
        <v>41</v>
      </c>
      <c r="D468" t="s">
        <v>85</v>
      </c>
      <c r="E468" t="s">
        <v>3896</v>
      </c>
      <c r="F468" s="2" t="s">
        <v>43</v>
      </c>
      <c r="G468" s="22">
        <v>32</v>
      </c>
      <c r="H468" s="22">
        <v>32</v>
      </c>
      <c r="N468" s="2" t="s">
        <v>35</v>
      </c>
      <c r="O468" s="2" t="s">
        <v>35</v>
      </c>
      <c r="P468" t="s">
        <v>36</v>
      </c>
      <c r="Q468" s="26" t="s">
        <v>4761</v>
      </c>
      <c r="U468" t="s">
        <v>37</v>
      </c>
      <c r="V468" t="s">
        <v>4984</v>
      </c>
      <c r="Z468" s="2">
        <v>1</v>
      </c>
      <c r="AA468" s="22">
        <v>45</v>
      </c>
      <c r="AF468" s="26" t="s">
        <v>4985</v>
      </c>
      <c r="AI468" t="s">
        <v>79</v>
      </c>
      <c r="AK468" t="s">
        <v>44</v>
      </c>
      <c r="AN468" t="s">
        <v>1403</v>
      </c>
      <c r="AO468" t="s">
        <v>4971</v>
      </c>
      <c r="AP468" t="s">
        <v>4986</v>
      </c>
      <c r="BR468" s="3" t="s">
        <v>7025</v>
      </c>
    </row>
    <row r="469" spans="1:70" x14ac:dyDescent="0.2">
      <c r="A469" t="s">
        <v>3030</v>
      </c>
      <c r="B469" t="s">
        <v>4969</v>
      </c>
      <c r="C469" t="s">
        <v>41</v>
      </c>
      <c r="D469" t="s">
        <v>85</v>
      </c>
      <c r="E469" t="s">
        <v>3896</v>
      </c>
      <c r="F469" s="2" t="s">
        <v>43</v>
      </c>
      <c r="G469" s="22">
        <v>32</v>
      </c>
      <c r="H469" s="22">
        <v>32</v>
      </c>
      <c r="N469" s="2" t="s">
        <v>35</v>
      </c>
      <c r="O469" s="2" t="s">
        <v>35</v>
      </c>
      <c r="P469" t="s">
        <v>36</v>
      </c>
      <c r="Q469" s="26" t="s">
        <v>4811</v>
      </c>
      <c r="U469" t="s">
        <v>37</v>
      </c>
      <c r="V469" t="s">
        <v>4987</v>
      </c>
      <c r="Z469" s="2">
        <v>1</v>
      </c>
      <c r="AA469" s="22">
        <v>44</v>
      </c>
      <c r="AF469" s="26" t="s">
        <v>4988</v>
      </c>
      <c r="AI469" t="s">
        <v>79</v>
      </c>
      <c r="AK469" t="s">
        <v>44</v>
      </c>
      <c r="AN469" t="s">
        <v>1403</v>
      </c>
      <c r="AO469" t="s">
        <v>4971</v>
      </c>
      <c r="AP469" t="s">
        <v>4986</v>
      </c>
      <c r="BR469" s="3" t="s">
        <v>7025</v>
      </c>
    </row>
    <row r="470" spans="1:70" x14ac:dyDescent="0.2">
      <c r="A470" t="s">
        <v>3030</v>
      </c>
      <c r="B470" t="s">
        <v>4969</v>
      </c>
      <c r="C470" t="s">
        <v>41</v>
      </c>
      <c r="D470" t="s">
        <v>85</v>
      </c>
      <c r="E470" t="s">
        <v>3896</v>
      </c>
      <c r="F470" s="2" t="s">
        <v>43</v>
      </c>
      <c r="G470" s="22">
        <v>32</v>
      </c>
      <c r="H470" s="22">
        <v>32</v>
      </c>
      <c r="N470" s="2" t="s">
        <v>35</v>
      </c>
      <c r="O470" s="2" t="s">
        <v>35</v>
      </c>
      <c r="P470" t="s">
        <v>36</v>
      </c>
      <c r="Q470" s="26" t="s">
        <v>4819</v>
      </c>
      <c r="U470" t="s">
        <v>37</v>
      </c>
      <c r="V470" t="s">
        <v>4989</v>
      </c>
      <c r="Z470" s="2">
        <v>1</v>
      </c>
      <c r="AA470" s="22">
        <v>44</v>
      </c>
      <c r="AF470" s="26" t="s">
        <v>4990</v>
      </c>
      <c r="AI470" t="s">
        <v>79</v>
      </c>
      <c r="AK470" t="s">
        <v>44</v>
      </c>
      <c r="AN470" t="s">
        <v>1403</v>
      </c>
      <c r="AO470" t="s">
        <v>4971</v>
      </c>
      <c r="AP470" t="s">
        <v>4986</v>
      </c>
      <c r="BR470" s="3" t="s">
        <v>7025</v>
      </c>
    </row>
    <row r="471" spans="1:70" x14ac:dyDescent="0.2">
      <c r="A471" t="s">
        <v>3030</v>
      </c>
      <c r="B471" t="s">
        <v>4969</v>
      </c>
      <c r="C471" t="s">
        <v>41</v>
      </c>
      <c r="D471" t="s">
        <v>85</v>
      </c>
      <c r="E471" t="s">
        <v>3896</v>
      </c>
      <c r="F471" s="2" t="s">
        <v>43</v>
      </c>
      <c r="G471" s="22">
        <v>32</v>
      </c>
      <c r="H471" s="22">
        <v>32</v>
      </c>
      <c r="N471" s="2" t="s">
        <v>35</v>
      </c>
      <c r="O471" s="2" t="s">
        <v>35</v>
      </c>
      <c r="P471" t="s">
        <v>36</v>
      </c>
      <c r="Q471" s="26" t="s">
        <v>4819</v>
      </c>
      <c r="U471" t="s">
        <v>37</v>
      </c>
      <c r="V471" t="s">
        <v>4991</v>
      </c>
      <c r="Z471" s="2">
        <v>1</v>
      </c>
      <c r="AA471" s="22">
        <v>44</v>
      </c>
      <c r="AF471" s="26" t="s">
        <v>4992</v>
      </c>
      <c r="AI471" t="s">
        <v>79</v>
      </c>
      <c r="AK471" t="s">
        <v>44</v>
      </c>
      <c r="AN471" t="s">
        <v>1403</v>
      </c>
      <c r="AO471" t="s">
        <v>4971</v>
      </c>
      <c r="AP471" t="s">
        <v>4986</v>
      </c>
      <c r="BR471" s="3" t="s">
        <v>7025</v>
      </c>
    </row>
    <row r="472" spans="1:70" x14ac:dyDescent="0.2">
      <c r="A472" t="s">
        <v>3030</v>
      </c>
      <c r="B472" t="s">
        <v>4969</v>
      </c>
      <c r="C472" t="s">
        <v>41</v>
      </c>
      <c r="D472" t="s">
        <v>85</v>
      </c>
      <c r="E472" t="s">
        <v>3896</v>
      </c>
      <c r="F472" s="2" t="s">
        <v>43</v>
      </c>
      <c r="G472" s="22">
        <v>32</v>
      </c>
      <c r="H472" s="22">
        <v>32</v>
      </c>
      <c r="N472" s="2" t="s">
        <v>35</v>
      </c>
      <c r="O472" s="2" t="s">
        <v>35</v>
      </c>
      <c r="P472" t="s">
        <v>36</v>
      </c>
      <c r="Q472" s="26" t="s">
        <v>4811</v>
      </c>
      <c r="U472" t="s">
        <v>37</v>
      </c>
      <c r="V472" t="s">
        <v>4993</v>
      </c>
      <c r="Z472" s="2">
        <v>1</v>
      </c>
      <c r="AA472" s="22">
        <v>26</v>
      </c>
      <c r="AF472" s="26" t="s">
        <v>4994</v>
      </c>
      <c r="AI472" t="s">
        <v>79</v>
      </c>
      <c r="AK472" t="s">
        <v>44</v>
      </c>
      <c r="AN472" t="s">
        <v>465</v>
      </c>
      <c r="AO472" t="s">
        <v>4971</v>
      </c>
      <c r="AP472" t="s">
        <v>4982</v>
      </c>
      <c r="BR472" s="3" t="s">
        <v>7025</v>
      </c>
    </row>
    <row r="473" spans="1:70" x14ac:dyDescent="0.2">
      <c r="A473" t="s">
        <v>3030</v>
      </c>
      <c r="B473" t="s">
        <v>4969</v>
      </c>
      <c r="C473" t="s">
        <v>41</v>
      </c>
      <c r="D473" t="s">
        <v>85</v>
      </c>
      <c r="E473" t="s">
        <v>3896</v>
      </c>
      <c r="F473" s="2" t="s">
        <v>43</v>
      </c>
      <c r="G473" s="22">
        <v>32</v>
      </c>
      <c r="H473" s="22">
        <v>32</v>
      </c>
      <c r="N473" s="2" t="s">
        <v>35</v>
      </c>
      <c r="O473" s="2" t="s">
        <v>35</v>
      </c>
      <c r="P473" t="s">
        <v>36</v>
      </c>
      <c r="Q473" s="26" t="s">
        <v>4761</v>
      </c>
      <c r="U473" t="s">
        <v>37</v>
      </c>
      <c r="V473" t="s">
        <v>4995</v>
      </c>
      <c r="Z473" s="2">
        <v>1</v>
      </c>
      <c r="AA473" s="22">
        <v>27</v>
      </c>
      <c r="AF473" s="26" t="s">
        <v>4996</v>
      </c>
      <c r="AI473" t="s">
        <v>79</v>
      </c>
      <c r="AK473" t="s">
        <v>44</v>
      </c>
      <c r="AN473" t="s">
        <v>465</v>
      </c>
      <c r="AO473" t="s">
        <v>4971</v>
      </c>
      <c r="AP473" t="s">
        <v>4983</v>
      </c>
      <c r="BR473" s="3" t="s">
        <v>7025</v>
      </c>
    </row>
    <row r="474" spans="1:70" x14ac:dyDescent="0.2">
      <c r="A474" t="s">
        <v>3030</v>
      </c>
      <c r="B474" t="s">
        <v>4997</v>
      </c>
      <c r="C474" t="s">
        <v>81</v>
      </c>
      <c r="D474" t="s">
        <v>85</v>
      </c>
      <c r="E474" t="s">
        <v>83</v>
      </c>
      <c r="F474" s="2" t="s">
        <v>34</v>
      </c>
      <c r="G474" s="22">
        <v>16</v>
      </c>
      <c r="H474" s="22">
        <v>16</v>
      </c>
      <c r="N474" s="2" t="s">
        <v>35</v>
      </c>
      <c r="O474" s="2" t="s">
        <v>35</v>
      </c>
      <c r="P474" t="s">
        <v>36</v>
      </c>
      <c r="Q474" t="s">
        <v>2798</v>
      </c>
      <c r="U474" t="s">
        <v>37</v>
      </c>
      <c r="V474" t="s">
        <v>4998</v>
      </c>
      <c r="Z474" s="2">
        <v>4</v>
      </c>
      <c r="AA474" s="22">
        <v>121</v>
      </c>
      <c r="AF474" t="s">
        <v>3171</v>
      </c>
      <c r="AI474" t="s">
        <v>4281</v>
      </c>
      <c r="AK474" t="s">
        <v>51</v>
      </c>
      <c r="AN474" t="s">
        <v>465</v>
      </c>
      <c r="BR474" s="3" t="s">
        <v>7025</v>
      </c>
    </row>
    <row r="475" spans="1:70" x14ac:dyDescent="0.2">
      <c r="A475" t="s">
        <v>3030</v>
      </c>
      <c r="B475" t="s">
        <v>4997</v>
      </c>
      <c r="C475" t="s">
        <v>81</v>
      </c>
      <c r="D475" t="s">
        <v>85</v>
      </c>
      <c r="E475" t="s">
        <v>83</v>
      </c>
      <c r="F475" s="2" t="s">
        <v>34</v>
      </c>
      <c r="G475" s="22">
        <v>16</v>
      </c>
      <c r="H475" s="22">
        <v>16</v>
      </c>
      <c r="N475" s="2" t="s">
        <v>35</v>
      </c>
      <c r="O475" s="2" t="s">
        <v>35</v>
      </c>
      <c r="P475" t="s">
        <v>36</v>
      </c>
      <c r="Q475" t="s">
        <v>2798</v>
      </c>
      <c r="U475" t="s">
        <v>37</v>
      </c>
      <c r="V475" t="s">
        <v>4999</v>
      </c>
      <c r="Z475" s="2">
        <v>4</v>
      </c>
      <c r="AA475" s="22">
        <v>120</v>
      </c>
      <c r="AF475" t="s">
        <v>3174</v>
      </c>
      <c r="AI475" t="s">
        <v>4281</v>
      </c>
      <c r="AK475" t="s">
        <v>51</v>
      </c>
      <c r="AN475" t="s">
        <v>465</v>
      </c>
      <c r="BR475" s="3" t="s">
        <v>7025</v>
      </c>
    </row>
    <row r="476" spans="1:70" x14ac:dyDescent="0.2">
      <c r="A476" t="s">
        <v>464</v>
      </c>
      <c r="B476" t="s">
        <v>460</v>
      </c>
      <c r="C476" t="s">
        <v>81</v>
      </c>
      <c r="D476" t="s">
        <v>85</v>
      </c>
      <c r="E476" t="s">
        <v>70</v>
      </c>
      <c r="F476" s="2" t="s">
        <v>34</v>
      </c>
      <c r="G476" s="22">
        <v>16</v>
      </c>
      <c r="H476" s="22">
        <v>16</v>
      </c>
      <c r="N476" s="2" t="s">
        <v>35</v>
      </c>
      <c r="O476" s="2" t="s">
        <v>35</v>
      </c>
      <c r="P476" t="s">
        <v>36</v>
      </c>
      <c r="Q476" t="s">
        <v>461</v>
      </c>
      <c r="U476" t="s">
        <v>37</v>
      </c>
      <c r="V476" t="s">
        <v>462</v>
      </c>
      <c r="Z476" s="2">
        <v>2</v>
      </c>
      <c r="AA476" s="22">
        <v>60</v>
      </c>
      <c r="AF476" t="s">
        <v>463</v>
      </c>
      <c r="AI476" t="s">
        <v>325</v>
      </c>
      <c r="AK476" t="s">
        <v>51</v>
      </c>
      <c r="AN476" t="s">
        <v>465</v>
      </c>
      <c r="BR476" s="3" t="s">
        <v>7025</v>
      </c>
    </row>
    <row r="477" spans="1:70" x14ac:dyDescent="0.2">
      <c r="A477" t="s">
        <v>464</v>
      </c>
      <c r="B477" t="s">
        <v>460</v>
      </c>
      <c r="C477" t="s">
        <v>81</v>
      </c>
      <c r="D477" t="s">
        <v>85</v>
      </c>
      <c r="E477" t="s">
        <v>70</v>
      </c>
      <c r="F477" s="2" t="s">
        <v>34</v>
      </c>
      <c r="G477" s="22">
        <v>16</v>
      </c>
      <c r="H477" s="22">
        <v>16</v>
      </c>
      <c r="N477" s="2" t="s">
        <v>35</v>
      </c>
      <c r="O477" s="2" t="s">
        <v>35</v>
      </c>
      <c r="P477" t="s">
        <v>36</v>
      </c>
      <c r="Q477" t="s">
        <v>466</v>
      </c>
      <c r="U477" t="s">
        <v>37</v>
      </c>
      <c r="V477" t="s">
        <v>467</v>
      </c>
      <c r="Z477" s="2">
        <v>1</v>
      </c>
      <c r="AA477" s="22">
        <v>28</v>
      </c>
      <c r="AF477" t="s">
        <v>468</v>
      </c>
      <c r="AI477" t="s">
        <v>325</v>
      </c>
      <c r="AK477" t="s">
        <v>51</v>
      </c>
      <c r="AN477" t="s">
        <v>465</v>
      </c>
      <c r="BR477" s="3" t="s">
        <v>7025</v>
      </c>
    </row>
    <row r="478" spans="1:70" x14ac:dyDescent="0.2">
      <c r="A478" t="s">
        <v>464</v>
      </c>
      <c r="B478" t="s">
        <v>460</v>
      </c>
      <c r="C478" t="s">
        <v>81</v>
      </c>
      <c r="D478" t="s">
        <v>85</v>
      </c>
      <c r="E478" t="s">
        <v>70</v>
      </c>
      <c r="F478" s="2" t="s">
        <v>34</v>
      </c>
      <c r="G478" s="22">
        <v>16</v>
      </c>
      <c r="H478" s="22">
        <v>16</v>
      </c>
      <c r="N478" s="2" t="s">
        <v>35</v>
      </c>
      <c r="O478" s="2" t="s">
        <v>35</v>
      </c>
      <c r="P478" t="s">
        <v>36</v>
      </c>
      <c r="Q478" t="s">
        <v>469</v>
      </c>
      <c r="U478" t="s">
        <v>37</v>
      </c>
      <c r="V478" t="s">
        <v>470</v>
      </c>
      <c r="Z478" s="2">
        <v>1</v>
      </c>
      <c r="AA478" s="22">
        <v>30</v>
      </c>
      <c r="AF478" t="s">
        <v>471</v>
      </c>
      <c r="AI478" t="s">
        <v>325</v>
      </c>
      <c r="AK478" t="s">
        <v>51</v>
      </c>
      <c r="AN478" t="s">
        <v>465</v>
      </c>
      <c r="BR478" s="3" t="s">
        <v>7025</v>
      </c>
    </row>
    <row r="479" spans="1:70" x14ac:dyDescent="0.2">
      <c r="A479" t="s">
        <v>464</v>
      </c>
      <c r="B479" t="s">
        <v>460</v>
      </c>
      <c r="C479" t="s">
        <v>81</v>
      </c>
      <c r="D479" t="s">
        <v>85</v>
      </c>
      <c r="E479" t="s">
        <v>70</v>
      </c>
      <c r="F479" s="2" t="s">
        <v>34</v>
      </c>
      <c r="G479" s="22">
        <v>16</v>
      </c>
      <c r="H479" s="22">
        <v>16</v>
      </c>
      <c r="N479" s="2" t="s">
        <v>35</v>
      </c>
      <c r="O479" s="2" t="s">
        <v>35</v>
      </c>
      <c r="P479" t="s">
        <v>36</v>
      </c>
      <c r="Q479" t="s">
        <v>472</v>
      </c>
      <c r="R479" t="s">
        <v>473</v>
      </c>
      <c r="U479" t="s">
        <v>37</v>
      </c>
      <c r="V479" t="s">
        <v>474</v>
      </c>
      <c r="Z479" s="2">
        <v>2</v>
      </c>
      <c r="AA479" s="22">
        <v>60</v>
      </c>
      <c r="AF479" t="s">
        <v>475</v>
      </c>
      <c r="AI479" t="s">
        <v>325</v>
      </c>
      <c r="AK479" t="s">
        <v>51</v>
      </c>
      <c r="AN479" t="s">
        <v>465</v>
      </c>
      <c r="BR479" s="3" t="s">
        <v>7025</v>
      </c>
    </row>
    <row r="480" spans="1:70" x14ac:dyDescent="0.2">
      <c r="A480" t="s">
        <v>464</v>
      </c>
      <c r="B480" t="s">
        <v>460</v>
      </c>
      <c r="C480" t="s">
        <v>81</v>
      </c>
      <c r="D480" t="s">
        <v>85</v>
      </c>
      <c r="E480" t="s">
        <v>70</v>
      </c>
      <c r="F480" s="2" t="s">
        <v>34</v>
      </c>
      <c r="G480" s="22">
        <v>16</v>
      </c>
      <c r="H480" s="22">
        <v>16</v>
      </c>
      <c r="N480" s="2" t="s">
        <v>35</v>
      </c>
      <c r="O480" s="2" t="s">
        <v>35</v>
      </c>
      <c r="P480" t="s">
        <v>36</v>
      </c>
      <c r="Q480" t="s">
        <v>476</v>
      </c>
      <c r="U480" t="s">
        <v>37</v>
      </c>
      <c r="V480" t="s">
        <v>477</v>
      </c>
      <c r="Z480" s="2">
        <v>1</v>
      </c>
      <c r="AA480" s="22">
        <v>30</v>
      </c>
      <c r="AF480" t="s">
        <v>478</v>
      </c>
      <c r="AI480" t="s">
        <v>325</v>
      </c>
      <c r="AK480" t="s">
        <v>51</v>
      </c>
      <c r="AN480" t="s">
        <v>465</v>
      </c>
      <c r="BR480" s="3" t="s">
        <v>7025</v>
      </c>
    </row>
    <row r="481" spans="1:70" x14ac:dyDescent="0.2">
      <c r="A481" t="s">
        <v>464</v>
      </c>
      <c r="B481" t="s">
        <v>460</v>
      </c>
      <c r="C481" t="s">
        <v>81</v>
      </c>
      <c r="D481" t="s">
        <v>85</v>
      </c>
      <c r="E481" t="s">
        <v>70</v>
      </c>
      <c r="F481" s="2" t="s">
        <v>34</v>
      </c>
      <c r="G481" s="22">
        <v>16</v>
      </c>
      <c r="H481" s="22">
        <v>16</v>
      </c>
      <c r="N481" s="2" t="s">
        <v>35</v>
      </c>
      <c r="O481" s="2" t="s">
        <v>35</v>
      </c>
      <c r="P481" t="s">
        <v>36</v>
      </c>
      <c r="Q481" t="s">
        <v>479</v>
      </c>
      <c r="U481" t="s">
        <v>37</v>
      </c>
      <c r="V481" t="s">
        <v>480</v>
      </c>
      <c r="Z481" s="2">
        <v>1</v>
      </c>
      <c r="AA481" s="22">
        <v>30</v>
      </c>
      <c r="AF481" t="s">
        <v>481</v>
      </c>
      <c r="AI481" t="s">
        <v>325</v>
      </c>
      <c r="AK481" t="s">
        <v>51</v>
      </c>
      <c r="AN481" t="s">
        <v>465</v>
      </c>
      <c r="BR481" s="3" t="s">
        <v>7025</v>
      </c>
    </row>
    <row r="482" spans="1:70" x14ac:dyDescent="0.2">
      <c r="A482" t="s">
        <v>464</v>
      </c>
      <c r="B482" t="s">
        <v>460</v>
      </c>
      <c r="C482" t="s">
        <v>81</v>
      </c>
      <c r="D482" t="s">
        <v>85</v>
      </c>
      <c r="E482" t="s">
        <v>70</v>
      </c>
      <c r="F482" s="2" t="s">
        <v>34</v>
      </c>
      <c r="G482" s="22">
        <v>16</v>
      </c>
      <c r="H482" s="22">
        <v>16</v>
      </c>
      <c r="N482" s="2" t="s">
        <v>35</v>
      </c>
      <c r="O482" s="2" t="s">
        <v>35</v>
      </c>
      <c r="P482" t="s">
        <v>36</v>
      </c>
      <c r="Q482" t="s">
        <v>482</v>
      </c>
      <c r="U482" t="s">
        <v>37</v>
      </c>
      <c r="V482" t="s">
        <v>483</v>
      </c>
      <c r="Z482" s="2">
        <v>1</v>
      </c>
      <c r="AA482" s="22">
        <v>29</v>
      </c>
      <c r="AF482" t="s">
        <v>484</v>
      </c>
      <c r="AI482" t="s">
        <v>325</v>
      </c>
      <c r="AK482" t="s">
        <v>51</v>
      </c>
      <c r="AN482" t="s">
        <v>465</v>
      </c>
      <c r="BR482" s="3" t="s">
        <v>7025</v>
      </c>
    </row>
    <row r="483" spans="1:70" x14ac:dyDescent="0.2">
      <c r="A483" t="s">
        <v>464</v>
      </c>
      <c r="B483" t="s">
        <v>485</v>
      </c>
      <c r="C483" t="s">
        <v>81</v>
      </c>
      <c r="D483" t="s">
        <v>85</v>
      </c>
      <c r="E483" t="s">
        <v>70</v>
      </c>
      <c r="F483" s="2" t="s">
        <v>274</v>
      </c>
      <c r="G483" s="22">
        <v>40</v>
      </c>
      <c r="H483" s="22">
        <v>34</v>
      </c>
      <c r="K483" s="22">
        <v>6</v>
      </c>
      <c r="N483" s="2" t="s">
        <v>45</v>
      </c>
      <c r="O483" s="2" t="s">
        <v>35</v>
      </c>
      <c r="P483" t="s">
        <v>89</v>
      </c>
      <c r="Q483" t="s">
        <v>486</v>
      </c>
      <c r="U483" t="s">
        <v>37</v>
      </c>
      <c r="V483" t="s">
        <v>487</v>
      </c>
      <c r="Z483" s="2">
        <v>2</v>
      </c>
      <c r="AA483" s="22">
        <v>55</v>
      </c>
      <c r="AF483" t="s">
        <v>373</v>
      </c>
      <c r="AI483" t="s">
        <v>382</v>
      </c>
      <c r="AK483" t="s">
        <v>123</v>
      </c>
      <c r="AN483" t="s">
        <v>465</v>
      </c>
      <c r="BR483" s="3" t="s">
        <v>7025</v>
      </c>
    </row>
    <row r="484" spans="1:70" x14ac:dyDescent="0.2">
      <c r="A484" t="s">
        <v>464</v>
      </c>
      <c r="B484" t="s">
        <v>488</v>
      </c>
      <c r="C484" t="s">
        <v>81</v>
      </c>
      <c r="D484" t="s">
        <v>85</v>
      </c>
      <c r="E484" t="s">
        <v>70</v>
      </c>
      <c r="F484" s="2" t="s">
        <v>43</v>
      </c>
      <c r="G484" s="22">
        <v>32</v>
      </c>
      <c r="H484" s="22">
        <v>24</v>
      </c>
      <c r="L484" s="22">
        <v>8</v>
      </c>
      <c r="N484" s="2" t="s">
        <v>35</v>
      </c>
      <c r="O484" s="2" t="s">
        <v>35</v>
      </c>
      <c r="P484" t="s">
        <v>89</v>
      </c>
      <c r="Q484" t="s">
        <v>489</v>
      </c>
      <c r="U484" t="s">
        <v>37</v>
      </c>
      <c r="V484" t="s">
        <v>490</v>
      </c>
      <c r="Z484" s="2">
        <v>1</v>
      </c>
      <c r="AA484" s="22">
        <v>59</v>
      </c>
      <c r="AF484" t="s">
        <v>491</v>
      </c>
      <c r="AI484" t="s">
        <v>492</v>
      </c>
      <c r="AK484" t="s">
        <v>62</v>
      </c>
      <c r="AN484" t="s">
        <v>465</v>
      </c>
      <c r="BR484" s="3" t="s">
        <v>7025</v>
      </c>
    </row>
    <row r="485" spans="1:70" x14ac:dyDescent="0.2">
      <c r="A485" t="s">
        <v>464</v>
      </c>
      <c r="B485" t="s">
        <v>488</v>
      </c>
      <c r="C485" t="s">
        <v>81</v>
      </c>
      <c r="D485" t="s">
        <v>85</v>
      </c>
      <c r="E485" t="s">
        <v>70</v>
      </c>
      <c r="F485" s="2" t="s">
        <v>43</v>
      </c>
      <c r="G485" s="22">
        <v>32</v>
      </c>
      <c r="H485" s="22">
        <v>24</v>
      </c>
      <c r="L485" s="22">
        <v>8</v>
      </c>
      <c r="N485" s="2" t="s">
        <v>35</v>
      </c>
      <c r="O485" s="2" t="s">
        <v>35</v>
      </c>
      <c r="P485" t="s">
        <v>89</v>
      </c>
      <c r="Q485" t="s">
        <v>493</v>
      </c>
      <c r="U485" t="s">
        <v>37</v>
      </c>
      <c r="V485" t="s">
        <v>494</v>
      </c>
      <c r="Z485" s="2">
        <v>1</v>
      </c>
      <c r="AA485" s="22">
        <v>57</v>
      </c>
      <c r="AF485" t="s">
        <v>495</v>
      </c>
      <c r="AI485" t="s">
        <v>492</v>
      </c>
      <c r="AK485" t="s">
        <v>62</v>
      </c>
      <c r="AN485" t="s">
        <v>465</v>
      </c>
      <c r="BR485" s="3" t="s">
        <v>7025</v>
      </c>
    </row>
    <row r="486" spans="1:70" x14ac:dyDescent="0.2">
      <c r="A486" t="s">
        <v>464</v>
      </c>
      <c r="B486" t="s">
        <v>488</v>
      </c>
      <c r="C486" t="s">
        <v>81</v>
      </c>
      <c r="D486" t="s">
        <v>85</v>
      </c>
      <c r="E486" t="s">
        <v>70</v>
      </c>
      <c r="F486" s="2" t="s">
        <v>43</v>
      </c>
      <c r="G486" s="22">
        <v>32</v>
      </c>
      <c r="H486" s="22">
        <v>24</v>
      </c>
      <c r="L486" s="22">
        <v>8</v>
      </c>
      <c r="N486" s="2" t="s">
        <v>35</v>
      </c>
      <c r="O486" s="2" t="s">
        <v>35</v>
      </c>
      <c r="P486" t="s">
        <v>89</v>
      </c>
      <c r="Q486" t="s">
        <v>496</v>
      </c>
      <c r="U486" t="s">
        <v>37</v>
      </c>
      <c r="V486" t="s">
        <v>497</v>
      </c>
      <c r="Z486" s="2">
        <v>1</v>
      </c>
      <c r="AA486" s="22">
        <v>59</v>
      </c>
      <c r="AF486" t="s">
        <v>498</v>
      </c>
      <c r="AI486" t="s">
        <v>499</v>
      </c>
      <c r="AK486" t="s">
        <v>62</v>
      </c>
      <c r="AN486" t="s">
        <v>465</v>
      </c>
      <c r="BR486" s="3" t="s">
        <v>7025</v>
      </c>
    </row>
    <row r="487" spans="1:70" x14ac:dyDescent="0.2">
      <c r="A487" t="s">
        <v>464</v>
      </c>
      <c r="B487" t="s">
        <v>488</v>
      </c>
      <c r="C487" t="s">
        <v>81</v>
      </c>
      <c r="D487" t="s">
        <v>85</v>
      </c>
      <c r="E487" t="s">
        <v>70</v>
      </c>
      <c r="F487" s="2" t="s">
        <v>43</v>
      </c>
      <c r="G487" s="22">
        <v>32</v>
      </c>
      <c r="H487" s="22">
        <v>24</v>
      </c>
      <c r="L487" s="22">
        <v>8</v>
      </c>
      <c r="N487" s="2" t="s">
        <v>35</v>
      </c>
      <c r="O487" s="2" t="s">
        <v>35</v>
      </c>
      <c r="P487" t="s">
        <v>89</v>
      </c>
      <c r="Q487" t="s">
        <v>500</v>
      </c>
      <c r="U487" t="s">
        <v>37</v>
      </c>
      <c r="V487" t="s">
        <v>501</v>
      </c>
      <c r="Z487" s="2">
        <v>1</v>
      </c>
      <c r="AA487" s="22">
        <v>61</v>
      </c>
      <c r="AF487" t="s">
        <v>502</v>
      </c>
      <c r="AI487" t="s">
        <v>499</v>
      </c>
      <c r="AK487" t="s">
        <v>62</v>
      </c>
      <c r="AN487" t="s">
        <v>465</v>
      </c>
      <c r="BR487" s="3" t="s">
        <v>7025</v>
      </c>
    </row>
    <row r="488" spans="1:70" x14ac:dyDescent="0.2">
      <c r="A488" t="s">
        <v>464</v>
      </c>
      <c r="B488" t="s">
        <v>503</v>
      </c>
      <c r="C488" t="s">
        <v>41</v>
      </c>
      <c r="D488" t="s">
        <v>85</v>
      </c>
      <c r="E488" t="s">
        <v>70</v>
      </c>
      <c r="F488" s="2" t="s">
        <v>43</v>
      </c>
      <c r="G488" s="22">
        <v>32</v>
      </c>
      <c r="H488" s="22">
        <v>32</v>
      </c>
      <c r="N488" s="2" t="s">
        <v>35</v>
      </c>
      <c r="O488" s="2" t="s">
        <v>35</v>
      </c>
      <c r="P488" t="s">
        <v>36</v>
      </c>
      <c r="Q488" t="s">
        <v>504</v>
      </c>
      <c r="U488" t="s">
        <v>37</v>
      </c>
      <c r="V488" t="s">
        <v>505</v>
      </c>
      <c r="Z488" s="2">
        <v>2</v>
      </c>
      <c r="AA488" s="22">
        <v>55</v>
      </c>
      <c r="AF488" t="s">
        <v>373</v>
      </c>
      <c r="AI488" t="s">
        <v>374</v>
      </c>
      <c r="AK488" t="s">
        <v>39</v>
      </c>
      <c r="AN488" t="s">
        <v>465</v>
      </c>
      <c r="BR488" s="3" t="s">
        <v>7025</v>
      </c>
    </row>
    <row r="489" spans="1:70" x14ac:dyDescent="0.2">
      <c r="A489" t="s">
        <v>464</v>
      </c>
      <c r="B489" t="s">
        <v>506</v>
      </c>
      <c r="C489" t="s">
        <v>81</v>
      </c>
      <c r="D489" t="s">
        <v>72</v>
      </c>
      <c r="E489" t="s">
        <v>70</v>
      </c>
      <c r="F489" s="2" t="s">
        <v>274</v>
      </c>
      <c r="G489" s="22">
        <v>40</v>
      </c>
      <c r="H489" s="22">
        <v>34</v>
      </c>
      <c r="K489" s="22">
        <v>6</v>
      </c>
      <c r="N489" s="2" t="s">
        <v>45</v>
      </c>
      <c r="O489" s="2" t="s">
        <v>35</v>
      </c>
      <c r="P489" t="s">
        <v>89</v>
      </c>
      <c r="Q489" t="s">
        <v>507</v>
      </c>
      <c r="U489" t="s">
        <v>37</v>
      </c>
      <c r="V489" t="s">
        <v>508</v>
      </c>
      <c r="Z489" s="2">
        <v>1</v>
      </c>
      <c r="AA489" s="22">
        <v>50</v>
      </c>
      <c r="AF489" t="s">
        <v>509</v>
      </c>
      <c r="AI489" t="s">
        <v>510</v>
      </c>
      <c r="AK489" t="s">
        <v>123</v>
      </c>
      <c r="AN489" t="s">
        <v>465</v>
      </c>
      <c r="BR489" s="3" t="s">
        <v>7025</v>
      </c>
    </row>
    <row r="490" spans="1:70" x14ac:dyDescent="0.2">
      <c r="A490" t="s">
        <v>464</v>
      </c>
      <c r="B490" t="s">
        <v>511</v>
      </c>
      <c r="C490" t="s">
        <v>81</v>
      </c>
      <c r="D490" t="s">
        <v>72</v>
      </c>
      <c r="E490" t="s">
        <v>70</v>
      </c>
      <c r="F490" s="2" t="s">
        <v>274</v>
      </c>
      <c r="G490" s="22">
        <v>40</v>
      </c>
      <c r="H490" s="22">
        <v>32</v>
      </c>
      <c r="K490" s="22">
        <v>8</v>
      </c>
      <c r="N490" s="2" t="s">
        <v>45</v>
      </c>
      <c r="O490" s="2" t="s">
        <v>35</v>
      </c>
      <c r="P490" t="s">
        <v>89</v>
      </c>
      <c r="Q490" t="s">
        <v>512</v>
      </c>
      <c r="U490" t="s">
        <v>37</v>
      </c>
      <c r="V490" t="s">
        <v>513</v>
      </c>
      <c r="Z490" s="2">
        <v>1</v>
      </c>
      <c r="AA490" s="22">
        <v>50</v>
      </c>
      <c r="AF490" t="s">
        <v>509</v>
      </c>
      <c r="AI490" t="s">
        <v>514</v>
      </c>
      <c r="AK490" t="s">
        <v>206</v>
      </c>
      <c r="AN490" t="s">
        <v>465</v>
      </c>
      <c r="BR490" s="3" t="s">
        <v>7025</v>
      </c>
    </row>
    <row r="491" spans="1:70" x14ac:dyDescent="0.2">
      <c r="A491" t="s">
        <v>464</v>
      </c>
      <c r="B491" t="s">
        <v>515</v>
      </c>
      <c r="C491" t="s">
        <v>81</v>
      </c>
      <c r="D491" t="s">
        <v>72</v>
      </c>
      <c r="E491" t="s">
        <v>70</v>
      </c>
      <c r="F491" s="2" t="s">
        <v>97</v>
      </c>
      <c r="G491" s="22">
        <v>48</v>
      </c>
      <c r="H491" s="22">
        <v>40</v>
      </c>
      <c r="K491" s="22">
        <v>8</v>
      </c>
      <c r="N491" s="2" t="s">
        <v>60</v>
      </c>
      <c r="O491" s="2" t="s">
        <v>35</v>
      </c>
      <c r="P491" t="s">
        <v>89</v>
      </c>
      <c r="Q491" t="s">
        <v>516</v>
      </c>
      <c r="U491" t="s">
        <v>37</v>
      </c>
      <c r="V491" t="s">
        <v>517</v>
      </c>
      <c r="Z491" s="2">
        <v>1</v>
      </c>
      <c r="AA491" s="22">
        <v>50</v>
      </c>
      <c r="AF491" t="s">
        <v>509</v>
      </c>
      <c r="AI491" t="s">
        <v>518</v>
      </c>
      <c r="AK491" t="s">
        <v>275</v>
      </c>
      <c r="AN491" t="s">
        <v>465</v>
      </c>
      <c r="BR491" s="3" t="s">
        <v>7025</v>
      </c>
    </row>
    <row r="492" spans="1:70" x14ac:dyDescent="0.2">
      <c r="A492" t="s">
        <v>464</v>
      </c>
      <c r="B492" t="s">
        <v>519</v>
      </c>
      <c r="C492" t="s">
        <v>41</v>
      </c>
      <c r="D492" t="s">
        <v>85</v>
      </c>
      <c r="E492" t="s">
        <v>70</v>
      </c>
      <c r="F492" s="2" t="s">
        <v>43</v>
      </c>
      <c r="G492" s="22">
        <v>32</v>
      </c>
      <c r="H492" s="22">
        <v>26</v>
      </c>
      <c r="K492" s="22">
        <v>6</v>
      </c>
      <c r="N492" s="2" t="s">
        <v>45</v>
      </c>
      <c r="O492" s="2" t="s">
        <v>35</v>
      </c>
      <c r="P492" t="s">
        <v>36</v>
      </c>
      <c r="Q492" t="s">
        <v>520</v>
      </c>
      <c r="U492" t="s">
        <v>37</v>
      </c>
      <c r="V492" t="s">
        <v>521</v>
      </c>
      <c r="Z492" s="2">
        <v>2</v>
      </c>
      <c r="AA492" s="22">
        <v>116</v>
      </c>
      <c r="AF492" t="s">
        <v>402</v>
      </c>
      <c r="AI492" t="s">
        <v>522</v>
      </c>
      <c r="AK492" t="s">
        <v>59</v>
      </c>
      <c r="AN492" t="s">
        <v>465</v>
      </c>
      <c r="BR492" s="3" t="s">
        <v>7025</v>
      </c>
    </row>
    <row r="493" spans="1:70" x14ac:dyDescent="0.2">
      <c r="A493" t="s">
        <v>464</v>
      </c>
      <c r="B493" t="s">
        <v>519</v>
      </c>
      <c r="C493" t="s">
        <v>41</v>
      </c>
      <c r="D493" t="s">
        <v>72</v>
      </c>
      <c r="E493" t="s">
        <v>70</v>
      </c>
      <c r="F493" s="2" t="s">
        <v>43</v>
      </c>
      <c r="G493" s="22">
        <v>32</v>
      </c>
      <c r="H493" s="22">
        <v>26</v>
      </c>
      <c r="K493" s="22">
        <v>6</v>
      </c>
      <c r="N493" s="2" t="s">
        <v>35</v>
      </c>
      <c r="O493" s="2" t="s">
        <v>35</v>
      </c>
      <c r="P493" t="s">
        <v>36</v>
      </c>
      <c r="Q493" t="s">
        <v>479</v>
      </c>
      <c r="U493" t="s">
        <v>37</v>
      </c>
      <c r="V493" t="s">
        <v>523</v>
      </c>
      <c r="Z493" s="2">
        <v>1</v>
      </c>
      <c r="AA493" s="22">
        <v>27</v>
      </c>
      <c r="AF493" t="s">
        <v>524</v>
      </c>
      <c r="AI493" t="s">
        <v>525</v>
      </c>
      <c r="AK493" t="s">
        <v>166</v>
      </c>
      <c r="AN493" t="s">
        <v>465</v>
      </c>
      <c r="BR493" s="3" t="s">
        <v>7025</v>
      </c>
    </row>
    <row r="494" spans="1:70" x14ac:dyDescent="0.2">
      <c r="A494" t="s">
        <v>464</v>
      </c>
      <c r="B494" t="s">
        <v>519</v>
      </c>
      <c r="C494" t="s">
        <v>41</v>
      </c>
      <c r="D494" t="s">
        <v>72</v>
      </c>
      <c r="E494" t="s">
        <v>70</v>
      </c>
      <c r="F494" s="2" t="s">
        <v>43</v>
      </c>
      <c r="G494" s="22">
        <v>32</v>
      </c>
      <c r="H494" s="22">
        <v>26</v>
      </c>
      <c r="K494" s="22">
        <v>6</v>
      </c>
      <c r="N494" s="2" t="s">
        <v>35</v>
      </c>
      <c r="O494" s="2" t="s">
        <v>35</v>
      </c>
      <c r="P494" t="s">
        <v>36</v>
      </c>
      <c r="Q494" t="s">
        <v>482</v>
      </c>
      <c r="U494" t="s">
        <v>37</v>
      </c>
      <c r="V494" t="s">
        <v>526</v>
      </c>
      <c r="Z494" s="2">
        <v>1</v>
      </c>
      <c r="AA494" s="22">
        <v>28</v>
      </c>
      <c r="AF494" t="s">
        <v>527</v>
      </c>
      <c r="AI494" t="s">
        <v>525</v>
      </c>
      <c r="AK494" t="s">
        <v>166</v>
      </c>
      <c r="AN494" t="s">
        <v>465</v>
      </c>
      <c r="BR494" s="3" t="s">
        <v>7025</v>
      </c>
    </row>
    <row r="495" spans="1:70" x14ac:dyDescent="0.2">
      <c r="A495" t="s">
        <v>464</v>
      </c>
      <c r="B495" t="s">
        <v>528</v>
      </c>
      <c r="C495" t="s">
        <v>41</v>
      </c>
      <c r="D495" t="s">
        <v>42</v>
      </c>
      <c r="E495" t="s">
        <v>70</v>
      </c>
      <c r="F495" s="2" t="s">
        <v>43</v>
      </c>
      <c r="G495" s="22">
        <v>32</v>
      </c>
      <c r="H495" s="22">
        <v>32</v>
      </c>
      <c r="N495" s="2" t="s">
        <v>60</v>
      </c>
      <c r="O495" s="2" t="s">
        <v>35</v>
      </c>
      <c r="P495" t="s">
        <v>36</v>
      </c>
      <c r="Q495" t="s">
        <v>529</v>
      </c>
      <c r="R495" t="s">
        <v>530</v>
      </c>
      <c r="S495" t="s">
        <v>531</v>
      </c>
      <c r="U495" t="s">
        <v>37</v>
      </c>
      <c r="V495" t="s">
        <v>532</v>
      </c>
      <c r="W495" t="s">
        <v>169</v>
      </c>
      <c r="Z495" s="2">
        <v>1</v>
      </c>
      <c r="AA495" s="22">
        <v>20</v>
      </c>
      <c r="AF495" t="s">
        <v>533</v>
      </c>
      <c r="AI495" t="s">
        <v>534</v>
      </c>
      <c r="AK495" t="s">
        <v>44</v>
      </c>
      <c r="AN495" t="s">
        <v>465</v>
      </c>
      <c r="BR495" s="3" t="s">
        <v>7025</v>
      </c>
    </row>
    <row r="496" spans="1:70" x14ac:dyDescent="0.2">
      <c r="A496" t="s">
        <v>464</v>
      </c>
      <c r="B496" t="s">
        <v>535</v>
      </c>
      <c r="C496" t="s">
        <v>41</v>
      </c>
      <c r="D496" t="s">
        <v>42</v>
      </c>
      <c r="E496" t="s">
        <v>70</v>
      </c>
      <c r="F496" s="2" t="s">
        <v>43</v>
      </c>
      <c r="G496" s="22">
        <v>32</v>
      </c>
      <c r="H496" s="22">
        <v>32</v>
      </c>
      <c r="N496" s="2" t="s">
        <v>60</v>
      </c>
      <c r="O496" s="2" t="s">
        <v>35</v>
      </c>
      <c r="P496" t="s">
        <v>36</v>
      </c>
      <c r="Q496" t="s">
        <v>536</v>
      </c>
      <c r="U496" t="s">
        <v>37</v>
      </c>
      <c r="V496" t="s">
        <v>537</v>
      </c>
      <c r="W496" t="s">
        <v>169</v>
      </c>
      <c r="Z496" s="2">
        <v>1</v>
      </c>
      <c r="AA496" s="22">
        <v>20</v>
      </c>
      <c r="AF496" t="s">
        <v>533</v>
      </c>
      <c r="AI496" t="s">
        <v>534</v>
      </c>
      <c r="AK496" t="s">
        <v>44</v>
      </c>
      <c r="AN496" t="s">
        <v>465</v>
      </c>
      <c r="BR496" s="3" t="s">
        <v>7025</v>
      </c>
    </row>
    <row r="497" spans="1:70" x14ac:dyDescent="0.2">
      <c r="A497" t="s">
        <v>464</v>
      </c>
      <c r="B497" t="s">
        <v>538</v>
      </c>
      <c r="C497" t="s">
        <v>81</v>
      </c>
      <c r="D497" t="s">
        <v>85</v>
      </c>
      <c r="E497" t="s">
        <v>70</v>
      </c>
      <c r="F497" s="2" t="s">
        <v>97</v>
      </c>
      <c r="G497" s="22">
        <v>48</v>
      </c>
      <c r="H497" s="22">
        <v>48</v>
      </c>
      <c r="N497" s="2" t="s">
        <v>45</v>
      </c>
      <c r="O497" s="2" t="s">
        <v>35</v>
      </c>
      <c r="P497" t="s">
        <v>89</v>
      </c>
      <c r="Q497" t="s">
        <v>539</v>
      </c>
      <c r="U497" t="s">
        <v>37</v>
      </c>
      <c r="V497" t="s">
        <v>540</v>
      </c>
      <c r="Z497" s="2">
        <v>3</v>
      </c>
      <c r="AA497" s="22">
        <v>83</v>
      </c>
      <c r="AF497" t="s">
        <v>541</v>
      </c>
      <c r="AI497" t="s">
        <v>542</v>
      </c>
      <c r="AK497" t="s">
        <v>98</v>
      </c>
      <c r="AN497" t="s">
        <v>465</v>
      </c>
      <c r="BR497" s="3" t="s">
        <v>7025</v>
      </c>
    </row>
    <row r="498" spans="1:70" x14ac:dyDescent="0.2">
      <c r="A498" t="s">
        <v>464</v>
      </c>
      <c r="B498" t="s">
        <v>538</v>
      </c>
      <c r="C498" t="s">
        <v>81</v>
      </c>
      <c r="D498" t="s">
        <v>85</v>
      </c>
      <c r="E498" t="s">
        <v>70</v>
      </c>
      <c r="F498" s="2" t="s">
        <v>97</v>
      </c>
      <c r="G498" s="22">
        <v>48</v>
      </c>
      <c r="H498" s="22">
        <v>48</v>
      </c>
      <c r="N498" s="2" t="s">
        <v>45</v>
      </c>
      <c r="O498" s="2" t="s">
        <v>35</v>
      </c>
      <c r="P498" t="s">
        <v>89</v>
      </c>
      <c r="Q498" t="s">
        <v>543</v>
      </c>
      <c r="U498" t="s">
        <v>37</v>
      </c>
      <c r="V498" t="s">
        <v>544</v>
      </c>
      <c r="Z498" s="2">
        <v>3</v>
      </c>
      <c r="AA498" s="22">
        <v>79</v>
      </c>
      <c r="AF498" t="s">
        <v>545</v>
      </c>
      <c r="AI498" t="s">
        <v>542</v>
      </c>
      <c r="AK498" t="s">
        <v>98</v>
      </c>
      <c r="AN498" t="s">
        <v>465</v>
      </c>
      <c r="BR498" s="3" t="s">
        <v>7025</v>
      </c>
    </row>
    <row r="499" spans="1:70" x14ac:dyDescent="0.2">
      <c r="A499" t="s">
        <v>464</v>
      </c>
      <c r="B499" t="s">
        <v>538</v>
      </c>
      <c r="C499" t="s">
        <v>81</v>
      </c>
      <c r="D499" t="s">
        <v>85</v>
      </c>
      <c r="E499" t="s">
        <v>70</v>
      </c>
      <c r="F499" s="2" t="s">
        <v>97</v>
      </c>
      <c r="G499" s="22">
        <v>48</v>
      </c>
      <c r="H499" s="22">
        <v>48</v>
      </c>
      <c r="N499" s="2" t="s">
        <v>45</v>
      </c>
      <c r="O499" s="2" t="s">
        <v>35</v>
      </c>
      <c r="P499" t="s">
        <v>89</v>
      </c>
      <c r="Q499" t="s">
        <v>546</v>
      </c>
      <c r="U499" t="s">
        <v>37</v>
      </c>
      <c r="V499" t="s">
        <v>547</v>
      </c>
      <c r="Z499" s="2">
        <v>2</v>
      </c>
      <c r="AA499" s="22">
        <v>59</v>
      </c>
      <c r="AF499" t="s">
        <v>548</v>
      </c>
      <c r="AI499" t="s">
        <v>549</v>
      </c>
      <c r="AK499" t="s">
        <v>98</v>
      </c>
      <c r="AN499" t="s">
        <v>465</v>
      </c>
      <c r="BR499" s="3" t="s">
        <v>7025</v>
      </c>
    </row>
    <row r="500" spans="1:70" x14ac:dyDescent="0.2">
      <c r="A500" t="s">
        <v>464</v>
      </c>
      <c r="B500" t="s">
        <v>550</v>
      </c>
      <c r="C500" t="s">
        <v>81</v>
      </c>
      <c r="D500" t="s">
        <v>85</v>
      </c>
      <c r="E500" t="s">
        <v>70</v>
      </c>
      <c r="F500" s="2" t="s">
        <v>183</v>
      </c>
      <c r="G500" s="22">
        <v>56</v>
      </c>
      <c r="H500" s="22">
        <v>48</v>
      </c>
      <c r="K500" s="22">
        <v>8</v>
      </c>
      <c r="N500" s="2" t="s">
        <v>60</v>
      </c>
      <c r="O500" s="2" t="s">
        <v>35</v>
      </c>
      <c r="P500" t="s">
        <v>89</v>
      </c>
      <c r="Q500" t="s">
        <v>551</v>
      </c>
      <c r="U500" t="s">
        <v>37</v>
      </c>
      <c r="V500" t="s">
        <v>552</v>
      </c>
      <c r="Z500" s="2">
        <v>3</v>
      </c>
      <c r="AA500" s="22">
        <v>89</v>
      </c>
      <c r="AF500" t="s">
        <v>553</v>
      </c>
      <c r="AI500" t="s">
        <v>554</v>
      </c>
      <c r="AK500" t="s">
        <v>98</v>
      </c>
      <c r="AN500" t="s">
        <v>465</v>
      </c>
      <c r="BR500" s="3" t="s">
        <v>7025</v>
      </c>
    </row>
    <row r="501" spans="1:70" x14ac:dyDescent="0.2">
      <c r="A501" t="s">
        <v>464</v>
      </c>
      <c r="B501" t="s">
        <v>550</v>
      </c>
      <c r="C501" t="s">
        <v>81</v>
      </c>
      <c r="D501" t="s">
        <v>85</v>
      </c>
      <c r="E501" t="s">
        <v>70</v>
      </c>
      <c r="F501" s="2" t="s">
        <v>183</v>
      </c>
      <c r="G501" s="22">
        <v>56</v>
      </c>
      <c r="H501" s="22">
        <v>48</v>
      </c>
      <c r="K501" s="22">
        <v>8</v>
      </c>
      <c r="N501" s="2" t="s">
        <v>60</v>
      </c>
      <c r="O501" s="2" t="s">
        <v>35</v>
      </c>
      <c r="P501" t="s">
        <v>89</v>
      </c>
      <c r="Q501" t="s">
        <v>551</v>
      </c>
      <c r="U501" t="s">
        <v>37</v>
      </c>
      <c r="V501" t="s">
        <v>555</v>
      </c>
      <c r="Z501" s="2">
        <v>3</v>
      </c>
      <c r="AA501" s="22">
        <v>89</v>
      </c>
      <c r="AF501" t="s">
        <v>556</v>
      </c>
      <c r="AI501" t="s">
        <v>557</v>
      </c>
      <c r="AK501" t="s">
        <v>98</v>
      </c>
      <c r="AN501" t="s">
        <v>465</v>
      </c>
      <c r="BR501" s="3" t="s">
        <v>7025</v>
      </c>
    </row>
    <row r="502" spans="1:70" x14ac:dyDescent="0.2">
      <c r="A502" t="s">
        <v>464</v>
      </c>
      <c r="B502" t="s">
        <v>550</v>
      </c>
      <c r="C502" t="s">
        <v>81</v>
      </c>
      <c r="D502" t="s">
        <v>85</v>
      </c>
      <c r="E502" t="s">
        <v>70</v>
      </c>
      <c r="F502" s="2" t="s">
        <v>183</v>
      </c>
      <c r="G502" s="22">
        <v>56</v>
      </c>
      <c r="H502" s="22">
        <v>48</v>
      </c>
      <c r="K502" s="22">
        <v>8</v>
      </c>
      <c r="N502" s="2" t="s">
        <v>60</v>
      </c>
      <c r="O502" s="2" t="s">
        <v>35</v>
      </c>
      <c r="P502" t="s">
        <v>89</v>
      </c>
      <c r="Q502" t="s">
        <v>543</v>
      </c>
      <c r="U502" t="s">
        <v>37</v>
      </c>
      <c r="V502" t="s">
        <v>558</v>
      </c>
      <c r="Z502" s="2">
        <v>3</v>
      </c>
      <c r="AA502" s="22">
        <v>90</v>
      </c>
      <c r="AF502" t="s">
        <v>560</v>
      </c>
      <c r="AI502" t="s">
        <v>561</v>
      </c>
      <c r="AK502" t="s">
        <v>98</v>
      </c>
      <c r="AN502" t="s">
        <v>465</v>
      </c>
      <c r="BR502" s="3" t="s">
        <v>7025</v>
      </c>
    </row>
    <row r="503" spans="1:70" x14ac:dyDescent="0.2">
      <c r="A503" t="s">
        <v>464</v>
      </c>
      <c r="B503" t="s">
        <v>550</v>
      </c>
      <c r="C503" t="s">
        <v>81</v>
      </c>
      <c r="D503" t="s">
        <v>85</v>
      </c>
      <c r="E503" t="s">
        <v>70</v>
      </c>
      <c r="F503" s="2" t="s">
        <v>183</v>
      </c>
      <c r="G503" s="22">
        <v>56</v>
      </c>
      <c r="H503" s="22">
        <v>48</v>
      </c>
      <c r="K503" s="22">
        <v>8</v>
      </c>
      <c r="N503" s="2" t="s">
        <v>60</v>
      </c>
      <c r="O503" s="2" t="s">
        <v>35</v>
      </c>
      <c r="P503" t="s">
        <v>89</v>
      </c>
      <c r="Q503" t="s">
        <v>504</v>
      </c>
      <c r="U503" t="s">
        <v>37</v>
      </c>
      <c r="V503" t="s">
        <v>562</v>
      </c>
      <c r="Z503" s="2">
        <v>2</v>
      </c>
      <c r="AA503" s="22">
        <v>58</v>
      </c>
      <c r="AF503" t="s">
        <v>563</v>
      </c>
      <c r="AI503" t="s">
        <v>564</v>
      </c>
      <c r="AK503" t="s">
        <v>98</v>
      </c>
      <c r="AN503" t="s">
        <v>465</v>
      </c>
      <c r="BR503" s="3" t="s">
        <v>7025</v>
      </c>
    </row>
    <row r="504" spans="1:70" x14ac:dyDescent="0.2">
      <c r="A504" t="s">
        <v>464</v>
      </c>
      <c r="B504" t="s">
        <v>550</v>
      </c>
      <c r="C504" t="s">
        <v>81</v>
      </c>
      <c r="D504" t="s">
        <v>85</v>
      </c>
      <c r="E504" t="s">
        <v>70</v>
      </c>
      <c r="F504" s="2" t="s">
        <v>183</v>
      </c>
      <c r="G504" s="22">
        <v>56</v>
      </c>
      <c r="H504" s="22">
        <v>48</v>
      </c>
      <c r="K504" s="22">
        <v>8</v>
      </c>
      <c r="N504" s="2" t="s">
        <v>60</v>
      </c>
      <c r="O504" s="2" t="s">
        <v>35</v>
      </c>
      <c r="P504" t="s">
        <v>89</v>
      </c>
      <c r="Q504" t="s">
        <v>504</v>
      </c>
      <c r="U504" t="s">
        <v>37</v>
      </c>
      <c r="V504" t="s">
        <v>565</v>
      </c>
      <c r="Z504" s="2">
        <v>1</v>
      </c>
      <c r="AA504" s="22">
        <v>29</v>
      </c>
      <c r="AF504" t="s">
        <v>566</v>
      </c>
      <c r="AI504" t="s">
        <v>567</v>
      </c>
      <c r="AK504" t="s">
        <v>98</v>
      </c>
      <c r="AN504" t="s">
        <v>465</v>
      </c>
      <c r="BR504" s="3" t="s">
        <v>7025</v>
      </c>
    </row>
    <row r="505" spans="1:70" x14ac:dyDescent="0.2">
      <c r="A505" t="s">
        <v>464</v>
      </c>
      <c r="B505" t="s">
        <v>568</v>
      </c>
      <c r="C505" t="s">
        <v>81</v>
      </c>
      <c r="D505" t="s">
        <v>569</v>
      </c>
      <c r="E505" t="s">
        <v>70</v>
      </c>
      <c r="F505" s="2" t="s">
        <v>97</v>
      </c>
      <c r="G505" s="22">
        <v>48</v>
      </c>
      <c r="H505" s="22">
        <v>44</v>
      </c>
      <c r="K505" s="22">
        <v>4</v>
      </c>
      <c r="N505" s="2" t="s">
        <v>60</v>
      </c>
      <c r="O505" s="2" t="s">
        <v>35</v>
      </c>
      <c r="P505" t="s">
        <v>89</v>
      </c>
      <c r="Q505" t="s">
        <v>570</v>
      </c>
      <c r="U505" t="s">
        <v>37</v>
      </c>
      <c r="V505" t="s">
        <v>571</v>
      </c>
      <c r="Z505" s="2">
        <v>4</v>
      </c>
      <c r="AA505" s="22">
        <v>89</v>
      </c>
      <c r="AF505" t="s">
        <v>572</v>
      </c>
      <c r="AI505" t="s">
        <v>573</v>
      </c>
      <c r="AK505" t="s">
        <v>156</v>
      </c>
      <c r="AN505" t="s">
        <v>465</v>
      </c>
      <c r="BR505" s="3" t="s">
        <v>7025</v>
      </c>
    </row>
    <row r="506" spans="1:70" x14ac:dyDescent="0.2">
      <c r="A506" t="s">
        <v>464</v>
      </c>
      <c r="B506" t="s">
        <v>568</v>
      </c>
      <c r="C506" t="s">
        <v>81</v>
      </c>
      <c r="D506" t="s">
        <v>85</v>
      </c>
      <c r="E506" t="s">
        <v>70</v>
      </c>
      <c r="F506" s="2" t="s">
        <v>97</v>
      </c>
      <c r="G506" s="22">
        <v>48</v>
      </c>
      <c r="H506" s="22">
        <v>44</v>
      </c>
      <c r="K506" s="22">
        <v>4</v>
      </c>
      <c r="N506" s="2" t="s">
        <v>60</v>
      </c>
      <c r="O506" s="2" t="s">
        <v>35</v>
      </c>
      <c r="P506" t="s">
        <v>89</v>
      </c>
      <c r="Q506" t="s">
        <v>574</v>
      </c>
      <c r="U506" t="s">
        <v>37</v>
      </c>
      <c r="V506" t="s">
        <v>575</v>
      </c>
      <c r="Z506" s="2">
        <v>3</v>
      </c>
      <c r="AA506" s="22">
        <v>90</v>
      </c>
      <c r="AF506" t="s">
        <v>556</v>
      </c>
      <c r="AI506" t="s">
        <v>576</v>
      </c>
      <c r="AK506" t="s">
        <v>156</v>
      </c>
      <c r="AN506" t="s">
        <v>465</v>
      </c>
      <c r="BR506" s="3" t="s">
        <v>7025</v>
      </c>
    </row>
    <row r="507" spans="1:70" x14ac:dyDescent="0.2">
      <c r="A507" t="s">
        <v>464</v>
      </c>
      <c r="B507" t="s">
        <v>568</v>
      </c>
      <c r="C507" t="s">
        <v>81</v>
      </c>
      <c r="D507" t="s">
        <v>85</v>
      </c>
      <c r="E507" t="s">
        <v>70</v>
      </c>
      <c r="F507" s="2" t="s">
        <v>97</v>
      </c>
      <c r="G507" s="22">
        <v>48</v>
      </c>
      <c r="H507" s="22">
        <v>44</v>
      </c>
      <c r="K507" s="22">
        <v>4</v>
      </c>
      <c r="N507" s="2" t="s">
        <v>60</v>
      </c>
      <c r="O507" s="2" t="s">
        <v>35</v>
      </c>
      <c r="P507" t="s">
        <v>89</v>
      </c>
      <c r="Q507" t="s">
        <v>577</v>
      </c>
      <c r="U507" t="s">
        <v>37</v>
      </c>
      <c r="V507" t="s">
        <v>578</v>
      </c>
      <c r="Z507" s="2">
        <v>3</v>
      </c>
      <c r="AA507" s="22">
        <v>90</v>
      </c>
      <c r="AF507" t="s">
        <v>560</v>
      </c>
      <c r="AI507" t="s">
        <v>579</v>
      </c>
      <c r="AK507" t="s">
        <v>156</v>
      </c>
      <c r="AN507" t="s">
        <v>465</v>
      </c>
      <c r="BR507" s="3" t="s">
        <v>7025</v>
      </c>
    </row>
    <row r="508" spans="1:70" x14ac:dyDescent="0.2">
      <c r="A508" t="s">
        <v>464</v>
      </c>
      <c r="B508" t="s">
        <v>568</v>
      </c>
      <c r="C508" t="s">
        <v>81</v>
      </c>
      <c r="D508" t="s">
        <v>85</v>
      </c>
      <c r="E508" t="s">
        <v>70</v>
      </c>
      <c r="F508" s="2" t="s">
        <v>97</v>
      </c>
      <c r="G508" s="22">
        <v>48</v>
      </c>
      <c r="H508" s="22">
        <v>44</v>
      </c>
      <c r="K508" s="22">
        <v>4</v>
      </c>
      <c r="N508" s="2" t="s">
        <v>60</v>
      </c>
      <c r="O508" s="2" t="s">
        <v>35</v>
      </c>
      <c r="P508" t="s">
        <v>89</v>
      </c>
      <c r="Q508" t="s">
        <v>580</v>
      </c>
      <c r="U508" t="s">
        <v>37</v>
      </c>
      <c r="V508" t="s">
        <v>581</v>
      </c>
      <c r="Z508" s="2">
        <v>3</v>
      </c>
      <c r="AA508" s="22">
        <v>88</v>
      </c>
      <c r="AF508" t="s">
        <v>582</v>
      </c>
      <c r="AI508" t="s">
        <v>583</v>
      </c>
      <c r="AK508" t="s">
        <v>156</v>
      </c>
      <c r="AN508" t="s">
        <v>465</v>
      </c>
      <c r="BR508" s="3" t="s">
        <v>7025</v>
      </c>
    </row>
    <row r="509" spans="1:70" x14ac:dyDescent="0.2">
      <c r="A509" t="s">
        <v>464</v>
      </c>
      <c r="B509" t="s">
        <v>584</v>
      </c>
      <c r="C509" t="s">
        <v>81</v>
      </c>
      <c r="D509" t="s">
        <v>85</v>
      </c>
      <c r="E509" t="s">
        <v>70</v>
      </c>
      <c r="F509" s="2" t="s">
        <v>97</v>
      </c>
      <c r="G509" s="22">
        <v>48</v>
      </c>
      <c r="H509" s="22">
        <v>44</v>
      </c>
      <c r="K509" s="22">
        <v>4</v>
      </c>
      <c r="N509" s="2" t="s">
        <v>60</v>
      </c>
      <c r="O509" s="2" t="s">
        <v>35</v>
      </c>
      <c r="P509" t="s">
        <v>89</v>
      </c>
      <c r="Q509" t="s">
        <v>585</v>
      </c>
      <c r="U509" t="s">
        <v>37</v>
      </c>
      <c r="V509" t="s">
        <v>586</v>
      </c>
      <c r="Z509" s="2">
        <v>2</v>
      </c>
      <c r="AA509" s="22">
        <v>116</v>
      </c>
      <c r="AF509" t="s">
        <v>402</v>
      </c>
      <c r="AI509" t="s">
        <v>403</v>
      </c>
      <c r="AK509" t="s">
        <v>156</v>
      </c>
      <c r="AN509" t="s">
        <v>465</v>
      </c>
      <c r="BR509" s="3" t="s">
        <v>7025</v>
      </c>
    </row>
    <row r="510" spans="1:70" x14ac:dyDescent="0.2">
      <c r="A510" t="s">
        <v>464</v>
      </c>
      <c r="B510" t="s">
        <v>587</v>
      </c>
      <c r="C510" t="s">
        <v>81</v>
      </c>
      <c r="D510" t="s">
        <v>569</v>
      </c>
      <c r="E510" t="s">
        <v>70</v>
      </c>
      <c r="F510" s="2" t="s">
        <v>97</v>
      </c>
      <c r="G510" s="22">
        <v>48</v>
      </c>
      <c r="H510" s="22">
        <v>38</v>
      </c>
      <c r="K510" s="22">
        <v>10</v>
      </c>
      <c r="N510" s="2" t="s">
        <v>60</v>
      </c>
      <c r="O510" s="2" t="s">
        <v>35</v>
      </c>
      <c r="P510" t="s">
        <v>89</v>
      </c>
      <c r="Q510" t="s">
        <v>589</v>
      </c>
      <c r="U510" t="s">
        <v>37</v>
      </c>
      <c r="V510" t="s">
        <v>590</v>
      </c>
      <c r="Z510" s="2">
        <v>3</v>
      </c>
      <c r="AA510" s="22">
        <v>116</v>
      </c>
      <c r="AF510" t="s">
        <v>591</v>
      </c>
      <c r="AI510" t="s">
        <v>592</v>
      </c>
      <c r="AK510" t="s">
        <v>275</v>
      </c>
      <c r="AN510" t="s">
        <v>465</v>
      </c>
      <c r="BR510" s="3" t="s">
        <v>7025</v>
      </c>
    </row>
    <row r="511" spans="1:70" x14ac:dyDescent="0.2">
      <c r="A511" t="s">
        <v>464</v>
      </c>
      <c r="B511" t="s">
        <v>587</v>
      </c>
      <c r="C511" t="s">
        <v>81</v>
      </c>
      <c r="D511" t="s">
        <v>85</v>
      </c>
      <c r="E511" t="s">
        <v>70</v>
      </c>
      <c r="F511" s="2" t="s">
        <v>97</v>
      </c>
      <c r="G511" s="22">
        <v>48</v>
      </c>
      <c r="H511" s="22">
        <v>38</v>
      </c>
      <c r="K511" s="22">
        <v>10</v>
      </c>
      <c r="N511" s="2" t="s">
        <v>60</v>
      </c>
      <c r="O511" s="2" t="s">
        <v>35</v>
      </c>
      <c r="P511" t="s">
        <v>89</v>
      </c>
      <c r="Q511" t="s">
        <v>589</v>
      </c>
      <c r="U511" t="s">
        <v>37</v>
      </c>
      <c r="V511" t="s">
        <v>593</v>
      </c>
      <c r="Z511" s="2">
        <v>2</v>
      </c>
      <c r="AA511" s="22">
        <v>120</v>
      </c>
      <c r="AF511" t="s">
        <v>594</v>
      </c>
      <c r="AI511" t="s">
        <v>595</v>
      </c>
      <c r="AK511" t="s">
        <v>275</v>
      </c>
      <c r="AN511" t="s">
        <v>465</v>
      </c>
      <c r="BR511" s="3" t="s">
        <v>7025</v>
      </c>
    </row>
    <row r="512" spans="1:70" x14ac:dyDescent="0.2">
      <c r="A512" t="s">
        <v>464</v>
      </c>
      <c r="B512" t="s">
        <v>587</v>
      </c>
      <c r="C512" t="s">
        <v>81</v>
      </c>
      <c r="D512" t="s">
        <v>85</v>
      </c>
      <c r="E512" t="s">
        <v>70</v>
      </c>
      <c r="F512" s="2" t="s">
        <v>97</v>
      </c>
      <c r="G512" s="22">
        <v>48</v>
      </c>
      <c r="H512" s="22">
        <v>38</v>
      </c>
      <c r="K512" s="22">
        <v>10</v>
      </c>
      <c r="N512" s="2" t="s">
        <v>60</v>
      </c>
      <c r="O512" s="2" t="s">
        <v>35</v>
      </c>
      <c r="P512" t="s">
        <v>89</v>
      </c>
      <c r="Q512" t="s">
        <v>596</v>
      </c>
      <c r="U512" t="s">
        <v>37</v>
      </c>
      <c r="V512" t="s">
        <v>597</v>
      </c>
      <c r="Z512" s="2">
        <v>1</v>
      </c>
      <c r="AA512" s="22">
        <v>61</v>
      </c>
      <c r="AF512" t="s">
        <v>598</v>
      </c>
      <c r="AI512" t="s">
        <v>599</v>
      </c>
      <c r="AK512" t="s">
        <v>275</v>
      </c>
      <c r="AN512" t="s">
        <v>465</v>
      </c>
      <c r="BR512" s="3" t="s">
        <v>7025</v>
      </c>
    </row>
    <row r="513" spans="1:70" x14ac:dyDescent="0.2">
      <c r="A513" t="s">
        <v>464</v>
      </c>
      <c r="B513" t="s">
        <v>600</v>
      </c>
      <c r="C513" t="s">
        <v>81</v>
      </c>
      <c r="D513" t="s">
        <v>85</v>
      </c>
      <c r="E513" t="s">
        <v>70</v>
      </c>
      <c r="F513" s="2" t="s">
        <v>43</v>
      </c>
      <c r="G513" s="22">
        <v>32</v>
      </c>
      <c r="H513" s="22">
        <v>28</v>
      </c>
      <c r="K513" s="22">
        <v>4</v>
      </c>
      <c r="N513" s="2" t="s">
        <v>45</v>
      </c>
      <c r="O513" s="2" t="s">
        <v>35</v>
      </c>
      <c r="P513" t="s">
        <v>89</v>
      </c>
      <c r="Q513" t="s">
        <v>601</v>
      </c>
      <c r="U513" t="s">
        <v>37</v>
      </c>
      <c r="V513" t="s">
        <v>602</v>
      </c>
      <c r="Z513" s="2">
        <v>1</v>
      </c>
      <c r="AA513" s="22">
        <v>59</v>
      </c>
      <c r="AF513" t="s">
        <v>491</v>
      </c>
      <c r="AI513" t="s">
        <v>592</v>
      </c>
      <c r="AK513" t="s">
        <v>181</v>
      </c>
      <c r="AN513" t="s">
        <v>465</v>
      </c>
      <c r="BR513" s="3" t="s">
        <v>7025</v>
      </c>
    </row>
    <row r="514" spans="1:70" x14ac:dyDescent="0.2">
      <c r="A514" t="s">
        <v>464</v>
      </c>
      <c r="B514" t="s">
        <v>600</v>
      </c>
      <c r="C514" t="s">
        <v>81</v>
      </c>
      <c r="D514" t="s">
        <v>85</v>
      </c>
      <c r="E514" t="s">
        <v>70</v>
      </c>
      <c r="F514" s="2" t="s">
        <v>43</v>
      </c>
      <c r="G514" s="22">
        <v>32</v>
      </c>
      <c r="H514" s="22">
        <v>28</v>
      </c>
      <c r="K514" s="22">
        <v>4</v>
      </c>
      <c r="N514" s="2" t="s">
        <v>45</v>
      </c>
      <c r="O514" s="2" t="s">
        <v>35</v>
      </c>
      <c r="P514" t="s">
        <v>89</v>
      </c>
      <c r="Q514" t="s">
        <v>603</v>
      </c>
      <c r="U514" t="s">
        <v>37</v>
      </c>
      <c r="V514" t="s">
        <v>604</v>
      </c>
      <c r="Z514" s="2">
        <v>1</v>
      </c>
      <c r="AA514" s="22">
        <v>57</v>
      </c>
      <c r="AF514" t="s">
        <v>495</v>
      </c>
      <c r="AI514" t="s">
        <v>592</v>
      </c>
      <c r="AK514" t="s">
        <v>181</v>
      </c>
      <c r="AN514" t="s">
        <v>465</v>
      </c>
      <c r="BR514" s="3" t="s">
        <v>7025</v>
      </c>
    </row>
    <row r="515" spans="1:70" x14ac:dyDescent="0.2">
      <c r="A515" t="s">
        <v>464</v>
      </c>
      <c r="B515" t="s">
        <v>600</v>
      </c>
      <c r="C515" t="s">
        <v>81</v>
      </c>
      <c r="D515" t="s">
        <v>85</v>
      </c>
      <c r="E515" t="s">
        <v>70</v>
      </c>
      <c r="F515" s="2" t="s">
        <v>43</v>
      </c>
      <c r="G515" s="22">
        <v>32</v>
      </c>
      <c r="H515" s="22">
        <v>28</v>
      </c>
      <c r="K515" s="22">
        <v>4</v>
      </c>
      <c r="N515" s="2" t="s">
        <v>45</v>
      </c>
      <c r="O515" s="2" t="s">
        <v>35</v>
      </c>
      <c r="P515" t="s">
        <v>89</v>
      </c>
      <c r="Q515" t="s">
        <v>605</v>
      </c>
      <c r="U515" t="s">
        <v>37</v>
      </c>
      <c r="V515" t="s">
        <v>606</v>
      </c>
      <c r="Z515" s="2">
        <v>1</v>
      </c>
      <c r="AA515" s="22">
        <v>59</v>
      </c>
      <c r="AF515" t="s">
        <v>498</v>
      </c>
      <c r="AI515" t="s">
        <v>595</v>
      </c>
      <c r="AK515" t="s">
        <v>181</v>
      </c>
      <c r="AN515" t="s">
        <v>465</v>
      </c>
      <c r="BR515" s="3" t="s">
        <v>7025</v>
      </c>
    </row>
    <row r="516" spans="1:70" x14ac:dyDescent="0.2">
      <c r="A516" t="s">
        <v>464</v>
      </c>
      <c r="B516" t="s">
        <v>600</v>
      </c>
      <c r="C516" t="s">
        <v>81</v>
      </c>
      <c r="D516" t="s">
        <v>85</v>
      </c>
      <c r="E516" t="s">
        <v>70</v>
      </c>
      <c r="F516" s="2" t="s">
        <v>43</v>
      </c>
      <c r="G516" s="22">
        <v>32</v>
      </c>
      <c r="H516" s="22">
        <v>28</v>
      </c>
      <c r="K516" s="22">
        <v>4</v>
      </c>
      <c r="N516" s="2" t="s">
        <v>45</v>
      </c>
      <c r="O516" s="2" t="s">
        <v>35</v>
      </c>
      <c r="P516" t="s">
        <v>89</v>
      </c>
      <c r="Q516" t="s">
        <v>607</v>
      </c>
      <c r="U516" t="s">
        <v>37</v>
      </c>
      <c r="V516" t="s">
        <v>608</v>
      </c>
      <c r="Z516" s="2">
        <v>1</v>
      </c>
      <c r="AA516" s="22">
        <v>61</v>
      </c>
      <c r="AF516" t="s">
        <v>502</v>
      </c>
      <c r="AI516" t="s">
        <v>595</v>
      </c>
      <c r="AK516" t="s">
        <v>181</v>
      </c>
      <c r="AN516" t="s">
        <v>465</v>
      </c>
      <c r="BR516" s="3" t="s">
        <v>7025</v>
      </c>
    </row>
    <row r="517" spans="1:70" x14ac:dyDescent="0.2">
      <c r="A517" t="s">
        <v>464</v>
      </c>
      <c r="B517" t="s">
        <v>600</v>
      </c>
      <c r="C517" t="s">
        <v>81</v>
      </c>
      <c r="D517" t="s">
        <v>85</v>
      </c>
      <c r="E517" t="s">
        <v>70</v>
      </c>
      <c r="F517" s="2" t="s">
        <v>43</v>
      </c>
      <c r="G517" s="22">
        <v>32</v>
      </c>
      <c r="H517" s="22">
        <v>28</v>
      </c>
      <c r="K517" s="22">
        <v>4</v>
      </c>
      <c r="N517" s="2" t="s">
        <v>45</v>
      </c>
      <c r="O517" s="2" t="s">
        <v>35</v>
      </c>
      <c r="P517" t="s">
        <v>89</v>
      </c>
      <c r="Q517" t="s">
        <v>609</v>
      </c>
      <c r="U517" t="s">
        <v>37</v>
      </c>
      <c r="V517" t="s">
        <v>610</v>
      </c>
      <c r="Z517" s="2">
        <v>1</v>
      </c>
      <c r="AA517" s="22">
        <v>61</v>
      </c>
      <c r="AF517" t="s">
        <v>598</v>
      </c>
      <c r="AI517" t="s">
        <v>599</v>
      </c>
      <c r="AK517" t="s">
        <v>181</v>
      </c>
      <c r="AN517" t="s">
        <v>465</v>
      </c>
      <c r="BR517" s="3" t="s">
        <v>7025</v>
      </c>
    </row>
    <row r="518" spans="1:70" x14ac:dyDescent="0.2">
      <c r="A518" t="s">
        <v>464</v>
      </c>
      <c r="B518" t="s">
        <v>611</v>
      </c>
      <c r="C518" t="s">
        <v>81</v>
      </c>
      <c r="D518" t="s">
        <v>72</v>
      </c>
      <c r="E518" t="s">
        <v>70</v>
      </c>
      <c r="F518" s="2" t="s">
        <v>43</v>
      </c>
      <c r="G518" s="22">
        <v>32</v>
      </c>
      <c r="H518" s="22">
        <v>26</v>
      </c>
      <c r="K518" s="22">
        <v>6</v>
      </c>
      <c r="N518" s="2" t="s">
        <v>66</v>
      </c>
      <c r="O518" s="2" t="s">
        <v>35</v>
      </c>
      <c r="P518" t="s">
        <v>89</v>
      </c>
      <c r="Q518" t="s">
        <v>612</v>
      </c>
      <c r="U518" t="s">
        <v>37</v>
      </c>
      <c r="V518" t="s">
        <v>613</v>
      </c>
      <c r="Z518" s="2">
        <v>1</v>
      </c>
      <c r="AA518" s="22">
        <v>61</v>
      </c>
      <c r="AF518" t="s">
        <v>598</v>
      </c>
      <c r="AI518" t="s">
        <v>614</v>
      </c>
      <c r="AK518" t="s">
        <v>181</v>
      </c>
      <c r="AN518" t="s">
        <v>465</v>
      </c>
      <c r="BR518" s="3" t="s">
        <v>7025</v>
      </c>
    </row>
    <row r="519" spans="1:70" x14ac:dyDescent="0.2">
      <c r="A519" t="s">
        <v>464</v>
      </c>
      <c r="B519" t="s">
        <v>615</v>
      </c>
      <c r="C519" t="s">
        <v>81</v>
      </c>
      <c r="D519" t="s">
        <v>72</v>
      </c>
      <c r="E519" t="s">
        <v>70</v>
      </c>
      <c r="F519" s="2" t="s">
        <v>335</v>
      </c>
      <c r="G519" s="22">
        <v>64</v>
      </c>
      <c r="H519" s="22">
        <v>58</v>
      </c>
      <c r="K519" s="22">
        <v>6</v>
      </c>
      <c r="N519" s="2" t="s">
        <v>40</v>
      </c>
      <c r="O519" s="2" t="s">
        <v>35</v>
      </c>
      <c r="P519" t="s">
        <v>89</v>
      </c>
      <c r="Q519" t="s">
        <v>616</v>
      </c>
      <c r="U519" t="s">
        <v>37</v>
      </c>
      <c r="V519" t="s">
        <v>617</v>
      </c>
      <c r="Z519" s="2">
        <v>1</v>
      </c>
      <c r="AA519" s="22">
        <v>61</v>
      </c>
      <c r="AF519" t="s">
        <v>598</v>
      </c>
      <c r="AI519" t="s">
        <v>599</v>
      </c>
      <c r="AK519" t="s">
        <v>327</v>
      </c>
      <c r="AN519" t="s">
        <v>465</v>
      </c>
      <c r="BR519" s="3" t="s">
        <v>7025</v>
      </c>
    </row>
    <row r="520" spans="1:70" x14ac:dyDescent="0.2">
      <c r="A520" t="s">
        <v>464</v>
      </c>
      <c r="B520" t="s">
        <v>618</v>
      </c>
      <c r="C520" t="s">
        <v>81</v>
      </c>
      <c r="D520" t="s">
        <v>72</v>
      </c>
      <c r="E520" t="s">
        <v>70</v>
      </c>
      <c r="F520" s="2" t="s">
        <v>43</v>
      </c>
      <c r="G520" s="22">
        <v>32</v>
      </c>
      <c r="H520" s="22">
        <v>32</v>
      </c>
      <c r="N520" s="2" t="s">
        <v>40</v>
      </c>
      <c r="O520" s="2" t="s">
        <v>35</v>
      </c>
      <c r="P520" t="s">
        <v>36</v>
      </c>
      <c r="Q520" t="s">
        <v>619</v>
      </c>
      <c r="U520" t="s">
        <v>37</v>
      </c>
      <c r="V520" t="s">
        <v>620</v>
      </c>
      <c r="Z520" s="2">
        <v>1</v>
      </c>
      <c r="AA520" s="22">
        <v>61</v>
      </c>
      <c r="AF520" t="s">
        <v>598</v>
      </c>
      <c r="AI520" t="s">
        <v>621</v>
      </c>
      <c r="AK520" t="s">
        <v>181</v>
      </c>
      <c r="AN520" t="s">
        <v>465</v>
      </c>
      <c r="BR520" s="3" t="s">
        <v>7025</v>
      </c>
    </row>
    <row r="521" spans="1:70" x14ac:dyDescent="0.2">
      <c r="A521" t="s">
        <v>464</v>
      </c>
      <c r="B521" t="s">
        <v>622</v>
      </c>
      <c r="C521" t="s">
        <v>41</v>
      </c>
      <c r="D521" t="s">
        <v>42</v>
      </c>
      <c r="E521" t="s">
        <v>70</v>
      </c>
      <c r="F521" s="2" t="s">
        <v>43</v>
      </c>
      <c r="G521" s="22">
        <v>32</v>
      </c>
      <c r="H521" s="22">
        <v>32</v>
      </c>
      <c r="N521" s="2" t="s">
        <v>60</v>
      </c>
      <c r="O521" s="2" t="s">
        <v>35</v>
      </c>
      <c r="P521" t="s">
        <v>36</v>
      </c>
      <c r="Q521" t="s">
        <v>551</v>
      </c>
      <c r="U521" t="s">
        <v>37</v>
      </c>
      <c r="V521" t="s">
        <v>623</v>
      </c>
      <c r="W521" t="s">
        <v>232</v>
      </c>
      <c r="Z521" s="2">
        <v>4</v>
      </c>
      <c r="AA521" s="22">
        <v>96</v>
      </c>
      <c r="AF521" t="s">
        <v>625</v>
      </c>
      <c r="AI521" t="s">
        <v>626</v>
      </c>
      <c r="AK521" t="s">
        <v>44</v>
      </c>
      <c r="AN521" t="s">
        <v>465</v>
      </c>
      <c r="BR521" s="3" t="s">
        <v>7025</v>
      </c>
    </row>
    <row r="522" spans="1:70" x14ac:dyDescent="0.2">
      <c r="A522" t="s">
        <v>464</v>
      </c>
      <c r="B522" t="s">
        <v>627</v>
      </c>
      <c r="C522" t="s">
        <v>41</v>
      </c>
      <c r="D522" t="s">
        <v>42</v>
      </c>
      <c r="E522" t="s">
        <v>70</v>
      </c>
      <c r="F522" s="2" t="s">
        <v>43</v>
      </c>
      <c r="G522" s="22">
        <v>32</v>
      </c>
      <c r="H522" s="22">
        <v>32</v>
      </c>
      <c r="N522" s="2" t="s">
        <v>60</v>
      </c>
      <c r="O522" s="2" t="s">
        <v>35</v>
      </c>
      <c r="P522" t="s">
        <v>36</v>
      </c>
      <c r="Q522" t="s">
        <v>574</v>
      </c>
      <c r="U522" t="s">
        <v>37</v>
      </c>
      <c r="V522" t="s">
        <v>628</v>
      </c>
      <c r="W522" t="s">
        <v>232</v>
      </c>
      <c r="Z522" s="2">
        <v>4</v>
      </c>
      <c r="AA522" s="22">
        <v>137</v>
      </c>
      <c r="AF522" t="s">
        <v>625</v>
      </c>
      <c r="AI522" t="s">
        <v>626</v>
      </c>
      <c r="AK522" t="s">
        <v>44</v>
      </c>
      <c r="AN522" t="s">
        <v>465</v>
      </c>
      <c r="BR522" s="3" t="s">
        <v>7025</v>
      </c>
    </row>
    <row r="523" spans="1:70" x14ac:dyDescent="0.2">
      <c r="A523" t="s">
        <v>464</v>
      </c>
      <c r="B523" t="s">
        <v>629</v>
      </c>
      <c r="C523" t="s">
        <v>41</v>
      </c>
      <c r="D523" t="s">
        <v>42</v>
      </c>
      <c r="E523" t="s">
        <v>70</v>
      </c>
      <c r="F523" s="2" t="s">
        <v>630</v>
      </c>
      <c r="G523" s="22">
        <v>24</v>
      </c>
      <c r="H523" s="22">
        <v>16</v>
      </c>
      <c r="L523" s="22">
        <v>8</v>
      </c>
      <c r="N523" s="2" t="s">
        <v>35</v>
      </c>
      <c r="O523" s="2" t="s">
        <v>35</v>
      </c>
      <c r="P523" t="s">
        <v>36</v>
      </c>
      <c r="Q523" t="s">
        <v>631</v>
      </c>
      <c r="U523" t="s">
        <v>37</v>
      </c>
      <c r="V523" t="s">
        <v>632</v>
      </c>
      <c r="W523" t="s">
        <v>169</v>
      </c>
      <c r="Z523" s="2">
        <v>3</v>
      </c>
      <c r="AA523" s="22">
        <v>18</v>
      </c>
      <c r="AF523" t="s">
        <v>633</v>
      </c>
      <c r="AI523" t="s">
        <v>626</v>
      </c>
      <c r="AK523" t="s">
        <v>51</v>
      </c>
      <c r="AN523" t="s">
        <v>465</v>
      </c>
      <c r="BR523" s="3" t="s">
        <v>7025</v>
      </c>
    </row>
    <row r="524" spans="1:70" x14ac:dyDescent="0.2">
      <c r="A524" t="s">
        <v>464</v>
      </c>
      <c r="B524" t="s">
        <v>634</v>
      </c>
      <c r="C524" t="s">
        <v>81</v>
      </c>
      <c r="D524" t="s">
        <v>569</v>
      </c>
      <c r="E524" t="s">
        <v>70</v>
      </c>
      <c r="F524" s="2" t="s">
        <v>43</v>
      </c>
      <c r="G524" s="22">
        <v>32</v>
      </c>
      <c r="H524" s="22">
        <v>28</v>
      </c>
      <c r="K524" s="22">
        <v>4</v>
      </c>
      <c r="N524" s="2" t="s">
        <v>35</v>
      </c>
      <c r="O524" s="2" t="s">
        <v>35</v>
      </c>
      <c r="P524" t="s">
        <v>89</v>
      </c>
      <c r="Q524" t="s">
        <v>635</v>
      </c>
      <c r="U524" t="s">
        <v>37</v>
      </c>
      <c r="V524" t="s">
        <v>636</v>
      </c>
      <c r="Z524" s="2">
        <v>1</v>
      </c>
      <c r="AA524" s="27">
        <v>1</v>
      </c>
      <c r="AF524" s="25" t="s">
        <v>637</v>
      </c>
      <c r="AI524" t="s">
        <v>638</v>
      </c>
      <c r="AK524" t="s">
        <v>39</v>
      </c>
      <c r="AN524" t="s">
        <v>465</v>
      </c>
      <c r="BR524" s="3" t="s">
        <v>7025</v>
      </c>
    </row>
    <row r="525" spans="1:70" x14ac:dyDescent="0.2">
      <c r="A525" t="s">
        <v>464</v>
      </c>
      <c r="B525" t="s">
        <v>639</v>
      </c>
      <c r="C525" t="s">
        <v>81</v>
      </c>
      <c r="D525" t="s">
        <v>72</v>
      </c>
      <c r="E525" t="s">
        <v>70</v>
      </c>
      <c r="F525" s="2" t="s">
        <v>97</v>
      </c>
      <c r="G525" s="22">
        <v>48</v>
      </c>
      <c r="H525" s="22">
        <v>42</v>
      </c>
      <c r="K525" s="22">
        <v>6</v>
      </c>
      <c r="N525" s="2" t="s">
        <v>60</v>
      </c>
      <c r="O525" s="2" t="s">
        <v>35</v>
      </c>
      <c r="P525" t="s">
        <v>89</v>
      </c>
      <c r="Q525" t="s">
        <v>640</v>
      </c>
      <c r="U525" t="s">
        <v>37</v>
      </c>
      <c r="V525" t="s">
        <v>641</v>
      </c>
      <c r="Z525" s="2">
        <v>1</v>
      </c>
      <c r="AA525" s="22">
        <v>59</v>
      </c>
      <c r="AF525" t="s">
        <v>491</v>
      </c>
      <c r="AI525" t="s">
        <v>492</v>
      </c>
      <c r="AK525" t="s">
        <v>156</v>
      </c>
      <c r="BR525" s="3" t="s">
        <v>7025</v>
      </c>
    </row>
    <row r="526" spans="1:70" x14ac:dyDescent="0.2">
      <c r="A526" t="s">
        <v>464</v>
      </c>
      <c r="B526" t="s">
        <v>639</v>
      </c>
      <c r="C526" t="s">
        <v>81</v>
      </c>
      <c r="D526" t="s">
        <v>72</v>
      </c>
      <c r="E526" t="s">
        <v>70</v>
      </c>
      <c r="F526" s="2" t="s">
        <v>97</v>
      </c>
      <c r="G526" s="22">
        <v>48</v>
      </c>
      <c r="H526" s="22">
        <v>42</v>
      </c>
      <c r="K526" s="22">
        <v>6</v>
      </c>
      <c r="N526" s="2" t="s">
        <v>60</v>
      </c>
      <c r="O526" s="2" t="s">
        <v>35</v>
      </c>
      <c r="P526" t="s">
        <v>89</v>
      </c>
      <c r="Q526" t="s">
        <v>642</v>
      </c>
      <c r="U526" t="s">
        <v>37</v>
      </c>
      <c r="V526" t="s">
        <v>643</v>
      </c>
      <c r="Z526" s="2">
        <v>1</v>
      </c>
      <c r="AA526" s="22">
        <v>57</v>
      </c>
      <c r="AF526" t="s">
        <v>495</v>
      </c>
      <c r="AI526" t="s">
        <v>492</v>
      </c>
      <c r="AK526" t="s">
        <v>156</v>
      </c>
      <c r="AN526" t="s">
        <v>465</v>
      </c>
      <c r="BR526" s="3" t="s">
        <v>7025</v>
      </c>
    </row>
    <row r="527" spans="1:70" x14ac:dyDescent="0.2">
      <c r="A527" t="s">
        <v>464</v>
      </c>
      <c r="B527" t="s">
        <v>639</v>
      </c>
      <c r="C527" t="s">
        <v>81</v>
      </c>
      <c r="D527" t="s">
        <v>72</v>
      </c>
      <c r="E527" t="s">
        <v>70</v>
      </c>
      <c r="F527" s="2" t="s">
        <v>97</v>
      </c>
      <c r="G527" s="22">
        <v>48</v>
      </c>
      <c r="H527" s="22">
        <v>42</v>
      </c>
      <c r="K527" s="22">
        <v>6</v>
      </c>
      <c r="N527" s="2" t="s">
        <v>60</v>
      </c>
      <c r="O527" s="2" t="s">
        <v>35</v>
      </c>
      <c r="P527" t="s">
        <v>89</v>
      </c>
      <c r="Q527" t="s">
        <v>644</v>
      </c>
      <c r="U527" t="s">
        <v>37</v>
      </c>
      <c r="V527" t="s">
        <v>645</v>
      </c>
      <c r="Z527" s="2">
        <v>1</v>
      </c>
      <c r="AA527" s="22">
        <v>59</v>
      </c>
      <c r="AF527" t="s">
        <v>498</v>
      </c>
      <c r="AI527" t="s">
        <v>499</v>
      </c>
      <c r="AK527" t="s">
        <v>156</v>
      </c>
      <c r="AN527" t="s">
        <v>465</v>
      </c>
      <c r="BR527" s="3" t="s">
        <v>7025</v>
      </c>
    </row>
    <row r="528" spans="1:70" x14ac:dyDescent="0.2">
      <c r="A528" t="s">
        <v>464</v>
      </c>
      <c r="B528" t="s">
        <v>639</v>
      </c>
      <c r="C528" t="s">
        <v>81</v>
      </c>
      <c r="D528" t="s">
        <v>72</v>
      </c>
      <c r="E528" t="s">
        <v>70</v>
      </c>
      <c r="F528" s="2" t="s">
        <v>97</v>
      </c>
      <c r="G528" s="22">
        <v>48</v>
      </c>
      <c r="H528" s="22">
        <v>42</v>
      </c>
      <c r="K528" s="22">
        <v>6</v>
      </c>
      <c r="N528" s="2" t="s">
        <v>60</v>
      </c>
      <c r="O528" s="2" t="s">
        <v>35</v>
      </c>
      <c r="P528" t="s">
        <v>89</v>
      </c>
      <c r="Q528" t="s">
        <v>646</v>
      </c>
      <c r="U528" t="s">
        <v>37</v>
      </c>
      <c r="V528" t="s">
        <v>647</v>
      </c>
      <c r="Z528" s="2">
        <v>1</v>
      </c>
      <c r="AA528" s="22">
        <v>61</v>
      </c>
      <c r="AF528" t="s">
        <v>502</v>
      </c>
      <c r="AI528" t="s">
        <v>499</v>
      </c>
      <c r="AK528" t="s">
        <v>156</v>
      </c>
      <c r="AN528" t="s">
        <v>465</v>
      </c>
      <c r="BR528" s="3" t="s">
        <v>7025</v>
      </c>
    </row>
    <row r="529" spans="1:70" x14ac:dyDescent="0.2">
      <c r="A529" t="s">
        <v>464</v>
      </c>
      <c r="B529" t="s">
        <v>648</v>
      </c>
      <c r="C529" t="s">
        <v>41</v>
      </c>
      <c r="D529" t="s">
        <v>72</v>
      </c>
      <c r="E529" t="s">
        <v>70</v>
      </c>
      <c r="F529" s="2" t="s">
        <v>43</v>
      </c>
      <c r="G529" s="22">
        <v>32</v>
      </c>
      <c r="H529" s="22">
        <v>28</v>
      </c>
      <c r="K529" s="22">
        <v>4</v>
      </c>
      <c r="N529" s="2" t="s">
        <v>45</v>
      </c>
      <c r="O529" s="2" t="s">
        <v>35</v>
      </c>
      <c r="P529" t="s">
        <v>36</v>
      </c>
      <c r="Q529" t="s">
        <v>649</v>
      </c>
      <c r="U529" t="s">
        <v>37</v>
      </c>
      <c r="V529" t="s">
        <v>650</v>
      </c>
      <c r="Z529" s="2">
        <v>1</v>
      </c>
      <c r="AA529" s="22">
        <v>59</v>
      </c>
      <c r="AF529" t="s">
        <v>491</v>
      </c>
      <c r="AI529" t="s">
        <v>592</v>
      </c>
      <c r="AK529" t="s">
        <v>181</v>
      </c>
      <c r="AN529" t="s">
        <v>465</v>
      </c>
      <c r="BR529" s="3" t="s">
        <v>7025</v>
      </c>
    </row>
    <row r="530" spans="1:70" x14ac:dyDescent="0.2">
      <c r="A530" t="s">
        <v>464</v>
      </c>
      <c r="B530" t="s">
        <v>648</v>
      </c>
      <c r="C530" t="s">
        <v>41</v>
      </c>
      <c r="D530" t="s">
        <v>72</v>
      </c>
      <c r="E530" t="s">
        <v>70</v>
      </c>
      <c r="F530" s="2" t="s">
        <v>43</v>
      </c>
      <c r="G530" s="22">
        <v>32</v>
      </c>
      <c r="H530" s="22">
        <v>28</v>
      </c>
      <c r="K530" s="22">
        <v>4</v>
      </c>
      <c r="N530" s="2" t="s">
        <v>45</v>
      </c>
      <c r="O530" s="2" t="s">
        <v>35</v>
      </c>
      <c r="P530" t="s">
        <v>36</v>
      </c>
      <c r="Q530" t="s">
        <v>651</v>
      </c>
      <c r="U530" t="s">
        <v>37</v>
      </c>
      <c r="V530" t="s">
        <v>652</v>
      </c>
      <c r="Z530" s="2">
        <v>1</v>
      </c>
      <c r="AA530" s="22">
        <v>57</v>
      </c>
      <c r="AF530" t="s">
        <v>495</v>
      </c>
      <c r="AI530" t="s">
        <v>592</v>
      </c>
      <c r="AK530" t="s">
        <v>181</v>
      </c>
      <c r="AN530" t="s">
        <v>465</v>
      </c>
      <c r="BR530" s="3" t="s">
        <v>7025</v>
      </c>
    </row>
    <row r="531" spans="1:70" x14ac:dyDescent="0.2">
      <c r="A531" t="s">
        <v>464</v>
      </c>
      <c r="B531" t="s">
        <v>648</v>
      </c>
      <c r="C531" t="s">
        <v>41</v>
      </c>
      <c r="D531" t="s">
        <v>72</v>
      </c>
      <c r="E531" t="s">
        <v>70</v>
      </c>
      <c r="F531" s="2" t="s">
        <v>43</v>
      </c>
      <c r="G531" s="22">
        <v>32</v>
      </c>
      <c r="H531" s="22">
        <v>28</v>
      </c>
      <c r="K531" s="22">
        <v>4</v>
      </c>
      <c r="N531" s="2" t="s">
        <v>45</v>
      </c>
      <c r="O531" s="2" t="s">
        <v>35</v>
      </c>
      <c r="P531" t="s">
        <v>36</v>
      </c>
      <c r="Q531" t="s">
        <v>516</v>
      </c>
      <c r="U531" t="s">
        <v>37</v>
      </c>
      <c r="V531" t="s">
        <v>653</v>
      </c>
      <c r="Z531" s="2">
        <v>2</v>
      </c>
      <c r="AA531" s="22">
        <v>120</v>
      </c>
      <c r="AF531" t="s">
        <v>594</v>
      </c>
      <c r="AI531" t="s">
        <v>654</v>
      </c>
      <c r="AK531" t="s">
        <v>59</v>
      </c>
      <c r="AN531" t="s">
        <v>465</v>
      </c>
      <c r="BR531" s="3" t="s">
        <v>7025</v>
      </c>
    </row>
    <row r="532" spans="1:70" x14ac:dyDescent="0.2">
      <c r="A532" t="s">
        <v>464</v>
      </c>
      <c r="B532" t="s">
        <v>655</v>
      </c>
      <c r="C532" t="s">
        <v>41</v>
      </c>
      <c r="D532" t="s">
        <v>42</v>
      </c>
      <c r="E532" t="s">
        <v>70</v>
      </c>
      <c r="F532" s="2" t="s">
        <v>630</v>
      </c>
      <c r="G532" s="22">
        <v>24</v>
      </c>
      <c r="H532" s="22">
        <v>16</v>
      </c>
      <c r="K532" s="22">
        <v>8</v>
      </c>
      <c r="N532" s="2" t="s">
        <v>35</v>
      </c>
      <c r="O532" s="2" t="s">
        <v>35</v>
      </c>
      <c r="P532" t="s">
        <v>36</v>
      </c>
      <c r="Q532" t="s">
        <v>656</v>
      </c>
      <c r="U532" t="s">
        <v>37</v>
      </c>
      <c r="V532" t="s">
        <v>657</v>
      </c>
      <c r="W532" t="s">
        <v>169</v>
      </c>
      <c r="Z532" s="2">
        <v>3</v>
      </c>
      <c r="AA532" s="22">
        <v>18</v>
      </c>
      <c r="AF532" t="s">
        <v>633</v>
      </c>
      <c r="AI532" t="s">
        <v>626</v>
      </c>
      <c r="AK532" t="s">
        <v>51</v>
      </c>
      <c r="AN532" t="s">
        <v>465</v>
      </c>
      <c r="BR532" s="3" t="s">
        <v>7025</v>
      </c>
    </row>
    <row r="533" spans="1:70" x14ac:dyDescent="0.2">
      <c r="A533" t="s">
        <v>464</v>
      </c>
      <c r="B533" t="s">
        <v>658</v>
      </c>
      <c r="C533" t="s">
        <v>81</v>
      </c>
      <c r="D533" t="s">
        <v>85</v>
      </c>
      <c r="E533" t="s">
        <v>70</v>
      </c>
      <c r="F533" s="2" t="s">
        <v>43</v>
      </c>
      <c r="G533" s="22">
        <v>32</v>
      </c>
      <c r="H533" s="22">
        <v>32</v>
      </c>
      <c r="N533" s="2" t="s">
        <v>35</v>
      </c>
      <c r="O533" s="2" t="s">
        <v>35</v>
      </c>
      <c r="P533" t="s">
        <v>89</v>
      </c>
      <c r="Q533" t="s">
        <v>546</v>
      </c>
      <c r="U533" t="s">
        <v>37</v>
      </c>
      <c r="V533" t="s">
        <v>659</v>
      </c>
      <c r="Z533" s="2">
        <v>2</v>
      </c>
      <c r="AA533" s="22">
        <v>47</v>
      </c>
      <c r="AF533" t="s">
        <v>385</v>
      </c>
      <c r="AI533" t="s">
        <v>660</v>
      </c>
      <c r="AK533" t="s">
        <v>44</v>
      </c>
      <c r="AN533" t="s">
        <v>465</v>
      </c>
      <c r="BR533" s="3" t="s">
        <v>7025</v>
      </c>
    </row>
    <row r="534" spans="1:70" x14ac:dyDescent="0.2">
      <c r="A534" t="s">
        <v>464</v>
      </c>
      <c r="B534" t="s">
        <v>658</v>
      </c>
      <c r="C534" t="s">
        <v>81</v>
      </c>
      <c r="D534" t="s">
        <v>85</v>
      </c>
      <c r="E534" t="s">
        <v>70</v>
      </c>
      <c r="F534" s="2" t="s">
        <v>43</v>
      </c>
      <c r="G534" s="22">
        <v>32</v>
      </c>
      <c r="H534" s="22">
        <v>32</v>
      </c>
      <c r="N534" s="2" t="s">
        <v>35</v>
      </c>
      <c r="O534" s="2" t="s">
        <v>35</v>
      </c>
      <c r="P534" t="s">
        <v>89</v>
      </c>
      <c r="Q534" t="s">
        <v>546</v>
      </c>
      <c r="U534" t="s">
        <v>37</v>
      </c>
      <c r="V534" t="s">
        <v>661</v>
      </c>
      <c r="Z534" s="2">
        <v>2</v>
      </c>
      <c r="AA534" s="22">
        <v>53</v>
      </c>
      <c r="AF534" t="s">
        <v>388</v>
      </c>
      <c r="AI534" t="s">
        <v>660</v>
      </c>
      <c r="AK534" t="s">
        <v>44</v>
      </c>
      <c r="AN534" t="s">
        <v>465</v>
      </c>
      <c r="BR534" s="3" t="s">
        <v>7025</v>
      </c>
    </row>
    <row r="535" spans="1:70" x14ac:dyDescent="0.2">
      <c r="A535" t="s">
        <v>464</v>
      </c>
      <c r="B535" t="s">
        <v>662</v>
      </c>
      <c r="C535" t="s">
        <v>41</v>
      </c>
      <c r="D535" t="s">
        <v>85</v>
      </c>
      <c r="E535" t="s">
        <v>70</v>
      </c>
      <c r="F535" s="2" t="s">
        <v>43</v>
      </c>
      <c r="G535" s="22">
        <v>32</v>
      </c>
      <c r="H535" s="22">
        <v>30</v>
      </c>
      <c r="K535" s="22">
        <v>2</v>
      </c>
      <c r="N535" s="2" t="s">
        <v>35</v>
      </c>
      <c r="O535" s="2" t="s">
        <v>35</v>
      </c>
      <c r="P535" t="s">
        <v>36</v>
      </c>
      <c r="Q535" t="s">
        <v>663</v>
      </c>
      <c r="U535" t="s">
        <v>37</v>
      </c>
      <c r="V535" t="s">
        <v>664</v>
      </c>
      <c r="Z535" s="2">
        <v>4</v>
      </c>
      <c r="AA535" s="22">
        <v>119</v>
      </c>
      <c r="AF535" t="s">
        <v>418</v>
      </c>
      <c r="AI535" t="s">
        <v>665</v>
      </c>
      <c r="AK535" t="s">
        <v>181</v>
      </c>
      <c r="AN535" t="s">
        <v>465</v>
      </c>
      <c r="BR535" s="3" t="s">
        <v>7025</v>
      </c>
    </row>
    <row r="536" spans="1:70" x14ac:dyDescent="0.2">
      <c r="A536" t="s">
        <v>464</v>
      </c>
      <c r="B536" t="s">
        <v>662</v>
      </c>
      <c r="C536" t="s">
        <v>81</v>
      </c>
      <c r="D536" t="s">
        <v>85</v>
      </c>
      <c r="E536" t="s">
        <v>70</v>
      </c>
      <c r="F536" s="2" t="s">
        <v>43</v>
      </c>
      <c r="G536" s="22">
        <v>32</v>
      </c>
      <c r="H536" s="22">
        <v>30</v>
      </c>
      <c r="K536" s="22">
        <v>2</v>
      </c>
      <c r="N536" s="2" t="s">
        <v>35</v>
      </c>
      <c r="O536" s="2" t="s">
        <v>35</v>
      </c>
      <c r="P536" t="s">
        <v>89</v>
      </c>
      <c r="Q536" t="s">
        <v>666</v>
      </c>
      <c r="U536" t="s">
        <v>37</v>
      </c>
      <c r="V536" t="s">
        <v>667</v>
      </c>
      <c r="Z536" s="2">
        <v>3</v>
      </c>
      <c r="AA536" s="22">
        <v>79</v>
      </c>
      <c r="AF536" t="s">
        <v>394</v>
      </c>
      <c r="AI536" t="s">
        <v>668</v>
      </c>
      <c r="AK536" t="s">
        <v>181</v>
      </c>
      <c r="AN536" t="s">
        <v>465</v>
      </c>
      <c r="BR536" s="3" t="s">
        <v>7025</v>
      </c>
    </row>
    <row r="537" spans="1:70" x14ac:dyDescent="0.2">
      <c r="A537" t="s">
        <v>464</v>
      </c>
      <c r="B537" t="s">
        <v>662</v>
      </c>
      <c r="C537" t="s">
        <v>41</v>
      </c>
      <c r="D537" t="s">
        <v>85</v>
      </c>
      <c r="E537" t="s">
        <v>70</v>
      </c>
      <c r="F537" s="2" t="s">
        <v>43</v>
      </c>
      <c r="G537" s="22">
        <v>32</v>
      </c>
      <c r="H537" s="22">
        <v>30</v>
      </c>
      <c r="K537" s="22">
        <v>2</v>
      </c>
      <c r="N537" s="2" t="s">
        <v>35</v>
      </c>
      <c r="O537" s="2" t="s">
        <v>35</v>
      </c>
      <c r="P537" t="s">
        <v>36</v>
      </c>
      <c r="Q537" t="s">
        <v>669</v>
      </c>
      <c r="U537" t="s">
        <v>37</v>
      </c>
      <c r="V537" t="s">
        <v>670</v>
      </c>
      <c r="Z537" s="2">
        <v>4</v>
      </c>
      <c r="AA537" s="22">
        <v>78</v>
      </c>
      <c r="AF537" t="s">
        <v>671</v>
      </c>
      <c r="AI537" t="s">
        <v>665</v>
      </c>
      <c r="AK537" t="s">
        <v>181</v>
      </c>
      <c r="AN537" t="s">
        <v>465</v>
      </c>
      <c r="BR537" s="3" t="s">
        <v>7025</v>
      </c>
    </row>
    <row r="538" spans="1:70" x14ac:dyDescent="0.2">
      <c r="A538" t="s">
        <v>464</v>
      </c>
      <c r="B538" t="s">
        <v>662</v>
      </c>
      <c r="C538" t="s">
        <v>41</v>
      </c>
      <c r="D538" t="s">
        <v>85</v>
      </c>
      <c r="E538" t="s">
        <v>70</v>
      </c>
      <c r="F538" s="2" t="s">
        <v>43</v>
      </c>
      <c r="G538" s="22">
        <v>32</v>
      </c>
      <c r="H538" s="22">
        <v>30</v>
      </c>
      <c r="K538" s="22">
        <v>2</v>
      </c>
      <c r="N538" s="2" t="s">
        <v>35</v>
      </c>
      <c r="O538" s="2" t="s">
        <v>35</v>
      </c>
      <c r="P538" t="s">
        <v>36</v>
      </c>
      <c r="Q538" t="s">
        <v>669</v>
      </c>
      <c r="U538" t="s">
        <v>37</v>
      </c>
      <c r="V538" t="s">
        <v>672</v>
      </c>
      <c r="Z538" s="2">
        <v>3</v>
      </c>
      <c r="AA538" s="22">
        <v>87</v>
      </c>
      <c r="AF538" t="s">
        <v>673</v>
      </c>
      <c r="AI538" t="s">
        <v>668</v>
      </c>
      <c r="AK538" t="s">
        <v>181</v>
      </c>
      <c r="AN538" t="s">
        <v>465</v>
      </c>
      <c r="BR538" s="3" t="s">
        <v>7025</v>
      </c>
    </row>
    <row r="539" spans="1:70" x14ac:dyDescent="0.2">
      <c r="A539" t="s">
        <v>464</v>
      </c>
      <c r="B539" t="s">
        <v>674</v>
      </c>
      <c r="C539" t="s">
        <v>81</v>
      </c>
      <c r="D539" t="s">
        <v>85</v>
      </c>
      <c r="E539" t="s">
        <v>70</v>
      </c>
      <c r="F539" s="2" t="s">
        <v>43</v>
      </c>
      <c r="G539" s="22">
        <v>32</v>
      </c>
      <c r="H539" s="22">
        <v>32</v>
      </c>
      <c r="N539" s="2" t="s">
        <v>35</v>
      </c>
      <c r="O539" s="2" t="s">
        <v>35</v>
      </c>
      <c r="P539" t="s">
        <v>89</v>
      </c>
      <c r="Q539" t="s">
        <v>546</v>
      </c>
      <c r="U539" t="s">
        <v>37</v>
      </c>
      <c r="V539" t="s">
        <v>675</v>
      </c>
      <c r="Z539" s="2">
        <v>2</v>
      </c>
      <c r="AA539" s="22">
        <v>53</v>
      </c>
      <c r="AF539" t="s">
        <v>676</v>
      </c>
      <c r="AI539" t="s">
        <v>677</v>
      </c>
      <c r="AK539" t="s">
        <v>44</v>
      </c>
      <c r="AN539" t="s">
        <v>465</v>
      </c>
      <c r="BR539" s="3" t="s">
        <v>7025</v>
      </c>
    </row>
    <row r="540" spans="1:70" x14ac:dyDescent="0.2">
      <c r="A540" t="s">
        <v>464</v>
      </c>
      <c r="B540" t="s">
        <v>678</v>
      </c>
      <c r="C540" t="s">
        <v>81</v>
      </c>
      <c r="D540" t="s">
        <v>85</v>
      </c>
      <c r="E540" t="s">
        <v>70</v>
      </c>
      <c r="F540" s="2" t="s">
        <v>335</v>
      </c>
      <c r="G540" s="22">
        <v>64</v>
      </c>
      <c r="H540" s="22">
        <v>58</v>
      </c>
      <c r="K540" s="22">
        <v>6</v>
      </c>
      <c r="N540" s="2" t="s">
        <v>40</v>
      </c>
      <c r="O540" s="2" t="s">
        <v>35</v>
      </c>
      <c r="P540" t="s">
        <v>89</v>
      </c>
      <c r="Q540" t="s">
        <v>585</v>
      </c>
      <c r="U540" t="s">
        <v>37</v>
      </c>
      <c r="V540" t="s">
        <v>679</v>
      </c>
      <c r="Z540" s="2">
        <v>2</v>
      </c>
      <c r="AA540" s="22">
        <v>56</v>
      </c>
      <c r="AF540" t="s">
        <v>680</v>
      </c>
      <c r="AI540" t="s">
        <v>681</v>
      </c>
      <c r="AK540" t="s">
        <v>327</v>
      </c>
      <c r="AN540" t="s">
        <v>465</v>
      </c>
      <c r="BR540" s="3" t="s">
        <v>7025</v>
      </c>
    </row>
    <row r="541" spans="1:70" x14ac:dyDescent="0.2">
      <c r="A541" t="s">
        <v>464</v>
      </c>
      <c r="B541" t="s">
        <v>682</v>
      </c>
      <c r="C541" t="s">
        <v>81</v>
      </c>
      <c r="D541" t="s">
        <v>85</v>
      </c>
      <c r="E541" t="s">
        <v>70</v>
      </c>
      <c r="F541" s="2" t="s">
        <v>97</v>
      </c>
      <c r="G541" s="22">
        <v>48</v>
      </c>
      <c r="H541" s="22">
        <v>44</v>
      </c>
      <c r="K541" s="22">
        <v>4</v>
      </c>
      <c r="N541" s="2" t="s">
        <v>45</v>
      </c>
      <c r="O541" s="2" t="s">
        <v>35</v>
      </c>
      <c r="P541" t="s">
        <v>89</v>
      </c>
      <c r="Q541" t="s">
        <v>666</v>
      </c>
      <c r="U541" t="s">
        <v>37</v>
      </c>
      <c r="V541" t="s">
        <v>683</v>
      </c>
      <c r="Z541" s="2">
        <v>2</v>
      </c>
      <c r="AA541" s="22">
        <v>52</v>
      </c>
      <c r="AF541" t="s">
        <v>414</v>
      </c>
      <c r="AI541" t="s">
        <v>684</v>
      </c>
      <c r="AK541" t="s">
        <v>64</v>
      </c>
      <c r="AN541" t="s">
        <v>465</v>
      </c>
      <c r="BR541" s="3" t="s">
        <v>7025</v>
      </c>
    </row>
    <row r="542" spans="1:70" x14ac:dyDescent="0.2">
      <c r="A542" t="s">
        <v>464</v>
      </c>
      <c r="B542" t="s">
        <v>685</v>
      </c>
      <c r="C542" t="s">
        <v>81</v>
      </c>
      <c r="D542" t="s">
        <v>85</v>
      </c>
      <c r="E542" t="s">
        <v>70</v>
      </c>
      <c r="F542" s="2" t="s">
        <v>43</v>
      </c>
      <c r="G542" s="22">
        <v>32</v>
      </c>
      <c r="H542" s="22">
        <v>26</v>
      </c>
      <c r="K542" s="22">
        <v>6</v>
      </c>
      <c r="N542" s="2" t="s">
        <v>35</v>
      </c>
      <c r="O542" s="2" t="s">
        <v>35</v>
      </c>
      <c r="P542" t="s">
        <v>36</v>
      </c>
      <c r="Q542" t="s">
        <v>546</v>
      </c>
      <c r="U542" t="s">
        <v>37</v>
      </c>
      <c r="V542" t="s">
        <v>686</v>
      </c>
      <c r="Z542" s="2">
        <v>4</v>
      </c>
      <c r="AA542" s="22">
        <v>83</v>
      </c>
      <c r="AF542" t="s">
        <v>687</v>
      </c>
      <c r="AI542" t="s">
        <v>93</v>
      </c>
      <c r="AK542" t="s">
        <v>69</v>
      </c>
      <c r="AN542" t="s">
        <v>465</v>
      </c>
      <c r="BR542" s="3" t="s">
        <v>7025</v>
      </c>
    </row>
    <row r="543" spans="1:70" x14ac:dyDescent="0.2">
      <c r="A543" t="s">
        <v>464</v>
      </c>
      <c r="B543" t="s">
        <v>685</v>
      </c>
      <c r="C543" t="s">
        <v>81</v>
      </c>
      <c r="D543" t="s">
        <v>72</v>
      </c>
      <c r="E543" t="s">
        <v>70</v>
      </c>
      <c r="F543" s="2" t="s">
        <v>43</v>
      </c>
      <c r="G543" s="22">
        <v>32</v>
      </c>
      <c r="H543" s="22">
        <v>26</v>
      </c>
      <c r="K543" s="22">
        <v>6</v>
      </c>
      <c r="N543" s="2" t="s">
        <v>35</v>
      </c>
      <c r="O543" s="2" t="s">
        <v>35</v>
      </c>
      <c r="P543" t="s">
        <v>36</v>
      </c>
      <c r="Q543" t="s">
        <v>546</v>
      </c>
      <c r="U543" t="s">
        <v>37</v>
      </c>
      <c r="V543" t="s">
        <v>688</v>
      </c>
      <c r="Z543" s="2">
        <v>3</v>
      </c>
      <c r="AA543" s="22">
        <v>79</v>
      </c>
      <c r="AF543" t="s">
        <v>545</v>
      </c>
      <c r="AI543" t="s">
        <v>93</v>
      </c>
      <c r="AK543" t="s">
        <v>69</v>
      </c>
      <c r="AN543" t="s">
        <v>465</v>
      </c>
      <c r="BR543" s="3" t="s">
        <v>7025</v>
      </c>
    </row>
    <row r="544" spans="1:70" x14ac:dyDescent="0.2">
      <c r="A544" t="s">
        <v>464</v>
      </c>
      <c r="B544" t="s">
        <v>685</v>
      </c>
      <c r="C544" t="s">
        <v>81</v>
      </c>
      <c r="D544" t="s">
        <v>85</v>
      </c>
      <c r="E544" t="s">
        <v>70</v>
      </c>
      <c r="F544" s="2" t="s">
        <v>43</v>
      </c>
      <c r="G544" s="22">
        <v>32</v>
      </c>
      <c r="H544" s="22">
        <v>26</v>
      </c>
      <c r="K544" s="22">
        <v>6</v>
      </c>
      <c r="N544" s="2" t="s">
        <v>35</v>
      </c>
      <c r="O544" s="2" t="s">
        <v>35</v>
      </c>
      <c r="P544" t="s">
        <v>36</v>
      </c>
      <c r="Q544" t="s">
        <v>546</v>
      </c>
      <c r="U544" t="s">
        <v>37</v>
      </c>
      <c r="V544" t="s">
        <v>689</v>
      </c>
      <c r="Z544" s="2">
        <v>2</v>
      </c>
      <c r="AA544" s="22">
        <v>58</v>
      </c>
      <c r="AF544" t="s">
        <v>548</v>
      </c>
      <c r="AI544" t="s">
        <v>690</v>
      </c>
      <c r="AK544" t="s">
        <v>166</v>
      </c>
      <c r="AN544" t="s">
        <v>465</v>
      </c>
      <c r="BR544" s="3" t="s">
        <v>7025</v>
      </c>
    </row>
    <row r="545" spans="1:70" x14ac:dyDescent="0.2">
      <c r="A545" t="s">
        <v>464</v>
      </c>
      <c r="B545" t="s">
        <v>691</v>
      </c>
      <c r="C545" t="s">
        <v>81</v>
      </c>
      <c r="D545" t="s">
        <v>85</v>
      </c>
      <c r="E545" t="s">
        <v>70</v>
      </c>
      <c r="F545" s="2" t="s">
        <v>34</v>
      </c>
      <c r="G545" s="22">
        <v>16</v>
      </c>
      <c r="H545" s="22">
        <v>16</v>
      </c>
      <c r="N545" s="2" t="s">
        <v>35</v>
      </c>
      <c r="O545" s="2" t="s">
        <v>35</v>
      </c>
      <c r="P545" t="s">
        <v>36</v>
      </c>
      <c r="Q545" t="s">
        <v>692</v>
      </c>
      <c r="U545" t="s">
        <v>37</v>
      </c>
      <c r="V545" t="s">
        <v>693</v>
      </c>
      <c r="Z545" s="2">
        <v>1</v>
      </c>
      <c r="AA545" s="22">
        <v>30</v>
      </c>
      <c r="AF545" t="s">
        <v>694</v>
      </c>
      <c r="AI545" t="s">
        <v>325</v>
      </c>
      <c r="AK545" t="s">
        <v>51</v>
      </c>
      <c r="AN545" t="s">
        <v>465</v>
      </c>
      <c r="BR545" s="3" t="s">
        <v>7025</v>
      </c>
    </row>
    <row r="546" spans="1:70" x14ac:dyDescent="0.2">
      <c r="A546" t="s">
        <v>464</v>
      </c>
      <c r="B546" t="s">
        <v>691</v>
      </c>
      <c r="C546" t="s">
        <v>81</v>
      </c>
      <c r="D546" t="s">
        <v>85</v>
      </c>
      <c r="E546" t="s">
        <v>70</v>
      </c>
      <c r="F546" s="2" t="s">
        <v>34</v>
      </c>
      <c r="G546" s="22">
        <v>16</v>
      </c>
      <c r="H546" s="22">
        <v>16</v>
      </c>
      <c r="N546" s="2" t="s">
        <v>35</v>
      </c>
      <c r="O546" s="2" t="s">
        <v>35</v>
      </c>
      <c r="P546" t="s">
        <v>36</v>
      </c>
      <c r="Q546" t="s">
        <v>695</v>
      </c>
      <c r="R546" t="s">
        <v>496</v>
      </c>
      <c r="S546" t="s">
        <v>696</v>
      </c>
      <c r="T546" t="s">
        <v>489</v>
      </c>
      <c r="U546" t="s">
        <v>37</v>
      </c>
      <c r="V546" t="s">
        <v>697</v>
      </c>
      <c r="Z546" s="2">
        <v>1</v>
      </c>
      <c r="AA546" s="22">
        <v>30</v>
      </c>
      <c r="AF546" t="s">
        <v>698</v>
      </c>
      <c r="AI546" t="s">
        <v>325</v>
      </c>
      <c r="AK546" t="s">
        <v>51</v>
      </c>
      <c r="AN546" t="s">
        <v>465</v>
      </c>
      <c r="BR546" s="3" t="s">
        <v>7025</v>
      </c>
    </row>
    <row r="547" spans="1:70" x14ac:dyDescent="0.2">
      <c r="A547" t="s">
        <v>464</v>
      </c>
      <c r="B547" t="s">
        <v>699</v>
      </c>
      <c r="C547" t="s">
        <v>41</v>
      </c>
      <c r="D547" t="s">
        <v>85</v>
      </c>
      <c r="E547" t="s">
        <v>70</v>
      </c>
      <c r="F547" s="2" t="s">
        <v>630</v>
      </c>
      <c r="G547" s="22">
        <v>24</v>
      </c>
      <c r="H547" s="22">
        <v>12</v>
      </c>
      <c r="L547" s="22">
        <v>12</v>
      </c>
      <c r="N547" s="2" t="s">
        <v>35</v>
      </c>
      <c r="O547" s="2" t="s">
        <v>35</v>
      </c>
      <c r="P547" t="s">
        <v>36</v>
      </c>
      <c r="Q547" t="s">
        <v>700</v>
      </c>
      <c r="U547" t="s">
        <v>37</v>
      </c>
      <c r="V547" t="s">
        <v>701</v>
      </c>
      <c r="Z547" s="2">
        <v>3</v>
      </c>
      <c r="AA547" s="22">
        <v>97</v>
      </c>
      <c r="AF547" t="s">
        <v>702</v>
      </c>
      <c r="AI547" t="s">
        <v>703</v>
      </c>
      <c r="AK547" t="s">
        <v>219</v>
      </c>
      <c r="AN547" t="s">
        <v>465</v>
      </c>
      <c r="BR547" s="3" t="s">
        <v>7025</v>
      </c>
    </row>
    <row r="548" spans="1:70" x14ac:dyDescent="0.2">
      <c r="A548" t="s">
        <v>464</v>
      </c>
      <c r="B548" t="s">
        <v>699</v>
      </c>
      <c r="C548" t="s">
        <v>41</v>
      </c>
      <c r="D548" t="s">
        <v>85</v>
      </c>
      <c r="E548" t="s">
        <v>70</v>
      </c>
      <c r="F548" s="2" t="s">
        <v>630</v>
      </c>
      <c r="G548" s="22">
        <v>24</v>
      </c>
      <c r="H548" s="22">
        <v>12</v>
      </c>
      <c r="L548" s="22">
        <v>12</v>
      </c>
      <c r="N548" s="2" t="s">
        <v>35</v>
      </c>
      <c r="O548" s="2" t="s">
        <v>35</v>
      </c>
      <c r="P548" t="s">
        <v>36</v>
      </c>
      <c r="Q548" t="s">
        <v>700</v>
      </c>
      <c r="U548" t="s">
        <v>37</v>
      </c>
      <c r="V548" t="s">
        <v>704</v>
      </c>
      <c r="Z548" s="2">
        <v>2</v>
      </c>
      <c r="AA548" s="22">
        <v>93</v>
      </c>
      <c r="AF548" t="s">
        <v>705</v>
      </c>
      <c r="AI548" t="s">
        <v>706</v>
      </c>
      <c r="AK548" t="s">
        <v>219</v>
      </c>
      <c r="AN548" t="s">
        <v>465</v>
      </c>
      <c r="BR548" s="3" t="s">
        <v>7025</v>
      </c>
    </row>
    <row r="549" spans="1:70" x14ac:dyDescent="0.2">
      <c r="A549" t="s">
        <v>464</v>
      </c>
      <c r="B549" t="s">
        <v>707</v>
      </c>
      <c r="C549" t="s">
        <v>81</v>
      </c>
      <c r="D549" t="s">
        <v>85</v>
      </c>
      <c r="E549" t="s">
        <v>70</v>
      </c>
      <c r="F549" s="2" t="s">
        <v>274</v>
      </c>
      <c r="G549" s="22">
        <v>40</v>
      </c>
      <c r="H549" s="22">
        <v>36</v>
      </c>
      <c r="K549" s="22">
        <v>4</v>
      </c>
      <c r="N549" s="2" t="s">
        <v>45</v>
      </c>
      <c r="O549" s="2" t="s">
        <v>35</v>
      </c>
      <c r="P549" t="s">
        <v>89</v>
      </c>
      <c r="Q549" t="s">
        <v>708</v>
      </c>
      <c r="U549" t="s">
        <v>37</v>
      </c>
      <c r="V549" t="s">
        <v>709</v>
      </c>
      <c r="Z549" s="2">
        <v>3</v>
      </c>
      <c r="AA549" s="22">
        <v>88</v>
      </c>
      <c r="AF549" t="s">
        <v>710</v>
      </c>
      <c r="AI549" t="s">
        <v>711</v>
      </c>
      <c r="AK549" t="s">
        <v>123</v>
      </c>
      <c r="AN549" t="s">
        <v>465</v>
      </c>
      <c r="BR549" s="3" t="s">
        <v>7025</v>
      </c>
    </row>
    <row r="550" spans="1:70" x14ac:dyDescent="0.2">
      <c r="A550" t="s">
        <v>464</v>
      </c>
      <c r="B550" t="s">
        <v>707</v>
      </c>
      <c r="C550" t="s">
        <v>81</v>
      </c>
      <c r="D550" t="s">
        <v>85</v>
      </c>
      <c r="E550" t="s">
        <v>70</v>
      </c>
      <c r="F550" s="2" t="s">
        <v>274</v>
      </c>
      <c r="G550" s="22">
        <v>40</v>
      </c>
      <c r="H550" s="22">
        <v>36</v>
      </c>
      <c r="K550" s="22">
        <v>4</v>
      </c>
      <c r="N550" s="2" t="s">
        <v>45</v>
      </c>
      <c r="O550" s="2" t="s">
        <v>35</v>
      </c>
      <c r="P550" t="s">
        <v>89</v>
      </c>
      <c r="Q550" t="s">
        <v>712</v>
      </c>
      <c r="U550" t="s">
        <v>37</v>
      </c>
      <c r="V550" t="s">
        <v>713</v>
      </c>
      <c r="Z550" s="2">
        <v>3</v>
      </c>
      <c r="AA550" s="22">
        <v>90</v>
      </c>
      <c r="AF550" t="s">
        <v>714</v>
      </c>
      <c r="AI550" t="s">
        <v>711</v>
      </c>
      <c r="AK550" t="s">
        <v>123</v>
      </c>
      <c r="AN550" t="s">
        <v>465</v>
      </c>
      <c r="BR550" s="3" t="s">
        <v>7025</v>
      </c>
    </row>
    <row r="551" spans="1:70" x14ac:dyDescent="0.2">
      <c r="A551" t="s">
        <v>464</v>
      </c>
      <c r="B551" t="s">
        <v>707</v>
      </c>
      <c r="C551" t="s">
        <v>81</v>
      </c>
      <c r="D551" t="s">
        <v>85</v>
      </c>
      <c r="E551" t="s">
        <v>70</v>
      </c>
      <c r="F551" s="2" t="s">
        <v>274</v>
      </c>
      <c r="G551" s="22">
        <v>40</v>
      </c>
      <c r="H551" s="22">
        <v>36</v>
      </c>
      <c r="K551" s="22">
        <v>4</v>
      </c>
      <c r="N551" s="2" t="s">
        <v>45</v>
      </c>
      <c r="O551" s="2" t="s">
        <v>35</v>
      </c>
      <c r="P551" t="s">
        <v>89</v>
      </c>
      <c r="Q551" t="s">
        <v>715</v>
      </c>
      <c r="U551" t="s">
        <v>37</v>
      </c>
      <c r="V551" t="s">
        <v>716</v>
      </c>
      <c r="Z551" s="2">
        <v>3</v>
      </c>
      <c r="AA551" s="22">
        <v>89</v>
      </c>
      <c r="AF551" t="s">
        <v>717</v>
      </c>
      <c r="AI551" t="s">
        <v>711</v>
      </c>
      <c r="AK551" t="s">
        <v>123</v>
      </c>
      <c r="AN551" t="s">
        <v>465</v>
      </c>
      <c r="BR551" s="3" t="s">
        <v>7025</v>
      </c>
    </row>
    <row r="552" spans="1:70" x14ac:dyDescent="0.2">
      <c r="A552" t="s">
        <v>464</v>
      </c>
      <c r="B552" t="s">
        <v>707</v>
      </c>
      <c r="C552" t="s">
        <v>81</v>
      </c>
      <c r="D552" t="s">
        <v>85</v>
      </c>
      <c r="E552" t="s">
        <v>70</v>
      </c>
      <c r="F552" s="2" t="s">
        <v>274</v>
      </c>
      <c r="G552" s="22">
        <v>40</v>
      </c>
      <c r="H552" s="22">
        <v>36</v>
      </c>
      <c r="K552" s="22">
        <v>4</v>
      </c>
      <c r="N552" s="2" t="s">
        <v>45</v>
      </c>
      <c r="O552" s="2" t="s">
        <v>35</v>
      </c>
      <c r="P552" t="s">
        <v>89</v>
      </c>
      <c r="Q552" t="s">
        <v>700</v>
      </c>
      <c r="U552" t="s">
        <v>37</v>
      </c>
      <c r="V552" t="s">
        <v>718</v>
      </c>
      <c r="Z552" s="2">
        <v>3</v>
      </c>
      <c r="AA552" s="22">
        <v>87</v>
      </c>
      <c r="AF552" t="s">
        <v>719</v>
      </c>
      <c r="AI552" t="s">
        <v>711</v>
      </c>
      <c r="AK552" t="s">
        <v>123</v>
      </c>
      <c r="AN552" t="s">
        <v>465</v>
      </c>
      <c r="BR552" s="3" t="s">
        <v>7025</v>
      </c>
    </row>
    <row r="553" spans="1:70" x14ac:dyDescent="0.2">
      <c r="A553" t="s">
        <v>464</v>
      </c>
      <c r="B553" t="s">
        <v>707</v>
      </c>
      <c r="C553" t="s">
        <v>81</v>
      </c>
      <c r="D553" t="s">
        <v>85</v>
      </c>
      <c r="E553" t="s">
        <v>70</v>
      </c>
      <c r="F553" s="2" t="s">
        <v>274</v>
      </c>
      <c r="G553" s="22">
        <v>40</v>
      </c>
      <c r="H553" s="22">
        <v>36</v>
      </c>
      <c r="K553" s="22">
        <v>4</v>
      </c>
      <c r="N553" s="2" t="s">
        <v>45</v>
      </c>
      <c r="O553" s="2" t="s">
        <v>35</v>
      </c>
      <c r="P553" t="s">
        <v>89</v>
      </c>
      <c r="Q553" t="s">
        <v>700</v>
      </c>
      <c r="U553" t="s">
        <v>37</v>
      </c>
      <c r="V553" t="s">
        <v>720</v>
      </c>
      <c r="Z553" s="2">
        <v>3</v>
      </c>
      <c r="AA553" s="22">
        <v>90</v>
      </c>
      <c r="AF553" t="s">
        <v>721</v>
      </c>
      <c r="AI553" t="s">
        <v>711</v>
      </c>
      <c r="AK553" t="s">
        <v>123</v>
      </c>
      <c r="AN553" t="s">
        <v>465</v>
      </c>
      <c r="BR553" s="3" t="s">
        <v>7025</v>
      </c>
    </row>
    <row r="554" spans="1:70" x14ac:dyDescent="0.2">
      <c r="A554" t="s">
        <v>464</v>
      </c>
      <c r="B554" t="s">
        <v>707</v>
      </c>
      <c r="C554" t="s">
        <v>81</v>
      </c>
      <c r="D554" t="s">
        <v>85</v>
      </c>
      <c r="E554" t="s">
        <v>70</v>
      </c>
      <c r="F554" s="2" t="s">
        <v>274</v>
      </c>
      <c r="G554" s="22">
        <v>40</v>
      </c>
      <c r="H554" s="22">
        <v>36</v>
      </c>
      <c r="K554" s="22">
        <v>4</v>
      </c>
      <c r="N554" s="2" t="s">
        <v>45</v>
      </c>
      <c r="O554" s="2" t="s">
        <v>35</v>
      </c>
      <c r="P554" t="s">
        <v>89</v>
      </c>
      <c r="Q554" t="s">
        <v>700</v>
      </c>
      <c r="U554" t="s">
        <v>37</v>
      </c>
      <c r="V554" t="s">
        <v>722</v>
      </c>
      <c r="Z554" s="2">
        <v>2</v>
      </c>
      <c r="AA554" s="22">
        <v>60</v>
      </c>
      <c r="AF554" t="s">
        <v>723</v>
      </c>
      <c r="AI554" t="s">
        <v>711</v>
      </c>
      <c r="AK554" t="s">
        <v>123</v>
      </c>
      <c r="AN554" t="s">
        <v>465</v>
      </c>
      <c r="BR554" s="3" t="s">
        <v>7025</v>
      </c>
    </row>
    <row r="555" spans="1:70" x14ac:dyDescent="0.2">
      <c r="A555" t="s">
        <v>464</v>
      </c>
      <c r="B555" t="s">
        <v>707</v>
      </c>
      <c r="C555" t="s">
        <v>81</v>
      </c>
      <c r="D555" t="s">
        <v>85</v>
      </c>
      <c r="E555" t="s">
        <v>70</v>
      </c>
      <c r="F555" s="2" t="s">
        <v>274</v>
      </c>
      <c r="G555" s="22">
        <v>40</v>
      </c>
      <c r="H555" s="22">
        <v>36</v>
      </c>
      <c r="K555" s="22">
        <v>4</v>
      </c>
      <c r="N555" s="2" t="s">
        <v>45</v>
      </c>
      <c r="O555" s="2" t="s">
        <v>35</v>
      </c>
      <c r="P555" t="s">
        <v>89</v>
      </c>
      <c r="Q555" t="s">
        <v>724</v>
      </c>
      <c r="U555" t="s">
        <v>37</v>
      </c>
      <c r="V555" t="s">
        <v>725</v>
      </c>
      <c r="Z555" s="2">
        <v>2</v>
      </c>
      <c r="AA555" s="22">
        <v>60</v>
      </c>
      <c r="AF555" t="s">
        <v>726</v>
      </c>
      <c r="AI555" t="s">
        <v>711</v>
      </c>
      <c r="AK555" t="s">
        <v>123</v>
      </c>
      <c r="AN555" t="s">
        <v>465</v>
      </c>
      <c r="BR555" s="3" t="s">
        <v>7025</v>
      </c>
    </row>
    <row r="556" spans="1:70" x14ac:dyDescent="0.2">
      <c r="A556" t="s">
        <v>464</v>
      </c>
      <c r="B556" t="s">
        <v>707</v>
      </c>
      <c r="C556" t="s">
        <v>81</v>
      </c>
      <c r="D556" t="s">
        <v>85</v>
      </c>
      <c r="E556" t="s">
        <v>70</v>
      </c>
      <c r="F556" s="2" t="s">
        <v>274</v>
      </c>
      <c r="G556" s="22">
        <v>40</v>
      </c>
      <c r="H556" s="22">
        <v>36</v>
      </c>
      <c r="K556" s="22">
        <v>4</v>
      </c>
      <c r="N556" s="2" t="s">
        <v>45</v>
      </c>
      <c r="O556" s="2" t="s">
        <v>35</v>
      </c>
      <c r="P556" t="s">
        <v>89</v>
      </c>
      <c r="Q556" t="s">
        <v>727</v>
      </c>
      <c r="U556" t="s">
        <v>37</v>
      </c>
      <c r="V556" t="s">
        <v>728</v>
      </c>
      <c r="Z556" s="2">
        <v>3</v>
      </c>
      <c r="AA556" s="22">
        <v>62</v>
      </c>
      <c r="AF556" t="s">
        <v>729</v>
      </c>
      <c r="AI556" t="s">
        <v>711</v>
      </c>
      <c r="AK556" t="s">
        <v>123</v>
      </c>
      <c r="BR556" s="3" t="s">
        <v>7025</v>
      </c>
    </row>
    <row r="557" spans="1:70" x14ac:dyDescent="0.2">
      <c r="A557" t="s">
        <v>464</v>
      </c>
      <c r="B557" t="s">
        <v>730</v>
      </c>
      <c r="C557" t="s">
        <v>41</v>
      </c>
      <c r="D557" t="s">
        <v>42</v>
      </c>
      <c r="E557" t="s">
        <v>70</v>
      </c>
      <c r="F557" s="2" t="s">
        <v>43</v>
      </c>
      <c r="G557" s="22">
        <v>32</v>
      </c>
      <c r="H557" s="22">
        <v>32</v>
      </c>
      <c r="N557" s="2" t="s">
        <v>45</v>
      </c>
      <c r="O557" s="2" t="s">
        <v>35</v>
      </c>
      <c r="P557" t="s">
        <v>36</v>
      </c>
      <c r="Q557" t="s">
        <v>731</v>
      </c>
      <c r="U557" t="s">
        <v>37</v>
      </c>
      <c r="V557" t="s">
        <v>732</v>
      </c>
      <c r="W557" t="s">
        <v>46</v>
      </c>
      <c r="Z557" s="2">
        <v>1</v>
      </c>
      <c r="AA557" s="22">
        <v>15</v>
      </c>
      <c r="AF557" t="s">
        <v>734</v>
      </c>
      <c r="AI557" t="s">
        <v>573</v>
      </c>
      <c r="AK557" t="s">
        <v>206</v>
      </c>
      <c r="AN557" t="s">
        <v>465</v>
      </c>
      <c r="BR557" s="3" t="s">
        <v>7025</v>
      </c>
    </row>
    <row r="558" spans="1:70" x14ac:dyDescent="0.2">
      <c r="A558" t="s">
        <v>464</v>
      </c>
      <c r="B558" t="s">
        <v>735</v>
      </c>
      <c r="C558" t="s">
        <v>81</v>
      </c>
      <c r="D558" t="s">
        <v>85</v>
      </c>
      <c r="E558" t="s">
        <v>70</v>
      </c>
      <c r="F558" s="2" t="s">
        <v>335</v>
      </c>
      <c r="G558" s="22">
        <v>64</v>
      </c>
      <c r="H558" s="22">
        <v>60</v>
      </c>
      <c r="K558" s="22">
        <v>4</v>
      </c>
      <c r="N558" s="2" t="s">
        <v>60</v>
      </c>
      <c r="O558" s="2" t="s">
        <v>35</v>
      </c>
      <c r="P558" t="s">
        <v>89</v>
      </c>
      <c r="Q558" t="s">
        <v>712</v>
      </c>
      <c r="U558" t="s">
        <v>37</v>
      </c>
      <c r="V558" t="s">
        <v>736</v>
      </c>
      <c r="Z558" s="2">
        <v>2</v>
      </c>
      <c r="AA558" s="22">
        <v>51</v>
      </c>
      <c r="AF558" t="s">
        <v>737</v>
      </c>
      <c r="AI558" t="s">
        <v>665</v>
      </c>
      <c r="AK558" t="s">
        <v>327</v>
      </c>
      <c r="AN558" t="s">
        <v>465</v>
      </c>
      <c r="BR558" s="3" t="s">
        <v>7025</v>
      </c>
    </row>
    <row r="559" spans="1:70" x14ac:dyDescent="0.2">
      <c r="A559" t="s">
        <v>464</v>
      </c>
      <c r="B559" t="s">
        <v>735</v>
      </c>
      <c r="C559" t="s">
        <v>81</v>
      </c>
      <c r="D559" t="s">
        <v>85</v>
      </c>
      <c r="E559" t="s">
        <v>70</v>
      </c>
      <c r="F559" s="2" t="s">
        <v>335</v>
      </c>
      <c r="G559" s="22">
        <v>64</v>
      </c>
      <c r="H559" s="22">
        <v>60</v>
      </c>
      <c r="K559" s="22">
        <v>4</v>
      </c>
      <c r="N559" s="2" t="s">
        <v>60</v>
      </c>
      <c r="O559" s="2" t="s">
        <v>35</v>
      </c>
      <c r="P559" t="s">
        <v>89</v>
      </c>
      <c r="Q559" t="s">
        <v>738</v>
      </c>
      <c r="U559" t="s">
        <v>37</v>
      </c>
      <c r="V559" t="s">
        <v>739</v>
      </c>
      <c r="Z559" s="2">
        <v>3</v>
      </c>
      <c r="AA559" s="22">
        <v>53</v>
      </c>
      <c r="AF559" t="s">
        <v>740</v>
      </c>
      <c r="AI559" t="s">
        <v>665</v>
      </c>
      <c r="AK559" t="s">
        <v>327</v>
      </c>
      <c r="AN559" t="s">
        <v>465</v>
      </c>
      <c r="BR559" s="3" t="s">
        <v>7025</v>
      </c>
    </row>
    <row r="560" spans="1:70" x14ac:dyDescent="0.2">
      <c r="A560" t="s">
        <v>464</v>
      </c>
      <c r="B560" t="s">
        <v>735</v>
      </c>
      <c r="C560" t="s">
        <v>81</v>
      </c>
      <c r="D560" t="s">
        <v>85</v>
      </c>
      <c r="E560" t="s">
        <v>70</v>
      </c>
      <c r="F560" s="2" t="s">
        <v>335</v>
      </c>
      <c r="G560" s="22">
        <v>64</v>
      </c>
      <c r="H560" s="22">
        <v>60</v>
      </c>
      <c r="K560" s="22">
        <v>4</v>
      </c>
      <c r="N560" s="2" t="s">
        <v>60</v>
      </c>
      <c r="O560" s="2" t="s">
        <v>35</v>
      </c>
      <c r="P560" t="s">
        <v>89</v>
      </c>
      <c r="Q560" t="s">
        <v>708</v>
      </c>
      <c r="U560" t="s">
        <v>37</v>
      </c>
      <c r="V560" t="s">
        <v>741</v>
      </c>
      <c r="Z560" s="2">
        <v>4</v>
      </c>
      <c r="AA560" s="22">
        <v>121</v>
      </c>
      <c r="AF560" t="s">
        <v>742</v>
      </c>
      <c r="AI560" t="s">
        <v>743</v>
      </c>
      <c r="AK560" t="s">
        <v>327</v>
      </c>
      <c r="AN560" t="s">
        <v>465</v>
      </c>
      <c r="BR560" s="3" t="s">
        <v>7025</v>
      </c>
    </row>
    <row r="561" spans="1:70" x14ac:dyDescent="0.2">
      <c r="A561" t="s">
        <v>464</v>
      </c>
      <c r="B561" t="s">
        <v>744</v>
      </c>
      <c r="C561" t="s">
        <v>81</v>
      </c>
      <c r="D561" t="s">
        <v>85</v>
      </c>
      <c r="E561" t="s">
        <v>70</v>
      </c>
      <c r="F561" s="2" t="s">
        <v>43</v>
      </c>
      <c r="G561" s="22">
        <v>32</v>
      </c>
      <c r="H561" s="22">
        <v>28</v>
      </c>
      <c r="K561" s="22">
        <v>4</v>
      </c>
      <c r="N561" s="2" t="s">
        <v>35</v>
      </c>
      <c r="O561" s="2" t="s">
        <v>35</v>
      </c>
      <c r="P561" t="s">
        <v>36</v>
      </c>
      <c r="Q561" t="s">
        <v>715</v>
      </c>
      <c r="U561" t="s">
        <v>37</v>
      </c>
      <c r="V561" t="s">
        <v>745</v>
      </c>
      <c r="Z561" s="2">
        <v>4</v>
      </c>
      <c r="AA561" s="22">
        <v>118</v>
      </c>
      <c r="AF561" t="s">
        <v>746</v>
      </c>
      <c r="AI561" t="s">
        <v>747</v>
      </c>
      <c r="AK561" t="s">
        <v>39</v>
      </c>
      <c r="AN561" t="s">
        <v>465</v>
      </c>
      <c r="BR561" s="3" t="s">
        <v>7025</v>
      </c>
    </row>
    <row r="562" spans="1:70" x14ac:dyDescent="0.2">
      <c r="A562" t="s">
        <v>464</v>
      </c>
      <c r="B562" t="s">
        <v>744</v>
      </c>
      <c r="C562" t="s">
        <v>81</v>
      </c>
      <c r="D562" t="s">
        <v>85</v>
      </c>
      <c r="E562" t="s">
        <v>70</v>
      </c>
      <c r="F562" s="2" t="s">
        <v>43</v>
      </c>
      <c r="G562" s="22">
        <v>32</v>
      </c>
      <c r="H562" s="22">
        <v>28</v>
      </c>
      <c r="K562" s="22">
        <v>4</v>
      </c>
      <c r="N562" s="2" t="s">
        <v>35</v>
      </c>
      <c r="O562" s="2" t="s">
        <v>35</v>
      </c>
      <c r="P562" t="s">
        <v>36</v>
      </c>
      <c r="Q562" t="s">
        <v>715</v>
      </c>
      <c r="U562" t="s">
        <v>37</v>
      </c>
      <c r="V562" t="s">
        <v>748</v>
      </c>
      <c r="Z562" s="2">
        <v>3</v>
      </c>
      <c r="AA562" s="22">
        <v>90</v>
      </c>
      <c r="AF562" t="s">
        <v>749</v>
      </c>
      <c r="AI562" t="s">
        <v>747</v>
      </c>
      <c r="AK562" t="s">
        <v>39</v>
      </c>
      <c r="AN562" t="s">
        <v>465</v>
      </c>
      <c r="BR562" s="3" t="s">
        <v>7025</v>
      </c>
    </row>
    <row r="563" spans="1:70" x14ac:dyDescent="0.2">
      <c r="A563" t="s">
        <v>464</v>
      </c>
      <c r="B563" t="s">
        <v>744</v>
      </c>
      <c r="C563" t="s">
        <v>81</v>
      </c>
      <c r="D563" t="s">
        <v>85</v>
      </c>
      <c r="E563" t="s">
        <v>70</v>
      </c>
      <c r="F563" s="2" t="s">
        <v>43</v>
      </c>
      <c r="G563" s="22">
        <v>32</v>
      </c>
      <c r="H563" s="22">
        <v>28</v>
      </c>
      <c r="K563" s="22">
        <v>4</v>
      </c>
      <c r="N563" s="2" t="s">
        <v>35</v>
      </c>
      <c r="O563" s="2" t="s">
        <v>35</v>
      </c>
      <c r="P563" t="s">
        <v>36</v>
      </c>
      <c r="Q563" t="s">
        <v>738</v>
      </c>
      <c r="U563" t="s">
        <v>37</v>
      </c>
      <c r="V563" t="s">
        <v>750</v>
      </c>
      <c r="Z563" s="2">
        <v>3</v>
      </c>
      <c r="AA563" s="22">
        <v>89</v>
      </c>
      <c r="AF563" t="s">
        <v>751</v>
      </c>
      <c r="AI563" t="s">
        <v>747</v>
      </c>
      <c r="AK563" t="s">
        <v>39</v>
      </c>
      <c r="AN563" t="s">
        <v>465</v>
      </c>
      <c r="BR563" s="3" t="s">
        <v>7025</v>
      </c>
    </row>
    <row r="564" spans="1:70" x14ac:dyDescent="0.2">
      <c r="A564" t="s">
        <v>464</v>
      </c>
      <c r="B564" t="s">
        <v>744</v>
      </c>
      <c r="C564" t="s">
        <v>81</v>
      </c>
      <c r="D564" t="s">
        <v>85</v>
      </c>
      <c r="E564" t="s">
        <v>70</v>
      </c>
      <c r="F564" s="2" t="s">
        <v>43</v>
      </c>
      <c r="G564" s="22">
        <v>32</v>
      </c>
      <c r="H564" s="22">
        <v>28</v>
      </c>
      <c r="K564" s="22">
        <v>4</v>
      </c>
      <c r="N564" s="2" t="s">
        <v>35</v>
      </c>
      <c r="O564" s="2" t="s">
        <v>35</v>
      </c>
      <c r="P564" t="s">
        <v>36</v>
      </c>
      <c r="Q564" t="s">
        <v>727</v>
      </c>
      <c r="U564" t="s">
        <v>37</v>
      </c>
      <c r="V564" t="s">
        <v>752</v>
      </c>
      <c r="Z564" s="2">
        <v>4</v>
      </c>
      <c r="AA564" s="22">
        <v>122</v>
      </c>
      <c r="AF564" t="s">
        <v>753</v>
      </c>
      <c r="AI564" t="s">
        <v>747</v>
      </c>
      <c r="AK564" t="s">
        <v>39</v>
      </c>
      <c r="AN564" t="s">
        <v>465</v>
      </c>
      <c r="BR564" s="3" t="s">
        <v>7025</v>
      </c>
    </row>
    <row r="565" spans="1:70" x14ac:dyDescent="0.2">
      <c r="A565" t="s">
        <v>464</v>
      </c>
      <c r="B565" t="s">
        <v>754</v>
      </c>
      <c r="C565" t="s">
        <v>81</v>
      </c>
      <c r="D565" t="s">
        <v>85</v>
      </c>
      <c r="E565" t="s">
        <v>70</v>
      </c>
      <c r="F565" s="2" t="s">
        <v>34</v>
      </c>
      <c r="G565" s="22">
        <v>16</v>
      </c>
      <c r="H565" s="22">
        <v>16</v>
      </c>
      <c r="N565" s="2" t="s">
        <v>35</v>
      </c>
      <c r="O565" s="2" t="s">
        <v>35</v>
      </c>
      <c r="P565" t="s">
        <v>36</v>
      </c>
      <c r="Q565" t="s">
        <v>755</v>
      </c>
      <c r="U565" t="s">
        <v>37</v>
      </c>
      <c r="V565" t="s">
        <v>756</v>
      </c>
      <c r="Z565" s="2">
        <v>2</v>
      </c>
      <c r="AA565" s="22">
        <v>60</v>
      </c>
      <c r="AF565" t="s">
        <v>757</v>
      </c>
      <c r="AI565" t="s">
        <v>325</v>
      </c>
      <c r="AK565" t="s">
        <v>51</v>
      </c>
      <c r="AN565" t="s">
        <v>465</v>
      </c>
      <c r="BR565" s="3" t="s">
        <v>7025</v>
      </c>
    </row>
    <row r="566" spans="1:70" x14ac:dyDescent="0.2">
      <c r="A566" t="s">
        <v>464</v>
      </c>
      <c r="B566" t="s">
        <v>758</v>
      </c>
      <c r="C566" t="s">
        <v>81</v>
      </c>
      <c r="D566" t="s">
        <v>85</v>
      </c>
      <c r="E566" t="s">
        <v>70</v>
      </c>
      <c r="F566" s="2" t="s">
        <v>34</v>
      </c>
      <c r="G566" s="22">
        <v>16</v>
      </c>
      <c r="H566" s="22">
        <v>16</v>
      </c>
      <c r="N566" s="2" t="s">
        <v>35</v>
      </c>
      <c r="O566" s="2" t="s">
        <v>35</v>
      </c>
      <c r="P566" t="s">
        <v>36</v>
      </c>
      <c r="Q566" t="s">
        <v>536</v>
      </c>
      <c r="U566" t="s">
        <v>37</v>
      </c>
      <c r="V566" t="s">
        <v>759</v>
      </c>
      <c r="Z566" s="2">
        <v>2</v>
      </c>
      <c r="AA566" s="22">
        <v>60</v>
      </c>
      <c r="AF566" t="s">
        <v>760</v>
      </c>
      <c r="AI566" t="s">
        <v>325</v>
      </c>
      <c r="AK566" t="s">
        <v>51</v>
      </c>
      <c r="AN566" t="s">
        <v>465</v>
      </c>
      <c r="BR566" s="3" t="s">
        <v>7025</v>
      </c>
    </row>
    <row r="567" spans="1:70" x14ac:dyDescent="0.2">
      <c r="A567" t="s">
        <v>464</v>
      </c>
      <c r="B567" t="s">
        <v>6322</v>
      </c>
      <c r="C567" t="s">
        <v>31</v>
      </c>
      <c r="D567" t="s">
        <v>32</v>
      </c>
      <c r="E567" t="s">
        <v>33</v>
      </c>
      <c r="F567" s="2" t="s">
        <v>43</v>
      </c>
      <c r="G567" s="22">
        <v>32</v>
      </c>
      <c r="H567" s="22">
        <v>32</v>
      </c>
      <c r="N567" s="2" t="s">
        <v>35</v>
      </c>
      <c r="O567" s="2" t="s">
        <v>35</v>
      </c>
      <c r="P567" t="s">
        <v>36</v>
      </c>
      <c r="Q567" t="s">
        <v>631</v>
      </c>
      <c r="U567" t="s">
        <v>37</v>
      </c>
      <c r="V567" t="s">
        <v>6323</v>
      </c>
      <c r="Z567" s="2">
        <v>1</v>
      </c>
      <c r="AA567" s="22">
        <v>100</v>
      </c>
      <c r="AF567" t="s">
        <v>6324</v>
      </c>
      <c r="AI567" t="s">
        <v>79</v>
      </c>
      <c r="AK567" t="s">
        <v>44</v>
      </c>
      <c r="BR567" s="3" t="s">
        <v>7025</v>
      </c>
    </row>
    <row r="568" spans="1:70" x14ac:dyDescent="0.2">
      <c r="A568" t="s">
        <v>464</v>
      </c>
      <c r="B568" t="s">
        <v>6322</v>
      </c>
      <c r="C568" t="s">
        <v>31</v>
      </c>
      <c r="D568" t="s">
        <v>32</v>
      </c>
      <c r="E568" t="s">
        <v>33</v>
      </c>
      <c r="F568" s="2" t="s">
        <v>43</v>
      </c>
      <c r="G568" s="22">
        <v>32</v>
      </c>
      <c r="H568" s="22">
        <v>32</v>
      </c>
      <c r="N568" s="2" t="s">
        <v>35</v>
      </c>
      <c r="O568" s="2" t="s">
        <v>35</v>
      </c>
      <c r="P568" t="s">
        <v>36</v>
      </c>
      <c r="Q568" t="s">
        <v>631</v>
      </c>
      <c r="U568" t="s">
        <v>37</v>
      </c>
      <c r="V568" t="s">
        <v>6325</v>
      </c>
      <c r="Z568" s="2">
        <v>1</v>
      </c>
      <c r="AA568" s="22">
        <v>100</v>
      </c>
      <c r="AF568" t="s">
        <v>54</v>
      </c>
      <c r="AI568" t="s">
        <v>79</v>
      </c>
      <c r="AK568" t="s">
        <v>44</v>
      </c>
      <c r="BR568" s="3" t="s">
        <v>7025</v>
      </c>
    </row>
    <row r="569" spans="1:70" x14ac:dyDescent="0.2">
      <c r="A569" t="s">
        <v>1399</v>
      </c>
      <c r="B569" t="s">
        <v>1395</v>
      </c>
      <c r="C569" t="s">
        <v>81</v>
      </c>
      <c r="D569" t="s">
        <v>85</v>
      </c>
      <c r="E569" t="s">
        <v>70</v>
      </c>
      <c r="F569" s="2" t="s">
        <v>335</v>
      </c>
      <c r="G569" s="22">
        <v>64</v>
      </c>
      <c r="H569" s="22">
        <v>48</v>
      </c>
      <c r="K569" s="22">
        <v>16</v>
      </c>
      <c r="N569" s="2" t="s">
        <v>60</v>
      </c>
      <c r="O569" s="2" t="s">
        <v>35</v>
      </c>
      <c r="P569" t="s">
        <v>89</v>
      </c>
      <c r="Q569" t="s">
        <v>1396</v>
      </c>
      <c r="U569" t="s">
        <v>37</v>
      </c>
      <c r="V569" t="s">
        <v>1397</v>
      </c>
      <c r="Z569" s="2">
        <v>2</v>
      </c>
      <c r="AA569" s="22">
        <v>60</v>
      </c>
      <c r="AF569" t="s">
        <v>1398</v>
      </c>
      <c r="AI569" t="s">
        <v>711</v>
      </c>
      <c r="AK569" t="s">
        <v>98</v>
      </c>
      <c r="AN569" t="s">
        <v>465</v>
      </c>
      <c r="BR569" s="3" t="s">
        <v>7025</v>
      </c>
    </row>
    <row r="570" spans="1:70" x14ac:dyDescent="0.2">
      <c r="A570" t="s">
        <v>1399</v>
      </c>
      <c r="B570" t="s">
        <v>1395</v>
      </c>
      <c r="C570" t="s">
        <v>81</v>
      </c>
      <c r="D570" t="s">
        <v>85</v>
      </c>
      <c r="E570" t="s">
        <v>70</v>
      </c>
      <c r="F570" s="2" t="s">
        <v>335</v>
      </c>
      <c r="G570" s="22">
        <v>64</v>
      </c>
      <c r="H570" s="22">
        <v>48</v>
      </c>
      <c r="K570" s="22">
        <v>16</v>
      </c>
      <c r="N570" s="2" t="s">
        <v>60</v>
      </c>
      <c r="O570" s="2" t="s">
        <v>35</v>
      </c>
      <c r="P570" t="s">
        <v>89</v>
      </c>
      <c r="Q570" t="s">
        <v>1400</v>
      </c>
      <c r="U570" t="s">
        <v>37</v>
      </c>
      <c r="V570" t="s">
        <v>1401</v>
      </c>
      <c r="Z570" s="2">
        <v>2</v>
      </c>
      <c r="AA570" s="22">
        <v>47</v>
      </c>
      <c r="AF570" t="s">
        <v>1402</v>
      </c>
      <c r="AI570" t="s">
        <v>711</v>
      </c>
      <c r="AK570" t="s">
        <v>98</v>
      </c>
      <c r="AN570" t="s">
        <v>1403</v>
      </c>
      <c r="BR570" s="3" t="s">
        <v>7025</v>
      </c>
    </row>
    <row r="571" spans="1:70" x14ac:dyDescent="0.2">
      <c r="A571" t="s">
        <v>1399</v>
      </c>
      <c r="B571" t="s">
        <v>1395</v>
      </c>
      <c r="C571" t="s">
        <v>81</v>
      </c>
      <c r="D571" t="s">
        <v>85</v>
      </c>
      <c r="E571" t="s">
        <v>70</v>
      </c>
      <c r="F571" s="2" t="s">
        <v>335</v>
      </c>
      <c r="G571" s="22">
        <v>64</v>
      </c>
      <c r="H571" s="22">
        <v>48</v>
      </c>
      <c r="K571" s="22">
        <v>16</v>
      </c>
      <c r="N571" s="2" t="s">
        <v>60</v>
      </c>
      <c r="O571" s="2" t="s">
        <v>35</v>
      </c>
      <c r="P571" t="s">
        <v>89</v>
      </c>
      <c r="Q571" t="s">
        <v>1404</v>
      </c>
      <c r="U571" t="s">
        <v>37</v>
      </c>
      <c r="V571" t="s">
        <v>1405</v>
      </c>
      <c r="Z571" s="2">
        <v>2</v>
      </c>
      <c r="AA571" s="22">
        <v>44</v>
      </c>
      <c r="AF571" t="s">
        <v>1406</v>
      </c>
      <c r="AI571" t="s">
        <v>711</v>
      </c>
      <c r="AK571" t="s">
        <v>98</v>
      </c>
      <c r="AN571" t="s">
        <v>1403</v>
      </c>
      <c r="BR571" s="3" t="s">
        <v>7025</v>
      </c>
    </row>
    <row r="572" spans="1:70" x14ac:dyDescent="0.2">
      <c r="A572" t="s">
        <v>1399</v>
      </c>
      <c r="B572" t="s">
        <v>1395</v>
      </c>
      <c r="C572" t="s">
        <v>81</v>
      </c>
      <c r="D572" t="s">
        <v>85</v>
      </c>
      <c r="E572" t="s">
        <v>70</v>
      </c>
      <c r="F572" s="2" t="s">
        <v>335</v>
      </c>
      <c r="G572" s="22">
        <v>64</v>
      </c>
      <c r="H572" s="22">
        <v>48</v>
      </c>
      <c r="K572" s="22">
        <v>16</v>
      </c>
      <c r="N572" s="2" t="s">
        <v>60</v>
      </c>
      <c r="O572" s="2" t="s">
        <v>35</v>
      </c>
      <c r="P572" t="s">
        <v>89</v>
      </c>
      <c r="Q572" t="s">
        <v>1407</v>
      </c>
      <c r="U572" t="s">
        <v>37</v>
      </c>
      <c r="V572" t="s">
        <v>1408</v>
      </c>
      <c r="Z572" s="2">
        <v>3</v>
      </c>
      <c r="AA572" s="22">
        <v>90</v>
      </c>
      <c r="AF572" t="s">
        <v>1409</v>
      </c>
      <c r="AI572" t="s">
        <v>711</v>
      </c>
      <c r="AK572" t="s">
        <v>98</v>
      </c>
      <c r="AN572" t="s">
        <v>465</v>
      </c>
      <c r="BR572" s="3" t="s">
        <v>7025</v>
      </c>
    </row>
    <row r="573" spans="1:70" x14ac:dyDescent="0.2">
      <c r="A573" t="s">
        <v>1399</v>
      </c>
      <c r="B573" t="s">
        <v>1395</v>
      </c>
      <c r="C573" t="s">
        <v>81</v>
      </c>
      <c r="D573" t="s">
        <v>85</v>
      </c>
      <c r="E573" t="s">
        <v>70</v>
      </c>
      <c r="F573" s="2" t="s">
        <v>335</v>
      </c>
      <c r="G573" s="22">
        <v>64</v>
      </c>
      <c r="H573" s="22">
        <v>48</v>
      </c>
      <c r="K573" s="22">
        <v>16</v>
      </c>
      <c r="N573" s="2" t="s">
        <v>60</v>
      </c>
      <c r="O573" s="2" t="s">
        <v>35</v>
      </c>
      <c r="P573" t="s">
        <v>89</v>
      </c>
      <c r="Q573" t="s">
        <v>1410</v>
      </c>
      <c r="U573" t="s">
        <v>37</v>
      </c>
      <c r="V573" t="s">
        <v>1411</v>
      </c>
      <c r="Z573" s="2">
        <v>3</v>
      </c>
      <c r="AA573" s="22">
        <v>94</v>
      </c>
      <c r="AF573" t="s">
        <v>1412</v>
      </c>
      <c r="AI573" t="s">
        <v>711</v>
      </c>
      <c r="AK573" t="s">
        <v>98</v>
      </c>
      <c r="AN573" t="s">
        <v>465</v>
      </c>
      <c r="BR573" s="3" t="s">
        <v>7025</v>
      </c>
    </row>
    <row r="574" spans="1:70" x14ac:dyDescent="0.2">
      <c r="A574" t="s">
        <v>1399</v>
      </c>
      <c r="B574" t="s">
        <v>1395</v>
      </c>
      <c r="C574" t="s">
        <v>81</v>
      </c>
      <c r="D574" t="s">
        <v>85</v>
      </c>
      <c r="E574" t="s">
        <v>70</v>
      </c>
      <c r="F574" s="2" t="s">
        <v>335</v>
      </c>
      <c r="G574" s="22">
        <v>64</v>
      </c>
      <c r="H574" s="22">
        <v>48</v>
      </c>
      <c r="K574" s="22">
        <v>16</v>
      </c>
      <c r="N574" s="2" t="s">
        <v>60</v>
      </c>
      <c r="O574" s="2" t="s">
        <v>35</v>
      </c>
      <c r="P574" t="s">
        <v>89</v>
      </c>
      <c r="Q574" t="s">
        <v>1407</v>
      </c>
      <c r="U574" t="s">
        <v>37</v>
      </c>
      <c r="V574" t="s">
        <v>1413</v>
      </c>
      <c r="Z574" s="2">
        <v>3</v>
      </c>
      <c r="AA574" s="22">
        <v>87</v>
      </c>
      <c r="AF574" t="s">
        <v>1414</v>
      </c>
      <c r="AI574" t="s">
        <v>711</v>
      </c>
      <c r="AK574" t="s">
        <v>98</v>
      </c>
      <c r="AN574" t="s">
        <v>465</v>
      </c>
      <c r="BR574" s="3" t="s">
        <v>7025</v>
      </c>
    </row>
    <row r="575" spans="1:70" x14ac:dyDescent="0.2">
      <c r="A575" t="s">
        <v>1399</v>
      </c>
      <c r="B575" t="s">
        <v>1395</v>
      </c>
      <c r="C575" t="s">
        <v>81</v>
      </c>
      <c r="D575" t="s">
        <v>85</v>
      </c>
      <c r="E575" t="s">
        <v>70</v>
      </c>
      <c r="F575" s="2" t="s">
        <v>335</v>
      </c>
      <c r="G575" s="22">
        <v>64</v>
      </c>
      <c r="H575" s="22">
        <v>48</v>
      </c>
      <c r="K575" s="22">
        <v>16</v>
      </c>
      <c r="N575" s="2" t="s">
        <v>60</v>
      </c>
      <c r="O575" s="2" t="s">
        <v>35</v>
      </c>
      <c r="P575" t="s">
        <v>89</v>
      </c>
      <c r="Q575" t="s">
        <v>1415</v>
      </c>
      <c r="U575" t="s">
        <v>37</v>
      </c>
      <c r="V575" t="s">
        <v>1416</v>
      </c>
      <c r="Z575" s="2">
        <v>3</v>
      </c>
      <c r="AA575" s="22">
        <v>85</v>
      </c>
      <c r="AF575" t="s">
        <v>1417</v>
      </c>
      <c r="AI575" t="s">
        <v>711</v>
      </c>
      <c r="AK575" t="s">
        <v>98</v>
      </c>
      <c r="AN575" t="s">
        <v>465</v>
      </c>
      <c r="BR575" s="3" t="s">
        <v>7025</v>
      </c>
    </row>
    <row r="576" spans="1:70" x14ac:dyDescent="0.2">
      <c r="A576" t="s">
        <v>1399</v>
      </c>
      <c r="B576" t="s">
        <v>1395</v>
      </c>
      <c r="C576" t="s">
        <v>81</v>
      </c>
      <c r="D576" t="s">
        <v>85</v>
      </c>
      <c r="E576" t="s">
        <v>70</v>
      </c>
      <c r="F576" s="2" t="s">
        <v>335</v>
      </c>
      <c r="G576" s="22">
        <v>64</v>
      </c>
      <c r="H576" s="22">
        <v>48</v>
      </c>
      <c r="K576" s="22">
        <v>16</v>
      </c>
      <c r="N576" s="2" t="s">
        <v>60</v>
      </c>
      <c r="O576" s="2" t="s">
        <v>35</v>
      </c>
      <c r="P576" t="s">
        <v>89</v>
      </c>
      <c r="Q576" t="s">
        <v>1410</v>
      </c>
      <c r="U576" t="s">
        <v>37</v>
      </c>
      <c r="V576" t="s">
        <v>1418</v>
      </c>
      <c r="Z576" s="2">
        <v>3</v>
      </c>
      <c r="AA576" s="22">
        <v>92</v>
      </c>
      <c r="AF576" t="s">
        <v>1419</v>
      </c>
      <c r="AI576" t="s">
        <v>711</v>
      </c>
      <c r="AK576" t="s">
        <v>98</v>
      </c>
      <c r="AN576" t="s">
        <v>465</v>
      </c>
      <c r="BR576" s="3" t="s">
        <v>7025</v>
      </c>
    </row>
    <row r="577" spans="1:70" x14ac:dyDescent="0.2">
      <c r="A577" t="s">
        <v>1399</v>
      </c>
      <c r="B577" t="s">
        <v>1395</v>
      </c>
      <c r="C577" t="s">
        <v>81</v>
      </c>
      <c r="D577" t="s">
        <v>85</v>
      </c>
      <c r="E577" t="s">
        <v>70</v>
      </c>
      <c r="F577" s="2" t="s">
        <v>335</v>
      </c>
      <c r="G577" s="22">
        <v>64</v>
      </c>
      <c r="H577" s="22">
        <v>48</v>
      </c>
      <c r="K577" s="22">
        <v>16</v>
      </c>
      <c r="N577" s="2" t="s">
        <v>60</v>
      </c>
      <c r="O577" s="2" t="s">
        <v>35</v>
      </c>
      <c r="P577" t="s">
        <v>89</v>
      </c>
      <c r="Q577" t="s">
        <v>1420</v>
      </c>
      <c r="U577" t="s">
        <v>37</v>
      </c>
      <c r="V577" t="s">
        <v>1421</v>
      </c>
      <c r="Z577" s="2">
        <v>3</v>
      </c>
      <c r="AA577" s="22">
        <v>94</v>
      </c>
      <c r="AF577" t="s">
        <v>1422</v>
      </c>
      <c r="AI577" t="s">
        <v>711</v>
      </c>
      <c r="AK577" t="s">
        <v>98</v>
      </c>
      <c r="AN577" t="s">
        <v>465</v>
      </c>
      <c r="BR577" s="3" t="s">
        <v>7025</v>
      </c>
    </row>
    <row r="578" spans="1:70" x14ac:dyDescent="0.2">
      <c r="A578" t="s">
        <v>1399</v>
      </c>
      <c r="B578" t="s">
        <v>1395</v>
      </c>
      <c r="C578" t="s">
        <v>81</v>
      </c>
      <c r="D578" t="s">
        <v>85</v>
      </c>
      <c r="E578" t="s">
        <v>70</v>
      </c>
      <c r="F578" s="2" t="s">
        <v>335</v>
      </c>
      <c r="G578" s="22">
        <v>64</v>
      </c>
      <c r="H578" s="22">
        <v>48</v>
      </c>
      <c r="K578" s="22">
        <v>16</v>
      </c>
      <c r="N578" s="2" t="s">
        <v>60</v>
      </c>
      <c r="O578" s="2" t="s">
        <v>35</v>
      </c>
      <c r="P578" t="s">
        <v>89</v>
      </c>
      <c r="Q578" t="s">
        <v>1423</v>
      </c>
      <c r="U578" t="s">
        <v>37</v>
      </c>
      <c r="V578" t="s">
        <v>1424</v>
      </c>
      <c r="Z578" s="2">
        <v>1</v>
      </c>
      <c r="AA578" s="22">
        <v>16</v>
      </c>
      <c r="AF578" t="s">
        <v>1425</v>
      </c>
      <c r="AI578" t="s">
        <v>711</v>
      </c>
      <c r="AK578" t="s">
        <v>98</v>
      </c>
      <c r="AN578" t="s">
        <v>465</v>
      </c>
      <c r="BR578" s="3" t="s">
        <v>7025</v>
      </c>
    </row>
    <row r="579" spans="1:70" x14ac:dyDescent="0.2">
      <c r="A579" t="s">
        <v>1399</v>
      </c>
      <c r="B579" t="s">
        <v>1395</v>
      </c>
      <c r="C579" t="s">
        <v>81</v>
      </c>
      <c r="D579" t="s">
        <v>85</v>
      </c>
      <c r="E579" t="s">
        <v>70</v>
      </c>
      <c r="F579" s="2" t="s">
        <v>335</v>
      </c>
      <c r="G579" s="22">
        <v>64</v>
      </c>
      <c r="H579" s="22">
        <v>48</v>
      </c>
      <c r="K579" s="22">
        <v>16</v>
      </c>
      <c r="N579" s="2" t="s">
        <v>60</v>
      </c>
      <c r="O579" s="2" t="s">
        <v>35</v>
      </c>
      <c r="P579" t="s">
        <v>89</v>
      </c>
      <c r="Q579" t="s">
        <v>1426</v>
      </c>
      <c r="U579" t="s">
        <v>37</v>
      </c>
      <c r="V579" t="s">
        <v>1427</v>
      </c>
      <c r="Z579" s="2">
        <v>4</v>
      </c>
      <c r="AA579" s="22">
        <v>120</v>
      </c>
      <c r="AF579" t="s">
        <v>1428</v>
      </c>
      <c r="AI579" t="s">
        <v>711</v>
      </c>
      <c r="AK579" t="s">
        <v>98</v>
      </c>
      <c r="AN579" t="s">
        <v>465</v>
      </c>
      <c r="BR579" s="3" t="s">
        <v>7025</v>
      </c>
    </row>
    <row r="580" spans="1:70" x14ac:dyDescent="0.2">
      <c r="A580" t="s">
        <v>1399</v>
      </c>
      <c r="B580" t="s">
        <v>1395</v>
      </c>
      <c r="C580" t="s">
        <v>81</v>
      </c>
      <c r="D580" t="s">
        <v>85</v>
      </c>
      <c r="E580" t="s">
        <v>70</v>
      </c>
      <c r="F580" s="2" t="s">
        <v>335</v>
      </c>
      <c r="G580" s="22">
        <v>64</v>
      </c>
      <c r="H580" s="22">
        <v>48</v>
      </c>
      <c r="K580" s="22">
        <v>16</v>
      </c>
      <c r="N580" s="2" t="s">
        <v>60</v>
      </c>
      <c r="O580" s="2" t="s">
        <v>35</v>
      </c>
      <c r="P580" t="s">
        <v>89</v>
      </c>
      <c r="Q580" t="s">
        <v>1404</v>
      </c>
      <c r="U580" t="s">
        <v>37</v>
      </c>
      <c r="V580" t="s">
        <v>1429</v>
      </c>
      <c r="Z580" s="2">
        <v>4</v>
      </c>
      <c r="AA580" s="22">
        <v>120</v>
      </c>
      <c r="AF580" t="s">
        <v>1430</v>
      </c>
      <c r="AI580" t="s">
        <v>711</v>
      </c>
      <c r="AK580" t="s">
        <v>98</v>
      </c>
      <c r="AN580" t="s">
        <v>465</v>
      </c>
      <c r="BR580" s="3" t="s">
        <v>7025</v>
      </c>
    </row>
    <row r="581" spans="1:70" x14ac:dyDescent="0.2">
      <c r="A581" t="s">
        <v>1399</v>
      </c>
      <c r="B581" t="s">
        <v>1395</v>
      </c>
      <c r="C581" t="s">
        <v>41</v>
      </c>
      <c r="D581" t="s">
        <v>72</v>
      </c>
      <c r="E581" t="s">
        <v>70</v>
      </c>
      <c r="F581" s="2" t="s">
        <v>335</v>
      </c>
      <c r="G581" s="22">
        <v>64</v>
      </c>
      <c r="H581" s="22">
        <v>48</v>
      </c>
      <c r="K581" s="22">
        <v>16</v>
      </c>
      <c r="N581" s="2" t="s">
        <v>60</v>
      </c>
      <c r="O581" s="2" t="s">
        <v>35</v>
      </c>
      <c r="P581" t="s">
        <v>36</v>
      </c>
      <c r="Q581" t="s">
        <v>1415</v>
      </c>
      <c r="U581" t="s">
        <v>37</v>
      </c>
      <c r="V581" t="s">
        <v>1431</v>
      </c>
      <c r="Z581" s="2">
        <v>4</v>
      </c>
      <c r="AA581" s="22">
        <v>123</v>
      </c>
      <c r="AF581" t="s">
        <v>1432</v>
      </c>
      <c r="AI581" t="s">
        <v>1433</v>
      </c>
      <c r="AK581" t="s">
        <v>98</v>
      </c>
      <c r="AN581" t="s">
        <v>465</v>
      </c>
      <c r="BR581" s="3" t="s">
        <v>7025</v>
      </c>
    </row>
    <row r="582" spans="1:70" x14ac:dyDescent="0.2">
      <c r="A582" t="s">
        <v>1399</v>
      </c>
      <c r="B582" t="s">
        <v>1434</v>
      </c>
      <c r="C582" t="s">
        <v>81</v>
      </c>
      <c r="D582" t="s">
        <v>85</v>
      </c>
      <c r="E582" t="s">
        <v>70</v>
      </c>
      <c r="F582" s="2" t="s">
        <v>183</v>
      </c>
      <c r="G582" s="22">
        <v>56</v>
      </c>
      <c r="H582" s="22">
        <v>48</v>
      </c>
      <c r="K582" s="22">
        <v>8</v>
      </c>
      <c r="N582" s="2" t="s">
        <v>60</v>
      </c>
      <c r="O582" s="2" t="s">
        <v>35</v>
      </c>
      <c r="P582" t="s">
        <v>89</v>
      </c>
      <c r="Q582" t="s">
        <v>1435</v>
      </c>
      <c r="U582" t="s">
        <v>37</v>
      </c>
      <c r="V582" t="s">
        <v>1436</v>
      </c>
      <c r="Z582" s="2">
        <v>2</v>
      </c>
      <c r="AA582" s="22">
        <v>66</v>
      </c>
      <c r="AF582" t="s">
        <v>1437</v>
      </c>
      <c r="AI582" t="s">
        <v>93</v>
      </c>
      <c r="AK582" t="s">
        <v>98</v>
      </c>
      <c r="AN582" t="s">
        <v>465</v>
      </c>
      <c r="BR582" s="3" t="s">
        <v>7025</v>
      </c>
    </row>
    <row r="583" spans="1:70" x14ac:dyDescent="0.2">
      <c r="A583" t="s">
        <v>1399</v>
      </c>
      <c r="B583" t="s">
        <v>1434</v>
      </c>
      <c r="C583" t="s">
        <v>81</v>
      </c>
      <c r="D583" t="s">
        <v>85</v>
      </c>
      <c r="E583" t="s">
        <v>70</v>
      </c>
      <c r="F583" s="2" t="s">
        <v>183</v>
      </c>
      <c r="G583" s="22">
        <v>56</v>
      </c>
      <c r="H583" s="22">
        <v>48</v>
      </c>
      <c r="K583" s="22">
        <v>8</v>
      </c>
      <c r="N583" s="2" t="s">
        <v>45</v>
      </c>
      <c r="O583" s="2" t="s">
        <v>35</v>
      </c>
      <c r="P583" t="s">
        <v>89</v>
      </c>
      <c r="Q583" t="s">
        <v>1438</v>
      </c>
      <c r="U583" t="s">
        <v>37</v>
      </c>
      <c r="V583" t="s">
        <v>1439</v>
      </c>
      <c r="Z583" s="2">
        <v>3</v>
      </c>
      <c r="AA583" s="22">
        <v>99</v>
      </c>
      <c r="AF583" t="s">
        <v>1440</v>
      </c>
      <c r="AI583" t="s">
        <v>1441</v>
      </c>
      <c r="AK583" t="s">
        <v>98</v>
      </c>
      <c r="AN583" t="s">
        <v>465</v>
      </c>
      <c r="BR583" s="3" t="s">
        <v>7025</v>
      </c>
    </row>
    <row r="584" spans="1:70" x14ac:dyDescent="0.2">
      <c r="A584" t="s">
        <v>1399</v>
      </c>
      <c r="B584" t="s">
        <v>1442</v>
      </c>
      <c r="C584" t="s">
        <v>81</v>
      </c>
      <c r="D584" t="s">
        <v>85</v>
      </c>
      <c r="E584" t="s">
        <v>70</v>
      </c>
      <c r="F584" s="2" t="s">
        <v>183</v>
      </c>
      <c r="G584" s="22">
        <v>56</v>
      </c>
      <c r="H584" s="22">
        <v>48</v>
      </c>
      <c r="K584" s="22">
        <v>8</v>
      </c>
      <c r="N584" s="2" t="s">
        <v>60</v>
      </c>
      <c r="O584" s="2" t="s">
        <v>35</v>
      </c>
      <c r="P584" t="s">
        <v>89</v>
      </c>
      <c r="Q584" t="s">
        <v>1443</v>
      </c>
      <c r="U584" t="s">
        <v>37</v>
      </c>
      <c r="V584" t="s">
        <v>1444</v>
      </c>
      <c r="Z584" s="2">
        <v>1</v>
      </c>
      <c r="AA584" s="22">
        <v>42</v>
      </c>
      <c r="AF584" t="s">
        <v>1445</v>
      </c>
      <c r="AI584" t="s">
        <v>1446</v>
      </c>
      <c r="AK584" t="s">
        <v>98</v>
      </c>
      <c r="AN584" t="s">
        <v>465</v>
      </c>
      <c r="BR584" s="3" t="s">
        <v>7025</v>
      </c>
    </row>
    <row r="585" spans="1:70" x14ac:dyDescent="0.2">
      <c r="A585" t="s">
        <v>1399</v>
      </c>
      <c r="B585" t="s">
        <v>1442</v>
      </c>
      <c r="C585" t="s">
        <v>81</v>
      </c>
      <c r="D585" t="s">
        <v>85</v>
      </c>
      <c r="E585" t="s">
        <v>70</v>
      </c>
      <c r="F585" s="2" t="s">
        <v>183</v>
      </c>
      <c r="G585" s="22">
        <v>56</v>
      </c>
      <c r="H585" s="22">
        <v>48</v>
      </c>
      <c r="K585" s="22">
        <v>8</v>
      </c>
      <c r="N585" s="2" t="s">
        <v>60</v>
      </c>
      <c r="O585" s="2" t="s">
        <v>35</v>
      </c>
      <c r="P585" t="s">
        <v>89</v>
      </c>
      <c r="Q585" t="s">
        <v>1447</v>
      </c>
      <c r="U585" t="s">
        <v>37</v>
      </c>
      <c r="V585" t="s">
        <v>1448</v>
      </c>
      <c r="Z585" s="2">
        <v>1</v>
      </c>
      <c r="AA585" s="22">
        <v>68</v>
      </c>
      <c r="AF585" t="s">
        <v>1449</v>
      </c>
      <c r="AI585" t="s">
        <v>1450</v>
      </c>
      <c r="AK585" t="s">
        <v>98</v>
      </c>
      <c r="AN585" t="s">
        <v>465</v>
      </c>
      <c r="BR585" s="3" t="s">
        <v>7025</v>
      </c>
    </row>
    <row r="586" spans="1:70" x14ac:dyDescent="0.2">
      <c r="A586" t="s">
        <v>1399</v>
      </c>
      <c r="B586" t="s">
        <v>1451</v>
      </c>
      <c r="C586" t="s">
        <v>81</v>
      </c>
      <c r="D586" t="s">
        <v>85</v>
      </c>
      <c r="E586" t="s">
        <v>70</v>
      </c>
      <c r="F586" s="2" t="s">
        <v>97</v>
      </c>
      <c r="G586" s="22">
        <v>48</v>
      </c>
      <c r="H586" s="22">
        <v>42</v>
      </c>
      <c r="K586" s="22">
        <v>6</v>
      </c>
      <c r="N586" s="2" t="s">
        <v>60</v>
      </c>
      <c r="O586" s="2" t="s">
        <v>35</v>
      </c>
      <c r="P586" t="s">
        <v>89</v>
      </c>
      <c r="Q586" t="s">
        <v>1452</v>
      </c>
      <c r="U586" t="s">
        <v>37</v>
      </c>
      <c r="V586" t="s">
        <v>1453</v>
      </c>
      <c r="Z586" s="2">
        <v>1</v>
      </c>
      <c r="AA586" s="22">
        <v>39</v>
      </c>
      <c r="AF586" t="s">
        <v>1445</v>
      </c>
      <c r="AI586" t="s">
        <v>1454</v>
      </c>
      <c r="AK586" t="s">
        <v>156</v>
      </c>
      <c r="AN586" t="s">
        <v>465</v>
      </c>
      <c r="BR586" s="3" t="s">
        <v>7025</v>
      </c>
    </row>
    <row r="587" spans="1:70" x14ac:dyDescent="0.2">
      <c r="A587" t="s">
        <v>1399</v>
      </c>
      <c r="B587" t="s">
        <v>1455</v>
      </c>
      <c r="C587" t="s">
        <v>81</v>
      </c>
      <c r="D587" t="s">
        <v>72</v>
      </c>
      <c r="E587" t="s">
        <v>70</v>
      </c>
      <c r="F587" s="2" t="s">
        <v>183</v>
      </c>
      <c r="G587" s="22">
        <v>56</v>
      </c>
      <c r="H587" s="22">
        <v>52</v>
      </c>
      <c r="K587" s="22">
        <v>4</v>
      </c>
      <c r="N587" s="2" t="s">
        <v>60</v>
      </c>
      <c r="O587" s="2" t="s">
        <v>35</v>
      </c>
      <c r="P587" t="s">
        <v>89</v>
      </c>
      <c r="Q587" t="s">
        <v>1456</v>
      </c>
      <c r="U587" t="s">
        <v>37</v>
      </c>
      <c r="V587" t="s">
        <v>1457</v>
      </c>
      <c r="Z587" s="2">
        <v>1</v>
      </c>
      <c r="AA587" s="22">
        <v>39</v>
      </c>
      <c r="AF587" t="s">
        <v>1445</v>
      </c>
      <c r="AI587" t="s">
        <v>1458</v>
      </c>
      <c r="AK587" t="s">
        <v>130</v>
      </c>
      <c r="AN587" t="s">
        <v>465</v>
      </c>
      <c r="BR587" s="3" t="s">
        <v>7025</v>
      </c>
    </row>
    <row r="588" spans="1:70" x14ac:dyDescent="0.2">
      <c r="A588" t="s">
        <v>1399</v>
      </c>
      <c r="B588" t="s">
        <v>1459</v>
      </c>
      <c r="C588" t="s">
        <v>81</v>
      </c>
      <c r="D588" t="s">
        <v>72</v>
      </c>
      <c r="E588" t="s">
        <v>70</v>
      </c>
      <c r="F588" s="2" t="s">
        <v>43</v>
      </c>
      <c r="G588" s="22">
        <v>32</v>
      </c>
      <c r="H588" s="22">
        <v>24</v>
      </c>
      <c r="K588" s="22">
        <v>8</v>
      </c>
      <c r="N588" s="2" t="s">
        <v>35</v>
      </c>
      <c r="O588" s="2" t="s">
        <v>35</v>
      </c>
      <c r="P588" t="s">
        <v>36</v>
      </c>
      <c r="Q588" t="s">
        <v>1460</v>
      </c>
      <c r="U588" t="s">
        <v>37</v>
      </c>
      <c r="V588" t="s">
        <v>1461</v>
      </c>
      <c r="Z588" s="2">
        <v>1</v>
      </c>
      <c r="AA588" s="22">
        <v>39</v>
      </c>
      <c r="AF588" t="s">
        <v>1445</v>
      </c>
      <c r="AI588" t="s">
        <v>1446</v>
      </c>
      <c r="AK588" t="s">
        <v>69</v>
      </c>
      <c r="AN588" t="s">
        <v>465</v>
      </c>
      <c r="BR588" s="3" t="s">
        <v>7025</v>
      </c>
    </row>
    <row r="589" spans="1:70" x14ac:dyDescent="0.2">
      <c r="A589" t="s">
        <v>1399</v>
      </c>
      <c r="B589" t="s">
        <v>1459</v>
      </c>
      <c r="C589" t="s">
        <v>81</v>
      </c>
      <c r="D589" t="s">
        <v>72</v>
      </c>
      <c r="E589" t="s">
        <v>70</v>
      </c>
      <c r="F589" s="2" t="s">
        <v>43</v>
      </c>
      <c r="G589" s="22">
        <v>32</v>
      </c>
      <c r="H589" s="22">
        <v>24</v>
      </c>
      <c r="K589" s="22">
        <v>8</v>
      </c>
      <c r="N589" s="2" t="s">
        <v>35</v>
      </c>
      <c r="O589" s="2" t="s">
        <v>35</v>
      </c>
      <c r="P589" t="s">
        <v>36</v>
      </c>
      <c r="Q589" t="s">
        <v>1462</v>
      </c>
      <c r="U589" t="s">
        <v>37</v>
      </c>
      <c r="V589" t="s">
        <v>1463</v>
      </c>
      <c r="Z589" s="2">
        <v>1</v>
      </c>
      <c r="AA589" s="22">
        <v>68</v>
      </c>
      <c r="AF589" t="s">
        <v>1449</v>
      </c>
      <c r="AI589" t="s">
        <v>1450</v>
      </c>
      <c r="AK589" t="s">
        <v>69</v>
      </c>
      <c r="AN589" t="s">
        <v>465</v>
      </c>
      <c r="AR589" t="s">
        <v>1464</v>
      </c>
      <c r="BR589" s="3" t="s">
        <v>7025</v>
      </c>
    </row>
    <row r="590" spans="1:70" x14ac:dyDescent="0.2">
      <c r="A590" t="s">
        <v>1399</v>
      </c>
      <c r="B590" t="s">
        <v>1465</v>
      </c>
      <c r="C590" t="s">
        <v>81</v>
      </c>
      <c r="D590" t="s">
        <v>72</v>
      </c>
      <c r="E590" t="s">
        <v>70</v>
      </c>
      <c r="F590" s="2" t="s">
        <v>183</v>
      </c>
      <c r="G590" s="22">
        <v>56</v>
      </c>
      <c r="H590" s="22">
        <v>48</v>
      </c>
      <c r="K590" s="22">
        <v>8</v>
      </c>
      <c r="N590" s="2" t="s">
        <v>60</v>
      </c>
      <c r="O590" s="2" t="s">
        <v>35</v>
      </c>
      <c r="P590" t="s">
        <v>89</v>
      </c>
      <c r="Q590" t="s">
        <v>1466</v>
      </c>
      <c r="U590" t="s">
        <v>37</v>
      </c>
      <c r="V590" t="s">
        <v>1467</v>
      </c>
      <c r="Z590" s="2">
        <v>1</v>
      </c>
      <c r="AA590" s="22">
        <v>39</v>
      </c>
      <c r="AF590" t="s">
        <v>1445</v>
      </c>
      <c r="AI590" t="s">
        <v>1446</v>
      </c>
      <c r="AK590" t="s">
        <v>98</v>
      </c>
      <c r="AN590" t="s">
        <v>465</v>
      </c>
      <c r="BR590" s="3" t="s">
        <v>7025</v>
      </c>
    </row>
    <row r="591" spans="1:70" x14ac:dyDescent="0.2">
      <c r="A591" t="s">
        <v>1399</v>
      </c>
      <c r="B591" t="s">
        <v>1465</v>
      </c>
      <c r="C591" t="s">
        <v>81</v>
      </c>
      <c r="D591" t="s">
        <v>72</v>
      </c>
      <c r="E591" t="s">
        <v>70</v>
      </c>
      <c r="F591" s="2" t="s">
        <v>183</v>
      </c>
      <c r="G591" s="22">
        <v>56</v>
      </c>
      <c r="H591" s="22">
        <v>48</v>
      </c>
      <c r="K591" s="22">
        <v>8</v>
      </c>
      <c r="N591" s="2" t="s">
        <v>60</v>
      </c>
      <c r="O591" s="2" t="s">
        <v>35</v>
      </c>
      <c r="P591" t="s">
        <v>89</v>
      </c>
      <c r="Q591" t="s">
        <v>1468</v>
      </c>
      <c r="U591" t="s">
        <v>37</v>
      </c>
      <c r="V591" t="s">
        <v>1469</v>
      </c>
      <c r="Z591" s="2">
        <v>1</v>
      </c>
      <c r="AA591" s="22">
        <v>68</v>
      </c>
      <c r="AF591" t="s">
        <v>1449</v>
      </c>
      <c r="AI591" t="s">
        <v>1450</v>
      </c>
      <c r="AK591" t="s">
        <v>98</v>
      </c>
      <c r="AN591" t="s">
        <v>1403</v>
      </c>
      <c r="AR591" t="s">
        <v>1470</v>
      </c>
      <c r="BR591" s="3" t="s">
        <v>7025</v>
      </c>
    </row>
    <row r="592" spans="1:70" x14ac:dyDescent="0.2">
      <c r="A592" t="s">
        <v>1399</v>
      </c>
      <c r="B592" t="s">
        <v>1471</v>
      </c>
      <c r="C592" t="s">
        <v>81</v>
      </c>
      <c r="D592" t="s">
        <v>72</v>
      </c>
      <c r="E592" t="s">
        <v>70</v>
      </c>
      <c r="F592" s="2" t="s">
        <v>274</v>
      </c>
      <c r="G592" s="22">
        <v>40</v>
      </c>
      <c r="H592" s="22">
        <v>32</v>
      </c>
      <c r="K592" s="22">
        <v>8</v>
      </c>
      <c r="N592" s="2" t="s">
        <v>45</v>
      </c>
      <c r="O592" s="2" t="s">
        <v>35</v>
      </c>
      <c r="P592" t="s">
        <v>89</v>
      </c>
      <c r="Q592" t="s">
        <v>1452</v>
      </c>
      <c r="U592" t="s">
        <v>37</v>
      </c>
      <c r="V592" t="s">
        <v>1472</v>
      </c>
      <c r="Z592" s="2">
        <v>1</v>
      </c>
      <c r="AA592" s="22">
        <v>39</v>
      </c>
      <c r="AF592" t="s">
        <v>1445</v>
      </c>
      <c r="AI592" t="s">
        <v>1454</v>
      </c>
      <c r="AK592" t="s">
        <v>206</v>
      </c>
      <c r="AN592" t="s">
        <v>465</v>
      </c>
      <c r="BR592" s="3" t="s">
        <v>7025</v>
      </c>
    </row>
    <row r="593" spans="1:70" x14ac:dyDescent="0.2">
      <c r="A593" t="s">
        <v>1399</v>
      </c>
      <c r="B593" t="s">
        <v>1473</v>
      </c>
      <c r="C593" t="s">
        <v>81</v>
      </c>
      <c r="D593" t="s">
        <v>85</v>
      </c>
      <c r="E593" t="s">
        <v>70</v>
      </c>
      <c r="F593" s="2" t="s">
        <v>335</v>
      </c>
      <c r="G593" s="22">
        <v>64</v>
      </c>
      <c r="H593" s="22">
        <v>56</v>
      </c>
      <c r="K593" s="22">
        <v>8</v>
      </c>
      <c r="N593" s="2" t="s">
        <v>88</v>
      </c>
      <c r="O593" s="2" t="s">
        <v>35</v>
      </c>
      <c r="P593" t="s">
        <v>89</v>
      </c>
      <c r="Q593" t="s">
        <v>1474</v>
      </c>
      <c r="R593" t="s">
        <v>1447</v>
      </c>
      <c r="S593" t="s">
        <v>1475</v>
      </c>
      <c r="T593" t="s">
        <v>1476</v>
      </c>
      <c r="U593" t="s">
        <v>37</v>
      </c>
      <c r="V593" t="s">
        <v>1477</v>
      </c>
      <c r="Z593" s="2">
        <v>1</v>
      </c>
      <c r="AA593" s="22">
        <v>68</v>
      </c>
      <c r="AF593" t="s">
        <v>1449</v>
      </c>
      <c r="AI593" t="s">
        <v>1478</v>
      </c>
      <c r="AK593" t="s">
        <v>327</v>
      </c>
      <c r="AN593" t="s">
        <v>465</v>
      </c>
      <c r="BR593" s="3" t="s">
        <v>7025</v>
      </c>
    </row>
    <row r="594" spans="1:70" x14ac:dyDescent="0.2">
      <c r="A594" t="s">
        <v>1399</v>
      </c>
      <c r="B594" t="s">
        <v>1479</v>
      </c>
      <c r="C594" t="s">
        <v>41</v>
      </c>
      <c r="D594" t="s">
        <v>42</v>
      </c>
      <c r="E594" t="s">
        <v>70</v>
      </c>
      <c r="F594" s="2" t="s">
        <v>43</v>
      </c>
      <c r="G594" s="22">
        <v>32</v>
      </c>
      <c r="H594" s="22">
        <v>32</v>
      </c>
      <c r="N594" s="2" t="s">
        <v>60</v>
      </c>
      <c r="O594" s="2" t="s">
        <v>35</v>
      </c>
      <c r="P594" t="s">
        <v>36</v>
      </c>
      <c r="Q594" t="s">
        <v>1480</v>
      </c>
      <c r="U594" t="s">
        <v>37</v>
      </c>
      <c r="V594" t="s">
        <v>1481</v>
      </c>
      <c r="W594" t="s">
        <v>232</v>
      </c>
      <c r="Z594" s="2">
        <v>1</v>
      </c>
      <c r="AA594" s="22">
        <v>32</v>
      </c>
      <c r="AF594" t="s">
        <v>1482</v>
      </c>
      <c r="AI594" t="s">
        <v>1483</v>
      </c>
      <c r="AK594" t="s">
        <v>44</v>
      </c>
      <c r="AN594" t="s">
        <v>465</v>
      </c>
      <c r="BR594" s="3" t="s">
        <v>7025</v>
      </c>
    </row>
    <row r="595" spans="1:70" x14ac:dyDescent="0.2">
      <c r="A595" t="s">
        <v>1399</v>
      </c>
      <c r="B595" t="s">
        <v>1479</v>
      </c>
      <c r="C595" t="s">
        <v>41</v>
      </c>
      <c r="D595" t="s">
        <v>42</v>
      </c>
      <c r="E595" t="s">
        <v>70</v>
      </c>
      <c r="F595" s="2" t="s">
        <v>43</v>
      </c>
      <c r="G595" s="22">
        <v>32</v>
      </c>
      <c r="H595" s="22">
        <v>32</v>
      </c>
      <c r="N595" s="2" t="s">
        <v>60</v>
      </c>
      <c r="O595" s="2" t="s">
        <v>35</v>
      </c>
      <c r="P595" t="s">
        <v>36</v>
      </c>
      <c r="Q595" t="s">
        <v>1447</v>
      </c>
      <c r="U595" t="s">
        <v>37</v>
      </c>
      <c r="V595" t="s">
        <v>1484</v>
      </c>
      <c r="W595" t="s">
        <v>232</v>
      </c>
      <c r="Z595" s="2">
        <v>1</v>
      </c>
      <c r="AA595" s="22">
        <v>27</v>
      </c>
      <c r="AF595" t="s">
        <v>1485</v>
      </c>
      <c r="AI595" t="s">
        <v>1483</v>
      </c>
      <c r="AK595" t="s">
        <v>44</v>
      </c>
      <c r="AN595" t="s">
        <v>465</v>
      </c>
      <c r="BR595" s="3" t="s">
        <v>7025</v>
      </c>
    </row>
    <row r="596" spans="1:70" x14ac:dyDescent="0.2">
      <c r="A596" t="s">
        <v>1399</v>
      </c>
      <c r="B596" t="s">
        <v>1486</v>
      </c>
      <c r="C596" t="s">
        <v>41</v>
      </c>
      <c r="D596" t="s">
        <v>42</v>
      </c>
      <c r="E596" t="s">
        <v>70</v>
      </c>
      <c r="F596" s="2" t="s">
        <v>43</v>
      </c>
      <c r="G596" s="22">
        <v>32</v>
      </c>
      <c r="H596" s="22">
        <v>32</v>
      </c>
      <c r="N596" s="2" t="s">
        <v>60</v>
      </c>
      <c r="O596" s="2" t="s">
        <v>35</v>
      </c>
      <c r="P596" t="s">
        <v>36</v>
      </c>
      <c r="Q596" t="s">
        <v>1475</v>
      </c>
      <c r="U596" t="s">
        <v>37</v>
      </c>
      <c r="V596" t="s">
        <v>1487</v>
      </c>
      <c r="Z596" s="2">
        <v>2</v>
      </c>
      <c r="AA596" s="22">
        <v>59</v>
      </c>
      <c r="AF596" t="s">
        <v>1488</v>
      </c>
      <c r="AI596" t="s">
        <v>1483</v>
      </c>
      <c r="AK596" t="s">
        <v>44</v>
      </c>
      <c r="AN596" t="s">
        <v>465</v>
      </c>
      <c r="BR596" s="3" t="s">
        <v>7025</v>
      </c>
    </row>
    <row r="597" spans="1:70" x14ac:dyDescent="0.2">
      <c r="A597" t="s">
        <v>1399</v>
      </c>
      <c r="B597" t="s">
        <v>1489</v>
      </c>
      <c r="C597" t="s">
        <v>81</v>
      </c>
      <c r="D597" t="s">
        <v>1490</v>
      </c>
      <c r="E597" t="s">
        <v>70</v>
      </c>
      <c r="F597" s="2" t="s">
        <v>34</v>
      </c>
      <c r="G597" s="22">
        <v>16</v>
      </c>
      <c r="H597" s="22">
        <v>16</v>
      </c>
      <c r="N597" s="2" t="s">
        <v>35</v>
      </c>
      <c r="O597" s="2" t="s">
        <v>35</v>
      </c>
      <c r="P597" t="s">
        <v>36</v>
      </c>
      <c r="Q597" t="s">
        <v>1491</v>
      </c>
      <c r="U597" t="s">
        <v>37</v>
      </c>
      <c r="V597" t="s">
        <v>1492</v>
      </c>
      <c r="Z597" s="2">
        <v>2</v>
      </c>
      <c r="AA597" s="22">
        <v>141</v>
      </c>
      <c r="AF597" t="s">
        <v>1493</v>
      </c>
      <c r="AI597" t="s">
        <v>1494</v>
      </c>
      <c r="AK597" t="s">
        <v>51</v>
      </c>
      <c r="AN597" t="s">
        <v>465</v>
      </c>
      <c r="BR597" s="3" t="s">
        <v>7025</v>
      </c>
    </row>
    <row r="598" spans="1:70" x14ac:dyDescent="0.2">
      <c r="A598" t="s">
        <v>1399</v>
      </c>
      <c r="B598" t="s">
        <v>1495</v>
      </c>
      <c r="C598" t="s">
        <v>81</v>
      </c>
      <c r="D598" t="s">
        <v>85</v>
      </c>
      <c r="E598" t="s">
        <v>70</v>
      </c>
      <c r="F598" s="2" t="s">
        <v>97</v>
      </c>
      <c r="G598" s="22">
        <v>48</v>
      </c>
      <c r="H598" s="22">
        <v>40</v>
      </c>
      <c r="K598" s="22">
        <v>8</v>
      </c>
      <c r="N598" s="2" t="s">
        <v>45</v>
      </c>
      <c r="O598" s="2" t="s">
        <v>35</v>
      </c>
      <c r="P598" t="s">
        <v>89</v>
      </c>
      <c r="Q598" t="s">
        <v>1438</v>
      </c>
      <c r="U598" t="s">
        <v>37</v>
      </c>
      <c r="V598" t="s">
        <v>1496</v>
      </c>
      <c r="Z598" s="2">
        <v>4</v>
      </c>
      <c r="AA598" s="22">
        <v>177</v>
      </c>
      <c r="AF598" t="s">
        <v>1497</v>
      </c>
      <c r="AI598" t="s">
        <v>690</v>
      </c>
      <c r="AK598" t="s">
        <v>65</v>
      </c>
      <c r="AN598" t="s">
        <v>465</v>
      </c>
      <c r="BR598" s="3" t="s">
        <v>7025</v>
      </c>
    </row>
    <row r="599" spans="1:70" x14ac:dyDescent="0.2">
      <c r="A599" t="s">
        <v>1399</v>
      </c>
      <c r="B599" t="s">
        <v>1495</v>
      </c>
      <c r="C599" t="s">
        <v>81</v>
      </c>
      <c r="D599" t="s">
        <v>85</v>
      </c>
      <c r="E599" t="s">
        <v>70</v>
      </c>
      <c r="F599" s="2" t="s">
        <v>97</v>
      </c>
      <c r="G599" s="22">
        <v>48</v>
      </c>
      <c r="H599" s="22">
        <v>40</v>
      </c>
      <c r="K599" s="22">
        <v>8</v>
      </c>
      <c r="N599" s="2" t="s">
        <v>60</v>
      </c>
      <c r="O599" s="2" t="s">
        <v>35</v>
      </c>
      <c r="P599" t="s">
        <v>89</v>
      </c>
      <c r="Q599" t="s">
        <v>1498</v>
      </c>
      <c r="U599" t="s">
        <v>37</v>
      </c>
      <c r="V599" t="s">
        <v>1499</v>
      </c>
      <c r="Z599" s="2">
        <v>4</v>
      </c>
      <c r="AA599" s="22">
        <v>149</v>
      </c>
      <c r="AF599" t="s">
        <v>1500</v>
      </c>
      <c r="AI599" t="s">
        <v>1501</v>
      </c>
      <c r="AK599" t="s">
        <v>275</v>
      </c>
      <c r="AN599" t="s">
        <v>465</v>
      </c>
      <c r="BR599" s="3" t="s">
        <v>7025</v>
      </c>
    </row>
    <row r="600" spans="1:70" x14ac:dyDescent="0.2">
      <c r="A600" t="s">
        <v>1399</v>
      </c>
      <c r="B600" t="s">
        <v>1495</v>
      </c>
      <c r="C600" t="s">
        <v>81</v>
      </c>
      <c r="D600" t="s">
        <v>85</v>
      </c>
      <c r="E600" t="s">
        <v>70</v>
      </c>
      <c r="F600" s="2" t="s">
        <v>97</v>
      </c>
      <c r="G600" s="22">
        <v>48</v>
      </c>
      <c r="H600" s="22">
        <v>40</v>
      </c>
      <c r="K600" s="22">
        <v>8</v>
      </c>
      <c r="N600" s="2" t="s">
        <v>60</v>
      </c>
      <c r="O600" s="2" t="s">
        <v>35</v>
      </c>
      <c r="P600" t="s">
        <v>89</v>
      </c>
      <c r="Q600" t="s">
        <v>1502</v>
      </c>
      <c r="U600" t="s">
        <v>37</v>
      </c>
      <c r="V600" t="s">
        <v>1503</v>
      </c>
      <c r="Z600" s="2">
        <v>4</v>
      </c>
      <c r="AA600" s="22">
        <v>121</v>
      </c>
      <c r="AF600" t="s">
        <v>1504</v>
      </c>
      <c r="AI600" t="s">
        <v>1501</v>
      </c>
      <c r="AK600" t="s">
        <v>275</v>
      </c>
      <c r="AN600" t="s">
        <v>465</v>
      </c>
      <c r="BR600" s="3" t="s">
        <v>7025</v>
      </c>
    </row>
    <row r="601" spans="1:70" x14ac:dyDescent="0.2">
      <c r="A601" t="s">
        <v>1399</v>
      </c>
      <c r="B601" t="s">
        <v>1495</v>
      </c>
      <c r="C601" t="s">
        <v>81</v>
      </c>
      <c r="D601" t="s">
        <v>85</v>
      </c>
      <c r="E601" t="s">
        <v>70</v>
      </c>
      <c r="F601" s="2" t="s">
        <v>97</v>
      </c>
      <c r="G601" s="22">
        <v>48</v>
      </c>
      <c r="H601" s="22">
        <v>40</v>
      </c>
      <c r="K601" s="22">
        <v>8</v>
      </c>
      <c r="N601" s="2" t="s">
        <v>45</v>
      </c>
      <c r="O601" s="2" t="s">
        <v>35</v>
      </c>
      <c r="P601" t="s">
        <v>89</v>
      </c>
      <c r="Q601" t="s">
        <v>1505</v>
      </c>
      <c r="U601" t="s">
        <v>37</v>
      </c>
      <c r="V601" t="s">
        <v>1506</v>
      </c>
      <c r="Z601" s="2">
        <v>3</v>
      </c>
      <c r="AA601" s="22">
        <v>85</v>
      </c>
      <c r="AF601" t="s">
        <v>1507</v>
      </c>
      <c r="AI601" t="s">
        <v>690</v>
      </c>
      <c r="AK601" t="s">
        <v>65</v>
      </c>
      <c r="AN601" t="s">
        <v>465</v>
      </c>
      <c r="BR601" s="3" t="s">
        <v>7025</v>
      </c>
    </row>
    <row r="602" spans="1:70" x14ac:dyDescent="0.2">
      <c r="A602" t="s">
        <v>1399</v>
      </c>
      <c r="B602" t="s">
        <v>1495</v>
      </c>
      <c r="C602" t="s">
        <v>81</v>
      </c>
      <c r="D602" t="s">
        <v>85</v>
      </c>
      <c r="E602" t="s">
        <v>70</v>
      </c>
      <c r="F602" s="2" t="s">
        <v>97</v>
      </c>
      <c r="G602" s="22">
        <v>48</v>
      </c>
      <c r="H602" s="22">
        <v>40</v>
      </c>
      <c r="K602" s="22">
        <v>8</v>
      </c>
      <c r="N602" s="2" t="s">
        <v>45</v>
      </c>
      <c r="O602" s="2" t="s">
        <v>35</v>
      </c>
      <c r="P602" t="s">
        <v>89</v>
      </c>
      <c r="Q602" t="s">
        <v>1505</v>
      </c>
      <c r="U602" t="s">
        <v>37</v>
      </c>
      <c r="V602" t="s">
        <v>1508</v>
      </c>
      <c r="Z602" s="2">
        <v>4</v>
      </c>
      <c r="AA602" s="22">
        <v>124</v>
      </c>
      <c r="AF602" t="s">
        <v>1509</v>
      </c>
      <c r="AI602" t="s">
        <v>1510</v>
      </c>
      <c r="AK602" t="s">
        <v>65</v>
      </c>
      <c r="AN602" t="s">
        <v>465</v>
      </c>
      <c r="BR602" s="3" t="s">
        <v>7025</v>
      </c>
    </row>
    <row r="603" spans="1:70" x14ac:dyDescent="0.2">
      <c r="A603" t="s">
        <v>1399</v>
      </c>
      <c r="B603" t="s">
        <v>1511</v>
      </c>
      <c r="C603" t="s">
        <v>81</v>
      </c>
      <c r="D603" t="s">
        <v>85</v>
      </c>
      <c r="E603" t="s">
        <v>70</v>
      </c>
      <c r="F603" s="2" t="s">
        <v>335</v>
      </c>
      <c r="G603" s="22">
        <v>64</v>
      </c>
      <c r="H603" s="22">
        <v>64</v>
      </c>
      <c r="N603" s="2" t="s">
        <v>60</v>
      </c>
      <c r="O603" s="2" t="s">
        <v>35</v>
      </c>
      <c r="P603" t="s">
        <v>89</v>
      </c>
      <c r="Q603" t="s">
        <v>1512</v>
      </c>
      <c r="U603" t="s">
        <v>37</v>
      </c>
      <c r="V603" t="s">
        <v>1513</v>
      </c>
      <c r="Z603" s="2">
        <v>4</v>
      </c>
      <c r="AA603" s="22">
        <v>137</v>
      </c>
      <c r="AF603" t="s">
        <v>1514</v>
      </c>
      <c r="AI603" t="s">
        <v>677</v>
      </c>
      <c r="AK603" t="s">
        <v>336</v>
      </c>
      <c r="AN603" t="s">
        <v>465</v>
      </c>
      <c r="AR603" t="s">
        <v>1515</v>
      </c>
      <c r="BR603" s="3" t="s">
        <v>7025</v>
      </c>
    </row>
    <row r="604" spans="1:70" x14ac:dyDescent="0.2">
      <c r="A604" t="s">
        <v>1399</v>
      </c>
      <c r="B604" t="s">
        <v>1511</v>
      </c>
      <c r="C604" t="s">
        <v>81</v>
      </c>
      <c r="D604" t="s">
        <v>85</v>
      </c>
      <c r="E604" t="s">
        <v>70</v>
      </c>
      <c r="F604" s="2" t="s">
        <v>335</v>
      </c>
      <c r="G604" s="22">
        <v>64</v>
      </c>
      <c r="H604" s="22">
        <v>64</v>
      </c>
      <c r="N604" s="2" t="s">
        <v>60</v>
      </c>
      <c r="O604" s="2" t="s">
        <v>35</v>
      </c>
      <c r="P604" t="s">
        <v>89</v>
      </c>
      <c r="Q604" t="s">
        <v>1516</v>
      </c>
      <c r="U604" t="s">
        <v>37</v>
      </c>
      <c r="V604" t="s">
        <v>1517</v>
      </c>
      <c r="Z604" s="2">
        <v>3</v>
      </c>
      <c r="AA604" s="22">
        <v>86</v>
      </c>
      <c r="AF604" t="s">
        <v>1507</v>
      </c>
      <c r="AI604" t="s">
        <v>677</v>
      </c>
      <c r="AK604" t="s">
        <v>336</v>
      </c>
      <c r="AN604" t="s">
        <v>465</v>
      </c>
      <c r="BR604" s="3" t="s">
        <v>7025</v>
      </c>
    </row>
    <row r="605" spans="1:70" x14ac:dyDescent="0.2">
      <c r="A605" t="s">
        <v>1399</v>
      </c>
      <c r="B605" t="s">
        <v>1511</v>
      </c>
      <c r="C605" t="s">
        <v>41</v>
      </c>
      <c r="D605" t="s">
        <v>85</v>
      </c>
      <c r="E605" t="s">
        <v>70</v>
      </c>
      <c r="F605" s="2" t="s">
        <v>335</v>
      </c>
      <c r="G605" s="22">
        <v>64</v>
      </c>
      <c r="H605" s="22">
        <v>64</v>
      </c>
      <c r="N605" s="2" t="s">
        <v>60</v>
      </c>
      <c r="O605" s="2" t="s">
        <v>35</v>
      </c>
      <c r="P605" t="s">
        <v>89</v>
      </c>
      <c r="Q605" t="s">
        <v>1516</v>
      </c>
      <c r="U605" t="s">
        <v>37</v>
      </c>
      <c r="V605" t="s">
        <v>1518</v>
      </c>
      <c r="Z605" s="2">
        <v>4</v>
      </c>
      <c r="AA605" s="22">
        <v>121</v>
      </c>
      <c r="AF605" t="s">
        <v>1509</v>
      </c>
      <c r="AI605" t="s">
        <v>1519</v>
      </c>
      <c r="AK605" t="s">
        <v>336</v>
      </c>
      <c r="AN605" t="s">
        <v>465</v>
      </c>
      <c r="BR605" s="3" t="s">
        <v>7025</v>
      </c>
    </row>
    <row r="606" spans="1:70" x14ac:dyDescent="0.2">
      <c r="A606" t="s">
        <v>1399</v>
      </c>
      <c r="B606" t="s">
        <v>1511</v>
      </c>
      <c r="C606" t="s">
        <v>81</v>
      </c>
      <c r="D606" t="s">
        <v>85</v>
      </c>
      <c r="E606" t="s">
        <v>70</v>
      </c>
      <c r="F606" s="2" t="s">
        <v>335</v>
      </c>
      <c r="G606" s="22">
        <v>64</v>
      </c>
      <c r="H606" s="22">
        <v>64</v>
      </c>
      <c r="N606" s="2" t="s">
        <v>66</v>
      </c>
      <c r="O606" s="2" t="s">
        <v>35</v>
      </c>
      <c r="P606" t="s">
        <v>89</v>
      </c>
      <c r="Q606" t="s">
        <v>1520</v>
      </c>
      <c r="U606" t="s">
        <v>37</v>
      </c>
      <c r="V606" t="s">
        <v>1521</v>
      </c>
      <c r="Z606" s="2">
        <v>4</v>
      </c>
      <c r="AA606" s="22">
        <v>146</v>
      </c>
      <c r="AF606" t="s">
        <v>1500</v>
      </c>
      <c r="AI606" t="s">
        <v>1522</v>
      </c>
      <c r="AK606" t="s">
        <v>1523</v>
      </c>
      <c r="AN606" t="s">
        <v>465</v>
      </c>
      <c r="BR606" s="3" t="s">
        <v>7025</v>
      </c>
    </row>
    <row r="607" spans="1:70" x14ac:dyDescent="0.2">
      <c r="A607" t="s">
        <v>1399</v>
      </c>
      <c r="B607" t="s">
        <v>1511</v>
      </c>
      <c r="C607" t="s">
        <v>81</v>
      </c>
      <c r="D607" t="s">
        <v>85</v>
      </c>
      <c r="E607" t="s">
        <v>70</v>
      </c>
      <c r="F607" s="2" t="s">
        <v>335</v>
      </c>
      <c r="G607" s="22">
        <v>64</v>
      </c>
      <c r="H607" s="22">
        <v>64</v>
      </c>
      <c r="N607" s="2" t="s">
        <v>60</v>
      </c>
      <c r="O607" s="2" t="s">
        <v>35</v>
      </c>
      <c r="P607" t="s">
        <v>89</v>
      </c>
      <c r="Q607" t="s">
        <v>1524</v>
      </c>
      <c r="U607" t="s">
        <v>37</v>
      </c>
      <c r="V607" t="s">
        <v>1525</v>
      </c>
      <c r="Z607" s="2">
        <v>2</v>
      </c>
      <c r="AA607" s="22">
        <v>89</v>
      </c>
      <c r="AF607" t="s">
        <v>1526</v>
      </c>
      <c r="AI607" t="s">
        <v>1527</v>
      </c>
      <c r="AK607" t="s">
        <v>336</v>
      </c>
      <c r="AN607" t="s">
        <v>465</v>
      </c>
      <c r="BR607" s="3" t="s">
        <v>7025</v>
      </c>
    </row>
    <row r="608" spans="1:70" x14ac:dyDescent="0.2">
      <c r="A608" t="s">
        <v>1399</v>
      </c>
      <c r="B608" t="s">
        <v>1511</v>
      </c>
      <c r="C608" t="s">
        <v>81</v>
      </c>
      <c r="D608" t="s">
        <v>85</v>
      </c>
      <c r="E608" t="s">
        <v>70</v>
      </c>
      <c r="F608" s="2" t="s">
        <v>335</v>
      </c>
      <c r="G608" s="22">
        <v>64</v>
      </c>
      <c r="H608" s="22">
        <v>64</v>
      </c>
      <c r="N608" s="2" t="s">
        <v>60</v>
      </c>
      <c r="O608" s="2" t="s">
        <v>35</v>
      </c>
      <c r="P608" t="s">
        <v>89</v>
      </c>
      <c r="Q608" t="s">
        <v>1528</v>
      </c>
      <c r="U608" t="s">
        <v>37</v>
      </c>
      <c r="V608" t="s">
        <v>1529</v>
      </c>
      <c r="Z608" s="2">
        <v>2</v>
      </c>
      <c r="AA608" s="22">
        <v>90</v>
      </c>
      <c r="AF608" t="s">
        <v>1530</v>
      </c>
      <c r="AI608" t="s">
        <v>1527</v>
      </c>
      <c r="AK608" t="s">
        <v>336</v>
      </c>
      <c r="AN608" t="s">
        <v>465</v>
      </c>
      <c r="BR608" s="3" t="s">
        <v>7025</v>
      </c>
    </row>
    <row r="609" spans="1:70" x14ac:dyDescent="0.2">
      <c r="A609" t="s">
        <v>1399</v>
      </c>
      <c r="B609" t="s">
        <v>1511</v>
      </c>
      <c r="C609" t="s">
        <v>41</v>
      </c>
      <c r="D609" t="s">
        <v>85</v>
      </c>
      <c r="E609" t="s">
        <v>70</v>
      </c>
      <c r="F609" s="2" t="s">
        <v>335</v>
      </c>
      <c r="G609" s="22">
        <v>64</v>
      </c>
      <c r="H609" s="22">
        <v>64</v>
      </c>
      <c r="N609" s="2" t="s">
        <v>60</v>
      </c>
      <c r="O609" s="2" t="s">
        <v>35</v>
      </c>
      <c r="P609" t="s">
        <v>36</v>
      </c>
      <c r="Q609" t="s">
        <v>1531</v>
      </c>
      <c r="U609" t="s">
        <v>37</v>
      </c>
      <c r="V609" t="s">
        <v>1532</v>
      </c>
      <c r="Z609" s="2">
        <v>4</v>
      </c>
      <c r="AA609" s="22">
        <v>121</v>
      </c>
      <c r="AF609" t="s">
        <v>1533</v>
      </c>
      <c r="AI609" t="s">
        <v>1534</v>
      </c>
      <c r="AK609" t="s">
        <v>336</v>
      </c>
      <c r="AN609" t="s">
        <v>465</v>
      </c>
      <c r="BR609" s="3" t="s">
        <v>7025</v>
      </c>
    </row>
    <row r="610" spans="1:70" x14ac:dyDescent="0.2">
      <c r="A610" t="s">
        <v>1399</v>
      </c>
      <c r="B610" t="s">
        <v>1511</v>
      </c>
      <c r="C610" t="s">
        <v>41</v>
      </c>
      <c r="D610" t="s">
        <v>85</v>
      </c>
      <c r="E610" t="s">
        <v>70</v>
      </c>
      <c r="F610" s="2" t="s">
        <v>335</v>
      </c>
      <c r="G610" s="22">
        <v>64</v>
      </c>
      <c r="H610" s="22">
        <v>64</v>
      </c>
      <c r="N610" s="2" t="s">
        <v>60</v>
      </c>
      <c r="O610" s="2" t="s">
        <v>35</v>
      </c>
      <c r="P610" t="s">
        <v>36</v>
      </c>
      <c r="Q610" t="s">
        <v>1512</v>
      </c>
      <c r="U610" t="s">
        <v>37</v>
      </c>
      <c r="V610" t="s">
        <v>1535</v>
      </c>
      <c r="Z610" s="2">
        <v>4</v>
      </c>
      <c r="AA610" s="22">
        <v>118</v>
      </c>
      <c r="AF610" t="s">
        <v>1536</v>
      </c>
      <c r="AI610" t="s">
        <v>1534</v>
      </c>
      <c r="AK610" t="s">
        <v>336</v>
      </c>
      <c r="AN610" t="s">
        <v>465</v>
      </c>
      <c r="BR610" s="3" t="s">
        <v>7025</v>
      </c>
    </row>
    <row r="611" spans="1:70" x14ac:dyDescent="0.2">
      <c r="A611" t="s">
        <v>1399</v>
      </c>
      <c r="B611" t="s">
        <v>1511</v>
      </c>
      <c r="C611" t="s">
        <v>81</v>
      </c>
      <c r="D611" t="s">
        <v>85</v>
      </c>
      <c r="E611" t="s">
        <v>70</v>
      </c>
      <c r="F611" s="2" t="s">
        <v>335</v>
      </c>
      <c r="G611" s="22">
        <v>64</v>
      </c>
      <c r="H611" s="22">
        <v>64</v>
      </c>
      <c r="N611" s="2" t="s">
        <v>60</v>
      </c>
      <c r="O611" s="2" t="s">
        <v>35</v>
      </c>
      <c r="P611" t="s">
        <v>89</v>
      </c>
      <c r="Q611" t="s">
        <v>1516</v>
      </c>
      <c r="U611" t="s">
        <v>37</v>
      </c>
      <c r="V611" t="s">
        <v>1537</v>
      </c>
      <c r="Z611" s="2">
        <v>1</v>
      </c>
      <c r="AA611" s="22">
        <v>16</v>
      </c>
      <c r="AF611" t="s">
        <v>1425</v>
      </c>
      <c r="AI611" t="s">
        <v>677</v>
      </c>
      <c r="AK611" t="s">
        <v>336</v>
      </c>
      <c r="AN611" t="s">
        <v>465</v>
      </c>
      <c r="BR611" s="3" t="s">
        <v>7025</v>
      </c>
    </row>
    <row r="612" spans="1:70" x14ac:dyDescent="0.2">
      <c r="A612" t="s">
        <v>1399</v>
      </c>
      <c r="B612" t="s">
        <v>1538</v>
      </c>
      <c r="C612" t="s">
        <v>81</v>
      </c>
      <c r="D612" t="s">
        <v>85</v>
      </c>
      <c r="E612" t="s">
        <v>70</v>
      </c>
      <c r="F612" s="2" t="s">
        <v>335</v>
      </c>
      <c r="G612" s="22">
        <v>64</v>
      </c>
      <c r="H612" s="22">
        <v>56</v>
      </c>
      <c r="K612" s="22">
        <v>8</v>
      </c>
      <c r="N612" s="2" t="s">
        <v>60</v>
      </c>
      <c r="O612" s="2" t="s">
        <v>35</v>
      </c>
      <c r="P612" t="s">
        <v>89</v>
      </c>
      <c r="Q612" t="s">
        <v>1539</v>
      </c>
      <c r="U612" t="s">
        <v>37</v>
      </c>
      <c r="V612" t="s">
        <v>1540</v>
      </c>
      <c r="Z612" s="2">
        <v>4</v>
      </c>
      <c r="AA612" s="22">
        <v>122</v>
      </c>
      <c r="AF612" t="s">
        <v>1533</v>
      </c>
      <c r="AI612" t="s">
        <v>1541</v>
      </c>
      <c r="AK612" t="s">
        <v>115</v>
      </c>
      <c r="AN612" t="s">
        <v>465</v>
      </c>
      <c r="BR612" s="3" t="s">
        <v>7025</v>
      </c>
    </row>
    <row r="613" spans="1:70" x14ac:dyDescent="0.2">
      <c r="A613" t="s">
        <v>1399</v>
      </c>
      <c r="B613" t="s">
        <v>1538</v>
      </c>
      <c r="C613" t="s">
        <v>81</v>
      </c>
      <c r="D613" t="s">
        <v>85</v>
      </c>
      <c r="E613" t="s">
        <v>70</v>
      </c>
      <c r="F613" s="2" t="s">
        <v>335</v>
      </c>
      <c r="G613" s="22">
        <v>64</v>
      </c>
      <c r="H613" s="22">
        <v>56</v>
      </c>
      <c r="K613" s="22">
        <v>8</v>
      </c>
      <c r="N613" s="2" t="s">
        <v>60</v>
      </c>
      <c r="O613" s="2" t="s">
        <v>35</v>
      </c>
      <c r="P613" t="s">
        <v>89</v>
      </c>
      <c r="Q613" t="s">
        <v>1542</v>
      </c>
      <c r="U613" t="s">
        <v>37</v>
      </c>
      <c r="V613" t="s">
        <v>1543</v>
      </c>
      <c r="Z613" s="2">
        <v>4</v>
      </c>
      <c r="AA613" s="22">
        <v>120</v>
      </c>
      <c r="AF613" t="s">
        <v>1536</v>
      </c>
      <c r="AI613" t="s">
        <v>1541</v>
      </c>
      <c r="AK613" t="s">
        <v>115</v>
      </c>
      <c r="AN613" t="s">
        <v>465</v>
      </c>
      <c r="BR613" s="3" t="s">
        <v>7025</v>
      </c>
    </row>
    <row r="614" spans="1:70" x14ac:dyDescent="0.2">
      <c r="A614" t="s">
        <v>1399</v>
      </c>
      <c r="B614" t="s">
        <v>1538</v>
      </c>
      <c r="C614" t="s">
        <v>41</v>
      </c>
      <c r="D614" t="s">
        <v>72</v>
      </c>
      <c r="E614" t="s">
        <v>70</v>
      </c>
      <c r="F614" s="2" t="s">
        <v>335</v>
      </c>
      <c r="G614" s="22">
        <v>64</v>
      </c>
      <c r="H614" s="22">
        <v>56</v>
      </c>
      <c r="K614" s="22">
        <v>8</v>
      </c>
      <c r="N614" s="2" t="s">
        <v>184</v>
      </c>
      <c r="O614" s="2" t="s">
        <v>35</v>
      </c>
      <c r="P614" t="s">
        <v>36</v>
      </c>
      <c r="Q614" t="s">
        <v>1544</v>
      </c>
      <c r="U614" t="s">
        <v>37</v>
      </c>
      <c r="V614" t="s">
        <v>1545</v>
      </c>
      <c r="Z614" s="2">
        <v>4</v>
      </c>
      <c r="AA614" s="22">
        <v>130</v>
      </c>
      <c r="AF614" t="s">
        <v>1432</v>
      </c>
      <c r="AI614" t="s">
        <v>233</v>
      </c>
      <c r="AK614" t="s">
        <v>115</v>
      </c>
      <c r="AN614" t="s">
        <v>465</v>
      </c>
      <c r="BR614" s="3" t="s">
        <v>7025</v>
      </c>
    </row>
    <row r="615" spans="1:70" x14ac:dyDescent="0.2">
      <c r="A615" t="s">
        <v>1399</v>
      </c>
      <c r="B615" t="s">
        <v>1546</v>
      </c>
      <c r="C615" t="s">
        <v>81</v>
      </c>
      <c r="D615" t="s">
        <v>85</v>
      </c>
      <c r="E615" t="s">
        <v>70</v>
      </c>
      <c r="F615" s="2" t="s">
        <v>335</v>
      </c>
      <c r="G615" s="22">
        <v>64</v>
      </c>
      <c r="H615" s="22">
        <v>56</v>
      </c>
      <c r="K615" s="22">
        <v>8</v>
      </c>
      <c r="N615" s="2" t="s">
        <v>60</v>
      </c>
      <c r="O615" s="2" t="s">
        <v>35</v>
      </c>
      <c r="P615" t="s">
        <v>89</v>
      </c>
      <c r="Q615" t="s">
        <v>1547</v>
      </c>
      <c r="U615" t="s">
        <v>37</v>
      </c>
      <c r="V615" t="s">
        <v>1548</v>
      </c>
      <c r="Z615" s="2">
        <v>2</v>
      </c>
      <c r="AA615" s="22">
        <v>73</v>
      </c>
      <c r="AF615" t="s">
        <v>1549</v>
      </c>
      <c r="AI615" t="s">
        <v>1550</v>
      </c>
      <c r="AK615" t="s">
        <v>115</v>
      </c>
      <c r="AN615" t="s">
        <v>465</v>
      </c>
      <c r="BR615" s="3" t="s">
        <v>7025</v>
      </c>
    </row>
    <row r="616" spans="1:70" x14ac:dyDescent="0.2">
      <c r="A616" t="s">
        <v>1399</v>
      </c>
      <c r="B616" t="s">
        <v>1546</v>
      </c>
      <c r="C616" t="s">
        <v>81</v>
      </c>
      <c r="D616" t="s">
        <v>85</v>
      </c>
      <c r="E616" t="s">
        <v>70</v>
      </c>
      <c r="F616" s="2" t="s">
        <v>335</v>
      </c>
      <c r="G616" s="22">
        <v>64</v>
      </c>
      <c r="H616" s="22">
        <v>56</v>
      </c>
      <c r="K616" s="22">
        <v>8</v>
      </c>
      <c r="N616" s="2" t="s">
        <v>60</v>
      </c>
      <c r="O616" s="2" t="s">
        <v>35</v>
      </c>
      <c r="P616" t="s">
        <v>89</v>
      </c>
      <c r="Q616" t="s">
        <v>1547</v>
      </c>
      <c r="U616" t="s">
        <v>37</v>
      </c>
      <c r="V616" t="s">
        <v>1551</v>
      </c>
      <c r="Z616" s="2">
        <v>2</v>
      </c>
      <c r="AA616" s="22">
        <v>68</v>
      </c>
      <c r="AF616" t="s">
        <v>1552</v>
      </c>
      <c r="AI616" t="s">
        <v>1553</v>
      </c>
      <c r="AK616" t="s">
        <v>115</v>
      </c>
      <c r="AN616" t="s">
        <v>465</v>
      </c>
      <c r="BR616" s="3" t="s">
        <v>7025</v>
      </c>
    </row>
    <row r="617" spans="1:70" x14ac:dyDescent="0.2">
      <c r="A617" t="s">
        <v>1399</v>
      </c>
      <c r="B617" t="s">
        <v>1546</v>
      </c>
      <c r="C617" t="s">
        <v>81</v>
      </c>
      <c r="D617" t="s">
        <v>85</v>
      </c>
      <c r="E617" t="s">
        <v>70</v>
      </c>
      <c r="F617" s="2" t="s">
        <v>335</v>
      </c>
      <c r="G617" s="22">
        <v>64</v>
      </c>
      <c r="H617" s="22">
        <v>56</v>
      </c>
      <c r="K617" s="22">
        <v>8</v>
      </c>
      <c r="N617" s="2" t="s">
        <v>60</v>
      </c>
      <c r="O617" s="2" t="s">
        <v>35</v>
      </c>
      <c r="P617" t="s">
        <v>89</v>
      </c>
      <c r="Q617" t="s">
        <v>1554</v>
      </c>
      <c r="U617" t="s">
        <v>37</v>
      </c>
      <c r="V617" t="s">
        <v>1555</v>
      </c>
      <c r="Z617" s="2">
        <v>4</v>
      </c>
      <c r="AA617" s="22">
        <v>122</v>
      </c>
      <c r="AF617" t="s">
        <v>1432</v>
      </c>
      <c r="AI617" t="s">
        <v>1556</v>
      </c>
      <c r="AK617" t="s">
        <v>115</v>
      </c>
      <c r="AN617" t="s">
        <v>465</v>
      </c>
      <c r="BR617" s="3" t="s">
        <v>7025</v>
      </c>
    </row>
    <row r="618" spans="1:70" x14ac:dyDescent="0.2">
      <c r="A618" t="s">
        <v>1399</v>
      </c>
      <c r="B618" t="s">
        <v>1557</v>
      </c>
      <c r="C618" t="s">
        <v>81</v>
      </c>
      <c r="D618" t="s">
        <v>85</v>
      </c>
      <c r="E618" t="s">
        <v>70</v>
      </c>
      <c r="F618" s="2" t="s">
        <v>335</v>
      </c>
      <c r="G618" s="22">
        <v>64</v>
      </c>
      <c r="H618" s="22">
        <v>54</v>
      </c>
      <c r="K618" s="22">
        <v>10</v>
      </c>
      <c r="N618" s="2" t="s">
        <v>66</v>
      </c>
      <c r="O618" s="2" t="s">
        <v>35</v>
      </c>
      <c r="P618" t="s">
        <v>89</v>
      </c>
      <c r="Q618" t="s">
        <v>1558</v>
      </c>
      <c r="U618" t="s">
        <v>37</v>
      </c>
      <c r="V618" t="s">
        <v>1559</v>
      </c>
      <c r="Z618" s="2">
        <v>2</v>
      </c>
      <c r="AA618" s="22">
        <v>78</v>
      </c>
      <c r="AF618" t="s">
        <v>1560</v>
      </c>
      <c r="AI618" t="s">
        <v>1561</v>
      </c>
      <c r="AK618" t="s">
        <v>372</v>
      </c>
      <c r="AN618" t="s">
        <v>465</v>
      </c>
      <c r="BR618" s="3" t="s">
        <v>7025</v>
      </c>
    </row>
    <row r="619" spans="1:70" x14ac:dyDescent="0.2">
      <c r="A619" t="s">
        <v>1399</v>
      </c>
      <c r="B619" t="s">
        <v>1557</v>
      </c>
      <c r="C619" t="s">
        <v>81</v>
      </c>
      <c r="D619" t="s">
        <v>85</v>
      </c>
      <c r="E619" t="s">
        <v>70</v>
      </c>
      <c r="F619" s="2" t="s">
        <v>335</v>
      </c>
      <c r="G619" s="22">
        <v>64</v>
      </c>
      <c r="H619" s="22">
        <v>54</v>
      </c>
      <c r="K619" s="22">
        <v>10</v>
      </c>
      <c r="N619" s="2" t="s">
        <v>66</v>
      </c>
      <c r="O619" s="2" t="s">
        <v>35</v>
      </c>
      <c r="P619" t="s">
        <v>89</v>
      </c>
      <c r="Q619" t="s">
        <v>1558</v>
      </c>
      <c r="U619" t="s">
        <v>37</v>
      </c>
      <c r="V619" t="s">
        <v>1562</v>
      </c>
      <c r="Z619" s="2">
        <v>1</v>
      </c>
      <c r="AA619" s="22">
        <v>78</v>
      </c>
      <c r="AF619" t="s">
        <v>1563</v>
      </c>
      <c r="AI619" t="s">
        <v>1450</v>
      </c>
      <c r="AK619" t="s">
        <v>327</v>
      </c>
      <c r="AN619" t="s">
        <v>465</v>
      </c>
      <c r="BR619" s="3" t="s">
        <v>7025</v>
      </c>
    </row>
    <row r="620" spans="1:70" x14ac:dyDescent="0.2">
      <c r="A620" t="s">
        <v>1399</v>
      </c>
      <c r="B620" t="s">
        <v>1557</v>
      </c>
      <c r="C620" t="s">
        <v>81</v>
      </c>
      <c r="D620" t="s">
        <v>85</v>
      </c>
      <c r="E620" t="s">
        <v>70</v>
      </c>
      <c r="F620" s="2" t="s">
        <v>335</v>
      </c>
      <c r="G620" s="22">
        <v>64</v>
      </c>
      <c r="H620" s="22">
        <v>54</v>
      </c>
      <c r="K620" s="22">
        <v>10</v>
      </c>
      <c r="N620" s="2" t="s">
        <v>60</v>
      </c>
      <c r="O620" s="2" t="s">
        <v>35</v>
      </c>
      <c r="P620" t="s">
        <v>89</v>
      </c>
      <c r="Q620" t="s">
        <v>1564</v>
      </c>
      <c r="U620" t="s">
        <v>37</v>
      </c>
      <c r="V620" t="s">
        <v>1565</v>
      </c>
      <c r="Z620" s="2">
        <v>2</v>
      </c>
      <c r="AA620" s="22">
        <v>74</v>
      </c>
      <c r="AF620" t="s">
        <v>1549</v>
      </c>
      <c r="AI620" t="s">
        <v>1550</v>
      </c>
      <c r="AK620" t="s">
        <v>115</v>
      </c>
      <c r="AN620" t="s">
        <v>465</v>
      </c>
      <c r="BR620" s="3" t="s">
        <v>7025</v>
      </c>
    </row>
    <row r="621" spans="1:70" x14ac:dyDescent="0.2">
      <c r="A621" t="s">
        <v>1399</v>
      </c>
      <c r="B621" t="s">
        <v>1557</v>
      </c>
      <c r="C621" t="s">
        <v>81</v>
      </c>
      <c r="D621" t="s">
        <v>85</v>
      </c>
      <c r="E621" t="s">
        <v>70</v>
      </c>
      <c r="F621" s="2" t="s">
        <v>335</v>
      </c>
      <c r="G621" s="22">
        <v>64</v>
      </c>
      <c r="H621" s="22">
        <v>54</v>
      </c>
      <c r="K621" s="22">
        <v>10</v>
      </c>
      <c r="N621" s="2" t="s">
        <v>60</v>
      </c>
      <c r="O621" s="2" t="s">
        <v>35</v>
      </c>
      <c r="P621" t="s">
        <v>89</v>
      </c>
      <c r="Q621" t="s">
        <v>1566</v>
      </c>
      <c r="U621" t="s">
        <v>37</v>
      </c>
      <c r="V621" t="s">
        <v>1567</v>
      </c>
      <c r="Z621" s="2">
        <v>2</v>
      </c>
      <c r="AA621" s="22">
        <v>80</v>
      </c>
      <c r="AF621" t="s">
        <v>1568</v>
      </c>
      <c r="AI621" t="s">
        <v>1569</v>
      </c>
      <c r="AK621" t="s">
        <v>115</v>
      </c>
      <c r="AN621" t="s">
        <v>465</v>
      </c>
      <c r="BR621" s="3" t="s">
        <v>7025</v>
      </c>
    </row>
    <row r="622" spans="1:70" x14ac:dyDescent="0.2">
      <c r="A622" t="s">
        <v>1399</v>
      </c>
      <c r="B622" t="s">
        <v>1557</v>
      </c>
      <c r="C622" t="s">
        <v>81</v>
      </c>
      <c r="D622" t="s">
        <v>85</v>
      </c>
      <c r="E622" t="s">
        <v>70</v>
      </c>
      <c r="F622" s="2" t="s">
        <v>335</v>
      </c>
      <c r="G622" s="22">
        <v>64</v>
      </c>
      <c r="H622" s="22">
        <v>54</v>
      </c>
      <c r="K622" s="22">
        <v>10</v>
      </c>
      <c r="N622" s="2" t="s">
        <v>60</v>
      </c>
      <c r="O622" s="2" t="s">
        <v>35</v>
      </c>
      <c r="P622" t="s">
        <v>89</v>
      </c>
      <c r="Q622" t="s">
        <v>1570</v>
      </c>
      <c r="U622" t="s">
        <v>37</v>
      </c>
      <c r="V622" t="s">
        <v>1571</v>
      </c>
      <c r="Z622" s="2">
        <v>3</v>
      </c>
      <c r="AA622" s="22">
        <v>83</v>
      </c>
      <c r="AF622" t="s">
        <v>1507</v>
      </c>
      <c r="AI622" t="s">
        <v>303</v>
      </c>
      <c r="AK622" t="s">
        <v>115</v>
      </c>
      <c r="AN622" t="s">
        <v>465</v>
      </c>
      <c r="BR622" s="3" t="s">
        <v>7025</v>
      </c>
    </row>
    <row r="623" spans="1:70" x14ac:dyDescent="0.2">
      <c r="A623" t="s">
        <v>1399</v>
      </c>
      <c r="B623" t="s">
        <v>1557</v>
      </c>
      <c r="C623" t="s">
        <v>81</v>
      </c>
      <c r="D623" t="s">
        <v>85</v>
      </c>
      <c r="E623" t="s">
        <v>70</v>
      </c>
      <c r="F623" s="2" t="s">
        <v>335</v>
      </c>
      <c r="G623" s="22">
        <v>64</v>
      </c>
      <c r="H623" s="22">
        <v>54</v>
      </c>
      <c r="K623" s="22">
        <v>10</v>
      </c>
      <c r="N623" s="2" t="s">
        <v>60</v>
      </c>
      <c r="O623" s="2" t="s">
        <v>35</v>
      </c>
      <c r="P623" t="s">
        <v>89</v>
      </c>
      <c r="Q623" t="s">
        <v>1572</v>
      </c>
      <c r="U623" t="s">
        <v>37</v>
      </c>
      <c r="V623" t="s">
        <v>1573</v>
      </c>
      <c r="Z623" s="2">
        <v>4</v>
      </c>
      <c r="AA623" s="22">
        <v>121</v>
      </c>
      <c r="AF623" t="s">
        <v>1432</v>
      </c>
      <c r="AI623" t="s">
        <v>1556</v>
      </c>
      <c r="AK623" t="s">
        <v>115</v>
      </c>
      <c r="AN623" t="s">
        <v>465</v>
      </c>
      <c r="BR623" s="3" t="s">
        <v>7025</v>
      </c>
    </row>
    <row r="624" spans="1:70" x14ac:dyDescent="0.2">
      <c r="A624" t="s">
        <v>1399</v>
      </c>
      <c r="B624" t="s">
        <v>1574</v>
      </c>
      <c r="C624" t="s">
        <v>41</v>
      </c>
      <c r="D624" t="s">
        <v>85</v>
      </c>
      <c r="E624" t="s">
        <v>70</v>
      </c>
      <c r="F624" s="2" t="s">
        <v>43</v>
      </c>
      <c r="G624" s="22">
        <v>32</v>
      </c>
      <c r="H624" s="22">
        <v>24</v>
      </c>
      <c r="K624" s="22">
        <v>8</v>
      </c>
      <c r="N624" s="2" t="s">
        <v>35</v>
      </c>
      <c r="O624" s="2" t="s">
        <v>35</v>
      </c>
      <c r="P624" t="s">
        <v>36</v>
      </c>
      <c r="Q624" t="s">
        <v>1407</v>
      </c>
      <c r="U624" t="s">
        <v>37</v>
      </c>
      <c r="V624" t="s">
        <v>1575</v>
      </c>
      <c r="Z624" s="2">
        <v>4</v>
      </c>
      <c r="AA624" s="22">
        <v>177</v>
      </c>
      <c r="AF624" t="s">
        <v>1497</v>
      </c>
      <c r="AI624" t="s">
        <v>93</v>
      </c>
      <c r="AK624" t="s">
        <v>69</v>
      </c>
      <c r="AN624" t="s">
        <v>465</v>
      </c>
      <c r="BR624" s="3" t="s">
        <v>7025</v>
      </c>
    </row>
    <row r="625" spans="1:70" x14ac:dyDescent="0.2">
      <c r="A625" t="s">
        <v>1399</v>
      </c>
      <c r="B625" t="s">
        <v>1574</v>
      </c>
      <c r="C625" t="s">
        <v>41</v>
      </c>
      <c r="D625" t="s">
        <v>85</v>
      </c>
      <c r="E625" t="s">
        <v>70</v>
      </c>
      <c r="F625" s="2" t="s">
        <v>43</v>
      </c>
      <c r="G625" s="22">
        <v>32</v>
      </c>
      <c r="H625" s="22">
        <v>24</v>
      </c>
      <c r="K625" s="22">
        <v>8</v>
      </c>
      <c r="N625" s="2" t="s">
        <v>35</v>
      </c>
      <c r="O625" s="2" t="s">
        <v>35</v>
      </c>
      <c r="P625" t="s">
        <v>36</v>
      </c>
      <c r="Q625" t="s">
        <v>1407</v>
      </c>
      <c r="U625" t="s">
        <v>37</v>
      </c>
      <c r="V625" t="s">
        <v>1576</v>
      </c>
      <c r="Z625" s="2">
        <v>1</v>
      </c>
      <c r="AA625" s="22">
        <v>15</v>
      </c>
      <c r="AF625" t="s">
        <v>1425</v>
      </c>
      <c r="AI625" t="s">
        <v>93</v>
      </c>
      <c r="AK625" t="s">
        <v>69</v>
      </c>
      <c r="AN625" t="s">
        <v>465</v>
      </c>
      <c r="BR625" s="3" t="s">
        <v>7025</v>
      </c>
    </row>
    <row r="626" spans="1:70" x14ac:dyDescent="0.2">
      <c r="A626" t="s">
        <v>1399</v>
      </c>
      <c r="B626" t="s">
        <v>1577</v>
      </c>
      <c r="C626" t="s">
        <v>81</v>
      </c>
      <c r="D626" t="s">
        <v>85</v>
      </c>
      <c r="E626" t="s">
        <v>70</v>
      </c>
      <c r="F626" s="2" t="s">
        <v>43</v>
      </c>
      <c r="G626" s="22">
        <v>32</v>
      </c>
      <c r="H626" s="22">
        <v>24</v>
      </c>
      <c r="K626" s="22">
        <v>8</v>
      </c>
      <c r="N626" s="2" t="s">
        <v>35</v>
      </c>
      <c r="O626" s="2" t="s">
        <v>35</v>
      </c>
      <c r="P626" t="s">
        <v>36</v>
      </c>
      <c r="Q626" t="s">
        <v>1578</v>
      </c>
      <c r="U626" t="s">
        <v>37</v>
      </c>
      <c r="V626" t="s">
        <v>1579</v>
      </c>
      <c r="Z626" s="2">
        <v>4</v>
      </c>
      <c r="AA626" s="22">
        <v>129</v>
      </c>
      <c r="AF626" t="s">
        <v>1514</v>
      </c>
      <c r="AI626" t="s">
        <v>93</v>
      </c>
      <c r="AK626" t="s">
        <v>69</v>
      </c>
      <c r="AN626" t="s">
        <v>465</v>
      </c>
      <c r="BR626" s="3" t="s">
        <v>7025</v>
      </c>
    </row>
    <row r="627" spans="1:70" x14ac:dyDescent="0.2">
      <c r="A627" t="s">
        <v>1399</v>
      </c>
      <c r="B627" t="s">
        <v>1577</v>
      </c>
      <c r="C627" t="s">
        <v>41</v>
      </c>
      <c r="D627" t="s">
        <v>85</v>
      </c>
      <c r="E627" t="s">
        <v>70</v>
      </c>
      <c r="F627" s="2" t="s">
        <v>43</v>
      </c>
      <c r="G627" s="22">
        <v>32</v>
      </c>
      <c r="H627" s="22">
        <v>24</v>
      </c>
      <c r="K627" s="22">
        <v>8</v>
      </c>
      <c r="N627" s="2" t="s">
        <v>35</v>
      </c>
      <c r="O627" s="2" t="s">
        <v>35</v>
      </c>
      <c r="P627" t="s">
        <v>36</v>
      </c>
      <c r="Q627" t="s">
        <v>1580</v>
      </c>
      <c r="U627" t="s">
        <v>37</v>
      </c>
      <c r="V627" t="s">
        <v>1581</v>
      </c>
      <c r="Z627" s="2">
        <v>1</v>
      </c>
      <c r="AA627" s="22">
        <v>15</v>
      </c>
      <c r="AF627" t="s">
        <v>1425</v>
      </c>
      <c r="AI627" t="s">
        <v>93</v>
      </c>
      <c r="AK627" t="s">
        <v>69</v>
      </c>
      <c r="AN627" t="s">
        <v>465</v>
      </c>
      <c r="BR627" s="3" t="s">
        <v>7025</v>
      </c>
    </row>
    <row r="628" spans="1:70" x14ac:dyDescent="0.2">
      <c r="A628" t="s">
        <v>1399</v>
      </c>
      <c r="B628" t="s">
        <v>1582</v>
      </c>
      <c r="C628" t="s">
        <v>41</v>
      </c>
      <c r="D628" t="s">
        <v>85</v>
      </c>
      <c r="E628" t="s">
        <v>70</v>
      </c>
      <c r="F628" s="2" t="s">
        <v>43</v>
      </c>
      <c r="G628" s="22">
        <v>32</v>
      </c>
      <c r="H628" s="22">
        <v>24</v>
      </c>
      <c r="K628" s="22">
        <v>8</v>
      </c>
      <c r="N628" s="2" t="s">
        <v>35</v>
      </c>
      <c r="O628" s="2" t="s">
        <v>35</v>
      </c>
      <c r="P628" t="s">
        <v>36</v>
      </c>
      <c r="Q628" t="s">
        <v>1583</v>
      </c>
      <c r="U628" t="s">
        <v>37</v>
      </c>
      <c r="V628" t="s">
        <v>1584</v>
      </c>
      <c r="Z628" s="2">
        <v>2</v>
      </c>
      <c r="AA628" s="22">
        <v>141</v>
      </c>
      <c r="AF628" t="s">
        <v>1493</v>
      </c>
      <c r="AI628" t="s">
        <v>1585</v>
      </c>
      <c r="AK628" t="s">
        <v>69</v>
      </c>
      <c r="AN628" t="s">
        <v>465</v>
      </c>
      <c r="BR628" s="3" t="s">
        <v>7025</v>
      </c>
    </row>
    <row r="629" spans="1:70" x14ac:dyDescent="0.2">
      <c r="A629" t="s">
        <v>1399</v>
      </c>
      <c r="B629" t="s">
        <v>1586</v>
      </c>
      <c r="C629" t="s">
        <v>81</v>
      </c>
      <c r="D629" t="s">
        <v>72</v>
      </c>
      <c r="E629" t="s">
        <v>70</v>
      </c>
      <c r="F629" s="2" t="s">
        <v>97</v>
      </c>
      <c r="G629" s="22">
        <v>48</v>
      </c>
      <c r="H629" s="22">
        <v>36</v>
      </c>
      <c r="K629" s="22">
        <v>12</v>
      </c>
      <c r="N629" s="2" t="s">
        <v>45</v>
      </c>
      <c r="O629" s="2" t="s">
        <v>35</v>
      </c>
      <c r="P629" t="s">
        <v>89</v>
      </c>
      <c r="Q629" t="s">
        <v>1587</v>
      </c>
      <c r="U629" t="s">
        <v>37</v>
      </c>
      <c r="V629" t="s">
        <v>1588</v>
      </c>
      <c r="Z629" s="2">
        <v>2</v>
      </c>
      <c r="AA629" s="22">
        <v>88</v>
      </c>
      <c r="AF629" t="s">
        <v>1530</v>
      </c>
      <c r="AI629" t="s">
        <v>93</v>
      </c>
      <c r="AK629" t="s">
        <v>123</v>
      </c>
      <c r="AN629" t="s">
        <v>465</v>
      </c>
      <c r="BR629" s="3" t="s">
        <v>7025</v>
      </c>
    </row>
    <row r="630" spans="1:70" x14ac:dyDescent="0.2">
      <c r="A630" t="s">
        <v>1399</v>
      </c>
      <c r="B630" t="s">
        <v>1586</v>
      </c>
      <c r="C630" t="s">
        <v>41</v>
      </c>
      <c r="D630" t="s">
        <v>85</v>
      </c>
      <c r="E630" t="s">
        <v>70</v>
      </c>
      <c r="F630" s="2" t="s">
        <v>97</v>
      </c>
      <c r="G630" s="22">
        <v>48</v>
      </c>
      <c r="H630" s="22">
        <v>36</v>
      </c>
      <c r="K630" s="22">
        <v>12</v>
      </c>
      <c r="N630" s="2" t="s">
        <v>45</v>
      </c>
      <c r="O630" s="2" t="s">
        <v>35</v>
      </c>
      <c r="P630" t="s">
        <v>89</v>
      </c>
      <c r="Q630" t="s">
        <v>1589</v>
      </c>
      <c r="U630" t="s">
        <v>37</v>
      </c>
      <c r="V630" t="s">
        <v>1590</v>
      </c>
      <c r="Z630" s="2">
        <v>4</v>
      </c>
      <c r="AA630" s="22">
        <v>121</v>
      </c>
      <c r="AF630" t="s">
        <v>1509</v>
      </c>
      <c r="AI630" t="s">
        <v>1591</v>
      </c>
      <c r="AK630" t="s">
        <v>123</v>
      </c>
      <c r="AN630" t="s">
        <v>465</v>
      </c>
      <c r="BR630" s="3" t="s">
        <v>7025</v>
      </c>
    </row>
    <row r="631" spans="1:70" x14ac:dyDescent="0.2">
      <c r="A631" t="s">
        <v>1399</v>
      </c>
      <c r="B631" t="s">
        <v>1586</v>
      </c>
      <c r="C631" t="s">
        <v>81</v>
      </c>
      <c r="D631" t="s">
        <v>72</v>
      </c>
      <c r="E631" t="s">
        <v>70</v>
      </c>
      <c r="F631" s="2" t="s">
        <v>97</v>
      </c>
      <c r="G631" s="22">
        <v>48</v>
      </c>
      <c r="H631" s="22">
        <v>36</v>
      </c>
      <c r="K631" s="22">
        <v>12</v>
      </c>
      <c r="N631" s="2" t="s">
        <v>45</v>
      </c>
      <c r="O631" s="2" t="s">
        <v>35</v>
      </c>
      <c r="P631" t="s">
        <v>89</v>
      </c>
      <c r="Q631" t="s">
        <v>1592</v>
      </c>
      <c r="U631" t="s">
        <v>37</v>
      </c>
      <c r="V631" t="s">
        <v>1593</v>
      </c>
      <c r="Z631" s="2">
        <v>2</v>
      </c>
      <c r="AA631" s="22">
        <v>89</v>
      </c>
      <c r="AF631" t="s">
        <v>1526</v>
      </c>
      <c r="AI631" t="s">
        <v>93</v>
      </c>
      <c r="AK631" t="s">
        <v>123</v>
      </c>
      <c r="AN631" t="s">
        <v>465</v>
      </c>
      <c r="BR631" s="3" t="s">
        <v>7025</v>
      </c>
    </row>
    <row r="632" spans="1:70" x14ac:dyDescent="0.2">
      <c r="A632" t="s">
        <v>1399</v>
      </c>
      <c r="B632" t="s">
        <v>1594</v>
      </c>
      <c r="C632" t="s">
        <v>81</v>
      </c>
      <c r="D632" t="s">
        <v>72</v>
      </c>
      <c r="E632" t="s">
        <v>70</v>
      </c>
      <c r="F632" s="2" t="s">
        <v>97</v>
      </c>
      <c r="G632" s="22">
        <v>48</v>
      </c>
      <c r="H632" s="22">
        <v>40</v>
      </c>
      <c r="K632" s="22">
        <v>8</v>
      </c>
      <c r="N632" s="2" t="s">
        <v>45</v>
      </c>
      <c r="O632" s="2" t="s">
        <v>35</v>
      </c>
      <c r="P632" t="s">
        <v>89</v>
      </c>
      <c r="Q632" t="s">
        <v>1595</v>
      </c>
      <c r="U632" t="s">
        <v>37</v>
      </c>
      <c r="V632" t="s">
        <v>1596</v>
      </c>
      <c r="Z632" s="2">
        <v>1</v>
      </c>
      <c r="AA632" s="22">
        <v>15</v>
      </c>
      <c r="AF632" t="s">
        <v>1425</v>
      </c>
      <c r="AI632" t="s">
        <v>303</v>
      </c>
      <c r="AK632" t="s">
        <v>152</v>
      </c>
      <c r="AN632" t="s">
        <v>465</v>
      </c>
      <c r="BR632" s="3" t="s">
        <v>7025</v>
      </c>
    </row>
    <row r="633" spans="1:70" x14ac:dyDescent="0.2">
      <c r="A633" t="s">
        <v>1399</v>
      </c>
      <c r="B633" t="s">
        <v>1597</v>
      </c>
      <c r="C633" t="s">
        <v>41</v>
      </c>
      <c r="D633" t="s">
        <v>72</v>
      </c>
      <c r="E633" t="s">
        <v>70</v>
      </c>
      <c r="F633" s="2" t="s">
        <v>43</v>
      </c>
      <c r="G633" s="22">
        <v>32</v>
      </c>
      <c r="H633" s="22">
        <v>32</v>
      </c>
      <c r="N633" s="2" t="s">
        <v>45</v>
      </c>
      <c r="O633" s="2" t="s">
        <v>35</v>
      </c>
      <c r="P633" t="s">
        <v>89</v>
      </c>
      <c r="Q633" t="s">
        <v>1598</v>
      </c>
      <c r="U633" t="s">
        <v>37</v>
      </c>
      <c r="V633" t="s">
        <v>1599</v>
      </c>
      <c r="Z633" s="2">
        <v>2</v>
      </c>
      <c r="AA633" s="22">
        <v>73</v>
      </c>
      <c r="AF633" t="s">
        <v>1549</v>
      </c>
      <c r="AI633" t="s">
        <v>1600</v>
      </c>
      <c r="AK633" t="s">
        <v>206</v>
      </c>
      <c r="AN633" t="s">
        <v>465</v>
      </c>
      <c r="BR633" s="3" t="s">
        <v>7025</v>
      </c>
    </row>
    <row r="634" spans="1:70" x14ac:dyDescent="0.2">
      <c r="A634" t="s">
        <v>1399</v>
      </c>
      <c r="B634" t="s">
        <v>1597</v>
      </c>
      <c r="C634" t="s">
        <v>41</v>
      </c>
      <c r="D634" t="s">
        <v>72</v>
      </c>
      <c r="E634" t="s">
        <v>70</v>
      </c>
      <c r="F634" s="2" t="s">
        <v>43</v>
      </c>
      <c r="G634" s="22">
        <v>32</v>
      </c>
      <c r="H634" s="22">
        <v>32</v>
      </c>
      <c r="N634" s="2" t="s">
        <v>35</v>
      </c>
      <c r="O634" s="2" t="s">
        <v>35</v>
      </c>
      <c r="P634" t="s">
        <v>89</v>
      </c>
      <c r="Q634" t="s">
        <v>1598</v>
      </c>
      <c r="U634" t="s">
        <v>37</v>
      </c>
      <c r="V634" t="s">
        <v>1601</v>
      </c>
      <c r="Z634" s="2">
        <v>4</v>
      </c>
      <c r="AA634" s="22">
        <v>121</v>
      </c>
      <c r="AF634" t="s">
        <v>1432</v>
      </c>
      <c r="AI634" t="s">
        <v>1602</v>
      </c>
      <c r="AK634" t="s">
        <v>44</v>
      </c>
      <c r="AN634" t="s">
        <v>465</v>
      </c>
      <c r="BR634" s="3" t="s">
        <v>7025</v>
      </c>
    </row>
    <row r="635" spans="1:70" x14ac:dyDescent="0.2">
      <c r="A635" t="s">
        <v>1399</v>
      </c>
      <c r="B635" t="s">
        <v>1597</v>
      </c>
      <c r="C635" t="s">
        <v>81</v>
      </c>
      <c r="D635" t="s">
        <v>72</v>
      </c>
      <c r="E635" t="s">
        <v>70</v>
      </c>
      <c r="F635" s="2" t="s">
        <v>43</v>
      </c>
      <c r="G635" s="22">
        <v>32</v>
      </c>
      <c r="H635" s="22">
        <v>32</v>
      </c>
      <c r="N635" s="2" t="s">
        <v>45</v>
      </c>
      <c r="O635" s="2" t="s">
        <v>35</v>
      </c>
      <c r="P635" t="s">
        <v>89</v>
      </c>
      <c r="Q635" t="s">
        <v>1544</v>
      </c>
      <c r="U635" t="s">
        <v>37</v>
      </c>
      <c r="V635" t="s">
        <v>1603</v>
      </c>
      <c r="Z635" s="2">
        <v>2</v>
      </c>
      <c r="AA635" s="22">
        <v>141</v>
      </c>
      <c r="AF635" t="s">
        <v>1493</v>
      </c>
      <c r="AI635" t="s">
        <v>1604</v>
      </c>
      <c r="AK635" t="s">
        <v>206</v>
      </c>
      <c r="AN635" t="s">
        <v>465</v>
      </c>
      <c r="BR635" s="3" t="s">
        <v>7025</v>
      </c>
    </row>
    <row r="636" spans="1:70" x14ac:dyDescent="0.2">
      <c r="A636" t="s">
        <v>1399</v>
      </c>
      <c r="B636" t="s">
        <v>1605</v>
      </c>
      <c r="C636" t="s">
        <v>81</v>
      </c>
      <c r="D636" t="s">
        <v>72</v>
      </c>
      <c r="E636" t="s">
        <v>70</v>
      </c>
      <c r="F636" s="2" t="s">
        <v>97</v>
      </c>
      <c r="G636" s="22">
        <v>48</v>
      </c>
      <c r="H636" s="22">
        <v>40</v>
      </c>
      <c r="K636" s="22">
        <v>8</v>
      </c>
      <c r="N636" s="2" t="s">
        <v>45</v>
      </c>
      <c r="O636" s="2" t="s">
        <v>35</v>
      </c>
      <c r="P636" t="s">
        <v>89</v>
      </c>
      <c r="Q636" t="s">
        <v>1606</v>
      </c>
      <c r="U636" t="s">
        <v>37</v>
      </c>
      <c r="V636" t="s">
        <v>1607</v>
      </c>
      <c r="Z636" s="2">
        <v>2</v>
      </c>
      <c r="AA636" s="22">
        <v>141</v>
      </c>
      <c r="AF636" t="s">
        <v>1493</v>
      </c>
      <c r="AI636" t="s">
        <v>1608</v>
      </c>
      <c r="AK636" t="s">
        <v>152</v>
      </c>
      <c r="AN636" t="s">
        <v>465</v>
      </c>
      <c r="AR636" t="s">
        <v>1609</v>
      </c>
      <c r="BR636" s="3" t="s">
        <v>7025</v>
      </c>
    </row>
    <row r="637" spans="1:70" x14ac:dyDescent="0.2">
      <c r="A637" t="s">
        <v>1399</v>
      </c>
      <c r="B637" t="s">
        <v>1605</v>
      </c>
      <c r="C637" t="s">
        <v>81</v>
      </c>
      <c r="D637" t="s">
        <v>72</v>
      </c>
      <c r="E637" t="s">
        <v>70</v>
      </c>
      <c r="F637" s="2" t="s">
        <v>97</v>
      </c>
      <c r="G637" s="22">
        <v>48</v>
      </c>
      <c r="H637" s="22">
        <v>40</v>
      </c>
      <c r="K637" s="22">
        <v>8</v>
      </c>
      <c r="N637" s="2" t="s">
        <v>45</v>
      </c>
      <c r="O637" s="2" t="s">
        <v>35</v>
      </c>
      <c r="P637" t="s">
        <v>89</v>
      </c>
      <c r="Q637" t="s">
        <v>1610</v>
      </c>
      <c r="U637" t="s">
        <v>37</v>
      </c>
      <c r="V637" t="s">
        <v>1611</v>
      </c>
      <c r="Z637" s="2">
        <v>2</v>
      </c>
      <c r="AA637" s="22">
        <v>73</v>
      </c>
      <c r="AF637" t="s">
        <v>1549</v>
      </c>
      <c r="AI637" t="s">
        <v>1550</v>
      </c>
      <c r="AK637" t="s">
        <v>152</v>
      </c>
      <c r="AN637" t="s">
        <v>465</v>
      </c>
      <c r="AR637" t="s">
        <v>1464</v>
      </c>
      <c r="BR637" s="3" t="s">
        <v>7025</v>
      </c>
    </row>
    <row r="638" spans="1:70" x14ac:dyDescent="0.2">
      <c r="A638" t="s">
        <v>1399</v>
      </c>
      <c r="B638" t="s">
        <v>1605</v>
      </c>
      <c r="C638" t="s">
        <v>81</v>
      </c>
      <c r="D638" t="s">
        <v>72</v>
      </c>
      <c r="E638" t="s">
        <v>70</v>
      </c>
      <c r="F638" s="2" t="s">
        <v>97</v>
      </c>
      <c r="G638" s="22">
        <v>48</v>
      </c>
      <c r="H638" s="22">
        <v>40</v>
      </c>
      <c r="K638" s="22">
        <v>8</v>
      </c>
      <c r="N638" s="2" t="s">
        <v>45</v>
      </c>
      <c r="O638" s="2" t="s">
        <v>35</v>
      </c>
      <c r="P638" t="s">
        <v>89</v>
      </c>
      <c r="Q638" t="s">
        <v>1606</v>
      </c>
      <c r="U638" t="s">
        <v>37</v>
      </c>
      <c r="V638" t="s">
        <v>1612</v>
      </c>
      <c r="Z638" s="2">
        <v>4</v>
      </c>
      <c r="AA638" s="22">
        <v>121</v>
      </c>
      <c r="AF638" t="s">
        <v>1432</v>
      </c>
      <c r="AI638" t="s">
        <v>1556</v>
      </c>
      <c r="AK638" t="s">
        <v>152</v>
      </c>
      <c r="AN638" t="s">
        <v>465</v>
      </c>
      <c r="BR638" s="3" t="s">
        <v>7025</v>
      </c>
    </row>
    <row r="639" spans="1:70" x14ac:dyDescent="0.2">
      <c r="A639" t="s">
        <v>1399</v>
      </c>
      <c r="B639" t="s">
        <v>1613</v>
      </c>
      <c r="C639" t="s">
        <v>81</v>
      </c>
      <c r="D639" t="s">
        <v>72</v>
      </c>
      <c r="E639" t="s">
        <v>70</v>
      </c>
      <c r="F639" s="2" t="s">
        <v>335</v>
      </c>
      <c r="G639" s="22">
        <v>64</v>
      </c>
      <c r="H639" s="22">
        <v>56</v>
      </c>
      <c r="K639" s="22">
        <v>8</v>
      </c>
      <c r="N639" s="2" t="s">
        <v>60</v>
      </c>
      <c r="O639" s="2" t="s">
        <v>35</v>
      </c>
      <c r="P639" t="s">
        <v>89</v>
      </c>
      <c r="Q639" t="s">
        <v>1614</v>
      </c>
      <c r="U639" t="s">
        <v>37</v>
      </c>
      <c r="V639" t="s">
        <v>1615</v>
      </c>
      <c r="Z639" s="2">
        <v>2</v>
      </c>
      <c r="AA639" s="22">
        <v>141</v>
      </c>
      <c r="AF639" t="s">
        <v>1493</v>
      </c>
      <c r="AI639" t="s">
        <v>1608</v>
      </c>
      <c r="AK639" t="s">
        <v>115</v>
      </c>
      <c r="AN639" t="s">
        <v>465</v>
      </c>
      <c r="BR639" s="3" t="s">
        <v>7025</v>
      </c>
    </row>
    <row r="640" spans="1:70" x14ac:dyDescent="0.2">
      <c r="A640" t="s">
        <v>1399</v>
      </c>
      <c r="B640" t="s">
        <v>1613</v>
      </c>
      <c r="C640" t="s">
        <v>41</v>
      </c>
      <c r="D640" t="s">
        <v>72</v>
      </c>
      <c r="E640" t="s">
        <v>70</v>
      </c>
      <c r="F640" s="2" t="s">
        <v>335</v>
      </c>
      <c r="G640" s="22">
        <v>64</v>
      </c>
      <c r="H640" s="22">
        <v>56</v>
      </c>
      <c r="K640" s="22">
        <v>8</v>
      </c>
      <c r="N640" s="2" t="s">
        <v>60</v>
      </c>
      <c r="O640" s="2" t="s">
        <v>35</v>
      </c>
      <c r="P640" t="s">
        <v>36</v>
      </c>
      <c r="Q640" t="s">
        <v>1616</v>
      </c>
      <c r="U640" t="s">
        <v>37</v>
      </c>
      <c r="V640" t="s">
        <v>1617</v>
      </c>
      <c r="Z640" s="2">
        <v>4</v>
      </c>
      <c r="AA640" s="22">
        <v>128</v>
      </c>
      <c r="AF640" t="s">
        <v>1618</v>
      </c>
      <c r="AI640" t="s">
        <v>303</v>
      </c>
      <c r="AK640" t="s">
        <v>115</v>
      </c>
      <c r="AN640" t="s">
        <v>465</v>
      </c>
      <c r="BR640" s="3" t="s">
        <v>7025</v>
      </c>
    </row>
    <row r="641" spans="1:70" x14ac:dyDescent="0.2">
      <c r="A641" t="s">
        <v>1399</v>
      </c>
      <c r="B641" t="s">
        <v>1613</v>
      </c>
      <c r="C641" t="s">
        <v>41</v>
      </c>
      <c r="D641" t="s">
        <v>72</v>
      </c>
      <c r="E641" t="s">
        <v>70</v>
      </c>
      <c r="F641" s="2" t="s">
        <v>335</v>
      </c>
      <c r="G641" s="22">
        <v>64</v>
      </c>
      <c r="H641" s="22">
        <v>56</v>
      </c>
      <c r="K641" s="22">
        <v>8</v>
      </c>
      <c r="N641" s="2" t="s">
        <v>66</v>
      </c>
      <c r="O641" s="2" t="s">
        <v>35</v>
      </c>
      <c r="P641" t="s">
        <v>36</v>
      </c>
      <c r="Q641" t="s">
        <v>1619</v>
      </c>
      <c r="U641" t="s">
        <v>37</v>
      </c>
      <c r="V641" t="s">
        <v>1620</v>
      </c>
      <c r="Z641" s="2">
        <v>1</v>
      </c>
      <c r="AA641" s="22">
        <v>55</v>
      </c>
      <c r="AF641" t="s">
        <v>1621</v>
      </c>
      <c r="AI641" t="s">
        <v>1622</v>
      </c>
      <c r="AK641" t="s">
        <v>327</v>
      </c>
      <c r="AN641" t="s">
        <v>465</v>
      </c>
      <c r="BR641" s="3" t="s">
        <v>7025</v>
      </c>
    </row>
    <row r="642" spans="1:70" x14ac:dyDescent="0.2">
      <c r="A642" t="s">
        <v>1399</v>
      </c>
      <c r="B642" t="s">
        <v>1623</v>
      </c>
      <c r="C642" t="s">
        <v>81</v>
      </c>
      <c r="D642" t="s">
        <v>85</v>
      </c>
      <c r="E642" t="s">
        <v>70</v>
      </c>
      <c r="F642" s="2" t="s">
        <v>335</v>
      </c>
      <c r="G642" s="22">
        <v>64</v>
      </c>
      <c r="H642" s="22">
        <v>54</v>
      </c>
      <c r="K642" s="22">
        <v>10</v>
      </c>
      <c r="N642" s="2" t="s">
        <v>60</v>
      </c>
      <c r="O642" s="2" t="s">
        <v>35</v>
      </c>
      <c r="P642" t="s">
        <v>89</v>
      </c>
      <c r="Q642" t="s">
        <v>1624</v>
      </c>
      <c r="U642" t="s">
        <v>37</v>
      </c>
      <c r="V642" t="s">
        <v>1625</v>
      </c>
      <c r="Z642" s="2">
        <v>4</v>
      </c>
      <c r="AA642" s="22">
        <v>130</v>
      </c>
      <c r="AF642" t="s">
        <v>1618</v>
      </c>
      <c r="AI642" t="s">
        <v>303</v>
      </c>
      <c r="AK642" t="s">
        <v>115</v>
      </c>
      <c r="AN642" t="s">
        <v>465</v>
      </c>
      <c r="BR642" s="3" t="s">
        <v>7025</v>
      </c>
    </row>
    <row r="643" spans="1:70" x14ac:dyDescent="0.2">
      <c r="A643" t="s">
        <v>1399</v>
      </c>
      <c r="B643" t="s">
        <v>1626</v>
      </c>
      <c r="C643" t="s">
        <v>81</v>
      </c>
      <c r="D643" t="s">
        <v>72</v>
      </c>
      <c r="E643" t="s">
        <v>70</v>
      </c>
      <c r="F643" s="2" t="s">
        <v>43</v>
      </c>
      <c r="G643" s="22">
        <v>32</v>
      </c>
      <c r="H643" s="22">
        <v>32</v>
      </c>
      <c r="N643" s="2" t="s">
        <v>45</v>
      </c>
      <c r="O643" s="2" t="s">
        <v>35</v>
      </c>
      <c r="P643" t="s">
        <v>89</v>
      </c>
      <c r="Q643" t="s">
        <v>1627</v>
      </c>
      <c r="U643" t="s">
        <v>37</v>
      </c>
      <c r="V643" t="s">
        <v>1628</v>
      </c>
      <c r="Z643" s="2">
        <v>3</v>
      </c>
      <c r="AA643" s="22">
        <v>112</v>
      </c>
      <c r="AF643" t="s">
        <v>1629</v>
      </c>
      <c r="AI643" t="s">
        <v>1630</v>
      </c>
      <c r="AK643" t="s">
        <v>206</v>
      </c>
      <c r="AN643" t="s">
        <v>465</v>
      </c>
      <c r="BR643" s="3" t="s">
        <v>7025</v>
      </c>
    </row>
    <row r="644" spans="1:70" x14ac:dyDescent="0.2">
      <c r="A644" t="s">
        <v>1399</v>
      </c>
      <c r="B644" t="s">
        <v>1631</v>
      </c>
      <c r="C644" t="s">
        <v>41</v>
      </c>
      <c r="D644" t="s">
        <v>72</v>
      </c>
      <c r="E644" t="s">
        <v>70</v>
      </c>
      <c r="F644" s="2" t="s">
        <v>43</v>
      </c>
      <c r="G644" s="22">
        <v>32</v>
      </c>
      <c r="H644" s="22">
        <v>24</v>
      </c>
      <c r="K644" s="22">
        <v>8</v>
      </c>
      <c r="N644" s="2" t="s">
        <v>35</v>
      </c>
      <c r="O644" s="2" t="s">
        <v>35</v>
      </c>
      <c r="P644" t="s">
        <v>36</v>
      </c>
      <c r="Q644" t="s">
        <v>1632</v>
      </c>
      <c r="U644" t="s">
        <v>37</v>
      </c>
      <c r="V644" t="s">
        <v>1633</v>
      </c>
      <c r="Z644" s="2">
        <v>4</v>
      </c>
      <c r="AA644" s="22">
        <v>177</v>
      </c>
      <c r="AF644" t="s">
        <v>1497</v>
      </c>
      <c r="AI644" t="s">
        <v>93</v>
      </c>
      <c r="AK644" t="s">
        <v>69</v>
      </c>
      <c r="AN644" t="s">
        <v>465</v>
      </c>
      <c r="BR644" s="3" t="s">
        <v>7025</v>
      </c>
    </row>
    <row r="645" spans="1:70" x14ac:dyDescent="0.2">
      <c r="A645" t="s">
        <v>1399</v>
      </c>
      <c r="B645" t="s">
        <v>1634</v>
      </c>
      <c r="C645" t="s">
        <v>41</v>
      </c>
      <c r="D645" t="s">
        <v>72</v>
      </c>
      <c r="E645" t="s">
        <v>70</v>
      </c>
      <c r="F645" s="2" t="s">
        <v>43</v>
      </c>
      <c r="G645" s="22">
        <v>32</v>
      </c>
      <c r="H645" s="22">
        <v>32</v>
      </c>
      <c r="N645" s="2" t="s">
        <v>45</v>
      </c>
      <c r="O645" s="2" t="s">
        <v>35</v>
      </c>
      <c r="P645" t="s">
        <v>36</v>
      </c>
      <c r="Q645" t="s">
        <v>1438</v>
      </c>
      <c r="U645" t="s">
        <v>37</v>
      </c>
      <c r="V645" t="s">
        <v>1635</v>
      </c>
      <c r="Z645" s="2">
        <v>2</v>
      </c>
      <c r="AA645" s="22">
        <v>141</v>
      </c>
      <c r="AF645" t="s">
        <v>1493</v>
      </c>
      <c r="AI645" t="s">
        <v>1604</v>
      </c>
      <c r="AK645" t="s">
        <v>206</v>
      </c>
      <c r="AN645" t="s">
        <v>465</v>
      </c>
      <c r="BR645" s="3" t="s">
        <v>7025</v>
      </c>
    </row>
    <row r="646" spans="1:70" x14ac:dyDescent="0.2">
      <c r="A646" t="s">
        <v>1399</v>
      </c>
      <c r="B646" t="s">
        <v>1636</v>
      </c>
      <c r="C646" t="s">
        <v>41</v>
      </c>
      <c r="D646" t="s">
        <v>85</v>
      </c>
      <c r="E646" t="s">
        <v>70</v>
      </c>
      <c r="F646" s="2" t="s">
        <v>97</v>
      </c>
      <c r="G646" s="22">
        <v>48</v>
      </c>
      <c r="H646" s="22">
        <v>32</v>
      </c>
      <c r="K646" s="22">
        <v>16</v>
      </c>
      <c r="N646" s="2" t="s">
        <v>45</v>
      </c>
      <c r="O646" s="2" t="s">
        <v>35</v>
      </c>
      <c r="P646" t="s">
        <v>36</v>
      </c>
      <c r="Q646" t="s">
        <v>1637</v>
      </c>
      <c r="U646" t="s">
        <v>37</v>
      </c>
      <c r="V646" t="s">
        <v>1638</v>
      </c>
      <c r="Z646" s="2">
        <v>4</v>
      </c>
      <c r="AA646" s="22">
        <v>121</v>
      </c>
      <c r="AF646" t="s">
        <v>1533</v>
      </c>
      <c r="AI646" t="s">
        <v>1639</v>
      </c>
      <c r="AK646" t="s">
        <v>206</v>
      </c>
      <c r="AN646" t="s">
        <v>465</v>
      </c>
      <c r="BR646" s="3" t="s">
        <v>7025</v>
      </c>
    </row>
    <row r="647" spans="1:70" x14ac:dyDescent="0.2">
      <c r="A647" t="s">
        <v>1399</v>
      </c>
      <c r="B647" t="s">
        <v>1636</v>
      </c>
      <c r="C647" t="s">
        <v>41</v>
      </c>
      <c r="D647" t="s">
        <v>85</v>
      </c>
      <c r="E647" t="s">
        <v>70</v>
      </c>
      <c r="F647" s="2" t="s">
        <v>97</v>
      </c>
      <c r="G647" s="22">
        <v>48</v>
      </c>
      <c r="H647" s="22">
        <v>32</v>
      </c>
      <c r="K647" s="22">
        <v>16</v>
      </c>
      <c r="N647" s="2" t="s">
        <v>45</v>
      </c>
      <c r="O647" s="2" t="s">
        <v>35</v>
      </c>
      <c r="P647" t="s">
        <v>36</v>
      </c>
      <c r="Q647" t="s">
        <v>1640</v>
      </c>
      <c r="U647" t="s">
        <v>37</v>
      </c>
      <c r="V647" t="s">
        <v>1641</v>
      </c>
      <c r="Z647" s="2">
        <v>4</v>
      </c>
      <c r="AA647" s="22">
        <v>118</v>
      </c>
      <c r="AF647" t="s">
        <v>1536</v>
      </c>
      <c r="AI647" t="s">
        <v>1639</v>
      </c>
      <c r="AK647" t="s">
        <v>206</v>
      </c>
      <c r="AN647" t="s">
        <v>465</v>
      </c>
      <c r="BR647" s="3" t="s">
        <v>7025</v>
      </c>
    </row>
    <row r="648" spans="1:70" x14ac:dyDescent="0.2">
      <c r="A648" t="s">
        <v>1399</v>
      </c>
      <c r="B648" t="s">
        <v>1642</v>
      </c>
      <c r="C648" t="s">
        <v>41</v>
      </c>
      <c r="D648" t="s">
        <v>72</v>
      </c>
      <c r="E648" t="s">
        <v>70</v>
      </c>
      <c r="F648" s="2" t="s">
        <v>43</v>
      </c>
      <c r="G648" s="22">
        <v>32</v>
      </c>
      <c r="H648" s="22">
        <v>32</v>
      </c>
      <c r="N648" s="2" t="s">
        <v>35</v>
      </c>
      <c r="O648" s="2" t="s">
        <v>35</v>
      </c>
      <c r="P648" t="s">
        <v>36</v>
      </c>
      <c r="Q648" t="s">
        <v>1637</v>
      </c>
      <c r="U648" t="s">
        <v>37</v>
      </c>
      <c r="V648" t="s">
        <v>1643</v>
      </c>
      <c r="Z648" s="2">
        <v>4</v>
      </c>
      <c r="AA648" s="22">
        <v>128</v>
      </c>
      <c r="AF648" t="s">
        <v>1618</v>
      </c>
      <c r="AI648" t="s">
        <v>677</v>
      </c>
      <c r="AK648" t="s">
        <v>44</v>
      </c>
      <c r="AN648" t="s">
        <v>465</v>
      </c>
      <c r="AR648" t="s">
        <v>1464</v>
      </c>
      <c r="BR648" s="3" t="s">
        <v>7025</v>
      </c>
    </row>
    <row r="649" spans="1:70" x14ac:dyDescent="0.2">
      <c r="A649" t="s">
        <v>1399</v>
      </c>
      <c r="B649" t="s">
        <v>1644</v>
      </c>
      <c r="C649" t="s">
        <v>41</v>
      </c>
      <c r="D649" t="s">
        <v>72</v>
      </c>
      <c r="E649" t="s">
        <v>70</v>
      </c>
      <c r="F649" s="2" t="s">
        <v>630</v>
      </c>
      <c r="G649" s="22">
        <v>24</v>
      </c>
      <c r="H649" s="22">
        <v>16</v>
      </c>
      <c r="K649" s="22">
        <v>8</v>
      </c>
      <c r="N649" s="2" t="s">
        <v>35</v>
      </c>
      <c r="O649" s="2" t="s">
        <v>35</v>
      </c>
      <c r="P649" t="s">
        <v>36</v>
      </c>
      <c r="Q649" t="s">
        <v>1410</v>
      </c>
      <c r="U649" t="s">
        <v>37</v>
      </c>
      <c r="V649" t="s">
        <v>1645</v>
      </c>
      <c r="Z649" s="2">
        <v>4</v>
      </c>
      <c r="AA649" s="22">
        <v>214</v>
      </c>
      <c r="AF649" t="s">
        <v>1646</v>
      </c>
      <c r="AI649" t="s">
        <v>1494</v>
      </c>
      <c r="AK649" t="s">
        <v>51</v>
      </c>
      <c r="AN649" t="s">
        <v>465</v>
      </c>
      <c r="BR649" s="3" t="s">
        <v>7025</v>
      </c>
    </row>
    <row r="650" spans="1:70" x14ac:dyDescent="0.2">
      <c r="A650" t="s">
        <v>1399</v>
      </c>
      <c r="B650" t="s">
        <v>1644</v>
      </c>
      <c r="C650" t="s">
        <v>41</v>
      </c>
      <c r="D650" t="s">
        <v>72</v>
      </c>
      <c r="E650" t="s">
        <v>70</v>
      </c>
      <c r="F650" s="2" t="s">
        <v>630</v>
      </c>
      <c r="G650" s="22">
        <v>24</v>
      </c>
      <c r="H650" s="22">
        <v>16</v>
      </c>
      <c r="K650" s="22">
        <v>8</v>
      </c>
      <c r="N650" s="2" t="s">
        <v>35</v>
      </c>
      <c r="O650" s="2" t="s">
        <v>35</v>
      </c>
      <c r="P650" t="s">
        <v>36</v>
      </c>
      <c r="Q650" t="s">
        <v>1647</v>
      </c>
      <c r="U650" t="s">
        <v>37</v>
      </c>
      <c r="V650" t="s">
        <v>1648</v>
      </c>
      <c r="Z650" s="2">
        <v>4</v>
      </c>
      <c r="AA650" s="22">
        <v>121</v>
      </c>
      <c r="AF650" t="s">
        <v>1432</v>
      </c>
      <c r="AI650" t="s">
        <v>144</v>
      </c>
      <c r="AK650" t="s">
        <v>51</v>
      </c>
      <c r="AN650" t="s">
        <v>465</v>
      </c>
      <c r="BR650" s="3" t="s">
        <v>7025</v>
      </c>
    </row>
    <row r="651" spans="1:70" x14ac:dyDescent="0.2">
      <c r="A651" t="s">
        <v>1399</v>
      </c>
      <c r="B651" t="s">
        <v>1649</v>
      </c>
      <c r="C651" t="s">
        <v>41</v>
      </c>
      <c r="D651" t="s">
        <v>42</v>
      </c>
      <c r="E651" t="s">
        <v>70</v>
      </c>
      <c r="F651" s="2" t="s">
        <v>43</v>
      </c>
      <c r="G651" s="22">
        <v>32</v>
      </c>
      <c r="H651" s="22">
        <v>32</v>
      </c>
      <c r="N651" s="2" t="s">
        <v>88</v>
      </c>
      <c r="O651" s="2" t="s">
        <v>35</v>
      </c>
      <c r="P651" t="s">
        <v>36</v>
      </c>
      <c r="Q651" t="s">
        <v>1650</v>
      </c>
      <c r="R651" t="s">
        <v>1426</v>
      </c>
      <c r="U651" t="s">
        <v>37</v>
      </c>
      <c r="V651" t="s">
        <v>1651</v>
      </c>
      <c r="W651" t="s">
        <v>232</v>
      </c>
      <c r="Z651" s="2">
        <v>6</v>
      </c>
      <c r="AA651" s="22">
        <v>207</v>
      </c>
      <c r="AF651" t="s">
        <v>1652</v>
      </c>
      <c r="AI651" t="s">
        <v>1653</v>
      </c>
      <c r="AK651" t="s">
        <v>181</v>
      </c>
      <c r="AN651" t="s">
        <v>465</v>
      </c>
      <c r="BR651" s="3" t="s">
        <v>7025</v>
      </c>
    </row>
    <row r="652" spans="1:70" x14ac:dyDescent="0.2">
      <c r="A652" t="s">
        <v>1399</v>
      </c>
      <c r="B652" t="s">
        <v>1654</v>
      </c>
      <c r="C652" t="s">
        <v>41</v>
      </c>
      <c r="D652" t="s">
        <v>42</v>
      </c>
      <c r="E652" t="s">
        <v>70</v>
      </c>
      <c r="F652" s="2" t="s">
        <v>43</v>
      </c>
      <c r="G652" s="22">
        <v>32</v>
      </c>
      <c r="H652" s="22">
        <v>32</v>
      </c>
      <c r="N652" s="2" t="s">
        <v>88</v>
      </c>
      <c r="O652" s="2" t="s">
        <v>35</v>
      </c>
      <c r="P652" t="s">
        <v>36</v>
      </c>
      <c r="Q652" t="s">
        <v>1554</v>
      </c>
      <c r="R652" t="s">
        <v>1566</v>
      </c>
      <c r="U652" t="s">
        <v>37</v>
      </c>
      <c r="V652" t="s">
        <v>1655</v>
      </c>
      <c r="W652" t="s">
        <v>232</v>
      </c>
      <c r="Z652" s="2">
        <v>6</v>
      </c>
      <c r="AA652" s="22">
        <v>207</v>
      </c>
      <c r="AF652" t="s">
        <v>1652</v>
      </c>
      <c r="AI652" t="s">
        <v>1653</v>
      </c>
      <c r="AK652" t="s">
        <v>181</v>
      </c>
      <c r="AN652" t="s">
        <v>465</v>
      </c>
      <c r="BR652" s="3" t="s">
        <v>7025</v>
      </c>
    </row>
    <row r="653" spans="1:70" x14ac:dyDescent="0.2">
      <c r="A653" t="s">
        <v>1399</v>
      </c>
      <c r="B653" t="s">
        <v>1656</v>
      </c>
      <c r="C653" t="s">
        <v>41</v>
      </c>
      <c r="D653" t="s">
        <v>42</v>
      </c>
      <c r="E653" t="s">
        <v>70</v>
      </c>
      <c r="F653" s="2" t="s">
        <v>43</v>
      </c>
      <c r="G653" s="22">
        <v>32</v>
      </c>
      <c r="K653" s="22">
        <v>32</v>
      </c>
      <c r="N653" s="2" t="s">
        <v>45</v>
      </c>
      <c r="O653" s="2" t="s">
        <v>35</v>
      </c>
      <c r="P653" t="s">
        <v>36</v>
      </c>
      <c r="Q653" t="s">
        <v>1657</v>
      </c>
      <c r="U653" t="s">
        <v>37</v>
      </c>
      <c r="V653" t="s">
        <v>1658</v>
      </c>
      <c r="W653" t="s">
        <v>169</v>
      </c>
      <c r="Z653" s="2">
        <v>3</v>
      </c>
      <c r="AA653" s="22">
        <v>57</v>
      </c>
      <c r="AF653" t="s">
        <v>1659</v>
      </c>
      <c r="AI653" t="s">
        <v>1660</v>
      </c>
      <c r="AK653" t="s">
        <v>206</v>
      </c>
      <c r="AN653" t="s">
        <v>124</v>
      </c>
      <c r="BR653" s="3" t="s">
        <v>7025</v>
      </c>
    </row>
    <row r="654" spans="1:70" x14ac:dyDescent="0.2">
      <c r="A654" t="s">
        <v>1399</v>
      </c>
      <c r="B654" t="s">
        <v>1661</v>
      </c>
      <c r="C654" t="s">
        <v>41</v>
      </c>
      <c r="D654" t="s">
        <v>42</v>
      </c>
      <c r="E654" t="s">
        <v>70</v>
      </c>
      <c r="F654" s="2" t="s">
        <v>43</v>
      </c>
      <c r="G654" s="22">
        <v>32</v>
      </c>
      <c r="K654" s="22">
        <v>32</v>
      </c>
      <c r="N654" s="2" t="s">
        <v>45</v>
      </c>
      <c r="O654" s="2" t="s">
        <v>35</v>
      </c>
      <c r="P654" t="s">
        <v>36</v>
      </c>
      <c r="Q654" t="s">
        <v>1647</v>
      </c>
      <c r="U654" t="s">
        <v>37</v>
      </c>
      <c r="V654" t="s">
        <v>1662</v>
      </c>
      <c r="W654" t="s">
        <v>169</v>
      </c>
      <c r="Z654" s="2">
        <v>3</v>
      </c>
      <c r="AA654" s="22">
        <v>57</v>
      </c>
      <c r="AF654" t="s">
        <v>1659</v>
      </c>
      <c r="AI654" t="s">
        <v>1660</v>
      </c>
      <c r="AK654" t="s">
        <v>206</v>
      </c>
      <c r="AN654" t="s">
        <v>124</v>
      </c>
      <c r="BR654" s="3" t="s">
        <v>7025</v>
      </c>
    </row>
    <row r="655" spans="1:70" x14ac:dyDescent="0.2">
      <c r="A655" t="s">
        <v>1399</v>
      </c>
      <c r="B655" t="s">
        <v>1663</v>
      </c>
      <c r="C655" t="s">
        <v>41</v>
      </c>
      <c r="D655" t="s">
        <v>85</v>
      </c>
      <c r="E655" t="s">
        <v>70</v>
      </c>
      <c r="F655" s="2" t="s">
        <v>43</v>
      </c>
      <c r="G655" s="22">
        <v>32</v>
      </c>
      <c r="H655" s="22">
        <v>24</v>
      </c>
      <c r="K655" s="22">
        <v>8</v>
      </c>
      <c r="N655" s="2" t="s">
        <v>35</v>
      </c>
      <c r="O655" s="2" t="s">
        <v>35</v>
      </c>
      <c r="P655" t="s">
        <v>36</v>
      </c>
      <c r="Q655" t="s">
        <v>1583</v>
      </c>
      <c r="U655" t="s">
        <v>37</v>
      </c>
      <c r="V655" t="s">
        <v>1664</v>
      </c>
      <c r="Z655" s="2">
        <v>4</v>
      </c>
      <c r="AA655" s="22">
        <v>128</v>
      </c>
      <c r="AF655" t="s">
        <v>1514</v>
      </c>
      <c r="AI655" t="s">
        <v>93</v>
      </c>
      <c r="AK655" t="s">
        <v>69</v>
      </c>
      <c r="AN655" t="s">
        <v>465</v>
      </c>
      <c r="BR655" s="3" t="s">
        <v>7025</v>
      </c>
    </row>
    <row r="656" spans="1:70" x14ac:dyDescent="0.2">
      <c r="A656" t="s">
        <v>1399</v>
      </c>
      <c r="B656" t="s">
        <v>1665</v>
      </c>
      <c r="C656" t="s">
        <v>41</v>
      </c>
      <c r="D656" t="s">
        <v>85</v>
      </c>
      <c r="E656" t="s">
        <v>70</v>
      </c>
      <c r="F656" s="2" t="s">
        <v>97</v>
      </c>
      <c r="G656" s="22">
        <v>48</v>
      </c>
      <c r="H656" s="22">
        <v>32</v>
      </c>
      <c r="K656" s="22">
        <v>16</v>
      </c>
      <c r="N656" s="2" t="s">
        <v>45</v>
      </c>
      <c r="O656" s="2" t="s">
        <v>35</v>
      </c>
      <c r="P656" t="s">
        <v>36</v>
      </c>
      <c r="Q656" t="s">
        <v>1580</v>
      </c>
      <c r="U656" t="s">
        <v>37</v>
      </c>
      <c r="V656" t="s">
        <v>1666</v>
      </c>
      <c r="Z656" s="2">
        <v>2</v>
      </c>
      <c r="AA656" s="22">
        <v>73</v>
      </c>
      <c r="AF656" t="s">
        <v>1549</v>
      </c>
      <c r="AI656" t="s">
        <v>1600</v>
      </c>
      <c r="AK656" t="s">
        <v>206</v>
      </c>
      <c r="AN656" t="s">
        <v>465</v>
      </c>
      <c r="BR656" s="3" t="s">
        <v>7025</v>
      </c>
    </row>
    <row r="657" spans="1:70" x14ac:dyDescent="0.2">
      <c r="A657" t="s">
        <v>1399</v>
      </c>
      <c r="B657" t="s">
        <v>1665</v>
      </c>
      <c r="C657" t="s">
        <v>41</v>
      </c>
      <c r="D657" t="s">
        <v>85</v>
      </c>
      <c r="E657" t="s">
        <v>70</v>
      </c>
      <c r="F657" s="2" t="s">
        <v>97</v>
      </c>
      <c r="G657" s="22">
        <v>48</v>
      </c>
      <c r="H657" s="22">
        <v>32</v>
      </c>
      <c r="K657" s="22">
        <v>16</v>
      </c>
      <c r="N657" s="2" t="s">
        <v>35</v>
      </c>
      <c r="O657" s="2" t="s">
        <v>35</v>
      </c>
      <c r="P657" t="s">
        <v>36</v>
      </c>
      <c r="Q657" t="s">
        <v>1570</v>
      </c>
      <c r="U657" t="s">
        <v>37</v>
      </c>
      <c r="V657" t="s">
        <v>1667</v>
      </c>
      <c r="Z657" s="2">
        <v>4</v>
      </c>
      <c r="AA657" s="22">
        <v>121</v>
      </c>
      <c r="AF657" t="s">
        <v>1432</v>
      </c>
      <c r="AI657" t="s">
        <v>1602</v>
      </c>
      <c r="AK657" t="s">
        <v>44</v>
      </c>
      <c r="AN657" t="s">
        <v>465</v>
      </c>
      <c r="BR657" s="3" t="s">
        <v>7025</v>
      </c>
    </row>
    <row r="658" spans="1:70" x14ac:dyDescent="0.2">
      <c r="A658" t="s">
        <v>1399</v>
      </c>
      <c r="B658" t="s">
        <v>1668</v>
      </c>
      <c r="C658" t="s">
        <v>81</v>
      </c>
      <c r="D658" t="s">
        <v>72</v>
      </c>
      <c r="E658" t="s">
        <v>70</v>
      </c>
      <c r="F658" s="2" t="s">
        <v>43</v>
      </c>
      <c r="G658" s="22">
        <v>32</v>
      </c>
      <c r="H658" s="22">
        <v>24</v>
      </c>
      <c r="K658" s="22">
        <v>8</v>
      </c>
      <c r="N658" s="2" t="s">
        <v>35</v>
      </c>
      <c r="O658" s="2" t="s">
        <v>35</v>
      </c>
      <c r="P658" t="s">
        <v>89</v>
      </c>
      <c r="Q658" t="s">
        <v>1669</v>
      </c>
      <c r="U658" t="s">
        <v>37</v>
      </c>
      <c r="V658" t="s">
        <v>1670</v>
      </c>
      <c r="Z658" s="2">
        <v>4</v>
      </c>
      <c r="AA658" s="22">
        <v>128</v>
      </c>
      <c r="AF658" t="s">
        <v>1514</v>
      </c>
      <c r="AI658" t="s">
        <v>93</v>
      </c>
      <c r="AK658" t="s">
        <v>69</v>
      </c>
      <c r="AN658" t="s">
        <v>465</v>
      </c>
      <c r="BR658" s="3" t="s">
        <v>7025</v>
      </c>
    </row>
    <row r="659" spans="1:70" x14ac:dyDescent="0.2">
      <c r="A659" t="s">
        <v>1399</v>
      </c>
      <c r="B659" t="s">
        <v>1671</v>
      </c>
      <c r="C659" t="s">
        <v>81</v>
      </c>
      <c r="D659" t="s">
        <v>72</v>
      </c>
      <c r="E659" t="s">
        <v>70</v>
      </c>
      <c r="F659" s="2" t="s">
        <v>335</v>
      </c>
      <c r="G659" s="22">
        <v>64</v>
      </c>
      <c r="H659" s="22">
        <v>32</v>
      </c>
      <c r="K659" s="22">
        <v>32</v>
      </c>
      <c r="N659" s="2" t="s">
        <v>35</v>
      </c>
      <c r="O659" s="2" t="s">
        <v>35</v>
      </c>
      <c r="P659" t="s">
        <v>89</v>
      </c>
      <c r="Q659" t="s">
        <v>1672</v>
      </c>
      <c r="U659" t="s">
        <v>37</v>
      </c>
      <c r="V659" t="s">
        <v>1673</v>
      </c>
      <c r="Z659" s="2">
        <v>4</v>
      </c>
      <c r="AA659" s="22">
        <v>130</v>
      </c>
      <c r="AF659" t="s">
        <v>1514</v>
      </c>
      <c r="AI659" t="s">
        <v>677</v>
      </c>
      <c r="AK659" t="s">
        <v>44</v>
      </c>
      <c r="AN659" t="s">
        <v>465</v>
      </c>
      <c r="BR659" s="3" t="s">
        <v>7025</v>
      </c>
    </row>
    <row r="660" spans="1:70" x14ac:dyDescent="0.2">
      <c r="A660" t="s">
        <v>1399</v>
      </c>
      <c r="B660" t="s">
        <v>1674</v>
      </c>
      <c r="C660" t="s">
        <v>81</v>
      </c>
      <c r="D660" t="s">
        <v>72</v>
      </c>
      <c r="E660" t="s">
        <v>70</v>
      </c>
      <c r="F660" s="2" t="s">
        <v>97</v>
      </c>
      <c r="G660" s="22">
        <v>48</v>
      </c>
      <c r="H660" s="22">
        <v>32</v>
      </c>
      <c r="K660" s="22">
        <v>16</v>
      </c>
      <c r="N660" s="2" t="s">
        <v>45</v>
      </c>
      <c r="O660" s="2" t="s">
        <v>35</v>
      </c>
      <c r="P660" t="s">
        <v>89</v>
      </c>
      <c r="Q660" t="s">
        <v>1675</v>
      </c>
      <c r="U660" t="s">
        <v>37</v>
      </c>
      <c r="V660" t="s">
        <v>1676</v>
      </c>
      <c r="Z660" s="2">
        <v>4</v>
      </c>
      <c r="AA660" s="22">
        <v>128</v>
      </c>
      <c r="AF660" t="s">
        <v>1618</v>
      </c>
      <c r="AI660" t="s">
        <v>164</v>
      </c>
      <c r="AK660" t="s">
        <v>206</v>
      </c>
      <c r="AN660" t="s">
        <v>465</v>
      </c>
      <c r="BR660" s="3" t="s">
        <v>7025</v>
      </c>
    </row>
    <row r="661" spans="1:70" x14ac:dyDescent="0.2">
      <c r="A661" t="s">
        <v>1399</v>
      </c>
      <c r="B661" t="s">
        <v>1674</v>
      </c>
      <c r="C661" t="s">
        <v>81</v>
      </c>
      <c r="D661" t="s">
        <v>72</v>
      </c>
      <c r="E661" t="s">
        <v>70</v>
      </c>
      <c r="F661" s="2" t="s">
        <v>97</v>
      </c>
      <c r="G661" s="22">
        <v>48</v>
      </c>
      <c r="H661" s="22">
        <v>32</v>
      </c>
      <c r="K661" s="22">
        <v>16</v>
      </c>
      <c r="N661" s="2" t="s">
        <v>45</v>
      </c>
      <c r="O661" s="2" t="s">
        <v>35</v>
      </c>
      <c r="P661" t="s">
        <v>89</v>
      </c>
      <c r="Q661" t="s">
        <v>1677</v>
      </c>
      <c r="U661" t="s">
        <v>37</v>
      </c>
      <c r="V661" t="s">
        <v>1678</v>
      </c>
      <c r="Z661" s="2">
        <v>4</v>
      </c>
      <c r="AA661" s="22">
        <v>134</v>
      </c>
      <c r="AF661" t="s">
        <v>1679</v>
      </c>
      <c r="AI661" t="s">
        <v>164</v>
      </c>
      <c r="AK661" t="s">
        <v>206</v>
      </c>
      <c r="AN661" t="s">
        <v>465</v>
      </c>
      <c r="BR661" s="3" t="s">
        <v>7025</v>
      </c>
    </row>
    <row r="662" spans="1:70" x14ac:dyDescent="0.2">
      <c r="A662" t="s">
        <v>1399</v>
      </c>
      <c r="B662" t="s">
        <v>1674</v>
      </c>
      <c r="C662" t="s">
        <v>81</v>
      </c>
      <c r="D662" t="s">
        <v>72</v>
      </c>
      <c r="E662" t="s">
        <v>70</v>
      </c>
      <c r="F662" s="2" t="s">
        <v>97</v>
      </c>
      <c r="G662" s="22">
        <v>48</v>
      </c>
      <c r="H662" s="22">
        <v>32</v>
      </c>
      <c r="K662" s="22">
        <v>16</v>
      </c>
      <c r="N662" s="2" t="s">
        <v>45</v>
      </c>
      <c r="O662" s="2" t="s">
        <v>35</v>
      </c>
      <c r="P662" t="s">
        <v>89</v>
      </c>
      <c r="Q662" t="s">
        <v>1396</v>
      </c>
      <c r="U662" t="s">
        <v>37</v>
      </c>
      <c r="V662" t="s">
        <v>1680</v>
      </c>
      <c r="Z662" s="2">
        <v>1</v>
      </c>
      <c r="AA662" s="22">
        <v>37</v>
      </c>
      <c r="AF662" t="s">
        <v>1681</v>
      </c>
      <c r="AI662" t="s">
        <v>1682</v>
      </c>
      <c r="AK662" t="s">
        <v>206</v>
      </c>
      <c r="AN662" t="s">
        <v>465</v>
      </c>
      <c r="BR662" s="3" t="s">
        <v>7025</v>
      </c>
    </row>
    <row r="663" spans="1:70" x14ac:dyDescent="0.2">
      <c r="A663" t="s">
        <v>1399</v>
      </c>
      <c r="B663" t="s">
        <v>1674</v>
      </c>
      <c r="C663" t="s">
        <v>81</v>
      </c>
      <c r="D663" t="s">
        <v>72</v>
      </c>
      <c r="E663" t="s">
        <v>70</v>
      </c>
      <c r="F663" s="2" t="s">
        <v>97</v>
      </c>
      <c r="G663" s="22">
        <v>48</v>
      </c>
      <c r="H663" s="22">
        <v>32</v>
      </c>
      <c r="K663" s="22">
        <v>16</v>
      </c>
      <c r="N663" s="2" t="s">
        <v>45</v>
      </c>
      <c r="O663" s="2" t="s">
        <v>35</v>
      </c>
      <c r="P663" t="s">
        <v>89</v>
      </c>
      <c r="Q663" t="s">
        <v>1595</v>
      </c>
      <c r="U663" t="s">
        <v>37</v>
      </c>
      <c r="V663" t="s">
        <v>1683</v>
      </c>
      <c r="Z663" s="2">
        <v>2</v>
      </c>
      <c r="AA663" s="22">
        <v>76</v>
      </c>
      <c r="AF663" t="s">
        <v>1684</v>
      </c>
      <c r="AI663" t="s">
        <v>164</v>
      </c>
      <c r="AK663" t="s">
        <v>206</v>
      </c>
      <c r="AN663" t="s">
        <v>465</v>
      </c>
      <c r="BR663" s="3" t="s">
        <v>7025</v>
      </c>
    </row>
    <row r="664" spans="1:70" x14ac:dyDescent="0.2">
      <c r="A664" t="s">
        <v>1399</v>
      </c>
      <c r="B664" t="s">
        <v>1685</v>
      </c>
      <c r="C664" t="s">
        <v>81</v>
      </c>
      <c r="D664" t="s">
        <v>85</v>
      </c>
      <c r="E664" t="s">
        <v>70</v>
      </c>
      <c r="F664" s="2" t="s">
        <v>335</v>
      </c>
      <c r="G664" s="22">
        <v>64</v>
      </c>
      <c r="H664" s="22">
        <v>48</v>
      </c>
      <c r="K664" s="22">
        <v>16</v>
      </c>
      <c r="N664" s="2" t="s">
        <v>60</v>
      </c>
      <c r="O664" s="2" t="s">
        <v>35</v>
      </c>
      <c r="P664" t="s">
        <v>89</v>
      </c>
      <c r="Q664" t="s">
        <v>1460</v>
      </c>
      <c r="U664" t="s">
        <v>37</v>
      </c>
      <c r="V664" t="s">
        <v>1686</v>
      </c>
      <c r="Z664" s="2">
        <v>2</v>
      </c>
      <c r="AA664" s="22">
        <v>64</v>
      </c>
      <c r="AF664" t="s">
        <v>1687</v>
      </c>
      <c r="AI664" t="s">
        <v>1591</v>
      </c>
      <c r="AK664" t="s">
        <v>98</v>
      </c>
      <c r="AN664" t="s">
        <v>465</v>
      </c>
      <c r="BR664" s="3" t="s">
        <v>7025</v>
      </c>
    </row>
    <row r="665" spans="1:70" x14ac:dyDescent="0.2">
      <c r="A665" t="s">
        <v>1399</v>
      </c>
      <c r="B665" t="s">
        <v>1685</v>
      </c>
      <c r="C665" t="s">
        <v>81</v>
      </c>
      <c r="D665" t="s">
        <v>85</v>
      </c>
      <c r="E665" t="s">
        <v>70</v>
      </c>
      <c r="F665" s="2" t="s">
        <v>335</v>
      </c>
      <c r="G665" s="22">
        <v>64</v>
      </c>
      <c r="H665" s="22">
        <v>48</v>
      </c>
      <c r="K665" s="22">
        <v>16</v>
      </c>
      <c r="N665" s="2" t="s">
        <v>60</v>
      </c>
      <c r="O665" s="2" t="s">
        <v>35</v>
      </c>
      <c r="P665" t="s">
        <v>89</v>
      </c>
      <c r="Q665" t="s">
        <v>1475</v>
      </c>
      <c r="U665" t="s">
        <v>37</v>
      </c>
      <c r="V665" t="s">
        <v>1688</v>
      </c>
      <c r="Z665" s="2">
        <v>2</v>
      </c>
      <c r="AA665" s="22">
        <v>62</v>
      </c>
      <c r="AF665" t="s">
        <v>1689</v>
      </c>
      <c r="AI665" t="s">
        <v>1591</v>
      </c>
      <c r="AK665" t="s">
        <v>98</v>
      </c>
      <c r="AN665" t="s">
        <v>465</v>
      </c>
      <c r="BR665" s="3" t="s">
        <v>7025</v>
      </c>
    </row>
    <row r="666" spans="1:70" x14ac:dyDescent="0.2">
      <c r="A666" t="s">
        <v>1399</v>
      </c>
      <c r="B666" t="s">
        <v>1690</v>
      </c>
      <c r="C666" t="s">
        <v>81</v>
      </c>
      <c r="D666" t="s">
        <v>72</v>
      </c>
      <c r="E666" t="s">
        <v>70</v>
      </c>
      <c r="F666" s="2" t="s">
        <v>335</v>
      </c>
      <c r="G666" s="22">
        <v>64</v>
      </c>
      <c r="H666" s="22">
        <v>48</v>
      </c>
      <c r="K666" s="22">
        <v>16</v>
      </c>
      <c r="N666" s="2" t="s">
        <v>60</v>
      </c>
      <c r="O666" s="2" t="s">
        <v>35</v>
      </c>
      <c r="P666" t="s">
        <v>89</v>
      </c>
      <c r="Q666" t="s">
        <v>1691</v>
      </c>
      <c r="U666" t="s">
        <v>37</v>
      </c>
      <c r="V666" t="s">
        <v>1692</v>
      </c>
      <c r="Z666" s="2">
        <v>2</v>
      </c>
      <c r="AA666" s="22">
        <v>68</v>
      </c>
      <c r="AF666" t="s">
        <v>1552</v>
      </c>
      <c r="AI666" t="s">
        <v>1591</v>
      </c>
      <c r="AK666" t="s">
        <v>98</v>
      </c>
      <c r="AN666" t="s">
        <v>465</v>
      </c>
      <c r="BR666" s="3" t="s">
        <v>7025</v>
      </c>
    </row>
    <row r="667" spans="1:70" x14ac:dyDescent="0.2">
      <c r="A667" t="s">
        <v>1399</v>
      </c>
      <c r="B667" t="s">
        <v>1693</v>
      </c>
      <c r="C667" t="s">
        <v>81</v>
      </c>
      <c r="D667" t="s">
        <v>72</v>
      </c>
      <c r="E667" t="s">
        <v>70</v>
      </c>
      <c r="F667" s="2" t="s">
        <v>335</v>
      </c>
      <c r="G667" s="22">
        <v>64</v>
      </c>
      <c r="H667" s="22">
        <v>48</v>
      </c>
      <c r="K667" s="22">
        <v>16</v>
      </c>
      <c r="N667" s="2" t="s">
        <v>60</v>
      </c>
      <c r="O667" s="2" t="s">
        <v>35</v>
      </c>
      <c r="P667" t="s">
        <v>89</v>
      </c>
      <c r="Q667" t="s">
        <v>1694</v>
      </c>
      <c r="U667" t="s">
        <v>37</v>
      </c>
      <c r="V667" t="s">
        <v>1695</v>
      </c>
      <c r="Z667" s="2">
        <v>2</v>
      </c>
      <c r="AA667" s="22">
        <v>68</v>
      </c>
      <c r="AF667" t="s">
        <v>1552</v>
      </c>
      <c r="AI667" t="s">
        <v>1591</v>
      </c>
      <c r="AK667" t="s">
        <v>98</v>
      </c>
      <c r="AN667" t="s">
        <v>465</v>
      </c>
      <c r="BR667" s="3" t="s">
        <v>7025</v>
      </c>
    </row>
    <row r="668" spans="1:70" x14ac:dyDescent="0.2">
      <c r="A668" t="s">
        <v>1399</v>
      </c>
      <c r="B668" t="s">
        <v>1696</v>
      </c>
      <c r="C668" t="s">
        <v>41</v>
      </c>
      <c r="D668" t="s">
        <v>72</v>
      </c>
      <c r="E668" t="s">
        <v>70</v>
      </c>
      <c r="F668" s="2" t="s">
        <v>97</v>
      </c>
      <c r="G668" s="22">
        <v>48</v>
      </c>
      <c r="H668" s="22">
        <v>40</v>
      </c>
      <c r="K668" s="22">
        <v>8</v>
      </c>
      <c r="N668" s="2" t="s">
        <v>45</v>
      </c>
      <c r="O668" s="2" t="s">
        <v>35</v>
      </c>
      <c r="P668" t="s">
        <v>36</v>
      </c>
      <c r="Q668" t="s">
        <v>1697</v>
      </c>
      <c r="U668" t="s">
        <v>37</v>
      </c>
      <c r="V668" t="s">
        <v>1698</v>
      </c>
      <c r="Z668" s="2">
        <v>2</v>
      </c>
      <c r="AA668" s="22">
        <v>68</v>
      </c>
      <c r="AF668" t="s">
        <v>1552</v>
      </c>
      <c r="AI668" t="s">
        <v>1553</v>
      </c>
      <c r="AK668" t="s">
        <v>152</v>
      </c>
      <c r="AN668" t="s">
        <v>465</v>
      </c>
      <c r="BR668" s="3" t="s">
        <v>7025</v>
      </c>
    </row>
    <row r="669" spans="1:70" x14ac:dyDescent="0.2">
      <c r="A669" t="s">
        <v>1399</v>
      </c>
      <c r="B669" t="s">
        <v>1699</v>
      </c>
      <c r="C669" t="s">
        <v>41</v>
      </c>
      <c r="D669" t="s">
        <v>72</v>
      </c>
      <c r="E669" t="s">
        <v>70</v>
      </c>
      <c r="F669" s="2" t="s">
        <v>335</v>
      </c>
      <c r="G669" s="22">
        <v>64</v>
      </c>
      <c r="H669" s="22">
        <v>48</v>
      </c>
      <c r="K669" s="22">
        <v>16</v>
      </c>
      <c r="N669" s="2" t="s">
        <v>60</v>
      </c>
      <c r="O669" s="2" t="s">
        <v>35</v>
      </c>
      <c r="P669" t="s">
        <v>89</v>
      </c>
      <c r="Q669" t="s">
        <v>1650</v>
      </c>
      <c r="U669" t="s">
        <v>37</v>
      </c>
      <c r="V669" t="s">
        <v>1700</v>
      </c>
      <c r="Z669" s="2">
        <v>2</v>
      </c>
      <c r="AA669" s="22">
        <v>68</v>
      </c>
      <c r="AF669" t="s">
        <v>1552</v>
      </c>
      <c r="AI669" t="s">
        <v>1591</v>
      </c>
      <c r="AK669" t="s">
        <v>98</v>
      </c>
      <c r="AN669" t="s">
        <v>465</v>
      </c>
      <c r="BR669" s="3" t="s">
        <v>7025</v>
      </c>
    </row>
    <row r="670" spans="1:70" x14ac:dyDescent="0.2">
      <c r="A670" t="s">
        <v>1399</v>
      </c>
      <c r="B670" t="s">
        <v>1701</v>
      </c>
      <c r="C670" t="s">
        <v>41</v>
      </c>
      <c r="D670" t="s">
        <v>42</v>
      </c>
      <c r="E670" t="s">
        <v>70</v>
      </c>
      <c r="F670" s="2" t="s">
        <v>43</v>
      </c>
      <c r="G670" s="22">
        <v>32</v>
      </c>
      <c r="H670" s="22">
        <v>16</v>
      </c>
      <c r="K670" s="22">
        <v>16</v>
      </c>
      <c r="N670" s="2" t="s">
        <v>45</v>
      </c>
      <c r="O670" s="2" t="s">
        <v>35</v>
      </c>
      <c r="P670" t="s">
        <v>36</v>
      </c>
      <c r="Q670" t="s">
        <v>1702</v>
      </c>
      <c r="U670" t="s">
        <v>37</v>
      </c>
      <c r="V670" t="s">
        <v>1703</v>
      </c>
      <c r="W670" t="s">
        <v>169</v>
      </c>
      <c r="Z670" s="2">
        <v>2</v>
      </c>
      <c r="AA670" s="22">
        <v>31</v>
      </c>
      <c r="AF670" t="s">
        <v>1704</v>
      </c>
      <c r="AI670" t="s">
        <v>1705</v>
      </c>
      <c r="AK670" t="s">
        <v>58</v>
      </c>
      <c r="AN670" t="s">
        <v>465</v>
      </c>
      <c r="BR670" s="3" t="s">
        <v>7025</v>
      </c>
    </row>
    <row r="671" spans="1:70" x14ac:dyDescent="0.2">
      <c r="A671" t="s">
        <v>1399</v>
      </c>
      <c r="B671" t="s">
        <v>1706</v>
      </c>
      <c r="C671" t="s">
        <v>41</v>
      </c>
      <c r="D671" t="s">
        <v>85</v>
      </c>
      <c r="E671" t="s">
        <v>70</v>
      </c>
      <c r="F671" s="2" t="s">
        <v>43</v>
      </c>
      <c r="G671" s="22">
        <v>32</v>
      </c>
      <c r="H671" s="22">
        <v>32</v>
      </c>
      <c r="N671" s="2" t="s">
        <v>35</v>
      </c>
      <c r="O671" s="2" t="s">
        <v>35</v>
      </c>
      <c r="P671" t="s">
        <v>36</v>
      </c>
      <c r="Q671" t="s">
        <v>1707</v>
      </c>
      <c r="U671" t="s">
        <v>37</v>
      </c>
      <c r="V671" t="s">
        <v>1708</v>
      </c>
      <c r="Z671" s="2">
        <v>3</v>
      </c>
      <c r="AA671" s="22">
        <v>98</v>
      </c>
      <c r="AF671" t="s">
        <v>1440</v>
      </c>
      <c r="AI671" t="s">
        <v>1441</v>
      </c>
      <c r="AK671" t="s">
        <v>44</v>
      </c>
      <c r="AN671" t="s">
        <v>465</v>
      </c>
      <c r="AR671" t="s">
        <v>1464</v>
      </c>
      <c r="BR671" s="3" t="s">
        <v>7025</v>
      </c>
    </row>
    <row r="672" spans="1:70" x14ac:dyDescent="0.2">
      <c r="A672" t="s">
        <v>1399</v>
      </c>
      <c r="B672" t="s">
        <v>1709</v>
      </c>
      <c r="C672" t="s">
        <v>41</v>
      </c>
      <c r="D672" t="s">
        <v>85</v>
      </c>
      <c r="E672" t="s">
        <v>70</v>
      </c>
      <c r="F672" s="2" t="s">
        <v>43</v>
      </c>
      <c r="G672" s="22">
        <v>32</v>
      </c>
      <c r="H672" s="22">
        <v>32</v>
      </c>
      <c r="N672" s="2" t="s">
        <v>60</v>
      </c>
      <c r="O672" s="2" t="s">
        <v>35</v>
      </c>
      <c r="P672" t="s">
        <v>36</v>
      </c>
      <c r="Q672" t="s">
        <v>1710</v>
      </c>
      <c r="U672" t="s">
        <v>37</v>
      </c>
      <c r="V672" t="s">
        <v>1711</v>
      </c>
      <c r="Z672" s="2">
        <v>1</v>
      </c>
      <c r="AA672" s="22">
        <v>68</v>
      </c>
      <c r="AF672" t="s">
        <v>1449</v>
      </c>
      <c r="AI672" t="s">
        <v>1712</v>
      </c>
      <c r="AK672" t="s">
        <v>44</v>
      </c>
      <c r="AN672" t="s">
        <v>465</v>
      </c>
      <c r="BR672" s="3" t="s">
        <v>7025</v>
      </c>
    </row>
    <row r="673" spans="1:70" x14ac:dyDescent="0.2">
      <c r="A673" t="s">
        <v>1399</v>
      </c>
      <c r="B673" t="s">
        <v>1713</v>
      </c>
      <c r="C673" t="s">
        <v>41</v>
      </c>
      <c r="D673" t="s">
        <v>85</v>
      </c>
      <c r="E673" t="s">
        <v>70</v>
      </c>
      <c r="F673" s="2" t="s">
        <v>43</v>
      </c>
      <c r="G673" s="22">
        <v>32</v>
      </c>
      <c r="H673" s="22">
        <v>20</v>
      </c>
      <c r="K673" s="22">
        <v>12</v>
      </c>
      <c r="N673" s="2" t="s">
        <v>35</v>
      </c>
      <c r="O673" s="2" t="s">
        <v>35</v>
      </c>
      <c r="P673" t="s">
        <v>36</v>
      </c>
      <c r="Q673" t="s">
        <v>1714</v>
      </c>
      <c r="U673" t="s">
        <v>37</v>
      </c>
      <c r="V673" t="s">
        <v>1715</v>
      </c>
      <c r="Z673" s="2">
        <v>1</v>
      </c>
      <c r="AA673" s="22">
        <v>68</v>
      </c>
      <c r="AF673" t="s">
        <v>1449</v>
      </c>
      <c r="AI673" t="s">
        <v>315</v>
      </c>
      <c r="AK673" t="s">
        <v>63</v>
      </c>
      <c r="AN673" t="s">
        <v>465</v>
      </c>
      <c r="AR673" t="s">
        <v>1716</v>
      </c>
      <c r="BR673" s="3" t="s">
        <v>7025</v>
      </c>
    </row>
    <row r="674" spans="1:70" x14ac:dyDescent="0.2">
      <c r="A674" t="s">
        <v>1399</v>
      </c>
      <c r="B674" t="s">
        <v>1713</v>
      </c>
      <c r="C674" t="s">
        <v>41</v>
      </c>
      <c r="D674" t="s">
        <v>85</v>
      </c>
      <c r="E674" t="s">
        <v>70</v>
      </c>
      <c r="F674" s="2" t="s">
        <v>43</v>
      </c>
      <c r="G674" s="22">
        <v>32</v>
      </c>
      <c r="H674" s="22">
        <v>20</v>
      </c>
      <c r="K674" s="22">
        <v>12</v>
      </c>
      <c r="N674" s="2" t="s">
        <v>35</v>
      </c>
      <c r="O674" s="2" t="s">
        <v>35</v>
      </c>
      <c r="P674" t="s">
        <v>36</v>
      </c>
      <c r="Q674" t="s">
        <v>1717</v>
      </c>
      <c r="U674" t="s">
        <v>37</v>
      </c>
      <c r="V674" t="s">
        <v>1718</v>
      </c>
      <c r="Z674" s="2">
        <v>1</v>
      </c>
      <c r="AA674" s="22">
        <v>31</v>
      </c>
      <c r="AF674" t="s">
        <v>1719</v>
      </c>
      <c r="AI674" t="s">
        <v>1720</v>
      </c>
      <c r="AK674" t="s">
        <v>63</v>
      </c>
      <c r="AN674" t="s">
        <v>465</v>
      </c>
      <c r="BR674" s="3" t="s">
        <v>7025</v>
      </c>
    </row>
    <row r="675" spans="1:70" x14ac:dyDescent="0.2">
      <c r="A675" t="s">
        <v>1399</v>
      </c>
      <c r="B675" t="s">
        <v>1713</v>
      </c>
      <c r="C675" t="s">
        <v>41</v>
      </c>
      <c r="D675" t="s">
        <v>85</v>
      </c>
      <c r="E675" t="s">
        <v>70</v>
      </c>
      <c r="F675" s="2" t="s">
        <v>43</v>
      </c>
      <c r="G675" s="22">
        <v>32</v>
      </c>
      <c r="H675" s="22">
        <v>20</v>
      </c>
      <c r="K675" s="22">
        <v>12</v>
      </c>
      <c r="N675" s="2" t="s">
        <v>35</v>
      </c>
      <c r="O675" s="2" t="s">
        <v>35</v>
      </c>
      <c r="P675" t="s">
        <v>36</v>
      </c>
      <c r="Q675" t="s">
        <v>1721</v>
      </c>
      <c r="U675" t="s">
        <v>37</v>
      </c>
      <c r="V675" t="s">
        <v>1722</v>
      </c>
      <c r="Z675" s="2">
        <v>1</v>
      </c>
      <c r="AA675" s="22">
        <v>33</v>
      </c>
      <c r="AF675" t="s">
        <v>1723</v>
      </c>
      <c r="AI675" t="s">
        <v>1720</v>
      </c>
      <c r="AK675" t="s">
        <v>63</v>
      </c>
      <c r="AN675" t="s">
        <v>465</v>
      </c>
      <c r="BR675" s="3" t="s">
        <v>7025</v>
      </c>
    </row>
    <row r="676" spans="1:70" x14ac:dyDescent="0.2">
      <c r="A676" t="s">
        <v>1399</v>
      </c>
      <c r="B676" t="s">
        <v>1713</v>
      </c>
      <c r="C676" t="s">
        <v>41</v>
      </c>
      <c r="D676" t="s">
        <v>85</v>
      </c>
      <c r="E676" t="s">
        <v>70</v>
      </c>
      <c r="F676" s="2" t="s">
        <v>43</v>
      </c>
      <c r="G676" s="22">
        <v>32</v>
      </c>
      <c r="H676" s="22">
        <v>20</v>
      </c>
      <c r="K676" s="22">
        <v>12</v>
      </c>
      <c r="N676" s="2" t="s">
        <v>35</v>
      </c>
      <c r="O676" s="2" t="s">
        <v>35</v>
      </c>
      <c r="P676" t="s">
        <v>36</v>
      </c>
      <c r="Q676" t="s">
        <v>1724</v>
      </c>
      <c r="U676" t="s">
        <v>37</v>
      </c>
      <c r="V676" t="s">
        <v>1725</v>
      </c>
      <c r="Z676" s="2">
        <v>1</v>
      </c>
      <c r="AA676" s="22">
        <v>34</v>
      </c>
      <c r="AF676" t="s">
        <v>1726</v>
      </c>
      <c r="AI676" t="s">
        <v>1720</v>
      </c>
      <c r="AK676" t="s">
        <v>63</v>
      </c>
      <c r="AN676" t="s">
        <v>465</v>
      </c>
      <c r="BR676" s="3" t="s">
        <v>7025</v>
      </c>
    </row>
    <row r="677" spans="1:70" x14ac:dyDescent="0.2">
      <c r="A677" t="s">
        <v>1399</v>
      </c>
      <c r="B677" t="s">
        <v>1727</v>
      </c>
      <c r="C677" t="s">
        <v>41</v>
      </c>
      <c r="D677" t="s">
        <v>72</v>
      </c>
      <c r="E677" t="s">
        <v>70</v>
      </c>
      <c r="F677" s="2" t="s">
        <v>43</v>
      </c>
      <c r="G677" s="22">
        <v>32</v>
      </c>
      <c r="H677" s="22">
        <v>32</v>
      </c>
      <c r="N677" s="2" t="s">
        <v>45</v>
      </c>
      <c r="O677" s="2" t="s">
        <v>35</v>
      </c>
      <c r="P677" t="s">
        <v>36</v>
      </c>
      <c r="Q677" t="s">
        <v>1728</v>
      </c>
      <c r="U677" t="s">
        <v>37</v>
      </c>
      <c r="V677" t="s">
        <v>1729</v>
      </c>
      <c r="Z677" s="2">
        <v>1</v>
      </c>
      <c r="AA677" s="22">
        <v>68</v>
      </c>
      <c r="AF677" t="s">
        <v>1449</v>
      </c>
      <c r="AI677" t="s">
        <v>1730</v>
      </c>
      <c r="AK677" t="s">
        <v>206</v>
      </c>
      <c r="AN677" t="s">
        <v>465</v>
      </c>
      <c r="AR677" t="s">
        <v>1470</v>
      </c>
      <c r="BR677" s="3" t="s">
        <v>7025</v>
      </c>
    </row>
    <row r="678" spans="1:70" x14ac:dyDescent="0.2">
      <c r="A678" t="s">
        <v>1399</v>
      </c>
      <c r="B678" t="s">
        <v>1731</v>
      </c>
      <c r="C678" t="s">
        <v>41</v>
      </c>
      <c r="D678" t="s">
        <v>72</v>
      </c>
      <c r="E678" t="s">
        <v>70</v>
      </c>
      <c r="F678" s="2" t="s">
        <v>43</v>
      </c>
      <c r="G678" s="22">
        <v>32</v>
      </c>
      <c r="H678" s="22">
        <v>32</v>
      </c>
      <c r="N678" s="2" t="s">
        <v>60</v>
      </c>
      <c r="O678" s="2" t="s">
        <v>35</v>
      </c>
      <c r="P678" t="s">
        <v>36</v>
      </c>
      <c r="Q678" t="s">
        <v>1732</v>
      </c>
      <c r="U678" t="s">
        <v>37</v>
      </c>
      <c r="V678" t="s">
        <v>1733</v>
      </c>
      <c r="Z678" s="2">
        <v>1</v>
      </c>
      <c r="AA678" s="22">
        <v>68</v>
      </c>
      <c r="AF678" t="s">
        <v>1449</v>
      </c>
      <c r="AI678" t="s">
        <v>1712</v>
      </c>
      <c r="AK678" t="s">
        <v>44</v>
      </c>
      <c r="AN678" t="s">
        <v>465</v>
      </c>
      <c r="BR678" s="3" t="s">
        <v>7025</v>
      </c>
    </row>
    <row r="679" spans="1:70" x14ac:dyDescent="0.2">
      <c r="A679" t="s">
        <v>1399</v>
      </c>
      <c r="B679" t="s">
        <v>1734</v>
      </c>
      <c r="C679" t="s">
        <v>81</v>
      </c>
      <c r="D679" t="s">
        <v>85</v>
      </c>
      <c r="E679" t="s">
        <v>70</v>
      </c>
      <c r="F679" s="2" t="s">
        <v>34</v>
      </c>
      <c r="G679" s="22">
        <v>16</v>
      </c>
      <c r="H679" s="22">
        <v>16</v>
      </c>
      <c r="N679" s="2" t="s">
        <v>35</v>
      </c>
      <c r="O679" s="2" t="s">
        <v>35</v>
      </c>
      <c r="P679" t="s">
        <v>36</v>
      </c>
      <c r="Q679" t="s">
        <v>1474</v>
      </c>
      <c r="U679" t="s">
        <v>37</v>
      </c>
      <c r="V679" t="s">
        <v>1735</v>
      </c>
      <c r="Z679" s="2">
        <v>3</v>
      </c>
      <c r="AA679" s="22">
        <v>89</v>
      </c>
      <c r="AF679" t="s">
        <v>1409</v>
      </c>
      <c r="AI679" t="s">
        <v>325</v>
      </c>
      <c r="AK679" t="s">
        <v>51</v>
      </c>
      <c r="AN679" t="s">
        <v>465</v>
      </c>
      <c r="BR679" s="3" t="s">
        <v>7025</v>
      </c>
    </row>
    <row r="680" spans="1:70" x14ac:dyDescent="0.2">
      <c r="A680" t="s">
        <v>1399</v>
      </c>
      <c r="B680" t="s">
        <v>1736</v>
      </c>
      <c r="C680" t="s">
        <v>81</v>
      </c>
      <c r="D680" t="s">
        <v>85</v>
      </c>
      <c r="E680" t="s">
        <v>70</v>
      </c>
      <c r="F680" s="2" t="s">
        <v>43</v>
      </c>
      <c r="G680" s="22">
        <v>32</v>
      </c>
      <c r="H680" s="22">
        <v>32</v>
      </c>
      <c r="N680" s="2" t="s">
        <v>35</v>
      </c>
      <c r="O680" s="2" t="s">
        <v>35</v>
      </c>
      <c r="P680" t="s">
        <v>36</v>
      </c>
      <c r="Q680" t="s">
        <v>1737</v>
      </c>
      <c r="U680" t="s">
        <v>37</v>
      </c>
      <c r="V680" t="s">
        <v>1738</v>
      </c>
      <c r="Z680" s="2">
        <v>4</v>
      </c>
      <c r="AA680" s="22">
        <v>116</v>
      </c>
      <c r="AF680" t="s">
        <v>1739</v>
      </c>
      <c r="AI680" t="s">
        <v>677</v>
      </c>
      <c r="AK680" t="s">
        <v>44</v>
      </c>
      <c r="AN680" t="s">
        <v>465</v>
      </c>
      <c r="BR680" s="3" t="s">
        <v>7025</v>
      </c>
    </row>
    <row r="681" spans="1:70" x14ac:dyDescent="0.2">
      <c r="A681" t="s">
        <v>1399</v>
      </c>
      <c r="B681" t="s">
        <v>1740</v>
      </c>
      <c r="C681" t="s">
        <v>41</v>
      </c>
      <c r="D681" t="s">
        <v>85</v>
      </c>
      <c r="E681" t="s">
        <v>70</v>
      </c>
      <c r="F681" s="2" t="s">
        <v>97</v>
      </c>
      <c r="G681" s="22">
        <v>48</v>
      </c>
      <c r="H681" s="22">
        <v>32</v>
      </c>
      <c r="L681" s="22">
        <v>16</v>
      </c>
      <c r="N681" s="2" t="s">
        <v>45</v>
      </c>
      <c r="O681" s="2" t="s">
        <v>35</v>
      </c>
      <c r="P681" t="s">
        <v>36</v>
      </c>
      <c r="Q681" t="s">
        <v>1741</v>
      </c>
      <c r="U681" t="s">
        <v>37</v>
      </c>
      <c r="V681" t="s">
        <v>1742</v>
      </c>
      <c r="Z681" s="2">
        <v>3</v>
      </c>
      <c r="AA681" s="22">
        <v>112</v>
      </c>
      <c r="AF681" t="s">
        <v>1629</v>
      </c>
      <c r="AI681" t="s">
        <v>1630</v>
      </c>
      <c r="AK681" t="s">
        <v>206</v>
      </c>
      <c r="AN681" t="s">
        <v>465</v>
      </c>
      <c r="BR681" s="3" t="s">
        <v>7025</v>
      </c>
    </row>
    <row r="682" spans="1:70" x14ac:dyDescent="0.2">
      <c r="A682" t="s">
        <v>1399</v>
      </c>
      <c r="B682" t="s">
        <v>1743</v>
      </c>
      <c r="C682" t="s">
        <v>41</v>
      </c>
      <c r="D682" t="s">
        <v>85</v>
      </c>
      <c r="E682" t="s">
        <v>70</v>
      </c>
      <c r="F682" s="2" t="s">
        <v>43</v>
      </c>
      <c r="G682" s="22">
        <v>32</v>
      </c>
      <c r="H682" s="22">
        <v>24</v>
      </c>
      <c r="K682" s="22">
        <v>8</v>
      </c>
      <c r="N682" s="2" t="s">
        <v>45</v>
      </c>
      <c r="O682" s="2" t="s">
        <v>35</v>
      </c>
      <c r="P682" t="s">
        <v>36</v>
      </c>
      <c r="Q682" t="s">
        <v>1580</v>
      </c>
      <c r="U682" t="s">
        <v>37</v>
      </c>
      <c r="V682" t="s">
        <v>1744</v>
      </c>
      <c r="Z682" s="2">
        <v>1</v>
      </c>
      <c r="AA682" s="22">
        <v>55</v>
      </c>
      <c r="AF682" t="s">
        <v>1621</v>
      </c>
      <c r="AI682" t="s">
        <v>144</v>
      </c>
      <c r="AK682" t="s">
        <v>69</v>
      </c>
      <c r="AN682" t="s">
        <v>465</v>
      </c>
      <c r="BR682" s="3" t="s">
        <v>7025</v>
      </c>
    </row>
    <row r="683" spans="1:70" x14ac:dyDescent="0.2">
      <c r="A683" t="s">
        <v>1399</v>
      </c>
      <c r="B683" t="s">
        <v>1745</v>
      </c>
      <c r="C683" t="s">
        <v>81</v>
      </c>
      <c r="D683" t="s">
        <v>72</v>
      </c>
      <c r="E683" t="s">
        <v>70</v>
      </c>
      <c r="F683" s="2" t="s">
        <v>43</v>
      </c>
      <c r="G683" s="22">
        <v>32</v>
      </c>
      <c r="H683" s="22">
        <v>26</v>
      </c>
      <c r="K683" s="22">
        <v>6</v>
      </c>
      <c r="N683" s="2" t="s">
        <v>35</v>
      </c>
      <c r="O683" s="2" t="s">
        <v>35</v>
      </c>
      <c r="P683" t="s">
        <v>89</v>
      </c>
      <c r="Q683" t="s">
        <v>1583</v>
      </c>
      <c r="U683" t="s">
        <v>37</v>
      </c>
      <c r="V683" t="s">
        <v>1746</v>
      </c>
      <c r="Z683" s="2">
        <v>4</v>
      </c>
      <c r="AA683" s="22">
        <v>116</v>
      </c>
      <c r="AF683" t="s">
        <v>1739</v>
      </c>
      <c r="AI683" t="s">
        <v>690</v>
      </c>
      <c r="AK683" t="s">
        <v>166</v>
      </c>
      <c r="AN683" t="s">
        <v>465</v>
      </c>
      <c r="BR683" s="3" t="s">
        <v>7025</v>
      </c>
    </row>
    <row r="684" spans="1:70" x14ac:dyDescent="0.2">
      <c r="A684" t="s">
        <v>1399</v>
      </c>
      <c r="B684" t="s">
        <v>1747</v>
      </c>
      <c r="C684" t="s">
        <v>81</v>
      </c>
      <c r="D684" t="s">
        <v>72</v>
      </c>
      <c r="E684" t="s">
        <v>70</v>
      </c>
      <c r="F684" s="2" t="s">
        <v>43</v>
      </c>
      <c r="G684" s="22">
        <v>32</v>
      </c>
      <c r="H684" s="22">
        <v>20</v>
      </c>
      <c r="K684" s="22">
        <v>12</v>
      </c>
      <c r="N684" s="2" t="s">
        <v>35</v>
      </c>
      <c r="O684" s="2" t="s">
        <v>35</v>
      </c>
      <c r="P684" t="s">
        <v>89</v>
      </c>
      <c r="Q684" t="s">
        <v>1748</v>
      </c>
      <c r="U684" t="s">
        <v>37</v>
      </c>
      <c r="V684" t="s">
        <v>1749</v>
      </c>
      <c r="Z684" s="2">
        <v>3</v>
      </c>
      <c r="AA684" s="22">
        <v>112</v>
      </c>
      <c r="AF684" t="s">
        <v>1629</v>
      </c>
      <c r="AI684" t="s">
        <v>1750</v>
      </c>
      <c r="AK684" t="s">
        <v>63</v>
      </c>
      <c r="AN684" t="s">
        <v>465</v>
      </c>
      <c r="BR684" s="3" t="s">
        <v>7025</v>
      </c>
    </row>
    <row r="685" spans="1:70" x14ac:dyDescent="0.2">
      <c r="A685" t="s">
        <v>1399</v>
      </c>
      <c r="B685" t="s">
        <v>1751</v>
      </c>
      <c r="C685" t="s">
        <v>81</v>
      </c>
      <c r="D685" t="s">
        <v>72</v>
      </c>
      <c r="E685" t="s">
        <v>70</v>
      </c>
      <c r="F685" s="2" t="s">
        <v>335</v>
      </c>
      <c r="G685" s="22">
        <v>64</v>
      </c>
      <c r="H685" s="22">
        <v>48</v>
      </c>
      <c r="K685" s="22">
        <v>16</v>
      </c>
      <c r="N685" s="2" t="s">
        <v>60</v>
      </c>
      <c r="O685" s="2" t="s">
        <v>35</v>
      </c>
      <c r="P685" t="s">
        <v>89</v>
      </c>
      <c r="Q685" t="s">
        <v>1752</v>
      </c>
      <c r="U685" t="s">
        <v>37</v>
      </c>
      <c r="V685" t="s">
        <v>1753</v>
      </c>
      <c r="Z685" s="2">
        <v>3</v>
      </c>
      <c r="AA685" s="22">
        <v>112</v>
      </c>
      <c r="AF685" t="s">
        <v>1629</v>
      </c>
      <c r="AI685" t="s">
        <v>1754</v>
      </c>
      <c r="AK685" t="s">
        <v>98</v>
      </c>
      <c r="AN685" t="s">
        <v>465</v>
      </c>
      <c r="BR685" s="3" t="s">
        <v>7025</v>
      </c>
    </row>
    <row r="686" spans="1:70" x14ac:dyDescent="0.2">
      <c r="A686" t="s">
        <v>1399</v>
      </c>
      <c r="B686" t="s">
        <v>1755</v>
      </c>
      <c r="C686" t="s">
        <v>81</v>
      </c>
      <c r="D686" t="s">
        <v>72</v>
      </c>
      <c r="E686" t="s">
        <v>70</v>
      </c>
      <c r="F686" s="2" t="s">
        <v>335</v>
      </c>
      <c r="G686" s="22">
        <v>64</v>
      </c>
      <c r="H686" s="22">
        <v>44</v>
      </c>
      <c r="K686" s="22">
        <v>20</v>
      </c>
      <c r="N686" s="2" t="s">
        <v>60</v>
      </c>
      <c r="O686" s="2" t="s">
        <v>35</v>
      </c>
      <c r="P686" t="s">
        <v>89</v>
      </c>
      <c r="Q686" t="s">
        <v>1756</v>
      </c>
      <c r="U686" t="s">
        <v>37</v>
      </c>
      <c r="V686" t="s">
        <v>1757</v>
      </c>
      <c r="Z686" s="2">
        <v>3</v>
      </c>
      <c r="AA686" s="22">
        <v>114</v>
      </c>
      <c r="AF686" t="s">
        <v>1629</v>
      </c>
      <c r="AI686" t="s">
        <v>1630</v>
      </c>
      <c r="AK686" t="s">
        <v>156</v>
      </c>
      <c r="AN686" t="s">
        <v>465</v>
      </c>
      <c r="BR686" s="3" t="s">
        <v>7025</v>
      </c>
    </row>
    <row r="687" spans="1:70" x14ac:dyDescent="0.2">
      <c r="A687" t="s">
        <v>1399</v>
      </c>
      <c r="B687" t="s">
        <v>1758</v>
      </c>
      <c r="C687" t="s">
        <v>41</v>
      </c>
      <c r="D687" t="s">
        <v>72</v>
      </c>
      <c r="E687" t="s">
        <v>70</v>
      </c>
      <c r="F687" s="2" t="s">
        <v>97</v>
      </c>
      <c r="G687" s="22">
        <v>48</v>
      </c>
      <c r="H687" s="22">
        <v>48</v>
      </c>
      <c r="N687" s="2" t="s">
        <v>60</v>
      </c>
      <c r="O687" s="2" t="s">
        <v>35</v>
      </c>
      <c r="P687" t="s">
        <v>36</v>
      </c>
      <c r="Q687" t="s">
        <v>1759</v>
      </c>
      <c r="U687" t="s">
        <v>37</v>
      </c>
      <c r="V687" t="s">
        <v>1760</v>
      </c>
      <c r="Z687" s="2">
        <v>3</v>
      </c>
      <c r="AA687" s="22">
        <v>112</v>
      </c>
      <c r="AF687" t="s">
        <v>1629</v>
      </c>
      <c r="AI687" t="s">
        <v>1754</v>
      </c>
      <c r="AK687" t="s">
        <v>98</v>
      </c>
      <c r="AN687" t="s">
        <v>465</v>
      </c>
      <c r="BR687" s="3" t="s">
        <v>7025</v>
      </c>
    </row>
    <row r="688" spans="1:70" x14ac:dyDescent="0.2">
      <c r="A688" t="s">
        <v>1399</v>
      </c>
      <c r="B688" t="s">
        <v>1761</v>
      </c>
      <c r="C688" t="s">
        <v>41</v>
      </c>
      <c r="D688" t="s">
        <v>72</v>
      </c>
      <c r="E688" t="s">
        <v>70</v>
      </c>
      <c r="F688" s="2" t="s">
        <v>43</v>
      </c>
      <c r="G688" s="22">
        <v>32</v>
      </c>
      <c r="H688" s="22">
        <v>24</v>
      </c>
      <c r="K688" s="22">
        <v>8</v>
      </c>
      <c r="N688" s="2" t="s">
        <v>45</v>
      </c>
      <c r="O688" s="2" t="s">
        <v>35</v>
      </c>
      <c r="P688" t="s">
        <v>89</v>
      </c>
      <c r="Q688" t="s">
        <v>1762</v>
      </c>
      <c r="U688" t="s">
        <v>37</v>
      </c>
      <c r="V688" t="s">
        <v>1763</v>
      </c>
      <c r="Z688" s="2">
        <v>4</v>
      </c>
      <c r="AA688" s="22">
        <v>100</v>
      </c>
      <c r="AF688" t="s">
        <v>1764</v>
      </c>
      <c r="AI688" t="s">
        <v>144</v>
      </c>
      <c r="AK688" t="s">
        <v>69</v>
      </c>
      <c r="AN688" t="s">
        <v>465</v>
      </c>
      <c r="BR688" s="3" t="s">
        <v>7025</v>
      </c>
    </row>
    <row r="689" spans="1:70" x14ac:dyDescent="0.2">
      <c r="A689" t="s">
        <v>1399</v>
      </c>
      <c r="B689" t="s">
        <v>1765</v>
      </c>
      <c r="C689" t="s">
        <v>41</v>
      </c>
      <c r="D689" t="s">
        <v>42</v>
      </c>
      <c r="E689" t="s">
        <v>70</v>
      </c>
      <c r="F689" s="2" t="s">
        <v>43</v>
      </c>
      <c r="G689" s="22">
        <v>32</v>
      </c>
      <c r="H689" s="22">
        <v>32</v>
      </c>
      <c r="N689" s="2" t="s">
        <v>60</v>
      </c>
      <c r="O689" s="2" t="s">
        <v>35</v>
      </c>
      <c r="P689" t="s">
        <v>36</v>
      </c>
      <c r="Q689" t="s">
        <v>1554</v>
      </c>
      <c r="R689" t="s">
        <v>1566</v>
      </c>
      <c r="U689" t="s">
        <v>37</v>
      </c>
      <c r="V689" t="s">
        <v>1766</v>
      </c>
      <c r="W689" t="s">
        <v>232</v>
      </c>
      <c r="Z689" s="2">
        <v>1</v>
      </c>
      <c r="AA689" s="22">
        <v>19</v>
      </c>
      <c r="AF689" t="s">
        <v>1621</v>
      </c>
      <c r="AI689" t="s">
        <v>1494</v>
      </c>
      <c r="AK689" t="s">
        <v>44</v>
      </c>
      <c r="AN689" t="s">
        <v>465</v>
      </c>
      <c r="BR689" s="3" t="s">
        <v>7025</v>
      </c>
    </row>
    <row r="690" spans="1:70" x14ac:dyDescent="0.2">
      <c r="A690" t="s">
        <v>1399</v>
      </c>
      <c r="B690" t="s">
        <v>1765</v>
      </c>
      <c r="C690" t="s">
        <v>41</v>
      </c>
      <c r="D690" t="s">
        <v>42</v>
      </c>
      <c r="E690" t="s">
        <v>70</v>
      </c>
      <c r="F690" s="2" t="s">
        <v>43</v>
      </c>
      <c r="G690" s="22">
        <v>32</v>
      </c>
      <c r="H690" s="22">
        <v>32</v>
      </c>
      <c r="N690" s="2" t="s">
        <v>60</v>
      </c>
      <c r="O690" s="2" t="s">
        <v>35</v>
      </c>
      <c r="P690" t="s">
        <v>36</v>
      </c>
      <c r="Q690" t="s">
        <v>1767</v>
      </c>
      <c r="R690" t="s">
        <v>1768</v>
      </c>
      <c r="U690" t="s">
        <v>37</v>
      </c>
      <c r="V690" t="s">
        <v>1769</v>
      </c>
      <c r="W690" t="s">
        <v>232</v>
      </c>
      <c r="Z690" s="2">
        <v>4</v>
      </c>
      <c r="AA690" s="22">
        <v>88</v>
      </c>
      <c r="AF690" t="s">
        <v>1770</v>
      </c>
      <c r="AI690" t="s">
        <v>1494</v>
      </c>
      <c r="AK690" t="s">
        <v>44</v>
      </c>
      <c r="AN690" t="s">
        <v>465</v>
      </c>
      <c r="BR690" s="3" t="s">
        <v>7025</v>
      </c>
    </row>
    <row r="691" spans="1:70" x14ac:dyDescent="0.2">
      <c r="A691" t="s">
        <v>1399</v>
      </c>
      <c r="B691" t="s">
        <v>1771</v>
      </c>
      <c r="C691" t="s">
        <v>41</v>
      </c>
      <c r="D691" t="s">
        <v>72</v>
      </c>
      <c r="E691" t="s">
        <v>70</v>
      </c>
      <c r="F691" s="2" t="s">
        <v>43</v>
      </c>
      <c r="G691" s="22">
        <v>32</v>
      </c>
      <c r="H691" s="22">
        <v>32</v>
      </c>
      <c r="N691" s="2" t="s">
        <v>45</v>
      </c>
      <c r="O691" s="2" t="s">
        <v>35</v>
      </c>
      <c r="P691" t="s">
        <v>36</v>
      </c>
      <c r="Q691" t="s">
        <v>1768</v>
      </c>
      <c r="U691" t="s">
        <v>37</v>
      </c>
      <c r="V691" t="s">
        <v>1772</v>
      </c>
      <c r="Z691" s="2">
        <v>4</v>
      </c>
      <c r="AA691" s="22">
        <v>121</v>
      </c>
      <c r="AF691" t="s">
        <v>1770</v>
      </c>
      <c r="AI691" t="s">
        <v>164</v>
      </c>
      <c r="AK691" t="s">
        <v>206</v>
      </c>
      <c r="AN691" t="s">
        <v>465</v>
      </c>
      <c r="BR691" s="3" t="s">
        <v>7025</v>
      </c>
    </row>
    <row r="692" spans="1:70" x14ac:dyDescent="0.2">
      <c r="A692" t="s">
        <v>1399</v>
      </c>
      <c r="B692" t="s">
        <v>1773</v>
      </c>
      <c r="C692" t="s">
        <v>41</v>
      </c>
      <c r="D692" t="s">
        <v>42</v>
      </c>
      <c r="E692" t="s">
        <v>70</v>
      </c>
      <c r="F692" s="2" t="s">
        <v>43</v>
      </c>
      <c r="G692" s="22">
        <v>32</v>
      </c>
      <c r="H692" s="22">
        <v>32</v>
      </c>
      <c r="N692" s="2" t="s">
        <v>60</v>
      </c>
      <c r="O692" s="2" t="s">
        <v>35</v>
      </c>
      <c r="P692" t="s">
        <v>36</v>
      </c>
      <c r="Q692" t="s">
        <v>1632</v>
      </c>
      <c r="R692" t="s">
        <v>1650</v>
      </c>
      <c r="U692" t="s">
        <v>37</v>
      </c>
      <c r="V692" t="s">
        <v>1774</v>
      </c>
      <c r="W692" t="s">
        <v>232</v>
      </c>
      <c r="Z692" s="2">
        <v>1</v>
      </c>
      <c r="AA692" s="22">
        <v>19</v>
      </c>
      <c r="AF692" t="s">
        <v>1621</v>
      </c>
      <c r="AI692" t="s">
        <v>1494</v>
      </c>
      <c r="AK692" t="s">
        <v>44</v>
      </c>
      <c r="AN692" t="s">
        <v>465</v>
      </c>
      <c r="BR692" s="3" t="s">
        <v>7025</v>
      </c>
    </row>
    <row r="693" spans="1:70" x14ac:dyDescent="0.2">
      <c r="A693" t="s">
        <v>1399</v>
      </c>
      <c r="B693" t="s">
        <v>1773</v>
      </c>
      <c r="C693" t="s">
        <v>41</v>
      </c>
      <c r="D693" t="s">
        <v>42</v>
      </c>
      <c r="E693" t="s">
        <v>70</v>
      </c>
      <c r="F693" s="2" t="s">
        <v>43</v>
      </c>
      <c r="G693" s="22">
        <v>32</v>
      </c>
      <c r="H693" s="22">
        <v>32</v>
      </c>
      <c r="N693" s="2" t="s">
        <v>60</v>
      </c>
      <c r="O693" s="2" t="s">
        <v>35</v>
      </c>
      <c r="P693" t="s">
        <v>36</v>
      </c>
      <c r="Q693" t="s">
        <v>1542</v>
      </c>
      <c r="R693" t="s">
        <v>1624</v>
      </c>
      <c r="U693" t="s">
        <v>37</v>
      </c>
      <c r="V693" t="s">
        <v>1775</v>
      </c>
      <c r="W693" t="s">
        <v>232</v>
      </c>
      <c r="Z693" s="2">
        <v>4</v>
      </c>
      <c r="AA693" s="22">
        <v>88</v>
      </c>
      <c r="AF693" t="s">
        <v>1770</v>
      </c>
      <c r="AI693" t="s">
        <v>1494</v>
      </c>
      <c r="AK693" t="s">
        <v>44</v>
      </c>
      <c r="AN693" t="s">
        <v>465</v>
      </c>
      <c r="BR693" s="3" t="s">
        <v>7025</v>
      </c>
    </row>
    <row r="694" spans="1:70" x14ac:dyDescent="0.2">
      <c r="A694" t="s">
        <v>1399</v>
      </c>
      <c r="B694" t="s">
        <v>1776</v>
      </c>
      <c r="C694" t="s">
        <v>41</v>
      </c>
      <c r="D694" t="s">
        <v>42</v>
      </c>
      <c r="E694" t="s">
        <v>70</v>
      </c>
      <c r="F694" s="2" t="s">
        <v>43</v>
      </c>
      <c r="G694" s="22">
        <v>32</v>
      </c>
      <c r="K694" s="22">
        <v>32</v>
      </c>
      <c r="N694" s="2" t="s">
        <v>45</v>
      </c>
      <c r="O694" s="2" t="s">
        <v>35</v>
      </c>
      <c r="P694" t="s">
        <v>36</v>
      </c>
      <c r="Q694" t="s">
        <v>1627</v>
      </c>
      <c r="U694" t="s">
        <v>37</v>
      </c>
      <c r="V694" t="s">
        <v>1777</v>
      </c>
      <c r="W694" t="s">
        <v>169</v>
      </c>
      <c r="Z694" s="2">
        <v>1</v>
      </c>
      <c r="AA694" s="22">
        <v>36</v>
      </c>
      <c r="AF694" t="s">
        <v>1621</v>
      </c>
      <c r="AI694" t="s">
        <v>1778</v>
      </c>
      <c r="AK694" t="s">
        <v>206</v>
      </c>
      <c r="AN694" t="s">
        <v>124</v>
      </c>
      <c r="BR694" s="3" t="s">
        <v>7025</v>
      </c>
    </row>
    <row r="695" spans="1:70" x14ac:dyDescent="0.2">
      <c r="A695" t="s">
        <v>1399</v>
      </c>
      <c r="B695" t="s">
        <v>1776</v>
      </c>
      <c r="C695" t="s">
        <v>41</v>
      </c>
      <c r="D695" t="s">
        <v>42</v>
      </c>
      <c r="E695" t="s">
        <v>70</v>
      </c>
      <c r="F695" s="2" t="s">
        <v>43</v>
      </c>
      <c r="G695" s="22">
        <v>32</v>
      </c>
      <c r="K695" s="22">
        <v>32</v>
      </c>
      <c r="N695" s="2" t="s">
        <v>45</v>
      </c>
      <c r="O695" s="2" t="s">
        <v>35</v>
      </c>
      <c r="P695" t="s">
        <v>36</v>
      </c>
      <c r="Q695" t="s">
        <v>1767</v>
      </c>
      <c r="U695" t="s">
        <v>37</v>
      </c>
      <c r="V695" t="s">
        <v>1779</v>
      </c>
      <c r="W695" t="s">
        <v>169</v>
      </c>
      <c r="Z695" s="2">
        <v>4</v>
      </c>
      <c r="AA695" s="22">
        <v>32</v>
      </c>
      <c r="AF695" t="s">
        <v>1770</v>
      </c>
      <c r="AI695" t="s">
        <v>1778</v>
      </c>
      <c r="AK695" t="s">
        <v>206</v>
      </c>
      <c r="AN695" t="s">
        <v>124</v>
      </c>
      <c r="BR695" s="3" t="s">
        <v>7025</v>
      </c>
    </row>
    <row r="696" spans="1:70" x14ac:dyDescent="0.2">
      <c r="A696" t="s">
        <v>1399</v>
      </c>
      <c r="B696" t="s">
        <v>1780</v>
      </c>
      <c r="C696" t="s">
        <v>41</v>
      </c>
      <c r="D696" t="s">
        <v>42</v>
      </c>
      <c r="E696" t="s">
        <v>70</v>
      </c>
      <c r="F696" s="2" t="s">
        <v>43</v>
      </c>
      <c r="G696" s="22">
        <v>32</v>
      </c>
      <c r="K696" s="22">
        <v>32</v>
      </c>
      <c r="N696" s="2" t="s">
        <v>45</v>
      </c>
      <c r="O696" s="2" t="s">
        <v>35</v>
      </c>
      <c r="P696" t="s">
        <v>36</v>
      </c>
      <c r="Q696" t="s">
        <v>1554</v>
      </c>
      <c r="U696" t="s">
        <v>37</v>
      </c>
      <c r="V696" t="s">
        <v>1781</v>
      </c>
      <c r="W696" t="s">
        <v>169</v>
      </c>
      <c r="Z696" s="2">
        <v>1</v>
      </c>
      <c r="AA696" s="22">
        <v>36</v>
      </c>
      <c r="AF696" t="s">
        <v>1621</v>
      </c>
      <c r="AI696" t="s">
        <v>1778</v>
      </c>
      <c r="AK696" t="s">
        <v>206</v>
      </c>
      <c r="AN696" t="s">
        <v>124</v>
      </c>
      <c r="BR696" s="3" t="s">
        <v>7025</v>
      </c>
    </row>
    <row r="697" spans="1:70" x14ac:dyDescent="0.2">
      <c r="A697" t="s">
        <v>1399</v>
      </c>
      <c r="B697" t="s">
        <v>1780</v>
      </c>
      <c r="C697" t="s">
        <v>41</v>
      </c>
      <c r="D697" t="s">
        <v>42</v>
      </c>
      <c r="E697" t="s">
        <v>70</v>
      </c>
      <c r="F697" s="2" t="s">
        <v>43</v>
      </c>
      <c r="G697" s="22">
        <v>32</v>
      </c>
      <c r="K697" s="22">
        <v>32</v>
      </c>
      <c r="N697" s="2" t="s">
        <v>45</v>
      </c>
      <c r="O697" s="2" t="s">
        <v>35</v>
      </c>
      <c r="P697" t="s">
        <v>36</v>
      </c>
      <c r="Q697" t="s">
        <v>1782</v>
      </c>
      <c r="U697" t="s">
        <v>37</v>
      </c>
      <c r="V697" t="s">
        <v>1783</v>
      </c>
      <c r="W697" t="s">
        <v>169</v>
      </c>
      <c r="Z697" s="2">
        <v>4</v>
      </c>
      <c r="AA697" s="22">
        <v>32</v>
      </c>
      <c r="AF697" t="s">
        <v>1770</v>
      </c>
      <c r="AI697" t="s">
        <v>1778</v>
      </c>
      <c r="AK697" t="s">
        <v>206</v>
      </c>
      <c r="AN697" t="s">
        <v>124</v>
      </c>
      <c r="BR697" s="3" t="s">
        <v>7025</v>
      </c>
    </row>
    <row r="698" spans="1:70" x14ac:dyDescent="0.2">
      <c r="A698" t="s">
        <v>1399</v>
      </c>
      <c r="B698" t="s">
        <v>1784</v>
      </c>
      <c r="C698" t="s">
        <v>81</v>
      </c>
      <c r="D698" t="s">
        <v>85</v>
      </c>
      <c r="E698" t="s">
        <v>70</v>
      </c>
      <c r="F698" s="2" t="s">
        <v>34</v>
      </c>
      <c r="G698" s="22">
        <v>16</v>
      </c>
      <c r="H698" s="22">
        <v>16</v>
      </c>
      <c r="N698" s="2" t="s">
        <v>35</v>
      </c>
      <c r="O698" s="2" t="s">
        <v>35</v>
      </c>
      <c r="P698" t="s">
        <v>36</v>
      </c>
      <c r="Q698" t="s">
        <v>1785</v>
      </c>
      <c r="U698" t="s">
        <v>37</v>
      </c>
      <c r="V698" t="s">
        <v>1786</v>
      </c>
      <c r="Z698" s="2">
        <v>2</v>
      </c>
      <c r="AA698" s="22">
        <v>66</v>
      </c>
      <c r="AF698" t="s">
        <v>1787</v>
      </c>
      <c r="AI698" t="s">
        <v>1788</v>
      </c>
      <c r="AK698" t="s">
        <v>51</v>
      </c>
      <c r="AN698" t="s">
        <v>465</v>
      </c>
      <c r="BR698" s="3" t="s">
        <v>7025</v>
      </c>
    </row>
    <row r="699" spans="1:70" x14ac:dyDescent="0.2">
      <c r="A699" t="s">
        <v>1399</v>
      </c>
      <c r="B699" t="s">
        <v>1784</v>
      </c>
      <c r="C699" t="s">
        <v>81</v>
      </c>
      <c r="D699" t="s">
        <v>1490</v>
      </c>
      <c r="E699" t="s">
        <v>70</v>
      </c>
      <c r="F699" s="2" t="s">
        <v>34</v>
      </c>
      <c r="G699" s="22">
        <v>16</v>
      </c>
      <c r="H699" s="22">
        <v>16</v>
      </c>
      <c r="N699" s="2" t="s">
        <v>35</v>
      </c>
      <c r="O699" s="2" t="s">
        <v>35</v>
      </c>
      <c r="P699" t="s">
        <v>36</v>
      </c>
      <c r="Q699" t="s">
        <v>1785</v>
      </c>
      <c r="U699" t="s">
        <v>37</v>
      </c>
      <c r="V699" t="s">
        <v>1789</v>
      </c>
      <c r="Z699" s="2">
        <v>4</v>
      </c>
      <c r="AA699" s="22">
        <v>119</v>
      </c>
      <c r="AF699" t="s">
        <v>1504</v>
      </c>
      <c r="AI699" t="s">
        <v>1788</v>
      </c>
      <c r="AK699" t="s">
        <v>51</v>
      </c>
      <c r="AN699" t="s">
        <v>465</v>
      </c>
      <c r="BR699" s="3" t="s">
        <v>7025</v>
      </c>
    </row>
    <row r="700" spans="1:70" x14ac:dyDescent="0.2">
      <c r="A700" t="s">
        <v>1399</v>
      </c>
      <c r="B700" t="s">
        <v>1790</v>
      </c>
      <c r="C700" t="s">
        <v>81</v>
      </c>
      <c r="D700" t="s">
        <v>85</v>
      </c>
      <c r="E700" t="s">
        <v>70</v>
      </c>
      <c r="F700" s="2" t="s">
        <v>274</v>
      </c>
      <c r="G700" s="22">
        <v>40</v>
      </c>
      <c r="H700" s="22">
        <v>16</v>
      </c>
      <c r="K700" s="22">
        <v>24</v>
      </c>
      <c r="N700" s="2" t="s">
        <v>35</v>
      </c>
      <c r="O700" s="2" t="s">
        <v>35</v>
      </c>
      <c r="P700" t="s">
        <v>36</v>
      </c>
      <c r="Q700" t="s">
        <v>1785</v>
      </c>
      <c r="U700" t="s">
        <v>37</v>
      </c>
      <c r="V700" t="s">
        <v>1791</v>
      </c>
      <c r="Z700" s="2">
        <v>2</v>
      </c>
      <c r="AA700" s="22">
        <v>66</v>
      </c>
      <c r="AF700" t="s">
        <v>1787</v>
      </c>
      <c r="AI700" t="s">
        <v>1788</v>
      </c>
      <c r="AK700" t="s">
        <v>51</v>
      </c>
      <c r="AN700" t="s">
        <v>465</v>
      </c>
      <c r="BR700" s="3" t="s">
        <v>7025</v>
      </c>
    </row>
    <row r="701" spans="1:70" x14ac:dyDescent="0.2">
      <c r="A701" t="s">
        <v>1399</v>
      </c>
      <c r="B701" t="s">
        <v>1790</v>
      </c>
      <c r="C701" t="s">
        <v>81</v>
      </c>
      <c r="D701" t="s">
        <v>85</v>
      </c>
      <c r="E701" t="s">
        <v>70</v>
      </c>
      <c r="F701" s="2" t="s">
        <v>274</v>
      </c>
      <c r="G701" s="22">
        <v>40</v>
      </c>
      <c r="H701" s="22">
        <v>16</v>
      </c>
      <c r="K701" s="22">
        <v>24</v>
      </c>
      <c r="N701" s="2" t="s">
        <v>35</v>
      </c>
      <c r="O701" s="2" t="s">
        <v>35</v>
      </c>
      <c r="P701" t="s">
        <v>36</v>
      </c>
      <c r="Q701" t="s">
        <v>1785</v>
      </c>
      <c r="U701" t="s">
        <v>37</v>
      </c>
      <c r="V701" t="s">
        <v>1792</v>
      </c>
      <c r="Z701" s="2">
        <v>4</v>
      </c>
      <c r="AA701" s="22">
        <v>119</v>
      </c>
      <c r="AF701" t="s">
        <v>1504</v>
      </c>
      <c r="AI701" t="s">
        <v>1788</v>
      </c>
      <c r="AK701" t="s">
        <v>51</v>
      </c>
      <c r="AN701" t="s">
        <v>465</v>
      </c>
      <c r="BR701" s="3" t="s">
        <v>7025</v>
      </c>
    </row>
    <row r="702" spans="1:70" x14ac:dyDescent="0.2">
      <c r="A702" t="s">
        <v>1399</v>
      </c>
      <c r="B702" t="s">
        <v>1793</v>
      </c>
      <c r="C702" t="s">
        <v>81</v>
      </c>
      <c r="D702" t="s">
        <v>85</v>
      </c>
      <c r="E702" t="s">
        <v>70</v>
      </c>
      <c r="F702" s="2" t="s">
        <v>43</v>
      </c>
      <c r="G702" s="22">
        <v>32</v>
      </c>
      <c r="H702" s="22">
        <v>26</v>
      </c>
      <c r="K702" s="22">
        <v>6</v>
      </c>
      <c r="N702" s="2" t="s">
        <v>35</v>
      </c>
      <c r="O702" s="2" t="s">
        <v>35</v>
      </c>
      <c r="P702" t="s">
        <v>89</v>
      </c>
      <c r="Q702" t="s">
        <v>1794</v>
      </c>
      <c r="U702" t="s">
        <v>37</v>
      </c>
      <c r="V702" t="s">
        <v>1795</v>
      </c>
      <c r="Z702" s="2">
        <v>1</v>
      </c>
      <c r="AA702" s="22">
        <v>76</v>
      </c>
      <c r="AF702" t="s">
        <v>1563</v>
      </c>
      <c r="AI702" t="s">
        <v>1796</v>
      </c>
      <c r="AK702" t="s">
        <v>166</v>
      </c>
      <c r="AN702" t="s">
        <v>465</v>
      </c>
      <c r="BR702" s="3" t="s">
        <v>7025</v>
      </c>
    </row>
    <row r="703" spans="1:70" x14ac:dyDescent="0.2">
      <c r="A703" t="s">
        <v>1399</v>
      </c>
      <c r="B703" t="s">
        <v>1793</v>
      </c>
      <c r="C703" t="s">
        <v>81</v>
      </c>
      <c r="D703" t="s">
        <v>85</v>
      </c>
      <c r="E703" t="s">
        <v>70</v>
      </c>
      <c r="F703" s="2" t="s">
        <v>43</v>
      </c>
      <c r="G703" s="22">
        <v>32</v>
      </c>
      <c r="H703" s="22">
        <v>26</v>
      </c>
      <c r="K703" s="22">
        <v>6</v>
      </c>
      <c r="N703" s="2" t="s">
        <v>35</v>
      </c>
      <c r="O703" s="2" t="s">
        <v>35</v>
      </c>
      <c r="P703" t="s">
        <v>89</v>
      </c>
      <c r="Q703" t="s">
        <v>1794</v>
      </c>
      <c r="U703" t="s">
        <v>37</v>
      </c>
      <c r="V703" t="s">
        <v>1797</v>
      </c>
      <c r="Z703" s="2">
        <v>2</v>
      </c>
      <c r="AA703" s="22">
        <v>77</v>
      </c>
      <c r="AF703" t="s">
        <v>1560</v>
      </c>
      <c r="AI703" t="s">
        <v>1798</v>
      </c>
      <c r="AK703" t="s">
        <v>166</v>
      </c>
      <c r="AN703" t="s">
        <v>465</v>
      </c>
      <c r="BR703" s="3" t="s">
        <v>7025</v>
      </c>
    </row>
    <row r="704" spans="1:70" x14ac:dyDescent="0.2">
      <c r="A704" t="s">
        <v>1399</v>
      </c>
      <c r="B704" t="s">
        <v>1799</v>
      </c>
      <c r="C704" t="s">
        <v>41</v>
      </c>
      <c r="D704" t="s">
        <v>85</v>
      </c>
      <c r="E704" t="s">
        <v>70</v>
      </c>
      <c r="F704" s="2" t="s">
        <v>97</v>
      </c>
      <c r="G704" s="22">
        <v>48</v>
      </c>
      <c r="H704" s="22">
        <v>30</v>
      </c>
      <c r="K704" s="22">
        <v>18</v>
      </c>
      <c r="N704" s="2" t="s">
        <v>45</v>
      </c>
      <c r="O704" s="2" t="s">
        <v>35</v>
      </c>
      <c r="P704" t="s">
        <v>36</v>
      </c>
      <c r="Q704" t="s">
        <v>1800</v>
      </c>
      <c r="U704" t="s">
        <v>37</v>
      </c>
      <c r="V704" t="s">
        <v>1801</v>
      </c>
      <c r="Z704" s="2">
        <v>2</v>
      </c>
      <c r="AA704" s="22">
        <v>66</v>
      </c>
      <c r="AF704" t="s">
        <v>1787</v>
      </c>
      <c r="AI704" t="s">
        <v>1501</v>
      </c>
      <c r="AK704" t="s">
        <v>181</v>
      </c>
      <c r="AN704" t="s">
        <v>465</v>
      </c>
      <c r="BR704" s="3" t="s">
        <v>7025</v>
      </c>
    </row>
    <row r="705" spans="1:70" x14ac:dyDescent="0.2">
      <c r="A705" t="s">
        <v>1399</v>
      </c>
      <c r="B705" t="s">
        <v>1799</v>
      </c>
      <c r="C705" t="s">
        <v>41</v>
      </c>
      <c r="D705" t="s">
        <v>85</v>
      </c>
      <c r="E705" t="s">
        <v>70</v>
      </c>
      <c r="F705" s="2" t="s">
        <v>97</v>
      </c>
      <c r="G705" s="22">
        <v>48</v>
      </c>
      <c r="H705" s="22">
        <v>30</v>
      </c>
      <c r="K705" s="22">
        <v>18</v>
      </c>
      <c r="N705" s="2" t="s">
        <v>45</v>
      </c>
      <c r="O705" s="2" t="s">
        <v>35</v>
      </c>
      <c r="P705" t="s">
        <v>36</v>
      </c>
      <c r="Q705" t="s">
        <v>1800</v>
      </c>
      <c r="U705" t="s">
        <v>37</v>
      </c>
      <c r="V705" t="s">
        <v>1802</v>
      </c>
      <c r="Z705" s="2">
        <v>4</v>
      </c>
      <c r="AA705" s="22">
        <v>119</v>
      </c>
      <c r="AF705" t="s">
        <v>1504</v>
      </c>
      <c r="AI705" t="s">
        <v>1501</v>
      </c>
      <c r="AK705" t="s">
        <v>181</v>
      </c>
      <c r="AN705" t="s">
        <v>465</v>
      </c>
      <c r="BR705" s="3" t="s">
        <v>7025</v>
      </c>
    </row>
    <row r="706" spans="1:70" x14ac:dyDescent="0.2">
      <c r="A706" t="s">
        <v>1399</v>
      </c>
      <c r="B706" t="s">
        <v>1803</v>
      </c>
      <c r="C706" t="s">
        <v>81</v>
      </c>
      <c r="D706" t="s">
        <v>72</v>
      </c>
      <c r="E706" t="s">
        <v>70</v>
      </c>
      <c r="F706" s="2" t="s">
        <v>183</v>
      </c>
      <c r="G706" s="22">
        <v>56</v>
      </c>
      <c r="H706" s="22">
        <v>40</v>
      </c>
      <c r="K706" s="22">
        <v>16</v>
      </c>
      <c r="N706" s="2" t="s">
        <v>60</v>
      </c>
      <c r="O706" s="2" t="s">
        <v>35</v>
      </c>
      <c r="P706" t="s">
        <v>89</v>
      </c>
      <c r="Q706" t="s">
        <v>1804</v>
      </c>
      <c r="U706" t="s">
        <v>37</v>
      </c>
      <c r="V706" t="s">
        <v>1805</v>
      </c>
      <c r="Z706" s="2">
        <v>1</v>
      </c>
      <c r="AA706" s="22">
        <v>76</v>
      </c>
      <c r="AF706" t="s">
        <v>1563</v>
      </c>
      <c r="AI706" t="s">
        <v>315</v>
      </c>
      <c r="AK706" t="s">
        <v>275</v>
      </c>
      <c r="AN706" t="s">
        <v>465</v>
      </c>
      <c r="BR706" s="3" t="s">
        <v>7025</v>
      </c>
    </row>
    <row r="707" spans="1:70" x14ac:dyDescent="0.2">
      <c r="A707" t="s">
        <v>1399</v>
      </c>
      <c r="B707" t="s">
        <v>1803</v>
      </c>
      <c r="C707" t="s">
        <v>81</v>
      </c>
      <c r="D707" t="s">
        <v>72</v>
      </c>
      <c r="E707" t="s">
        <v>70</v>
      </c>
      <c r="F707" s="2" t="s">
        <v>183</v>
      </c>
      <c r="G707" s="22">
        <v>56</v>
      </c>
      <c r="H707" s="22">
        <v>40</v>
      </c>
      <c r="K707" s="22">
        <v>16</v>
      </c>
      <c r="N707" s="2" t="s">
        <v>60</v>
      </c>
      <c r="O707" s="2" t="s">
        <v>35</v>
      </c>
      <c r="P707" t="s">
        <v>89</v>
      </c>
      <c r="Q707" t="s">
        <v>1804</v>
      </c>
      <c r="U707" t="s">
        <v>37</v>
      </c>
      <c r="V707" t="s">
        <v>1806</v>
      </c>
      <c r="Z707" s="2">
        <v>2</v>
      </c>
      <c r="AA707" s="22">
        <v>79</v>
      </c>
      <c r="AF707" t="s">
        <v>1560</v>
      </c>
      <c r="AI707" t="s">
        <v>1807</v>
      </c>
      <c r="AK707" t="s">
        <v>275</v>
      </c>
      <c r="AN707" t="s">
        <v>465</v>
      </c>
      <c r="BR707" s="3" t="s">
        <v>7025</v>
      </c>
    </row>
    <row r="708" spans="1:70" x14ac:dyDescent="0.2">
      <c r="A708" t="s">
        <v>1399</v>
      </c>
      <c r="B708" t="s">
        <v>1808</v>
      </c>
      <c r="C708" t="s">
        <v>81</v>
      </c>
      <c r="D708" t="s">
        <v>72</v>
      </c>
      <c r="E708" t="s">
        <v>70</v>
      </c>
      <c r="F708" s="2" t="s">
        <v>183</v>
      </c>
      <c r="G708" s="22">
        <v>56</v>
      </c>
      <c r="H708" s="22">
        <v>56</v>
      </c>
      <c r="N708" s="2" t="s">
        <v>60</v>
      </c>
      <c r="O708" s="2" t="s">
        <v>35</v>
      </c>
      <c r="P708" t="s">
        <v>89</v>
      </c>
      <c r="Q708" t="s">
        <v>1809</v>
      </c>
      <c r="U708" t="s">
        <v>37</v>
      </c>
      <c r="V708" t="s">
        <v>1810</v>
      </c>
      <c r="Z708" s="2">
        <v>1</v>
      </c>
      <c r="AA708" s="22">
        <v>76</v>
      </c>
      <c r="AF708" t="s">
        <v>1563</v>
      </c>
      <c r="AI708" t="s">
        <v>1556</v>
      </c>
      <c r="AK708" t="s">
        <v>115</v>
      </c>
      <c r="AN708" t="s">
        <v>465</v>
      </c>
      <c r="BR708" s="3" t="s">
        <v>7025</v>
      </c>
    </row>
    <row r="709" spans="1:70" x14ac:dyDescent="0.2">
      <c r="A709" t="s">
        <v>1399</v>
      </c>
      <c r="B709" t="s">
        <v>1808</v>
      </c>
      <c r="C709" t="s">
        <v>81</v>
      </c>
      <c r="D709" t="s">
        <v>72</v>
      </c>
      <c r="E709" t="s">
        <v>70</v>
      </c>
      <c r="F709" s="2" t="s">
        <v>183</v>
      </c>
      <c r="G709" s="22">
        <v>56</v>
      </c>
      <c r="H709" s="22">
        <v>56</v>
      </c>
      <c r="N709" s="2" t="s">
        <v>60</v>
      </c>
      <c r="O709" s="2" t="s">
        <v>35</v>
      </c>
      <c r="P709" t="s">
        <v>89</v>
      </c>
      <c r="Q709" t="s">
        <v>1809</v>
      </c>
      <c r="U709" t="s">
        <v>37</v>
      </c>
      <c r="V709" t="s">
        <v>1811</v>
      </c>
      <c r="Z709" s="2">
        <v>2</v>
      </c>
      <c r="AA709" s="22">
        <v>77</v>
      </c>
      <c r="AF709" t="s">
        <v>1560</v>
      </c>
      <c r="AI709" t="s">
        <v>1812</v>
      </c>
      <c r="AK709" t="s">
        <v>115</v>
      </c>
      <c r="AN709" t="s">
        <v>465</v>
      </c>
      <c r="BR709" s="3" t="s">
        <v>7025</v>
      </c>
    </row>
    <row r="710" spans="1:70" x14ac:dyDescent="0.2">
      <c r="A710" t="s">
        <v>1399</v>
      </c>
      <c r="B710" t="s">
        <v>1813</v>
      </c>
      <c r="C710" t="s">
        <v>81</v>
      </c>
      <c r="D710" t="s">
        <v>72</v>
      </c>
      <c r="E710" t="s">
        <v>70</v>
      </c>
      <c r="F710" s="2" t="s">
        <v>274</v>
      </c>
      <c r="G710" s="22">
        <v>40</v>
      </c>
      <c r="H710" s="22">
        <v>20</v>
      </c>
      <c r="K710" s="22">
        <v>20</v>
      </c>
      <c r="N710" s="2" t="s">
        <v>35</v>
      </c>
      <c r="O710" s="2" t="s">
        <v>35</v>
      </c>
      <c r="P710" t="s">
        <v>36</v>
      </c>
      <c r="Q710" t="s">
        <v>1468</v>
      </c>
      <c r="U710" t="s">
        <v>37</v>
      </c>
      <c r="V710" t="s">
        <v>1814</v>
      </c>
      <c r="Z710" s="2">
        <v>1</v>
      </c>
      <c r="AA710" s="22">
        <v>76</v>
      </c>
      <c r="AF710" t="s">
        <v>1563</v>
      </c>
      <c r="AI710" t="s">
        <v>315</v>
      </c>
      <c r="AK710" t="s">
        <v>63</v>
      </c>
      <c r="AN710" t="s">
        <v>465</v>
      </c>
      <c r="AR710" t="s">
        <v>1470</v>
      </c>
      <c r="BR710" s="3" t="s">
        <v>7025</v>
      </c>
    </row>
    <row r="711" spans="1:70" x14ac:dyDescent="0.2">
      <c r="A711" t="s">
        <v>1399</v>
      </c>
      <c r="B711" t="s">
        <v>1813</v>
      </c>
      <c r="C711" t="s">
        <v>81</v>
      </c>
      <c r="D711" t="s">
        <v>72</v>
      </c>
      <c r="E711" t="s">
        <v>70</v>
      </c>
      <c r="F711" s="2" t="s">
        <v>274</v>
      </c>
      <c r="G711" s="22">
        <v>40</v>
      </c>
      <c r="H711" s="22">
        <v>20</v>
      </c>
      <c r="K711" s="22">
        <v>20</v>
      </c>
      <c r="N711" s="2" t="s">
        <v>35</v>
      </c>
      <c r="O711" s="2" t="s">
        <v>35</v>
      </c>
      <c r="P711" t="s">
        <v>36</v>
      </c>
      <c r="Q711" t="s">
        <v>1468</v>
      </c>
      <c r="U711" t="s">
        <v>37</v>
      </c>
      <c r="V711" t="s">
        <v>1815</v>
      </c>
      <c r="Z711" s="2">
        <v>2</v>
      </c>
      <c r="AA711" s="22">
        <v>77</v>
      </c>
      <c r="AF711" t="s">
        <v>1560</v>
      </c>
      <c r="AI711" t="s">
        <v>1807</v>
      </c>
      <c r="AK711" t="s">
        <v>63</v>
      </c>
      <c r="AN711" t="s">
        <v>465</v>
      </c>
      <c r="AR711" t="s">
        <v>1470</v>
      </c>
      <c r="BR711" s="3" t="s">
        <v>7025</v>
      </c>
    </row>
    <row r="712" spans="1:70" x14ac:dyDescent="0.2">
      <c r="A712" t="s">
        <v>1399</v>
      </c>
      <c r="B712" t="s">
        <v>1816</v>
      </c>
      <c r="C712" t="s">
        <v>41</v>
      </c>
      <c r="D712" t="s">
        <v>72</v>
      </c>
      <c r="E712" t="s">
        <v>70</v>
      </c>
      <c r="F712" s="2" t="s">
        <v>43</v>
      </c>
      <c r="G712" s="22">
        <v>32</v>
      </c>
      <c r="K712" s="22">
        <v>32</v>
      </c>
      <c r="N712" s="2" t="s">
        <v>35</v>
      </c>
      <c r="O712" s="2" t="s">
        <v>35</v>
      </c>
      <c r="P712" t="s">
        <v>36</v>
      </c>
      <c r="Q712" t="s">
        <v>1817</v>
      </c>
      <c r="U712" t="s">
        <v>37</v>
      </c>
      <c r="V712" t="s">
        <v>1818</v>
      </c>
      <c r="Z712" s="2">
        <v>4</v>
      </c>
      <c r="AA712" s="22">
        <v>119</v>
      </c>
      <c r="AF712" t="s">
        <v>1504</v>
      </c>
      <c r="AI712" t="s">
        <v>1819</v>
      </c>
      <c r="AK712" t="s">
        <v>44</v>
      </c>
      <c r="AN712" t="s">
        <v>124</v>
      </c>
      <c r="BR712" s="3" t="s">
        <v>7025</v>
      </c>
    </row>
    <row r="713" spans="1:70" x14ac:dyDescent="0.2">
      <c r="A713" t="s">
        <v>1399</v>
      </c>
      <c r="B713" t="s">
        <v>1816</v>
      </c>
      <c r="C713" t="s">
        <v>41</v>
      </c>
      <c r="D713" t="s">
        <v>72</v>
      </c>
      <c r="E713" t="s">
        <v>70</v>
      </c>
      <c r="F713" s="2" t="s">
        <v>43</v>
      </c>
      <c r="G713" s="22">
        <v>32</v>
      </c>
      <c r="K713" s="22">
        <v>32</v>
      </c>
      <c r="N713" s="2" t="s">
        <v>45</v>
      </c>
      <c r="O713" s="2" t="s">
        <v>35</v>
      </c>
      <c r="P713" t="s">
        <v>36</v>
      </c>
      <c r="Q713" t="s">
        <v>1817</v>
      </c>
      <c r="U713" t="s">
        <v>37</v>
      </c>
      <c r="V713" t="s">
        <v>1820</v>
      </c>
      <c r="Z713" s="2">
        <v>2</v>
      </c>
      <c r="AA713" s="22">
        <v>66</v>
      </c>
      <c r="AF713" t="s">
        <v>1787</v>
      </c>
      <c r="AI713" t="s">
        <v>1454</v>
      </c>
      <c r="AK713" t="s">
        <v>206</v>
      </c>
      <c r="AN713" t="s">
        <v>124</v>
      </c>
      <c r="BR713" s="3" t="s">
        <v>7025</v>
      </c>
    </row>
    <row r="714" spans="1:70" x14ac:dyDescent="0.2">
      <c r="A714" t="s">
        <v>1399</v>
      </c>
      <c r="B714" t="s">
        <v>1821</v>
      </c>
      <c r="C714" t="s">
        <v>41</v>
      </c>
      <c r="D714" t="s">
        <v>72</v>
      </c>
      <c r="E714" t="s">
        <v>70</v>
      </c>
      <c r="F714" s="2" t="s">
        <v>43</v>
      </c>
      <c r="G714" s="22">
        <v>32</v>
      </c>
      <c r="K714" s="22">
        <v>32</v>
      </c>
      <c r="N714" s="2" t="s">
        <v>45</v>
      </c>
      <c r="O714" s="2" t="s">
        <v>35</v>
      </c>
      <c r="P714" t="s">
        <v>36</v>
      </c>
      <c r="Q714" t="s">
        <v>1809</v>
      </c>
      <c r="U714" t="s">
        <v>37</v>
      </c>
      <c r="V714" t="s">
        <v>1822</v>
      </c>
      <c r="Z714" s="2">
        <v>2</v>
      </c>
      <c r="AA714" s="22">
        <v>77</v>
      </c>
      <c r="AF714" t="s">
        <v>1560</v>
      </c>
      <c r="AI714" t="s">
        <v>1561</v>
      </c>
      <c r="AK714" t="s">
        <v>206</v>
      </c>
      <c r="AN714" t="s">
        <v>124</v>
      </c>
      <c r="BR714" s="3" t="s">
        <v>7025</v>
      </c>
    </row>
    <row r="715" spans="1:70" x14ac:dyDescent="0.2">
      <c r="A715" t="s">
        <v>1399</v>
      </c>
      <c r="B715" t="s">
        <v>1821</v>
      </c>
      <c r="C715" t="s">
        <v>41</v>
      </c>
      <c r="D715" t="s">
        <v>72</v>
      </c>
      <c r="E715" t="s">
        <v>70</v>
      </c>
      <c r="F715" s="2" t="s">
        <v>43</v>
      </c>
      <c r="G715" s="22">
        <v>32</v>
      </c>
      <c r="K715" s="22">
        <v>32</v>
      </c>
      <c r="N715" s="2" t="s">
        <v>45</v>
      </c>
      <c r="O715" s="2" t="s">
        <v>35</v>
      </c>
      <c r="P715" t="s">
        <v>36</v>
      </c>
      <c r="Q715" t="s">
        <v>1809</v>
      </c>
      <c r="U715" t="s">
        <v>37</v>
      </c>
      <c r="V715" t="s">
        <v>1823</v>
      </c>
      <c r="Z715" s="2">
        <v>1</v>
      </c>
      <c r="AA715" s="22">
        <v>76</v>
      </c>
      <c r="AF715" t="s">
        <v>1563</v>
      </c>
      <c r="AI715" t="s">
        <v>1730</v>
      </c>
      <c r="AK715" t="s">
        <v>206</v>
      </c>
      <c r="AN715" t="s">
        <v>124</v>
      </c>
      <c r="BR715" s="3" t="s">
        <v>7025</v>
      </c>
    </row>
    <row r="716" spans="1:70" x14ac:dyDescent="0.2">
      <c r="A716" t="s">
        <v>1399</v>
      </c>
      <c r="B716" t="s">
        <v>1824</v>
      </c>
      <c r="C716" t="s">
        <v>41</v>
      </c>
      <c r="D716" t="s">
        <v>42</v>
      </c>
      <c r="E716" t="s">
        <v>70</v>
      </c>
      <c r="F716" s="2" t="s">
        <v>335</v>
      </c>
      <c r="G716" s="22">
        <v>64</v>
      </c>
      <c r="K716" s="22">
        <v>64</v>
      </c>
      <c r="N716" s="2" t="s">
        <v>40</v>
      </c>
      <c r="O716" s="2" t="s">
        <v>35</v>
      </c>
      <c r="P716" t="s">
        <v>36</v>
      </c>
      <c r="Q716" t="s">
        <v>1825</v>
      </c>
      <c r="U716" t="s">
        <v>37</v>
      </c>
      <c r="V716" t="s">
        <v>1826</v>
      </c>
      <c r="W716" t="s">
        <v>169</v>
      </c>
      <c r="Z716" s="2">
        <v>1</v>
      </c>
      <c r="AA716" s="22">
        <v>26</v>
      </c>
      <c r="AF716" t="s">
        <v>1827</v>
      </c>
      <c r="AI716" t="s">
        <v>1828</v>
      </c>
      <c r="AK716" t="s">
        <v>227</v>
      </c>
      <c r="AN716" t="s">
        <v>124</v>
      </c>
      <c r="BR716" s="3" t="s">
        <v>7025</v>
      </c>
    </row>
    <row r="717" spans="1:70" x14ac:dyDescent="0.2">
      <c r="A717" t="s">
        <v>1399</v>
      </c>
      <c r="B717" t="s">
        <v>1829</v>
      </c>
      <c r="C717" t="s">
        <v>81</v>
      </c>
      <c r="D717" t="s">
        <v>72</v>
      </c>
      <c r="E717" t="s">
        <v>83</v>
      </c>
      <c r="F717" s="2" t="s">
        <v>43</v>
      </c>
      <c r="G717" s="22">
        <v>32</v>
      </c>
      <c r="H717" s="22">
        <v>20</v>
      </c>
      <c r="L717" s="22">
        <v>12</v>
      </c>
      <c r="N717" s="2" t="s">
        <v>35</v>
      </c>
      <c r="O717" s="2" t="s">
        <v>35</v>
      </c>
      <c r="P717" t="s">
        <v>89</v>
      </c>
      <c r="Q717" t="s">
        <v>1830</v>
      </c>
      <c r="U717" t="s">
        <v>37</v>
      </c>
      <c r="V717" t="s">
        <v>1831</v>
      </c>
      <c r="Z717" s="2">
        <v>1</v>
      </c>
      <c r="AA717" s="22">
        <v>30</v>
      </c>
      <c r="AF717" t="s">
        <v>1832</v>
      </c>
      <c r="AI717" t="s">
        <v>315</v>
      </c>
      <c r="AK717" t="s">
        <v>63</v>
      </c>
      <c r="AN717" t="s">
        <v>465</v>
      </c>
      <c r="BR717" s="3" t="s">
        <v>7025</v>
      </c>
    </row>
    <row r="718" spans="1:70" x14ac:dyDescent="0.2">
      <c r="A718" t="s">
        <v>1399</v>
      </c>
      <c r="B718" t="s">
        <v>1833</v>
      </c>
      <c r="C718" t="s">
        <v>81</v>
      </c>
      <c r="D718" t="s">
        <v>72</v>
      </c>
      <c r="E718" t="s">
        <v>70</v>
      </c>
      <c r="F718" s="2" t="s">
        <v>97</v>
      </c>
      <c r="G718" s="22">
        <v>48</v>
      </c>
      <c r="H718" s="22">
        <v>36</v>
      </c>
      <c r="K718" s="22">
        <v>12</v>
      </c>
      <c r="N718" s="2" t="s">
        <v>45</v>
      </c>
      <c r="O718" s="2" t="s">
        <v>35</v>
      </c>
      <c r="P718" t="s">
        <v>89</v>
      </c>
      <c r="Q718" t="s">
        <v>1834</v>
      </c>
      <c r="U718" t="s">
        <v>37</v>
      </c>
      <c r="V718" t="s">
        <v>1835</v>
      </c>
      <c r="Z718" s="2">
        <v>4</v>
      </c>
      <c r="AA718" s="22">
        <v>71</v>
      </c>
      <c r="AF718" t="s">
        <v>1836</v>
      </c>
      <c r="AI718" t="s">
        <v>93</v>
      </c>
      <c r="AK718" t="s">
        <v>123</v>
      </c>
      <c r="AN718" t="s">
        <v>465</v>
      </c>
      <c r="BR718" s="3" t="s">
        <v>7025</v>
      </c>
    </row>
    <row r="719" spans="1:70" x14ac:dyDescent="0.2">
      <c r="A719" t="s">
        <v>1399</v>
      </c>
      <c r="B719" t="s">
        <v>1837</v>
      </c>
      <c r="C719" t="s">
        <v>41</v>
      </c>
      <c r="D719" t="s">
        <v>42</v>
      </c>
      <c r="E719" t="s">
        <v>70</v>
      </c>
      <c r="F719" s="2" t="s">
        <v>43</v>
      </c>
      <c r="G719" s="22">
        <v>32</v>
      </c>
      <c r="H719" s="22">
        <v>32</v>
      </c>
      <c r="N719" s="2" t="s">
        <v>45</v>
      </c>
      <c r="O719" s="2" t="s">
        <v>35</v>
      </c>
      <c r="P719" t="s">
        <v>36</v>
      </c>
      <c r="Q719" t="s">
        <v>1838</v>
      </c>
      <c r="U719" t="s">
        <v>37</v>
      </c>
      <c r="V719" t="s">
        <v>1839</v>
      </c>
      <c r="Z719" s="2">
        <v>4</v>
      </c>
      <c r="AA719" s="22">
        <v>67</v>
      </c>
      <c r="AF719" t="s">
        <v>1840</v>
      </c>
      <c r="AI719" t="s">
        <v>308</v>
      </c>
      <c r="AK719" t="s">
        <v>206</v>
      </c>
      <c r="AN719" t="s">
        <v>465</v>
      </c>
      <c r="BR719" s="3" t="s">
        <v>7025</v>
      </c>
    </row>
    <row r="720" spans="1:70" x14ac:dyDescent="0.2">
      <c r="A720" t="s">
        <v>1399</v>
      </c>
      <c r="B720" t="s">
        <v>1841</v>
      </c>
      <c r="C720" t="s">
        <v>41</v>
      </c>
      <c r="D720" t="s">
        <v>42</v>
      </c>
      <c r="E720" t="s">
        <v>70</v>
      </c>
      <c r="F720" s="2" t="s">
        <v>43</v>
      </c>
      <c r="G720" s="22">
        <v>32</v>
      </c>
      <c r="H720" s="22">
        <v>16</v>
      </c>
      <c r="K720" s="22">
        <v>16</v>
      </c>
      <c r="N720" s="2" t="s">
        <v>45</v>
      </c>
      <c r="O720" s="2" t="s">
        <v>35</v>
      </c>
      <c r="P720" t="s">
        <v>36</v>
      </c>
      <c r="Q720" t="s">
        <v>1589</v>
      </c>
      <c r="U720" t="s">
        <v>37</v>
      </c>
      <c r="V720" t="s">
        <v>1842</v>
      </c>
      <c r="Z720" s="2">
        <v>4</v>
      </c>
      <c r="AA720" s="22">
        <v>67</v>
      </c>
      <c r="AF720" t="s">
        <v>1840</v>
      </c>
      <c r="AI720" t="s">
        <v>1705</v>
      </c>
      <c r="AK720" t="s">
        <v>58</v>
      </c>
      <c r="AN720" t="s">
        <v>465</v>
      </c>
      <c r="BR720" s="3" t="s">
        <v>7025</v>
      </c>
    </row>
    <row r="721" spans="1:70" x14ac:dyDescent="0.2">
      <c r="A721" t="s">
        <v>1399</v>
      </c>
      <c r="B721" t="s">
        <v>1843</v>
      </c>
      <c r="C721" t="s">
        <v>41</v>
      </c>
      <c r="D721" t="s">
        <v>42</v>
      </c>
      <c r="E721" t="s">
        <v>70</v>
      </c>
      <c r="F721" s="2" t="s">
        <v>43</v>
      </c>
      <c r="G721" s="22">
        <v>32</v>
      </c>
      <c r="H721" s="22">
        <v>20</v>
      </c>
      <c r="K721" s="22">
        <v>12</v>
      </c>
      <c r="N721" s="2" t="s">
        <v>45</v>
      </c>
      <c r="O721" s="2" t="s">
        <v>35</v>
      </c>
      <c r="P721" t="s">
        <v>36</v>
      </c>
      <c r="Q721" t="s">
        <v>1844</v>
      </c>
      <c r="U721" t="s">
        <v>37</v>
      </c>
      <c r="V721" t="s">
        <v>1845</v>
      </c>
      <c r="Z721" s="2">
        <v>4</v>
      </c>
      <c r="AA721" s="22">
        <v>38</v>
      </c>
      <c r="AF721" t="s">
        <v>1840</v>
      </c>
      <c r="AI721" t="s">
        <v>233</v>
      </c>
      <c r="AK721" t="s">
        <v>49</v>
      </c>
      <c r="AN721" t="s">
        <v>465</v>
      </c>
      <c r="BR721" s="3" t="s">
        <v>7025</v>
      </c>
    </row>
    <row r="722" spans="1:70" x14ac:dyDescent="0.2">
      <c r="A722" t="s">
        <v>1399</v>
      </c>
      <c r="B722" t="s">
        <v>1846</v>
      </c>
      <c r="C722" t="s">
        <v>41</v>
      </c>
      <c r="D722" t="s">
        <v>42</v>
      </c>
      <c r="E722" t="s">
        <v>70</v>
      </c>
      <c r="F722" s="2" t="s">
        <v>43</v>
      </c>
      <c r="G722" s="22">
        <v>32</v>
      </c>
      <c r="H722" s="22">
        <v>20</v>
      </c>
      <c r="K722" s="22">
        <v>12</v>
      </c>
      <c r="N722" s="2" t="s">
        <v>45</v>
      </c>
      <c r="O722" s="2" t="s">
        <v>35</v>
      </c>
      <c r="P722" t="s">
        <v>36</v>
      </c>
      <c r="Q722" t="s">
        <v>1657</v>
      </c>
      <c r="U722" t="s">
        <v>37</v>
      </c>
      <c r="V722" t="s">
        <v>1847</v>
      </c>
      <c r="Z722" s="2">
        <v>4</v>
      </c>
      <c r="AA722" s="22">
        <v>38</v>
      </c>
      <c r="AF722" t="s">
        <v>1840</v>
      </c>
      <c r="AI722" t="s">
        <v>233</v>
      </c>
      <c r="AK722" t="s">
        <v>49</v>
      </c>
      <c r="AN722" t="s">
        <v>465</v>
      </c>
      <c r="BR722" s="3" t="s">
        <v>7025</v>
      </c>
    </row>
    <row r="723" spans="1:70" x14ac:dyDescent="0.2">
      <c r="A723" t="s">
        <v>1399</v>
      </c>
      <c r="B723" t="s">
        <v>1848</v>
      </c>
      <c r="C723" t="s">
        <v>81</v>
      </c>
      <c r="D723" t="s">
        <v>85</v>
      </c>
      <c r="E723" t="s">
        <v>70</v>
      </c>
      <c r="F723" s="2" t="s">
        <v>914</v>
      </c>
      <c r="G723" s="22">
        <v>72</v>
      </c>
      <c r="H723" s="22">
        <v>64</v>
      </c>
      <c r="K723" s="22">
        <v>8</v>
      </c>
      <c r="N723" s="2" t="s">
        <v>66</v>
      </c>
      <c r="O723" s="2" t="s">
        <v>35</v>
      </c>
      <c r="P723" t="s">
        <v>89</v>
      </c>
      <c r="Q723" t="s">
        <v>1849</v>
      </c>
      <c r="U723" t="s">
        <v>37</v>
      </c>
      <c r="V723" t="s">
        <v>1850</v>
      </c>
      <c r="Z723" s="2">
        <v>3</v>
      </c>
      <c r="AA723" s="22">
        <v>94</v>
      </c>
      <c r="AF723" t="s">
        <v>332</v>
      </c>
      <c r="AI723" t="s">
        <v>1851</v>
      </c>
      <c r="AK723" t="s">
        <v>1523</v>
      </c>
      <c r="AN723" t="s">
        <v>465</v>
      </c>
      <c r="BR723" s="3" t="s">
        <v>7025</v>
      </c>
    </row>
    <row r="724" spans="1:70" x14ac:dyDescent="0.2">
      <c r="A724" t="s">
        <v>1399</v>
      </c>
      <c r="B724" t="s">
        <v>1852</v>
      </c>
      <c r="C724" t="s">
        <v>81</v>
      </c>
      <c r="D724" t="s">
        <v>85</v>
      </c>
      <c r="E724" t="s">
        <v>70</v>
      </c>
      <c r="F724" s="2" t="s">
        <v>43</v>
      </c>
      <c r="G724" s="22">
        <v>32</v>
      </c>
      <c r="H724" s="22">
        <v>24</v>
      </c>
      <c r="K724" s="22">
        <v>8</v>
      </c>
      <c r="N724" s="2" t="s">
        <v>35</v>
      </c>
      <c r="O724" s="2" t="s">
        <v>35</v>
      </c>
      <c r="P724" t="s">
        <v>89</v>
      </c>
      <c r="Q724" t="s">
        <v>1853</v>
      </c>
      <c r="U724" t="s">
        <v>37</v>
      </c>
      <c r="V724" t="s">
        <v>1854</v>
      </c>
      <c r="Z724" s="2">
        <v>4</v>
      </c>
      <c r="AA724" s="22">
        <v>92</v>
      </c>
      <c r="AF724" t="s">
        <v>1855</v>
      </c>
      <c r="AI724" t="s">
        <v>711</v>
      </c>
      <c r="AK724" t="s">
        <v>69</v>
      </c>
      <c r="AN724" t="s">
        <v>465</v>
      </c>
      <c r="BR724" s="3" t="s">
        <v>7025</v>
      </c>
    </row>
    <row r="725" spans="1:70" x14ac:dyDescent="0.2">
      <c r="A725" t="s">
        <v>1399</v>
      </c>
      <c r="B725" t="s">
        <v>1852</v>
      </c>
      <c r="C725" t="s">
        <v>81</v>
      </c>
      <c r="D725" t="s">
        <v>85</v>
      </c>
      <c r="E725" t="s">
        <v>70</v>
      </c>
      <c r="F725" s="2" t="s">
        <v>43</v>
      </c>
      <c r="G725" s="22">
        <v>32</v>
      </c>
      <c r="H725" s="22">
        <v>24</v>
      </c>
      <c r="K725" s="22">
        <v>8</v>
      </c>
      <c r="N725" s="2" t="s">
        <v>35</v>
      </c>
      <c r="O725" s="2" t="s">
        <v>35</v>
      </c>
      <c r="P725" t="s">
        <v>89</v>
      </c>
      <c r="Q725" t="s">
        <v>1856</v>
      </c>
      <c r="U725" t="s">
        <v>37</v>
      </c>
      <c r="V725" t="s">
        <v>1857</v>
      </c>
      <c r="Z725" s="2">
        <v>4</v>
      </c>
      <c r="AA725" s="22">
        <v>120</v>
      </c>
      <c r="AF725" t="s">
        <v>1430</v>
      </c>
      <c r="AI725" t="s">
        <v>711</v>
      </c>
      <c r="AK725" t="s">
        <v>69</v>
      </c>
      <c r="AN725" t="s">
        <v>465</v>
      </c>
      <c r="BR725" s="3" t="s">
        <v>7025</v>
      </c>
    </row>
    <row r="726" spans="1:70" x14ac:dyDescent="0.2">
      <c r="A726" t="s">
        <v>1399</v>
      </c>
      <c r="B726" t="s">
        <v>1852</v>
      </c>
      <c r="C726" t="s">
        <v>81</v>
      </c>
      <c r="D726" t="s">
        <v>85</v>
      </c>
      <c r="E726" t="s">
        <v>70</v>
      </c>
      <c r="F726" s="2" t="s">
        <v>43</v>
      </c>
      <c r="G726" s="22">
        <v>32</v>
      </c>
      <c r="H726" s="22">
        <v>24</v>
      </c>
      <c r="K726" s="22">
        <v>8</v>
      </c>
      <c r="N726" s="2" t="s">
        <v>35</v>
      </c>
      <c r="O726" s="2" t="s">
        <v>35</v>
      </c>
      <c r="P726" t="s">
        <v>89</v>
      </c>
      <c r="Q726" t="s">
        <v>1856</v>
      </c>
      <c r="U726" t="s">
        <v>37</v>
      </c>
      <c r="V726" t="s">
        <v>1858</v>
      </c>
      <c r="Z726" s="2">
        <v>3</v>
      </c>
      <c r="AA726" s="22">
        <v>93</v>
      </c>
      <c r="AF726" t="s">
        <v>1422</v>
      </c>
      <c r="AI726" t="s">
        <v>711</v>
      </c>
      <c r="AK726" t="s">
        <v>69</v>
      </c>
      <c r="AN726" t="s">
        <v>465</v>
      </c>
      <c r="BR726" s="3" t="s">
        <v>7025</v>
      </c>
    </row>
    <row r="727" spans="1:70" x14ac:dyDescent="0.2">
      <c r="A727" t="s">
        <v>1399</v>
      </c>
      <c r="B727" t="s">
        <v>1852</v>
      </c>
      <c r="C727" t="s">
        <v>81</v>
      </c>
      <c r="D727" t="s">
        <v>85</v>
      </c>
      <c r="E727" t="s">
        <v>70</v>
      </c>
      <c r="F727" s="2" t="s">
        <v>43</v>
      </c>
      <c r="G727" s="22">
        <v>32</v>
      </c>
      <c r="H727" s="22">
        <v>24</v>
      </c>
      <c r="K727" s="22">
        <v>8</v>
      </c>
      <c r="N727" s="2" t="s">
        <v>35</v>
      </c>
      <c r="O727" s="2" t="s">
        <v>35</v>
      </c>
      <c r="P727" t="s">
        <v>89</v>
      </c>
      <c r="Q727" t="s">
        <v>1856</v>
      </c>
      <c r="U727" t="s">
        <v>37</v>
      </c>
      <c r="V727" t="s">
        <v>1859</v>
      </c>
      <c r="Z727" s="2">
        <v>4</v>
      </c>
      <c r="AA727" s="22">
        <v>120</v>
      </c>
      <c r="AF727" t="s">
        <v>1428</v>
      </c>
      <c r="AI727" t="s">
        <v>711</v>
      </c>
      <c r="AK727" t="s">
        <v>69</v>
      </c>
      <c r="AN727" t="s">
        <v>465</v>
      </c>
      <c r="BR727" s="3" t="s">
        <v>7025</v>
      </c>
    </row>
    <row r="728" spans="1:70" x14ac:dyDescent="0.2">
      <c r="A728" t="s">
        <v>1399</v>
      </c>
      <c r="B728" t="s">
        <v>1852</v>
      </c>
      <c r="C728" t="s">
        <v>81</v>
      </c>
      <c r="D728" t="s">
        <v>85</v>
      </c>
      <c r="E728" t="s">
        <v>70</v>
      </c>
      <c r="F728" s="2" t="s">
        <v>43</v>
      </c>
      <c r="G728" s="22">
        <v>32</v>
      </c>
      <c r="H728" s="22">
        <v>24</v>
      </c>
      <c r="K728" s="22">
        <v>8</v>
      </c>
      <c r="N728" s="2" t="s">
        <v>35</v>
      </c>
      <c r="O728" s="2" t="s">
        <v>35</v>
      </c>
      <c r="P728" t="s">
        <v>89</v>
      </c>
      <c r="Q728" t="s">
        <v>1853</v>
      </c>
      <c r="U728" t="s">
        <v>37</v>
      </c>
      <c r="V728" t="s">
        <v>1860</v>
      </c>
      <c r="Z728" s="2">
        <v>3</v>
      </c>
      <c r="AA728" s="22">
        <v>101</v>
      </c>
      <c r="AF728" t="s">
        <v>1412</v>
      </c>
      <c r="AI728" t="s">
        <v>711</v>
      </c>
      <c r="AK728" t="s">
        <v>69</v>
      </c>
      <c r="AN728" t="s">
        <v>465</v>
      </c>
      <c r="BR728" s="3" t="s">
        <v>7025</v>
      </c>
    </row>
    <row r="729" spans="1:70" x14ac:dyDescent="0.2">
      <c r="A729" t="s">
        <v>1399</v>
      </c>
      <c r="B729" t="s">
        <v>1861</v>
      </c>
      <c r="C729" t="s">
        <v>81</v>
      </c>
      <c r="D729" t="s">
        <v>1490</v>
      </c>
      <c r="E729" t="s">
        <v>70</v>
      </c>
      <c r="F729" s="2" t="s">
        <v>43</v>
      </c>
      <c r="G729" s="22">
        <v>32</v>
      </c>
      <c r="H729" s="22">
        <v>24</v>
      </c>
      <c r="K729" s="22">
        <v>8</v>
      </c>
      <c r="N729" s="2" t="s">
        <v>35</v>
      </c>
      <c r="O729" s="2" t="s">
        <v>35</v>
      </c>
      <c r="P729" t="s">
        <v>89</v>
      </c>
      <c r="Q729" t="s">
        <v>1862</v>
      </c>
      <c r="U729" t="s">
        <v>37</v>
      </c>
      <c r="V729" t="s">
        <v>1863</v>
      </c>
      <c r="Z729" s="2">
        <v>4</v>
      </c>
      <c r="AA729" s="22">
        <v>122</v>
      </c>
      <c r="AF729" t="s">
        <v>1864</v>
      </c>
      <c r="AI729" t="s">
        <v>711</v>
      </c>
      <c r="AK729" t="s">
        <v>69</v>
      </c>
      <c r="AN729" t="s">
        <v>465</v>
      </c>
      <c r="BR729" s="3" t="s">
        <v>7025</v>
      </c>
    </row>
    <row r="730" spans="1:70" x14ac:dyDescent="0.2">
      <c r="A730" t="s">
        <v>1399</v>
      </c>
      <c r="B730" t="s">
        <v>1861</v>
      </c>
      <c r="C730" t="s">
        <v>81</v>
      </c>
      <c r="D730" t="s">
        <v>1490</v>
      </c>
      <c r="E730" t="s">
        <v>70</v>
      </c>
      <c r="F730" s="2" t="s">
        <v>43</v>
      </c>
      <c r="G730" s="22">
        <v>32</v>
      </c>
      <c r="H730" s="22">
        <v>24</v>
      </c>
      <c r="K730" s="22">
        <v>8</v>
      </c>
      <c r="N730" s="2" t="s">
        <v>35</v>
      </c>
      <c r="O730" s="2" t="s">
        <v>35</v>
      </c>
      <c r="P730" t="s">
        <v>89</v>
      </c>
      <c r="Q730" t="s">
        <v>1865</v>
      </c>
      <c r="U730" t="s">
        <v>37</v>
      </c>
      <c r="V730" t="s">
        <v>1866</v>
      </c>
      <c r="Z730" s="2">
        <v>4</v>
      </c>
      <c r="AA730" s="22">
        <v>121</v>
      </c>
      <c r="AF730" t="s">
        <v>1430</v>
      </c>
      <c r="AI730" t="s">
        <v>711</v>
      </c>
      <c r="AK730" t="s">
        <v>69</v>
      </c>
      <c r="AN730" t="s">
        <v>465</v>
      </c>
      <c r="BR730" s="3" t="s">
        <v>7025</v>
      </c>
    </row>
    <row r="731" spans="1:70" x14ac:dyDescent="0.2">
      <c r="A731" t="s">
        <v>1399</v>
      </c>
      <c r="B731" t="s">
        <v>1861</v>
      </c>
      <c r="C731" t="s">
        <v>81</v>
      </c>
      <c r="D731" t="s">
        <v>1490</v>
      </c>
      <c r="E731" t="s">
        <v>70</v>
      </c>
      <c r="F731" s="2" t="s">
        <v>43</v>
      </c>
      <c r="G731" s="22">
        <v>32</v>
      </c>
      <c r="H731" s="22">
        <v>24</v>
      </c>
      <c r="K731" s="22">
        <v>8</v>
      </c>
      <c r="N731" s="2" t="s">
        <v>35</v>
      </c>
      <c r="O731" s="2" t="s">
        <v>35</v>
      </c>
      <c r="P731" t="s">
        <v>89</v>
      </c>
      <c r="Q731" t="s">
        <v>1592</v>
      </c>
      <c r="U731" t="s">
        <v>37</v>
      </c>
      <c r="V731" t="s">
        <v>1867</v>
      </c>
      <c r="Z731" s="2">
        <v>2</v>
      </c>
      <c r="AA731" s="22">
        <v>61</v>
      </c>
      <c r="AF731" t="s">
        <v>1868</v>
      </c>
      <c r="AI731" t="s">
        <v>711</v>
      </c>
      <c r="AK731" t="s">
        <v>69</v>
      </c>
      <c r="AN731" t="s">
        <v>465</v>
      </c>
      <c r="BR731" s="3" t="s">
        <v>7025</v>
      </c>
    </row>
    <row r="732" spans="1:70" x14ac:dyDescent="0.2">
      <c r="A732" t="s">
        <v>1399</v>
      </c>
      <c r="B732" t="s">
        <v>1861</v>
      </c>
      <c r="C732" t="s">
        <v>81</v>
      </c>
      <c r="D732" t="s">
        <v>1490</v>
      </c>
      <c r="E732" t="s">
        <v>70</v>
      </c>
      <c r="F732" s="2" t="s">
        <v>43</v>
      </c>
      <c r="G732" s="22">
        <v>32</v>
      </c>
      <c r="H732" s="22">
        <v>24</v>
      </c>
      <c r="K732" s="22">
        <v>8</v>
      </c>
      <c r="N732" s="2" t="s">
        <v>35</v>
      </c>
      <c r="O732" s="2" t="s">
        <v>35</v>
      </c>
      <c r="P732" t="s">
        <v>89</v>
      </c>
      <c r="Q732" t="s">
        <v>1869</v>
      </c>
      <c r="R732" t="s">
        <v>1870</v>
      </c>
      <c r="U732" t="s">
        <v>37</v>
      </c>
      <c r="V732" t="s">
        <v>1871</v>
      </c>
      <c r="Z732" s="2">
        <v>3</v>
      </c>
      <c r="AA732" s="22">
        <v>86</v>
      </c>
      <c r="AF732" t="s">
        <v>1414</v>
      </c>
      <c r="AI732" t="s">
        <v>711</v>
      </c>
      <c r="AK732" t="s">
        <v>69</v>
      </c>
      <c r="AN732" t="s">
        <v>465</v>
      </c>
      <c r="BR732" s="3" t="s">
        <v>7025</v>
      </c>
    </row>
    <row r="733" spans="1:70" x14ac:dyDescent="0.2">
      <c r="A733" t="s">
        <v>1399</v>
      </c>
      <c r="B733" t="s">
        <v>1861</v>
      </c>
      <c r="C733" t="s">
        <v>81</v>
      </c>
      <c r="D733" t="s">
        <v>1490</v>
      </c>
      <c r="E733" t="s">
        <v>70</v>
      </c>
      <c r="F733" s="2" t="s">
        <v>43</v>
      </c>
      <c r="G733" s="22">
        <v>32</v>
      </c>
      <c r="H733" s="22">
        <v>24</v>
      </c>
      <c r="K733" s="22">
        <v>8</v>
      </c>
      <c r="N733" s="2" t="s">
        <v>35</v>
      </c>
      <c r="O733" s="2" t="s">
        <v>35</v>
      </c>
      <c r="P733" t="s">
        <v>89</v>
      </c>
      <c r="Q733" t="s">
        <v>1592</v>
      </c>
      <c r="U733" t="s">
        <v>37</v>
      </c>
      <c r="V733" t="s">
        <v>1872</v>
      </c>
      <c r="Z733" s="2">
        <v>3</v>
      </c>
      <c r="AA733" s="22">
        <v>84</v>
      </c>
      <c r="AF733" t="s">
        <v>1417</v>
      </c>
      <c r="AI733" t="s">
        <v>711</v>
      </c>
      <c r="AK733" t="s">
        <v>69</v>
      </c>
      <c r="AN733" t="s">
        <v>465</v>
      </c>
      <c r="BR733" s="3" t="s">
        <v>7025</v>
      </c>
    </row>
    <row r="734" spans="1:70" x14ac:dyDescent="0.2">
      <c r="A734" t="s">
        <v>1399</v>
      </c>
      <c r="B734" t="s">
        <v>1861</v>
      </c>
      <c r="C734" t="s">
        <v>81</v>
      </c>
      <c r="D734" t="s">
        <v>1490</v>
      </c>
      <c r="E734" t="s">
        <v>70</v>
      </c>
      <c r="F734" s="2" t="s">
        <v>43</v>
      </c>
      <c r="G734" s="22">
        <v>32</v>
      </c>
      <c r="H734" s="22">
        <v>24</v>
      </c>
      <c r="K734" s="22">
        <v>8</v>
      </c>
      <c r="N734" s="2" t="s">
        <v>35</v>
      </c>
      <c r="O734" s="2" t="s">
        <v>35</v>
      </c>
      <c r="P734" t="s">
        <v>89</v>
      </c>
      <c r="Q734" t="s">
        <v>1862</v>
      </c>
      <c r="U734" t="s">
        <v>37</v>
      </c>
      <c r="V734" t="s">
        <v>1874</v>
      </c>
      <c r="Z734" s="2">
        <v>3</v>
      </c>
      <c r="AA734" s="22">
        <v>93</v>
      </c>
      <c r="AF734" t="s">
        <v>1422</v>
      </c>
      <c r="AI734" t="s">
        <v>711</v>
      </c>
      <c r="AK734" t="s">
        <v>69</v>
      </c>
      <c r="AN734" t="s">
        <v>465</v>
      </c>
      <c r="BR734" s="3" t="s">
        <v>7025</v>
      </c>
    </row>
    <row r="735" spans="1:70" x14ac:dyDescent="0.2">
      <c r="A735" t="s">
        <v>1399</v>
      </c>
      <c r="B735" t="s">
        <v>1861</v>
      </c>
      <c r="C735" t="s">
        <v>81</v>
      </c>
      <c r="D735" t="s">
        <v>1490</v>
      </c>
      <c r="E735" t="s">
        <v>70</v>
      </c>
      <c r="F735" s="2" t="s">
        <v>43</v>
      </c>
      <c r="G735" s="22">
        <v>32</v>
      </c>
      <c r="H735" s="22">
        <v>24</v>
      </c>
      <c r="K735" s="22">
        <v>8</v>
      </c>
      <c r="N735" s="2" t="s">
        <v>35</v>
      </c>
      <c r="O735" s="2" t="s">
        <v>35</v>
      </c>
      <c r="P735" t="s">
        <v>89</v>
      </c>
      <c r="Q735" t="s">
        <v>1675</v>
      </c>
      <c r="U735" t="s">
        <v>37</v>
      </c>
      <c r="V735" t="s">
        <v>1875</v>
      </c>
      <c r="Z735" s="2">
        <v>4</v>
      </c>
      <c r="AA735" s="22">
        <v>117</v>
      </c>
      <c r="AF735" t="s">
        <v>1876</v>
      </c>
      <c r="AI735" t="s">
        <v>711</v>
      </c>
      <c r="AK735" t="s">
        <v>69</v>
      </c>
      <c r="AN735" t="s">
        <v>465</v>
      </c>
      <c r="BR735" s="3" t="s">
        <v>7025</v>
      </c>
    </row>
    <row r="736" spans="1:70" x14ac:dyDescent="0.2">
      <c r="A736" t="s">
        <v>1399</v>
      </c>
      <c r="B736" t="s">
        <v>1861</v>
      </c>
      <c r="C736" t="s">
        <v>81</v>
      </c>
      <c r="D736" t="s">
        <v>1490</v>
      </c>
      <c r="E736" t="s">
        <v>70</v>
      </c>
      <c r="F736" s="2" t="s">
        <v>43</v>
      </c>
      <c r="G736" s="22">
        <v>32</v>
      </c>
      <c r="H736" s="22">
        <v>24</v>
      </c>
      <c r="K736" s="22">
        <v>8</v>
      </c>
      <c r="N736" s="2" t="s">
        <v>35</v>
      </c>
      <c r="O736" s="2" t="s">
        <v>35</v>
      </c>
      <c r="P736" t="s">
        <v>89</v>
      </c>
      <c r="Q736" t="s">
        <v>1675</v>
      </c>
      <c r="U736" t="s">
        <v>37</v>
      </c>
      <c r="V736" t="s">
        <v>1877</v>
      </c>
      <c r="Z736" s="2">
        <v>4</v>
      </c>
      <c r="AA736" s="22">
        <v>117</v>
      </c>
      <c r="AF736" t="s">
        <v>1878</v>
      </c>
      <c r="AI736" t="s">
        <v>711</v>
      </c>
      <c r="AK736" t="s">
        <v>69</v>
      </c>
      <c r="AN736" t="s">
        <v>465</v>
      </c>
      <c r="BR736" s="3" t="s">
        <v>7025</v>
      </c>
    </row>
    <row r="737" spans="1:70" x14ac:dyDescent="0.2">
      <c r="A737" t="s">
        <v>1399</v>
      </c>
      <c r="B737" t="s">
        <v>1861</v>
      </c>
      <c r="C737" t="s">
        <v>81</v>
      </c>
      <c r="D737" t="s">
        <v>1490</v>
      </c>
      <c r="E737" t="s">
        <v>70</v>
      </c>
      <c r="F737" s="2" t="s">
        <v>43</v>
      </c>
      <c r="G737" s="22">
        <v>32</v>
      </c>
      <c r="H737" s="22">
        <v>24</v>
      </c>
      <c r="K737" s="22">
        <v>8</v>
      </c>
      <c r="N737" s="2" t="s">
        <v>35</v>
      </c>
      <c r="O737" s="2" t="s">
        <v>35</v>
      </c>
      <c r="P737" t="s">
        <v>89</v>
      </c>
      <c r="Q737" t="s">
        <v>1870</v>
      </c>
      <c r="R737" t="s">
        <v>1869</v>
      </c>
      <c r="U737" t="s">
        <v>37</v>
      </c>
      <c r="V737" t="s">
        <v>1879</v>
      </c>
      <c r="Z737" s="2">
        <v>4</v>
      </c>
      <c r="AA737" s="22">
        <v>121</v>
      </c>
      <c r="AF737" t="s">
        <v>1428</v>
      </c>
      <c r="AI737" t="s">
        <v>711</v>
      </c>
      <c r="AK737" t="s">
        <v>69</v>
      </c>
      <c r="AN737" t="s">
        <v>465</v>
      </c>
      <c r="BR737" s="3" t="s">
        <v>7025</v>
      </c>
    </row>
    <row r="738" spans="1:70" x14ac:dyDescent="0.2">
      <c r="A738" t="s">
        <v>1399</v>
      </c>
      <c r="B738" t="s">
        <v>1861</v>
      </c>
      <c r="C738" t="s">
        <v>81</v>
      </c>
      <c r="D738" t="s">
        <v>1490</v>
      </c>
      <c r="E738" t="s">
        <v>70</v>
      </c>
      <c r="F738" s="2" t="s">
        <v>43</v>
      </c>
      <c r="G738" s="22">
        <v>32</v>
      </c>
      <c r="H738" s="22">
        <v>24</v>
      </c>
      <c r="K738" s="22">
        <v>8</v>
      </c>
      <c r="N738" s="2" t="s">
        <v>35</v>
      </c>
      <c r="O738" s="2" t="s">
        <v>35</v>
      </c>
      <c r="P738" t="s">
        <v>89</v>
      </c>
      <c r="Q738" t="s">
        <v>1400</v>
      </c>
      <c r="R738" t="s">
        <v>1870</v>
      </c>
      <c r="U738" t="s">
        <v>37</v>
      </c>
      <c r="V738" t="s">
        <v>1880</v>
      </c>
      <c r="Z738" s="2">
        <v>4</v>
      </c>
      <c r="AA738" s="22">
        <v>90</v>
      </c>
      <c r="AF738" t="s">
        <v>1855</v>
      </c>
      <c r="AI738" t="s">
        <v>711</v>
      </c>
      <c r="AK738" t="s">
        <v>69</v>
      </c>
      <c r="AN738" t="s">
        <v>465</v>
      </c>
      <c r="BR738" s="3" t="s">
        <v>7025</v>
      </c>
    </row>
    <row r="739" spans="1:70" x14ac:dyDescent="0.2">
      <c r="A739" t="s">
        <v>1399</v>
      </c>
      <c r="B739" t="s">
        <v>1861</v>
      </c>
      <c r="C739" t="s">
        <v>81</v>
      </c>
      <c r="D739" t="s">
        <v>1490</v>
      </c>
      <c r="E739" t="s">
        <v>70</v>
      </c>
      <c r="F739" s="2" t="s">
        <v>43</v>
      </c>
      <c r="G739" s="22">
        <v>32</v>
      </c>
      <c r="H739" s="22">
        <v>24</v>
      </c>
      <c r="K739" s="22">
        <v>8</v>
      </c>
      <c r="N739" s="2" t="s">
        <v>35</v>
      </c>
      <c r="O739" s="2" t="s">
        <v>35</v>
      </c>
      <c r="P739" t="s">
        <v>89</v>
      </c>
      <c r="Q739" t="s">
        <v>1862</v>
      </c>
      <c r="U739" t="s">
        <v>37</v>
      </c>
      <c r="V739" t="s">
        <v>1881</v>
      </c>
      <c r="Z739" s="2">
        <v>1</v>
      </c>
      <c r="AA739" s="22">
        <v>15</v>
      </c>
      <c r="AF739" t="s">
        <v>1425</v>
      </c>
      <c r="AI739" t="s">
        <v>711</v>
      </c>
      <c r="AK739" t="s">
        <v>69</v>
      </c>
      <c r="AN739" t="s">
        <v>465</v>
      </c>
      <c r="BR739" s="3" t="s">
        <v>7025</v>
      </c>
    </row>
    <row r="740" spans="1:70" x14ac:dyDescent="0.2">
      <c r="A740" t="s">
        <v>1399</v>
      </c>
      <c r="B740" t="s">
        <v>1882</v>
      </c>
      <c r="C740" t="s">
        <v>81</v>
      </c>
      <c r="D740" t="s">
        <v>85</v>
      </c>
      <c r="E740" t="s">
        <v>70</v>
      </c>
      <c r="F740" s="2" t="s">
        <v>34</v>
      </c>
      <c r="G740" s="22">
        <v>16</v>
      </c>
      <c r="H740" s="22">
        <v>16</v>
      </c>
      <c r="N740" s="2" t="s">
        <v>35</v>
      </c>
      <c r="O740" s="2" t="s">
        <v>35</v>
      </c>
      <c r="P740" t="s">
        <v>36</v>
      </c>
      <c r="Q740" t="s">
        <v>1528</v>
      </c>
      <c r="U740" t="s">
        <v>37</v>
      </c>
      <c r="V740" t="s">
        <v>1883</v>
      </c>
      <c r="Z740" s="2">
        <v>4</v>
      </c>
      <c r="AA740" s="22">
        <v>117</v>
      </c>
      <c r="AF740" t="s">
        <v>1876</v>
      </c>
      <c r="AI740" t="s">
        <v>325</v>
      </c>
      <c r="AK740" t="s">
        <v>51</v>
      </c>
      <c r="AN740" t="s">
        <v>465</v>
      </c>
      <c r="BR740" s="3" t="s">
        <v>7025</v>
      </c>
    </row>
    <row r="741" spans="1:70" x14ac:dyDescent="0.2">
      <c r="A741" t="s">
        <v>1399</v>
      </c>
      <c r="B741" t="s">
        <v>1882</v>
      </c>
      <c r="C741" t="s">
        <v>81</v>
      </c>
      <c r="D741" t="s">
        <v>85</v>
      </c>
      <c r="E741" t="s">
        <v>70</v>
      </c>
      <c r="F741" s="2" t="s">
        <v>34</v>
      </c>
      <c r="G741" s="22">
        <v>16</v>
      </c>
      <c r="H741" s="22">
        <v>16</v>
      </c>
      <c r="N741" s="2" t="s">
        <v>35</v>
      </c>
      <c r="O741" s="2" t="s">
        <v>35</v>
      </c>
      <c r="P741" t="s">
        <v>36</v>
      </c>
      <c r="Q741" t="s">
        <v>1884</v>
      </c>
      <c r="U741" t="s">
        <v>37</v>
      </c>
      <c r="V741" t="s">
        <v>1885</v>
      </c>
      <c r="Z741" s="2">
        <v>4</v>
      </c>
      <c r="AA741" s="22">
        <v>117</v>
      </c>
      <c r="AF741" t="s">
        <v>1878</v>
      </c>
      <c r="AI741" t="s">
        <v>325</v>
      </c>
      <c r="AK741" t="s">
        <v>51</v>
      </c>
      <c r="AN741" t="s">
        <v>465</v>
      </c>
      <c r="BR741" s="3" t="s">
        <v>7025</v>
      </c>
    </row>
    <row r="742" spans="1:70" x14ac:dyDescent="0.2">
      <c r="A742" t="s">
        <v>1399</v>
      </c>
      <c r="B742" t="s">
        <v>1886</v>
      </c>
      <c r="C742" t="s">
        <v>81</v>
      </c>
      <c r="D742" t="s">
        <v>85</v>
      </c>
      <c r="E742" t="s">
        <v>70</v>
      </c>
      <c r="F742" s="2" t="s">
        <v>97</v>
      </c>
      <c r="G742" s="22">
        <v>48</v>
      </c>
      <c r="H742" s="22">
        <v>40</v>
      </c>
      <c r="K742" s="22">
        <v>8</v>
      </c>
      <c r="N742" s="2" t="s">
        <v>45</v>
      </c>
      <c r="O742" s="2" t="s">
        <v>35</v>
      </c>
      <c r="P742" t="s">
        <v>89</v>
      </c>
      <c r="Q742" t="s">
        <v>1849</v>
      </c>
      <c r="U742" t="s">
        <v>37</v>
      </c>
      <c r="V742" t="s">
        <v>1887</v>
      </c>
      <c r="Z742" s="2">
        <v>2</v>
      </c>
      <c r="AA742" s="22">
        <v>51</v>
      </c>
      <c r="AF742" t="s">
        <v>414</v>
      </c>
      <c r="AI742" t="s">
        <v>415</v>
      </c>
      <c r="AK742" t="s">
        <v>152</v>
      </c>
      <c r="AN742" t="s">
        <v>465</v>
      </c>
      <c r="BR742" s="3" t="s">
        <v>7025</v>
      </c>
    </row>
    <row r="743" spans="1:70" x14ac:dyDescent="0.2">
      <c r="A743" t="s">
        <v>1399</v>
      </c>
      <c r="B743" t="s">
        <v>1888</v>
      </c>
      <c r="C743" t="s">
        <v>81</v>
      </c>
      <c r="D743" t="s">
        <v>72</v>
      </c>
      <c r="E743" t="s">
        <v>70</v>
      </c>
      <c r="F743" s="2" t="s">
        <v>43</v>
      </c>
      <c r="G743" s="22">
        <v>32</v>
      </c>
      <c r="H743" s="22">
        <v>32</v>
      </c>
      <c r="N743" s="2" t="s">
        <v>45</v>
      </c>
      <c r="O743" s="2" t="s">
        <v>35</v>
      </c>
      <c r="P743" t="s">
        <v>89</v>
      </c>
      <c r="Q743" t="s">
        <v>1889</v>
      </c>
      <c r="U743" t="s">
        <v>37</v>
      </c>
      <c r="V743" t="s">
        <v>1890</v>
      </c>
      <c r="Z743" s="2">
        <v>2</v>
      </c>
      <c r="AA743" s="22">
        <v>94</v>
      </c>
      <c r="AF743" t="s">
        <v>1891</v>
      </c>
      <c r="AI743" t="s">
        <v>164</v>
      </c>
      <c r="AK743" t="s">
        <v>206</v>
      </c>
      <c r="AN743" t="s">
        <v>465</v>
      </c>
      <c r="BR743" s="3" t="s">
        <v>7025</v>
      </c>
    </row>
    <row r="744" spans="1:70" x14ac:dyDescent="0.2">
      <c r="A744" t="s">
        <v>1399</v>
      </c>
      <c r="B744" t="s">
        <v>1892</v>
      </c>
      <c r="C744" t="s">
        <v>81</v>
      </c>
      <c r="D744" t="s">
        <v>72</v>
      </c>
      <c r="E744" t="s">
        <v>70</v>
      </c>
      <c r="F744" s="2" t="s">
        <v>335</v>
      </c>
      <c r="G744" s="22">
        <v>64</v>
      </c>
      <c r="H744" s="22">
        <v>48</v>
      </c>
      <c r="K744" s="22">
        <v>16</v>
      </c>
      <c r="N744" s="2" t="s">
        <v>60</v>
      </c>
      <c r="O744" s="2" t="s">
        <v>35</v>
      </c>
      <c r="P744" t="s">
        <v>89</v>
      </c>
      <c r="Q744" t="s">
        <v>1531</v>
      </c>
      <c r="U744" t="s">
        <v>37</v>
      </c>
      <c r="V744" t="s">
        <v>1893</v>
      </c>
      <c r="Z744" s="2">
        <v>2</v>
      </c>
      <c r="AA744" s="22">
        <v>94</v>
      </c>
      <c r="AF744" t="s">
        <v>1891</v>
      </c>
      <c r="AI744" t="s">
        <v>1894</v>
      </c>
      <c r="AK744" t="s">
        <v>98</v>
      </c>
      <c r="AN744" t="s">
        <v>465</v>
      </c>
      <c r="BR744" s="3" t="s">
        <v>7025</v>
      </c>
    </row>
    <row r="745" spans="1:70" x14ac:dyDescent="0.2">
      <c r="A745" t="s">
        <v>1399</v>
      </c>
      <c r="B745" t="s">
        <v>1892</v>
      </c>
      <c r="C745" t="s">
        <v>81</v>
      </c>
      <c r="D745" t="s">
        <v>72</v>
      </c>
      <c r="E745" t="s">
        <v>70</v>
      </c>
      <c r="F745" s="2" t="s">
        <v>335</v>
      </c>
      <c r="G745" s="22">
        <v>64</v>
      </c>
      <c r="H745" s="22">
        <v>48</v>
      </c>
      <c r="K745" s="22">
        <v>16</v>
      </c>
      <c r="N745" s="2" t="s">
        <v>60</v>
      </c>
      <c r="O745" s="2" t="s">
        <v>35</v>
      </c>
      <c r="P745" t="s">
        <v>89</v>
      </c>
      <c r="Q745" t="s">
        <v>1844</v>
      </c>
      <c r="U745" t="s">
        <v>37</v>
      </c>
      <c r="V745" t="s">
        <v>1895</v>
      </c>
      <c r="Z745" s="2">
        <v>4</v>
      </c>
      <c r="AA745" s="22">
        <v>130</v>
      </c>
      <c r="AF745" t="s">
        <v>1679</v>
      </c>
      <c r="AI745" t="s">
        <v>93</v>
      </c>
      <c r="AK745" t="s">
        <v>98</v>
      </c>
      <c r="AN745" t="s">
        <v>465</v>
      </c>
      <c r="BR745" s="3" t="s">
        <v>7025</v>
      </c>
    </row>
    <row r="746" spans="1:70" x14ac:dyDescent="0.2">
      <c r="A746" t="s">
        <v>1399</v>
      </c>
      <c r="B746" t="s">
        <v>1896</v>
      </c>
      <c r="C746" t="s">
        <v>41</v>
      </c>
      <c r="D746" t="s">
        <v>72</v>
      </c>
      <c r="E746" t="s">
        <v>70</v>
      </c>
      <c r="F746" s="2" t="s">
        <v>43</v>
      </c>
      <c r="G746" s="22">
        <v>32</v>
      </c>
      <c r="H746" s="22">
        <v>32</v>
      </c>
      <c r="N746" s="2" t="s">
        <v>35</v>
      </c>
      <c r="O746" s="2" t="s">
        <v>35</v>
      </c>
      <c r="P746" t="s">
        <v>36</v>
      </c>
      <c r="Q746" t="s">
        <v>1897</v>
      </c>
      <c r="U746" t="s">
        <v>37</v>
      </c>
      <c r="V746" t="s">
        <v>1898</v>
      </c>
      <c r="Z746" s="2">
        <v>1</v>
      </c>
      <c r="AA746" s="22">
        <v>47</v>
      </c>
      <c r="AF746" t="s">
        <v>1899</v>
      </c>
      <c r="AI746" t="s">
        <v>542</v>
      </c>
      <c r="AK746" t="s">
        <v>44</v>
      </c>
      <c r="AN746" t="s">
        <v>465</v>
      </c>
      <c r="AR746" t="s">
        <v>1900</v>
      </c>
      <c r="BR746" s="3" t="s">
        <v>7025</v>
      </c>
    </row>
    <row r="747" spans="1:70" x14ac:dyDescent="0.2">
      <c r="A747" t="s">
        <v>1399</v>
      </c>
      <c r="B747" t="s">
        <v>1901</v>
      </c>
      <c r="C747" t="s">
        <v>81</v>
      </c>
      <c r="D747" t="s">
        <v>85</v>
      </c>
      <c r="E747" t="s">
        <v>70</v>
      </c>
      <c r="F747" s="2" t="s">
        <v>183</v>
      </c>
      <c r="G747" s="22">
        <v>56</v>
      </c>
      <c r="H747" s="22">
        <v>48</v>
      </c>
      <c r="K747" s="22">
        <v>8</v>
      </c>
      <c r="N747" s="2" t="s">
        <v>60</v>
      </c>
      <c r="O747" s="2" t="s">
        <v>35</v>
      </c>
      <c r="P747" t="s">
        <v>89</v>
      </c>
      <c r="Q747" t="s">
        <v>1902</v>
      </c>
      <c r="U747" t="s">
        <v>37</v>
      </c>
      <c r="V747" t="s">
        <v>1903</v>
      </c>
      <c r="Z747" s="2">
        <v>1</v>
      </c>
      <c r="AA747" s="22">
        <v>28</v>
      </c>
      <c r="AF747" t="s">
        <v>1904</v>
      </c>
      <c r="AI747" t="s">
        <v>93</v>
      </c>
      <c r="AK747" t="s">
        <v>98</v>
      </c>
      <c r="AN747" t="s">
        <v>465</v>
      </c>
      <c r="BR747" s="3" t="s">
        <v>7025</v>
      </c>
    </row>
    <row r="748" spans="1:70" x14ac:dyDescent="0.2">
      <c r="A748" t="s">
        <v>1399</v>
      </c>
      <c r="B748" t="s">
        <v>1905</v>
      </c>
      <c r="C748" t="s">
        <v>41</v>
      </c>
      <c r="D748" t="s">
        <v>85</v>
      </c>
      <c r="E748" t="s">
        <v>70</v>
      </c>
      <c r="F748" s="2" t="s">
        <v>43</v>
      </c>
      <c r="G748" s="22">
        <v>32</v>
      </c>
      <c r="H748" s="22">
        <v>24</v>
      </c>
      <c r="L748" s="22">
        <v>8</v>
      </c>
      <c r="N748" s="2" t="s">
        <v>35</v>
      </c>
      <c r="O748" s="2" t="s">
        <v>35</v>
      </c>
      <c r="P748" t="s">
        <v>36</v>
      </c>
      <c r="Q748" t="s">
        <v>1906</v>
      </c>
      <c r="U748" t="s">
        <v>37</v>
      </c>
      <c r="V748" t="s">
        <v>1907</v>
      </c>
      <c r="Z748" s="2">
        <v>1</v>
      </c>
      <c r="AA748" s="22">
        <v>46</v>
      </c>
      <c r="AF748" t="s">
        <v>1899</v>
      </c>
      <c r="AI748" t="s">
        <v>93</v>
      </c>
      <c r="AK748" t="s">
        <v>69</v>
      </c>
      <c r="AN748" t="s">
        <v>465</v>
      </c>
      <c r="BR748" s="3" t="s">
        <v>7025</v>
      </c>
    </row>
    <row r="749" spans="1:70" x14ac:dyDescent="0.2">
      <c r="A749" t="s">
        <v>1399</v>
      </c>
      <c r="B749" t="s">
        <v>1905</v>
      </c>
      <c r="C749" t="s">
        <v>41</v>
      </c>
      <c r="D749" t="s">
        <v>72</v>
      </c>
      <c r="E749" t="s">
        <v>70</v>
      </c>
      <c r="F749" s="2" t="s">
        <v>43</v>
      </c>
      <c r="G749" s="22">
        <v>32</v>
      </c>
      <c r="H749" s="22">
        <v>24</v>
      </c>
      <c r="L749" s="22">
        <v>8</v>
      </c>
      <c r="N749" s="2" t="s">
        <v>35</v>
      </c>
      <c r="O749" s="2" t="s">
        <v>35</v>
      </c>
      <c r="P749" t="s">
        <v>36</v>
      </c>
      <c r="Q749" t="s">
        <v>1906</v>
      </c>
      <c r="U749" t="s">
        <v>37</v>
      </c>
      <c r="V749" t="s">
        <v>1908</v>
      </c>
      <c r="Z749" s="2">
        <v>4</v>
      </c>
      <c r="AA749" s="22">
        <v>130</v>
      </c>
      <c r="AF749" t="s">
        <v>1679</v>
      </c>
      <c r="AI749" t="s">
        <v>93</v>
      </c>
      <c r="AK749" t="s">
        <v>69</v>
      </c>
      <c r="AN749" t="s">
        <v>465</v>
      </c>
      <c r="BR749" s="3" t="s">
        <v>7025</v>
      </c>
    </row>
    <row r="750" spans="1:70" x14ac:dyDescent="0.2">
      <c r="A750" t="s">
        <v>1399</v>
      </c>
      <c r="B750" t="s">
        <v>1909</v>
      </c>
      <c r="C750" t="s">
        <v>41</v>
      </c>
      <c r="D750" t="s">
        <v>72</v>
      </c>
      <c r="E750" t="s">
        <v>70</v>
      </c>
      <c r="F750" s="2" t="s">
        <v>43</v>
      </c>
      <c r="G750" s="22">
        <v>32</v>
      </c>
      <c r="H750" s="22">
        <v>24</v>
      </c>
      <c r="K750" s="22">
        <v>8</v>
      </c>
      <c r="N750" s="2" t="s">
        <v>35</v>
      </c>
      <c r="O750" s="2" t="s">
        <v>35</v>
      </c>
      <c r="P750" t="s">
        <v>36</v>
      </c>
      <c r="Q750" t="s">
        <v>1884</v>
      </c>
      <c r="U750" t="s">
        <v>37</v>
      </c>
      <c r="V750" t="s">
        <v>1910</v>
      </c>
      <c r="Z750" s="2">
        <v>2</v>
      </c>
      <c r="AA750" s="22">
        <v>94</v>
      </c>
      <c r="AF750" t="s">
        <v>1891</v>
      </c>
      <c r="AI750" t="s">
        <v>1911</v>
      </c>
      <c r="AK750" t="s">
        <v>166</v>
      </c>
      <c r="AN750" t="s">
        <v>465</v>
      </c>
      <c r="AR750" t="s">
        <v>1464</v>
      </c>
      <c r="BR750" s="3" t="s">
        <v>7025</v>
      </c>
    </row>
    <row r="751" spans="1:70" x14ac:dyDescent="0.2">
      <c r="A751" t="s">
        <v>1399</v>
      </c>
      <c r="B751" t="s">
        <v>1909</v>
      </c>
      <c r="C751" t="s">
        <v>41</v>
      </c>
      <c r="D751" t="s">
        <v>72</v>
      </c>
      <c r="E751" t="s">
        <v>70</v>
      </c>
      <c r="F751" s="2" t="s">
        <v>43</v>
      </c>
      <c r="G751" s="22">
        <v>32</v>
      </c>
      <c r="H751" s="22">
        <v>24</v>
      </c>
      <c r="K751" s="22">
        <v>8</v>
      </c>
      <c r="N751" s="2" t="s">
        <v>35</v>
      </c>
      <c r="O751" s="2" t="s">
        <v>35</v>
      </c>
      <c r="P751" t="s">
        <v>36</v>
      </c>
      <c r="Q751" t="s">
        <v>1884</v>
      </c>
      <c r="U751" t="s">
        <v>37</v>
      </c>
      <c r="V751" t="s">
        <v>1912</v>
      </c>
      <c r="Z751" s="2">
        <v>4</v>
      </c>
      <c r="AA751" s="22">
        <v>130</v>
      </c>
      <c r="AF751" t="s">
        <v>1679</v>
      </c>
      <c r="AI751" t="s">
        <v>93</v>
      </c>
      <c r="AK751" t="s">
        <v>69</v>
      </c>
      <c r="AN751" t="s">
        <v>465</v>
      </c>
      <c r="BR751" s="3" t="s">
        <v>7025</v>
      </c>
    </row>
    <row r="752" spans="1:70" x14ac:dyDescent="0.2">
      <c r="A752" t="s">
        <v>1399</v>
      </c>
      <c r="B752" t="s">
        <v>1913</v>
      </c>
      <c r="C752" t="s">
        <v>41</v>
      </c>
      <c r="D752" t="s">
        <v>72</v>
      </c>
      <c r="E752" t="s">
        <v>70</v>
      </c>
      <c r="F752" s="2" t="s">
        <v>43</v>
      </c>
      <c r="G752" s="22">
        <v>32</v>
      </c>
      <c r="H752" s="22">
        <v>22</v>
      </c>
      <c r="K752" s="22">
        <v>10</v>
      </c>
      <c r="N752" s="2" t="s">
        <v>35</v>
      </c>
      <c r="O752" s="2" t="s">
        <v>35</v>
      </c>
      <c r="P752" t="s">
        <v>36</v>
      </c>
      <c r="Q752" t="s">
        <v>1480</v>
      </c>
      <c r="U752" t="s">
        <v>37</v>
      </c>
      <c r="V752" t="s">
        <v>1914</v>
      </c>
      <c r="Z752" s="2">
        <v>1</v>
      </c>
      <c r="AA752" s="22">
        <v>39</v>
      </c>
      <c r="AF752" t="s">
        <v>1445</v>
      </c>
      <c r="AI752" t="s">
        <v>1454</v>
      </c>
      <c r="AK752" t="s">
        <v>62</v>
      </c>
      <c r="AN752" t="s">
        <v>465</v>
      </c>
      <c r="BR752" s="3" t="s">
        <v>7025</v>
      </c>
    </row>
    <row r="753" spans="1:70" x14ac:dyDescent="0.2">
      <c r="A753" t="s">
        <v>1399</v>
      </c>
      <c r="B753" t="s">
        <v>1915</v>
      </c>
      <c r="C753" t="s">
        <v>41</v>
      </c>
      <c r="D753" t="s">
        <v>72</v>
      </c>
      <c r="E753" t="s">
        <v>70</v>
      </c>
      <c r="F753" s="2" t="s">
        <v>97</v>
      </c>
      <c r="G753" s="22">
        <v>48</v>
      </c>
      <c r="H753" s="22">
        <v>36</v>
      </c>
      <c r="K753" s="22">
        <v>12</v>
      </c>
      <c r="N753" s="2" t="s">
        <v>45</v>
      </c>
      <c r="O753" s="2" t="s">
        <v>35</v>
      </c>
      <c r="P753" t="s">
        <v>36</v>
      </c>
      <c r="Q753" t="s">
        <v>1916</v>
      </c>
      <c r="U753" t="s">
        <v>37</v>
      </c>
      <c r="V753" t="s">
        <v>1917</v>
      </c>
      <c r="Z753" s="2">
        <v>1</v>
      </c>
      <c r="AA753" s="22">
        <v>39</v>
      </c>
      <c r="AF753" t="s">
        <v>1445</v>
      </c>
      <c r="AI753" t="s">
        <v>1446</v>
      </c>
      <c r="AK753" t="s">
        <v>123</v>
      </c>
      <c r="AN753" t="s">
        <v>465</v>
      </c>
      <c r="BR753" s="3" t="s">
        <v>7025</v>
      </c>
    </row>
    <row r="754" spans="1:70" x14ac:dyDescent="0.2">
      <c r="A754" t="s">
        <v>1399</v>
      </c>
      <c r="B754" t="s">
        <v>1918</v>
      </c>
      <c r="C754" t="s">
        <v>81</v>
      </c>
      <c r="D754" t="s">
        <v>85</v>
      </c>
      <c r="E754" t="s">
        <v>70</v>
      </c>
      <c r="F754" s="2" t="s">
        <v>34</v>
      </c>
      <c r="G754" s="22">
        <v>16</v>
      </c>
      <c r="H754" s="22">
        <v>16</v>
      </c>
      <c r="N754" s="2" t="s">
        <v>35</v>
      </c>
      <c r="O754" s="2" t="s">
        <v>35</v>
      </c>
      <c r="P754" t="s">
        <v>36</v>
      </c>
      <c r="Q754" t="s">
        <v>1531</v>
      </c>
      <c r="U754" t="s">
        <v>37</v>
      </c>
      <c r="V754" t="s">
        <v>1919</v>
      </c>
      <c r="Z754" s="2">
        <v>1</v>
      </c>
      <c r="AA754" s="22">
        <v>31</v>
      </c>
      <c r="AF754" t="s">
        <v>1920</v>
      </c>
      <c r="AI754" t="s">
        <v>325</v>
      </c>
      <c r="AK754" t="s">
        <v>51</v>
      </c>
      <c r="AN754" t="s">
        <v>465</v>
      </c>
      <c r="BR754" s="3" t="s">
        <v>7025</v>
      </c>
    </row>
    <row r="755" spans="1:70" x14ac:dyDescent="0.2">
      <c r="A755" t="s">
        <v>1399</v>
      </c>
      <c r="B755" t="s">
        <v>1921</v>
      </c>
      <c r="C755" t="s">
        <v>81</v>
      </c>
      <c r="D755" t="s">
        <v>85</v>
      </c>
      <c r="E755" t="s">
        <v>70</v>
      </c>
      <c r="F755" s="2" t="s">
        <v>34</v>
      </c>
      <c r="G755" s="22">
        <v>16</v>
      </c>
      <c r="H755" s="22">
        <v>16</v>
      </c>
      <c r="N755" s="2" t="s">
        <v>35</v>
      </c>
      <c r="O755" s="2" t="s">
        <v>35</v>
      </c>
      <c r="P755" t="s">
        <v>36</v>
      </c>
      <c r="Q755" t="s">
        <v>1889</v>
      </c>
      <c r="U755" t="s">
        <v>37</v>
      </c>
      <c r="V755" t="s">
        <v>1922</v>
      </c>
      <c r="Z755" s="2">
        <v>2</v>
      </c>
      <c r="AA755" s="22">
        <v>60</v>
      </c>
      <c r="AF755" t="s">
        <v>1923</v>
      </c>
      <c r="AI755" t="s">
        <v>325</v>
      </c>
      <c r="AK755" t="s">
        <v>51</v>
      </c>
      <c r="AN755" t="s">
        <v>465</v>
      </c>
      <c r="BR755" s="3" t="s">
        <v>7025</v>
      </c>
    </row>
    <row r="756" spans="1:70" x14ac:dyDescent="0.2">
      <c r="A756" t="s">
        <v>1399</v>
      </c>
      <c r="B756" t="s">
        <v>1924</v>
      </c>
      <c r="C756" t="s">
        <v>81</v>
      </c>
      <c r="D756" t="s">
        <v>85</v>
      </c>
      <c r="E756" t="s">
        <v>70</v>
      </c>
      <c r="F756" s="2" t="s">
        <v>335</v>
      </c>
      <c r="G756" s="22">
        <v>64</v>
      </c>
      <c r="H756" s="22">
        <v>48</v>
      </c>
      <c r="L756" s="22">
        <v>16</v>
      </c>
      <c r="N756" s="2" t="s">
        <v>60</v>
      </c>
      <c r="O756" s="2" t="s">
        <v>35</v>
      </c>
      <c r="P756" t="s">
        <v>89</v>
      </c>
      <c r="Q756" t="s">
        <v>1906</v>
      </c>
      <c r="U756" t="s">
        <v>37</v>
      </c>
      <c r="V756" t="s">
        <v>1925</v>
      </c>
      <c r="Z756" s="2">
        <v>1</v>
      </c>
      <c r="AA756" s="22">
        <v>15</v>
      </c>
      <c r="AF756" t="s">
        <v>1425</v>
      </c>
      <c r="AI756" t="s">
        <v>93</v>
      </c>
      <c r="AK756" t="s">
        <v>98</v>
      </c>
      <c r="AN756" t="s">
        <v>465</v>
      </c>
      <c r="BR756" s="3" t="s">
        <v>7025</v>
      </c>
    </row>
    <row r="757" spans="1:70" x14ac:dyDescent="0.2">
      <c r="A757" t="s">
        <v>1399</v>
      </c>
      <c r="B757" t="s">
        <v>1926</v>
      </c>
      <c r="C757" t="s">
        <v>41</v>
      </c>
      <c r="D757" t="s">
        <v>42</v>
      </c>
      <c r="E757" t="s">
        <v>70</v>
      </c>
      <c r="F757" s="2" t="s">
        <v>43</v>
      </c>
      <c r="G757" s="22">
        <v>32</v>
      </c>
      <c r="H757" s="22">
        <v>20</v>
      </c>
      <c r="K757" s="22">
        <v>12</v>
      </c>
      <c r="N757" s="2" t="s">
        <v>45</v>
      </c>
      <c r="O757" s="2" t="s">
        <v>35</v>
      </c>
      <c r="P757" t="s">
        <v>36</v>
      </c>
      <c r="Q757" t="s">
        <v>1691</v>
      </c>
      <c r="U757" t="s">
        <v>37</v>
      </c>
      <c r="V757" t="s">
        <v>1927</v>
      </c>
      <c r="W757" t="s">
        <v>169</v>
      </c>
      <c r="Z757" s="2">
        <v>2</v>
      </c>
      <c r="AA757" s="22">
        <v>31</v>
      </c>
      <c r="AF757" t="s">
        <v>1704</v>
      </c>
      <c r="AI757" t="s">
        <v>233</v>
      </c>
      <c r="AK757" t="s">
        <v>49</v>
      </c>
      <c r="AN757" t="s">
        <v>465</v>
      </c>
      <c r="BR757" s="3" t="s">
        <v>7025</v>
      </c>
    </row>
    <row r="758" spans="1:70" x14ac:dyDescent="0.2">
      <c r="A758" t="s">
        <v>1399</v>
      </c>
      <c r="B758" t="s">
        <v>1928</v>
      </c>
      <c r="C758" t="s">
        <v>41</v>
      </c>
      <c r="D758" t="s">
        <v>85</v>
      </c>
      <c r="E758" t="s">
        <v>70</v>
      </c>
      <c r="F758" s="2" t="s">
        <v>97</v>
      </c>
      <c r="G758" s="22">
        <v>48</v>
      </c>
      <c r="H758" s="22">
        <v>32</v>
      </c>
      <c r="K758" s="22">
        <v>16</v>
      </c>
      <c r="N758" s="2" t="s">
        <v>45</v>
      </c>
      <c r="O758" s="2" t="s">
        <v>35</v>
      </c>
      <c r="P758" t="s">
        <v>36</v>
      </c>
      <c r="Q758" t="s">
        <v>1741</v>
      </c>
      <c r="U758" t="s">
        <v>37</v>
      </c>
      <c r="V758" t="s">
        <v>1929</v>
      </c>
      <c r="Z758" s="2">
        <v>1</v>
      </c>
      <c r="AA758" s="22">
        <v>46</v>
      </c>
      <c r="AF758" t="s">
        <v>1899</v>
      </c>
      <c r="AI758" t="s">
        <v>164</v>
      </c>
      <c r="AK758" t="s">
        <v>206</v>
      </c>
      <c r="AN758" t="s">
        <v>465</v>
      </c>
      <c r="BR758" s="3" t="s">
        <v>7025</v>
      </c>
    </row>
    <row r="759" spans="1:70" x14ac:dyDescent="0.2">
      <c r="A759" t="s">
        <v>1399</v>
      </c>
      <c r="B759" t="s">
        <v>6320</v>
      </c>
      <c r="C759" t="s">
        <v>81</v>
      </c>
      <c r="D759" t="s">
        <v>85</v>
      </c>
      <c r="E759" t="s">
        <v>70</v>
      </c>
      <c r="F759" s="2" t="s">
        <v>34</v>
      </c>
      <c r="G759" s="22">
        <v>16</v>
      </c>
      <c r="H759" s="22">
        <v>16</v>
      </c>
      <c r="N759" s="2" t="s">
        <v>35</v>
      </c>
      <c r="O759" s="2" t="s">
        <v>35</v>
      </c>
      <c r="P759" t="s">
        <v>36</v>
      </c>
      <c r="Q759" t="s">
        <v>1697</v>
      </c>
      <c r="U759" t="s">
        <v>37</v>
      </c>
      <c r="V759" t="s">
        <v>6321</v>
      </c>
      <c r="Z759" s="2">
        <v>2</v>
      </c>
      <c r="AA759" s="22">
        <v>59</v>
      </c>
      <c r="AF759" t="s">
        <v>1398</v>
      </c>
      <c r="AI759" t="s">
        <v>325</v>
      </c>
      <c r="AK759" t="s">
        <v>51</v>
      </c>
      <c r="AN759" t="s">
        <v>465</v>
      </c>
      <c r="BR759" s="3" t="s">
        <v>7025</v>
      </c>
    </row>
    <row r="760" spans="1:70" x14ac:dyDescent="0.2">
      <c r="A760" t="s">
        <v>1399</v>
      </c>
      <c r="B760" t="s">
        <v>6328</v>
      </c>
      <c r="C760" t="s">
        <v>31</v>
      </c>
      <c r="D760" t="s">
        <v>32</v>
      </c>
      <c r="E760" t="s">
        <v>70</v>
      </c>
      <c r="F760" s="2" t="s">
        <v>34</v>
      </c>
      <c r="G760" s="22">
        <v>16</v>
      </c>
      <c r="H760" s="22">
        <v>16</v>
      </c>
      <c r="N760" s="2" t="s">
        <v>35</v>
      </c>
      <c r="O760" s="2" t="s">
        <v>35</v>
      </c>
      <c r="P760" t="s">
        <v>36</v>
      </c>
      <c r="Q760" t="s">
        <v>5036</v>
      </c>
      <c r="U760" t="s">
        <v>37</v>
      </c>
      <c r="V760" t="s">
        <v>6329</v>
      </c>
      <c r="Z760" s="2">
        <v>1</v>
      </c>
      <c r="AA760" s="22">
        <v>75</v>
      </c>
      <c r="AF760" t="s">
        <v>4210</v>
      </c>
      <c r="AI760" t="s">
        <v>287</v>
      </c>
      <c r="AK760" t="s">
        <v>51</v>
      </c>
      <c r="BR760" s="3" t="s">
        <v>7025</v>
      </c>
    </row>
    <row r="761" spans="1:70" x14ac:dyDescent="0.2">
      <c r="A761" t="s">
        <v>1399</v>
      </c>
      <c r="B761" t="s">
        <v>6330</v>
      </c>
      <c r="C761" t="s">
        <v>31</v>
      </c>
      <c r="D761" t="s">
        <v>32</v>
      </c>
      <c r="E761" t="s">
        <v>70</v>
      </c>
      <c r="F761" s="2" t="s">
        <v>34</v>
      </c>
      <c r="G761" s="22">
        <v>16</v>
      </c>
      <c r="K761" s="22">
        <v>16</v>
      </c>
      <c r="N761" s="2" t="s">
        <v>35</v>
      </c>
      <c r="O761" s="2" t="s">
        <v>35</v>
      </c>
      <c r="P761" t="s">
        <v>36</v>
      </c>
      <c r="Q761" t="s">
        <v>5036</v>
      </c>
      <c r="U761" t="s">
        <v>37</v>
      </c>
      <c r="V761" t="s">
        <v>6331</v>
      </c>
      <c r="Z761" s="2">
        <v>1</v>
      </c>
      <c r="AA761" s="22">
        <v>78</v>
      </c>
      <c r="AF761" t="s">
        <v>4210</v>
      </c>
      <c r="AI761" t="s">
        <v>287</v>
      </c>
      <c r="AK761" t="s">
        <v>51</v>
      </c>
      <c r="BR761" s="3" t="s">
        <v>7025</v>
      </c>
    </row>
    <row r="762" spans="1:70" x14ac:dyDescent="0.2">
      <c r="A762" t="s">
        <v>6192</v>
      </c>
      <c r="B762" t="s">
        <v>6188</v>
      </c>
      <c r="C762" t="s">
        <v>81</v>
      </c>
      <c r="D762" t="s">
        <v>85</v>
      </c>
      <c r="E762" t="s">
        <v>70</v>
      </c>
      <c r="F762" s="2" t="s">
        <v>34</v>
      </c>
      <c r="G762" s="22">
        <v>16</v>
      </c>
      <c r="H762" s="22">
        <v>16</v>
      </c>
      <c r="N762" s="2" t="s">
        <v>35</v>
      </c>
      <c r="O762" s="2" t="s">
        <v>35</v>
      </c>
      <c r="P762" t="s">
        <v>36</v>
      </c>
      <c r="Q762" t="s">
        <v>6189</v>
      </c>
      <c r="U762" t="s">
        <v>37</v>
      </c>
      <c r="V762" t="s">
        <v>6190</v>
      </c>
      <c r="Z762" s="2">
        <v>1</v>
      </c>
      <c r="AA762" s="22">
        <v>29</v>
      </c>
      <c r="AF762" t="s">
        <v>6191</v>
      </c>
      <c r="AI762" t="s">
        <v>325</v>
      </c>
      <c r="AK762" t="s">
        <v>51</v>
      </c>
      <c r="AN762" t="s">
        <v>465</v>
      </c>
      <c r="BR762" s="3" t="s">
        <v>7025</v>
      </c>
    </row>
    <row r="763" spans="1:70" x14ac:dyDescent="0.2">
      <c r="A763" t="s">
        <v>6192</v>
      </c>
      <c r="B763" t="s">
        <v>6193</v>
      </c>
      <c r="C763" t="s">
        <v>81</v>
      </c>
      <c r="D763" t="s">
        <v>85</v>
      </c>
      <c r="E763" t="s">
        <v>70</v>
      </c>
      <c r="F763" s="2" t="s">
        <v>43</v>
      </c>
      <c r="G763" s="22">
        <v>32</v>
      </c>
      <c r="H763" s="22">
        <v>32</v>
      </c>
      <c r="N763" s="2" t="s">
        <v>45</v>
      </c>
      <c r="O763" s="2" t="s">
        <v>35</v>
      </c>
      <c r="P763" t="s">
        <v>36</v>
      </c>
      <c r="Q763" t="s">
        <v>6194</v>
      </c>
      <c r="U763" t="s">
        <v>37</v>
      </c>
      <c r="V763" t="s">
        <v>6195</v>
      </c>
      <c r="Z763" s="2">
        <v>4</v>
      </c>
      <c r="AA763" s="22">
        <v>119</v>
      </c>
      <c r="AF763" t="s">
        <v>6196</v>
      </c>
      <c r="AI763" t="s">
        <v>164</v>
      </c>
      <c r="AK763" t="s">
        <v>206</v>
      </c>
      <c r="AN763" t="s">
        <v>465</v>
      </c>
      <c r="BR763" s="3" t="s">
        <v>7025</v>
      </c>
    </row>
    <row r="764" spans="1:70" x14ac:dyDescent="0.2">
      <c r="A764" t="s">
        <v>6192</v>
      </c>
      <c r="B764" t="s">
        <v>6197</v>
      </c>
      <c r="C764" t="s">
        <v>81</v>
      </c>
      <c r="D764" t="s">
        <v>85</v>
      </c>
      <c r="E764" t="s">
        <v>70</v>
      </c>
      <c r="F764" s="2" t="s">
        <v>43</v>
      </c>
      <c r="G764" s="22">
        <v>32</v>
      </c>
      <c r="H764" s="22">
        <v>32</v>
      </c>
      <c r="N764" s="2" t="s">
        <v>35</v>
      </c>
      <c r="O764" s="2" t="s">
        <v>35</v>
      </c>
      <c r="P764" t="s">
        <v>89</v>
      </c>
      <c r="Q764" t="s">
        <v>6198</v>
      </c>
      <c r="U764" t="s">
        <v>37</v>
      </c>
      <c r="V764" t="s">
        <v>6199</v>
      </c>
      <c r="Z764" s="2">
        <v>1</v>
      </c>
      <c r="AA764" s="22">
        <v>28</v>
      </c>
      <c r="AF764" t="s">
        <v>1904</v>
      </c>
      <c r="AI764" t="s">
        <v>677</v>
      </c>
      <c r="AK764" t="s">
        <v>44</v>
      </c>
      <c r="AN764" t="s">
        <v>465</v>
      </c>
      <c r="BR764" s="3" t="s">
        <v>7025</v>
      </c>
    </row>
    <row r="765" spans="1:70" x14ac:dyDescent="0.2">
      <c r="A765" t="s">
        <v>6192</v>
      </c>
      <c r="B765" t="s">
        <v>6200</v>
      </c>
      <c r="C765" t="s">
        <v>81</v>
      </c>
      <c r="D765" t="s">
        <v>85</v>
      </c>
      <c r="E765" t="s">
        <v>70</v>
      </c>
      <c r="F765" s="2" t="s">
        <v>43</v>
      </c>
      <c r="G765" s="22">
        <v>32</v>
      </c>
      <c r="H765" s="22">
        <v>32</v>
      </c>
      <c r="N765" s="2" t="s">
        <v>35</v>
      </c>
      <c r="O765" s="2" t="s">
        <v>35</v>
      </c>
      <c r="P765" t="s">
        <v>36</v>
      </c>
      <c r="Q765" t="s">
        <v>6201</v>
      </c>
      <c r="U765" t="s">
        <v>37</v>
      </c>
      <c r="V765" t="s">
        <v>6202</v>
      </c>
      <c r="Z765" s="2">
        <v>1</v>
      </c>
      <c r="AA765" s="22">
        <v>28</v>
      </c>
      <c r="AF765" t="s">
        <v>1904</v>
      </c>
      <c r="AI765" t="s">
        <v>677</v>
      </c>
      <c r="AK765" t="s">
        <v>44</v>
      </c>
      <c r="AN765" t="s">
        <v>465</v>
      </c>
      <c r="BR765" s="3" t="s">
        <v>7025</v>
      </c>
    </row>
    <row r="766" spans="1:70" x14ac:dyDescent="0.2">
      <c r="A766" t="s">
        <v>6192</v>
      </c>
      <c r="B766" t="s">
        <v>6203</v>
      </c>
      <c r="C766" t="s">
        <v>81</v>
      </c>
      <c r="D766" t="s">
        <v>72</v>
      </c>
      <c r="E766" t="s">
        <v>70</v>
      </c>
      <c r="F766" s="2" t="s">
        <v>274</v>
      </c>
      <c r="G766" s="22">
        <v>40</v>
      </c>
      <c r="H766" s="22">
        <v>36</v>
      </c>
      <c r="K766" s="22">
        <v>4</v>
      </c>
      <c r="N766" s="2" t="s">
        <v>60</v>
      </c>
      <c r="O766" s="2" t="s">
        <v>35</v>
      </c>
      <c r="P766" t="s">
        <v>89</v>
      </c>
      <c r="Q766" t="s">
        <v>6194</v>
      </c>
      <c r="U766" t="s">
        <v>37</v>
      </c>
      <c r="V766" t="s">
        <v>6204</v>
      </c>
      <c r="Z766" s="2">
        <v>1</v>
      </c>
      <c r="AA766" s="22">
        <v>27</v>
      </c>
      <c r="AF766" t="s">
        <v>4224</v>
      </c>
      <c r="AI766" t="s">
        <v>6205</v>
      </c>
      <c r="AK766" t="s">
        <v>123</v>
      </c>
      <c r="AN766" t="s">
        <v>465</v>
      </c>
      <c r="BR766" s="3" t="s">
        <v>7025</v>
      </c>
    </row>
    <row r="767" spans="1:70" x14ac:dyDescent="0.2">
      <c r="A767" t="s">
        <v>6192</v>
      </c>
      <c r="B767" t="s">
        <v>6206</v>
      </c>
      <c r="C767" t="s">
        <v>81</v>
      </c>
      <c r="D767" t="s">
        <v>72</v>
      </c>
      <c r="E767" t="s">
        <v>70</v>
      </c>
      <c r="F767" s="2" t="s">
        <v>43</v>
      </c>
      <c r="G767" s="22">
        <v>32</v>
      </c>
      <c r="H767" s="22">
        <v>32</v>
      </c>
      <c r="N767" s="2" t="s">
        <v>45</v>
      </c>
      <c r="O767" s="2" t="s">
        <v>35</v>
      </c>
      <c r="P767" t="s">
        <v>89</v>
      </c>
      <c r="Q767" t="s">
        <v>6189</v>
      </c>
      <c r="U767" t="s">
        <v>37</v>
      </c>
      <c r="V767" t="s">
        <v>6207</v>
      </c>
      <c r="Z767" s="2">
        <v>1</v>
      </c>
      <c r="AA767" s="22">
        <v>27</v>
      </c>
      <c r="AF767" t="s">
        <v>4224</v>
      </c>
      <c r="AI767" t="s">
        <v>1979</v>
      </c>
      <c r="AK767" t="s">
        <v>206</v>
      </c>
      <c r="AN767" t="s">
        <v>465</v>
      </c>
      <c r="BR767" s="3" t="s">
        <v>7025</v>
      </c>
    </row>
    <row r="768" spans="1:70" x14ac:dyDescent="0.2">
      <c r="A768" t="s">
        <v>6192</v>
      </c>
      <c r="B768" t="s">
        <v>6208</v>
      </c>
      <c r="C768" t="s">
        <v>81</v>
      </c>
      <c r="D768" t="s">
        <v>72</v>
      </c>
      <c r="E768" t="s">
        <v>70</v>
      </c>
      <c r="F768" s="2" t="s">
        <v>43</v>
      </c>
      <c r="G768" s="22">
        <v>32</v>
      </c>
      <c r="H768" s="22">
        <v>28</v>
      </c>
      <c r="K768" s="22">
        <v>4</v>
      </c>
      <c r="N768" s="2" t="s">
        <v>45</v>
      </c>
      <c r="O768" s="2" t="s">
        <v>35</v>
      </c>
      <c r="P768" t="s">
        <v>36</v>
      </c>
      <c r="Q768" t="s">
        <v>6209</v>
      </c>
      <c r="U768" t="s">
        <v>37</v>
      </c>
      <c r="V768" t="s">
        <v>6210</v>
      </c>
      <c r="Z768" s="2">
        <v>1</v>
      </c>
      <c r="AA768" s="22">
        <v>27</v>
      </c>
      <c r="AF768" t="s">
        <v>4224</v>
      </c>
      <c r="AI768" t="s">
        <v>333</v>
      </c>
      <c r="AK768" t="s">
        <v>181</v>
      </c>
      <c r="AN768" t="s">
        <v>465</v>
      </c>
      <c r="BR768" s="3" t="s">
        <v>7025</v>
      </c>
    </row>
    <row r="769" spans="1:70" x14ac:dyDescent="0.2">
      <c r="A769" t="s">
        <v>6192</v>
      </c>
      <c r="B769" t="s">
        <v>6211</v>
      </c>
      <c r="C769" t="s">
        <v>81</v>
      </c>
      <c r="D769" t="s">
        <v>72</v>
      </c>
      <c r="E769" t="s">
        <v>70</v>
      </c>
      <c r="F769" s="2" t="s">
        <v>97</v>
      </c>
      <c r="G769" s="22">
        <v>48</v>
      </c>
      <c r="H769" s="22">
        <v>38</v>
      </c>
      <c r="K769" s="22">
        <v>10</v>
      </c>
      <c r="N769" s="2" t="s">
        <v>60</v>
      </c>
      <c r="O769" s="2" t="s">
        <v>35</v>
      </c>
      <c r="P769" t="s">
        <v>89</v>
      </c>
      <c r="Q769" t="s">
        <v>6212</v>
      </c>
      <c r="R769" t="s">
        <v>6213</v>
      </c>
      <c r="U769" t="s">
        <v>37</v>
      </c>
      <c r="V769" t="s">
        <v>6214</v>
      </c>
      <c r="Z769" s="2">
        <v>2</v>
      </c>
      <c r="AA769" s="22">
        <v>91</v>
      </c>
      <c r="AF769" t="s">
        <v>4250</v>
      </c>
      <c r="AI769" t="s">
        <v>315</v>
      </c>
      <c r="AK769" t="s">
        <v>275</v>
      </c>
      <c r="AN769" t="s">
        <v>465</v>
      </c>
      <c r="BR769" s="3" t="s">
        <v>7025</v>
      </c>
    </row>
    <row r="770" spans="1:70" x14ac:dyDescent="0.2">
      <c r="A770" t="s">
        <v>6192</v>
      </c>
      <c r="B770" t="s">
        <v>6215</v>
      </c>
      <c r="C770" t="s">
        <v>41</v>
      </c>
      <c r="D770" t="s">
        <v>85</v>
      </c>
      <c r="E770" t="s">
        <v>70</v>
      </c>
      <c r="F770" s="2" t="s">
        <v>43</v>
      </c>
      <c r="G770" s="22">
        <v>32</v>
      </c>
      <c r="H770" s="22">
        <v>16</v>
      </c>
      <c r="L770" s="22">
        <v>16</v>
      </c>
      <c r="N770" s="2" t="s">
        <v>35</v>
      </c>
      <c r="O770" s="2" t="s">
        <v>35</v>
      </c>
      <c r="P770" t="s">
        <v>36</v>
      </c>
      <c r="Q770" t="s">
        <v>6216</v>
      </c>
      <c r="U770" t="s">
        <v>37</v>
      </c>
      <c r="V770" t="s">
        <v>6217</v>
      </c>
      <c r="Z770" s="2">
        <v>3</v>
      </c>
      <c r="AA770" s="22">
        <v>54</v>
      </c>
      <c r="AF770" t="s">
        <v>6218</v>
      </c>
      <c r="AI770" t="s">
        <v>144</v>
      </c>
      <c r="AK770" t="s">
        <v>51</v>
      </c>
      <c r="AN770" t="s">
        <v>465</v>
      </c>
      <c r="BR770" s="3" t="s">
        <v>7025</v>
      </c>
    </row>
    <row r="771" spans="1:70" x14ac:dyDescent="0.2">
      <c r="A771" t="s">
        <v>6192</v>
      </c>
      <c r="B771" t="s">
        <v>6219</v>
      </c>
      <c r="C771" t="s">
        <v>41</v>
      </c>
      <c r="D771" t="s">
        <v>72</v>
      </c>
      <c r="E771" t="s">
        <v>70</v>
      </c>
      <c r="F771" s="2" t="s">
        <v>43</v>
      </c>
      <c r="G771" s="22">
        <v>32</v>
      </c>
      <c r="H771" s="22">
        <v>12</v>
      </c>
      <c r="L771" s="22">
        <v>20</v>
      </c>
      <c r="N771" s="2" t="s">
        <v>35</v>
      </c>
      <c r="O771" s="2" t="s">
        <v>35</v>
      </c>
      <c r="P771" t="s">
        <v>36</v>
      </c>
      <c r="Q771" t="s">
        <v>6198</v>
      </c>
      <c r="U771" t="s">
        <v>37</v>
      </c>
      <c r="V771" t="s">
        <v>6220</v>
      </c>
      <c r="Z771" s="2">
        <v>1</v>
      </c>
      <c r="AA771" s="22">
        <v>27</v>
      </c>
      <c r="AF771" t="s">
        <v>4224</v>
      </c>
      <c r="AI771" t="s">
        <v>4225</v>
      </c>
      <c r="AK771" t="s">
        <v>219</v>
      </c>
      <c r="AN771" t="s">
        <v>465</v>
      </c>
      <c r="BR771" s="3" t="s">
        <v>7025</v>
      </c>
    </row>
    <row r="772" spans="1:70" x14ac:dyDescent="0.2">
      <c r="A772" t="s">
        <v>6192</v>
      </c>
      <c r="B772" t="s">
        <v>6221</v>
      </c>
      <c r="C772" t="s">
        <v>41</v>
      </c>
      <c r="D772" t="s">
        <v>42</v>
      </c>
      <c r="E772" t="s">
        <v>70</v>
      </c>
      <c r="F772" s="2" t="s">
        <v>43</v>
      </c>
      <c r="G772" s="22">
        <v>32</v>
      </c>
      <c r="H772" s="22">
        <v>16</v>
      </c>
      <c r="L772" s="22">
        <v>16</v>
      </c>
      <c r="N772" s="2" t="s">
        <v>45</v>
      </c>
      <c r="O772" s="2" t="s">
        <v>35</v>
      </c>
      <c r="P772" t="s">
        <v>36</v>
      </c>
      <c r="Q772" t="s">
        <v>6222</v>
      </c>
      <c r="U772" t="s">
        <v>37</v>
      </c>
      <c r="V772" t="s">
        <v>6223</v>
      </c>
      <c r="W772" t="s">
        <v>169</v>
      </c>
      <c r="Z772" s="2">
        <v>2</v>
      </c>
      <c r="AA772" s="22">
        <v>27</v>
      </c>
      <c r="AF772" t="s">
        <v>6224</v>
      </c>
      <c r="AI772" t="s">
        <v>6225</v>
      </c>
      <c r="AK772" t="s">
        <v>58</v>
      </c>
      <c r="AN772" t="s">
        <v>465</v>
      </c>
      <c r="BR772" s="3" t="s">
        <v>7025</v>
      </c>
    </row>
    <row r="773" spans="1:70" x14ac:dyDescent="0.2">
      <c r="A773" t="s">
        <v>6192</v>
      </c>
      <c r="B773" t="s">
        <v>6221</v>
      </c>
      <c r="C773" t="s">
        <v>41</v>
      </c>
      <c r="D773" t="s">
        <v>42</v>
      </c>
      <c r="E773" t="s">
        <v>70</v>
      </c>
      <c r="F773" s="2" t="s">
        <v>43</v>
      </c>
      <c r="G773" s="22">
        <v>32</v>
      </c>
      <c r="H773" s="22">
        <v>16</v>
      </c>
      <c r="L773" s="22">
        <v>16</v>
      </c>
      <c r="N773" s="2" t="s">
        <v>45</v>
      </c>
      <c r="O773" s="2" t="s">
        <v>35</v>
      </c>
      <c r="P773" t="s">
        <v>36</v>
      </c>
      <c r="Q773" t="s">
        <v>6201</v>
      </c>
      <c r="U773" t="s">
        <v>37</v>
      </c>
      <c r="V773" t="s">
        <v>6226</v>
      </c>
      <c r="W773" t="s">
        <v>46</v>
      </c>
      <c r="Z773" s="2">
        <v>1</v>
      </c>
      <c r="AA773" s="22">
        <v>12</v>
      </c>
      <c r="AF773" t="s">
        <v>6227</v>
      </c>
      <c r="AI773" t="s">
        <v>6228</v>
      </c>
      <c r="AK773" t="s">
        <v>58</v>
      </c>
      <c r="AN773" t="s">
        <v>465</v>
      </c>
      <c r="BR773" s="3" t="s">
        <v>7025</v>
      </c>
    </row>
    <row r="774" spans="1:70" x14ac:dyDescent="0.2">
      <c r="A774" t="s">
        <v>6192</v>
      </c>
      <c r="B774" t="s">
        <v>6229</v>
      </c>
      <c r="C774" t="s">
        <v>81</v>
      </c>
      <c r="D774" t="s">
        <v>72</v>
      </c>
      <c r="E774" t="s">
        <v>70</v>
      </c>
      <c r="F774" s="2" t="s">
        <v>274</v>
      </c>
      <c r="G774" s="22">
        <v>40</v>
      </c>
      <c r="H774" s="22">
        <v>32</v>
      </c>
      <c r="K774" s="22">
        <v>8</v>
      </c>
      <c r="N774" s="2" t="s">
        <v>45</v>
      </c>
      <c r="O774" s="2" t="s">
        <v>35</v>
      </c>
      <c r="P774" t="s">
        <v>89</v>
      </c>
      <c r="Q774" t="s">
        <v>6230</v>
      </c>
      <c r="U774" t="s">
        <v>37</v>
      </c>
      <c r="V774" t="s">
        <v>6231</v>
      </c>
      <c r="Z774" s="2">
        <v>1</v>
      </c>
      <c r="AA774" s="22">
        <v>27</v>
      </c>
      <c r="AF774" t="s">
        <v>4224</v>
      </c>
      <c r="AI774" t="s">
        <v>1979</v>
      </c>
      <c r="AK774" t="s">
        <v>206</v>
      </c>
      <c r="AN774" t="s">
        <v>465</v>
      </c>
      <c r="BR774" s="3" t="s">
        <v>7025</v>
      </c>
    </row>
    <row r="775" spans="1:70" x14ac:dyDescent="0.2">
      <c r="A775" t="s">
        <v>6192</v>
      </c>
      <c r="B775" t="s">
        <v>6232</v>
      </c>
      <c r="C775" t="s">
        <v>41</v>
      </c>
      <c r="D775" t="s">
        <v>85</v>
      </c>
      <c r="E775" t="s">
        <v>70</v>
      </c>
      <c r="F775" s="2" t="s">
        <v>34</v>
      </c>
      <c r="G775" s="22">
        <v>16</v>
      </c>
      <c r="H775" s="22">
        <v>8</v>
      </c>
      <c r="L775" s="22">
        <v>8</v>
      </c>
      <c r="N775" s="2" t="s">
        <v>35</v>
      </c>
      <c r="O775" s="2" t="s">
        <v>35</v>
      </c>
      <c r="P775" t="s">
        <v>36</v>
      </c>
      <c r="Q775" t="s">
        <v>6233</v>
      </c>
      <c r="U775" t="s">
        <v>37</v>
      </c>
      <c r="V775" t="s">
        <v>6234</v>
      </c>
      <c r="Z775" s="2">
        <v>3</v>
      </c>
      <c r="AA775" s="22">
        <v>91</v>
      </c>
      <c r="AF775" t="s">
        <v>332</v>
      </c>
      <c r="AI775" t="s">
        <v>6235</v>
      </c>
      <c r="AK775" t="s">
        <v>184</v>
      </c>
      <c r="AN775" t="s">
        <v>465</v>
      </c>
      <c r="BR775" s="3" t="s">
        <v>7025</v>
      </c>
    </row>
    <row r="776" spans="1:70" x14ac:dyDescent="0.2">
      <c r="A776" t="s">
        <v>6192</v>
      </c>
      <c r="B776" t="s">
        <v>6236</v>
      </c>
      <c r="C776" t="s">
        <v>81</v>
      </c>
      <c r="D776" t="s">
        <v>72</v>
      </c>
      <c r="E776" t="s">
        <v>70</v>
      </c>
      <c r="F776" s="2" t="s">
        <v>43</v>
      </c>
      <c r="G776" s="22">
        <v>32</v>
      </c>
      <c r="H776" s="22">
        <v>24</v>
      </c>
      <c r="K776" s="22">
        <v>8</v>
      </c>
      <c r="N776" s="2" t="s">
        <v>35</v>
      </c>
      <c r="O776" s="2" t="s">
        <v>35</v>
      </c>
      <c r="P776" t="s">
        <v>89</v>
      </c>
      <c r="Q776" t="s">
        <v>6222</v>
      </c>
      <c r="U776" t="s">
        <v>37</v>
      </c>
      <c r="V776" t="s">
        <v>6237</v>
      </c>
      <c r="Z776" s="2">
        <v>2</v>
      </c>
      <c r="AA776" s="22">
        <v>91</v>
      </c>
      <c r="AF776" t="s">
        <v>4250</v>
      </c>
      <c r="AI776" t="s">
        <v>93</v>
      </c>
      <c r="AK776" t="s">
        <v>69</v>
      </c>
      <c r="AN776" t="s">
        <v>465</v>
      </c>
      <c r="BR776" s="3" t="s">
        <v>7025</v>
      </c>
    </row>
    <row r="777" spans="1:70" x14ac:dyDescent="0.2">
      <c r="A777" t="s">
        <v>6192</v>
      </c>
      <c r="B777" t="s">
        <v>6238</v>
      </c>
      <c r="C777" t="s">
        <v>81</v>
      </c>
      <c r="D777" t="s">
        <v>72</v>
      </c>
      <c r="E777" t="s">
        <v>70</v>
      </c>
      <c r="F777" s="2" t="s">
        <v>97</v>
      </c>
      <c r="G777" s="22">
        <v>48</v>
      </c>
      <c r="H777" s="22">
        <v>38</v>
      </c>
      <c r="K777" s="22">
        <v>10</v>
      </c>
      <c r="N777" s="2" t="s">
        <v>60</v>
      </c>
      <c r="O777" s="2" t="s">
        <v>35</v>
      </c>
      <c r="P777" t="s">
        <v>89</v>
      </c>
      <c r="Q777" t="s">
        <v>6239</v>
      </c>
      <c r="U777" t="s">
        <v>37</v>
      </c>
      <c r="V777" t="s">
        <v>6240</v>
      </c>
      <c r="Z777" s="2">
        <v>1</v>
      </c>
      <c r="AA777" s="22">
        <v>44</v>
      </c>
      <c r="AF777" t="s">
        <v>6241</v>
      </c>
      <c r="AI777" t="s">
        <v>315</v>
      </c>
      <c r="AK777" t="s">
        <v>275</v>
      </c>
      <c r="AN777" t="s">
        <v>465</v>
      </c>
      <c r="BR777" s="3" t="s">
        <v>7025</v>
      </c>
    </row>
    <row r="778" spans="1:70" x14ac:dyDescent="0.2">
      <c r="A778" t="s">
        <v>6192</v>
      </c>
      <c r="B778" t="s">
        <v>6238</v>
      </c>
      <c r="C778" t="s">
        <v>81</v>
      </c>
      <c r="D778" t="s">
        <v>72</v>
      </c>
      <c r="E778" t="s">
        <v>70</v>
      </c>
      <c r="F778" s="2" t="s">
        <v>97</v>
      </c>
      <c r="G778" s="22">
        <v>48</v>
      </c>
      <c r="H778" s="22">
        <v>38</v>
      </c>
      <c r="K778" s="22">
        <v>10</v>
      </c>
      <c r="N778" s="2" t="s">
        <v>60</v>
      </c>
      <c r="O778" s="2" t="s">
        <v>35</v>
      </c>
      <c r="P778" t="s">
        <v>89</v>
      </c>
      <c r="Q778" t="s">
        <v>6242</v>
      </c>
      <c r="U778" t="s">
        <v>37</v>
      </c>
      <c r="V778" t="s">
        <v>6243</v>
      </c>
      <c r="Z778" s="2">
        <v>1</v>
      </c>
      <c r="AA778" s="22">
        <v>47</v>
      </c>
      <c r="AF778" t="s">
        <v>6244</v>
      </c>
      <c r="AI778" t="s">
        <v>315</v>
      </c>
      <c r="AK778" t="s">
        <v>275</v>
      </c>
      <c r="AN778" t="s">
        <v>465</v>
      </c>
      <c r="BR778" s="3" t="s">
        <v>7025</v>
      </c>
    </row>
    <row r="779" spans="1:70" x14ac:dyDescent="0.2">
      <c r="A779" t="s">
        <v>6192</v>
      </c>
      <c r="B779" t="s">
        <v>6245</v>
      </c>
      <c r="C779" t="s">
        <v>41</v>
      </c>
      <c r="D779" t="s">
        <v>72</v>
      </c>
      <c r="E779" t="s">
        <v>70</v>
      </c>
      <c r="F779" s="2" t="s">
        <v>43</v>
      </c>
      <c r="G779" s="22">
        <v>32</v>
      </c>
      <c r="H779" s="22">
        <v>32</v>
      </c>
      <c r="N779" s="2" t="s">
        <v>45</v>
      </c>
      <c r="O779" s="2" t="s">
        <v>35</v>
      </c>
      <c r="P779" t="s">
        <v>36</v>
      </c>
      <c r="Q779" t="s">
        <v>6246</v>
      </c>
      <c r="U779" t="s">
        <v>37</v>
      </c>
      <c r="V779" t="s">
        <v>6247</v>
      </c>
      <c r="Z779" s="2">
        <v>2</v>
      </c>
      <c r="AA779" s="22">
        <v>91</v>
      </c>
      <c r="AF779" t="s">
        <v>4250</v>
      </c>
      <c r="AI779" t="s">
        <v>164</v>
      </c>
      <c r="AK779" t="s">
        <v>206</v>
      </c>
      <c r="AN779" t="s">
        <v>465</v>
      </c>
      <c r="BR779" s="3" t="s">
        <v>7025</v>
      </c>
    </row>
    <row r="780" spans="1:70" x14ac:dyDescent="0.2">
      <c r="A780" t="s">
        <v>6192</v>
      </c>
      <c r="B780" t="s">
        <v>6248</v>
      </c>
      <c r="C780" t="s">
        <v>41</v>
      </c>
      <c r="D780" t="s">
        <v>72</v>
      </c>
      <c r="E780" t="s">
        <v>70</v>
      </c>
      <c r="F780" s="2" t="s">
        <v>34</v>
      </c>
      <c r="G780" s="22">
        <v>16</v>
      </c>
      <c r="K780" s="22">
        <v>16</v>
      </c>
      <c r="N780" s="2" t="s">
        <v>35</v>
      </c>
      <c r="O780" s="2" t="s">
        <v>35</v>
      </c>
      <c r="P780" t="s">
        <v>36</v>
      </c>
      <c r="Q780" t="s">
        <v>6249</v>
      </c>
      <c r="U780" t="s">
        <v>37</v>
      </c>
      <c r="V780" t="s">
        <v>6250</v>
      </c>
      <c r="Z780" s="2">
        <v>2</v>
      </c>
      <c r="AA780" s="22">
        <v>15</v>
      </c>
      <c r="AF780" t="s">
        <v>4250</v>
      </c>
      <c r="AI780" t="s">
        <v>1494</v>
      </c>
      <c r="AK780" t="s">
        <v>51</v>
      </c>
      <c r="BR780" s="3" t="s">
        <v>7025</v>
      </c>
    </row>
    <row r="781" spans="1:70" x14ac:dyDescent="0.2">
      <c r="A781" t="s">
        <v>6192</v>
      </c>
      <c r="B781" t="s">
        <v>6251</v>
      </c>
      <c r="C781" t="s">
        <v>41</v>
      </c>
      <c r="D781" t="s">
        <v>72</v>
      </c>
      <c r="E781" t="s">
        <v>70</v>
      </c>
      <c r="F781" s="2" t="s">
        <v>43</v>
      </c>
      <c r="G781" s="22">
        <v>32</v>
      </c>
      <c r="H781" s="22">
        <v>32</v>
      </c>
      <c r="N781" s="2" t="s">
        <v>60</v>
      </c>
      <c r="O781" s="2" t="s">
        <v>35</v>
      </c>
      <c r="P781" t="s">
        <v>36</v>
      </c>
      <c r="Q781" t="s">
        <v>6252</v>
      </c>
      <c r="U781" t="s">
        <v>37</v>
      </c>
      <c r="V781" t="s">
        <v>6253</v>
      </c>
      <c r="Z781" s="2">
        <v>2</v>
      </c>
      <c r="AA781" s="22">
        <v>90</v>
      </c>
      <c r="AF781" t="s">
        <v>6224</v>
      </c>
      <c r="AI781" t="s">
        <v>6254</v>
      </c>
      <c r="AK781" t="s">
        <v>44</v>
      </c>
      <c r="AN781" t="s">
        <v>465</v>
      </c>
      <c r="BR781" s="3" t="s">
        <v>7025</v>
      </c>
    </row>
    <row r="782" spans="1:70" x14ac:dyDescent="0.2">
      <c r="A782" t="s">
        <v>6192</v>
      </c>
      <c r="B782" t="s">
        <v>6255</v>
      </c>
      <c r="C782" t="s">
        <v>41</v>
      </c>
      <c r="D782" t="s">
        <v>42</v>
      </c>
      <c r="E782" t="s">
        <v>70</v>
      </c>
      <c r="F782" s="2" t="s">
        <v>43</v>
      </c>
      <c r="G782" s="22">
        <v>32</v>
      </c>
      <c r="H782" s="22">
        <v>32</v>
      </c>
      <c r="N782" s="2" t="s">
        <v>60</v>
      </c>
      <c r="O782" s="2" t="s">
        <v>35</v>
      </c>
      <c r="P782" t="s">
        <v>36</v>
      </c>
      <c r="Q782" t="s">
        <v>6256</v>
      </c>
      <c r="U782" t="s">
        <v>37</v>
      </c>
      <c r="V782" t="s">
        <v>6257</v>
      </c>
      <c r="W782" t="s">
        <v>232</v>
      </c>
      <c r="Z782" s="2">
        <v>2</v>
      </c>
      <c r="AA782" s="22">
        <v>20</v>
      </c>
      <c r="AF782" t="s">
        <v>6224</v>
      </c>
      <c r="AI782" t="s">
        <v>6254</v>
      </c>
      <c r="AK782" t="s">
        <v>44</v>
      </c>
      <c r="AN782" t="s">
        <v>465</v>
      </c>
      <c r="BR782" s="3" t="s">
        <v>7025</v>
      </c>
    </row>
    <row r="783" spans="1:70" x14ac:dyDescent="0.2">
      <c r="A783" t="s">
        <v>6192</v>
      </c>
      <c r="B783" t="s">
        <v>6258</v>
      </c>
      <c r="C783" t="s">
        <v>41</v>
      </c>
      <c r="D783" t="s">
        <v>42</v>
      </c>
      <c r="E783" t="s">
        <v>70</v>
      </c>
      <c r="F783" s="2" t="s">
        <v>43</v>
      </c>
      <c r="G783" s="22">
        <v>32</v>
      </c>
      <c r="H783" s="22">
        <v>32</v>
      </c>
      <c r="N783" s="2" t="s">
        <v>60</v>
      </c>
      <c r="O783" s="2" t="s">
        <v>35</v>
      </c>
      <c r="P783" t="s">
        <v>36</v>
      </c>
      <c r="Q783" t="s">
        <v>6259</v>
      </c>
      <c r="U783" t="s">
        <v>37</v>
      </c>
      <c r="V783" t="s">
        <v>6260</v>
      </c>
      <c r="W783" t="s">
        <v>232</v>
      </c>
      <c r="Z783" s="2">
        <v>2</v>
      </c>
      <c r="AA783" s="22">
        <v>18</v>
      </c>
      <c r="AF783" t="s">
        <v>6224</v>
      </c>
      <c r="AI783" t="s">
        <v>6254</v>
      </c>
      <c r="AK783" t="s">
        <v>44</v>
      </c>
      <c r="AN783" t="s">
        <v>465</v>
      </c>
      <c r="BR783" s="3" t="s">
        <v>7025</v>
      </c>
    </row>
    <row r="784" spans="1:70" x14ac:dyDescent="0.2">
      <c r="A784" t="s">
        <v>6192</v>
      </c>
      <c r="B784" t="s">
        <v>6261</v>
      </c>
      <c r="C784" t="s">
        <v>41</v>
      </c>
      <c r="D784" t="s">
        <v>42</v>
      </c>
      <c r="E784" t="s">
        <v>70</v>
      </c>
      <c r="F784" s="2" t="s">
        <v>43</v>
      </c>
      <c r="G784" s="22">
        <v>32</v>
      </c>
      <c r="H784" s="22">
        <v>32</v>
      </c>
      <c r="N784" s="2" t="s">
        <v>60</v>
      </c>
      <c r="O784" s="2" t="s">
        <v>35</v>
      </c>
      <c r="P784" t="s">
        <v>36</v>
      </c>
      <c r="Q784" t="s">
        <v>6233</v>
      </c>
      <c r="U784" t="s">
        <v>37</v>
      </c>
      <c r="V784" t="s">
        <v>6262</v>
      </c>
      <c r="W784" t="s">
        <v>232</v>
      </c>
      <c r="Z784" s="2">
        <v>2</v>
      </c>
      <c r="AA784" s="22">
        <v>25</v>
      </c>
      <c r="AF784" t="s">
        <v>6224</v>
      </c>
      <c r="AI784" t="s">
        <v>6254</v>
      </c>
      <c r="AK784" t="s">
        <v>44</v>
      </c>
      <c r="AN784" t="s">
        <v>465</v>
      </c>
      <c r="BR784" s="3" t="s">
        <v>7025</v>
      </c>
    </row>
    <row r="785" spans="1:70" x14ac:dyDescent="0.2">
      <c r="A785" t="s">
        <v>6192</v>
      </c>
      <c r="B785" t="s">
        <v>6263</v>
      </c>
      <c r="C785" t="s">
        <v>41</v>
      </c>
      <c r="D785" t="s">
        <v>42</v>
      </c>
      <c r="E785" t="s">
        <v>70</v>
      </c>
      <c r="F785" s="2" t="s">
        <v>43</v>
      </c>
      <c r="G785" s="22">
        <v>32</v>
      </c>
      <c r="H785" s="22">
        <v>6</v>
      </c>
      <c r="M785" s="22">
        <v>26</v>
      </c>
      <c r="N785" s="2" t="s">
        <v>60</v>
      </c>
      <c r="O785" s="2" t="s">
        <v>35</v>
      </c>
      <c r="P785" t="s">
        <v>36</v>
      </c>
      <c r="Q785" t="s">
        <v>6256</v>
      </c>
      <c r="U785" t="s">
        <v>37</v>
      </c>
      <c r="V785" t="s">
        <v>6264</v>
      </c>
      <c r="W785" t="s">
        <v>46</v>
      </c>
      <c r="Z785" s="2">
        <v>2</v>
      </c>
      <c r="AA785" s="22">
        <v>19</v>
      </c>
      <c r="AF785" t="s">
        <v>6224</v>
      </c>
      <c r="AI785" t="s">
        <v>6265</v>
      </c>
      <c r="AK785" t="s">
        <v>184</v>
      </c>
      <c r="BR785" s="3" t="s">
        <v>7025</v>
      </c>
    </row>
    <row r="786" spans="1:70" x14ac:dyDescent="0.2">
      <c r="A786" t="s">
        <v>6192</v>
      </c>
      <c r="B786" t="s">
        <v>6266</v>
      </c>
      <c r="C786" t="s">
        <v>41</v>
      </c>
      <c r="D786" t="s">
        <v>42</v>
      </c>
      <c r="E786" t="s">
        <v>70</v>
      </c>
      <c r="F786" s="2" t="s">
        <v>43</v>
      </c>
      <c r="G786" s="22">
        <v>32</v>
      </c>
      <c r="H786" s="22">
        <v>32</v>
      </c>
      <c r="N786" s="2" t="s">
        <v>60</v>
      </c>
      <c r="O786" s="2" t="s">
        <v>60</v>
      </c>
      <c r="P786" t="s">
        <v>36</v>
      </c>
      <c r="Q786" t="s">
        <v>6267</v>
      </c>
      <c r="U786" t="s">
        <v>37</v>
      </c>
      <c r="V786" t="s">
        <v>6268</v>
      </c>
      <c r="W786" t="s">
        <v>169</v>
      </c>
      <c r="Z786" s="2">
        <v>2</v>
      </c>
      <c r="AA786" s="22">
        <v>27</v>
      </c>
      <c r="AF786" t="s">
        <v>6224</v>
      </c>
      <c r="AI786" t="s">
        <v>626</v>
      </c>
      <c r="AK786" t="s">
        <v>44</v>
      </c>
      <c r="AN786" t="s">
        <v>1403</v>
      </c>
      <c r="BR786" s="3" t="s">
        <v>7025</v>
      </c>
    </row>
    <row r="787" spans="1:70" x14ac:dyDescent="0.2">
      <c r="A787" t="s">
        <v>6192</v>
      </c>
      <c r="B787" t="s">
        <v>6269</v>
      </c>
      <c r="C787" t="s">
        <v>81</v>
      </c>
      <c r="D787" t="s">
        <v>85</v>
      </c>
      <c r="E787" t="s">
        <v>70</v>
      </c>
      <c r="F787" s="2" t="s">
        <v>97</v>
      </c>
      <c r="G787" s="22">
        <v>48</v>
      </c>
      <c r="H787" s="22">
        <v>42</v>
      </c>
      <c r="K787" s="22">
        <v>6</v>
      </c>
      <c r="N787" s="2" t="s">
        <v>45</v>
      </c>
      <c r="O787" s="2" t="s">
        <v>35</v>
      </c>
      <c r="P787" t="s">
        <v>89</v>
      </c>
      <c r="Q787" t="s">
        <v>6270</v>
      </c>
      <c r="U787" t="s">
        <v>37</v>
      </c>
      <c r="V787" t="s">
        <v>6271</v>
      </c>
      <c r="Z787" s="2">
        <v>2</v>
      </c>
      <c r="AA787" s="22">
        <v>51</v>
      </c>
      <c r="AF787" t="s">
        <v>414</v>
      </c>
      <c r="AI787" t="s">
        <v>415</v>
      </c>
      <c r="AK787" t="s">
        <v>152</v>
      </c>
      <c r="AN787" t="s">
        <v>465</v>
      </c>
      <c r="BR787" s="3" t="s">
        <v>7025</v>
      </c>
    </row>
    <row r="788" spans="1:70" x14ac:dyDescent="0.2">
      <c r="A788" t="s">
        <v>6192</v>
      </c>
      <c r="B788" t="s">
        <v>6272</v>
      </c>
      <c r="C788" t="s">
        <v>41</v>
      </c>
      <c r="D788" t="s">
        <v>85</v>
      </c>
      <c r="E788" t="s">
        <v>70</v>
      </c>
      <c r="F788" s="2" t="s">
        <v>43</v>
      </c>
      <c r="G788" s="22">
        <v>32</v>
      </c>
      <c r="H788" s="22">
        <v>32</v>
      </c>
      <c r="N788" s="2" t="s">
        <v>45</v>
      </c>
      <c r="O788" s="2" t="s">
        <v>35</v>
      </c>
      <c r="P788" t="s">
        <v>36</v>
      </c>
      <c r="Q788" t="s">
        <v>6273</v>
      </c>
      <c r="U788" t="s">
        <v>37</v>
      </c>
      <c r="V788" t="s">
        <v>6274</v>
      </c>
      <c r="Z788" s="2">
        <v>3</v>
      </c>
      <c r="AA788" s="22">
        <v>54</v>
      </c>
      <c r="AF788" t="s">
        <v>6218</v>
      </c>
      <c r="AI788" t="s">
        <v>164</v>
      </c>
      <c r="AK788" t="s">
        <v>206</v>
      </c>
      <c r="AN788" t="s">
        <v>465</v>
      </c>
      <c r="BR788" s="3" t="s">
        <v>7025</v>
      </c>
    </row>
    <row r="789" spans="1:70" x14ac:dyDescent="0.2">
      <c r="A789" t="s">
        <v>6192</v>
      </c>
      <c r="B789" t="s">
        <v>6275</v>
      </c>
      <c r="C789" t="s">
        <v>81</v>
      </c>
      <c r="D789" t="s">
        <v>72</v>
      </c>
      <c r="E789" t="s">
        <v>70</v>
      </c>
      <c r="F789" s="2" t="s">
        <v>914</v>
      </c>
      <c r="G789" s="22">
        <v>72</v>
      </c>
      <c r="H789" s="22">
        <v>66</v>
      </c>
      <c r="K789" s="22">
        <v>6</v>
      </c>
      <c r="N789" s="2" t="s">
        <v>40</v>
      </c>
      <c r="O789" s="2" t="s">
        <v>35</v>
      </c>
      <c r="P789" t="s">
        <v>89</v>
      </c>
      <c r="Q789" t="s">
        <v>6276</v>
      </c>
      <c r="U789" t="s">
        <v>37</v>
      </c>
      <c r="V789" t="s">
        <v>6277</v>
      </c>
      <c r="Z789" s="2">
        <v>3</v>
      </c>
      <c r="AA789" s="22">
        <v>54</v>
      </c>
      <c r="AF789" t="s">
        <v>6218</v>
      </c>
      <c r="AI789" t="s">
        <v>164</v>
      </c>
      <c r="AK789" t="s">
        <v>227</v>
      </c>
      <c r="AN789" t="s">
        <v>465</v>
      </c>
      <c r="BR789" s="3" t="s">
        <v>7025</v>
      </c>
    </row>
    <row r="790" spans="1:70" x14ac:dyDescent="0.2">
      <c r="A790" t="s">
        <v>6192</v>
      </c>
      <c r="B790" t="s">
        <v>6278</v>
      </c>
      <c r="C790" t="s">
        <v>81</v>
      </c>
      <c r="D790" t="s">
        <v>72</v>
      </c>
      <c r="E790" t="s">
        <v>70</v>
      </c>
      <c r="F790" s="2" t="s">
        <v>43</v>
      </c>
      <c r="G790" s="22">
        <v>32</v>
      </c>
      <c r="H790" s="22">
        <v>28</v>
      </c>
      <c r="K790" s="22">
        <v>4</v>
      </c>
      <c r="N790" s="2" t="s">
        <v>45</v>
      </c>
      <c r="O790" s="2" t="s">
        <v>35</v>
      </c>
      <c r="P790" t="s">
        <v>89</v>
      </c>
      <c r="Q790" t="s">
        <v>6279</v>
      </c>
      <c r="U790" t="s">
        <v>37</v>
      </c>
      <c r="V790" t="s">
        <v>6280</v>
      </c>
      <c r="Z790" s="2">
        <v>3</v>
      </c>
      <c r="AA790" s="22">
        <v>54</v>
      </c>
      <c r="AF790" t="s">
        <v>6218</v>
      </c>
      <c r="AI790" t="s">
        <v>315</v>
      </c>
      <c r="AK790" t="s">
        <v>181</v>
      </c>
      <c r="AN790" t="s">
        <v>465</v>
      </c>
      <c r="BR790" s="3" t="s">
        <v>7025</v>
      </c>
    </row>
    <row r="791" spans="1:70" x14ac:dyDescent="0.2">
      <c r="A791" t="s">
        <v>6192</v>
      </c>
      <c r="B791" t="s">
        <v>6281</v>
      </c>
      <c r="C791" t="s">
        <v>81</v>
      </c>
      <c r="D791" t="s">
        <v>72</v>
      </c>
      <c r="E791" t="s">
        <v>70</v>
      </c>
      <c r="F791" s="2" t="s">
        <v>630</v>
      </c>
      <c r="G791" s="22">
        <v>24</v>
      </c>
      <c r="H791" s="22">
        <v>24</v>
      </c>
      <c r="N791" s="2" t="s">
        <v>45</v>
      </c>
      <c r="O791" s="2" t="s">
        <v>35</v>
      </c>
      <c r="P791" t="s">
        <v>36</v>
      </c>
      <c r="Q791" t="s">
        <v>6282</v>
      </c>
      <c r="U791" t="s">
        <v>37</v>
      </c>
      <c r="V791" t="s">
        <v>6283</v>
      </c>
      <c r="Z791" s="2">
        <v>3</v>
      </c>
      <c r="AA791" s="22">
        <v>54</v>
      </c>
      <c r="AF791" t="s">
        <v>6218</v>
      </c>
      <c r="AI791" t="s">
        <v>144</v>
      </c>
      <c r="AK791" t="s">
        <v>69</v>
      </c>
      <c r="AN791" t="s">
        <v>465</v>
      </c>
      <c r="BR791" s="3" t="s">
        <v>7025</v>
      </c>
    </row>
    <row r="792" spans="1:70" x14ac:dyDescent="0.2">
      <c r="A792" t="s">
        <v>6192</v>
      </c>
      <c r="B792" t="s">
        <v>6284</v>
      </c>
      <c r="C792" t="s">
        <v>81</v>
      </c>
      <c r="D792" t="s">
        <v>85</v>
      </c>
      <c r="E792" t="s">
        <v>70</v>
      </c>
      <c r="F792" s="2" t="s">
        <v>34</v>
      </c>
      <c r="G792" s="22">
        <v>16</v>
      </c>
      <c r="H792" s="22">
        <v>16</v>
      </c>
      <c r="N792" s="2" t="s">
        <v>35</v>
      </c>
      <c r="O792" s="2" t="s">
        <v>35</v>
      </c>
      <c r="P792" t="s">
        <v>36</v>
      </c>
      <c r="Q792" t="s">
        <v>6212</v>
      </c>
      <c r="R792" t="s">
        <v>6285</v>
      </c>
      <c r="S792" t="s">
        <v>6209</v>
      </c>
      <c r="U792" t="s">
        <v>37</v>
      </c>
      <c r="V792" t="s">
        <v>6286</v>
      </c>
      <c r="Z792" s="2">
        <v>3</v>
      </c>
      <c r="AA792" s="22">
        <v>89</v>
      </c>
      <c r="AF792" t="s">
        <v>3276</v>
      </c>
      <c r="AI792" t="s">
        <v>6143</v>
      </c>
      <c r="AK792" t="s">
        <v>51</v>
      </c>
      <c r="AN792" t="s">
        <v>465</v>
      </c>
      <c r="BR792" s="3" t="s">
        <v>7025</v>
      </c>
    </row>
    <row r="793" spans="1:70" x14ac:dyDescent="0.2">
      <c r="A793" t="s">
        <v>6192</v>
      </c>
      <c r="B793" t="s">
        <v>6287</v>
      </c>
      <c r="C793" t="s">
        <v>81</v>
      </c>
      <c r="D793" t="s">
        <v>85</v>
      </c>
      <c r="E793" t="s">
        <v>70</v>
      </c>
      <c r="F793" s="2" t="s">
        <v>97</v>
      </c>
      <c r="G793" s="22">
        <v>48</v>
      </c>
      <c r="H793" s="22">
        <v>48</v>
      </c>
      <c r="N793" s="2" t="s">
        <v>60</v>
      </c>
      <c r="O793" s="2" t="s">
        <v>35</v>
      </c>
      <c r="P793" t="s">
        <v>36</v>
      </c>
      <c r="Q793" t="s">
        <v>6230</v>
      </c>
      <c r="U793" t="s">
        <v>37</v>
      </c>
      <c r="V793" t="s">
        <v>6288</v>
      </c>
      <c r="Z793" s="2">
        <v>3</v>
      </c>
      <c r="AA793" s="22">
        <v>89</v>
      </c>
      <c r="AF793" t="s">
        <v>3276</v>
      </c>
      <c r="AI793" t="s">
        <v>711</v>
      </c>
      <c r="AK793" t="s">
        <v>98</v>
      </c>
      <c r="AN793" t="s">
        <v>465</v>
      </c>
      <c r="BR793" s="3" t="s">
        <v>7025</v>
      </c>
    </row>
    <row r="794" spans="1:70" x14ac:dyDescent="0.2">
      <c r="A794" t="s">
        <v>6192</v>
      </c>
      <c r="B794" t="s">
        <v>6287</v>
      </c>
      <c r="C794" t="s">
        <v>81</v>
      </c>
      <c r="D794" t="s">
        <v>85</v>
      </c>
      <c r="E794" t="s">
        <v>70</v>
      </c>
      <c r="F794" s="2" t="s">
        <v>97</v>
      </c>
      <c r="G794" s="22">
        <v>48</v>
      </c>
      <c r="H794" s="22">
        <v>48</v>
      </c>
      <c r="N794" s="2" t="s">
        <v>60</v>
      </c>
      <c r="O794" s="2" t="s">
        <v>35</v>
      </c>
      <c r="P794" t="s">
        <v>36</v>
      </c>
      <c r="Q794" t="s">
        <v>6230</v>
      </c>
      <c r="U794" t="s">
        <v>37</v>
      </c>
      <c r="V794" t="s">
        <v>6289</v>
      </c>
      <c r="Z794" s="2">
        <v>3</v>
      </c>
      <c r="AA794" s="22">
        <v>88</v>
      </c>
      <c r="AF794" t="s">
        <v>4309</v>
      </c>
      <c r="AI794" t="s">
        <v>711</v>
      </c>
      <c r="AK794" t="s">
        <v>98</v>
      </c>
      <c r="AN794" t="s">
        <v>465</v>
      </c>
      <c r="BR794" s="3" t="s">
        <v>7025</v>
      </c>
    </row>
    <row r="795" spans="1:70" x14ac:dyDescent="0.2">
      <c r="A795" t="s">
        <v>6192</v>
      </c>
      <c r="B795" t="s">
        <v>6290</v>
      </c>
      <c r="C795" t="s">
        <v>41</v>
      </c>
      <c r="D795" t="s">
        <v>72</v>
      </c>
      <c r="E795" t="s">
        <v>70</v>
      </c>
      <c r="F795" s="2" t="s">
        <v>43</v>
      </c>
      <c r="G795" s="22">
        <v>32</v>
      </c>
      <c r="H795" s="22">
        <v>30</v>
      </c>
      <c r="K795" s="22">
        <v>2</v>
      </c>
      <c r="N795" s="2" t="s">
        <v>45</v>
      </c>
      <c r="O795" s="2" t="s">
        <v>35</v>
      </c>
      <c r="P795" t="s">
        <v>36</v>
      </c>
      <c r="Q795" t="s">
        <v>6279</v>
      </c>
      <c r="U795" t="s">
        <v>37</v>
      </c>
      <c r="V795" t="s">
        <v>6291</v>
      </c>
      <c r="Z795" s="2">
        <v>1</v>
      </c>
      <c r="AA795" s="22">
        <v>54</v>
      </c>
      <c r="AF795" t="s">
        <v>6227</v>
      </c>
      <c r="AI795" t="s">
        <v>6292</v>
      </c>
      <c r="AK795" t="s">
        <v>181</v>
      </c>
      <c r="AN795" t="s">
        <v>465</v>
      </c>
      <c r="BR795" s="3" t="s">
        <v>7025</v>
      </c>
    </row>
    <row r="796" spans="1:70" x14ac:dyDescent="0.2">
      <c r="A796" t="s">
        <v>6192</v>
      </c>
      <c r="B796" t="s">
        <v>6293</v>
      </c>
      <c r="C796" t="s">
        <v>41</v>
      </c>
      <c r="D796" t="s">
        <v>42</v>
      </c>
      <c r="E796" t="s">
        <v>70</v>
      </c>
      <c r="F796" s="2" t="s">
        <v>43</v>
      </c>
      <c r="G796" s="22">
        <v>32</v>
      </c>
      <c r="H796" s="22">
        <v>16</v>
      </c>
      <c r="K796" s="22">
        <v>16</v>
      </c>
      <c r="N796" s="2" t="s">
        <v>45</v>
      </c>
      <c r="O796" s="2" t="s">
        <v>35</v>
      </c>
      <c r="P796" t="s">
        <v>36</v>
      </c>
      <c r="Q796" t="s">
        <v>6233</v>
      </c>
      <c r="U796" t="s">
        <v>37</v>
      </c>
      <c r="V796" t="s">
        <v>6294</v>
      </c>
      <c r="W796" t="s">
        <v>46</v>
      </c>
      <c r="Z796" s="2">
        <v>1</v>
      </c>
      <c r="AA796" s="22">
        <v>12</v>
      </c>
      <c r="AF796" t="s">
        <v>6227</v>
      </c>
      <c r="AI796" t="s">
        <v>6228</v>
      </c>
      <c r="AK796" t="s">
        <v>58</v>
      </c>
      <c r="AN796" t="s">
        <v>465</v>
      </c>
      <c r="BR796" s="3" t="s">
        <v>7025</v>
      </c>
    </row>
    <row r="797" spans="1:70" x14ac:dyDescent="0.2">
      <c r="A797" t="s">
        <v>6192</v>
      </c>
      <c r="B797" t="s">
        <v>6295</v>
      </c>
      <c r="C797" t="s">
        <v>41</v>
      </c>
      <c r="D797" t="s">
        <v>42</v>
      </c>
      <c r="E797" t="s">
        <v>70</v>
      </c>
      <c r="F797" s="2" t="s">
        <v>43</v>
      </c>
      <c r="G797" s="22">
        <v>32</v>
      </c>
      <c r="H797" s="22">
        <v>32</v>
      </c>
      <c r="N797" s="2" t="s">
        <v>45</v>
      </c>
      <c r="O797" s="2" t="s">
        <v>35</v>
      </c>
      <c r="P797" t="s">
        <v>36</v>
      </c>
      <c r="Q797" t="s">
        <v>6276</v>
      </c>
      <c r="U797" t="s">
        <v>37</v>
      </c>
      <c r="V797" t="s">
        <v>6296</v>
      </c>
      <c r="W797" t="s">
        <v>169</v>
      </c>
      <c r="Z797" s="2">
        <v>1</v>
      </c>
      <c r="AA797" s="22">
        <v>19</v>
      </c>
      <c r="AF797" t="s">
        <v>6227</v>
      </c>
      <c r="AI797" t="s">
        <v>6297</v>
      </c>
      <c r="AK797" t="s">
        <v>206</v>
      </c>
      <c r="AN797" t="s">
        <v>465</v>
      </c>
      <c r="BR797" s="3" t="s">
        <v>7025</v>
      </c>
    </row>
    <row r="798" spans="1:70" x14ac:dyDescent="0.2">
      <c r="A798" t="s">
        <v>6192</v>
      </c>
      <c r="B798" t="s">
        <v>6298</v>
      </c>
      <c r="C798" t="s">
        <v>41</v>
      </c>
      <c r="D798" t="s">
        <v>42</v>
      </c>
      <c r="E798" t="s">
        <v>70</v>
      </c>
      <c r="F798" s="2" t="s">
        <v>43</v>
      </c>
      <c r="G798" s="22">
        <v>32</v>
      </c>
      <c r="H798" s="22">
        <v>32</v>
      </c>
      <c r="N798" s="2" t="s">
        <v>60</v>
      </c>
      <c r="O798" s="2" t="s">
        <v>60</v>
      </c>
      <c r="P798" t="s">
        <v>36</v>
      </c>
      <c r="Q798" t="s">
        <v>6299</v>
      </c>
      <c r="U798" t="s">
        <v>37</v>
      </c>
      <c r="V798" t="s">
        <v>6300</v>
      </c>
      <c r="W798" t="s">
        <v>169</v>
      </c>
      <c r="Z798" s="2">
        <v>1</v>
      </c>
      <c r="AA798" s="22">
        <v>19</v>
      </c>
      <c r="AF798" t="s">
        <v>6227</v>
      </c>
      <c r="AI798" t="s">
        <v>1146</v>
      </c>
      <c r="AK798" t="s">
        <v>44</v>
      </c>
      <c r="BR798" s="3" t="s">
        <v>7025</v>
      </c>
    </row>
    <row r="799" spans="1:70" x14ac:dyDescent="0.2">
      <c r="A799" t="s">
        <v>6192</v>
      </c>
      <c r="B799" t="s">
        <v>6301</v>
      </c>
      <c r="C799" t="s">
        <v>41</v>
      </c>
      <c r="D799" t="s">
        <v>72</v>
      </c>
      <c r="E799" t="s">
        <v>70</v>
      </c>
      <c r="F799" s="2" t="s">
        <v>34</v>
      </c>
      <c r="G799" s="22">
        <v>16</v>
      </c>
      <c r="K799" s="22">
        <v>16</v>
      </c>
      <c r="N799" s="2" t="s">
        <v>35</v>
      </c>
      <c r="O799" s="2" t="s">
        <v>35</v>
      </c>
      <c r="P799" t="s">
        <v>36</v>
      </c>
      <c r="Q799" t="s">
        <v>6242</v>
      </c>
      <c r="R799" t="s">
        <v>6249</v>
      </c>
      <c r="U799" t="s">
        <v>37</v>
      </c>
      <c r="V799" t="s">
        <v>6302</v>
      </c>
      <c r="Z799" s="2">
        <v>2</v>
      </c>
      <c r="AA799" s="22">
        <v>30</v>
      </c>
      <c r="AF799" t="s">
        <v>4250</v>
      </c>
      <c r="AI799" t="s">
        <v>1494</v>
      </c>
      <c r="AK799" t="s">
        <v>51</v>
      </c>
      <c r="BR799" s="3" t="s">
        <v>7025</v>
      </c>
    </row>
    <row r="800" spans="1:70" x14ac:dyDescent="0.2">
      <c r="A800" t="s">
        <v>6192</v>
      </c>
      <c r="B800" t="s">
        <v>6303</v>
      </c>
      <c r="C800" t="s">
        <v>41</v>
      </c>
      <c r="D800" t="s">
        <v>72</v>
      </c>
      <c r="E800" t="s">
        <v>70</v>
      </c>
      <c r="F800" s="2" t="s">
        <v>630</v>
      </c>
      <c r="G800" s="22">
        <v>24</v>
      </c>
      <c r="H800" s="22">
        <v>20</v>
      </c>
      <c r="K800" s="22">
        <v>4</v>
      </c>
      <c r="N800" s="2" t="s">
        <v>35</v>
      </c>
      <c r="O800" s="2" t="s">
        <v>35</v>
      </c>
      <c r="P800" t="s">
        <v>36</v>
      </c>
      <c r="Q800" t="s">
        <v>6270</v>
      </c>
      <c r="U800" t="s">
        <v>37</v>
      </c>
      <c r="V800" t="s">
        <v>6304</v>
      </c>
      <c r="Z800" s="2">
        <v>2</v>
      </c>
      <c r="AA800" s="22">
        <v>66</v>
      </c>
      <c r="AF800" t="s">
        <v>6305</v>
      </c>
      <c r="AI800" t="s">
        <v>333</v>
      </c>
      <c r="AK800" t="s">
        <v>63</v>
      </c>
      <c r="AN800" t="s">
        <v>465</v>
      </c>
      <c r="BR800" s="3" t="s">
        <v>7025</v>
      </c>
    </row>
    <row r="801" spans="1:70" x14ac:dyDescent="0.2">
      <c r="A801" t="s">
        <v>6192</v>
      </c>
      <c r="B801" t="s">
        <v>6306</v>
      </c>
      <c r="C801" t="s">
        <v>41</v>
      </c>
      <c r="D801" t="s">
        <v>72</v>
      </c>
      <c r="E801" t="s">
        <v>70</v>
      </c>
      <c r="F801" s="2" t="s">
        <v>34</v>
      </c>
      <c r="G801" s="22">
        <v>16</v>
      </c>
      <c r="H801" s="22">
        <v>16</v>
      </c>
      <c r="N801" s="2" t="s">
        <v>35</v>
      </c>
      <c r="O801" s="2" t="s">
        <v>35</v>
      </c>
      <c r="P801" t="s">
        <v>36</v>
      </c>
      <c r="Q801" t="s">
        <v>6216</v>
      </c>
      <c r="U801" t="s">
        <v>37</v>
      </c>
      <c r="V801" t="s">
        <v>6307</v>
      </c>
      <c r="Z801" s="2">
        <v>2</v>
      </c>
      <c r="AA801" s="22">
        <v>66</v>
      </c>
      <c r="AF801" t="s">
        <v>6305</v>
      </c>
      <c r="AI801" t="s">
        <v>4281</v>
      </c>
      <c r="AK801" t="s">
        <v>51</v>
      </c>
      <c r="AN801" t="s">
        <v>465</v>
      </c>
      <c r="BR801" s="3" t="s">
        <v>7025</v>
      </c>
    </row>
    <row r="802" spans="1:70" x14ac:dyDescent="0.2">
      <c r="A802" t="s">
        <v>6192</v>
      </c>
      <c r="B802" t="s">
        <v>6308</v>
      </c>
      <c r="C802" t="s">
        <v>81</v>
      </c>
      <c r="D802" t="s">
        <v>85</v>
      </c>
      <c r="E802" t="s">
        <v>70</v>
      </c>
      <c r="F802" s="2" t="s">
        <v>34</v>
      </c>
      <c r="G802" s="22">
        <v>16</v>
      </c>
      <c r="H802" s="22">
        <v>16</v>
      </c>
      <c r="N802" s="2" t="s">
        <v>35</v>
      </c>
      <c r="O802" s="2" t="s">
        <v>35</v>
      </c>
      <c r="P802" t="s">
        <v>36</v>
      </c>
      <c r="Q802" t="s">
        <v>6252</v>
      </c>
      <c r="U802" t="s">
        <v>37</v>
      </c>
      <c r="V802" t="s">
        <v>6309</v>
      </c>
      <c r="Z802" s="2">
        <v>2</v>
      </c>
      <c r="AA802" s="22">
        <v>58</v>
      </c>
      <c r="AF802" t="s">
        <v>3278</v>
      </c>
      <c r="AI802" t="s">
        <v>325</v>
      </c>
      <c r="AK802" t="s">
        <v>51</v>
      </c>
      <c r="AN802" t="s">
        <v>465</v>
      </c>
      <c r="BR802" s="3" t="s">
        <v>7025</v>
      </c>
    </row>
    <row r="803" spans="1:70" x14ac:dyDescent="0.2">
      <c r="A803" t="s">
        <v>6192</v>
      </c>
      <c r="B803" t="s">
        <v>6310</v>
      </c>
      <c r="C803" t="s">
        <v>41</v>
      </c>
      <c r="D803" t="s">
        <v>85</v>
      </c>
      <c r="E803" t="s">
        <v>70</v>
      </c>
      <c r="F803" s="2" t="s">
        <v>34</v>
      </c>
      <c r="G803" s="22">
        <v>16</v>
      </c>
      <c r="H803" s="22">
        <v>16</v>
      </c>
      <c r="N803" s="2" t="s">
        <v>35</v>
      </c>
      <c r="O803" s="2" t="s">
        <v>35</v>
      </c>
      <c r="P803" t="s">
        <v>36</v>
      </c>
      <c r="Q803" t="s">
        <v>6311</v>
      </c>
      <c r="U803" t="s">
        <v>37</v>
      </c>
      <c r="V803" t="s">
        <v>6312</v>
      </c>
      <c r="Z803" s="2">
        <v>3</v>
      </c>
      <c r="AA803" s="22">
        <v>89</v>
      </c>
      <c r="AF803" t="s">
        <v>3276</v>
      </c>
      <c r="AI803" t="s">
        <v>6143</v>
      </c>
      <c r="AK803" t="s">
        <v>51</v>
      </c>
      <c r="AN803" t="s">
        <v>465</v>
      </c>
      <c r="BR803" s="3" t="s">
        <v>7025</v>
      </c>
    </row>
    <row r="804" spans="1:70" x14ac:dyDescent="0.2">
      <c r="A804" t="s">
        <v>6192</v>
      </c>
      <c r="B804" t="s">
        <v>6310</v>
      </c>
      <c r="C804" t="s">
        <v>41</v>
      </c>
      <c r="D804" t="s">
        <v>85</v>
      </c>
      <c r="E804" t="s">
        <v>70</v>
      </c>
      <c r="F804" s="2" t="s">
        <v>34</v>
      </c>
      <c r="G804" s="22">
        <v>16</v>
      </c>
      <c r="H804" s="22">
        <v>16</v>
      </c>
      <c r="N804" s="2" t="s">
        <v>35</v>
      </c>
      <c r="O804" s="2" t="s">
        <v>35</v>
      </c>
      <c r="P804" t="s">
        <v>36</v>
      </c>
      <c r="Q804" t="s">
        <v>6276</v>
      </c>
      <c r="U804" t="s">
        <v>37</v>
      </c>
      <c r="V804" t="s">
        <v>6313</v>
      </c>
      <c r="Z804" s="2">
        <v>2</v>
      </c>
      <c r="AA804" s="22">
        <v>58</v>
      </c>
      <c r="AF804" t="s">
        <v>3278</v>
      </c>
      <c r="AI804" t="s">
        <v>325</v>
      </c>
      <c r="AK804" t="s">
        <v>51</v>
      </c>
      <c r="AN804" t="s">
        <v>465</v>
      </c>
      <c r="BR804" s="3" t="s">
        <v>7025</v>
      </c>
    </row>
    <row r="805" spans="1:70" x14ac:dyDescent="0.2">
      <c r="A805" t="s">
        <v>6192</v>
      </c>
      <c r="B805" t="s">
        <v>6310</v>
      </c>
      <c r="C805" t="s">
        <v>41</v>
      </c>
      <c r="D805" t="s">
        <v>85</v>
      </c>
      <c r="E805" t="s">
        <v>70</v>
      </c>
      <c r="F805" s="2" t="s">
        <v>34</v>
      </c>
      <c r="G805" s="22">
        <v>16</v>
      </c>
      <c r="H805" s="22">
        <v>16</v>
      </c>
      <c r="N805" s="2" t="s">
        <v>35</v>
      </c>
      <c r="O805" s="2" t="s">
        <v>35</v>
      </c>
      <c r="P805" t="s">
        <v>36</v>
      </c>
      <c r="Q805" t="s">
        <v>6198</v>
      </c>
      <c r="U805" t="s">
        <v>37</v>
      </c>
      <c r="V805" t="s">
        <v>6314</v>
      </c>
      <c r="Z805" s="2">
        <v>1</v>
      </c>
      <c r="AA805" s="22">
        <v>29</v>
      </c>
      <c r="AF805" t="s">
        <v>6191</v>
      </c>
      <c r="AI805" t="s">
        <v>325</v>
      </c>
      <c r="AK805" t="s">
        <v>51</v>
      </c>
      <c r="AN805" t="s">
        <v>465</v>
      </c>
      <c r="BR805" s="3" t="s">
        <v>7025</v>
      </c>
    </row>
    <row r="806" spans="1:70" x14ac:dyDescent="0.2">
      <c r="A806" t="s">
        <v>6192</v>
      </c>
      <c r="B806" t="s">
        <v>6315</v>
      </c>
      <c r="C806" t="s">
        <v>41</v>
      </c>
      <c r="D806" t="s">
        <v>42</v>
      </c>
      <c r="E806" t="s">
        <v>70</v>
      </c>
      <c r="F806" s="2" t="s">
        <v>43</v>
      </c>
      <c r="G806" s="22">
        <v>32</v>
      </c>
      <c r="H806" s="22">
        <v>8</v>
      </c>
      <c r="M806" s="22">
        <v>24</v>
      </c>
      <c r="N806" s="2" t="s">
        <v>60</v>
      </c>
      <c r="O806" s="2" t="s">
        <v>35</v>
      </c>
      <c r="P806" t="s">
        <v>36</v>
      </c>
      <c r="Q806" t="s">
        <v>6316</v>
      </c>
      <c r="U806" t="s">
        <v>37</v>
      </c>
      <c r="V806" t="s">
        <v>6317</v>
      </c>
      <c r="W806" t="s">
        <v>46</v>
      </c>
      <c r="Z806" s="2">
        <v>2</v>
      </c>
      <c r="AA806" s="22">
        <v>19</v>
      </c>
      <c r="AF806" t="s">
        <v>6224</v>
      </c>
      <c r="AI806" t="s">
        <v>6265</v>
      </c>
      <c r="AK806" t="s">
        <v>184</v>
      </c>
      <c r="BR806" s="3" t="s">
        <v>7025</v>
      </c>
    </row>
    <row r="807" spans="1:70" x14ac:dyDescent="0.2">
      <c r="A807" t="s">
        <v>6192</v>
      </c>
      <c r="B807" t="s">
        <v>6318</v>
      </c>
      <c r="C807" t="s">
        <v>41</v>
      </c>
      <c r="D807" t="s">
        <v>85</v>
      </c>
      <c r="E807" t="s">
        <v>70</v>
      </c>
      <c r="F807" s="2" t="s">
        <v>43</v>
      </c>
      <c r="G807" s="22">
        <v>32</v>
      </c>
      <c r="H807" s="22">
        <v>28</v>
      </c>
      <c r="K807" s="22">
        <v>4</v>
      </c>
      <c r="N807" s="2" t="s">
        <v>45</v>
      </c>
      <c r="O807" s="2" t="s">
        <v>35</v>
      </c>
      <c r="P807" t="s">
        <v>36</v>
      </c>
      <c r="Q807" t="s">
        <v>6282</v>
      </c>
      <c r="U807" t="s">
        <v>37</v>
      </c>
      <c r="V807" t="s">
        <v>6319</v>
      </c>
      <c r="Z807" s="2">
        <v>2</v>
      </c>
      <c r="AA807" s="22">
        <v>91</v>
      </c>
      <c r="AF807" t="s">
        <v>4250</v>
      </c>
      <c r="AI807" t="s">
        <v>315</v>
      </c>
      <c r="AK807" t="s">
        <v>181</v>
      </c>
      <c r="AN807" t="s">
        <v>465</v>
      </c>
      <c r="BR807" s="3" t="s">
        <v>7025</v>
      </c>
    </row>
    <row r="808" spans="1:70" x14ac:dyDescent="0.2">
      <c r="A808" t="s">
        <v>6192</v>
      </c>
      <c r="B808" t="s">
        <v>6442</v>
      </c>
      <c r="C808" t="s">
        <v>31</v>
      </c>
      <c r="D808" t="s">
        <v>32</v>
      </c>
      <c r="E808" t="s">
        <v>33</v>
      </c>
      <c r="F808" s="2" t="s">
        <v>43</v>
      </c>
      <c r="G808" s="22">
        <v>32</v>
      </c>
      <c r="H808" s="22">
        <v>32</v>
      </c>
      <c r="N808" s="2" t="s">
        <v>35</v>
      </c>
      <c r="O808" s="2" t="s">
        <v>35</v>
      </c>
      <c r="P808" t="s">
        <v>36</v>
      </c>
      <c r="Q808" t="s">
        <v>6443</v>
      </c>
      <c r="U808" t="s">
        <v>37</v>
      </c>
      <c r="V808" t="s">
        <v>6444</v>
      </c>
      <c r="Z808" s="2">
        <v>1</v>
      </c>
      <c r="AA808" s="22">
        <v>72</v>
      </c>
      <c r="AF808" t="s">
        <v>54</v>
      </c>
      <c r="AI808" t="s">
        <v>79</v>
      </c>
      <c r="AK808" t="s">
        <v>44</v>
      </c>
      <c r="BR808" s="3" t="s">
        <v>7025</v>
      </c>
    </row>
    <row r="809" spans="1:70" x14ac:dyDescent="0.2">
      <c r="A809" t="s">
        <v>6192</v>
      </c>
      <c r="B809" t="s">
        <v>6445</v>
      </c>
      <c r="C809" t="s">
        <v>31</v>
      </c>
      <c r="D809" t="s">
        <v>32</v>
      </c>
      <c r="E809" t="s">
        <v>70</v>
      </c>
      <c r="F809" s="2" t="s">
        <v>43</v>
      </c>
      <c r="G809" s="22">
        <v>32</v>
      </c>
      <c r="H809" s="22">
        <v>32</v>
      </c>
      <c r="N809" s="2" t="s">
        <v>35</v>
      </c>
      <c r="O809" s="2" t="s">
        <v>35</v>
      </c>
      <c r="P809" t="s">
        <v>36</v>
      </c>
      <c r="Q809" t="s">
        <v>6198</v>
      </c>
      <c r="U809" t="s">
        <v>37</v>
      </c>
      <c r="V809" t="s">
        <v>6446</v>
      </c>
      <c r="Z809" s="2">
        <v>1</v>
      </c>
      <c r="AA809" s="22">
        <v>100</v>
      </c>
      <c r="AF809" t="s">
        <v>54</v>
      </c>
      <c r="AI809" t="s">
        <v>79</v>
      </c>
      <c r="AK809" t="s">
        <v>44</v>
      </c>
      <c r="BR809" s="3" t="s">
        <v>7025</v>
      </c>
    </row>
    <row r="810" spans="1:70" x14ac:dyDescent="0.2">
      <c r="A810" t="s">
        <v>6192</v>
      </c>
      <c r="B810" t="s">
        <v>6447</v>
      </c>
      <c r="C810" t="s">
        <v>31</v>
      </c>
      <c r="D810" t="s">
        <v>32</v>
      </c>
      <c r="E810" t="s">
        <v>70</v>
      </c>
      <c r="F810" s="2" t="s">
        <v>34</v>
      </c>
      <c r="G810" s="22">
        <v>16</v>
      </c>
      <c r="H810" s="22">
        <v>16</v>
      </c>
      <c r="N810" s="2" t="s">
        <v>35</v>
      </c>
      <c r="O810" s="2" t="s">
        <v>35</v>
      </c>
      <c r="P810" t="s">
        <v>36</v>
      </c>
      <c r="Q810" t="s">
        <v>6259</v>
      </c>
      <c r="U810" t="s">
        <v>37</v>
      </c>
      <c r="V810" t="s">
        <v>6448</v>
      </c>
      <c r="Z810" s="2">
        <v>1</v>
      </c>
      <c r="AA810" s="22">
        <v>49</v>
      </c>
      <c r="AF810" t="s">
        <v>57</v>
      </c>
      <c r="AI810" t="s">
        <v>287</v>
      </c>
      <c r="AK810" t="s">
        <v>51</v>
      </c>
      <c r="BR810" s="3" t="s">
        <v>7025</v>
      </c>
    </row>
    <row r="811" spans="1:70" x14ac:dyDescent="0.2">
      <c r="A811" t="s">
        <v>2644</v>
      </c>
      <c r="B811" t="s">
        <v>2640</v>
      </c>
      <c r="C811" t="s">
        <v>81</v>
      </c>
      <c r="D811" t="s">
        <v>85</v>
      </c>
      <c r="E811" t="s">
        <v>83</v>
      </c>
      <c r="F811" s="2" t="s">
        <v>34</v>
      </c>
      <c r="G811" s="22">
        <v>16</v>
      </c>
      <c r="H811" s="22">
        <v>16</v>
      </c>
      <c r="N811" s="2" t="s">
        <v>35</v>
      </c>
      <c r="O811" s="2" t="s">
        <v>35</v>
      </c>
      <c r="P811" t="s">
        <v>36</v>
      </c>
      <c r="Q811" t="s">
        <v>2641</v>
      </c>
      <c r="U811" t="s">
        <v>37</v>
      </c>
      <c r="V811" t="s">
        <v>2642</v>
      </c>
      <c r="Z811" s="2">
        <v>2</v>
      </c>
      <c r="AA811" s="22">
        <v>59</v>
      </c>
      <c r="AF811" t="s">
        <v>2643</v>
      </c>
      <c r="AI811" t="s">
        <v>325</v>
      </c>
      <c r="AK811" t="s">
        <v>51</v>
      </c>
      <c r="AN811" t="s">
        <v>465</v>
      </c>
      <c r="BR811" s="3" t="s">
        <v>7025</v>
      </c>
    </row>
    <row r="812" spans="1:70" x14ac:dyDescent="0.2">
      <c r="A812" t="s">
        <v>2644</v>
      </c>
      <c r="B812" t="s">
        <v>2640</v>
      </c>
      <c r="C812" t="s">
        <v>81</v>
      </c>
      <c r="D812" t="s">
        <v>85</v>
      </c>
      <c r="E812" t="s">
        <v>83</v>
      </c>
      <c r="F812" s="2" t="s">
        <v>34</v>
      </c>
      <c r="G812" s="22">
        <v>16</v>
      </c>
      <c r="H812" s="22">
        <v>16</v>
      </c>
      <c r="N812" s="2" t="s">
        <v>35</v>
      </c>
      <c r="O812" s="2" t="s">
        <v>35</v>
      </c>
      <c r="P812" t="s">
        <v>36</v>
      </c>
      <c r="Q812" t="s">
        <v>2645</v>
      </c>
      <c r="U812" t="s">
        <v>37</v>
      </c>
      <c r="V812" t="s">
        <v>2646</v>
      </c>
      <c r="Z812" s="2">
        <v>2</v>
      </c>
      <c r="AA812" s="22">
        <v>59</v>
      </c>
      <c r="AF812" t="s">
        <v>2647</v>
      </c>
      <c r="AI812" t="s">
        <v>325</v>
      </c>
      <c r="AK812" t="s">
        <v>51</v>
      </c>
      <c r="AN812" t="s">
        <v>465</v>
      </c>
      <c r="BR812" s="3" t="s">
        <v>7025</v>
      </c>
    </row>
    <row r="813" spans="1:70" x14ac:dyDescent="0.2">
      <c r="A813" t="s">
        <v>2644</v>
      </c>
      <c r="B813" t="s">
        <v>2640</v>
      </c>
      <c r="C813" t="s">
        <v>81</v>
      </c>
      <c r="D813" t="s">
        <v>85</v>
      </c>
      <c r="E813" t="s">
        <v>83</v>
      </c>
      <c r="F813" s="2" t="s">
        <v>34</v>
      </c>
      <c r="G813" s="22">
        <v>16</v>
      </c>
      <c r="H813" s="22">
        <v>16</v>
      </c>
      <c r="N813" s="2" t="s">
        <v>35</v>
      </c>
      <c r="O813" s="2" t="s">
        <v>35</v>
      </c>
      <c r="P813" t="s">
        <v>36</v>
      </c>
      <c r="Q813" t="s">
        <v>2648</v>
      </c>
      <c r="U813" t="s">
        <v>37</v>
      </c>
      <c r="V813" t="s">
        <v>2649</v>
      </c>
      <c r="Z813" s="2">
        <v>3</v>
      </c>
      <c r="AA813" s="22">
        <v>89</v>
      </c>
      <c r="AF813" t="s">
        <v>2650</v>
      </c>
      <c r="AI813" t="s">
        <v>325</v>
      </c>
      <c r="AK813" t="s">
        <v>51</v>
      </c>
      <c r="AN813" t="s">
        <v>465</v>
      </c>
      <c r="BR813" s="3" t="s">
        <v>7025</v>
      </c>
    </row>
    <row r="814" spans="1:70" x14ac:dyDescent="0.2">
      <c r="A814" t="s">
        <v>2644</v>
      </c>
      <c r="B814" t="s">
        <v>2640</v>
      </c>
      <c r="C814" t="s">
        <v>81</v>
      </c>
      <c r="D814" t="s">
        <v>85</v>
      </c>
      <c r="E814" t="s">
        <v>83</v>
      </c>
      <c r="F814" s="2" t="s">
        <v>34</v>
      </c>
      <c r="G814" s="22">
        <v>16</v>
      </c>
      <c r="H814" s="22">
        <v>16</v>
      </c>
      <c r="N814" s="2" t="s">
        <v>35</v>
      </c>
      <c r="O814" s="2" t="s">
        <v>35</v>
      </c>
      <c r="P814" t="s">
        <v>36</v>
      </c>
      <c r="Q814" t="s">
        <v>2651</v>
      </c>
      <c r="U814" t="s">
        <v>37</v>
      </c>
      <c r="V814" t="s">
        <v>2652</v>
      </c>
      <c r="Z814" s="2">
        <v>2</v>
      </c>
      <c r="AA814" s="22">
        <v>61</v>
      </c>
      <c r="AF814" t="s">
        <v>2653</v>
      </c>
      <c r="AI814" t="s">
        <v>325</v>
      </c>
      <c r="AK814" t="s">
        <v>51</v>
      </c>
      <c r="AN814" t="s">
        <v>465</v>
      </c>
      <c r="BR814" s="3" t="s">
        <v>7025</v>
      </c>
    </row>
    <row r="815" spans="1:70" x14ac:dyDescent="0.2">
      <c r="A815" t="s">
        <v>2644</v>
      </c>
      <c r="B815" t="s">
        <v>2640</v>
      </c>
      <c r="C815" t="s">
        <v>81</v>
      </c>
      <c r="D815" t="s">
        <v>85</v>
      </c>
      <c r="E815" t="s">
        <v>83</v>
      </c>
      <c r="F815" s="2" t="s">
        <v>34</v>
      </c>
      <c r="G815" s="22">
        <v>16</v>
      </c>
      <c r="H815" s="22">
        <v>16</v>
      </c>
      <c r="N815" s="2" t="s">
        <v>35</v>
      </c>
      <c r="O815" s="2" t="s">
        <v>35</v>
      </c>
      <c r="P815" t="s">
        <v>36</v>
      </c>
      <c r="Q815" t="s">
        <v>2654</v>
      </c>
      <c r="U815" t="s">
        <v>37</v>
      </c>
      <c r="V815" t="s">
        <v>2655</v>
      </c>
      <c r="Z815" s="2">
        <v>2</v>
      </c>
      <c r="AA815" s="22">
        <v>61</v>
      </c>
      <c r="AF815" t="s">
        <v>2656</v>
      </c>
      <c r="AI815" t="s">
        <v>325</v>
      </c>
      <c r="AK815" t="s">
        <v>51</v>
      </c>
      <c r="AN815" t="s">
        <v>465</v>
      </c>
      <c r="BR815" s="3" t="s">
        <v>7025</v>
      </c>
    </row>
    <row r="816" spans="1:70" x14ac:dyDescent="0.2">
      <c r="A816" t="s">
        <v>2644</v>
      </c>
      <c r="B816" t="s">
        <v>2640</v>
      </c>
      <c r="C816" t="s">
        <v>81</v>
      </c>
      <c r="D816" t="s">
        <v>85</v>
      </c>
      <c r="E816" t="s">
        <v>83</v>
      </c>
      <c r="F816" s="2" t="s">
        <v>34</v>
      </c>
      <c r="G816" s="22">
        <v>16</v>
      </c>
      <c r="H816" s="22">
        <v>16</v>
      </c>
      <c r="N816" s="2" t="s">
        <v>35</v>
      </c>
      <c r="O816" s="2" t="s">
        <v>35</v>
      </c>
      <c r="P816" t="s">
        <v>36</v>
      </c>
      <c r="Q816" t="s">
        <v>2657</v>
      </c>
      <c r="U816" t="s">
        <v>37</v>
      </c>
      <c r="V816" t="s">
        <v>2658</v>
      </c>
      <c r="Z816" s="2">
        <v>3</v>
      </c>
      <c r="AA816" s="22">
        <v>89</v>
      </c>
      <c r="AF816" t="s">
        <v>2659</v>
      </c>
      <c r="AI816" t="s">
        <v>325</v>
      </c>
      <c r="AK816" t="s">
        <v>51</v>
      </c>
      <c r="AN816" t="s">
        <v>465</v>
      </c>
      <c r="BR816" s="3" t="s">
        <v>7025</v>
      </c>
    </row>
    <row r="817" spans="1:70" x14ac:dyDescent="0.2">
      <c r="A817" t="s">
        <v>2644</v>
      </c>
      <c r="B817" t="s">
        <v>2640</v>
      </c>
      <c r="C817" t="s">
        <v>81</v>
      </c>
      <c r="D817" t="s">
        <v>85</v>
      </c>
      <c r="E817" t="s">
        <v>83</v>
      </c>
      <c r="F817" s="2" t="s">
        <v>34</v>
      </c>
      <c r="G817" s="22">
        <v>16</v>
      </c>
      <c r="H817" s="22">
        <v>16</v>
      </c>
      <c r="N817" s="2" t="s">
        <v>35</v>
      </c>
      <c r="O817" s="2" t="s">
        <v>35</v>
      </c>
      <c r="P817" t="s">
        <v>36</v>
      </c>
      <c r="Q817" t="s">
        <v>2660</v>
      </c>
      <c r="U817" t="s">
        <v>37</v>
      </c>
      <c r="V817" t="s">
        <v>2661</v>
      </c>
      <c r="Z817" s="2">
        <v>2</v>
      </c>
      <c r="AA817" s="22">
        <v>60</v>
      </c>
      <c r="AF817" t="s">
        <v>2662</v>
      </c>
      <c r="AI817" t="s">
        <v>325</v>
      </c>
      <c r="AK817" t="s">
        <v>51</v>
      </c>
      <c r="AN817" t="s">
        <v>465</v>
      </c>
      <c r="BR817" s="3" t="s">
        <v>7025</v>
      </c>
    </row>
    <row r="818" spans="1:70" x14ac:dyDescent="0.2">
      <c r="A818" t="s">
        <v>2644</v>
      </c>
      <c r="B818" t="s">
        <v>2640</v>
      </c>
      <c r="C818" t="s">
        <v>81</v>
      </c>
      <c r="D818" t="s">
        <v>85</v>
      </c>
      <c r="E818" t="s">
        <v>83</v>
      </c>
      <c r="F818" s="2" t="s">
        <v>34</v>
      </c>
      <c r="G818" s="22">
        <v>16</v>
      </c>
      <c r="H818" s="22">
        <v>16</v>
      </c>
      <c r="N818" s="2" t="s">
        <v>35</v>
      </c>
      <c r="O818" s="2" t="s">
        <v>35</v>
      </c>
      <c r="P818" t="s">
        <v>36</v>
      </c>
      <c r="Q818" t="s">
        <v>2663</v>
      </c>
      <c r="U818" t="s">
        <v>37</v>
      </c>
      <c r="V818" t="s">
        <v>2664</v>
      </c>
      <c r="Z818" s="2">
        <v>4</v>
      </c>
      <c r="AA818" s="22">
        <v>89</v>
      </c>
      <c r="AF818" t="s">
        <v>2665</v>
      </c>
      <c r="AI818" t="s">
        <v>325</v>
      </c>
      <c r="AK818" t="s">
        <v>51</v>
      </c>
      <c r="AN818" t="s">
        <v>465</v>
      </c>
      <c r="BR818" s="3" t="s">
        <v>7025</v>
      </c>
    </row>
    <row r="819" spans="1:70" x14ac:dyDescent="0.2">
      <c r="A819" t="s">
        <v>2644</v>
      </c>
      <c r="B819" t="s">
        <v>2666</v>
      </c>
      <c r="C819" t="s">
        <v>81</v>
      </c>
      <c r="D819" t="s">
        <v>1490</v>
      </c>
      <c r="E819" t="s">
        <v>83</v>
      </c>
      <c r="F819" s="2" t="s">
        <v>43</v>
      </c>
      <c r="G819" s="22">
        <v>32</v>
      </c>
      <c r="H819" s="22">
        <v>32</v>
      </c>
      <c r="N819" s="2" t="s">
        <v>35</v>
      </c>
      <c r="O819" s="2" t="s">
        <v>35</v>
      </c>
      <c r="P819" t="s">
        <v>36</v>
      </c>
      <c r="Q819" t="s">
        <v>2667</v>
      </c>
      <c r="U819" t="s">
        <v>37</v>
      </c>
      <c r="V819" t="s">
        <v>2668</v>
      </c>
      <c r="Z819" s="2">
        <v>1</v>
      </c>
      <c r="AA819" s="22">
        <v>30</v>
      </c>
      <c r="AF819" t="s">
        <v>2669</v>
      </c>
      <c r="AI819" t="s">
        <v>542</v>
      </c>
      <c r="AK819" t="s">
        <v>44</v>
      </c>
      <c r="AN819" t="s">
        <v>465</v>
      </c>
      <c r="BR819" s="3" t="s">
        <v>7025</v>
      </c>
    </row>
    <row r="820" spans="1:70" x14ac:dyDescent="0.2">
      <c r="A820" t="s">
        <v>2644</v>
      </c>
      <c r="B820" t="s">
        <v>2666</v>
      </c>
      <c r="C820" t="s">
        <v>81</v>
      </c>
      <c r="D820" t="s">
        <v>85</v>
      </c>
      <c r="E820" t="s">
        <v>83</v>
      </c>
      <c r="F820" s="2" t="s">
        <v>43</v>
      </c>
      <c r="G820" s="22">
        <v>32</v>
      </c>
      <c r="H820" s="22">
        <v>32</v>
      </c>
      <c r="N820" s="2" t="s">
        <v>45</v>
      </c>
      <c r="O820" s="2" t="s">
        <v>35</v>
      </c>
      <c r="P820" t="s">
        <v>89</v>
      </c>
      <c r="Q820" t="s">
        <v>2670</v>
      </c>
      <c r="U820" t="s">
        <v>37</v>
      </c>
      <c r="V820" t="s">
        <v>2671</v>
      </c>
      <c r="Z820" s="2">
        <v>2</v>
      </c>
      <c r="AA820" s="22">
        <v>59</v>
      </c>
      <c r="AF820" t="s">
        <v>2647</v>
      </c>
      <c r="AI820" t="s">
        <v>573</v>
      </c>
      <c r="AK820" t="s">
        <v>206</v>
      </c>
      <c r="AN820" t="s">
        <v>465</v>
      </c>
      <c r="BR820" s="3" t="s">
        <v>7025</v>
      </c>
    </row>
    <row r="821" spans="1:70" x14ac:dyDescent="0.2">
      <c r="A821" t="s">
        <v>2644</v>
      </c>
      <c r="B821" t="s">
        <v>2666</v>
      </c>
      <c r="C821" t="s">
        <v>81</v>
      </c>
      <c r="D821" t="s">
        <v>85</v>
      </c>
      <c r="E821" t="s">
        <v>83</v>
      </c>
      <c r="F821" s="2" t="s">
        <v>43</v>
      </c>
      <c r="G821" s="22">
        <v>32</v>
      </c>
      <c r="H821" s="22">
        <v>32</v>
      </c>
      <c r="N821" s="2" t="s">
        <v>35</v>
      </c>
      <c r="O821" s="2" t="s">
        <v>35</v>
      </c>
      <c r="P821" t="s">
        <v>89</v>
      </c>
      <c r="Q821" t="s">
        <v>2670</v>
      </c>
      <c r="U821" t="s">
        <v>37</v>
      </c>
      <c r="V821" t="s">
        <v>2672</v>
      </c>
      <c r="Z821" s="2">
        <v>2</v>
      </c>
      <c r="AA821" s="22">
        <v>60</v>
      </c>
      <c r="AF821" t="s">
        <v>2662</v>
      </c>
      <c r="AI821" t="s">
        <v>743</v>
      </c>
      <c r="AK821" t="s">
        <v>181</v>
      </c>
      <c r="AN821" t="s">
        <v>465</v>
      </c>
      <c r="BR821" s="3" t="s">
        <v>7025</v>
      </c>
    </row>
    <row r="822" spans="1:70" x14ac:dyDescent="0.2">
      <c r="A822" t="s">
        <v>2644</v>
      </c>
      <c r="B822" t="s">
        <v>2666</v>
      </c>
      <c r="C822" t="s">
        <v>81</v>
      </c>
      <c r="D822" t="s">
        <v>85</v>
      </c>
      <c r="E822" t="s">
        <v>83</v>
      </c>
      <c r="F822" s="2" t="s">
        <v>43</v>
      </c>
      <c r="G822" s="22">
        <v>32</v>
      </c>
      <c r="H822" s="22">
        <v>32</v>
      </c>
      <c r="N822" s="2" t="s">
        <v>35</v>
      </c>
      <c r="O822" s="2" t="s">
        <v>35</v>
      </c>
      <c r="P822" t="s">
        <v>89</v>
      </c>
      <c r="Q822" t="s">
        <v>2673</v>
      </c>
      <c r="U822" t="s">
        <v>37</v>
      </c>
      <c r="V822" t="s">
        <v>2674</v>
      </c>
      <c r="Z822" s="2">
        <v>2</v>
      </c>
      <c r="AA822" s="22">
        <v>60</v>
      </c>
      <c r="AF822" t="s">
        <v>2675</v>
      </c>
      <c r="AI822" t="s">
        <v>743</v>
      </c>
      <c r="AK822" t="s">
        <v>181</v>
      </c>
      <c r="AN822" t="s">
        <v>465</v>
      </c>
      <c r="BR822" s="3" t="s">
        <v>7025</v>
      </c>
    </row>
    <row r="823" spans="1:70" x14ac:dyDescent="0.2">
      <c r="A823" t="s">
        <v>2644</v>
      </c>
      <c r="B823" t="s">
        <v>2666</v>
      </c>
      <c r="C823" t="s">
        <v>81</v>
      </c>
      <c r="D823" t="s">
        <v>85</v>
      </c>
      <c r="E823" t="s">
        <v>83</v>
      </c>
      <c r="F823" s="2" t="s">
        <v>43</v>
      </c>
      <c r="G823" s="22">
        <v>32</v>
      </c>
      <c r="H823" s="22">
        <v>32</v>
      </c>
      <c r="N823" s="2" t="s">
        <v>35</v>
      </c>
      <c r="O823" s="2" t="s">
        <v>35</v>
      </c>
      <c r="P823" t="s">
        <v>89</v>
      </c>
      <c r="Q823" t="s">
        <v>2676</v>
      </c>
      <c r="U823" t="s">
        <v>37</v>
      </c>
      <c r="V823" t="s">
        <v>2677</v>
      </c>
      <c r="Z823" s="2">
        <v>2</v>
      </c>
      <c r="AA823" s="22">
        <v>59</v>
      </c>
      <c r="AF823" t="s">
        <v>2678</v>
      </c>
      <c r="AI823" t="s">
        <v>743</v>
      </c>
      <c r="AK823" t="s">
        <v>181</v>
      </c>
      <c r="AN823" t="s">
        <v>465</v>
      </c>
      <c r="BR823" s="3" t="s">
        <v>7025</v>
      </c>
    </row>
    <row r="824" spans="1:70" x14ac:dyDescent="0.2">
      <c r="A824" t="s">
        <v>2644</v>
      </c>
      <c r="B824" t="s">
        <v>2666</v>
      </c>
      <c r="C824" t="s">
        <v>81</v>
      </c>
      <c r="D824" t="s">
        <v>85</v>
      </c>
      <c r="E824" t="s">
        <v>83</v>
      </c>
      <c r="F824" s="2" t="s">
        <v>43</v>
      </c>
      <c r="G824" s="22">
        <v>32</v>
      </c>
      <c r="H824" s="22">
        <v>32</v>
      </c>
      <c r="N824" s="2" t="s">
        <v>35</v>
      </c>
      <c r="O824" s="2" t="s">
        <v>35</v>
      </c>
      <c r="P824" t="s">
        <v>89</v>
      </c>
      <c r="Q824" t="s">
        <v>2670</v>
      </c>
      <c r="U824" t="s">
        <v>37</v>
      </c>
      <c r="V824" t="s">
        <v>2679</v>
      </c>
      <c r="Z824" s="2">
        <v>3</v>
      </c>
      <c r="AA824" s="22">
        <v>59</v>
      </c>
      <c r="AF824" t="s">
        <v>2680</v>
      </c>
      <c r="AI824" t="s">
        <v>743</v>
      </c>
      <c r="AK824" t="s">
        <v>181</v>
      </c>
      <c r="AN824" t="s">
        <v>465</v>
      </c>
      <c r="BR824" s="3" t="s">
        <v>7025</v>
      </c>
    </row>
    <row r="825" spans="1:70" x14ac:dyDescent="0.2">
      <c r="A825" t="s">
        <v>2644</v>
      </c>
      <c r="B825" t="s">
        <v>2666</v>
      </c>
      <c r="C825" t="s">
        <v>81</v>
      </c>
      <c r="D825" t="s">
        <v>85</v>
      </c>
      <c r="E825" t="s">
        <v>83</v>
      </c>
      <c r="F825" s="2" t="s">
        <v>43</v>
      </c>
      <c r="G825" s="22">
        <v>32</v>
      </c>
      <c r="H825" s="22">
        <v>32</v>
      </c>
      <c r="N825" s="2" t="s">
        <v>35</v>
      </c>
      <c r="O825" s="2" t="s">
        <v>35</v>
      </c>
      <c r="P825" t="s">
        <v>89</v>
      </c>
      <c r="Q825" t="s">
        <v>2667</v>
      </c>
      <c r="U825" t="s">
        <v>37</v>
      </c>
      <c r="V825" t="s">
        <v>2681</v>
      </c>
      <c r="Z825" s="2">
        <v>2</v>
      </c>
      <c r="AA825" s="22">
        <v>61</v>
      </c>
      <c r="AF825" t="s">
        <v>2653</v>
      </c>
      <c r="AI825" t="s">
        <v>743</v>
      </c>
      <c r="AK825" t="s">
        <v>181</v>
      </c>
      <c r="AN825" t="s">
        <v>465</v>
      </c>
      <c r="BR825" s="3" t="s">
        <v>7025</v>
      </c>
    </row>
    <row r="826" spans="1:70" x14ac:dyDescent="0.2">
      <c r="A826" t="s">
        <v>2644</v>
      </c>
      <c r="B826" t="s">
        <v>2666</v>
      </c>
      <c r="C826" t="s">
        <v>81</v>
      </c>
      <c r="D826" t="s">
        <v>85</v>
      </c>
      <c r="E826" t="s">
        <v>83</v>
      </c>
      <c r="F826" s="2" t="s">
        <v>43</v>
      </c>
      <c r="G826" s="22">
        <v>32</v>
      </c>
      <c r="H826" s="22">
        <v>32</v>
      </c>
      <c r="N826" s="2" t="s">
        <v>35</v>
      </c>
      <c r="O826" s="2" t="s">
        <v>35</v>
      </c>
      <c r="P826" t="s">
        <v>89</v>
      </c>
      <c r="Q826" t="s">
        <v>2667</v>
      </c>
      <c r="U826" t="s">
        <v>37</v>
      </c>
      <c r="V826" t="s">
        <v>2682</v>
      </c>
      <c r="Z826" s="2">
        <v>3</v>
      </c>
      <c r="AA826" s="22">
        <v>89</v>
      </c>
      <c r="AF826" t="s">
        <v>2650</v>
      </c>
      <c r="AI826" t="s">
        <v>743</v>
      </c>
      <c r="AK826" t="s">
        <v>181</v>
      </c>
      <c r="AN826" t="s">
        <v>465</v>
      </c>
      <c r="BR826" s="3" t="s">
        <v>7025</v>
      </c>
    </row>
    <row r="827" spans="1:70" x14ac:dyDescent="0.2">
      <c r="A827" t="s">
        <v>2644</v>
      </c>
      <c r="B827" t="s">
        <v>2666</v>
      </c>
      <c r="C827" t="s">
        <v>81</v>
      </c>
      <c r="D827" t="s">
        <v>85</v>
      </c>
      <c r="E827" t="s">
        <v>83</v>
      </c>
      <c r="F827" s="2" t="s">
        <v>43</v>
      </c>
      <c r="G827" s="22">
        <v>32</v>
      </c>
      <c r="H827" s="22">
        <v>32</v>
      </c>
      <c r="N827" s="2" t="s">
        <v>35</v>
      </c>
      <c r="O827" s="2" t="s">
        <v>35</v>
      </c>
      <c r="P827" t="s">
        <v>89</v>
      </c>
      <c r="Q827" t="s">
        <v>2667</v>
      </c>
      <c r="U827" t="s">
        <v>37</v>
      </c>
      <c r="V827" t="s">
        <v>2683</v>
      </c>
      <c r="Z827" s="2">
        <v>2</v>
      </c>
      <c r="AA827" s="22">
        <v>59</v>
      </c>
      <c r="AF827" t="s">
        <v>2643</v>
      </c>
      <c r="AI827" t="s">
        <v>743</v>
      </c>
      <c r="AK827" t="s">
        <v>181</v>
      </c>
      <c r="AN827" t="s">
        <v>465</v>
      </c>
      <c r="BR827" s="3" t="s">
        <v>7025</v>
      </c>
    </row>
    <row r="828" spans="1:70" x14ac:dyDescent="0.2">
      <c r="A828" t="s">
        <v>2644</v>
      </c>
      <c r="B828" t="s">
        <v>2666</v>
      </c>
      <c r="C828" t="s">
        <v>81</v>
      </c>
      <c r="D828" t="s">
        <v>85</v>
      </c>
      <c r="E828" t="s">
        <v>83</v>
      </c>
      <c r="F828" s="2" t="s">
        <v>43</v>
      </c>
      <c r="G828" s="22">
        <v>32</v>
      </c>
      <c r="H828" s="22">
        <v>32</v>
      </c>
      <c r="N828" s="2" t="s">
        <v>35</v>
      </c>
      <c r="O828" s="2" t="s">
        <v>35</v>
      </c>
      <c r="P828" t="s">
        <v>89</v>
      </c>
      <c r="Q828" t="s">
        <v>2667</v>
      </c>
      <c r="U828" t="s">
        <v>37</v>
      </c>
      <c r="V828" t="s">
        <v>2684</v>
      </c>
      <c r="Z828" s="2">
        <v>2</v>
      </c>
      <c r="AA828" s="22">
        <v>61</v>
      </c>
      <c r="AF828" t="s">
        <v>2656</v>
      </c>
      <c r="AI828" t="s">
        <v>743</v>
      </c>
      <c r="AK828" t="s">
        <v>181</v>
      </c>
      <c r="AN828" t="s">
        <v>465</v>
      </c>
      <c r="BR828" s="3" t="s">
        <v>7025</v>
      </c>
    </row>
    <row r="829" spans="1:70" x14ac:dyDescent="0.2">
      <c r="A829" t="s">
        <v>2644</v>
      </c>
      <c r="B829" t="s">
        <v>2685</v>
      </c>
      <c r="C829" t="s">
        <v>81</v>
      </c>
      <c r="D829" t="s">
        <v>82</v>
      </c>
      <c r="E829" t="s">
        <v>83</v>
      </c>
      <c r="F829" s="2" t="s">
        <v>34</v>
      </c>
      <c r="G829" s="22">
        <v>16</v>
      </c>
      <c r="H829" s="22">
        <v>16</v>
      </c>
      <c r="N829" s="2" t="s">
        <v>35</v>
      </c>
      <c r="O829" s="2" t="s">
        <v>35</v>
      </c>
      <c r="P829" t="s">
        <v>36</v>
      </c>
      <c r="Q829" t="s">
        <v>2686</v>
      </c>
      <c r="U829" t="s">
        <v>37</v>
      </c>
      <c r="V829" t="s">
        <v>2687</v>
      </c>
      <c r="Z829" s="2">
        <v>4</v>
      </c>
      <c r="AA829" s="22">
        <v>121</v>
      </c>
      <c r="AF829" t="s">
        <v>1770</v>
      </c>
      <c r="AI829" t="s">
        <v>144</v>
      </c>
      <c r="AK829" t="s">
        <v>51</v>
      </c>
      <c r="AN829" t="s">
        <v>465</v>
      </c>
      <c r="BR829" s="3" t="s">
        <v>7025</v>
      </c>
    </row>
    <row r="830" spans="1:70" x14ac:dyDescent="0.2">
      <c r="A830" t="s">
        <v>2644</v>
      </c>
      <c r="B830" t="s">
        <v>2685</v>
      </c>
      <c r="C830" t="s">
        <v>81</v>
      </c>
      <c r="D830" t="s">
        <v>82</v>
      </c>
      <c r="E830" t="s">
        <v>83</v>
      </c>
      <c r="F830" s="2" t="s">
        <v>34</v>
      </c>
      <c r="G830" s="22">
        <v>16</v>
      </c>
      <c r="H830" s="22">
        <v>16</v>
      </c>
      <c r="N830" s="2" t="s">
        <v>35</v>
      </c>
      <c r="O830" s="2" t="s">
        <v>35</v>
      </c>
      <c r="P830" t="s">
        <v>36</v>
      </c>
      <c r="Q830" t="s">
        <v>2686</v>
      </c>
      <c r="U830" t="s">
        <v>37</v>
      </c>
      <c r="V830" t="s">
        <v>2688</v>
      </c>
      <c r="Z830" s="2">
        <v>4</v>
      </c>
      <c r="AA830" s="22">
        <v>108</v>
      </c>
      <c r="AF830" t="s">
        <v>1840</v>
      </c>
      <c r="AI830" t="s">
        <v>144</v>
      </c>
      <c r="AK830" t="s">
        <v>51</v>
      </c>
      <c r="AN830" t="s">
        <v>465</v>
      </c>
      <c r="BR830" s="3" t="s">
        <v>7025</v>
      </c>
    </row>
    <row r="831" spans="1:70" x14ac:dyDescent="0.2">
      <c r="A831" t="s">
        <v>2644</v>
      </c>
      <c r="B831" t="s">
        <v>2685</v>
      </c>
      <c r="C831" t="s">
        <v>81</v>
      </c>
      <c r="D831" t="s">
        <v>82</v>
      </c>
      <c r="E831" t="s">
        <v>83</v>
      </c>
      <c r="F831" s="2" t="s">
        <v>34</v>
      </c>
      <c r="G831" s="22">
        <v>16</v>
      </c>
      <c r="H831" s="22">
        <v>16</v>
      </c>
      <c r="N831" s="2" t="s">
        <v>35</v>
      </c>
      <c r="O831" s="2" t="s">
        <v>35</v>
      </c>
      <c r="P831" t="s">
        <v>36</v>
      </c>
      <c r="Q831" t="s">
        <v>2689</v>
      </c>
      <c r="U831" t="s">
        <v>37</v>
      </c>
      <c r="V831" t="s">
        <v>2690</v>
      </c>
      <c r="Z831" s="2">
        <v>3</v>
      </c>
      <c r="AA831" s="22">
        <v>145</v>
      </c>
      <c r="AF831" t="s">
        <v>2691</v>
      </c>
      <c r="AI831" t="s">
        <v>144</v>
      </c>
      <c r="AK831" t="s">
        <v>51</v>
      </c>
      <c r="AN831" t="s">
        <v>465</v>
      </c>
      <c r="BR831" s="3" t="s">
        <v>7025</v>
      </c>
    </row>
    <row r="832" spans="1:70" x14ac:dyDescent="0.2">
      <c r="A832" t="s">
        <v>2644</v>
      </c>
      <c r="B832" t="s">
        <v>2685</v>
      </c>
      <c r="C832" t="s">
        <v>81</v>
      </c>
      <c r="D832" t="s">
        <v>82</v>
      </c>
      <c r="E832" t="s">
        <v>83</v>
      </c>
      <c r="F832" s="2" t="s">
        <v>34</v>
      </c>
      <c r="G832" s="22">
        <v>16</v>
      </c>
      <c r="H832" s="22">
        <v>16</v>
      </c>
      <c r="N832" s="2" t="s">
        <v>35</v>
      </c>
      <c r="O832" s="2" t="s">
        <v>35</v>
      </c>
      <c r="P832" t="s">
        <v>36</v>
      </c>
      <c r="Q832" t="s">
        <v>2692</v>
      </c>
      <c r="U832" t="s">
        <v>37</v>
      </c>
      <c r="V832" t="s">
        <v>2693</v>
      </c>
      <c r="Z832" s="2">
        <v>5</v>
      </c>
      <c r="AA832" s="22">
        <v>215</v>
      </c>
      <c r="AF832" t="s">
        <v>2694</v>
      </c>
      <c r="AI832" t="s">
        <v>2695</v>
      </c>
      <c r="AK832" t="s">
        <v>51</v>
      </c>
      <c r="AN832" t="s">
        <v>465</v>
      </c>
      <c r="BR832" s="3" t="s">
        <v>7025</v>
      </c>
    </row>
    <row r="833" spans="1:70" x14ac:dyDescent="0.2">
      <c r="A833" t="s">
        <v>2644</v>
      </c>
      <c r="B833" t="s">
        <v>2685</v>
      </c>
      <c r="C833" t="s">
        <v>81</v>
      </c>
      <c r="D833" t="s">
        <v>82</v>
      </c>
      <c r="E833" t="s">
        <v>83</v>
      </c>
      <c r="F833" s="2" t="s">
        <v>34</v>
      </c>
      <c r="G833" s="22">
        <v>16</v>
      </c>
      <c r="H833" s="22">
        <v>16</v>
      </c>
      <c r="N833" s="2" t="s">
        <v>35</v>
      </c>
      <c r="O833" s="2" t="s">
        <v>35</v>
      </c>
      <c r="P833" t="s">
        <v>36</v>
      </c>
      <c r="Q833" t="s">
        <v>2696</v>
      </c>
      <c r="U833" t="s">
        <v>37</v>
      </c>
      <c r="V833" t="s">
        <v>2697</v>
      </c>
      <c r="Z833" s="2">
        <v>7</v>
      </c>
      <c r="AA833" s="22">
        <v>138</v>
      </c>
      <c r="AF833" t="s">
        <v>2698</v>
      </c>
      <c r="AI833" t="s">
        <v>2699</v>
      </c>
      <c r="AK833" t="s">
        <v>51</v>
      </c>
      <c r="AN833" t="s">
        <v>465</v>
      </c>
      <c r="BR833" s="3" t="s">
        <v>7025</v>
      </c>
    </row>
    <row r="834" spans="1:70" x14ac:dyDescent="0.2">
      <c r="A834" t="s">
        <v>2644</v>
      </c>
      <c r="B834" t="s">
        <v>2685</v>
      </c>
      <c r="C834" t="s">
        <v>81</v>
      </c>
      <c r="D834" t="s">
        <v>82</v>
      </c>
      <c r="E834" t="s">
        <v>83</v>
      </c>
      <c r="F834" s="2" t="s">
        <v>34</v>
      </c>
      <c r="G834" s="22">
        <v>16</v>
      </c>
      <c r="H834" s="22">
        <v>16</v>
      </c>
      <c r="N834" s="2" t="s">
        <v>35</v>
      </c>
      <c r="O834" s="2" t="s">
        <v>35</v>
      </c>
      <c r="P834" t="s">
        <v>36</v>
      </c>
      <c r="Q834" t="s">
        <v>2700</v>
      </c>
      <c r="U834" t="s">
        <v>37</v>
      </c>
      <c r="V834" t="s">
        <v>2701</v>
      </c>
      <c r="Z834" s="2">
        <v>4</v>
      </c>
      <c r="AA834" s="22">
        <v>77</v>
      </c>
      <c r="AF834" t="s">
        <v>2702</v>
      </c>
      <c r="AI834" t="s">
        <v>144</v>
      </c>
      <c r="AK834" t="s">
        <v>51</v>
      </c>
      <c r="AN834" t="s">
        <v>465</v>
      </c>
      <c r="BR834" s="3" t="s">
        <v>7025</v>
      </c>
    </row>
    <row r="835" spans="1:70" x14ac:dyDescent="0.2">
      <c r="A835" t="s">
        <v>2644</v>
      </c>
      <c r="B835" t="s">
        <v>2685</v>
      </c>
      <c r="C835" t="s">
        <v>81</v>
      </c>
      <c r="D835" t="s">
        <v>82</v>
      </c>
      <c r="E835" t="s">
        <v>83</v>
      </c>
      <c r="F835" s="2" t="s">
        <v>34</v>
      </c>
      <c r="G835" s="22">
        <v>16</v>
      </c>
      <c r="H835" s="22">
        <v>16</v>
      </c>
      <c r="N835" s="2" t="s">
        <v>35</v>
      </c>
      <c r="O835" s="2" t="s">
        <v>35</v>
      </c>
      <c r="P835" t="s">
        <v>36</v>
      </c>
      <c r="Q835" t="s">
        <v>2692</v>
      </c>
      <c r="U835" t="s">
        <v>37</v>
      </c>
      <c r="V835" t="s">
        <v>2703</v>
      </c>
      <c r="Z835" s="2">
        <v>4</v>
      </c>
      <c r="AA835" s="22">
        <v>160</v>
      </c>
      <c r="AF835" t="s">
        <v>2704</v>
      </c>
      <c r="AI835" t="s">
        <v>144</v>
      </c>
      <c r="AK835" t="s">
        <v>51</v>
      </c>
      <c r="AN835" t="s">
        <v>465</v>
      </c>
      <c r="BR835" s="3" t="s">
        <v>7025</v>
      </c>
    </row>
    <row r="836" spans="1:70" x14ac:dyDescent="0.2">
      <c r="A836" t="s">
        <v>2644</v>
      </c>
      <c r="B836" t="s">
        <v>2685</v>
      </c>
      <c r="C836" t="s">
        <v>81</v>
      </c>
      <c r="D836" t="s">
        <v>82</v>
      </c>
      <c r="E836" t="s">
        <v>83</v>
      </c>
      <c r="F836" s="2" t="s">
        <v>34</v>
      </c>
      <c r="G836" s="22">
        <v>16</v>
      </c>
      <c r="H836" s="22">
        <v>16</v>
      </c>
      <c r="N836" s="2" t="s">
        <v>35</v>
      </c>
      <c r="O836" s="2" t="s">
        <v>35</v>
      </c>
      <c r="P836" t="s">
        <v>36</v>
      </c>
      <c r="Q836" t="s">
        <v>2667</v>
      </c>
      <c r="U836" t="s">
        <v>37</v>
      </c>
      <c r="V836" t="s">
        <v>2705</v>
      </c>
      <c r="Z836" s="2">
        <v>4</v>
      </c>
      <c r="AA836" s="22">
        <v>128</v>
      </c>
      <c r="AF836" t="s">
        <v>2706</v>
      </c>
      <c r="AI836" t="s">
        <v>2707</v>
      </c>
      <c r="AK836" t="s">
        <v>51</v>
      </c>
      <c r="AN836" t="s">
        <v>465</v>
      </c>
      <c r="BR836" s="3" t="s">
        <v>7025</v>
      </c>
    </row>
    <row r="837" spans="1:70" x14ac:dyDescent="0.2">
      <c r="A837" t="s">
        <v>2644</v>
      </c>
      <c r="B837" t="s">
        <v>2685</v>
      </c>
      <c r="C837" t="s">
        <v>81</v>
      </c>
      <c r="D837" t="s">
        <v>82</v>
      </c>
      <c r="E837" t="s">
        <v>83</v>
      </c>
      <c r="F837" s="2" t="s">
        <v>34</v>
      </c>
      <c r="G837" s="22">
        <v>16</v>
      </c>
      <c r="H837" s="22">
        <v>16</v>
      </c>
      <c r="N837" s="2" t="s">
        <v>35</v>
      </c>
      <c r="O837" s="2" t="s">
        <v>35</v>
      </c>
      <c r="P837" t="s">
        <v>36</v>
      </c>
      <c r="Q837" t="s">
        <v>2696</v>
      </c>
      <c r="U837" t="s">
        <v>37</v>
      </c>
      <c r="V837" t="s">
        <v>2708</v>
      </c>
      <c r="Z837" s="2">
        <v>2</v>
      </c>
      <c r="AA837" s="22">
        <v>52</v>
      </c>
      <c r="AF837" t="s">
        <v>1163</v>
      </c>
      <c r="AI837" t="s">
        <v>989</v>
      </c>
      <c r="AK837" t="s">
        <v>51</v>
      </c>
      <c r="AN837" t="s">
        <v>465</v>
      </c>
      <c r="BR837" s="3" t="s">
        <v>7025</v>
      </c>
    </row>
    <row r="838" spans="1:70" x14ac:dyDescent="0.2">
      <c r="A838" t="s">
        <v>2644</v>
      </c>
      <c r="B838" t="s">
        <v>2685</v>
      </c>
      <c r="C838" t="s">
        <v>81</v>
      </c>
      <c r="D838" t="s">
        <v>82</v>
      </c>
      <c r="E838" t="s">
        <v>83</v>
      </c>
      <c r="F838" s="2" t="s">
        <v>34</v>
      </c>
      <c r="G838" s="22">
        <v>16</v>
      </c>
      <c r="H838" s="22">
        <v>16</v>
      </c>
      <c r="N838" s="2" t="s">
        <v>35</v>
      </c>
      <c r="O838" s="2" t="s">
        <v>35</v>
      </c>
      <c r="P838" t="s">
        <v>36</v>
      </c>
      <c r="Q838" t="s">
        <v>2667</v>
      </c>
      <c r="U838" t="s">
        <v>37</v>
      </c>
      <c r="V838" t="s">
        <v>2709</v>
      </c>
      <c r="Z838" s="2">
        <v>2</v>
      </c>
      <c r="AA838" s="22">
        <v>54</v>
      </c>
      <c r="AF838" t="s">
        <v>435</v>
      </c>
      <c r="AI838" t="s">
        <v>144</v>
      </c>
      <c r="AK838" t="s">
        <v>51</v>
      </c>
      <c r="AN838" t="s">
        <v>465</v>
      </c>
      <c r="BR838" s="3" t="s">
        <v>7025</v>
      </c>
    </row>
    <row r="839" spans="1:70" x14ac:dyDescent="0.2">
      <c r="A839" t="s">
        <v>2644</v>
      </c>
      <c r="B839" t="s">
        <v>2685</v>
      </c>
      <c r="C839" t="s">
        <v>81</v>
      </c>
      <c r="D839" t="s">
        <v>82</v>
      </c>
      <c r="E839" t="s">
        <v>83</v>
      </c>
      <c r="F839" s="2" t="s">
        <v>34</v>
      </c>
      <c r="G839" s="22">
        <v>16</v>
      </c>
      <c r="H839" s="22">
        <v>16</v>
      </c>
      <c r="N839" s="2" t="s">
        <v>35</v>
      </c>
      <c r="O839" s="2" t="s">
        <v>35</v>
      </c>
      <c r="P839" t="s">
        <v>36</v>
      </c>
      <c r="Q839" t="s">
        <v>2700</v>
      </c>
      <c r="U839" t="s">
        <v>37</v>
      </c>
      <c r="V839" t="s">
        <v>2710</v>
      </c>
      <c r="Z839" s="2">
        <v>4</v>
      </c>
      <c r="AA839" s="22">
        <v>131</v>
      </c>
      <c r="AF839" t="s">
        <v>222</v>
      </c>
      <c r="AI839" t="s">
        <v>1251</v>
      </c>
      <c r="AK839" t="s">
        <v>51</v>
      </c>
      <c r="AN839" t="s">
        <v>465</v>
      </c>
      <c r="BR839" s="3" t="s">
        <v>7025</v>
      </c>
    </row>
    <row r="840" spans="1:70" x14ac:dyDescent="0.2">
      <c r="A840" t="s">
        <v>2644</v>
      </c>
      <c r="B840" t="s">
        <v>2685</v>
      </c>
      <c r="C840" t="s">
        <v>81</v>
      </c>
      <c r="D840" t="s">
        <v>82</v>
      </c>
      <c r="E840" t="s">
        <v>83</v>
      </c>
      <c r="F840" s="2" t="s">
        <v>34</v>
      </c>
      <c r="G840" s="22">
        <v>16</v>
      </c>
      <c r="H840" s="22">
        <v>16</v>
      </c>
      <c r="N840" s="2" t="s">
        <v>35</v>
      </c>
      <c r="O840" s="2" t="s">
        <v>35</v>
      </c>
      <c r="P840" t="s">
        <v>36</v>
      </c>
      <c r="Q840" t="s">
        <v>2711</v>
      </c>
      <c r="U840" t="s">
        <v>37</v>
      </c>
      <c r="V840" t="s">
        <v>2712</v>
      </c>
      <c r="Z840" s="2">
        <v>2</v>
      </c>
      <c r="AA840" s="22">
        <v>116</v>
      </c>
      <c r="AF840" t="s">
        <v>402</v>
      </c>
      <c r="AI840" t="s">
        <v>144</v>
      </c>
      <c r="AK840" t="s">
        <v>51</v>
      </c>
      <c r="AN840" t="s">
        <v>465</v>
      </c>
      <c r="BR840" s="3" t="s">
        <v>7025</v>
      </c>
    </row>
    <row r="841" spans="1:70" x14ac:dyDescent="0.2">
      <c r="A841" t="s">
        <v>2644</v>
      </c>
      <c r="B841" t="s">
        <v>2713</v>
      </c>
      <c r="C841" t="s">
        <v>41</v>
      </c>
      <c r="D841" t="s">
        <v>42</v>
      </c>
      <c r="E841" t="s">
        <v>83</v>
      </c>
      <c r="F841" s="2" t="s">
        <v>34</v>
      </c>
      <c r="G841" s="22">
        <v>16</v>
      </c>
      <c r="H841" s="22">
        <v>16</v>
      </c>
      <c r="N841" s="2" t="s">
        <v>45</v>
      </c>
      <c r="O841" s="2" t="s">
        <v>35</v>
      </c>
      <c r="P841" t="s">
        <v>36</v>
      </c>
      <c r="Q841" t="s">
        <v>2714</v>
      </c>
      <c r="U841" t="s">
        <v>37</v>
      </c>
      <c r="V841" t="s">
        <v>2715</v>
      </c>
      <c r="Z841" s="2">
        <v>3</v>
      </c>
      <c r="AA841" s="22">
        <v>52</v>
      </c>
      <c r="AF841" t="s">
        <v>2092</v>
      </c>
      <c r="AI841" t="s">
        <v>2093</v>
      </c>
      <c r="AK841" t="s">
        <v>58</v>
      </c>
      <c r="AN841" t="s">
        <v>465</v>
      </c>
      <c r="BR841" s="3" t="s">
        <v>7025</v>
      </c>
    </row>
    <row r="842" spans="1:70" x14ac:dyDescent="0.2">
      <c r="A842" t="s">
        <v>2644</v>
      </c>
      <c r="B842" t="s">
        <v>2716</v>
      </c>
      <c r="C842" t="s">
        <v>41</v>
      </c>
      <c r="D842" t="s">
        <v>42</v>
      </c>
      <c r="E842" t="s">
        <v>83</v>
      </c>
      <c r="F842" s="2" t="s">
        <v>34</v>
      </c>
      <c r="G842" s="22">
        <v>16</v>
      </c>
      <c r="H842" s="22">
        <v>16</v>
      </c>
      <c r="N842" s="2" t="s">
        <v>35</v>
      </c>
      <c r="O842" s="2" t="s">
        <v>35</v>
      </c>
      <c r="P842" t="s">
        <v>36</v>
      </c>
      <c r="Q842" t="s">
        <v>2641</v>
      </c>
      <c r="U842" t="s">
        <v>37</v>
      </c>
      <c r="V842" t="s">
        <v>2717</v>
      </c>
      <c r="Z842" s="2">
        <v>3</v>
      </c>
      <c r="AA842" s="22">
        <v>36</v>
      </c>
      <c r="AF842" t="s">
        <v>2092</v>
      </c>
      <c r="AI842" t="s">
        <v>2718</v>
      </c>
      <c r="AK842" t="s">
        <v>51</v>
      </c>
      <c r="AN842" t="s">
        <v>465</v>
      </c>
      <c r="BR842" s="3" t="s">
        <v>7025</v>
      </c>
    </row>
    <row r="843" spans="1:70" x14ac:dyDescent="0.2">
      <c r="A843" t="s">
        <v>2644</v>
      </c>
      <c r="B843" t="s">
        <v>2719</v>
      </c>
      <c r="C843" t="s">
        <v>81</v>
      </c>
      <c r="D843" t="s">
        <v>85</v>
      </c>
      <c r="E843" t="s">
        <v>83</v>
      </c>
      <c r="F843" s="2" t="s">
        <v>43</v>
      </c>
      <c r="G843" s="22">
        <v>32</v>
      </c>
      <c r="H843" s="22">
        <v>32</v>
      </c>
      <c r="N843" s="2" t="s">
        <v>35</v>
      </c>
      <c r="O843" s="2" t="s">
        <v>35</v>
      </c>
      <c r="P843" t="s">
        <v>36</v>
      </c>
      <c r="Q843" t="s">
        <v>2720</v>
      </c>
      <c r="U843" t="s">
        <v>37</v>
      </c>
      <c r="V843" t="s">
        <v>2721</v>
      </c>
      <c r="Z843" s="2">
        <v>8</v>
      </c>
      <c r="AA843" s="22">
        <v>236</v>
      </c>
      <c r="AF843" t="s">
        <v>2722</v>
      </c>
      <c r="AI843" t="s">
        <v>2723</v>
      </c>
      <c r="AK843" t="s">
        <v>44</v>
      </c>
      <c r="AN843" t="s">
        <v>465</v>
      </c>
      <c r="BR843" s="3" t="s">
        <v>7025</v>
      </c>
    </row>
    <row r="844" spans="1:70" x14ac:dyDescent="0.2">
      <c r="A844" t="s">
        <v>2644</v>
      </c>
      <c r="B844" t="s">
        <v>2719</v>
      </c>
      <c r="C844" t="s">
        <v>81</v>
      </c>
      <c r="D844" t="s">
        <v>85</v>
      </c>
      <c r="E844" t="s">
        <v>83</v>
      </c>
      <c r="F844" s="2" t="s">
        <v>43</v>
      </c>
      <c r="G844" s="22">
        <v>32</v>
      </c>
      <c r="H844" s="22">
        <v>32</v>
      </c>
      <c r="N844" s="2" t="s">
        <v>35</v>
      </c>
      <c r="O844" s="2" t="s">
        <v>35</v>
      </c>
      <c r="P844" t="s">
        <v>89</v>
      </c>
      <c r="Q844" t="s">
        <v>2724</v>
      </c>
      <c r="U844" t="s">
        <v>37</v>
      </c>
      <c r="V844" t="s">
        <v>2725</v>
      </c>
      <c r="Z844" s="2">
        <v>2</v>
      </c>
      <c r="AA844" s="22">
        <v>90</v>
      </c>
      <c r="AF844" t="s">
        <v>2726</v>
      </c>
      <c r="AI844" t="s">
        <v>2727</v>
      </c>
      <c r="AK844" t="s">
        <v>44</v>
      </c>
      <c r="AN844" t="s">
        <v>465</v>
      </c>
      <c r="BR844" s="3" t="s">
        <v>7025</v>
      </c>
    </row>
    <row r="845" spans="1:70" x14ac:dyDescent="0.2">
      <c r="A845" t="s">
        <v>2644</v>
      </c>
      <c r="B845" t="s">
        <v>2719</v>
      </c>
      <c r="C845" t="s">
        <v>81</v>
      </c>
      <c r="D845" t="s">
        <v>85</v>
      </c>
      <c r="E845" t="s">
        <v>83</v>
      </c>
      <c r="F845" s="2" t="s">
        <v>43</v>
      </c>
      <c r="G845" s="22">
        <v>32</v>
      </c>
      <c r="H845" s="22">
        <v>32</v>
      </c>
      <c r="N845" s="2" t="s">
        <v>35</v>
      </c>
      <c r="O845" s="2" t="s">
        <v>35</v>
      </c>
      <c r="P845" t="s">
        <v>89</v>
      </c>
      <c r="Q845" t="s">
        <v>2724</v>
      </c>
      <c r="U845" t="s">
        <v>37</v>
      </c>
      <c r="V845" t="s">
        <v>2728</v>
      </c>
      <c r="Z845" s="2">
        <v>3</v>
      </c>
      <c r="AA845" s="22">
        <v>112</v>
      </c>
      <c r="AF845" t="s">
        <v>2729</v>
      </c>
      <c r="AI845" t="s">
        <v>677</v>
      </c>
      <c r="AK845" t="s">
        <v>44</v>
      </c>
      <c r="AN845" t="s">
        <v>465</v>
      </c>
      <c r="BR845" s="3" t="s">
        <v>7025</v>
      </c>
    </row>
    <row r="846" spans="1:70" x14ac:dyDescent="0.2">
      <c r="A846" t="s">
        <v>2644</v>
      </c>
      <c r="B846" t="s">
        <v>2730</v>
      </c>
      <c r="C846" t="s">
        <v>81</v>
      </c>
      <c r="D846" t="s">
        <v>85</v>
      </c>
      <c r="E846" t="s">
        <v>83</v>
      </c>
      <c r="F846" s="2" t="s">
        <v>97</v>
      </c>
      <c r="G846" s="22">
        <v>48</v>
      </c>
      <c r="H846" s="22">
        <v>48</v>
      </c>
      <c r="N846" s="2" t="s">
        <v>60</v>
      </c>
      <c r="O846" s="2" t="s">
        <v>35</v>
      </c>
      <c r="P846" t="s">
        <v>89</v>
      </c>
      <c r="Q846" t="s">
        <v>2645</v>
      </c>
      <c r="U846" t="s">
        <v>37</v>
      </c>
      <c r="V846" t="s">
        <v>2731</v>
      </c>
      <c r="Z846" s="2">
        <v>2</v>
      </c>
      <c r="AA846" s="22">
        <v>90</v>
      </c>
      <c r="AF846" t="s">
        <v>2726</v>
      </c>
      <c r="AI846" t="s">
        <v>93</v>
      </c>
      <c r="AK846" t="s">
        <v>98</v>
      </c>
      <c r="AN846" t="s">
        <v>465</v>
      </c>
      <c r="BR846" s="3" t="s">
        <v>7025</v>
      </c>
    </row>
    <row r="847" spans="1:70" x14ac:dyDescent="0.2">
      <c r="A847" t="s">
        <v>2644</v>
      </c>
      <c r="B847" t="s">
        <v>2730</v>
      </c>
      <c r="C847" t="s">
        <v>81</v>
      </c>
      <c r="D847" t="s">
        <v>85</v>
      </c>
      <c r="E847" t="s">
        <v>83</v>
      </c>
      <c r="F847" s="2" t="s">
        <v>97</v>
      </c>
      <c r="G847" s="22">
        <v>48</v>
      </c>
      <c r="H847" s="22">
        <v>48</v>
      </c>
      <c r="N847" s="2" t="s">
        <v>60</v>
      </c>
      <c r="O847" s="2" t="s">
        <v>35</v>
      </c>
      <c r="P847" t="s">
        <v>89</v>
      </c>
      <c r="Q847" t="s">
        <v>2645</v>
      </c>
      <c r="U847" t="s">
        <v>37</v>
      </c>
      <c r="V847" t="s">
        <v>2732</v>
      </c>
      <c r="Z847" s="2">
        <v>3</v>
      </c>
      <c r="AA847" s="22">
        <v>112</v>
      </c>
      <c r="AF847" t="s">
        <v>2729</v>
      </c>
      <c r="AI847" t="s">
        <v>93</v>
      </c>
      <c r="AK847" t="s">
        <v>98</v>
      </c>
      <c r="AN847" t="s">
        <v>465</v>
      </c>
      <c r="BR847" s="3" t="s">
        <v>7025</v>
      </c>
    </row>
    <row r="848" spans="1:70" x14ac:dyDescent="0.2">
      <c r="A848" t="s">
        <v>2644</v>
      </c>
      <c r="B848" t="s">
        <v>2733</v>
      </c>
      <c r="C848" t="s">
        <v>81</v>
      </c>
      <c r="D848" t="s">
        <v>85</v>
      </c>
      <c r="E848" t="s">
        <v>83</v>
      </c>
      <c r="F848" s="2" t="s">
        <v>43</v>
      </c>
      <c r="G848" s="22">
        <v>32</v>
      </c>
      <c r="H848" s="22">
        <v>32</v>
      </c>
      <c r="N848" s="2" t="s">
        <v>35</v>
      </c>
      <c r="O848" s="2" t="s">
        <v>35</v>
      </c>
      <c r="P848" t="s">
        <v>36</v>
      </c>
      <c r="Q848" t="s">
        <v>2734</v>
      </c>
      <c r="U848" t="s">
        <v>37</v>
      </c>
      <c r="V848" t="s">
        <v>2735</v>
      </c>
      <c r="Z848" s="2">
        <v>4</v>
      </c>
      <c r="AA848" s="22">
        <v>115</v>
      </c>
      <c r="AF848" t="s">
        <v>2736</v>
      </c>
      <c r="AI848" t="s">
        <v>677</v>
      </c>
      <c r="AK848" t="s">
        <v>44</v>
      </c>
      <c r="AN848" t="s">
        <v>465</v>
      </c>
      <c r="BR848" s="3" t="s">
        <v>7025</v>
      </c>
    </row>
    <row r="849" spans="1:70" x14ac:dyDescent="0.2">
      <c r="A849" t="s">
        <v>2644</v>
      </c>
      <c r="B849" t="s">
        <v>2737</v>
      </c>
      <c r="C849" t="s">
        <v>81</v>
      </c>
      <c r="D849" t="s">
        <v>85</v>
      </c>
      <c r="E849" t="s">
        <v>83</v>
      </c>
      <c r="F849" s="2" t="s">
        <v>97</v>
      </c>
      <c r="G849" s="22">
        <v>48</v>
      </c>
      <c r="H849" s="22">
        <v>48</v>
      </c>
      <c r="N849" s="2" t="s">
        <v>60</v>
      </c>
      <c r="O849" s="2" t="s">
        <v>35</v>
      </c>
      <c r="P849" t="s">
        <v>89</v>
      </c>
      <c r="Q849" t="s">
        <v>2738</v>
      </c>
      <c r="U849" t="s">
        <v>37</v>
      </c>
      <c r="V849" t="s">
        <v>2739</v>
      </c>
      <c r="Z849" s="2">
        <v>2</v>
      </c>
      <c r="AA849" s="22">
        <v>88</v>
      </c>
      <c r="AF849" t="s">
        <v>2740</v>
      </c>
      <c r="AI849" t="s">
        <v>93</v>
      </c>
      <c r="AK849" t="s">
        <v>98</v>
      </c>
      <c r="AN849" t="s">
        <v>465</v>
      </c>
      <c r="BR849" s="3" t="s">
        <v>7025</v>
      </c>
    </row>
    <row r="850" spans="1:70" x14ac:dyDescent="0.2">
      <c r="A850" t="s">
        <v>2644</v>
      </c>
      <c r="B850" t="s">
        <v>2737</v>
      </c>
      <c r="C850" t="s">
        <v>81</v>
      </c>
      <c r="D850" t="s">
        <v>85</v>
      </c>
      <c r="E850" t="s">
        <v>83</v>
      </c>
      <c r="F850" s="2" t="s">
        <v>97</v>
      </c>
      <c r="G850" s="22">
        <v>48</v>
      </c>
      <c r="H850" s="22">
        <v>48</v>
      </c>
      <c r="N850" s="2" t="s">
        <v>60</v>
      </c>
      <c r="O850" s="2" t="s">
        <v>35</v>
      </c>
      <c r="P850" t="s">
        <v>89</v>
      </c>
      <c r="Q850" t="s">
        <v>2741</v>
      </c>
      <c r="U850" t="s">
        <v>37</v>
      </c>
      <c r="V850" t="s">
        <v>2742</v>
      </c>
      <c r="Z850" s="2">
        <v>2</v>
      </c>
      <c r="AA850" s="22">
        <v>109</v>
      </c>
      <c r="AF850" t="s">
        <v>2743</v>
      </c>
      <c r="AI850" t="s">
        <v>93</v>
      </c>
      <c r="AK850" t="s">
        <v>98</v>
      </c>
      <c r="AN850" t="s">
        <v>465</v>
      </c>
      <c r="BR850" s="3" t="s">
        <v>7025</v>
      </c>
    </row>
    <row r="851" spans="1:70" x14ac:dyDescent="0.2">
      <c r="A851" t="s">
        <v>2644</v>
      </c>
      <c r="B851" t="s">
        <v>2744</v>
      </c>
      <c r="C851" t="s">
        <v>81</v>
      </c>
      <c r="D851" t="s">
        <v>85</v>
      </c>
      <c r="E851" t="s">
        <v>83</v>
      </c>
      <c r="F851" s="2" t="s">
        <v>97</v>
      </c>
      <c r="G851" s="22">
        <v>48</v>
      </c>
      <c r="H851" s="22">
        <v>48</v>
      </c>
      <c r="N851" s="2" t="s">
        <v>45</v>
      </c>
      <c r="O851" s="2" t="s">
        <v>35</v>
      </c>
      <c r="P851" t="s">
        <v>89</v>
      </c>
      <c r="Q851" t="s">
        <v>2745</v>
      </c>
      <c r="U851" t="s">
        <v>37</v>
      </c>
      <c r="V851" t="s">
        <v>2746</v>
      </c>
      <c r="Z851" s="2">
        <v>2</v>
      </c>
      <c r="AA851" s="22">
        <v>88</v>
      </c>
      <c r="AF851" t="s">
        <v>2740</v>
      </c>
      <c r="AI851" t="s">
        <v>542</v>
      </c>
      <c r="AK851" t="s">
        <v>98</v>
      </c>
      <c r="AN851" t="s">
        <v>465</v>
      </c>
      <c r="BR851" s="3" t="s">
        <v>7025</v>
      </c>
    </row>
    <row r="852" spans="1:70" x14ac:dyDescent="0.2">
      <c r="A852" t="s">
        <v>2644</v>
      </c>
      <c r="B852" t="s">
        <v>2744</v>
      </c>
      <c r="C852" t="s">
        <v>81</v>
      </c>
      <c r="D852" t="s">
        <v>85</v>
      </c>
      <c r="E852" t="s">
        <v>83</v>
      </c>
      <c r="F852" s="2" t="s">
        <v>97</v>
      </c>
      <c r="G852" s="22">
        <v>48</v>
      </c>
      <c r="H852" s="22">
        <v>48</v>
      </c>
      <c r="N852" s="2" t="s">
        <v>45</v>
      </c>
      <c r="O852" s="2" t="s">
        <v>35</v>
      </c>
      <c r="P852" t="s">
        <v>89</v>
      </c>
      <c r="Q852" t="s">
        <v>2747</v>
      </c>
      <c r="U852" t="s">
        <v>37</v>
      </c>
      <c r="V852" t="s">
        <v>2748</v>
      </c>
      <c r="Z852" s="2">
        <v>2</v>
      </c>
      <c r="AA852" s="22">
        <v>109</v>
      </c>
      <c r="AF852" t="s">
        <v>2743</v>
      </c>
      <c r="AI852" t="s">
        <v>542</v>
      </c>
      <c r="AK852" t="s">
        <v>98</v>
      </c>
      <c r="AN852" t="s">
        <v>465</v>
      </c>
      <c r="BR852" s="3" t="s">
        <v>7025</v>
      </c>
    </row>
    <row r="853" spans="1:70" x14ac:dyDescent="0.2">
      <c r="A853" t="s">
        <v>2644</v>
      </c>
      <c r="B853" t="s">
        <v>2749</v>
      </c>
      <c r="C853" t="s">
        <v>81</v>
      </c>
      <c r="D853" t="s">
        <v>85</v>
      </c>
      <c r="E853" t="s">
        <v>83</v>
      </c>
      <c r="F853" s="2" t="s">
        <v>274</v>
      </c>
      <c r="G853" s="22">
        <v>40</v>
      </c>
      <c r="H853" s="22">
        <v>40</v>
      </c>
      <c r="N853" s="2" t="s">
        <v>45</v>
      </c>
      <c r="O853" s="2" t="s">
        <v>35</v>
      </c>
      <c r="P853" t="s">
        <v>89</v>
      </c>
      <c r="Q853" t="s">
        <v>2750</v>
      </c>
      <c r="U853" t="s">
        <v>37</v>
      </c>
      <c r="V853" t="s">
        <v>2751</v>
      </c>
      <c r="Z853" s="2">
        <v>2</v>
      </c>
      <c r="AA853" s="22">
        <v>88</v>
      </c>
      <c r="AF853" t="s">
        <v>2740</v>
      </c>
      <c r="AI853" t="s">
        <v>2752</v>
      </c>
      <c r="AK853" t="s">
        <v>65</v>
      </c>
      <c r="AN853" t="s">
        <v>465</v>
      </c>
      <c r="BR853" s="3" t="s">
        <v>7025</v>
      </c>
    </row>
    <row r="854" spans="1:70" x14ac:dyDescent="0.2">
      <c r="A854" t="s">
        <v>2644</v>
      </c>
      <c r="B854" t="s">
        <v>2749</v>
      </c>
      <c r="C854" t="s">
        <v>81</v>
      </c>
      <c r="D854" t="s">
        <v>85</v>
      </c>
      <c r="E854" t="s">
        <v>83</v>
      </c>
      <c r="F854" s="2" t="s">
        <v>274</v>
      </c>
      <c r="G854" s="22">
        <v>40</v>
      </c>
      <c r="H854" s="22">
        <v>40</v>
      </c>
      <c r="N854" s="2" t="s">
        <v>45</v>
      </c>
      <c r="O854" s="2" t="s">
        <v>35</v>
      </c>
      <c r="P854" t="s">
        <v>89</v>
      </c>
      <c r="Q854" t="s">
        <v>2750</v>
      </c>
      <c r="U854" t="s">
        <v>37</v>
      </c>
      <c r="V854" t="s">
        <v>2753</v>
      </c>
      <c r="Z854" s="2">
        <v>2</v>
      </c>
      <c r="AA854" s="22">
        <v>109</v>
      </c>
      <c r="AF854" t="s">
        <v>2743</v>
      </c>
      <c r="AI854" t="s">
        <v>2752</v>
      </c>
      <c r="AK854" t="s">
        <v>65</v>
      </c>
      <c r="AN854" t="s">
        <v>465</v>
      </c>
      <c r="BR854" s="3" t="s">
        <v>7025</v>
      </c>
    </row>
    <row r="855" spans="1:70" x14ac:dyDescent="0.2">
      <c r="A855" t="s">
        <v>2644</v>
      </c>
      <c r="B855" t="s">
        <v>2754</v>
      </c>
      <c r="C855" t="s">
        <v>81</v>
      </c>
      <c r="D855" t="s">
        <v>85</v>
      </c>
      <c r="E855" t="s">
        <v>83</v>
      </c>
      <c r="F855" s="2" t="s">
        <v>43</v>
      </c>
      <c r="G855" s="22">
        <v>32</v>
      </c>
      <c r="H855" s="22">
        <v>26</v>
      </c>
      <c r="K855" s="22">
        <v>6</v>
      </c>
      <c r="N855" s="2" t="s">
        <v>35</v>
      </c>
      <c r="O855" s="2" t="s">
        <v>35</v>
      </c>
      <c r="P855" t="s">
        <v>36</v>
      </c>
      <c r="Q855" t="s">
        <v>2755</v>
      </c>
      <c r="U855" t="s">
        <v>37</v>
      </c>
      <c r="V855" t="s">
        <v>2756</v>
      </c>
      <c r="Z855" s="2">
        <v>2</v>
      </c>
      <c r="AA855" s="22">
        <v>90</v>
      </c>
      <c r="AF855" t="s">
        <v>2726</v>
      </c>
      <c r="AI855" t="s">
        <v>690</v>
      </c>
      <c r="AK855" t="s">
        <v>166</v>
      </c>
      <c r="AN855" t="s">
        <v>465</v>
      </c>
      <c r="BR855" s="3" t="s">
        <v>7025</v>
      </c>
    </row>
    <row r="856" spans="1:70" x14ac:dyDescent="0.2">
      <c r="A856" t="s">
        <v>2644</v>
      </c>
      <c r="B856" t="s">
        <v>2754</v>
      </c>
      <c r="C856" t="s">
        <v>81</v>
      </c>
      <c r="D856" t="s">
        <v>85</v>
      </c>
      <c r="E856" t="s">
        <v>83</v>
      </c>
      <c r="F856" s="2" t="s">
        <v>43</v>
      </c>
      <c r="G856" s="22">
        <v>32</v>
      </c>
      <c r="H856" s="22">
        <v>26</v>
      </c>
      <c r="K856" s="22">
        <v>6</v>
      </c>
      <c r="N856" s="2" t="s">
        <v>35</v>
      </c>
      <c r="O856" s="2" t="s">
        <v>35</v>
      </c>
      <c r="P856" t="s">
        <v>89</v>
      </c>
      <c r="Q856" t="s">
        <v>2755</v>
      </c>
      <c r="U856" t="s">
        <v>37</v>
      </c>
      <c r="V856" t="s">
        <v>2757</v>
      </c>
      <c r="Z856" s="2">
        <v>3</v>
      </c>
      <c r="AA856" s="22">
        <v>112</v>
      </c>
      <c r="AF856" t="s">
        <v>2729</v>
      </c>
      <c r="AI856" t="s">
        <v>690</v>
      </c>
      <c r="AK856" t="s">
        <v>166</v>
      </c>
      <c r="AN856" t="s">
        <v>465</v>
      </c>
      <c r="BR856" s="3" t="s">
        <v>7025</v>
      </c>
    </row>
    <row r="857" spans="1:70" x14ac:dyDescent="0.2">
      <c r="A857" t="s">
        <v>2644</v>
      </c>
      <c r="B857" t="s">
        <v>2754</v>
      </c>
      <c r="C857" t="s">
        <v>41</v>
      </c>
      <c r="D857" t="s">
        <v>85</v>
      </c>
      <c r="E857" t="s">
        <v>83</v>
      </c>
      <c r="F857" s="2" t="s">
        <v>43</v>
      </c>
      <c r="G857" s="22">
        <v>32</v>
      </c>
      <c r="H857" s="22">
        <v>26</v>
      </c>
      <c r="K857" s="22">
        <v>6</v>
      </c>
      <c r="N857" s="2" t="s">
        <v>35</v>
      </c>
      <c r="O857" s="2" t="s">
        <v>35</v>
      </c>
      <c r="P857" t="s">
        <v>36</v>
      </c>
      <c r="Q857" t="s">
        <v>2758</v>
      </c>
      <c r="U857" t="s">
        <v>37</v>
      </c>
      <c r="V857" t="s">
        <v>2759</v>
      </c>
      <c r="Z857" s="2">
        <v>9</v>
      </c>
      <c r="AA857" s="22">
        <v>192</v>
      </c>
      <c r="AF857" t="s">
        <v>2760</v>
      </c>
      <c r="AI857" t="s">
        <v>690</v>
      </c>
      <c r="AK857" t="s">
        <v>166</v>
      </c>
      <c r="AN857" t="s">
        <v>465</v>
      </c>
      <c r="BR857" s="3" t="s">
        <v>7025</v>
      </c>
    </row>
    <row r="858" spans="1:70" x14ac:dyDescent="0.2">
      <c r="A858" t="s">
        <v>2644</v>
      </c>
      <c r="B858" t="s">
        <v>2761</v>
      </c>
      <c r="C858" t="s">
        <v>81</v>
      </c>
      <c r="D858" t="s">
        <v>85</v>
      </c>
      <c r="E858" t="s">
        <v>83</v>
      </c>
      <c r="F858" s="2" t="s">
        <v>274</v>
      </c>
      <c r="G858" s="22">
        <v>40</v>
      </c>
      <c r="H858" s="22">
        <v>40</v>
      </c>
      <c r="N858" s="2" t="s">
        <v>45</v>
      </c>
      <c r="O858" s="2" t="s">
        <v>35</v>
      </c>
      <c r="P858" t="s">
        <v>89</v>
      </c>
      <c r="Q858" t="s">
        <v>2762</v>
      </c>
      <c r="U858" t="s">
        <v>37</v>
      </c>
      <c r="V858" t="s">
        <v>2763</v>
      </c>
      <c r="Z858" s="2">
        <v>2</v>
      </c>
      <c r="AA858" s="22">
        <v>90</v>
      </c>
      <c r="AF858" t="s">
        <v>2726</v>
      </c>
      <c r="AI858" t="s">
        <v>690</v>
      </c>
      <c r="AK858" t="s">
        <v>65</v>
      </c>
      <c r="AN858" t="s">
        <v>465</v>
      </c>
      <c r="BR858" s="3" t="s">
        <v>7025</v>
      </c>
    </row>
    <row r="859" spans="1:70" x14ac:dyDescent="0.2">
      <c r="A859" t="s">
        <v>2644</v>
      </c>
      <c r="B859" t="s">
        <v>2764</v>
      </c>
      <c r="C859" t="s">
        <v>41</v>
      </c>
      <c r="D859" t="s">
        <v>85</v>
      </c>
      <c r="E859" t="s">
        <v>83</v>
      </c>
      <c r="F859" s="2" t="s">
        <v>43</v>
      </c>
      <c r="G859" s="22">
        <v>32</v>
      </c>
      <c r="H859" s="22">
        <v>32</v>
      </c>
      <c r="N859" s="2" t="s">
        <v>35</v>
      </c>
      <c r="O859" s="2" t="s">
        <v>35</v>
      </c>
      <c r="P859" t="s">
        <v>36</v>
      </c>
      <c r="Q859" t="s">
        <v>2765</v>
      </c>
      <c r="U859" t="s">
        <v>37</v>
      </c>
      <c r="V859" t="s">
        <v>2766</v>
      </c>
      <c r="Z859" s="2">
        <v>1</v>
      </c>
      <c r="AA859" s="22">
        <v>37</v>
      </c>
      <c r="AF859" t="s">
        <v>2767</v>
      </c>
      <c r="AI859" t="s">
        <v>677</v>
      </c>
      <c r="AK859" t="s">
        <v>44</v>
      </c>
      <c r="AN859" t="s">
        <v>465</v>
      </c>
      <c r="BR859" s="3" t="s">
        <v>7025</v>
      </c>
    </row>
    <row r="860" spans="1:70" x14ac:dyDescent="0.2">
      <c r="A860" t="s">
        <v>2644</v>
      </c>
      <c r="B860" t="s">
        <v>2764</v>
      </c>
      <c r="C860" t="s">
        <v>41</v>
      </c>
      <c r="D860" t="s">
        <v>85</v>
      </c>
      <c r="E860" t="s">
        <v>83</v>
      </c>
      <c r="F860" s="2" t="s">
        <v>43</v>
      </c>
      <c r="G860" s="22">
        <v>32</v>
      </c>
      <c r="H860" s="22">
        <v>32</v>
      </c>
      <c r="N860" s="2" t="s">
        <v>35</v>
      </c>
      <c r="O860" s="2" t="s">
        <v>35</v>
      </c>
      <c r="P860" t="s">
        <v>36</v>
      </c>
      <c r="Q860" t="s">
        <v>2768</v>
      </c>
      <c r="U860" t="s">
        <v>37</v>
      </c>
      <c r="V860" t="s">
        <v>2769</v>
      </c>
      <c r="Z860" s="2">
        <v>1</v>
      </c>
      <c r="AA860" s="22">
        <v>37</v>
      </c>
      <c r="AF860" t="s">
        <v>2770</v>
      </c>
      <c r="AI860" t="s">
        <v>677</v>
      </c>
      <c r="AK860" t="s">
        <v>44</v>
      </c>
      <c r="AN860" t="s">
        <v>465</v>
      </c>
      <c r="BR860" s="3" t="s">
        <v>7025</v>
      </c>
    </row>
    <row r="861" spans="1:70" x14ac:dyDescent="0.2">
      <c r="A861" t="s">
        <v>2644</v>
      </c>
      <c r="B861" t="s">
        <v>2764</v>
      </c>
      <c r="C861" t="s">
        <v>41</v>
      </c>
      <c r="D861" t="s">
        <v>85</v>
      </c>
      <c r="E861" t="s">
        <v>83</v>
      </c>
      <c r="F861" s="2" t="s">
        <v>43</v>
      </c>
      <c r="G861" s="22">
        <v>32</v>
      </c>
      <c r="H861" s="22">
        <v>32</v>
      </c>
      <c r="N861" s="2" t="s">
        <v>35</v>
      </c>
      <c r="O861" s="2" t="s">
        <v>35</v>
      </c>
      <c r="P861" t="s">
        <v>36</v>
      </c>
      <c r="Q861" t="s">
        <v>2771</v>
      </c>
      <c r="U861" t="s">
        <v>37</v>
      </c>
      <c r="V861" t="s">
        <v>2772</v>
      </c>
      <c r="Z861" s="2">
        <v>1</v>
      </c>
      <c r="AA861" s="22">
        <v>38</v>
      </c>
      <c r="AF861" t="s">
        <v>2773</v>
      </c>
      <c r="AI861" t="s">
        <v>677</v>
      </c>
      <c r="AK861" t="s">
        <v>44</v>
      </c>
      <c r="AN861" t="s">
        <v>465</v>
      </c>
      <c r="BR861" s="3" t="s">
        <v>7025</v>
      </c>
    </row>
    <row r="862" spans="1:70" x14ac:dyDescent="0.2">
      <c r="A862" t="s">
        <v>2644</v>
      </c>
      <c r="B862" t="s">
        <v>2774</v>
      </c>
      <c r="C862" t="s">
        <v>41</v>
      </c>
      <c r="D862" t="s">
        <v>85</v>
      </c>
      <c r="E862" t="s">
        <v>83</v>
      </c>
      <c r="F862" s="2" t="s">
        <v>43</v>
      </c>
      <c r="G862" s="22">
        <v>32</v>
      </c>
      <c r="H862" s="22">
        <v>32</v>
      </c>
      <c r="N862" s="2" t="s">
        <v>35</v>
      </c>
      <c r="O862" s="2" t="s">
        <v>35</v>
      </c>
      <c r="P862" t="s">
        <v>36</v>
      </c>
      <c r="Q862" t="s">
        <v>2775</v>
      </c>
      <c r="U862" t="s">
        <v>37</v>
      </c>
      <c r="V862" t="s">
        <v>2776</v>
      </c>
      <c r="Z862" s="2">
        <v>2</v>
      </c>
      <c r="AA862" s="22">
        <v>109</v>
      </c>
      <c r="AF862" t="s">
        <v>2743</v>
      </c>
      <c r="AI862" t="s">
        <v>542</v>
      </c>
      <c r="AK862" t="s">
        <v>44</v>
      </c>
      <c r="AN862" t="s">
        <v>465</v>
      </c>
      <c r="BR862" s="3" t="s">
        <v>7025</v>
      </c>
    </row>
    <row r="863" spans="1:70" x14ac:dyDescent="0.2">
      <c r="A863" t="s">
        <v>2644</v>
      </c>
      <c r="B863" t="s">
        <v>2774</v>
      </c>
      <c r="C863" t="s">
        <v>41</v>
      </c>
      <c r="D863" t="s">
        <v>85</v>
      </c>
      <c r="E863" t="s">
        <v>83</v>
      </c>
      <c r="F863" s="2" t="s">
        <v>43</v>
      </c>
      <c r="G863" s="22">
        <v>32</v>
      </c>
      <c r="H863" s="22">
        <v>32</v>
      </c>
      <c r="N863" s="2" t="s">
        <v>35</v>
      </c>
      <c r="O863" s="2" t="s">
        <v>35</v>
      </c>
      <c r="P863" t="s">
        <v>36</v>
      </c>
      <c r="Q863" t="s">
        <v>2777</v>
      </c>
      <c r="U863" t="s">
        <v>37</v>
      </c>
      <c r="V863" t="s">
        <v>2778</v>
      </c>
      <c r="Z863" s="2">
        <v>2</v>
      </c>
      <c r="AA863" s="22">
        <v>88</v>
      </c>
      <c r="AF863" t="s">
        <v>2740</v>
      </c>
      <c r="AI863" t="s">
        <v>542</v>
      </c>
      <c r="AK863" t="s">
        <v>44</v>
      </c>
      <c r="AN863" t="s">
        <v>465</v>
      </c>
      <c r="BR863" s="3" t="s">
        <v>7025</v>
      </c>
    </row>
    <row r="864" spans="1:70" x14ac:dyDescent="0.2">
      <c r="A864" t="s">
        <v>2644</v>
      </c>
      <c r="B864" t="s">
        <v>2779</v>
      </c>
      <c r="C864" t="s">
        <v>41</v>
      </c>
      <c r="D864" t="s">
        <v>85</v>
      </c>
      <c r="E864" t="s">
        <v>83</v>
      </c>
      <c r="F864" s="2" t="s">
        <v>43</v>
      </c>
      <c r="G864" s="22">
        <v>32</v>
      </c>
      <c r="H864" s="22">
        <v>26</v>
      </c>
      <c r="K864" s="22">
        <v>6</v>
      </c>
      <c r="N864" s="2" t="s">
        <v>35</v>
      </c>
      <c r="O864" s="2" t="s">
        <v>35</v>
      </c>
      <c r="P864" t="s">
        <v>36</v>
      </c>
      <c r="Q864" t="s">
        <v>2780</v>
      </c>
      <c r="U864" t="s">
        <v>37</v>
      </c>
      <c r="V864" t="s">
        <v>2781</v>
      </c>
      <c r="Z864" s="2">
        <v>2</v>
      </c>
      <c r="AA864" s="22">
        <v>104</v>
      </c>
      <c r="AF864" t="s">
        <v>2782</v>
      </c>
      <c r="AI864" t="s">
        <v>2752</v>
      </c>
      <c r="AK864" t="s">
        <v>166</v>
      </c>
      <c r="AN864" t="s">
        <v>465</v>
      </c>
      <c r="BR864" s="3" t="s">
        <v>7025</v>
      </c>
    </row>
    <row r="865" spans="1:70" x14ac:dyDescent="0.2">
      <c r="A865" t="s">
        <v>2644</v>
      </c>
      <c r="B865" t="s">
        <v>2783</v>
      </c>
      <c r="C865" t="s">
        <v>81</v>
      </c>
      <c r="D865" t="s">
        <v>72</v>
      </c>
      <c r="E865" t="s">
        <v>83</v>
      </c>
      <c r="F865" s="2" t="s">
        <v>43</v>
      </c>
      <c r="G865" s="22">
        <v>32</v>
      </c>
      <c r="H865" s="22">
        <v>32</v>
      </c>
      <c r="N865" s="2" t="s">
        <v>45</v>
      </c>
      <c r="O865" s="2" t="s">
        <v>35</v>
      </c>
      <c r="P865" t="s">
        <v>36</v>
      </c>
      <c r="Q865" t="s">
        <v>2755</v>
      </c>
      <c r="U865" t="s">
        <v>37</v>
      </c>
      <c r="V865" t="s">
        <v>2784</v>
      </c>
      <c r="Z865" s="2">
        <v>2</v>
      </c>
      <c r="AA865" s="22">
        <v>100</v>
      </c>
      <c r="AF865" t="s">
        <v>2785</v>
      </c>
      <c r="AI865" t="s">
        <v>2786</v>
      </c>
      <c r="AK865" t="s">
        <v>206</v>
      </c>
      <c r="AN865" t="s">
        <v>465</v>
      </c>
      <c r="BR865" s="3" t="s">
        <v>7025</v>
      </c>
    </row>
    <row r="866" spans="1:70" x14ac:dyDescent="0.2">
      <c r="A866" t="s">
        <v>2644</v>
      </c>
      <c r="B866" t="s">
        <v>2783</v>
      </c>
      <c r="C866" t="s">
        <v>41</v>
      </c>
      <c r="D866" t="s">
        <v>85</v>
      </c>
      <c r="E866" t="s">
        <v>83</v>
      </c>
      <c r="F866" s="2" t="s">
        <v>43</v>
      </c>
      <c r="G866" s="22">
        <v>32</v>
      </c>
      <c r="H866" s="22">
        <v>32</v>
      </c>
      <c r="N866" s="2" t="s">
        <v>45</v>
      </c>
      <c r="O866" s="2" t="s">
        <v>35</v>
      </c>
      <c r="P866" t="s">
        <v>36</v>
      </c>
      <c r="Q866" t="s">
        <v>2755</v>
      </c>
      <c r="U866" t="s">
        <v>37</v>
      </c>
      <c r="V866" t="s">
        <v>2787</v>
      </c>
      <c r="Z866" s="2">
        <v>3</v>
      </c>
      <c r="AA866" s="22">
        <v>112</v>
      </c>
      <c r="AF866" t="s">
        <v>2729</v>
      </c>
      <c r="AI866" t="s">
        <v>164</v>
      </c>
      <c r="AK866" t="s">
        <v>206</v>
      </c>
      <c r="AN866" t="s">
        <v>465</v>
      </c>
      <c r="BR866" s="3" t="s">
        <v>7025</v>
      </c>
    </row>
    <row r="867" spans="1:70" x14ac:dyDescent="0.2">
      <c r="A867" t="s">
        <v>2644</v>
      </c>
      <c r="B867" t="s">
        <v>2788</v>
      </c>
      <c r="C867" t="s">
        <v>81</v>
      </c>
      <c r="D867" t="s">
        <v>85</v>
      </c>
      <c r="E867" t="s">
        <v>83</v>
      </c>
      <c r="F867" s="2" t="s">
        <v>43</v>
      </c>
      <c r="G867" s="22">
        <v>32</v>
      </c>
      <c r="H867" s="22">
        <v>32</v>
      </c>
      <c r="N867" s="2" t="s">
        <v>35</v>
      </c>
      <c r="O867" s="2" t="s">
        <v>35</v>
      </c>
      <c r="P867" t="s">
        <v>89</v>
      </c>
      <c r="Q867" t="s">
        <v>2696</v>
      </c>
      <c r="U867" t="s">
        <v>37</v>
      </c>
      <c r="V867" t="s">
        <v>2789</v>
      </c>
      <c r="Z867" s="2">
        <v>4</v>
      </c>
      <c r="AA867" s="22">
        <v>154</v>
      </c>
      <c r="AF867" t="s">
        <v>2790</v>
      </c>
      <c r="AI867" t="s">
        <v>1527</v>
      </c>
      <c r="AK867" t="s">
        <v>44</v>
      </c>
      <c r="AN867" t="s">
        <v>465</v>
      </c>
      <c r="BR867" s="3" t="s">
        <v>7025</v>
      </c>
    </row>
    <row r="868" spans="1:70" x14ac:dyDescent="0.2">
      <c r="A868" t="s">
        <v>2644</v>
      </c>
      <c r="B868" t="s">
        <v>2791</v>
      </c>
      <c r="C868" t="s">
        <v>81</v>
      </c>
      <c r="D868" t="s">
        <v>72</v>
      </c>
      <c r="E868" t="s">
        <v>83</v>
      </c>
      <c r="F868" s="2" t="s">
        <v>97</v>
      </c>
      <c r="G868" s="22">
        <v>48</v>
      </c>
      <c r="H868" s="22">
        <v>48</v>
      </c>
      <c r="N868" s="2" t="s">
        <v>60</v>
      </c>
      <c r="O868" s="2" t="s">
        <v>35</v>
      </c>
      <c r="P868" t="s">
        <v>89</v>
      </c>
      <c r="Q868" t="s">
        <v>2648</v>
      </c>
      <c r="U868" t="s">
        <v>37</v>
      </c>
      <c r="V868" t="s">
        <v>2792</v>
      </c>
      <c r="Z868" s="2">
        <v>3</v>
      </c>
      <c r="AA868" s="22">
        <v>112</v>
      </c>
      <c r="AF868" t="s">
        <v>2729</v>
      </c>
      <c r="AI868" t="s">
        <v>93</v>
      </c>
      <c r="AK868" t="s">
        <v>98</v>
      </c>
      <c r="AN868" t="s">
        <v>465</v>
      </c>
      <c r="BR868" s="3" t="s">
        <v>7025</v>
      </c>
    </row>
    <row r="869" spans="1:70" x14ac:dyDescent="0.2">
      <c r="A869" t="s">
        <v>2644</v>
      </c>
      <c r="B869" t="s">
        <v>2793</v>
      </c>
      <c r="C869" t="s">
        <v>81</v>
      </c>
      <c r="D869" t="s">
        <v>72</v>
      </c>
      <c r="E869" t="s">
        <v>83</v>
      </c>
      <c r="F869" s="2" t="s">
        <v>274</v>
      </c>
      <c r="G869" s="22">
        <v>40</v>
      </c>
      <c r="H869" s="22">
        <v>40</v>
      </c>
      <c r="N869" s="2" t="s">
        <v>60</v>
      </c>
      <c r="O869" s="2" t="s">
        <v>35</v>
      </c>
      <c r="P869" t="s">
        <v>89</v>
      </c>
      <c r="Q869" t="s">
        <v>2794</v>
      </c>
      <c r="U869" t="s">
        <v>37</v>
      </c>
      <c r="V869" t="s">
        <v>2795</v>
      </c>
      <c r="Z869" s="2">
        <v>2</v>
      </c>
      <c r="AA869" s="22">
        <v>88</v>
      </c>
      <c r="AF869" t="s">
        <v>2740</v>
      </c>
      <c r="AI869" t="s">
        <v>315</v>
      </c>
      <c r="AK869" t="s">
        <v>275</v>
      </c>
      <c r="AN869" t="s">
        <v>465</v>
      </c>
      <c r="BR869" s="3" t="s">
        <v>7025</v>
      </c>
    </row>
    <row r="870" spans="1:70" x14ac:dyDescent="0.2">
      <c r="A870" t="s">
        <v>2644</v>
      </c>
      <c r="B870" t="s">
        <v>2793</v>
      </c>
      <c r="C870" t="s">
        <v>81</v>
      </c>
      <c r="D870" t="s">
        <v>72</v>
      </c>
      <c r="E870" t="s">
        <v>83</v>
      </c>
      <c r="F870" s="2" t="s">
        <v>274</v>
      </c>
      <c r="G870" s="22">
        <v>40</v>
      </c>
      <c r="H870" s="22">
        <v>40</v>
      </c>
      <c r="N870" s="2" t="s">
        <v>60</v>
      </c>
      <c r="O870" s="2" t="s">
        <v>35</v>
      </c>
      <c r="P870" t="s">
        <v>89</v>
      </c>
      <c r="Q870" t="s">
        <v>2794</v>
      </c>
      <c r="U870" t="s">
        <v>37</v>
      </c>
      <c r="V870" t="s">
        <v>2796</v>
      </c>
      <c r="Z870" s="2">
        <v>2</v>
      </c>
      <c r="AA870" s="22">
        <v>109</v>
      </c>
      <c r="AF870" t="s">
        <v>2743</v>
      </c>
      <c r="AI870" t="s">
        <v>315</v>
      </c>
      <c r="AK870" t="s">
        <v>275</v>
      </c>
      <c r="AN870" t="s">
        <v>465</v>
      </c>
      <c r="BR870" s="3" t="s">
        <v>7025</v>
      </c>
    </row>
    <row r="871" spans="1:70" x14ac:dyDescent="0.2">
      <c r="A871" t="s">
        <v>2644</v>
      </c>
      <c r="B871" t="s">
        <v>2797</v>
      </c>
      <c r="C871" t="s">
        <v>81</v>
      </c>
      <c r="D871" t="s">
        <v>72</v>
      </c>
      <c r="E871" t="s">
        <v>83</v>
      </c>
      <c r="F871" s="2" t="s">
        <v>97</v>
      </c>
      <c r="G871" s="22">
        <v>48</v>
      </c>
      <c r="H871" s="22">
        <v>48</v>
      </c>
      <c r="N871" s="2" t="s">
        <v>45</v>
      </c>
      <c r="O871" s="2" t="s">
        <v>35</v>
      </c>
      <c r="P871" t="s">
        <v>89</v>
      </c>
      <c r="Q871" t="s">
        <v>2798</v>
      </c>
      <c r="U871" t="s">
        <v>37</v>
      </c>
      <c r="V871" t="s">
        <v>2799</v>
      </c>
      <c r="Z871" s="2">
        <v>2</v>
      </c>
      <c r="AA871" s="22">
        <v>109</v>
      </c>
      <c r="AF871" t="s">
        <v>2743</v>
      </c>
      <c r="AI871" t="s">
        <v>542</v>
      </c>
      <c r="AK871" t="s">
        <v>98</v>
      </c>
      <c r="AN871" t="s">
        <v>465</v>
      </c>
      <c r="BR871" s="3" t="s">
        <v>7025</v>
      </c>
    </row>
    <row r="872" spans="1:70" x14ac:dyDescent="0.2">
      <c r="A872" t="s">
        <v>2644</v>
      </c>
      <c r="B872" t="s">
        <v>2800</v>
      </c>
      <c r="C872" t="s">
        <v>41</v>
      </c>
      <c r="D872" t="s">
        <v>72</v>
      </c>
      <c r="E872" t="s">
        <v>83</v>
      </c>
      <c r="F872" s="2" t="s">
        <v>43</v>
      </c>
      <c r="G872" s="22">
        <v>32</v>
      </c>
      <c r="H872" s="22">
        <v>32</v>
      </c>
      <c r="N872" s="2" t="s">
        <v>35</v>
      </c>
      <c r="O872" s="2" t="s">
        <v>35</v>
      </c>
      <c r="P872" t="s">
        <v>36</v>
      </c>
      <c r="Q872" t="s">
        <v>2801</v>
      </c>
      <c r="U872" t="s">
        <v>37</v>
      </c>
      <c r="V872" t="s">
        <v>2802</v>
      </c>
      <c r="Z872" s="2">
        <v>5</v>
      </c>
      <c r="AA872" s="22">
        <v>202</v>
      </c>
      <c r="AF872" t="s">
        <v>2803</v>
      </c>
      <c r="AI872" t="s">
        <v>2727</v>
      </c>
      <c r="AK872" t="s">
        <v>44</v>
      </c>
      <c r="AN872" t="s">
        <v>465</v>
      </c>
      <c r="BR872" s="3" t="s">
        <v>7025</v>
      </c>
    </row>
    <row r="873" spans="1:70" x14ac:dyDescent="0.2">
      <c r="A873" t="s">
        <v>2644</v>
      </c>
      <c r="B873" t="s">
        <v>2804</v>
      </c>
      <c r="C873" t="s">
        <v>41</v>
      </c>
      <c r="D873" t="s">
        <v>72</v>
      </c>
      <c r="E873" t="s">
        <v>83</v>
      </c>
      <c r="F873" s="2" t="s">
        <v>43</v>
      </c>
      <c r="G873" s="22">
        <v>32</v>
      </c>
      <c r="H873" s="22">
        <v>32</v>
      </c>
      <c r="N873" s="2" t="s">
        <v>35</v>
      </c>
      <c r="O873" s="2" t="s">
        <v>35</v>
      </c>
      <c r="P873" t="s">
        <v>36</v>
      </c>
      <c r="Q873" t="s">
        <v>2805</v>
      </c>
      <c r="U873" t="s">
        <v>37</v>
      </c>
      <c r="V873" t="s">
        <v>2806</v>
      </c>
      <c r="Z873" s="2">
        <v>4</v>
      </c>
      <c r="AA873" s="22">
        <v>197</v>
      </c>
      <c r="AF873" t="s">
        <v>2807</v>
      </c>
      <c r="AI873" t="s">
        <v>542</v>
      </c>
      <c r="AK873" t="s">
        <v>44</v>
      </c>
      <c r="AN873" t="s">
        <v>465</v>
      </c>
      <c r="BR873" s="3" t="s">
        <v>7025</v>
      </c>
    </row>
    <row r="874" spans="1:70" x14ac:dyDescent="0.2">
      <c r="A874" t="s">
        <v>2644</v>
      </c>
      <c r="B874" t="s">
        <v>2804</v>
      </c>
      <c r="C874" t="s">
        <v>41</v>
      </c>
      <c r="D874" t="s">
        <v>72</v>
      </c>
      <c r="E874" t="s">
        <v>83</v>
      </c>
      <c r="F874" s="2" t="s">
        <v>43</v>
      </c>
      <c r="G874" s="22">
        <v>32</v>
      </c>
      <c r="H874" s="22">
        <v>32</v>
      </c>
      <c r="N874" s="2" t="s">
        <v>35</v>
      </c>
      <c r="O874" s="2" t="s">
        <v>35</v>
      </c>
      <c r="P874" t="s">
        <v>36</v>
      </c>
      <c r="Q874" t="s">
        <v>2808</v>
      </c>
      <c r="U874" t="s">
        <v>37</v>
      </c>
      <c r="V874" t="s">
        <v>2809</v>
      </c>
      <c r="Z874" s="2">
        <v>4</v>
      </c>
      <c r="AA874" s="22">
        <v>154</v>
      </c>
      <c r="AF874" t="s">
        <v>2790</v>
      </c>
      <c r="AI874" t="s">
        <v>1527</v>
      </c>
      <c r="AK874" t="s">
        <v>44</v>
      </c>
      <c r="AN874" t="s">
        <v>465</v>
      </c>
      <c r="BR874" s="3" t="s">
        <v>7025</v>
      </c>
    </row>
    <row r="875" spans="1:70" x14ac:dyDescent="0.2">
      <c r="A875" t="s">
        <v>2644</v>
      </c>
      <c r="B875" t="s">
        <v>2810</v>
      </c>
      <c r="C875" t="s">
        <v>41</v>
      </c>
      <c r="D875" t="s">
        <v>72</v>
      </c>
      <c r="E875" t="s">
        <v>83</v>
      </c>
      <c r="F875" s="2" t="s">
        <v>43</v>
      </c>
      <c r="G875" s="22">
        <v>32</v>
      </c>
      <c r="H875" s="22">
        <v>32</v>
      </c>
      <c r="N875" s="2" t="s">
        <v>35</v>
      </c>
      <c r="O875" s="2" t="s">
        <v>35</v>
      </c>
      <c r="P875" t="s">
        <v>36</v>
      </c>
      <c r="Q875" t="s">
        <v>2811</v>
      </c>
      <c r="U875" t="s">
        <v>37</v>
      </c>
      <c r="V875" t="s">
        <v>2812</v>
      </c>
      <c r="Z875" s="2">
        <v>2</v>
      </c>
      <c r="AA875" s="22">
        <v>109</v>
      </c>
      <c r="AF875" t="s">
        <v>2743</v>
      </c>
      <c r="AI875" t="s">
        <v>542</v>
      </c>
      <c r="AK875" t="s">
        <v>44</v>
      </c>
      <c r="AN875" t="s">
        <v>465</v>
      </c>
      <c r="BR875" s="3" t="s">
        <v>7025</v>
      </c>
    </row>
    <row r="876" spans="1:70" x14ac:dyDescent="0.2">
      <c r="A876" t="s">
        <v>2644</v>
      </c>
      <c r="B876" t="s">
        <v>2813</v>
      </c>
      <c r="C876" t="s">
        <v>41</v>
      </c>
      <c r="D876" t="s">
        <v>72</v>
      </c>
      <c r="E876" t="s">
        <v>83</v>
      </c>
      <c r="F876" s="2" t="s">
        <v>43</v>
      </c>
      <c r="G876" s="22">
        <v>32</v>
      </c>
      <c r="H876" s="22">
        <v>32</v>
      </c>
      <c r="N876" s="2" t="s">
        <v>45</v>
      </c>
      <c r="O876" s="2" t="s">
        <v>35</v>
      </c>
      <c r="P876" t="s">
        <v>36</v>
      </c>
      <c r="Q876" t="s">
        <v>2814</v>
      </c>
      <c r="U876" t="s">
        <v>37</v>
      </c>
      <c r="V876" t="s">
        <v>2815</v>
      </c>
      <c r="Z876" s="2">
        <v>1</v>
      </c>
      <c r="AA876" s="22">
        <v>69</v>
      </c>
      <c r="AF876" t="s">
        <v>2816</v>
      </c>
      <c r="AI876" t="s">
        <v>164</v>
      </c>
      <c r="AK876" t="s">
        <v>206</v>
      </c>
      <c r="AN876" t="s">
        <v>465</v>
      </c>
      <c r="BR876" s="3" t="s">
        <v>7025</v>
      </c>
    </row>
    <row r="877" spans="1:70" x14ac:dyDescent="0.2">
      <c r="A877" t="s">
        <v>2644</v>
      </c>
      <c r="B877" t="s">
        <v>2817</v>
      </c>
      <c r="C877" t="s">
        <v>41</v>
      </c>
      <c r="D877" t="s">
        <v>42</v>
      </c>
      <c r="E877" t="s">
        <v>83</v>
      </c>
      <c r="F877" s="2" t="s">
        <v>43</v>
      </c>
      <c r="G877" s="22">
        <v>32</v>
      </c>
      <c r="H877" s="22">
        <v>28</v>
      </c>
      <c r="K877" s="22">
        <v>4</v>
      </c>
      <c r="N877" s="2" t="s">
        <v>45</v>
      </c>
      <c r="O877" s="2" t="s">
        <v>35</v>
      </c>
      <c r="P877" t="s">
        <v>36</v>
      </c>
      <c r="Q877" t="s">
        <v>2818</v>
      </c>
      <c r="U877" t="s">
        <v>37</v>
      </c>
      <c r="V877" t="s">
        <v>2819</v>
      </c>
      <c r="W877" t="s">
        <v>232</v>
      </c>
      <c r="Z877" s="2">
        <v>3</v>
      </c>
      <c r="AA877" s="22">
        <v>117</v>
      </c>
      <c r="AF877" t="s">
        <v>2820</v>
      </c>
      <c r="AI877" t="s">
        <v>1720</v>
      </c>
      <c r="AK877" t="s">
        <v>181</v>
      </c>
      <c r="AN877" t="s">
        <v>465</v>
      </c>
      <c r="BR877" s="3" t="s">
        <v>7025</v>
      </c>
    </row>
    <row r="878" spans="1:70" x14ac:dyDescent="0.2">
      <c r="A878" t="s">
        <v>2644</v>
      </c>
      <c r="B878" t="s">
        <v>2821</v>
      </c>
      <c r="C878" t="s">
        <v>41</v>
      </c>
      <c r="D878" t="s">
        <v>42</v>
      </c>
      <c r="E878" t="s">
        <v>83</v>
      </c>
      <c r="F878" s="2" t="s">
        <v>43</v>
      </c>
      <c r="G878" s="22">
        <v>32</v>
      </c>
      <c r="H878" s="22">
        <v>32</v>
      </c>
      <c r="N878" s="2" t="s">
        <v>45</v>
      </c>
      <c r="O878" s="2" t="s">
        <v>35</v>
      </c>
      <c r="P878" t="s">
        <v>36</v>
      </c>
      <c r="Q878" t="s">
        <v>2822</v>
      </c>
      <c r="U878" t="s">
        <v>37</v>
      </c>
      <c r="V878" t="s">
        <v>2823</v>
      </c>
      <c r="W878" t="s">
        <v>232</v>
      </c>
      <c r="Z878" s="2">
        <v>3</v>
      </c>
      <c r="AA878" s="22">
        <v>118</v>
      </c>
      <c r="AF878" t="s">
        <v>2820</v>
      </c>
      <c r="AI878" t="s">
        <v>308</v>
      </c>
      <c r="AK878" t="s">
        <v>206</v>
      </c>
      <c r="AN878" t="s">
        <v>465</v>
      </c>
      <c r="BR878" s="3" t="s">
        <v>7025</v>
      </c>
    </row>
    <row r="879" spans="1:70" x14ac:dyDescent="0.2">
      <c r="A879" t="s">
        <v>2644</v>
      </c>
      <c r="B879" t="s">
        <v>2824</v>
      </c>
      <c r="C879" t="s">
        <v>41</v>
      </c>
      <c r="D879" t="s">
        <v>42</v>
      </c>
      <c r="E879" t="s">
        <v>83</v>
      </c>
      <c r="F879" s="2" t="s">
        <v>43</v>
      </c>
      <c r="G879" s="22">
        <v>32</v>
      </c>
      <c r="H879" s="22">
        <v>32</v>
      </c>
      <c r="N879" s="2" t="s">
        <v>45</v>
      </c>
      <c r="O879" s="2" t="s">
        <v>35</v>
      </c>
      <c r="P879" t="s">
        <v>36</v>
      </c>
      <c r="Q879" t="s">
        <v>2780</v>
      </c>
      <c r="U879" t="s">
        <v>37</v>
      </c>
      <c r="V879" t="s">
        <v>2825</v>
      </c>
      <c r="W879" t="s">
        <v>46</v>
      </c>
      <c r="Z879" s="2">
        <v>3</v>
      </c>
      <c r="AA879" s="22">
        <v>58</v>
      </c>
      <c r="AF879" t="s">
        <v>2820</v>
      </c>
      <c r="AI879" t="s">
        <v>164</v>
      </c>
      <c r="AK879" t="s">
        <v>206</v>
      </c>
      <c r="AN879" t="s">
        <v>465</v>
      </c>
      <c r="BR879" s="3" t="s">
        <v>7025</v>
      </c>
    </row>
    <row r="880" spans="1:70" x14ac:dyDescent="0.2">
      <c r="A880" t="s">
        <v>2644</v>
      </c>
      <c r="B880" t="s">
        <v>2826</v>
      </c>
      <c r="C880" t="s">
        <v>41</v>
      </c>
      <c r="D880" t="s">
        <v>42</v>
      </c>
      <c r="E880" t="s">
        <v>83</v>
      </c>
      <c r="F880" s="2" t="s">
        <v>43</v>
      </c>
      <c r="G880" s="22">
        <v>32</v>
      </c>
      <c r="H880" s="22">
        <v>32</v>
      </c>
      <c r="N880" s="2" t="s">
        <v>45</v>
      </c>
      <c r="O880" s="2" t="s">
        <v>35</v>
      </c>
      <c r="P880" t="s">
        <v>36</v>
      </c>
      <c r="Q880" t="s">
        <v>2827</v>
      </c>
      <c r="U880" t="s">
        <v>37</v>
      </c>
      <c r="V880" t="s">
        <v>2828</v>
      </c>
      <c r="W880" t="s">
        <v>46</v>
      </c>
      <c r="Z880" s="2">
        <v>2</v>
      </c>
      <c r="AA880" s="22">
        <v>32</v>
      </c>
      <c r="AF880" t="s">
        <v>2785</v>
      </c>
      <c r="AI880" t="s">
        <v>2829</v>
      </c>
      <c r="AK880" t="s">
        <v>206</v>
      </c>
      <c r="AN880" t="s">
        <v>465</v>
      </c>
      <c r="BR880" s="3" t="s">
        <v>7025</v>
      </c>
    </row>
    <row r="881" spans="1:70" x14ac:dyDescent="0.2">
      <c r="A881" t="s">
        <v>2644</v>
      </c>
      <c r="B881" t="s">
        <v>2826</v>
      </c>
      <c r="C881" t="s">
        <v>41</v>
      </c>
      <c r="D881" t="s">
        <v>42</v>
      </c>
      <c r="E881" t="s">
        <v>83</v>
      </c>
      <c r="F881" s="2" t="s">
        <v>43</v>
      </c>
      <c r="G881" s="22">
        <v>32</v>
      </c>
      <c r="H881" s="22">
        <v>32</v>
      </c>
      <c r="N881" s="2" t="s">
        <v>45</v>
      </c>
      <c r="O881" s="2" t="s">
        <v>35</v>
      </c>
      <c r="P881" t="s">
        <v>36</v>
      </c>
      <c r="Q881" t="s">
        <v>2830</v>
      </c>
      <c r="U881" t="s">
        <v>37</v>
      </c>
      <c r="V881" t="s">
        <v>2831</v>
      </c>
      <c r="W881" t="s">
        <v>46</v>
      </c>
      <c r="Z881" s="2">
        <v>1</v>
      </c>
      <c r="AA881" s="22">
        <v>29</v>
      </c>
      <c r="AF881" t="s">
        <v>2832</v>
      </c>
      <c r="AI881" t="s">
        <v>2829</v>
      </c>
      <c r="AK881" t="s">
        <v>206</v>
      </c>
      <c r="AN881" t="s">
        <v>465</v>
      </c>
      <c r="BR881" s="3" t="s">
        <v>7025</v>
      </c>
    </row>
    <row r="882" spans="1:70" x14ac:dyDescent="0.2">
      <c r="A882" t="s">
        <v>2644</v>
      </c>
      <c r="B882" t="s">
        <v>2826</v>
      </c>
      <c r="C882" t="s">
        <v>41</v>
      </c>
      <c r="D882" t="s">
        <v>42</v>
      </c>
      <c r="E882" t="s">
        <v>83</v>
      </c>
      <c r="F882" s="2" t="s">
        <v>43</v>
      </c>
      <c r="G882" s="22">
        <v>32</v>
      </c>
      <c r="H882" s="22">
        <v>32</v>
      </c>
      <c r="N882" s="2" t="s">
        <v>45</v>
      </c>
      <c r="O882" s="2" t="s">
        <v>35</v>
      </c>
      <c r="P882" t="s">
        <v>36</v>
      </c>
      <c r="Q882" t="s">
        <v>2827</v>
      </c>
      <c r="U882" t="s">
        <v>37</v>
      </c>
      <c r="V882" t="s">
        <v>2833</v>
      </c>
      <c r="W882" t="s">
        <v>46</v>
      </c>
      <c r="Z882" s="2">
        <v>3</v>
      </c>
      <c r="AA882" s="22">
        <v>59</v>
      </c>
      <c r="AF882" t="s">
        <v>2820</v>
      </c>
      <c r="AI882" t="s">
        <v>308</v>
      </c>
      <c r="AK882" t="s">
        <v>206</v>
      </c>
      <c r="AN882" t="s">
        <v>465</v>
      </c>
      <c r="BR882" s="3" t="s">
        <v>7025</v>
      </c>
    </row>
    <row r="883" spans="1:70" x14ac:dyDescent="0.2">
      <c r="A883" t="s">
        <v>2644</v>
      </c>
      <c r="B883" t="s">
        <v>2834</v>
      </c>
      <c r="C883" t="s">
        <v>41</v>
      </c>
      <c r="D883" t="s">
        <v>42</v>
      </c>
      <c r="E883" t="s">
        <v>83</v>
      </c>
      <c r="F883" s="2" t="s">
        <v>43</v>
      </c>
      <c r="G883" s="22">
        <v>32</v>
      </c>
      <c r="H883" s="22">
        <v>32</v>
      </c>
      <c r="N883" s="2" t="s">
        <v>45</v>
      </c>
      <c r="O883" s="2" t="s">
        <v>35</v>
      </c>
      <c r="P883" t="s">
        <v>36</v>
      </c>
      <c r="Q883" t="s">
        <v>2689</v>
      </c>
      <c r="U883" t="s">
        <v>37</v>
      </c>
      <c r="V883" t="s">
        <v>2835</v>
      </c>
      <c r="W883" t="s">
        <v>169</v>
      </c>
      <c r="Z883" s="2">
        <v>4</v>
      </c>
      <c r="AA883" s="22">
        <v>62</v>
      </c>
      <c r="AF883" t="s">
        <v>1764</v>
      </c>
      <c r="AI883" t="s">
        <v>308</v>
      </c>
      <c r="AK883" t="s">
        <v>206</v>
      </c>
      <c r="AN883" t="s">
        <v>465</v>
      </c>
      <c r="BR883" s="3" t="s">
        <v>7025</v>
      </c>
    </row>
    <row r="884" spans="1:70" x14ac:dyDescent="0.2">
      <c r="A884" t="s">
        <v>2644</v>
      </c>
      <c r="B884" t="s">
        <v>2834</v>
      </c>
      <c r="C884" t="s">
        <v>41</v>
      </c>
      <c r="D884" t="s">
        <v>42</v>
      </c>
      <c r="E884" t="s">
        <v>83</v>
      </c>
      <c r="F884" s="2" t="s">
        <v>43</v>
      </c>
      <c r="G884" s="22">
        <v>32</v>
      </c>
      <c r="H884" s="22">
        <v>32</v>
      </c>
      <c r="N884" s="2" t="s">
        <v>45</v>
      </c>
      <c r="O884" s="2" t="s">
        <v>35</v>
      </c>
      <c r="P884" t="s">
        <v>36</v>
      </c>
      <c r="Q884" t="s">
        <v>2689</v>
      </c>
      <c r="U884" t="s">
        <v>37</v>
      </c>
      <c r="V884" t="s">
        <v>2836</v>
      </c>
      <c r="W884" t="s">
        <v>169</v>
      </c>
      <c r="Z884" s="2">
        <v>3</v>
      </c>
      <c r="AA884" s="22">
        <v>68</v>
      </c>
      <c r="AF884" t="s">
        <v>2837</v>
      </c>
      <c r="AI884" t="s">
        <v>2838</v>
      </c>
      <c r="AK884" t="s">
        <v>181</v>
      </c>
      <c r="AN884" t="s">
        <v>465</v>
      </c>
      <c r="BR884" s="3" t="s">
        <v>7025</v>
      </c>
    </row>
    <row r="885" spans="1:70" x14ac:dyDescent="0.2">
      <c r="A885" t="s">
        <v>2644</v>
      </c>
      <c r="B885" t="s">
        <v>2839</v>
      </c>
      <c r="C885" t="s">
        <v>81</v>
      </c>
      <c r="D885" t="s">
        <v>85</v>
      </c>
      <c r="E885" t="s">
        <v>83</v>
      </c>
      <c r="F885" s="2" t="s">
        <v>43</v>
      </c>
      <c r="G885" s="22">
        <v>32</v>
      </c>
      <c r="H885" s="22">
        <v>32</v>
      </c>
      <c r="N885" s="2" t="s">
        <v>35</v>
      </c>
      <c r="O885" s="2" t="s">
        <v>35</v>
      </c>
      <c r="P885" t="s">
        <v>36</v>
      </c>
      <c r="Q885" t="s">
        <v>2762</v>
      </c>
      <c r="U885" t="s">
        <v>37</v>
      </c>
      <c r="V885" t="s">
        <v>2840</v>
      </c>
      <c r="Z885" s="2">
        <v>2</v>
      </c>
      <c r="AA885" s="22">
        <v>69</v>
      </c>
      <c r="AF885" t="s">
        <v>2841</v>
      </c>
      <c r="AI885" t="s">
        <v>2842</v>
      </c>
      <c r="AK885" t="s">
        <v>44</v>
      </c>
      <c r="AN885" t="s">
        <v>465</v>
      </c>
      <c r="BR885" s="3" t="s">
        <v>7025</v>
      </c>
    </row>
    <row r="886" spans="1:70" x14ac:dyDescent="0.2">
      <c r="A886" t="s">
        <v>2644</v>
      </c>
      <c r="B886" t="s">
        <v>2839</v>
      </c>
      <c r="C886" t="s">
        <v>81</v>
      </c>
      <c r="D886" t="s">
        <v>85</v>
      </c>
      <c r="E886" t="s">
        <v>83</v>
      </c>
      <c r="F886" s="2" t="s">
        <v>43</v>
      </c>
      <c r="G886" s="22">
        <v>32</v>
      </c>
      <c r="H886" s="22">
        <v>32</v>
      </c>
      <c r="N886" s="2" t="s">
        <v>35</v>
      </c>
      <c r="O886" s="2" t="s">
        <v>35</v>
      </c>
      <c r="P886" t="s">
        <v>89</v>
      </c>
      <c r="Q886" t="s">
        <v>2762</v>
      </c>
      <c r="U886" t="s">
        <v>37</v>
      </c>
      <c r="V886" t="s">
        <v>2843</v>
      </c>
      <c r="Z886" s="2">
        <v>4</v>
      </c>
      <c r="AA886" s="22">
        <v>115</v>
      </c>
      <c r="AF886" t="s">
        <v>2736</v>
      </c>
      <c r="AI886" t="s">
        <v>677</v>
      </c>
      <c r="AK886" t="s">
        <v>44</v>
      </c>
      <c r="AN886" t="s">
        <v>465</v>
      </c>
      <c r="BR886" s="3" t="s">
        <v>7025</v>
      </c>
    </row>
    <row r="887" spans="1:70" x14ac:dyDescent="0.2">
      <c r="A887" t="s">
        <v>2644</v>
      </c>
      <c r="B887" t="s">
        <v>2839</v>
      </c>
      <c r="C887" t="s">
        <v>81</v>
      </c>
      <c r="D887" t="s">
        <v>85</v>
      </c>
      <c r="E887" t="s">
        <v>83</v>
      </c>
      <c r="F887" s="2" t="s">
        <v>43</v>
      </c>
      <c r="G887" s="22">
        <v>32</v>
      </c>
      <c r="H887" s="22">
        <v>32</v>
      </c>
      <c r="N887" s="2" t="s">
        <v>35</v>
      </c>
      <c r="O887" s="2" t="s">
        <v>35</v>
      </c>
      <c r="P887" t="s">
        <v>89</v>
      </c>
      <c r="Q887" t="s">
        <v>2844</v>
      </c>
      <c r="U887" t="s">
        <v>37</v>
      </c>
      <c r="V887" t="s">
        <v>2845</v>
      </c>
      <c r="Z887" s="2">
        <v>4</v>
      </c>
      <c r="AA887" s="22">
        <v>154</v>
      </c>
      <c r="AF887" t="s">
        <v>2790</v>
      </c>
      <c r="AI887" t="s">
        <v>1527</v>
      </c>
      <c r="AK887" t="s">
        <v>44</v>
      </c>
      <c r="AN887" t="s">
        <v>465</v>
      </c>
      <c r="BR887" s="3" t="s">
        <v>7025</v>
      </c>
    </row>
    <row r="888" spans="1:70" x14ac:dyDescent="0.2">
      <c r="A888" t="s">
        <v>2644</v>
      </c>
      <c r="B888" t="s">
        <v>2839</v>
      </c>
      <c r="C888" t="s">
        <v>81</v>
      </c>
      <c r="D888" t="s">
        <v>85</v>
      </c>
      <c r="E888" t="s">
        <v>83</v>
      </c>
      <c r="F888" s="2" t="s">
        <v>43</v>
      </c>
      <c r="G888" s="22">
        <v>32</v>
      </c>
      <c r="H888" s="22">
        <v>32</v>
      </c>
      <c r="N888" s="2" t="s">
        <v>35</v>
      </c>
      <c r="O888" s="2" t="s">
        <v>35</v>
      </c>
      <c r="P888" t="s">
        <v>36</v>
      </c>
      <c r="Q888" t="s">
        <v>2762</v>
      </c>
      <c r="U888" t="s">
        <v>37</v>
      </c>
      <c r="V888" t="s">
        <v>2846</v>
      </c>
      <c r="Z888" s="2">
        <v>2</v>
      </c>
      <c r="AA888" s="22">
        <v>66</v>
      </c>
      <c r="AF888" t="s">
        <v>2847</v>
      </c>
      <c r="AI888" t="s">
        <v>677</v>
      </c>
      <c r="AK888" t="s">
        <v>44</v>
      </c>
      <c r="AN888" t="s">
        <v>465</v>
      </c>
      <c r="BR888" s="3" t="s">
        <v>7025</v>
      </c>
    </row>
    <row r="889" spans="1:70" x14ac:dyDescent="0.2">
      <c r="A889" t="s">
        <v>2644</v>
      </c>
      <c r="B889" t="s">
        <v>2848</v>
      </c>
      <c r="C889" t="s">
        <v>81</v>
      </c>
      <c r="D889" t="s">
        <v>85</v>
      </c>
      <c r="E889" t="s">
        <v>83</v>
      </c>
      <c r="F889" s="2" t="s">
        <v>97</v>
      </c>
      <c r="G889" s="22">
        <v>48</v>
      </c>
      <c r="H889" s="22">
        <v>48</v>
      </c>
      <c r="N889" s="2" t="s">
        <v>45</v>
      </c>
      <c r="O889" s="2" t="s">
        <v>35</v>
      </c>
      <c r="P889" t="s">
        <v>89</v>
      </c>
      <c r="Q889" t="s">
        <v>2734</v>
      </c>
      <c r="U889" t="s">
        <v>37</v>
      </c>
      <c r="V889" t="s">
        <v>2849</v>
      </c>
      <c r="Z889" s="2">
        <v>3</v>
      </c>
      <c r="AA889" s="22">
        <v>64</v>
      </c>
      <c r="AF889" t="s">
        <v>2850</v>
      </c>
      <c r="AI889" t="s">
        <v>2842</v>
      </c>
      <c r="AK889" t="s">
        <v>98</v>
      </c>
      <c r="AN889" t="s">
        <v>465</v>
      </c>
      <c r="BR889" s="3" t="s">
        <v>7025</v>
      </c>
    </row>
    <row r="890" spans="1:70" x14ac:dyDescent="0.2">
      <c r="A890" t="s">
        <v>2644</v>
      </c>
      <c r="B890" t="s">
        <v>2848</v>
      </c>
      <c r="C890" t="s">
        <v>81</v>
      </c>
      <c r="D890" t="s">
        <v>85</v>
      </c>
      <c r="E890" t="s">
        <v>83</v>
      </c>
      <c r="F890" s="2" t="s">
        <v>97</v>
      </c>
      <c r="G890" s="22">
        <v>48</v>
      </c>
      <c r="H890" s="22">
        <v>48</v>
      </c>
      <c r="N890" s="2" t="s">
        <v>60</v>
      </c>
      <c r="O890" s="2" t="s">
        <v>35</v>
      </c>
      <c r="P890" t="s">
        <v>89</v>
      </c>
      <c r="Q890" t="s">
        <v>2851</v>
      </c>
      <c r="U890" t="s">
        <v>37</v>
      </c>
      <c r="V890" t="s">
        <v>2852</v>
      </c>
      <c r="Z890" s="2">
        <v>4</v>
      </c>
      <c r="AA890" s="22">
        <v>105</v>
      </c>
      <c r="AF890" t="s">
        <v>2853</v>
      </c>
      <c r="AI890" t="s">
        <v>93</v>
      </c>
      <c r="AK890" t="s">
        <v>98</v>
      </c>
      <c r="AN890" t="s">
        <v>465</v>
      </c>
      <c r="BR890" s="3" t="s">
        <v>7025</v>
      </c>
    </row>
    <row r="891" spans="1:70" x14ac:dyDescent="0.2">
      <c r="A891" t="s">
        <v>2644</v>
      </c>
      <c r="B891" t="s">
        <v>2848</v>
      </c>
      <c r="C891" t="s">
        <v>41</v>
      </c>
      <c r="D891" t="s">
        <v>72</v>
      </c>
      <c r="E891" t="s">
        <v>83</v>
      </c>
      <c r="F891" s="2" t="s">
        <v>97</v>
      </c>
      <c r="G891" s="22">
        <v>48</v>
      </c>
      <c r="H891" s="22">
        <v>48</v>
      </c>
      <c r="N891" s="2" t="s">
        <v>45</v>
      </c>
      <c r="O891" s="2" t="s">
        <v>35</v>
      </c>
      <c r="P891" t="s">
        <v>36</v>
      </c>
      <c r="Q891" t="s">
        <v>2822</v>
      </c>
      <c r="U891" t="s">
        <v>37</v>
      </c>
      <c r="V891" t="s">
        <v>2854</v>
      </c>
      <c r="Z891" s="2">
        <v>2</v>
      </c>
      <c r="AA891" s="22">
        <v>59</v>
      </c>
      <c r="AF891" t="s">
        <v>2855</v>
      </c>
      <c r="AI891" t="s">
        <v>677</v>
      </c>
      <c r="AK891" t="s">
        <v>98</v>
      </c>
      <c r="AN891" t="s">
        <v>465</v>
      </c>
      <c r="BR891" s="3" t="s">
        <v>7025</v>
      </c>
    </row>
    <row r="892" spans="1:70" x14ac:dyDescent="0.2">
      <c r="A892" t="s">
        <v>2644</v>
      </c>
      <c r="B892" t="s">
        <v>2848</v>
      </c>
      <c r="C892" t="s">
        <v>81</v>
      </c>
      <c r="D892" t="s">
        <v>85</v>
      </c>
      <c r="E892" t="s">
        <v>83</v>
      </c>
      <c r="F892" s="2" t="s">
        <v>97</v>
      </c>
      <c r="G892" s="22">
        <v>48</v>
      </c>
      <c r="H892" s="22">
        <v>48</v>
      </c>
      <c r="N892" s="2" t="s">
        <v>60</v>
      </c>
      <c r="O892" s="2" t="s">
        <v>35</v>
      </c>
      <c r="P892" t="s">
        <v>89</v>
      </c>
      <c r="Q892" t="s">
        <v>2856</v>
      </c>
      <c r="U892" t="s">
        <v>37</v>
      </c>
      <c r="V892" t="s">
        <v>2857</v>
      </c>
      <c r="Z892" s="2">
        <v>4</v>
      </c>
      <c r="AA892" s="22">
        <v>82</v>
      </c>
      <c r="AF892" t="s">
        <v>2858</v>
      </c>
      <c r="AI892" t="s">
        <v>93</v>
      </c>
      <c r="AK892" t="s">
        <v>98</v>
      </c>
      <c r="AN892" t="s">
        <v>465</v>
      </c>
      <c r="BR892" s="3" t="s">
        <v>7025</v>
      </c>
    </row>
    <row r="893" spans="1:70" x14ac:dyDescent="0.2">
      <c r="A893" t="s">
        <v>2644</v>
      </c>
      <c r="B893" t="s">
        <v>2859</v>
      </c>
      <c r="C893" t="s">
        <v>81</v>
      </c>
      <c r="D893" t="s">
        <v>85</v>
      </c>
      <c r="E893" t="s">
        <v>83</v>
      </c>
      <c r="F893" s="2" t="s">
        <v>97</v>
      </c>
      <c r="G893" s="22">
        <v>48</v>
      </c>
      <c r="H893" s="22">
        <v>32</v>
      </c>
      <c r="K893" s="22">
        <v>16</v>
      </c>
      <c r="N893" s="2" t="s">
        <v>45</v>
      </c>
      <c r="O893" s="2" t="s">
        <v>35</v>
      </c>
      <c r="P893" t="s">
        <v>89</v>
      </c>
      <c r="Q893" t="s">
        <v>2860</v>
      </c>
      <c r="U893" t="s">
        <v>37</v>
      </c>
      <c r="V893" t="s">
        <v>2861</v>
      </c>
      <c r="Z893" s="2">
        <v>4</v>
      </c>
      <c r="AA893" s="22">
        <v>105</v>
      </c>
      <c r="AF893" t="s">
        <v>2853</v>
      </c>
      <c r="AI893" t="s">
        <v>164</v>
      </c>
      <c r="AK893" t="s">
        <v>206</v>
      </c>
      <c r="AN893" t="s">
        <v>465</v>
      </c>
      <c r="BR893" s="3" t="s">
        <v>7025</v>
      </c>
    </row>
    <row r="894" spans="1:70" x14ac:dyDescent="0.2">
      <c r="A894" t="s">
        <v>2644</v>
      </c>
      <c r="B894" t="s">
        <v>2862</v>
      </c>
      <c r="C894" t="s">
        <v>81</v>
      </c>
      <c r="D894" t="s">
        <v>85</v>
      </c>
      <c r="E894" t="s">
        <v>83</v>
      </c>
      <c r="F894" s="2" t="s">
        <v>97</v>
      </c>
      <c r="G894" s="22">
        <v>48</v>
      </c>
      <c r="H894" s="22">
        <v>48</v>
      </c>
      <c r="N894" s="2" t="s">
        <v>45</v>
      </c>
      <c r="O894" s="2" t="s">
        <v>35</v>
      </c>
      <c r="P894" t="s">
        <v>89</v>
      </c>
      <c r="Q894" t="s">
        <v>2863</v>
      </c>
      <c r="U894" t="s">
        <v>37</v>
      </c>
      <c r="V894" t="s">
        <v>2864</v>
      </c>
      <c r="Z894" s="2">
        <v>4</v>
      </c>
      <c r="AA894" s="22">
        <v>105</v>
      </c>
      <c r="AF894" t="s">
        <v>2853</v>
      </c>
      <c r="AI894" t="s">
        <v>103</v>
      </c>
      <c r="AK894" t="s">
        <v>98</v>
      </c>
      <c r="AN894" t="s">
        <v>465</v>
      </c>
      <c r="BR894" s="3" t="s">
        <v>7025</v>
      </c>
    </row>
    <row r="895" spans="1:70" x14ac:dyDescent="0.2">
      <c r="A895" t="s">
        <v>2644</v>
      </c>
      <c r="B895" t="s">
        <v>2865</v>
      </c>
      <c r="C895" t="s">
        <v>81</v>
      </c>
      <c r="D895" t="s">
        <v>85</v>
      </c>
      <c r="E895" t="s">
        <v>83</v>
      </c>
      <c r="F895" s="2" t="s">
        <v>43</v>
      </c>
      <c r="G895" s="22">
        <v>32</v>
      </c>
      <c r="H895" s="22">
        <v>32</v>
      </c>
      <c r="N895" s="2" t="s">
        <v>35</v>
      </c>
      <c r="O895" s="2" t="s">
        <v>35</v>
      </c>
      <c r="P895" t="s">
        <v>89</v>
      </c>
      <c r="Q895" t="s">
        <v>2866</v>
      </c>
      <c r="U895" t="s">
        <v>37</v>
      </c>
      <c r="V895" t="s">
        <v>2867</v>
      </c>
      <c r="Z895" s="2">
        <v>4</v>
      </c>
      <c r="AA895" s="22">
        <v>71</v>
      </c>
      <c r="AF895" t="s">
        <v>1836</v>
      </c>
      <c r="AI895" t="s">
        <v>677</v>
      </c>
      <c r="AK895" t="s">
        <v>44</v>
      </c>
      <c r="AN895" t="s">
        <v>465</v>
      </c>
      <c r="BR895" s="3" t="s">
        <v>7025</v>
      </c>
    </row>
    <row r="896" spans="1:70" x14ac:dyDescent="0.2">
      <c r="A896" t="s">
        <v>2644</v>
      </c>
      <c r="B896" t="s">
        <v>2868</v>
      </c>
      <c r="C896" t="s">
        <v>81</v>
      </c>
      <c r="D896" t="s">
        <v>85</v>
      </c>
      <c r="E896" t="s">
        <v>83</v>
      </c>
      <c r="F896" s="2" t="s">
        <v>43</v>
      </c>
      <c r="G896" s="22">
        <v>32</v>
      </c>
      <c r="H896" s="22">
        <v>32</v>
      </c>
      <c r="N896" s="2" t="s">
        <v>35</v>
      </c>
      <c r="O896" s="2" t="s">
        <v>35</v>
      </c>
      <c r="P896" t="s">
        <v>89</v>
      </c>
      <c r="Q896" t="s">
        <v>2801</v>
      </c>
      <c r="U896" t="s">
        <v>37</v>
      </c>
      <c r="V896" t="s">
        <v>2869</v>
      </c>
      <c r="Z896" s="2">
        <v>3</v>
      </c>
      <c r="AA896" s="22">
        <v>82</v>
      </c>
      <c r="AF896" t="s">
        <v>2870</v>
      </c>
      <c r="AI896" t="s">
        <v>2842</v>
      </c>
      <c r="AK896" t="s">
        <v>44</v>
      </c>
      <c r="AN896" t="s">
        <v>465</v>
      </c>
      <c r="BR896" s="3" t="s">
        <v>7025</v>
      </c>
    </row>
    <row r="897" spans="1:70" x14ac:dyDescent="0.2">
      <c r="A897" t="s">
        <v>2644</v>
      </c>
      <c r="B897" t="s">
        <v>2868</v>
      </c>
      <c r="C897" t="s">
        <v>81</v>
      </c>
      <c r="D897" t="s">
        <v>85</v>
      </c>
      <c r="E897" t="s">
        <v>83</v>
      </c>
      <c r="F897" s="2" t="s">
        <v>43</v>
      </c>
      <c r="G897" s="22">
        <v>32</v>
      </c>
      <c r="H897" s="22">
        <v>32</v>
      </c>
      <c r="N897" s="2" t="s">
        <v>35</v>
      </c>
      <c r="O897" s="2" t="s">
        <v>35</v>
      </c>
      <c r="P897" t="s">
        <v>89</v>
      </c>
      <c r="Q897" t="s">
        <v>2805</v>
      </c>
      <c r="U897" t="s">
        <v>37</v>
      </c>
      <c r="V897" t="s">
        <v>2871</v>
      </c>
      <c r="Z897" s="2">
        <v>3</v>
      </c>
      <c r="AA897" s="22">
        <v>64</v>
      </c>
      <c r="AF897" t="s">
        <v>2850</v>
      </c>
      <c r="AI897" t="s">
        <v>2842</v>
      </c>
      <c r="AK897" t="s">
        <v>44</v>
      </c>
      <c r="AN897" t="s">
        <v>465</v>
      </c>
      <c r="BR897" s="3" t="s">
        <v>7025</v>
      </c>
    </row>
    <row r="898" spans="1:70" x14ac:dyDescent="0.2">
      <c r="A898" t="s">
        <v>2644</v>
      </c>
      <c r="B898" t="s">
        <v>2868</v>
      </c>
      <c r="C898" t="s">
        <v>41</v>
      </c>
      <c r="D898" t="s">
        <v>85</v>
      </c>
      <c r="E898" t="s">
        <v>83</v>
      </c>
      <c r="F898" s="2" t="s">
        <v>43</v>
      </c>
      <c r="G898" s="22">
        <v>32</v>
      </c>
      <c r="H898" s="22">
        <v>32</v>
      </c>
      <c r="N898" s="2" t="s">
        <v>35</v>
      </c>
      <c r="O898" s="2" t="s">
        <v>35</v>
      </c>
      <c r="P898" t="s">
        <v>36</v>
      </c>
      <c r="Q898" t="s">
        <v>2872</v>
      </c>
      <c r="U898" t="s">
        <v>37</v>
      </c>
      <c r="V898" t="s">
        <v>2873</v>
      </c>
      <c r="Z898" s="2">
        <v>4</v>
      </c>
      <c r="AA898" s="22">
        <v>105</v>
      </c>
      <c r="AF898" t="s">
        <v>2853</v>
      </c>
      <c r="AI898" t="s">
        <v>103</v>
      </c>
      <c r="AK898" t="s">
        <v>44</v>
      </c>
      <c r="AN898" t="s">
        <v>465</v>
      </c>
      <c r="BR898" s="3" t="s">
        <v>7025</v>
      </c>
    </row>
    <row r="899" spans="1:70" x14ac:dyDescent="0.2">
      <c r="A899" t="s">
        <v>2644</v>
      </c>
      <c r="B899" t="s">
        <v>2874</v>
      </c>
      <c r="C899" t="s">
        <v>81</v>
      </c>
      <c r="D899" t="s">
        <v>72</v>
      </c>
      <c r="E899" t="s">
        <v>83</v>
      </c>
      <c r="F899" s="2" t="s">
        <v>43</v>
      </c>
      <c r="G899" s="22">
        <v>32</v>
      </c>
      <c r="H899" s="22">
        <v>32</v>
      </c>
      <c r="N899" s="2" t="s">
        <v>35</v>
      </c>
      <c r="O899" s="2" t="s">
        <v>35</v>
      </c>
      <c r="P899" t="s">
        <v>89</v>
      </c>
      <c r="Q899" t="s">
        <v>2875</v>
      </c>
      <c r="U899" t="s">
        <v>37</v>
      </c>
      <c r="V899" t="s">
        <v>2876</v>
      </c>
      <c r="Z899" s="2">
        <v>4</v>
      </c>
      <c r="AA899" s="22">
        <v>69</v>
      </c>
      <c r="AF899" t="s">
        <v>2877</v>
      </c>
      <c r="AI899" t="s">
        <v>2842</v>
      </c>
      <c r="AK899" t="s">
        <v>44</v>
      </c>
      <c r="AN899" t="s">
        <v>465</v>
      </c>
      <c r="BR899" s="3" t="s">
        <v>7025</v>
      </c>
    </row>
    <row r="900" spans="1:70" x14ac:dyDescent="0.2">
      <c r="A900" t="s">
        <v>2644</v>
      </c>
      <c r="B900" t="s">
        <v>2878</v>
      </c>
      <c r="C900" t="s">
        <v>81</v>
      </c>
      <c r="D900" t="s">
        <v>72</v>
      </c>
      <c r="E900" t="s">
        <v>83</v>
      </c>
      <c r="F900" s="2" t="s">
        <v>97</v>
      </c>
      <c r="G900" s="22">
        <v>48</v>
      </c>
      <c r="H900" s="22">
        <v>32</v>
      </c>
      <c r="K900" s="22">
        <v>16</v>
      </c>
      <c r="N900" s="2" t="s">
        <v>45</v>
      </c>
      <c r="O900" s="2" t="s">
        <v>35</v>
      </c>
      <c r="P900" t="s">
        <v>89</v>
      </c>
      <c r="Q900" t="s">
        <v>2879</v>
      </c>
      <c r="U900" t="s">
        <v>37</v>
      </c>
      <c r="V900" t="s">
        <v>2880</v>
      </c>
      <c r="Z900" s="2">
        <v>2</v>
      </c>
      <c r="AA900" s="22">
        <v>69</v>
      </c>
      <c r="AF900" t="s">
        <v>2841</v>
      </c>
      <c r="AI900" t="s">
        <v>164</v>
      </c>
      <c r="AK900" t="s">
        <v>206</v>
      </c>
      <c r="AN900" t="s">
        <v>465</v>
      </c>
      <c r="BR900" s="3" t="s">
        <v>7025</v>
      </c>
    </row>
    <row r="901" spans="1:70" x14ac:dyDescent="0.2">
      <c r="A901" t="s">
        <v>2644</v>
      </c>
      <c r="B901" t="s">
        <v>2878</v>
      </c>
      <c r="C901" t="s">
        <v>81</v>
      </c>
      <c r="D901" t="s">
        <v>72</v>
      </c>
      <c r="E901" t="s">
        <v>83</v>
      </c>
      <c r="F901" s="2" t="s">
        <v>97</v>
      </c>
      <c r="G901" s="22">
        <v>48</v>
      </c>
      <c r="H901" s="22">
        <v>32</v>
      </c>
      <c r="K901" s="22">
        <v>16</v>
      </c>
      <c r="N901" s="2" t="s">
        <v>45</v>
      </c>
      <c r="O901" s="2" t="s">
        <v>35</v>
      </c>
      <c r="P901" t="s">
        <v>89</v>
      </c>
      <c r="Q901" t="s">
        <v>2879</v>
      </c>
      <c r="U901" t="s">
        <v>37</v>
      </c>
      <c r="V901" t="s">
        <v>2881</v>
      </c>
      <c r="Z901" s="2">
        <v>2</v>
      </c>
      <c r="AA901" s="22">
        <v>67</v>
      </c>
      <c r="AF901" t="s">
        <v>2847</v>
      </c>
      <c r="AI901" t="s">
        <v>164</v>
      </c>
      <c r="AK901" t="s">
        <v>206</v>
      </c>
      <c r="AN901" t="s">
        <v>465</v>
      </c>
      <c r="BR901" s="3" t="s">
        <v>7025</v>
      </c>
    </row>
    <row r="902" spans="1:70" x14ac:dyDescent="0.2">
      <c r="A902" t="s">
        <v>2644</v>
      </c>
      <c r="B902" t="s">
        <v>2882</v>
      </c>
      <c r="C902" t="s">
        <v>81</v>
      </c>
      <c r="D902" t="s">
        <v>85</v>
      </c>
      <c r="E902" t="s">
        <v>83</v>
      </c>
      <c r="F902" s="2" t="s">
        <v>43</v>
      </c>
      <c r="G902" s="22">
        <v>32</v>
      </c>
      <c r="H902" s="22">
        <v>26</v>
      </c>
      <c r="K902" s="22">
        <v>6</v>
      </c>
      <c r="N902" s="2" t="s">
        <v>35</v>
      </c>
      <c r="O902" s="2" t="s">
        <v>35</v>
      </c>
      <c r="P902" t="s">
        <v>36</v>
      </c>
      <c r="Q902" t="s">
        <v>2883</v>
      </c>
      <c r="U902" t="s">
        <v>37</v>
      </c>
      <c r="V902" t="s">
        <v>2884</v>
      </c>
      <c r="Z902" s="2">
        <v>2</v>
      </c>
      <c r="AA902" s="22">
        <v>104</v>
      </c>
      <c r="AF902" t="s">
        <v>2782</v>
      </c>
      <c r="AI902" t="s">
        <v>2752</v>
      </c>
      <c r="AK902" t="s">
        <v>166</v>
      </c>
      <c r="AN902" t="s">
        <v>465</v>
      </c>
      <c r="BR902" s="3" t="s">
        <v>7025</v>
      </c>
    </row>
    <row r="903" spans="1:70" x14ac:dyDescent="0.2">
      <c r="A903" t="s">
        <v>2644</v>
      </c>
      <c r="B903" t="s">
        <v>2882</v>
      </c>
      <c r="C903" t="s">
        <v>81</v>
      </c>
      <c r="D903" t="s">
        <v>72</v>
      </c>
      <c r="E903" t="s">
        <v>83</v>
      </c>
      <c r="F903" s="2" t="s">
        <v>43</v>
      </c>
      <c r="G903" s="22">
        <v>32</v>
      </c>
      <c r="H903" s="22">
        <v>26</v>
      </c>
      <c r="K903" s="22">
        <v>6</v>
      </c>
      <c r="N903" s="2" t="s">
        <v>35</v>
      </c>
      <c r="O903" s="2" t="s">
        <v>35</v>
      </c>
      <c r="P903" t="s">
        <v>36</v>
      </c>
      <c r="Q903" t="s">
        <v>2883</v>
      </c>
      <c r="U903" t="s">
        <v>37</v>
      </c>
      <c r="V903" t="s">
        <v>2885</v>
      </c>
      <c r="Z903" s="2">
        <v>2</v>
      </c>
      <c r="AA903" s="22">
        <v>88</v>
      </c>
      <c r="AF903" t="s">
        <v>2886</v>
      </c>
      <c r="AI903" t="s">
        <v>2752</v>
      </c>
      <c r="AK903" t="s">
        <v>166</v>
      </c>
      <c r="AN903" t="s">
        <v>465</v>
      </c>
      <c r="BR903" s="3" t="s">
        <v>7025</v>
      </c>
    </row>
    <row r="904" spans="1:70" x14ac:dyDescent="0.2">
      <c r="A904" t="s">
        <v>2644</v>
      </c>
      <c r="B904" t="s">
        <v>2882</v>
      </c>
      <c r="C904" t="s">
        <v>81</v>
      </c>
      <c r="D904" t="s">
        <v>72</v>
      </c>
      <c r="E904" t="s">
        <v>83</v>
      </c>
      <c r="F904" s="2" t="s">
        <v>43</v>
      </c>
      <c r="G904" s="22">
        <v>32</v>
      </c>
      <c r="H904" s="22">
        <v>26</v>
      </c>
      <c r="K904" s="22">
        <v>6</v>
      </c>
      <c r="N904" s="2" t="s">
        <v>35</v>
      </c>
      <c r="O904" s="2" t="s">
        <v>35</v>
      </c>
      <c r="P904" t="s">
        <v>89</v>
      </c>
      <c r="Q904" t="s">
        <v>2887</v>
      </c>
      <c r="U904" t="s">
        <v>37</v>
      </c>
      <c r="V904" t="s">
        <v>2888</v>
      </c>
      <c r="Z904" s="2">
        <v>1</v>
      </c>
      <c r="AA904" s="22">
        <v>30</v>
      </c>
      <c r="AF904" t="s">
        <v>1832</v>
      </c>
      <c r="AI904" t="s">
        <v>690</v>
      </c>
      <c r="AK904" t="s">
        <v>166</v>
      </c>
      <c r="AN904" t="s">
        <v>465</v>
      </c>
      <c r="BR904" s="3" t="s">
        <v>7025</v>
      </c>
    </row>
    <row r="905" spans="1:70" x14ac:dyDescent="0.2">
      <c r="A905" t="s">
        <v>2644</v>
      </c>
      <c r="B905" t="s">
        <v>2882</v>
      </c>
      <c r="C905" t="s">
        <v>81</v>
      </c>
      <c r="D905" t="s">
        <v>72</v>
      </c>
      <c r="E905" t="s">
        <v>83</v>
      </c>
      <c r="F905" s="2" t="s">
        <v>43</v>
      </c>
      <c r="G905" s="22">
        <v>32</v>
      </c>
      <c r="H905" s="22">
        <v>26</v>
      </c>
      <c r="K905" s="22">
        <v>6</v>
      </c>
      <c r="N905" s="2" t="s">
        <v>35</v>
      </c>
      <c r="O905" s="2" t="s">
        <v>35</v>
      </c>
      <c r="P905" t="s">
        <v>36</v>
      </c>
      <c r="Q905" t="s">
        <v>2887</v>
      </c>
      <c r="U905" t="s">
        <v>37</v>
      </c>
      <c r="V905" t="s">
        <v>2889</v>
      </c>
      <c r="Z905" s="2">
        <v>5</v>
      </c>
      <c r="AA905" s="22">
        <v>165</v>
      </c>
      <c r="AF905" t="s">
        <v>2890</v>
      </c>
      <c r="AI905" t="s">
        <v>690</v>
      </c>
      <c r="AK905" t="s">
        <v>166</v>
      </c>
      <c r="AN905" t="s">
        <v>465</v>
      </c>
      <c r="BR905" s="3" t="s">
        <v>7025</v>
      </c>
    </row>
    <row r="906" spans="1:70" x14ac:dyDescent="0.2">
      <c r="A906" t="s">
        <v>2644</v>
      </c>
      <c r="B906" t="s">
        <v>2891</v>
      </c>
      <c r="C906" t="s">
        <v>41</v>
      </c>
      <c r="D906" t="s">
        <v>72</v>
      </c>
      <c r="E906" t="s">
        <v>83</v>
      </c>
      <c r="F906" s="2" t="s">
        <v>43</v>
      </c>
      <c r="G906" s="22">
        <v>32</v>
      </c>
      <c r="H906" s="22">
        <v>24</v>
      </c>
      <c r="K906" s="22">
        <v>8</v>
      </c>
      <c r="N906" s="2" t="s">
        <v>45</v>
      </c>
      <c r="O906" s="2" t="s">
        <v>35</v>
      </c>
      <c r="P906" t="s">
        <v>36</v>
      </c>
      <c r="Q906" t="s">
        <v>2892</v>
      </c>
      <c r="U906" t="s">
        <v>37</v>
      </c>
      <c r="V906" t="s">
        <v>2893</v>
      </c>
      <c r="Z906" s="2">
        <v>3</v>
      </c>
      <c r="AA906" s="22">
        <v>152</v>
      </c>
      <c r="AF906" t="s">
        <v>2894</v>
      </c>
      <c r="AI906" t="s">
        <v>144</v>
      </c>
      <c r="AK906" t="s">
        <v>69</v>
      </c>
      <c r="AN906" t="s">
        <v>465</v>
      </c>
      <c r="BR906" s="3" t="s">
        <v>7025</v>
      </c>
    </row>
    <row r="907" spans="1:70" x14ac:dyDescent="0.2">
      <c r="A907" t="s">
        <v>2644</v>
      </c>
      <c r="B907" t="s">
        <v>2895</v>
      </c>
      <c r="C907" t="s">
        <v>81</v>
      </c>
      <c r="D907" t="s">
        <v>72</v>
      </c>
      <c r="E907" t="s">
        <v>83</v>
      </c>
      <c r="F907" s="2" t="s">
        <v>43</v>
      </c>
      <c r="G907" s="22">
        <v>32</v>
      </c>
      <c r="H907" s="22">
        <v>16</v>
      </c>
      <c r="L907" s="22">
        <v>16</v>
      </c>
      <c r="N907" s="2" t="s">
        <v>35</v>
      </c>
      <c r="O907" s="2" t="s">
        <v>35</v>
      </c>
      <c r="P907" t="s">
        <v>36</v>
      </c>
      <c r="Q907" t="s">
        <v>2896</v>
      </c>
      <c r="U907" t="s">
        <v>37</v>
      </c>
      <c r="V907" t="s">
        <v>2897</v>
      </c>
      <c r="Z907" s="2">
        <v>1</v>
      </c>
      <c r="AA907" s="22">
        <v>30</v>
      </c>
      <c r="AF907" t="s">
        <v>1832</v>
      </c>
      <c r="AI907" t="s">
        <v>144</v>
      </c>
      <c r="AK907" t="s">
        <v>51</v>
      </c>
      <c r="AN907" t="s">
        <v>465</v>
      </c>
      <c r="BR907" s="3" t="s">
        <v>7025</v>
      </c>
    </row>
    <row r="908" spans="1:70" x14ac:dyDescent="0.2">
      <c r="A908" t="s">
        <v>2644</v>
      </c>
      <c r="B908" t="s">
        <v>2895</v>
      </c>
      <c r="C908" t="s">
        <v>41</v>
      </c>
      <c r="D908" t="s">
        <v>72</v>
      </c>
      <c r="E908" t="s">
        <v>83</v>
      </c>
      <c r="F908" s="2" t="s">
        <v>43</v>
      </c>
      <c r="G908" s="22">
        <v>32</v>
      </c>
      <c r="H908" s="22">
        <v>16</v>
      </c>
      <c r="L908" s="22">
        <v>16</v>
      </c>
      <c r="N908" s="2" t="s">
        <v>35</v>
      </c>
      <c r="O908" s="2" t="s">
        <v>35</v>
      </c>
      <c r="P908" t="s">
        <v>36</v>
      </c>
      <c r="Q908" t="s">
        <v>2654</v>
      </c>
      <c r="U908" t="s">
        <v>37</v>
      </c>
      <c r="V908" t="s">
        <v>2898</v>
      </c>
      <c r="Z908" s="2">
        <v>4</v>
      </c>
      <c r="AA908" s="22">
        <v>71</v>
      </c>
      <c r="AF908" t="s">
        <v>1836</v>
      </c>
      <c r="AI908" t="s">
        <v>144</v>
      </c>
      <c r="AK908" t="s">
        <v>51</v>
      </c>
      <c r="AN908" t="s">
        <v>465</v>
      </c>
      <c r="BR908" s="3" t="s">
        <v>7025</v>
      </c>
    </row>
    <row r="909" spans="1:70" x14ac:dyDescent="0.2">
      <c r="A909" t="s">
        <v>2644</v>
      </c>
      <c r="B909" t="s">
        <v>2899</v>
      </c>
      <c r="C909" t="s">
        <v>41</v>
      </c>
      <c r="D909" t="s">
        <v>42</v>
      </c>
      <c r="E909" t="s">
        <v>83</v>
      </c>
      <c r="F909" s="2" t="s">
        <v>43</v>
      </c>
      <c r="G909" s="22">
        <v>32</v>
      </c>
      <c r="H909" s="22">
        <v>24</v>
      </c>
      <c r="K909" s="22">
        <v>8</v>
      </c>
      <c r="N909" s="2" t="s">
        <v>45</v>
      </c>
      <c r="O909" s="2" t="s">
        <v>35</v>
      </c>
      <c r="P909" t="s">
        <v>36</v>
      </c>
      <c r="Q909" t="s">
        <v>2900</v>
      </c>
      <c r="U909" t="s">
        <v>37</v>
      </c>
      <c r="V909" t="s">
        <v>2901</v>
      </c>
      <c r="W909" t="s">
        <v>46</v>
      </c>
      <c r="Z909" s="2">
        <v>5</v>
      </c>
      <c r="AA909" s="22">
        <v>79</v>
      </c>
      <c r="AF909" t="s">
        <v>2902</v>
      </c>
      <c r="AI909" t="s">
        <v>1494</v>
      </c>
      <c r="AK909" t="s">
        <v>69</v>
      </c>
      <c r="AN909" t="s">
        <v>465</v>
      </c>
      <c r="BR909" s="3" t="s">
        <v>7025</v>
      </c>
    </row>
    <row r="910" spans="1:70" x14ac:dyDescent="0.2">
      <c r="A910" t="s">
        <v>2644</v>
      </c>
      <c r="B910" t="s">
        <v>2899</v>
      </c>
      <c r="C910" t="s">
        <v>41</v>
      </c>
      <c r="D910" t="s">
        <v>42</v>
      </c>
      <c r="E910" t="s">
        <v>83</v>
      </c>
      <c r="F910" s="2" t="s">
        <v>43</v>
      </c>
      <c r="G910" s="22">
        <v>32</v>
      </c>
      <c r="H910" s="22">
        <v>24</v>
      </c>
      <c r="K910" s="22">
        <v>8</v>
      </c>
      <c r="N910" s="2" t="s">
        <v>45</v>
      </c>
      <c r="O910" s="2" t="s">
        <v>35</v>
      </c>
      <c r="P910" t="s">
        <v>36</v>
      </c>
      <c r="Q910" t="s">
        <v>2900</v>
      </c>
      <c r="U910" t="s">
        <v>37</v>
      </c>
      <c r="V910" t="s">
        <v>2903</v>
      </c>
      <c r="W910" t="s">
        <v>46</v>
      </c>
      <c r="Z910" s="2">
        <v>1</v>
      </c>
      <c r="AA910" s="22">
        <v>39</v>
      </c>
      <c r="AF910" t="s">
        <v>2904</v>
      </c>
      <c r="AI910" t="s">
        <v>1494</v>
      </c>
      <c r="AK910" t="s">
        <v>69</v>
      </c>
      <c r="AN910" t="s">
        <v>465</v>
      </c>
      <c r="BR910" s="3" t="s">
        <v>7025</v>
      </c>
    </row>
    <row r="911" spans="1:70" x14ac:dyDescent="0.2">
      <c r="A911" t="s">
        <v>2644</v>
      </c>
      <c r="B911" t="s">
        <v>2899</v>
      </c>
      <c r="C911" t="s">
        <v>41</v>
      </c>
      <c r="D911" t="s">
        <v>42</v>
      </c>
      <c r="E911" t="s">
        <v>83</v>
      </c>
      <c r="F911" s="2" t="s">
        <v>43</v>
      </c>
      <c r="G911" s="22">
        <v>32</v>
      </c>
      <c r="H911" s="22">
        <v>24</v>
      </c>
      <c r="K911" s="22">
        <v>8</v>
      </c>
      <c r="N911" s="2" t="s">
        <v>45</v>
      </c>
      <c r="O911" s="2" t="s">
        <v>35</v>
      </c>
      <c r="P911" t="s">
        <v>36</v>
      </c>
      <c r="Q911" t="s">
        <v>2905</v>
      </c>
      <c r="U911" t="s">
        <v>37</v>
      </c>
      <c r="V911" t="s">
        <v>2906</v>
      </c>
      <c r="W911" t="s">
        <v>46</v>
      </c>
      <c r="Z911" s="2">
        <v>1</v>
      </c>
      <c r="AA911" s="22">
        <v>23</v>
      </c>
      <c r="AF911" t="s">
        <v>2832</v>
      </c>
      <c r="AI911" t="s">
        <v>1494</v>
      </c>
      <c r="AK911" t="s">
        <v>69</v>
      </c>
      <c r="AN911" t="s">
        <v>465</v>
      </c>
      <c r="BR911" s="3" t="s">
        <v>7025</v>
      </c>
    </row>
    <row r="912" spans="1:70" x14ac:dyDescent="0.2">
      <c r="A912" t="s">
        <v>2644</v>
      </c>
      <c r="B912" t="s">
        <v>2907</v>
      </c>
      <c r="C912" t="s">
        <v>41</v>
      </c>
      <c r="D912" t="s">
        <v>72</v>
      </c>
      <c r="E912" t="s">
        <v>83</v>
      </c>
      <c r="F912" s="2" t="s">
        <v>43</v>
      </c>
      <c r="G912" s="22">
        <v>32</v>
      </c>
      <c r="H912" s="22">
        <v>32</v>
      </c>
      <c r="N912" s="2" t="s">
        <v>35</v>
      </c>
      <c r="O912" s="2" t="s">
        <v>35</v>
      </c>
      <c r="P912" t="s">
        <v>36</v>
      </c>
      <c r="Q912" t="s">
        <v>2908</v>
      </c>
      <c r="U912" t="s">
        <v>37</v>
      </c>
      <c r="V912" t="s">
        <v>2909</v>
      </c>
      <c r="Z912" s="2">
        <v>2</v>
      </c>
      <c r="AA912" s="22">
        <v>31</v>
      </c>
      <c r="AF912" t="s">
        <v>2910</v>
      </c>
      <c r="AI912" t="s">
        <v>2911</v>
      </c>
      <c r="AK912" t="s">
        <v>44</v>
      </c>
      <c r="AN912" t="s">
        <v>465</v>
      </c>
      <c r="BR912" s="3" t="s">
        <v>7025</v>
      </c>
    </row>
    <row r="913" spans="1:70" x14ac:dyDescent="0.2">
      <c r="A913" t="s">
        <v>2644</v>
      </c>
      <c r="B913" t="s">
        <v>2912</v>
      </c>
      <c r="C913" t="s">
        <v>41</v>
      </c>
      <c r="D913" t="s">
        <v>72</v>
      </c>
      <c r="E913" t="s">
        <v>83</v>
      </c>
      <c r="F913" s="2" t="s">
        <v>43</v>
      </c>
      <c r="G913" s="22">
        <v>32</v>
      </c>
      <c r="H913" s="22">
        <v>24</v>
      </c>
      <c r="K913" s="22">
        <v>8</v>
      </c>
      <c r="N913" s="2" t="s">
        <v>35</v>
      </c>
      <c r="O913" s="2" t="s">
        <v>35</v>
      </c>
      <c r="P913" t="s">
        <v>36</v>
      </c>
      <c r="Q913" t="s">
        <v>2913</v>
      </c>
      <c r="U913" t="s">
        <v>37</v>
      </c>
      <c r="V913" t="s">
        <v>2914</v>
      </c>
      <c r="Z913" s="2">
        <v>2</v>
      </c>
      <c r="AA913" s="22">
        <v>69</v>
      </c>
      <c r="AF913" t="s">
        <v>2841</v>
      </c>
      <c r="AI913" t="s">
        <v>93</v>
      </c>
      <c r="AK913" t="s">
        <v>69</v>
      </c>
      <c r="AN913" t="s">
        <v>465</v>
      </c>
      <c r="BR913" s="3" t="s">
        <v>7025</v>
      </c>
    </row>
    <row r="914" spans="1:70" x14ac:dyDescent="0.2">
      <c r="A914" t="s">
        <v>2644</v>
      </c>
      <c r="B914" t="s">
        <v>2912</v>
      </c>
      <c r="C914" t="s">
        <v>41</v>
      </c>
      <c r="D914" t="s">
        <v>72</v>
      </c>
      <c r="E914" t="s">
        <v>83</v>
      </c>
      <c r="F914" s="2" t="s">
        <v>43</v>
      </c>
      <c r="G914" s="22">
        <v>32</v>
      </c>
      <c r="H914" s="22">
        <v>24</v>
      </c>
      <c r="K914" s="22">
        <v>8</v>
      </c>
      <c r="N914" s="2" t="s">
        <v>35</v>
      </c>
      <c r="O914" s="2" t="s">
        <v>35</v>
      </c>
      <c r="P914" t="s">
        <v>36</v>
      </c>
      <c r="Q914" t="s">
        <v>2913</v>
      </c>
      <c r="U914" t="s">
        <v>37</v>
      </c>
      <c r="V914" t="s">
        <v>2915</v>
      </c>
      <c r="Z914" s="2">
        <v>2</v>
      </c>
      <c r="AA914" s="22">
        <v>66</v>
      </c>
      <c r="AF914" t="s">
        <v>2847</v>
      </c>
      <c r="AI914" t="s">
        <v>93</v>
      </c>
      <c r="AK914" t="s">
        <v>69</v>
      </c>
      <c r="AN914" t="s">
        <v>465</v>
      </c>
      <c r="BR914" s="3" t="s">
        <v>7025</v>
      </c>
    </row>
    <row r="915" spans="1:70" x14ac:dyDescent="0.2">
      <c r="A915" t="s">
        <v>2644</v>
      </c>
      <c r="B915" t="s">
        <v>2916</v>
      </c>
      <c r="C915" t="s">
        <v>41</v>
      </c>
      <c r="D915" t="s">
        <v>72</v>
      </c>
      <c r="E915" t="s">
        <v>83</v>
      </c>
      <c r="F915" s="2" t="s">
        <v>43</v>
      </c>
      <c r="G915" s="22">
        <v>32</v>
      </c>
      <c r="H915" s="22">
        <v>32</v>
      </c>
      <c r="N915" s="2" t="s">
        <v>45</v>
      </c>
      <c r="O915" s="2" t="s">
        <v>35</v>
      </c>
      <c r="P915" t="s">
        <v>36</v>
      </c>
      <c r="Q915" t="s">
        <v>2860</v>
      </c>
      <c r="U915" t="s">
        <v>37</v>
      </c>
      <c r="V915" t="s">
        <v>2917</v>
      </c>
      <c r="Z915" s="2">
        <v>1</v>
      </c>
      <c r="AA915" s="22">
        <v>58</v>
      </c>
      <c r="AF915" t="s">
        <v>2918</v>
      </c>
      <c r="AI915" t="s">
        <v>164</v>
      </c>
      <c r="AK915" t="s">
        <v>206</v>
      </c>
      <c r="AN915" t="s">
        <v>465</v>
      </c>
      <c r="BR915" s="3" t="s">
        <v>7025</v>
      </c>
    </row>
    <row r="916" spans="1:70" x14ac:dyDescent="0.2">
      <c r="A916" t="s">
        <v>2644</v>
      </c>
      <c r="B916" t="s">
        <v>2919</v>
      </c>
      <c r="C916" t="s">
        <v>41</v>
      </c>
      <c r="D916" t="s">
        <v>42</v>
      </c>
      <c r="E916" t="s">
        <v>83</v>
      </c>
      <c r="F916" s="2" t="s">
        <v>43</v>
      </c>
      <c r="G916" s="22">
        <v>32</v>
      </c>
      <c r="H916" s="22">
        <v>32</v>
      </c>
      <c r="N916" s="2" t="s">
        <v>45</v>
      </c>
      <c r="O916" s="2" t="s">
        <v>35</v>
      </c>
      <c r="P916" t="s">
        <v>36</v>
      </c>
      <c r="Q916" t="s">
        <v>2920</v>
      </c>
      <c r="U916" t="s">
        <v>37</v>
      </c>
      <c r="V916" t="s">
        <v>2921</v>
      </c>
      <c r="W916" t="s">
        <v>46</v>
      </c>
      <c r="Z916" s="2">
        <v>4</v>
      </c>
      <c r="AA916" s="22">
        <v>36</v>
      </c>
      <c r="AF916" t="s">
        <v>1764</v>
      </c>
      <c r="AI916" t="s">
        <v>308</v>
      </c>
      <c r="AK916" t="s">
        <v>206</v>
      </c>
      <c r="AN916" t="s">
        <v>465</v>
      </c>
      <c r="BR916" s="3" t="s">
        <v>7025</v>
      </c>
    </row>
    <row r="917" spans="1:70" x14ac:dyDescent="0.2">
      <c r="A917" t="s">
        <v>2644</v>
      </c>
      <c r="B917" t="s">
        <v>2922</v>
      </c>
      <c r="C917" t="s">
        <v>41</v>
      </c>
      <c r="D917" t="s">
        <v>42</v>
      </c>
      <c r="E917" t="s">
        <v>83</v>
      </c>
      <c r="F917" s="2" t="s">
        <v>43</v>
      </c>
      <c r="G917" s="22">
        <v>32</v>
      </c>
      <c r="H917" s="22">
        <v>32</v>
      </c>
      <c r="N917" s="2" t="s">
        <v>45</v>
      </c>
      <c r="O917" s="2" t="s">
        <v>35</v>
      </c>
      <c r="P917" t="s">
        <v>36</v>
      </c>
      <c r="Q917" t="s">
        <v>2923</v>
      </c>
      <c r="U917" t="s">
        <v>37</v>
      </c>
      <c r="V917" t="s">
        <v>2924</v>
      </c>
      <c r="W917" t="s">
        <v>46</v>
      </c>
      <c r="Z917" s="2">
        <v>4</v>
      </c>
      <c r="AA917" s="22">
        <v>35</v>
      </c>
      <c r="AF917" t="s">
        <v>1764</v>
      </c>
      <c r="AI917" t="s">
        <v>308</v>
      </c>
      <c r="AK917" t="s">
        <v>206</v>
      </c>
      <c r="AN917" t="s">
        <v>465</v>
      </c>
      <c r="BR917" s="3" t="s">
        <v>7025</v>
      </c>
    </row>
    <row r="918" spans="1:70" x14ac:dyDescent="0.2">
      <c r="A918" t="s">
        <v>2644</v>
      </c>
      <c r="B918" t="s">
        <v>2925</v>
      </c>
      <c r="C918" t="s">
        <v>41</v>
      </c>
      <c r="D918" t="s">
        <v>42</v>
      </c>
      <c r="E918" t="s">
        <v>83</v>
      </c>
      <c r="F918" s="2" t="s">
        <v>43</v>
      </c>
      <c r="G918" s="22">
        <v>32</v>
      </c>
      <c r="H918" s="22">
        <v>32</v>
      </c>
      <c r="N918" s="2" t="s">
        <v>45</v>
      </c>
      <c r="O918" s="2" t="s">
        <v>35</v>
      </c>
      <c r="P918" t="s">
        <v>36</v>
      </c>
      <c r="Q918" t="s">
        <v>2926</v>
      </c>
      <c r="U918" t="s">
        <v>37</v>
      </c>
      <c r="V918" t="s">
        <v>2927</v>
      </c>
      <c r="W918" t="s">
        <v>169</v>
      </c>
      <c r="Z918" s="2">
        <v>1</v>
      </c>
      <c r="AA918" s="22">
        <v>58</v>
      </c>
      <c r="AF918" t="s">
        <v>2918</v>
      </c>
      <c r="AI918" t="s">
        <v>308</v>
      </c>
      <c r="AK918" t="s">
        <v>206</v>
      </c>
      <c r="AN918" t="s">
        <v>465</v>
      </c>
      <c r="BR918" s="3" t="s">
        <v>7025</v>
      </c>
    </row>
    <row r="919" spans="1:70" x14ac:dyDescent="0.2">
      <c r="A919" t="s">
        <v>2644</v>
      </c>
      <c r="B919" t="s">
        <v>2928</v>
      </c>
      <c r="C919" t="s">
        <v>41</v>
      </c>
      <c r="D919" t="s">
        <v>42</v>
      </c>
      <c r="E919" t="s">
        <v>83</v>
      </c>
      <c r="F919" s="2" t="s">
        <v>43</v>
      </c>
      <c r="G919" s="22">
        <v>32</v>
      </c>
      <c r="H919" s="22">
        <v>32</v>
      </c>
      <c r="N919" s="2" t="s">
        <v>60</v>
      </c>
      <c r="O919" s="2" t="s">
        <v>35</v>
      </c>
      <c r="P919" t="s">
        <v>36</v>
      </c>
      <c r="Q919" t="s">
        <v>2929</v>
      </c>
      <c r="U919" t="s">
        <v>37</v>
      </c>
      <c r="V919" t="s">
        <v>2930</v>
      </c>
      <c r="W919" t="s">
        <v>169</v>
      </c>
      <c r="Z919" s="2">
        <v>2</v>
      </c>
      <c r="AA919" s="22">
        <v>68</v>
      </c>
      <c r="AF919" t="s">
        <v>2785</v>
      </c>
      <c r="AI919" t="s">
        <v>1494</v>
      </c>
      <c r="AK919" t="s">
        <v>44</v>
      </c>
      <c r="AN919" t="s">
        <v>465</v>
      </c>
      <c r="BR919" s="3" t="s">
        <v>7025</v>
      </c>
    </row>
    <row r="920" spans="1:70" x14ac:dyDescent="0.2">
      <c r="A920" t="s">
        <v>2644</v>
      </c>
      <c r="B920" t="s">
        <v>2928</v>
      </c>
      <c r="C920" t="s">
        <v>41</v>
      </c>
      <c r="D920" t="s">
        <v>42</v>
      </c>
      <c r="E920" t="s">
        <v>83</v>
      </c>
      <c r="F920" s="2" t="s">
        <v>43</v>
      </c>
      <c r="G920" s="22">
        <v>32</v>
      </c>
      <c r="H920" s="22">
        <v>32</v>
      </c>
      <c r="N920" s="2" t="s">
        <v>45</v>
      </c>
      <c r="O920" s="2" t="s">
        <v>35</v>
      </c>
      <c r="P920" t="s">
        <v>36</v>
      </c>
      <c r="Q920" t="s">
        <v>2929</v>
      </c>
      <c r="U920" t="s">
        <v>37</v>
      </c>
      <c r="V920" t="s">
        <v>2931</v>
      </c>
      <c r="W920" t="s">
        <v>169</v>
      </c>
      <c r="Z920" s="2">
        <v>4</v>
      </c>
      <c r="AA920" s="22">
        <v>61</v>
      </c>
      <c r="AF920" t="s">
        <v>1764</v>
      </c>
      <c r="AI920" t="s">
        <v>308</v>
      </c>
      <c r="AK920" t="s">
        <v>206</v>
      </c>
      <c r="AN920" t="s">
        <v>465</v>
      </c>
      <c r="BR920" s="3" t="s">
        <v>7025</v>
      </c>
    </row>
    <row r="921" spans="1:70" x14ac:dyDescent="0.2">
      <c r="A921" t="s">
        <v>2644</v>
      </c>
      <c r="B921" t="s">
        <v>2928</v>
      </c>
      <c r="C921" t="s">
        <v>41</v>
      </c>
      <c r="D921" t="s">
        <v>42</v>
      </c>
      <c r="E921" t="s">
        <v>83</v>
      </c>
      <c r="F921" s="2" t="s">
        <v>43</v>
      </c>
      <c r="G921" s="22">
        <v>32</v>
      </c>
      <c r="H921" s="22">
        <v>32</v>
      </c>
      <c r="N921" s="2" t="s">
        <v>45</v>
      </c>
      <c r="O921" s="2" t="s">
        <v>35</v>
      </c>
      <c r="P921" t="s">
        <v>36</v>
      </c>
      <c r="Q921" t="s">
        <v>2932</v>
      </c>
      <c r="U921" t="s">
        <v>37</v>
      </c>
      <c r="V921" t="s">
        <v>2933</v>
      </c>
      <c r="W921" t="s">
        <v>169</v>
      </c>
      <c r="Z921" s="2">
        <v>2</v>
      </c>
      <c r="AA921" s="22">
        <v>111</v>
      </c>
      <c r="AF921" t="s">
        <v>2934</v>
      </c>
      <c r="AI921" t="s">
        <v>308</v>
      </c>
      <c r="AK921" t="s">
        <v>206</v>
      </c>
      <c r="AN921" t="s">
        <v>465</v>
      </c>
      <c r="BR921" s="3" t="s">
        <v>7025</v>
      </c>
    </row>
    <row r="922" spans="1:70" x14ac:dyDescent="0.2">
      <c r="A922" t="s">
        <v>2644</v>
      </c>
      <c r="B922" t="s">
        <v>2935</v>
      </c>
      <c r="C922" t="s">
        <v>81</v>
      </c>
      <c r="D922" t="s">
        <v>85</v>
      </c>
      <c r="E922" t="s">
        <v>83</v>
      </c>
      <c r="F922" s="2" t="s">
        <v>43</v>
      </c>
      <c r="G922" s="22">
        <v>32</v>
      </c>
      <c r="H922" s="22">
        <v>26</v>
      </c>
      <c r="K922" s="22">
        <v>6</v>
      </c>
      <c r="N922" s="2" t="s">
        <v>35</v>
      </c>
      <c r="O922" s="2" t="s">
        <v>35</v>
      </c>
      <c r="P922" t="s">
        <v>36</v>
      </c>
      <c r="Q922" t="s">
        <v>2936</v>
      </c>
      <c r="U922" t="s">
        <v>37</v>
      </c>
      <c r="V922" t="s">
        <v>2937</v>
      </c>
      <c r="Z922" s="2">
        <v>4</v>
      </c>
      <c r="AA922" s="22">
        <v>82</v>
      </c>
      <c r="AF922" t="s">
        <v>2858</v>
      </c>
      <c r="AI922" t="s">
        <v>690</v>
      </c>
      <c r="AK922" t="s">
        <v>166</v>
      </c>
      <c r="AN922" t="s">
        <v>465</v>
      </c>
      <c r="BR922" s="3" t="s">
        <v>7025</v>
      </c>
    </row>
    <row r="923" spans="1:70" x14ac:dyDescent="0.2">
      <c r="A923" t="s">
        <v>2644</v>
      </c>
      <c r="B923" t="s">
        <v>2938</v>
      </c>
      <c r="C923" t="s">
        <v>81</v>
      </c>
      <c r="D923" t="s">
        <v>72</v>
      </c>
      <c r="E923" t="s">
        <v>73</v>
      </c>
      <c r="F923" s="2" t="s">
        <v>43</v>
      </c>
      <c r="G923" s="22">
        <v>32</v>
      </c>
      <c r="H923" s="22">
        <v>32</v>
      </c>
      <c r="N923" s="2" t="s">
        <v>45</v>
      </c>
      <c r="O923" s="2" t="s">
        <v>35</v>
      </c>
      <c r="P923" t="s">
        <v>36</v>
      </c>
      <c r="Q923" t="s">
        <v>2936</v>
      </c>
      <c r="U923" t="s">
        <v>37</v>
      </c>
      <c r="V923" t="s">
        <v>2939</v>
      </c>
      <c r="Z923" s="2">
        <v>1</v>
      </c>
      <c r="AA923" s="22">
        <v>58</v>
      </c>
      <c r="AF923" t="s">
        <v>2918</v>
      </c>
      <c r="AI923" t="s">
        <v>308</v>
      </c>
      <c r="AK923" t="s">
        <v>206</v>
      </c>
      <c r="AN923" t="s">
        <v>465</v>
      </c>
      <c r="BR923" s="3" t="s">
        <v>7025</v>
      </c>
    </row>
    <row r="924" spans="1:70" x14ac:dyDescent="0.2">
      <c r="A924" t="s">
        <v>2644</v>
      </c>
      <c r="B924" t="s">
        <v>2938</v>
      </c>
      <c r="C924" t="s">
        <v>81</v>
      </c>
      <c r="D924" t="s">
        <v>72</v>
      </c>
      <c r="E924" t="s">
        <v>73</v>
      </c>
      <c r="F924" s="2" t="s">
        <v>43</v>
      </c>
      <c r="G924" s="22">
        <v>32</v>
      </c>
      <c r="H924" s="22">
        <v>32</v>
      </c>
      <c r="N924" s="2" t="s">
        <v>45</v>
      </c>
      <c r="O924" s="2" t="s">
        <v>35</v>
      </c>
      <c r="P924" t="s">
        <v>89</v>
      </c>
      <c r="Q924" t="s">
        <v>2923</v>
      </c>
      <c r="U924" t="s">
        <v>37</v>
      </c>
      <c r="V924" t="s">
        <v>2940</v>
      </c>
      <c r="Z924" s="2">
        <v>4</v>
      </c>
      <c r="AA924" s="22">
        <v>100</v>
      </c>
      <c r="AF924" t="s">
        <v>1764</v>
      </c>
      <c r="AI924" t="s">
        <v>164</v>
      </c>
      <c r="AK924" t="s">
        <v>206</v>
      </c>
      <c r="AN924" t="s">
        <v>465</v>
      </c>
      <c r="BR924" s="3" t="s">
        <v>7025</v>
      </c>
    </row>
    <row r="925" spans="1:70" x14ac:dyDescent="0.2">
      <c r="A925" t="s">
        <v>2644</v>
      </c>
      <c r="B925" t="s">
        <v>2941</v>
      </c>
      <c r="C925" t="s">
        <v>41</v>
      </c>
      <c r="D925" t="s">
        <v>85</v>
      </c>
      <c r="E925" t="s">
        <v>83</v>
      </c>
      <c r="F925" s="2" t="s">
        <v>43</v>
      </c>
      <c r="G925" s="22">
        <v>32</v>
      </c>
      <c r="H925" s="22">
        <v>32</v>
      </c>
      <c r="N925" s="2" t="s">
        <v>35</v>
      </c>
      <c r="O925" s="2" t="s">
        <v>35</v>
      </c>
      <c r="P925" t="s">
        <v>36</v>
      </c>
      <c r="Q925" t="s">
        <v>2942</v>
      </c>
      <c r="U925" t="s">
        <v>37</v>
      </c>
      <c r="V925" t="s">
        <v>2943</v>
      </c>
      <c r="Z925" s="2">
        <v>3</v>
      </c>
      <c r="AA925" s="22">
        <v>82</v>
      </c>
      <c r="AF925" t="s">
        <v>2870</v>
      </c>
      <c r="AI925" t="s">
        <v>2842</v>
      </c>
      <c r="AK925" t="s">
        <v>44</v>
      </c>
      <c r="AN925" t="s">
        <v>465</v>
      </c>
      <c r="BR925" s="3" t="s">
        <v>7025</v>
      </c>
    </row>
    <row r="926" spans="1:70" x14ac:dyDescent="0.2">
      <c r="A926" t="s">
        <v>2644</v>
      </c>
      <c r="B926" t="s">
        <v>2944</v>
      </c>
      <c r="C926" t="s">
        <v>81</v>
      </c>
      <c r="D926" t="s">
        <v>72</v>
      </c>
      <c r="E926" t="s">
        <v>83</v>
      </c>
      <c r="F926" s="2" t="s">
        <v>97</v>
      </c>
      <c r="G926" s="22">
        <v>48</v>
      </c>
      <c r="H926" s="22">
        <v>40</v>
      </c>
      <c r="K926" s="22">
        <v>8</v>
      </c>
      <c r="N926" s="2" t="s">
        <v>45</v>
      </c>
      <c r="O926" s="2" t="s">
        <v>35</v>
      </c>
      <c r="P926" t="s">
        <v>89</v>
      </c>
      <c r="Q926" t="s">
        <v>2945</v>
      </c>
      <c r="U926" t="s">
        <v>37</v>
      </c>
      <c r="V926" t="s">
        <v>2946</v>
      </c>
      <c r="Z926" s="2">
        <v>3</v>
      </c>
      <c r="AA926" s="22">
        <v>82</v>
      </c>
      <c r="AF926" t="s">
        <v>2870</v>
      </c>
      <c r="AI926" t="s">
        <v>2947</v>
      </c>
      <c r="AK926" t="s">
        <v>152</v>
      </c>
      <c r="AN926" t="s">
        <v>465</v>
      </c>
      <c r="BR926" s="3" t="s">
        <v>7025</v>
      </c>
    </row>
    <row r="927" spans="1:70" x14ac:dyDescent="0.2">
      <c r="A927" t="s">
        <v>2644</v>
      </c>
      <c r="B927" t="s">
        <v>2944</v>
      </c>
      <c r="C927" t="s">
        <v>81</v>
      </c>
      <c r="D927" t="s">
        <v>72</v>
      </c>
      <c r="E927" t="s">
        <v>83</v>
      </c>
      <c r="F927" s="2" t="s">
        <v>97</v>
      </c>
      <c r="G927" s="22">
        <v>48</v>
      </c>
      <c r="H927" s="22">
        <v>40</v>
      </c>
      <c r="K927" s="22">
        <v>8</v>
      </c>
      <c r="N927" s="2" t="s">
        <v>45</v>
      </c>
      <c r="O927" s="2" t="s">
        <v>35</v>
      </c>
      <c r="P927" t="s">
        <v>89</v>
      </c>
      <c r="Q927" t="s">
        <v>2663</v>
      </c>
      <c r="U927" t="s">
        <v>37</v>
      </c>
      <c r="V927" t="s">
        <v>2948</v>
      </c>
      <c r="Z927" s="2">
        <v>4</v>
      </c>
      <c r="AA927" s="22">
        <v>65</v>
      </c>
      <c r="AF927" t="s">
        <v>2949</v>
      </c>
      <c r="AI927" t="s">
        <v>2947</v>
      </c>
      <c r="AK927" t="s">
        <v>152</v>
      </c>
      <c r="AN927" t="s">
        <v>465</v>
      </c>
      <c r="BR927" s="3" t="s">
        <v>7025</v>
      </c>
    </row>
    <row r="928" spans="1:70" x14ac:dyDescent="0.2">
      <c r="A928" t="s">
        <v>2644</v>
      </c>
      <c r="B928" t="s">
        <v>2950</v>
      </c>
      <c r="C928" t="s">
        <v>81</v>
      </c>
      <c r="D928" t="s">
        <v>72</v>
      </c>
      <c r="E928" t="s">
        <v>83</v>
      </c>
      <c r="F928" s="2" t="s">
        <v>43</v>
      </c>
      <c r="G928" s="22">
        <v>32</v>
      </c>
      <c r="H928" s="22">
        <v>32</v>
      </c>
      <c r="N928" s="2" t="s">
        <v>35</v>
      </c>
      <c r="O928" s="2" t="s">
        <v>35</v>
      </c>
      <c r="P928" t="s">
        <v>89</v>
      </c>
      <c r="Q928" t="s">
        <v>2951</v>
      </c>
      <c r="U928" t="s">
        <v>37</v>
      </c>
      <c r="V928" t="s">
        <v>2952</v>
      </c>
      <c r="Z928" s="2">
        <v>2</v>
      </c>
      <c r="AA928" s="22">
        <v>105</v>
      </c>
      <c r="AF928" t="s">
        <v>2782</v>
      </c>
      <c r="AI928" t="s">
        <v>542</v>
      </c>
      <c r="AK928" t="s">
        <v>44</v>
      </c>
      <c r="AN928" t="s">
        <v>465</v>
      </c>
      <c r="BR928" s="3" t="s">
        <v>7025</v>
      </c>
    </row>
    <row r="929" spans="1:70" x14ac:dyDescent="0.2">
      <c r="A929" t="s">
        <v>2644</v>
      </c>
      <c r="B929" t="s">
        <v>2950</v>
      </c>
      <c r="C929" t="s">
        <v>81</v>
      </c>
      <c r="D929" t="s">
        <v>72</v>
      </c>
      <c r="E929" t="s">
        <v>83</v>
      </c>
      <c r="F929" s="2" t="s">
        <v>43</v>
      </c>
      <c r="G929" s="22">
        <v>32</v>
      </c>
      <c r="H929" s="22">
        <v>32</v>
      </c>
      <c r="N929" s="2" t="s">
        <v>35</v>
      </c>
      <c r="O929" s="2" t="s">
        <v>35</v>
      </c>
      <c r="P929" t="s">
        <v>89</v>
      </c>
      <c r="Q929" t="s">
        <v>2951</v>
      </c>
      <c r="U929" t="s">
        <v>37</v>
      </c>
      <c r="V929" t="s">
        <v>2953</v>
      </c>
      <c r="Z929" s="2">
        <v>1</v>
      </c>
      <c r="AA929" s="22">
        <v>49</v>
      </c>
      <c r="AF929" t="s">
        <v>2954</v>
      </c>
      <c r="AI929" t="s">
        <v>542</v>
      </c>
      <c r="AK929" t="s">
        <v>44</v>
      </c>
      <c r="AN929" t="s">
        <v>465</v>
      </c>
      <c r="BR929" s="3" t="s">
        <v>7025</v>
      </c>
    </row>
    <row r="930" spans="1:70" x14ac:dyDescent="0.2">
      <c r="A930" t="s">
        <v>2644</v>
      </c>
      <c r="B930" t="s">
        <v>2950</v>
      </c>
      <c r="C930" t="s">
        <v>81</v>
      </c>
      <c r="D930" t="s">
        <v>72</v>
      </c>
      <c r="E930" t="s">
        <v>83</v>
      </c>
      <c r="F930" s="2" t="s">
        <v>43</v>
      </c>
      <c r="G930" s="22">
        <v>32</v>
      </c>
      <c r="H930" s="22">
        <v>32</v>
      </c>
      <c r="N930" s="2" t="s">
        <v>35</v>
      </c>
      <c r="O930" s="2" t="s">
        <v>35</v>
      </c>
      <c r="P930" t="s">
        <v>89</v>
      </c>
      <c r="Q930" t="s">
        <v>2951</v>
      </c>
      <c r="U930" t="s">
        <v>37</v>
      </c>
      <c r="V930" t="s">
        <v>2955</v>
      </c>
      <c r="Z930" s="2">
        <v>3</v>
      </c>
      <c r="AA930" s="22">
        <v>99</v>
      </c>
      <c r="AF930" t="s">
        <v>2956</v>
      </c>
      <c r="AI930" t="s">
        <v>677</v>
      </c>
      <c r="AK930" t="s">
        <v>44</v>
      </c>
      <c r="AN930" t="s">
        <v>465</v>
      </c>
      <c r="BR930" s="3" t="s">
        <v>7025</v>
      </c>
    </row>
    <row r="931" spans="1:70" x14ac:dyDescent="0.2">
      <c r="A931" t="s">
        <v>2644</v>
      </c>
      <c r="B931" t="s">
        <v>2957</v>
      </c>
      <c r="C931" t="s">
        <v>81</v>
      </c>
      <c r="D931" t="s">
        <v>72</v>
      </c>
      <c r="E931" t="s">
        <v>83</v>
      </c>
      <c r="F931" s="2" t="s">
        <v>97</v>
      </c>
      <c r="G931" s="22">
        <v>48</v>
      </c>
      <c r="H931" s="22">
        <v>48</v>
      </c>
      <c r="N931" s="2" t="s">
        <v>45</v>
      </c>
      <c r="O931" s="2" t="s">
        <v>35</v>
      </c>
      <c r="P931" t="s">
        <v>89</v>
      </c>
      <c r="Q931" t="s">
        <v>2696</v>
      </c>
      <c r="U931" t="s">
        <v>37</v>
      </c>
      <c r="V931" t="s">
        <v>2958</v>
      </c>
      <c r="Z931" s="2">
        <v>2</v>
      </c>
      <c r="AA931" s="22">
        <v>105</v>
      </c>
      <c r="AF931" t="s">
        <v>2782</v>
      </c>
      <c r="AI931" t="s">
        <v>542</v>
      </c>
      <c r="AK931" t="s">
        <v>98</v>
      </c>
      <c r="AN931" t="s">
        <v>465</v>
      </c>
      <c r="BR931" s="3" t="s">
        <v>7025</v>
      </c>
    </row>
    <row r="932" spans="1:70" x14ac:dyDescent="0.2">
      <c r="A932" t="s">
        <v>2644</v>
      </c>
      <c r="B932" t="s">
        <v>2959</v>
      </c>
      <c r="C932" t="s">
        <v>81</v>
      </c>
      <c r="D932" t="s">
        <v>72</v>
      </c>
      <c r="E932" t="s">
        <v>83</v>
      </c>
      <c r="F932" s="2" t="s">
        <v>43</v>
      </c>
      <c r="G932" s="22">
        <v>32</v>
      </c>
      <c r="H932" s="22">
        <v>26</v>
      </c>
      <c r="K932" s="22">
        <v>6</v>
      </c>
      <c r="N932" s="2" t="s">
        <v>35</v>
      </c>
      <c r="O932" s="2" t="s">
        <v>35</v>
      </c>
      <c r="P932" t="s">
        <v>36</v>
      </c>
      <c r="Q932" t="s">
        <v>2960</v>
      </c>
      <c r="U932" t="s">
        <v>37</v>
      </c>
      <c r="V932" t="s">
        <v>2961</v>
      </c>
      <c r="Z932" s="2">
        <v>2</v>
      </c>
      <c r="AA932" s="22">
        <v>105</v>
      </c>
      <c r="AF932" t="s">
        <v>2782</v>
      </c>
      <c r="AI932" t="s">
        <v>2752</v>
      </c>
      <c r="AK932" t="s">
        <v>166</v>
      </c>
      <c r="AN932" t="s">
        <v>465</v>
      </c>
      <c r="BR932" s="3" t="s">
        <v>7025</v>
      </c>
    </row>
    <row r="933" spans="1:70" x14ac:dyDescent="0.2">
      <c r="A933" t="s">
        <v>2644</v>
      </c>
      <c r="B933" t="s">
        <v>2962</v>
      </c>
      <c r="C933" t="s">
        <v>81</v>
      </c>
      <c r="D933" t="s">
        <v>72</v>
      </c>
      <c r="E933" t="s">
        <v>83</v>
      </c>
      <c r="F933" s="2" t="s">
        <v>43</v>
      </c>
      <c r="G933" s="22">
        <v>32</v>
      </c>
      <c r="H933" s="22">
        <v>28</v>
      </c>
      <c r="K933" s="22">
        <v>4</v>
      </c>
      <c r="N933" s="2" t="s">
        <v>45</v>
      </c>
      <c r="O933" s="2" t="s">
        <v>35</v>
      </c>
      <c r="P933" t="s">
        <v>89</v>
      </c>
      <c r="Q933" t="s">
        <v>2920</v>
      </c>
      <c r="U933" t="s">
        <v>37</v>
      </c>
      <c r="V933" t="s">
        <v>2963</v>
      </c>
      <c r="Z933" s="2">
        <v>2</v>
      </c>
      <c r="AA933" s="22">
        <v>100</v>
      </c>
      <c r="AF933" t="s">
        <v>2785</v>
      </c>
      <c r="AI933" t="s">
        <v>315</v>
      </c>
      <c r="AK933" t="s">
        <v>181</v>
      </c>
      <c r="AN933" t="s">
        <v>465</v>
      </c>
      <c r="BR933" s="3" t="s">
        <v>7025</v>
      </c>
    </row>
    <row r="934" spans="1:70" x14ac:dyDescent="0.2">
      <c r="A934" t="s">
        <v>2644</v>
      </c>
      <c r="B934" t="s">
        <v>2964</v>
      </c>
      <c r="C934" t="s">
        <v>81</v>
      </c>
      <c r="D934" t="s">
        <v>72</v>
      </c>
      <c r="E934" t="s">
        <v>83</v>
      </c>
      <c r="F934" s="2" t="s">
        <v>43</v>
      </c>
      <c r="G934" s="22">
        <v>32</v>
      </c>
      <c r="H934" s="22">
        <v>26</v>
      </c>
      <c r="M934" s="22">
        <v>6</v>
      </c>
      <c r="N934" s="2" t="s">
        <v>35</v>
      </c>
      <c r="O934" s="2" t="s">
        <v>35</v>
      </c>
      <c r="P934" t="s">
        <v>36</v>
      </c>
      <c r="Q934" t="s">
        <v>2960</v>
      </c>
      <c r="U934" t="s">
        <v>37</v>
      </c>
      <c r="V934" t="s">
        <v>2965</v>
      </c>
      <c r="Z934" s="2">
        <v>1</v>
      </c>
      <c r="AA934" s="22">
        <v>49</v>
      </c>
      <c r="AF934" t="s">
        <v>2954</v>
      </c>
      <c r="AI934" t="s">
        <v>2752</v>
      </c>
      <c r="AK934" t="s">
        <v>166</v>
      </c>
      <c r="AN934" t="s">
        <v>465</v>
      </c>
      <c r="BR934" s="3" t="s">
        <v>7025</v>
      </c>
    </row>
    <row r="935" spans="1:70" x14ac:dyDescent="0.2">
      <c r="A935" t="s">
        <v>2644</v>
      </c>
      <c r="B935" t="s">
        <v>2964</v>
      </c>
      <c r="C935" t="s">
        <v>81</v>
      </c>
      <c r="D935" t="s">
        <v>72</v>
      </c>
      <c r="E935" t="s">
        <v>83</v>
      </c>
      <c r="F935" s="2" t="s">
        <v>43</v>
      </c>
      <c r="G935" s="22">
        <v>32</v>
      </c>
      <c r="H935" s="22">
        <v>26</v>
      </c>
      <c r="M935" s="22">
        <v>6</v>
      </c>
      <c r="N935" s="2" t="s">
        <v>35</v>
      </c>
      <c r="O935" s="2" t="s">
        <v>35</v>
      </c>
      <c r="P935" t="s">
        <v>36</v>
      </c>
      <c r="Q935" t="s">
        <v>2966</v>
      </c>
      <c r="U935" t="s">
        <v>37</v>
      </c>
      <c r="V935" t="s">
        <v>2967</v>
      </c>
      <c r="Z935" s="2">
        <v>3</v>
      </c>
      <c r="AA935" s="22">
        <v>99</v>
      </c>
      <c r="AF935" t="s">
        <v>2956</v>
      </c>
      <c r="AI935" t="s">
        <v>690</v>
      </c>
      <c r="AK935" t="s">
        <v>166</v>
      </c>
      <c r="AN935" t="s">
        <v>465</v>
      </c>
      <c r="BR935" s="3" t="s">
        <v>7025</v>
      </c>
    </row>
    <row r="936" spans="1:70" x14ac:dyDescent="0.2">
      <c r="A936" t="s">
        <v>2644</v>
      </c>
      <c r="B936" t="s">
        <v>2968</v>
      </c>
      <c r="C936" t="s">
        <v>81</v>
      </c>
      <c r="D936" t="s">
        <v>72</v>
      </c>
      <c r="E936" t="s">
        <v>83</v>
      </c>
      <c r="F936" s="2" t="s">
        <v>34</v>
      </c>
      <c r="G936" s="22">
        <v>16</v>
      </c>
      <c r="H936" s="22">
        <v>16</v>
      </c>
      <c r="N936" s="2" t="s">
        <v>35</v>
      </c>
      <c r="O936" s="2" t="s">
        <v>35</v>
      </c>
      <c r="P936" t="s">
        <v>36</v>
      </c>
      <c r="Q936" t="s">
        <v>2969</v>
      </c>
      <c r="U936" t="s">
        <v>37</v>
      </c>
      <c r="V936" t="s">
        <v>2970</v>
      </c>
      <c r="Z936" s="2">
        <v>3</v>
      </c>
      <c r="AA936" s="22">
        <v>82</v>
      </c>
      <c r="AF936" t="s">
        <v>2870</v>
      </c>
      <c r="AI936" t="s">
        <v>144</v>
      </c>
      <c r="AK936" t="s">
        <v>51</v>
      </c>
      <c r="AN936" t="s">
        <v>465</v>
      </c>
      <c r="BR936" s="3" t="s">
        <v>7025</v>
      </c>
    </row>
    <row r="937" spans="1:70" x14ac:dyDescent="0.2">
      <c r="A937" t="s">
        <v>2644</v>
      </c>
      <c r="B937" t="s">
        <v>2971</v>
      </c>
      <c r="C937" t="s">
        <v>41</v>
      </c>
      <c r="D937" t="s">
        <v>72</v>
      </c>
      <c r="E937" t="s">
        <v>83</v>
      </c>
      <c r="F937" s="2" t="s">
        <v>43</v>
      </c>
      <c r="G937" s="22">
        <v>32</v>
      </c>
      <c r="H937" s="22">
        <v>32</v>
      </c>
      <c r="N937" s="2" t="s">
        <v>45</v>
      </c>
      <c r="O937" s="2" t="s">
        <v>35</v>
      </c>
      <c r="P937" t="s">
        <v>36</v>
      </c>
      <c r="Q937" t="s">
        <v>2972</v>
      </c>
      <c r="U937" t="s">
        <v>37</v>
      </c>
      <c r="V937" t="s">
        <v>2973</v>
      </c>
      <c r="Z937" s="2">
        <v>2</v>
      </c>
      <c r="AA937" s="22">
        <v>100</v>
      </c>
      <c r="AF937" t="s">
        <v>2785</v>
      </c>
      <c r="AI937" t="s">
        <v>2786</v>
      </c>
      <c r="AK937" t="s">
        <v>206</v>
      </c>
      <c r="AN937" t="s">
        <v>465</v>
      </c>
      <c r="BR937" s="3" t="s">
        <v>7025</v>
      </c>
    </row>
    <row r="938" spans="1:70" x14ac:dyDescent="0.2">
      <c r="A938" t="s">
        <v>2644</v>
      </c>
      <c r="B938" t="s">
        <v>2974</v>
      </c>
      <c r="C938" t="s">
        <v>41</v>
      </c>
      <c r="D938" t="s">
        <v>72</v>
      </c>
      <c r="E938" t="s">
        <v>83</v>
      </c>
      <c r="F938" s="2" t="s">
        <v>43</v>
      </c>
      <c r="G938" s="22">
        <v>32</v>
      </c>
      <c r="H938" s="22">
        <v>32</v>
      </c>
      <c r="N938" s="2" t="s">
        <v>35</v>
      </c>
      <c r="O938" s="2" t="s">
        <v>35</v>
      </c>
      <c r="P938" t="s">
        <v>36</v>
      </c>
      <c r="Q938" t="s">
        <v>2975</v>
      </c>
      <c r="U938" t="s">
        <v>37</v>
      </c>
      <c r="V938" t="s">
        <v>2976</v>
      </c>
      <c r="Z938" s="2">
        <v>2</v>
      </c>
      <c r="AA938" s="22">
        <v>104</v>
      </c>
      <c r="AF938" t="s">
        <v>2782</v>
      </c>
      <c r="AI938" t="s">
        <v>542</v>
      </c>
      <c r="AK938" t="s">
        <v>44</v>
      </c>
      <c r="AN938" t="s">
        <v>465</v>
      </c>
      <c r="BR938" s="3" t="s">
        <v>7025</v>
      </c>
    </row>
    <row r="939" spans="1:70" x14ac:dyDescent="0.2">
      <c r="A939" t="s">
        <v>2644</v>
      </c>
      <c r="B939" t="s">
        <v>2977</v>
      </c>
      <c r="C939" t="s">
        <v>41</v>
      </c>
      <c r="D939" t="s">
        <v>1134</v>
      </c>
      <c r="E939" t="s">
        <v>83</v>
      </c>
      <c r="F939" s="2" t="s">
        <v>630</v>
      </c>
      <c r="G939" s="22">
        <v>24</v>
      </c>
      <c r="H939" s="22">
        <v>24</v>
      </c>
      <c r="N939" s="2" t="s">
        <v>35</v>
      </c>
      <c r="O939" s="2" t="s">
        <v>35</v>
      </c>
      <c r="P939" t="s">
        <v>36</v>
      </c>
      <c r="Q939" t="s">
        <v>2978</v>
      </c>
      <c r="U939" t="s">
        <v>37</v>
      </c>
      <c r="V939" t="s">
        <v>2979</v>
      </c>
      <c r="Z939" s="2">
        <v>3</v>
      </c>
      <c r="AA939" s="22">
        <v>153</v>
      </c>
      <c r="AF939" t="s">
        <v>2980</v>
      </c>
      <c r="AI939" t="s">
        <v>93</v>
      </c>
      <c r="AK939" t="s">
        <v>69</v>
      </c>
      <c r="AN939" t="s">
        <v>465</v>
      </c>
      <c r="BR939" s="3" t="s">
        <v>7025</v>
      </c>
    </row>
    <row r="940" spans="1:70" x14ac:dyDescent="0.2">
      <c r="A940" t="s">
        <v>2644</v>
      </c>
      <c r="B940" t="s">
        <v>2977</v>
      </c>
      <c r="C940" t="s">
        <v>41</v>
      </c>
      <c r="D940" t="s">
        <v>1134</v>
      </c>
      <c r="E940" t="s">
        <v>83</v>
      </c>
      <c r="F940" s="2" t="s">
        <v>630</v>
      </c>
      <c r="G940" s="22">
        <v>24</v>
      </c>
      <c r="H940" s="22">
        <v>24</v>
      </c>
      <c r="N940" s="2" t="s">
        <v>35</v>
      </c>
      <c r="O940" s="2" t="s">
        <v>35</v>
      </c>
      <c r="P940" t="s">
        <v>36</v>
      </c>
      <c r="Q940" t="s">
        <v>2978</v>
      </c>
      <c r="U940" t="s">
        <v>37</v>
      </c>
      <c r="V940" t="s">
        <v>2981</v>
      </c>
      <c r="Z940" s="2">
        <v>2</v>
      </c>
      <c r="AA940" s="22">
        <v>109</v>
      </c>
      <c r="AF940" t="s">
        <v>2743</v>
      </c>
      <c r="AI940" t="s">
        <v>93</v>
      </c>
      <c r="AK940" t="s">
        <v>69</v>
      </c>
      <c r="AN940" t="s">
        <v>465</v>
      </c>
      <c r="BR940" s="3" t="s">
        <v>7025</v>
      </c>
    </row>
    <row r="941" spans="1:70" x14ac:dyDescent="0.2">
      <c r="A941" t="s">
        <v>2644</v>
      </c>
      <c r="B941" t="s">
        <v>2982</v>
      </c>
      <c r="C941" t="s">
        <v>41</v>
      </c>
      <c r="D941" t="s">
        <v>42</v>
      </c>
      <c r="E941" t="s">
        <v>83</v>
      </c>
      <c r="F941" s="2" t="s">
        <v>43</v>
      </c>
      <c r="G941" s="22">
        <v>32</v>
      </c>
      <c r="H941" s="22">
        <v>32</v>
      </c>
      <c r="N941" s="2" t="s">
        <v>45</v>
      </c>
      <c r="O941" s="2" t="s">
        <v>35</v>
      </c>
      <c r="P941" t="s">
        <v>36</v>
      </c>
      <c r="Q941" t="s">
        <v>2983</v>
      </c>
      <c r="U941" t="s">
        <v>37</v>
      </c>
      <c r="V941" t="s">
        <v>2984</v>
      </c>
      <c r="W941" t="s">
        <v>232</v>
      </c>
      <c r="Z941" s="2">
        <v>1</v>
      </c>
      <c r="AA941" s="22">
        <v>23</v>
      </c>
      <c r="AF941" t="s">
        <v>2832</v>
      </c>
      <c r="AI941" t="s">
        <v>308</v>
      </c>
      <c r="AK941" t="s">
        <v>206</v>
      </c>
      <c r="AN941" t="s">
        <v>465</v>
      </c>
      <c r="BR941" s="3" t="s">
        <v>7025</v>
      </c>
    </row>
    <row r="942" spans="1:70" x14ac:dyDescent="0.2">
      <c r="A942" t="s">
        <v>2644</v>
      </c>
      <c r="B942" t="s">
        <v>2985</v>
      </c>
      <c r="C942" t="s">
        <v>41</v>
      </c>
      <c r="D942" t="s">
        <v>42</v>
      </c>
      <c r="E942" t="s">
        <v>83</v>
      </c>
      <c r="F942" s="2" t="s">
        <v>43</v>
      </c>
      <c r="G942" s="22">
        <v>32</v>
      </c>
      <c r="H942" s="22">
        <v>32</v>
      </c>
      <c r="N942" s="2" t="s">
        <v>45</v>
      </c>
      <c r="O942" s="2" t="s">
        <v>35</v>
      </c>
      <c r="P942" t="s">
        <v>36</v>
      </c>
      <c r="Q942" t="s">
        <v>2676</v>
      </c>
      <c r="U942" t="s">
        <v>37</v>
      </c>
      <c r="V942" t="s">
        <v>2986</v>
      </c>
      <c r="W942" t="s">
        <v>46</v>
      </c>
      <c r="Z942" s="2">
        <v>2</v>
      </c>
      <c r="AA942" s="22">
        <v>32</v>
      </c>
      <c r="AF942" t="s">
        <v>2785</v>
      </c>
      <c r="AI942" t="s">
        <v>2829</v>
      </c>
      <c r="AK942" t="s">
        <v>206</v>
      </c>
      <c r="AN942" t="s">
        <v>465</v>
      </c>
      <c r="BR942" s="3" t="s">
        <v>7025</v>
      </c>
    </row>
    <row r="943" spans="1:70" x14ac:dyDescent="0.2">
      <c r="A943" t="s">
        <v>2644</v>
      </c>
      <c r="B943" t="s">
        <v>2987</v>
      </c>
      <c r="C943" t="s">
        <v>81</v>
      </c>
      <c r="D943" t="s">
        <v>85</v>
      </c>
      <c r="E943" t="s">
        <v>83</v>
      </c>
      <c r="F943" s="2" t="s">
        <v>97</v>
      </c>
      <c r="G943" s="22">
        <v>48</v>
      </c>
      <c r="H943" s="22">
        <v>48</v>
      </c>
      <c r="N943" s="2" t="s">
        <v>60</v>
      </c>
      <c r="O943" s="2" t="s">
        <v>35</v>
      </c>
      <c r="P943" t="s">
        <v>89</v>
      </c>
      <c r="Q943" t="s">
        <v>2988</v>
      </c>
      <c r="U943" t="s">
        <v>37</v>
      </c>
      <c r="V943" t="s">
        <v>2989</v>
      </c>
      <c r="Z943" s="2">
        <v>2</v>
      </c>
      <c r="AA943" s="22">
        <v>92</v>
      </c>
      <c r="AF943" t="s">
        <v>2990</v>
      </c>
      <c r="AI943" t="s">
        <v>93</v>
      </c>
      <c r="AK943" t="s">
        <v>98</v>
      </c>
      <c r="AN943" t="s">
        <v>465</v>
      </c>
      <c r="BR943" s="3" t="s">
        <v>7025</v>
      </c>
    </row>
    <row r="944" spans="1:70" x14ac:dyDescent="0.2">
      <c r="A944" t="s">
        <v>2644</v>
      </c>
      <c r="B944" t="s">
        <v>2987</v>
      </c>
      <c r="C944" t="s">
        <v>81</v>
      </c>
      <c r="D944" t="s">
        <v>85</v>
      </c>
      <c r="E944" t="s">
        <v>83</v>
      </c>
      <c r="F944" s="2" t="s">
        <v>97</v>
      </c>
      <c r="G944" s="22">
        <v>48</v>
      </c>
      <c r="H944" s="22">
        <v>48</v>
      </c>
      <c r="N944" s="2" t="s">
        <v>60</v>
      </c>
      <c r="O944" s="2" t="s">
        <v>35</v>
      </c>
      <c r="P944" t="s">
        <v>89</v>
      </c>
      <c r="Q944" t="s">
        <v>2991</v>
      </c>
      <c r="U944" t="s">
        <v>37</v>
      </c>
      <c r="V944" t="s">
        <v>2992</v>
      </c>
      <c r="Z944" s="2">
        <v>5</v>
      </c>
      <c r="AA944" s="22">
        <v>121</v>
      </c>
      <c r="AF944" t="s">
        <v>2993</v>
      </c>
      <c r="AI944" t="s">
        <v>93</v>
      </c>
      <c r="AK944" t="s">
        <v>98</v>
      </c>
      <c r="AN944" t="s">
        <v>465</v>
      </c>
      <c r="BR944" s="3" t="s">
        <v>7025</v>
      </c>
    </row>
    <row r="945" spans="1:70" x14ac:dyDescent="0.2">
      <c r="A945" t="s">
        <v>2644</v>
      </c>
      <c r="B945" t="s">
        <v>2994</v>
      </c>
      <c r="C945" t="s">
        <v>81</v>
      </c>
      <c r="D945" t="s">
        <v>85</v>
      </c>
      <c r="E945" t="s">
        <v>83</v>
      </c>
      <c r="F945" s="2" t="s">
        <v>183</v>
      </c>
      <c r="G945" s="22">
        <v>56</v>
      </c>
      <c r="H945" s="22">
        <v>56</v>
      </c>
      <c r="N945" s="2" t="s">
        <v>60</v>
      </c>
      <c r="O945" s="2" t="s">
        <v>35</v>
      </c>
      <c r="P945" t="s">
        <v>89</v>
      </c>
      <c r="Q945" t="s">
        <v>2995</v>
      </c>
      <c r="U945" t="s">
        <v>37</v>
      </c>
      <c r="V945" t="s">
        <v>2996</v>
      </c>
      <c r="Z945" s="2">
        <v>4</v>
      </c>
      <c r="AA945" s="22">
        <v>115</v>
      </c>
      <c r="AF945" t="s">
        <v>2736</v>
      </c>
      <c r="AI945" t="s">
        <v>303</v>
      </c>
      <c r="AK945" t="s">
        <v>115</v>
      </c>
      <c r="AN945" t="s">
        <v>465</v>
      </c>
      <c r="BR945" s="3" t="s">
        <v>7025</v>
      </c>
    </row>
    <row r="946" spans="1:70" x14ac:dyDescent="0.2">
      <c r="A946" t="s">
        <v>2644</v>
      </c>
      <c r="B946" t="s">
        <v>2997</v>
      </c>
      <c r="C946" t="s">
        <v>81</v>
      </c>
      <c r="D946" t="s">
        <v>85</v>
      </c>
      <c r="E946" t="s">
        <v>83</v>
      </c>
      <c r="F946" s="2" t="s">
        <v>97</v>
      </c>
      <c r="G946" s="22">
        <v>48</v>
      </c>
      <c r="H946" s="22">
        <v>40</v>
      </c>
      <c r="K946" s="22">
        <v>8</v>
      </c>
      <c r="N946" s="2" t="s">
        <v>60</v>
      </c>
      <c r="O946" s="2" t="s">
        <v>35</v>
      </c>
      <c r="P946" t="s">
        <v>89</v>
      </c>
      <c r="Q946" t="s">
        <v>2998</v>
      </c>
      <c r="U946" t="s">
        <v>37</v>
      </c>
      <c r="V946" t="s">
        <v>2999</v>
      </c>
      <c r="Z946" s="2">
        <v>2</v>
      </c>
      <c r="AA946" s="22">
        <v>92</v>
      </c>
      <c r="AF946" t="s">
        <v>2990</v>
      </c>
      <c r="AI946" t="s">
        <v>315</v>
      </c>
      <c r="AK946" t="s">
        <v>275</v>
      </c>
      <c r="AN946" t="s">
        <v>465</v>
      </c>
      <c r="BR946" s="3" t="s">
        <v>7025</v>
      </c>
    </row>
    <row r="947" spans="1:70" x14ac:dyDescent="0.2">
      <c r="A947" t="s">
        <v>2644</v>
      </c>
      <c r="B947" t="s">
        <v>3000</v>
      </c>
      <c r="C947" t="s">
        <v>41</v>
      </c>
      <c r="D947" t="s">
        <v>85</v>
      </c>
      <c r="E947" t="s">
        <v>83</v>
      </c>
      <c r="F947" s="2" t="s">
        <v>43</v>
      </c>
      <c r="G947" s="22">
        <v>32</v>
      </c>
      <c r="H947" s="22">
        <v>32</v>
      </c>
      <c r="N947" s="2" t="s">
        <v>35</v>
      </c>
      <c r="O947" s="2" t="s">
        <v>35</v>
      </c>
      <c r="P947" t="s">
        <v>36</v>
      </c>
      <c r="Q947" t="s">
        <v>3001</v>
      </c>
      <c r="U947" t="s">
        <v>37</v>
      </c>
      <c r="V947" t="s">
        <v>3002</v>
      </c>
      <c r="Z947" s="2">
        <v>1</v>
      </c>
      <c r="AA947" s="22">
        <v>27</v>
      </c>
      <c r="AF947" t="s">
        <v>3003</v>
      </c>
      <c r="AI947" t="s">
        <v>3004</v>
      </c>
      <c r="AK947" t="s">
        <v>44</v>
      </c>
      <c r="AN947" t="s">
        <v>465</v>
      </c>
      <c r="BR947" s="3" t="s">
        <v>7025</v>
      </c>
    </row>
    <row r="948" spans="1:70" x14ac:dyDescent="0.2">
      <c r="A948" t="s">
        <v>2644</v>
      </c>
      <c r="B948" t="s">
        <v>3005</v>
      </c>
      <c r="C948" t="s">
        <v>41</v>
      </c>
      <c r="D948" t="s">
        <v>85</v>
      </c>
      <c r="E948" t="s">
        <v>83</v>
      </c>
      <c r="F948" s="2" t="s">
        <v>43</v>
      </c>
      <c r="G948" s="22">
        <v>32</v>
      </c>
      <c r="H948" s="22">
        <v>32</v>
      </c>
      <c r="N948" s="2" t="s">
        <v>35</v>
      </c>
      <c r="O948" s="2" t="s">
        <v>35</v>
      </c>
      <c r="P948" t="s">
        <v>36</v>
      </c>
      <c r="Q948" t="s">
        <v>3006</v>
      </c>
      <c r="U948" t="s">
        <v>37</v>
      </c>
      <c r="V948" t="s">
        <v>3007</v>
      </c>
      <c r="Z948" s="2">
        <v>4</v>
      </c>
      <c r="AA948" s="22">
        <v>115</v>
      </c>
      <c r="AF948" t="s">
        <v>2736</v>
      </c>
      <c r="AI948" t="s">
        <v>677</v>
      </c>
      <c r="AK948" t="s">
        <v>44</v>
      </c>
      <c r="AN948" t="s">
        <v>465</v>
      </c>
      <c r="BR948" s="3" t="s">
        <v>7025</v>
      </c>
    </row>
    <row r="949" spans="1:70" x14ac:dyDescent="0.2">
      <c r="A949" t="s">
        <v>2644</v>
      </c>
      <c r="B949" t="s">
        <v>3008</v>
      </c>
      <c r="C949" t="s">
        <v>81</v>
      </c>
      <c r="D949" t="s">
        <v>72</v>
      </c>
      <c r="E949" t="s">
        <v>83</v>
      </c>
      <c r="F949" s="2" t="s">
        <v>97</v>
      </c>
      <c r="G949" s="22">
        <v>48</v>
      </c>
      <c r="H949" s="22">
        <v>48</v>
      </c>
      <c r="N949" s="2" t="s">
        <v>60</v>
      </c>
      <c r="O949" s="2" t="s">
        <v>35</v>
      </c>
      <c r="P949" t="s">
        <v>89</v>
      </c>
      <c r="Q949" t="s">
        <v>2641</v>
      </c>
      <c r="U949" t="s">
        <v>37</v>
      </c>
      <c r="V949" t="s">
        <v>3009</v>
      </c>
      <c r="Z949" s="2">
        <v>2</v>
      </c>
      <c r="AA949" s="22">
        <v>92</v>
      </c>
      <c r="AF949" t="s">
        <v>2990</v>
      </c>
      <c r="AI949" t="s">
        <v>93</v>
      </c>
      <c r="AK949" t="s">
        <v>98</v>
      </c>
      <c r="AN949" t="s">
        <v>465</v>
      </c>
      <c r="BR949" s="3" t="s">
        <v>7025</v>
      </c>
    </row>
    <row r="950" spans="1:70" x14ac:dyDescent="0.2">
      <c r="A950" t="s">
        <v>2644</v>
      </c>
      <c r="B950" t="s">
        <v>3008</v>
      </c>
      <c r="C950" t="s">
        <v>81</v>
      </c>
      <c r="D950" t="s">
        <v>72</v>
      </c>
      <c r="E950" t="s">
        <v>83</v>
      </c>
      <c r="F950" s="2" t="s">
        <v>97</v>
      </c>
      <c r="G950" s="22">
        <v>48</v>
      </c>
      <c r="H950" s="22">
        <v>48</v>
      </c>
      <c r="N950" s="2" t="s">
        <v>60</v>
      </c>
      <c r="O950" s="2" t="s">
        <v>35</v>
      </c>
      <c r="P950" t="s">
        <v>89</v>
      </c>
      <c r="Q950" t="s">
        <v>3010</v>
      </c>
      <c r="U950" t="s">
        <v>37</v>
      </c>
      <c r="V950" t="s">
        <v>3011</v>
      </c>
      <c r="Z950" s="2">
        <v>5</v>
      </c>
      <c r="AA950" s="22">
        <v>121</v>
      </c>
      <c r="AF950" t="s">
        <v>2993</v>
      </c>
      <c r="AI950" t="s">
        <v>93</v>
      </c>
      <c r="AK950" t="s">
        <v>98</v>
      </c>
      <c r="AN950" t="s">
        <v>465</v>
      </c>
      <c r="BR950" s="3" t="s">
        <v>7025</v>
      </c>
    </row>
    <row r="951" spans="1:70" x14ac:dyDescent="0.2">
      <c r="A951" t="s">
        <v>2644</v>
      </c>
      <c r="B951" t="s">
        <v>3012</v>
      </c>
      <c r="C951" t="s">
        <v>81</v>
      </c>
      <c r="D951" t="s">
        <v>72</v>
      </c>
      <c r="E951" t="s">
        <v>83</v>
      </c>
      <c r="F951" s="2" t="s">
        <v>97</v>
      </c>
      <c r="G951" s="22">
        <v>48</v>
      </c>
      <c r="H951" s="22">
        <v>44</v>
      </c>
      <c r="K951" s="22">
        <v>4</v>
      </c>
      <c r="N951" s="2" t="s">
        <v>60</v>
      </c>
      <c r="O951" s="2" t="s">
        <v>35</v>
      </c>
      <c r="P951" t="s">
        <v>89</v>
      </c>
      <c r="Q951" t="s">
        <v>2775</v>
      </c>
      <c r="U951" t="s">
        <v>37</v>
      </c>
      <c r="V951" t="s">
        <v>3013</v>
      </c>
      <c r="Z951" s="2">
        <v>2</v>
      </c>
      <c r="AA951" s="22">
        <v>92</v>
      </c>
      <c r="AF951" t="s">
        <v>2990</v>
      </c>
      <c r="AI951" t="s">
        <v>164</v>
      </c>
      <c r="AK951" t="s">
        <v>156</v>
      </c>
      <c r="AN951" t="s">
        <v>465</v>
      </c>
      <c r="BR951" s="3" t="s">
        <v>7025</v>
      </c>
    </row>
    <row r="952" spans="1:70" x14ac:dyDescent="0.2">
      <c r="A952" t="s">
        <v>2644</v>
      </c>
      <c r="B952" t="s">
        <v>3014</v>
      </c>
      <c r="C952" t="s">
        <v>81</v>
      </c>
      <c r="D952" t="s">
        <v>72</v>
      </c>
      <c r="E952" t="s">
        <v>83</v>
      </c>
      <c r="F952" s="2" t="s">
        <v>43</v>
      </c>
      <c r="G952" s="22">
        <v>32</v>
      </c>
      <c r="H952" s="22">
        <v>32</v>
      </c>
      <c r="N952" s="2" t="s">
        <v>35</v>
      </c>
      <c r="O952" s="2" t="s">
        <v>35</v>
      </c>
      <c r="P952" t="s">
        <v>36</v>
      </c>
      <c r="Q952" t="s">
        <v>3015</v>
      </c>
      <c r="U952" t="s">
        <v>37</v>
      </c>
      <c r="V952" t="s">
        <v>3016</v>
      </c>
      <c r="Z952" s="2">
        <v>5</v>
      </c>
      <c r="AA952" s="22">
        <v>121</v>
      </c>
      <c r="AF952" t="s">
        <v>2993</v>
      </c>
      <c r="AI952" t="s">
        <v>677</v>
      </c>
      <c r="AK952" t="s">
        <v>44</v>
      </c>
      <c r="AN952" t="s">
        <v>465</v>
      </c>
      <c r="BR952" s="3" t="s">
        <v>7025</v>
      </c>
    </row>
    <row r="953" spans="1:70" x14ac:dyDescent="0.2">
      <c r="A953" t="s">
        <v>2644</v>
      </c>
      <c r="B953" t="s">
        <v>3017</v>
      </c>
      <c r="C953" t="s">
        <v>41</v>
      </c>
      <c r="D953" t="s">
        <v>72</v>
      </c>
      <c r="E953" t="s">
        <v>83</v>
      </c>
      <c r="F953" s="2" t="s">
        <v>43</v>
      </c>
      <c r="G953" s="22">
        <v>32</v>
      </c>
      <c r="H953" s="22">
        <v>32</v>
      </c>
      <c r="N953" s="2" t="s">
        <v>35</v>
      </c>
      <c r="O953" s="2" t="s">
        <v>35</v>
      </c>
      <c r="P953" t="s">
        <v>36</v>
      </c>
      <c r="Q953" t="s">
        <v>3018</v>
      </c>
      <c r="U953" t="s">
        <v>37</v>
      </c>
      <c r="V953" t="s">
        <v>3019</v>
      </c>
      <c r="Z953" s="2">
        <v>5</v>
      </c>
      <c r="AA953" s="22">
        <v>121</v>
      </c>
      <c r="AF953" t="s">
        <v>2993</v>
      </c>
      <c r="AI953" t="s">
        <v>677</v>
      </c>
      <c r="AK953" t="s">
        <v>44</v>
      </c>
      <c r="AN953" t="s">
        <v>465</v>
      </c>
      <c r="BR953" s="3" t="s">
        <v>7025</v>
      </c>
    </row>
    <row r="954" spans="1:70" x14ac:dyDescent="0.2">
      <c r="A954" t="s">
        <v>2644</v>
      </c>
      <c r="B954" t="s">
        <v>3020</v>
      </c>
      <c r="C954" t="s">
        <v>41</v>
      </c>
      <c r="D954" t="s">
        <v>72</v>
      </c>
      <c r="E954" t="s">
        <v>83</v>
      </c>
      <c r="F954" s="2" t="s">
        <v>43</v>
      </c>
      <c r="G954" s="22">
        <v>32</v>
      </c>
      <c r="H954" s="22">
        <v>32</v>
      </c>
      <c r="N954" s="2" t="s">
        <v>45</v>
      </c>
      <c r="O954" s="2" t="s">
        <v>35</v>
      </c>
      <c r="P954" t="s">
        <v>36</v>
      </c>
      <c r="Q954" t="s">
        <v>3021</v>
      </c>
      <c r="U954" t="s">
        <v>37</v>
      </c>
      <c r="V954" t="s">
        <v>3022</v>
      </c>
      <c r="Z954" s="2">
        <v>2</v>
      </c>
      <c r="AA954" s="22">
        <v>92</v>
      </c>
      <c r="AF954" t="s">
        <v>2990</v>
      </c>
      <c r="AI954" t="s">
        <v>164</v>
      </c>
      <c r="AK954" t="s">
        <v>206</v>
      </c>
      <c r="AN954" t="s">
        <v>465</v>
      </c>
      <c r="BR954" s="3" t="s">
        <v>7025</v>
      </c>
    </row>
    <row r="955" spans="1:70" x14ac:dyDescent="0.2">
      <c r="A955" t="s">
        <v>2644</v>
      </c>
      <c r="B955" t="s">
        <v>3023</v>
      </c>
      <c r="C955" t="s">
        <v>81</v>
      </c>
      <c r="D955" t="s">
        <v>72</v>
      </c>
      <c r="E955" t="s">
        <v>83</v>
      </c>
      <c r="F955" s="2" t="s">
        <v>43</v>
      </c>
      <c r="G955" s="22">
        <v>32</v>
      </c>
      <c r="H955" s="22">
        <v>28</v>
      </c>
      <c r="K955" s="22">
        <v>4</v>
      </c>
      <c r="N955" s="2" t="s">
        <v>35</v>
      </c>
      <c r="O955" s="2" t="s">
        <v>35</v>
      </c>
      <c r="P955" t="s">
        <v>36</v>
      </c>
      <c r="Q955" t="s">
        <v>3015</v>
      </c>
      <c r="U955" t="s">
        <v>37</v>
      </c>
      <c r="V955" t="s">
        <v>3024</v>
      </c>
      <c r="Z955" s="2">
        <v>5</v>
      </c>
      <c r="AA955" s="22">
        <v>134</v>
      </c>
      <c r="AF955" t="s">
        <v>2902</v>
      </c>
      <c r="AI955" t="s">
        <v>303</v>
      </c>
      <c r="AK955" t="s">
        <v>39</v>
      </c>
      <c r="AN955" t="s">
        <v>465</v>
      </c>
      <c r="BR955" s="3" t="s">
        <v>7025</v>
      </c>
    </row>
    <row r="956" spans="1:70" x14ac:dyDescent="0.2">
      <c r="A956" t="s">
        <v>2644</v>
      </c>
      <c r="B956" t="s">
        <v>3025</v>
      </c>
      <c r="C956" t="s">
        <v>81</v>
      </c>
      <c r="D956" t="s">
        <v>72</v>
      </c>
      <c r="E956" t="s">
        <v>83</v>
      </c>
      <c r="F956" s="2" t="s">
        <v>274</v>
      </c>
      <c r="G956" s="22">
        <v>40</v>
      </c>
      <c r="H956" s="22">
        <v>40</v>
      </c>
      <c r="N956" s="2" t="s">
        <v>60</v>
      </c>
      <c r="O956" s="2" t="s">
        <v>35</v>
      </c>
      <c r="P956" t="s">
        <v>89</v>
      </c>
      <c r="Q956" t="s">
        <v>2811</v>
      </c>
      <c r="U956" t="s">
        <v>37</v>
      </c>
      <c r="V956" t="s">
        <v>3026</v>
      </c>
      <c r="Z956" s="2">
        <v>5</v>
      </c>
      <c r="AA956" s="22">
        <v>134</v>
      </c>
      <c r="AF956" t="s">
        <v>2902</v>
      </c>
      <c r="AI956" t="s">
        <v>315</v>
      </c>
      <c r="AK956" t="s">
        <v>275</v>
      </c>
      <c r="AN956" t="s">
        <v>465</v>
      </c>
      <c r="BR956" s="3" t="s">
        <v>7025</v>
      </c>
    </row>
    <row r="957" spans="1:70" x14ac:dyDescent="0.2">
      <c r="A957" t="s">
        <v>2644</v>
      </c>
      <c r="B957" t="s">
        <v>3032</v>
      </c>
      <c r="C957" t="s">
        <v>41</v>
      </c>
      <c r="D957" t="s">
        <v>72</v>
      </c>
      <c r="E957" t="s">
        <v>83</v>
      </c>
      <c r="F957" s="2" t="s">
        <v>43</v>
      </c>
      <c r="G957" s="22">
        <v>32</v>
      </c>
      <c r="H957" s="22">
        <v>32</v>
      </c>
      <c r="N957" s="2" t="s">
        <v>45</v>
      </c>
      <c r="O957" s="2" t="s">
        <v>35</v>
      </c>
      <c r="P957" t="s">
        <v>36</v>
      </c>
      <c r="Q957" t="s">
        <v>2887</v>
      </c>
      <c r="U957" t="s">
        <v>37</v>
      </c>
      <c r="V957" t="s">
        <v>3033</v>
      </c>
      <c r="Z957" s="2">
        <v>1</v>
      </c>
      <c r="AA957" s="22">
        <v>27</v>
      </c>
      <c r="AF957" t="s">
        <v>3003</v>
      </c>
      <c r="AI957" t="s">
        <v>164</v>
      </c>
      <c r="AK957" t="s">
        <v>206</v>
      </c>
      <c r="AN957" t="s">
        <v>465</v>
      </c>
      <c r="BR957" s="3" t="s">
        <v>7025</v>
      </c>
    </row>
    <row r="958" spans="1:70" x14ac:dyDescent="0.2">
      <c r="A958" t="s">
        <v>2644</v>
      </c>
      <c r="B958" t="s">
        <v>3034</v>
      </c>
      <c r="C958" t="s">
        <v>41</v>
      </c>
      <c r="D958" t="s">
        <v>72</v>
      </c>
      <c r="E958" t="s">
        <v>83</v>
      </c>
      <c r="F958" s="2" t="s">
        <v>43</v>
      </c>
      <c r="G958" s="22">
        <v>32</v>
      </c>
      <c r="H958" s="22">
        <v>26</v>
      </c>
      <c r="K958" s="22">
        <v>6</v>
      </c>
      <c r="N958" s="2" t="s">
        <v>45</v>
      </c>
      <c r="O958" s="2" t="s">
        <v>35</v>
      </c>
      <c r="P958" t="s">
        <v>36</v>
      </c>
      <c r="Q958" t="s">
        <v>2660</v>
      </c>
      <c r="U958" t="s">
        <v>37</v>
      </c>
      <c r="V958" t="s">
        <v>3035</v>
      </c>
      <c r="Z958" s="2">
        <v>1</v>
      </c>
      <c r="AA958" s="22">
        <v>39</v>
      </c>
      <c r="AF958" t="s">
        <v>2904</v>
      </c>
      <c r="AI958" t="s">
        <v>522</v>
      </c>
      <c r="AK958" t="s">
        <v>59</v>
      </c>
      <c r="AN958" t="s">
        <v>465</v>
      </c>
      <c r="BR958" s="3" t="s">
        <v>7025</v>
      </c>
    </row>
    <row r="959" spans="1:70" x14ac:dyDescent="0.2">
      <c r="A959" t="s">
        <v>2644</v>
      </c>
      <c r="B959" t="s">
        <v>3036</v>
      </c>
      <c r="C959" t="s">
        <v>81</v>
      </c>
      <c r="D959" t="s">
        <v>72</v>
      </c>
      <c r="E959" t="s">
        <v>83</v>
      </c>
      <c r="F959" s="2" t="s">
        <v>97</v>
      </c>
      <c r="G959" s="22">
        <v>48</v>
      </c>
      <c r="H959" s="22">
        <v>48</v>
      </c>
      <c r="N959" s="2" t="s">
        <v>60</v>
      </c>
      <c r="O959" s="2" t="s">
        <v>35</v>
      </c>
      <c r="P959" t="s">
        <v>89</v>
      </c>
      <c r="Q959" t="s">
        <v>2942</v>
      </c>
      <c r="U959" t="s">
        <v>37</v>
      </c>
      <c r="V959" t="s">
        <v>3037</v>
      </c>
      <c r="Z959" s="2">
        <v>2</v>
      </c>
      <c r="AA959" s="22">
        <v>90</v>
      </c>
      <c r="AF959" t="s">
        <v>2726</v>
      </c>
      <c r="AI959" t="s">
        <v>93</v>
      </c>
      <c r="AK959" t="s">
        <v>98</v>
      </c>
      <c r="AN959" t="s">
        <v>465</v>
      </c>
      <c r="BR959" s="3" t="s">
        <v>7025</v>
      </c>
    </row>
    <row r="960" spans="1:70" x14ac:dyDescent="0.2">
      <c r="A960" t="s">
        <v>2644</v>
      </c>
      <c r="B960" t="s">
        <v>3038</v>
      </c>
      <c r="C960" t="s">
        <v>41</v>
      </c>
      <c r="D960" t="s">
        <v>72</v>
      </c>
      <c r="E960" t="s">
        <v>83</v>
      </c>
      <c r="F960" s="2" t="s">
        <v>43</v>
      </c>
      <c r="G960" s="22">
        <v>32</v>
      </c>
      <c r="H960" s="22">
        <v>24</v>
      </c>
      <c r="K960" s="22">
        <v>8</v>
      </c>
      <c r="N960" s="2" t="s">
        <v>45</v>
      </c>
      <c r="O960" s="2" t="s">
        <v>35</v>
      </c>
      <c r="P960" t="s">
        <v>36</v>
      </c>
      <c r="Q960" t="s">
        <v>3039</v>
      </c>
      <c r="U960" t="s">
        <v>37</v>
      </c>
      <c r="V960" t="s">
        <v>3040</v>
      </c>
      <c r="Z960" s="2">
        <v>2</v>
      </c>
      <c r="AA960" s="22">
        <v>107</v>
      </c>
      <c r="AF960" t="s">
        <v>3041</v>
      </c>
      <c r="AI960" t="s">
        <v>144</v>
      </c>
      <c r="AK960" t="s">
        <v>69</v>
      </c>
      <c r="AN960" t="s">
        <v>465</v>
      </c>
      <c r="BR960" s="3" t="s">
        <v>7025</v>
      </c>
    </row>
    <row r="961" spans="1:70" x14ac:dyDescent="0.2">
      <c r="A961" t="s">
        <v>2644</v>
      </c>
      <c r="B961" t="s">
        <v>3042</v>
      </c>
      <c r="C961" t="s">
        <v>41</v>
      </c>
      <c r="D961" t="s">
        <v>72</v>
      </c>
      <c r="E961" t="s">
        <v>83</v>
      </c>
      <c r="F961" s="2" t="s">
        <v>43</v>
      </c>
      <c r="G961" s="22">
        <v>32</v>
      </c>
      <c r="H961" s="22">
        <v>32</v>
      </c>
      <c r="N961" s="2" t="s">
        <v>45</v>
      </c>
      <c r="O961" s="2" t="s">
        <v>35</v>
      </c>
      <c r="P961" t="s">
        <v>36</v>
      </c>
      <c r="Q961" t="s">
        <v>2798</v>
      </c>
      <c r="U961" t="s">
        <v>37</v>
      </c>
      <c r="V961" t="s">
        <v>3043</v>
      </c>
      <c r="Z961" s="2">
        <v>2</v>
      </c>
      <c r="AA961" s="22">
        <v>107</v>
      </c>
      <c r="AF961" t="s">
        <v>3041</v>
      </c>
      <c r="AI961" t="s">
        <v>164</v>
      </c>
      <c r="AK961" t="s">
        <v>206</v>
      </c>
      <c r="AN961" t="s">
        <v>465</v>
      </c>
      <c r="BR961" s="3" t="s">
        <v>7025</v>
      </c>
    </row>
    <row r="962" spans="1:70" x14ac:dyDescent="0.2">
      <c r="A962" t="s">
        <v>2644</v>
      </c>
      <c r="B962" t="s">
        <v>3044</v>
      </c>
      <c r="C962" t="s">
        <v>41</v>
      </c>
      <c r="D962" t="s">
        <v>72</v>
      </c>
      <c r="E962" t="s">
        <v>83</v>
      </c>
      <c r="F962" s="2" t="s">
        <v>43</v>
      </c>
      <c r="G962" s="22">
        <v>32</v>
      </c>
      <c r="H962" s="22">
        <v>32</v>
      </c>
      <c r="N962" s="2" t="s">
        <v>35</v>
      </c>
      <c r="O962" s="2" t="s">
        <v>35</v>
      </c>
      <c r="P962" t="s">
        <v>36</v>
      </c>
      <c r="Q962" t="s">
        <v>3045</v>
      </c>
      <c r="U962" t="s">
        <v>37</v>
      </c>
      <c r="V962" t="s">
        <v>3046</v>
      </c>
      <c r="Z962" s="2">
        <v>4</v>
      </c>
      <c r="AA962" s="22">
        <v>154</v>
      </c>
      <c r="AF962" t="s">
        <v>2790</v>
      </c>
      <c r="AI962" t="s">
        <v>1527</v>
      </c>
      <c r="AK962" t="s">
        <v>44</v>
      </c>
      <c r="AN962" t="s">
        <v>465</v>
      </c>
      <c r="BR962" s="3" t="s">
        <v>7025</v>
      </c>
    </row>
    <row r="963" spans="1:70" x14ac:dyDescent="0.2">
      <c r="A963" t="s">
        <v>2644</v>
      </c>
      <c r="B963" t="s">
        <v>3047</v>
      </c>
      <c r="C963" t="s">
        <v>41</v>
      </c>
      <c r="D963" t="s">
        <v>72</v>
      </c>
      <c r="E963" t="s">
        <v>83</v>
      </c>
      <c r="F963" s="2" t="s">
        <v>43</v>
      </c>
      <c r="G963" s="22">
        <v>32</v>
      </c>
      <c r="H963" s="22">
        <v>32</v>
      </c>
      <c r="N963" s="2" t="s">
        <v>35</v>
      </c>
      <c r="O963" s="2" t="s">
        <v>35</v>
      </c>
      <c r="P963" t="s">
        <v>36</v>
      </c>
      <c r="Q963" t="s">
        <v>2811</v>
      </c>
      <c r="U963" t="s">
        <v>37</v>
      </c>
      <c r="V963" t="s">
        <v>3048</v>
      </c>
      <c r="Z963" s="2">
        <v>2</v>
      </c>
      <c r="AA963" s="22">
        <v>88</v>
      </c>
      <c r="AF963" t="s">
        <v>2740</v>
      </c>
      <c r="AI963" t="s">
        <v>542</v>
      </c>
      <c r="AK963" t="s">
        <v>44</v>
      </c>
      <c r="AN963" t="s">
        <v>465</v>
      </c>
      <c r="BR963" s="3" t="s">
        <v>7025</v>
      </c>
    </row>
    <row r="964" spans="1:70" x14ac:dyDescent="0.2">
      <c r="A964" t="s">
        <v>2644</v>
      </c>
      <c r="B964" t="s">
        <v>3049</v>
      </c>
      <c r="C964" t="s">
        <v>81</v>
      </c>
      <c r="D964" t="s">
        <v>85</v>
      </c>
      <c r="E964" t="s">
        <v>83</v>
      </c>
      <c r="F964" s="2" t="s">
        <v>97</v>
      </c>
      <c r="G964" s="22">
        <v>48</v>
      </c>
      <c r="H964" s="22">
        <v>48</v>
      </c>
      <c r="N964" s="2" t="s">
        <v>45</v>
      </c>
      <c r="O964" s="2" t="s">
        <v>35</v>
      </c>
      <c r="P964" t="s">
        <v>89</v>
      </c>
      <c r="Q964" t="s">
        <v>2818</v>
      </c>
      <c r="U964" t="s">
        <v>37</v>
      </c>
      <c r="V964" t="s">
        <v>3050</v>
      </c>
      <c r="Z964" s="2">
        <v>2</v>
      </c>
      <c r="AA964" s="22">
        <v>60</v>
      </c>
      <c r="AF964" t="s">
        <v>2662</v>
      </c>
      <c r="AI964" t="s">
        <v>743</v>
      </c>
      <c r="AK964" t="s">
        <v>64</v>
      </c>
      <c r="AN964" t="s">
        <v>465</v>
      </c>
      <c r="BR964" s="3" t="s">
        <v>7025</v>
      </c>
    </row>
    <row r="965" spans="1:70" x14ac:dyDescent="0.2">
      <c r="A965" t="s">
        <v>2644</v>
      </c>
      <c r="B965" t="s">
        <v>3051</v>
      </c>
      <c r="C965" t="s">
        <v>81</v>
      </c>
      <c r="D965" t="s">
        <v>72</v>
      </c>
      <c r="E965" t="s">
        <v>83</v>
      </c>
      <c r="F965" s="2" t="s">
        <v>97</v>
      </c>
      <c r="G965" s="22">
        <v>48</v>
      </c>
      <c r="H965" s="22">
        <v>48</v>
      </c>
      <c r="N965" s="2" t="s">
        <v>60</v>
      </c>
      <c r="O965" s="2" t="s">
        <v>35</v>
      </c>
      <c r="P965" t="s">
        <v>89</v>
      </c>
      <c r="Q965" t="s">
        <v>3001</v>
      </c>
      <c r="U965" t="s">
        <v>37</v>
      </c>
      <c r="V965" t="s">
        <v>3052</v>
      </c>
      <c r="Z965" s="2">
        <v>1</v>
      </c>
      <c r="AA965" s="22">
        <v>65</v>
      </c>
      <c r="AF965" t="s">
        <v>3053</v>
      </c>
      <c r="AI965" t="s">
        <v>93</v>
      </c>
      <c r="AK965" t="s">
        <v>98</v>
      </c>
      <c r="AN965" t="s">
        <v>465</v>
      </c>
      <c r="BR965" s="3" t="s">
        <v>7025</v>
      </c>
    </row>
    <row r="966" spans="1:70" x14ac:dyDescent="0.2">
      <c r="A966" t="s">
        <v>2644</v>
      </c>
      <c r="B966" t="s">
        <v>3054</v>
      </c>
      <c r="C966" t="s">
        <v>81</v>
      </c>
      <c r="D966" t="s">
        <v>85</v>
      </c>
      <c r="E966" t="s">
        <v>83</v>
      </c>
      <c r="F966" s="2" t="s">
        <v>43</v>
      </c>
      <c r="G966" s="22">
        <v>32</v>
      </c>
      <c r="H966" s="22">
        <v>32</v>
      </c>
      <c r="N966" s="2" t="s">
        <v>35</v>
      </c>
      <c r="O966" s="2" t="s">
        <v>35</v>
      </c>
      <c r="P966" t="s">
        <v>36</v>
      </c>
      <c r="Q966" t="s">
        <v>2689</v>
      </c>
      <c r="U966" t="s">
        <v>37</v>
      </c>
      <c r="V966" t="s">
        <v>3055</v>
      </c>
      <c r="Z966" s="2">
        <v>3</v>
      </c>
      <c r="AA966" s="22">
        <v>89</v>
      </c>
      <c r="AF966" t="s">
        <v>2659</v>
      </c>
      <c r="AI966" t="s">
        <v>743</v>
      </c>
      <c r="AK966" t="s">
        <v>181</v>
      </c>
      <c r="AN966" t="s">
        <v>465</v>
      </c>
      <c r="BR966" s="3" t="s">
        <v>7025</v>
      </c>
    </row>
    <row r="967" spans="1:70" x14ac:dyDescent="0.2">
      <c r="A967" t="s">
        <v>2644</v>
      </c>
      <c r="B967" t="s">
        <v>3054</v>
      </c>
      <c r="C967" t="s">
        <v>81</v>
      </c>
      <c r="D967" t="s">
        <v>85</v>
      </c>
      <c r="E967" t="s">
        <v>83</v>
      </c>
      <c r="F967" s="2" t="s">
        <v>43</v>
      </c>
      <c r="G967" s="22">
        <v>32</v>
      </c>
      <c r="H967" s="22">
        <v>32</v>
      </c>
      <c r="N967" s="2" t="s">
        <v>35</v>
      </c>
      <c r="O967" s="2" t="s">
        <v>35</v>
      </c>
      <c r="P967" t="s">
        <v>36</v>
      </c>
      <c r="Q967" t="s">
        <v>2689</v>
      </c>
      <c r="U967" t="s">
        <v>37</v>
      </c>
      <c r="V967" t="s">
        <v>3056</v>
      </c>
      <c r="Z967" s="2">
        <v>3</v>
      </c>
      <c r="AA967" s="22">
        <v>88</v>
      </c>
      <c r="AF967" t="s">
        <v>3057</v>
      </c>
      <c r="AI967" t="s">
        <v>743</v>
      </c>
      <c r="AK967" t="s">
        <v>181</v>
      </c>
      <c r="AN967" t="s">
        <v>465</v>
      </c>
      <c r="BR967" s="3" t="s">
        <v>7025</v>
      </c>
    </row>
    <row r="968" spans="1:70" x14ac:dyDescent="0.2">
      <c r="A968" t="s">
        <v>2644</v>
      </c>
      <c r="B968" t="s">
        <v>3058</v>
      </c>
      <c r="C968" t="s">
        <v>81</v>
      </c>
      <c r="D968" t="s">
        <v>72</v>
      </c>
      <c r="E968" t="s">
        <v>83</v>
      </c>
      <c r="F968" s="2" t="s">
        <v>43</v>
      </c>
      <c r="G968" s="22">
        <v>32</v>
      </c>
      <c r="H968" s="22">
        <v>32</v>
      </c>
      <c r="N968" s="2" t="s">
        <v>45</v>
      </c>
      <c r="O968" s="2" t="s">
        <v>35</v>
      </c>
      <c r="P968" t="s">
        <v>36</v>
      </c>
      <c r="Q968" t="s">
        <v>3059</v>
      </c>
      <c r="U968" t="s">
        <v>37</v>
      </c>
      <c r="V968" t="s">
        <v>3060</v>
      </c>
      <c r="Z968" s="2">
        <v>1</v>
      </c>
      <c r="AA968" s="22">
        <v>39</v>
      </c>
      <c r="AF968" t="s">
        <v>2904</v>
      </c>
      <c r="AI968" t="s">
        <v>164</v>
      </c>
      <c r="AK968" t="s">
        <v>206</v>
      </c>
      <c r="AN968" t="s">
        <v>465</v>
      </c>
      <c r="BR968" s="3" t="s">
        <v>7025</v>
      </c>
    </row>
    <row r="969" spans="1:70" x14ac:dyDescent="0.2">
      <c r="A969" t="s">
        <v>2644</v>
      </c>
      <c r="B969" t="s">
        <v>3061</v>
      </c>
      <c r="C969" t="s">
        <v>41</v>
      </c>
      <c r="D969" t="s">
        <v>42</v>
      </c>
      <c r="E969" t="s">
        <v>83</v>
      </c>
      <c r="F969" s="2" t="s">
        <v>43</v>
      </c>
      <c r="G969" s="22">
        <v>32</v>
      </c>
      <c r="H969" s="22">
        <v>32</v>
      </c>
      <c r="N969" s="2" t="s">
        <v>45</v>
      </c>
      <c r="O969" s="2" t="s">
        <v>35</v>
      </c>
      <c r="P969" t="s">
        <v>36</v>
      </c>
      <c r="Q969" t="s">
        <v>2660</v>
      </c>
      <c r="U969" t="s">
        <v>37</v>
      </c>
      <c r="V969" t="s">
        <v>3062</v>
      </c>
      <c r="W969" t="s">
        <v>46</v>
      </c>
      <c r="Z969" s="2">
        <v>1</v>
      </c>
      <c r="AA969" s="22">
        <v>39</v>
      </c>
      <c r="AF969" t="s">
        <v>2904</v>
      </c>
      <c r="AI969" t="s">
        <v>308</v>
      </c>
      <c r="AK969" t="s">
        <v>206</v>
      </c>
      <c r="AN969" t="s">
        <v>465</v>
      </c>
      <c r="BR969" s="3" t="s">
        <v>7025</v>
      </c>
    </row>
    <row r="970" spans="1:70" x14ac:dyDescent="0.2">
      <c r="A970" t="s">
        <v>2644</v>
      </c>
      <c r="B970" t="s">
        <v>3063</v>
      </c>
      <c r="C970" t="s">
        <v>81</v>
      </c>
      <c r="D970" t="s">
        <v>72</v>
      </c>
      <c r="E970" t="s">
        <v>83</v>
      </c>
      <c r="F970" s="2" t="s">
        <v>43</v>
      </c>
      <c r="G970" s="22">
        <v>32</v>
      </c>
      <c r="H970" s="22">
        <v>32</v>
      </c>
      <c r="N970" s="2" t="s">
        <v>35</v>
      </c>
      <c r="O970" s="2" t="s">
        <v>35</v>
      </c>
      <c r="P970" t="s">
        <v>89</v>
      </c>
      <c r="Q970" t="s">
        <v>2696</v>
      </c>
      <c r="U970" t="s">
        <v>37</v>
      </c>
      <c r="V970" t="s">
        <v>3064</v>
      </c>
      <c r="Z970" s="2">
        <v>3</v>
      </c>
      <c r="AA970" s="22">
        <v>99</v>
      </c>
      <c r="AF970" t="s">
        <v>2956</v>
      </c>
      <c r="AI970" t="s">
        <v>542</v>
      </c>
      <c r="AK970" t="s">
        <v>44</v>
      </c>
      <c r="AN970" t="s">
        <v>465</v>
      </c>
      <c r="BR970" s="3" t="s">
        <v>7025</v>
      </c>
    </row>
    <row r="971" spans="1:70" x14ac:dyDescent="0.2">
      <c r="A971" t="s">
        <v>2644</v>
      </c>
      <c r="B971" t="s">
        <v>3063</v>
      </c>
      <c r="C971" t="s">
        <v>41</v>
      </c>
      <c r="D971" t="s">
        <v>72</v>
      </c>
      <c r="E971" t="s">
        <v>83</v>
      </c>
      <c r="F971" s="2" t="s">
        <v>43</v>
      </c>
      <c r="G971" s="22">
        <v>32</v>
      </c>
      <c r="H971" s="22">
        <v>32</v>
      </c>
      <c r="N971" s="2" t="s">
        <v>35</v>
      </c>
      <c r="O971" s="2" t="s">
        <v>35</v>
      </c>
      <c r="P971" t="s">
        <v>36</v>
      </c>
      <c r="Q971" t="s">
        <v>2696</v>
      </c>
      <c r="U971" t="s">
        <v>37</v>
      </c>
      <c r="V971" t="s">
        <v>3065</v>
      </c>
      <c r="Z971" s="2">
        <v>3</v>
      </c>
      <c r="AA971" s="22">
        <v>39</v>
      </c>
      <c r="AF971" t="s">
        <v>3066</v>
      </c>
      <c r="AI971" t="s">
        <v>3067</v>
      </c>
      <c r="AK971" t="s">
        <v>44</v>
      </c>
      <c r="AN971" t="s">
        <v>465</v>
      </c>
      <c r="BR971" s="3" t="s">
        <v>7025</v>
      </c>
    </row>
    <row r="972" spans="1:70" x14ac:dyDescent="0.2">
      <c r="A972" t="s">
        <v>2644</v>
      </c>
      <c r="B972" t="s">
        <v>3063</v>
      </c>
      <c r="C972" t="s">
        <v>81</v>
      </c>
      <c r="D972" t="s">
        <v>85</v>
      </c>
      <c r="E972" t="s">
        <v>83</v>
      </c>
      <c r="F972" s="2" t="s">
        <v>43</v>
      </c>
      <c r="G972" s="22">
        <v>32</v>
      </c>
      <c r="H972" s="22">
        <v>32</v>
      </c>
      <c r="N972" s="2" t="s">
        <v>35</v>
      </c>
      <c r="O972" s="2" t="s">
        <v>35</v>
      </c>
      <c r="P972" t="s">
        <v>36</v>
      </c>
      <c r="Q972" t="s">
        <v>2696</v>
      </c>
      <c r="U972" t="s">
        <v>37</v>
      </c>
      <c r="V972" t="s">
        <v>3068</v>
      </c>
      <c r="Z972" s="2">
        <v>5</v>
      </c>
      <c r="AA972" s="22">
        <v>113</v>
      </c>
      <c r="AF972" t="s">
        <v>3069</v>
      </c>
      <c r="AI972" t="s">
        <v>3004</v>
      </c>
      <c r="AK972" t="s">
        <v>44</v>
      </c>
      <c r="AN972" t="s">
        <v>465</v>
      </c>
      <c r="BR972" s="3" t="s">
        <v>7025</v>
      </c>
    </row>
    <row r="973" spans="1:70" x14ac:dyDescent="0.2">
      <c r="A973" t="s">
        <v>2644</v>
      </c>
      <c r="B973" t="s">
        <v>3070</v>
      </c>
      <c r="C973" t="s">
        <v>81</v>
      </c>
      <c r="D973" t="s">
        <v>72</v>
      </c>
      <c r="E973" t="s">
        <v>83</v>
      </c>
      <c r="F973" s="2" t="s">
        <v>43</v>
      </c>
      <c r="G973" s="22">
        <v>32</v>
      </c>
      <c r="H973" s="22">
        <v>24</v>
      </c>
      <c r="K973" s="22">
        <v>8</v>
      </c>
      <c r="N973" s="2" t="s">
        <v>35</v>
      </c>
      <c r="O973" s="2" t="s">
        <v>35</v>
      </c>
      <c r="P973" t="s">
        <v>36</v>
      </c>
      <c r="Q973" t="s">
        <v>2714</v>
      </c>
      <c r="U973" t="s">
        <v>37</v>
      </c>
      <c r="V973" t="s">
        <v>3071</v>
      </c>
      <c r="Z973" s="2">
        <v>4</v>
      </c>
      <c r="AA973" s="22">
        <v>49</v>
      </c>
      <c r="AF973" t="s">
        <v>3072</v>
      </c>
      <c r="AI973" t="s">
        <v>93</v>
      </c>
      <c r="AK973" t="s">
        <v>69</v>
      </c>
      <c r="AN973" t="s">
        <v>465</v>
      </c>
      <c r="BR973" s="3" t="s">
        <v>7025</v>
      </c>
    </row>
    <row r="974" spans="1:70" x14ac:dyDescent="0.2">
      <c r="A974" t="s">
        <v>2644</v>
      </c>
      <c r="B974" t="s">
        <v>3073</v>
      </c>
      <c r="C974" t="s">
        <v>81</v>
      </c>
      <c r="D974" t="s">
        <v>72</v>
      </c>
      <c r="E974" t="s">
        <v>83</v>
      </c>
      <c r="F974" s="2" t="s">
        <v>34</v>
      </c>
      <c r="G974" s="22">
        <v>16</v>
      </c>
      <c r="H974" s="22">
        <v>16</v>
      </c>
      <c r="N974" s="2" t="s">
        <v>35</v>
      </c>
      <c r="O974" s="2" t="s">
        <v>35</v>
      </c>
      <c r="P974" t="s">
        <v>36</v>
      </c>
      <c r="Q974" t="s">
        <v>2969</v>
      </c>
      <c r="U974" t="s">
        <v>37</v>
      </c>
      <c r="V974" t="s">
        <v>3074</v>
      </c>
      <c r="Z974" s="2">
        <v>1</v>
      </c>
      <c r="AA974" s="22">
        <v>52</v>
      </c>
      <c r="AF974" t="s">
        <v>2832</v>
      </c>
      <c r="AI974" t="s">
        <v>144</v>
      </c>
      <c r="AK974" t="s">
        <v>51</v>
      </c>
      <c r="AN974" t="s">
        <v>465</v>
      </c>
      <c r="BR974" s="3" t="s">
        <v>7025</v>
      </c>
    </row>
    <row r="975" spans="1:70" x14ac:dyDescent="0.2">
      <c r="A975" t="s">
        <v>2644</v>
      </c>
      <c r="B975" t="s">
        <v>3075</v>
      </c>
      <c r="C975" t="s">
        <v>81</v>
      </c>
      <c r="D975" t="s">
        <v>72</v>
      </c>
      <c r="E975" t="s">
        <v>83</v>
      </c>
      <c r="F975" s="2" t="s">
        <v>34</v>
      </c>
      <c r="G975" s="22">
        <v>16</v>
      </c>
      <c r="H975" s="22">
        <v>16</v>
      </c>
      <c r="N975" s="2" t="s">
        <v>35</v>
      </c>
      <c r="O975" s="2" t="s">
        <v>35</v>
      </c>
      <c r="P975" t="s">
        <v>36</v>
      </c>
      <c r="Q975" t="s">
        <v>2983</v>
      </c>
      <c r="U975" t="s">
        <v>37</v>
      </c>
      <c r="V975" t="s">
        <v>3076</v>
      </c>
      <c r="Z975" s="2">
        <v>1</v>
      </c>
      <c r="AA975" s="22">
        <v>49</v>
      </c>
      <c r="AF975" t="s">
        <v>2954</v>
      </c>
      <c r="AI975" t="s">
        <v>144</v>
      </c>
      <c r="AK975" t="s">
        <v>51</v>
      </c>
      <c r="AN975" t="s">
        <v>465</v>
      </c>
      <c r="BR975" s="3" t="s">
        <v>7025</v>
      </c>
    </row>
    <row r="976" spans="1:70" x14ac:dyDescent="0.2">
      <c r="A976" t="s">
        <v>2644</v>
      </c>
      <c r="B976" t="s">
        <v>3075</v>
      </c>
      <c r="C976" t="s">
        <v>81</v>
      </c>
      <c r="D976" t="s">
        <v>72</v>
      </c>
      <c r="E976" t="s">
        <v>83</v>
      </c>
      <c r="F976" s="2" t="s">
        <v>34</v>
      </c>
      <c r="G976" s="22">
        <v>16</v>
      </c>
      <c r="H976" s="22">
        <v>16</v>
      </c>
      <c r="N976" s="2" t="s">
        <v>35</v>
      </c>
      <c r="O976" s="2" t="s">
        <v>35</v>
      </c>
      <c r="P976" t="s">
        <v>36</v>
      </c>
      <c r="Q976" t="s">
        <v>2983</v>
      </c>
      <c r="U976" t="s">
        <v>37</v>
      </c>
      <c r="V976" t="s">
        <v>3077</v>
      </c>
      <c r="Z976" s="2">
        <v>3</v>
      </c>
      <c r="AA976" s="22">
        <v>99</v>
      </c>
      <c r="AF976" t="s">
        <v>2956</v>
      </c>
      <c r="AI976" t="s">
        <v>144</v>
      </c>
      <c r="AK976" t="s">
        <v>51</v>
      </c>
      <c r="AN976" t="s">
        <v>465</v>
      </c>
      <c r="BR976" s="3" t="s">
        <v>7025</v>
      </c>
    </row>
    <row r="977" spans="1:70" x14ac:dyDescent="0.2">
      <c r="A977" t="s">
        <v>2644</v>
      </c>
      <c r="B977" t="s">
        <v>3078</v>
      </c>
      <c r="C977" t="s">
        <v>41</v>
      </c>
      <c r="D977" t="s">
        <v>72</v>
      </c>
      <c r="E977" t="s">
        <v>83</v>
      </c>
      <c r="F977" s="2" t="s">
        <v>34</v>
      </c>
      <c r="G977" s="22">
        <v>16</v>
      </c>
      <c r="H977" s="22">
        <v>16</v>
      </c>
      <c r="N977" s="2" t="s">
        <v>35</v>
      </c>
      <c r="O977" s="2" t="s">
        <v>35</v>
      </c>
      <c r="P977" t="s">
        <v>36</v>
      </c>
      <c r="Q977" t="s">
        <v>3079</v>
      </c>
      <c r="U977" t="s">
        <v>37</v>
      </c>
      <c r="V977" t="s">
        <v>3080</v>
      </c>
      <c r="Z977" s="2">
        <v>1</v>
      </c>
      <c r="AA977" s="22">
        <v>52</v>
      </c>
      <c r="AF977" t="s">
        <v>2832</v>
      </c>
      <c r="AI977" t="s">
        <v>144</v>
      </c>
      <c r="AK977" t="s">
        <v>51</v>
      </c>
      <c r="AN977" t="s">
        <v>465</v>
      </c>
      <c r="BR977" s="3" t="s">
        <v>7025</v>
      </c>
    </row>
    <row r="978" spans="1:70" x14ac:dyDescent="0.2">
      <c r="A978" t="s">
        <v>2644</v>
      </c>
      <c r="B978" t="s">
        <v>3081</v>
      </c>
      <c r="C978" t="s">
        <v>41</v>
      </c>
      <c r="D978" t="s">
        <v>72</v>
      </c>
      <c r="E978" t="s">
        <v>83</v>
      </c>
      <c r="F978" s="2" t="s">
        <v>43</v>
      </c>
      <c r="G978" s="22">
        <v>32</v>
      </c>
      <c r="H978" s="22">
        <v>18</v>
      </c>
      <c r="K978" s="22">
        <v>14</v>
      </c>
      <c r="N978" s="2" t="s">
        <v>35</v>
      </c>
      <c r="O978" s="2" t="s">
        <v>35</v>
      </c>
      <c r="P978" t="s">
        <v>36</v>
      </c>
      <c r="Q978" t="s">
        <v>3082</v>
      </c>
      <c r="U978" t="s">
        <v>37</v>
      </c>
      <c r="V978" t="s">
        <v>3083</v>
      </c>
      <c r="Z978" s="2">
        <v>1</v>
      </c>
      <c r="AA978" s="22">
        <v>49</v>
      </c>
      <c r="AF978" t="s">
        <v>2954</v>
      </c>
      <c r="AI978" t="s">
        <v>522</v>
      </c>
      <c r="AK978" t="s">
        <v>58</v>
      </c>
      <c r="AN978" t="s">
        <v>465</v>
      </c>
      <c r="BR978" s="3" t="s">
        <v>7025</v>
      </c>
    </row>
    <row r="979" spans="1:70" x14ac:dyDescent="0.2">
      <c r="A979" t="s">
        <v>2644</v>
      </c>
      <c r="B979" t="s">
        <v>3081</v>
      </c>
      <c r="C979" t="s">
        <v>41</v>
      </c>
      <c r="D979" t="s">
        <v>72</v>
      </c>
      <c r="E979" t="s">
        <v>83</v>
      </c>
      <c r="F979" s="2" t="s">
        <v>43</v>
      </c>
      <c r="G979" s="22">
        <v>32</v>
      </c>
      <c r="H979" s="22">
        <v>18</v>
      </c>
      <c r="K979" s="22">
        <v>14</v>
      </c>
      <c r="N979" s="2" t="s">
        <v>35</v>
      </c>
      <c r="O979" s="2" t="s">
        <v>35</v>
      </c>
      <c r="P979" t="s">
        <v>36</v>
      </c>
      <c r="Q979" t="s">
        <v>3082</v>
      </c>
      <c r="U979" t="s">
        <v>37</v>
      </c>
      <c r="V979" t="s">
        <v>3084</v>
      </c>
      <c r="Z979" s="2">
        <v>3</v>
      </c>
      <c r="AA979" s="22">
        <v>99</v>
      </c>
      <c r="AF979" t="s">
        <v>2956</v>
      </c>
      <c r="AI979" t="s">
        <v>522</v>
      </c>
      <c r="AK979" t="s">
        <v>58</v>
      </c>
      <c r="AN979" t="s">
        <v>465</v>
      </c>
      <c r="BR979" s="3" t="s">
        <v>7025</v>
      </c>
    </row>
    <row r="980" spans="1:70" x14ac:dyDescent="0.2">
      <c r="A980" t="s">
        <v>2644</v>
      </c>
      <c r="B980" t="s">
        <v>3085</v>
      </c>
      <c r="C980" t="s">
        <v>41</v>
      </c>
      <c r="D980" t="s">
        <v>42</v>
      </c>
      <c r="E980" t="s">
        <v>83</v>
      </c>
      <c r="F980" s="2" t="s">
        <v>43</v>
      </c>
      <c r="G980" s="22">
        <v>32</v>
      </c>
      <c r="H980" s="22">
        <v>32</v>
      </c>
      <c r="N980" s="2" t="s">
        <v>45</v>
      </c>
      <c r="O980" s="2" t="s">
        <v>35</v>
      </c>
      <c r="P980" t="s">
        <v>36</v>
      </c>
      <c r="Q980" t="s">
        <v>3086</v>
      </c>
      <c r="U980" t="s">
        <v>37</v>
      </c>
      <c r="V980" t="s">
        <v>3087</v>
      </c>
      <c r="W980" t="s">
        <v>46</v>
      </c>
      <c r="Z980" s="2">
        <v>1</v>
      </c>
      <c r="AA980" s="22">
        <v>29</v>
      </c>
      <c r="AF980" t="s">
        <v>2832</v>
      </c>
      <c r="AI980" t="s">
        <v>2829</v>
      </c>
      <c r="AK980" t="s">
        <v>206</v>
      </c>
      <c r="AN980" t="s">
        <v>465</v>
      </c>
      <c r="BR980" s="3" t="s">
        <v>7025</v>
      </c>
    </row>
    <row r="981" spans="1:70" x14ac:dyDescent="0.2">
      <c r="A981" t="s">
        <v>2644</v>
      </c>
      <c r="B981" t="s">
        <v>3088</v>
      </c>
      <c r="C981" t="s">
        <v>81</v>
      </c>
      <c r="D981" t="s">
        <v>72</v>
      </c>
      <c r="E981" t="s">
        <v>83</v>
      </c>
      <c r="F981" s="2" t="s">
        <v>43</v>
      </c>
      <c r="G981" s="22">
        <v>32</v>
      </c>
      <c r="H981" s="22">
        <v>32</v>
      </c>
      <c r="N981" s="2" t="s">
        <v>35</v>
      </c>
      <c r="O981" s="2" t="s">
        <v>35</v>
      </c>
      <c r="P981" t="s">
        <v>89</v>
      </c>
      <c r="Q981" t="s">
        <v>3089</v>
      </c>
      <c r="U981" t="s">
        <v>37</v>
      </c>
      <c r="V981" t="s">
        <v>3090</v>
      </c>
      <c r="Z981" s="2">
        <v>1</v>
      </c>
      <c r="AA981" s="22">
        <v>39</v>
      </c>
      <c r="AF981" t="s">
        <v>3091</v>
      </c>
      <c r="AI981" t="s">
        <v>3067</v>
      </c>
      <c r="AK981" t="s">
        <v>44</v>
      </c>
      <c r="AN981" t="s">
        <v>465</v>
      </c>
      <c r="BR981" s="3" t="s">
        <v>7025</v>
      </c>
    </row>
    <row r="982" spans="1:70" x14ac:dyDescent="0.2">
      <c r="A982" t="s">
        <v>2644</v>
      </c>
      <c r="B982" t="s">
        <v>3088</v>
      </c>
      <c r="C982" t="s">
        <v>81</v>
      </c>
      <c r="D982" t="s">
        <v>72</v>
      </c>
      <c r="E982" t="s">
        <v>83</v>
      </c>
      <c r="F982" s="2" t="s">
        <v>43</v>
      </c>
      <c r="G982" s="22">
        <v>32</v>
      </c>
      <c r="H982" s="22">
        <v>32</v>
      </c>
      <c r="N982" s="2" t="s">
        <v>35</v>
      </c>
      <c r="O982" s="2" t="s">
        <v>35</v>
      </c>
      <c r="P982" t="s">
        <v>89</v>
      </c>
      <c r="Q982" t="s">
        <v>3089</v>
      </c>
      <c r="U982" t="s">
        <v>37</v>
      </c>
      <c r="V982" t="s">
        <v>3092</v>
      </c>
      <c r="Z982" s="2">
        <v>2</v>
      </c>
      <c r="AA982" s="22">
        <v>66</v>
      </c>
      <c r="AF982" t="s">
        <v>2847</v>
      </c>
      <c r="AI982" t="s">
        <v>677</v>
      </c>
      <c r="AK982" t="s">
        <v>44</v>
      </c>
      <c r="AN982" t="s">
        <v>465</v>
      </c>
      <c r="BR982" s="3" t="s">
        <v>7025</v>
      </c>
    </row>
    <row r="983" spans="1:70" x14ac:dyDescent="0.2">
      <c r="A983" t="s">
        <v>2644</v>
      </c>
      <c r="B983" t="s">
        <v>3093</v>
      </c>
      <c r="C983" t="s">
        <v>81</v>
      </c>
      <c r="D983" t="s">
        <v>72</v>
      </c>
      <c r="E983" t="s">
        <v>83</v>
      </c>
      <c r="F983" s="2" t="s">
        <v>97</v>
      </c>
      <c r="G983" s="22">
        <v>48</v>
      </c>
      <c r="H983" s="22">
        <v>32</v>
      </c>
      <c r="K983" s="22">
        <v>16</v>
      </c>
      <c r="N983" s="2" t="s">
        <v>45</v>
      </c>
      <c r="O983" s="2" t="s">
        <v>35</v>
      </c>
      <c r="P983" t="s">
        <v>89</v>
      </c>
      <c r="Q983" t="s">
        <v>2896</v>
      </c>
      <c r="U983" t="s">
        <v>37</v>
      </c>
      <c r="V983" t="s">
        <v>3094</v>
      </c>
      <c r="Z983" s="2">
        <v>2</v>
      </c>
      <c r="AA983" s="22">
        <v>66</v>
      </c>
      <c r="AF983" t="s">
        <v>2847</v>
      </c>
      <c r="AI983" t="s">
        <v>164</v>
      </c>
      <c r="AK983" t="s">
        <v>206</v>
      </c>
      <c r="AN983" t="s">
        <v>465</v>
      </c>
      <c r="BR983" s="3" t="s">
        <v>7025</v>
      </c>
    </row>
    <row r="984" spans="1:70" x14ac:dyDescent="0.2">
      <c r="A984" t="s">
        <v>2644</v>
      </c>
      <c r="B984" t="s">
        <v>3093</v>
      </c>
      <c r="C984" t="s">
        <v>81</v>
      </c>
      <c r="D984" t="s">
        <v>72</v>
      </c>
      <c r="E984" t="s">
        <v>83</v>
      </c>
      <c r="F984" s="2" t="s">
        <v>97</v>
      </c>
      <c r="G984" s="22">
        <v>48</v>
      </c>
      <c r="H984" s="22">
        <v>32</v>
      </c>
      <c r="K984" s="22">
        <v>16</v>
      </c>
      <c r="N984" s="2" t="s">
        <v>45</v>
      </c>
      <c r="O984" s="2" t="s">
        <v>35</v>
      </c>
      <c r="P984" t="s">
        <v>89</v>
      </c>
      <c r="Q984" t="s">
        <v>2896</v>
      </c>
      <c r="U984" t="s">
        <v>37</v>
      </c>
      <c r="V984" t="s">
        <v>3095</v>
      </c>
      <c r="Z984" s="2">
        <v>1</v>
      </c>
      <c r="AA984" s="22">
        <v>39</v>
      </c>
      <c r="AF984" t="s">
        <v>3091</v>
      </c>
      <c r="AI984" t="s">
        <v>164</v>
      </c>
      <c r="AK984" t="s">
        <v>206</v>
      </c>
      <c r="AN984" t="s">
        <v>465</v>
      </c>
      <c r="BR984" s="3" t="s">
        <v>7025</v>
      </c>
    </row>
    <row r="985" spans="1:70" x14ac:dyDescent="0.2">
      <c r="A985" t="s">
        <v>2644</v>
      </c>
      <c r="B985" t="s">
        <v>3096</v>
      </c>
      <c r="C985" t="s">
        <v>81</v>
      </c>
      <c r="D985" t="s">
        <v>72</v>
      </c>
      <c r="E985" t="s">
        <v>83</v>
      </c>
      <c r="F985" s="2" t="s">
        <v>43</v>
      </c>
      <c r="G985" s="22">
        <v>32</v>
      </c>
      <c r="H985" s="22">
        <v>32</v>
      </c>
      <c r="N985" s="2" t="s">
        <v>45</v>
      </c>
      <c r="O985" s="2" t="s">
        <v>35</v>
      </c>
      <c r="P985" t="s">
        <v>36</v>
      </c>
      <c r="Q985" t="s">
        <v>3097</v>
      </c>
      <c r="U985" t="s">
        <v>37</v>
      </c>
      <c r="V985" t="s">
        <v>3098</v>
      </c>
      <c r="Z985" s="2">
        <v>1</v>
      </c>
      <c r="AA985" s="22">
        <v>56</v>
      </c>
      <c r="AF985" t="s">
        <v>3099</v>
      </c>
      <c r="AI985" t="s">
        <v>164</v>
      </c>
      <c r="AK985" t="s">
        <v>206</v>
      </c>
      <c r="AN985" t="s">
        <v>465</v>
      </c>
      <c r="BR985" s="3" t="s">
        <v>7025</v>
      </c>
    </row>
    <row r="986" spans="1:70" x14ac:dyDescent="0.2">
      <c r="A986" t="s">
        <v>2644</v>
      </c>
      <c r="B986" t="s">
        <v>3100</v>
      </c>
      <c r="C986" t="s">
        <v>41</v>
      </c>
      <c r="D986" t="s">
        <v>72</v>
      </c>
      <c r="E986" t="s">
        <v>83</v>
      </c>
      <c r="F986" s="2" t="s">
        <v>43</v>
      </c>
      <c r="G986" s="22">
        <v>32</v>
      </c>
      <c r="H986" s="22">
        <v>32</v>
      </c>
      <c r="N986" s="2" t="s">
        <v>45</v>
      </c>
      <c r="O986" s="2" t="s">
        <v>35</v>
      </c>
      <c r="P986" t="s">
        <v>36</v>
      </c>
      <c r="Q986" t="s">
        <v>2879</v>
      </c>
      <c r="U986" t="s">
        <v>37</v>
      </c>
      <c r="V986" t="s">
        <v>3101</v>
      </c>
      <c r="Z986" s="2">
        <v>1</v>
      </c>
      <c r="AA986" s="22">
        <v>56</v>
      </c>
      <c r="AF986" t="s">
        <v>3099</v>
      </c>
      <c r="AI986" t="s">
        <v>164</v>
      </c>
      <c r="AK986" t="s">
        <v>206</v>
      </c>
      <c r="AN986" t="s">
        <v>465</v>
      </c>
      <c r="BR986" s="3" t="s">
        <v>7025</v>
      </c>
    </row>
    <row r="987" spans="1:70" x14ac:dyDescent="0.2">
      <c r="A987" t="s">
        <v>2644</v>
      </c>
      <c r="B987" t="s">
        <v>3102</v>
      </c>
      <c r="C987" t="s">
        <v>41</v>
      </c>
      <c r="D987" t="s">
        <v>42</v>
      </c>
      <c r="E987" t="s">
        <v>83</v>
      </c>
      <c r="F987" s="2" t="s">
        <v>43</v>
      </c>
      <c r="G987" s="22">
        <v>32</v>
      </c>
      <c r="H987" s="22">
        <v>32</v>
      </c>
      <c r="N987" s="2" t="s">
        <v>45</v>
      </c>
      <c r="O987" s="2" t="s">
        <v>35</v>
      </c>
      <c r="P987" t="s">
        <v>36</v>
      </c>
      <c r="Q987" t="s">
        <v>2926</v>
      </c>
      <c r="U987" t="s">
        <v>37</v>
      </c>
      <c r="V987" t="s">
        <v>3103</v>
      </c>
      <c r="W987" t="s">
        <v>169</v>
      </c>
      <c r="Z987" s="2">
        <v>1</v>
      </c>
      <c r="AA987" s="22">
        <v>51</v>
      </c>
      <c r="AF987" t="s">
        <v>3099</v>
      </c>
      <c r="AI987" t="s">
        <v>308</v>
      </c>
      <c r="AK987" t="s">
        <v>206</v>
      </c>
      <c r="AN987" t="s">
        <v>465</v>
      </c>
      <c r="BR987" s="3" t="s">
        <v>7025</v>
      </c>
    </row>
    <row r="988" spans="1:70" x14ac:dyDescent="0.2">
      <c r="A988" t="s">
        <v>2644</v>
      </c>
      <c r="B988" t="s">
        <v>3104</v>
      </c>
      <c r="C988" t="s">
        <v>81</v>
      </c>
      <c r="D988" t="s">
        <v>72</v>
      </c>
      <c r="E988" t="s">
        <v>83</v>
      </c>
      <c r="F988" s="2" t="s">
        <v>335</v>
      </c>
      <c r="G988" s="22">
        <v>64</v>
      </c>
      <c r="H988" s="22">
        <v>64</v>
      </c>
      <c r="N988" s="2" t="s">
        <v>60</v>
      </c>
      <c r="O988" s="2" t="s">
        <v>35</v>
      </c>
      <c r="P988" t="s">
        <v>89</v>
      </c>
      <c r="Q988" t="s">
        <v>3105</v>
      </c>
      <c r="U988" t="s">
        <v>37</v>
      </c>
      <c r="V988" t="s">
        <v>3106</v>
      </c>
      <c r="Z988" s="2">
        <v>3</v>
      </c>
      <c r="AA988" s="22">
        <v>24</v>
      </c>
      <c r="AF988" t="s">
        <v>3107</v>
      </c>
      <c r="AI988" t="s">
        <v>677</v>
      </c>
      <c r="AK988" t="s">
        <v>336</v>
      </c>
      <c r="AN988" t="s">
        <v>465</v>
      </c>
      <c r="BR988" s="3" t="s">
        <v>7025</v>
      </c>
    </row>
    <row r="989" spans="1:70" x14ac:dyDescent="0.2">
      <c r="A989" t="s">
        <v>2644</v>
      </c>
      <c r="B989" t="s">
        <v>3104</v>
      </c>
      <c r="C989" t="s">
        <v>81</v>
      </c>
      <c r="D989" t="s">
        <v>72</v>
      </c>
      <c r="E989" t="s">
        <v>83</v>
      </c>
      <c r="F989" s="2" t="s">
        <v>335</v>
      </c>
      <c r="G989" s="22">
        <v>64</v>
      </c>
      <c r="H989" s="22">
        <v>64</v>
      </c>
      <c r="N989" s="2" t="s">
        <v>60</v>
      </c>
      <c r="O989" s="2" t="s">
        <v>35</v>
      </c>
      <c r="P989" t="s">
        <v>89</v>
      </c>
      <c r="Q989" t="s">
        <v>2887</v>
      </c>
      <c r="U989" t="s">
        <v>37</v>
      </c>
      <c r="V989" t="s">
        <v>3108</v>
      </c>
      <c r="Z989" s="2">
        <v>3</v>
      </c>
      <c r="AA989" s="22">
        <v>87</v>
      </c>
      <c r="AF989" t="s">
        <v>3109</v>
      </c>
      <c r="AI989" t="s">
        <v>677</v>
      </c>
      <c r="AK989" t="s">
        <v>336</v>
      </c>
      <c r="AN989" t="s">
        <v>465</v>
      </c>
      <c r="BR989" s="3" t="s">
        <v>7025</v>
      </c>
    </row>
    <row r="990" spans="1:70" x14ac:dyDescent="0.2">
      <c r="A990" t="s">
        <v>2644</v>
      </c>
      <c r="B990" t="s">
        <v>3110</v>
      </c>
      <c r="C990" t="s">
        <v>41</v>
      </c>
      <c r="D990" t="s">
        <v>72</v>
      </c>
      <c r="E990" t="s">
        <v>83</v>
      </c>
      <c r="F990" s="2" t="s">
        <v>630</v>
      </c>
      <c r="G990" s="22">
        <v>24</v>
      </c>
      <c r="H990" s="22">
        <v>24</v>
      </c>
      <c r="N990" s="2" t="s">
        <v>35</v>
      </c>
      <c r="O990" s="2" t="s">
        <v>35</v>
      </c>
      <c r="P990" t="s">
        <v>36</v>
      </c>
      <c r="Q990" t="s">
        <v>3021</v>
      </c>
      <c r="U990" t="s">
        <v>37</v>
      </c>
      <c r="V990" t="s">
        <v>3111</v>
      </c>
      <c r="Z990" s="2">
        <v>1</v>
      </c>
      <c r="AA990" s="22">
        <v>24</v>
      </c>
      <c r="AF990" t="s">
        <v>3112</v>
      </c>
      <c r="AI990" t="s">
        <v>93</v>
      </c>
      <c r="AK990" t="s">
        <v>69</v>
      </c>
      <c r="AN990" t="s">
        <v>465</v>
      </c>
      <c r="BR990" s="3" t="s">
        <v>7025</v>
      </c>
    </row>
    <row r="991" spans="1:70" x14ac:dyDescent="0.2">
      <c r="A991" t="s">
        <v>2644</v>
      </c>
      <c r="B991" t="s">
        <v>3113</v>
      </c>
      <c r="C991" t="s">
        <v>41</v>
      </c>
      <c r="D991" t="s">
        <v>72</v>
      </c>
      <c r="E991" t="s">
        <v>83</v>
      </c>
      <c r="F991" s="2" t="s">
        <v>43</v>
      </c>
      <c r="G991" s="22">
        <v>32</v>
      </c>
      <c r="H991" s="22">
        <v>32</v>
      </c>
      <c r="N991" s="2" t="s">
        <v>35</v>
      </c>
      <c r="O991" s="2" t="s">
        <v>35</v>
      </c>
      <c r="P991" t="s">
        <v>36</v>
      </c>
      <c r="Q991" t="s">
        <v>2908</v>
      </c>
      <c r="U991" t="s">
        <v>37</v>
      </c>
      <c r="V991" t="s">
        <v>3114</v>
      </c>
      <c r="Z991" s="2">
        <v>4</v>
      </c>
      <c r="AA991" s="22">
        <v>71</v>
      </c>
      <c r="AF991" t="s">
        <v>1836</v>
      </c>
      <c r="AI991" t="s">
        <v>677</v>
      </c>
      <c r="AK991" t="s">
        <v>44</v>
      </c>
      <c r="AN991" t="s">
        <v>465</v>
      </c>
      <c r="BR991" s="3" t="s">
        <v>7025</v>
      </c>
    </row>
    <row r="992" spans="1:70" x14ac:dyDescent="0.2">
      <c r="A992" t="s">
        <v>2644</v>
      </c>
      <c r="B992" t="s">
        <v>3115</v>
      </c>
      <c r="C992" t="s">
        <v>41</v>
      </c>
      <c r="D992" t="s">
        <v>42</v>
      </c>
      <c r="E992" t="s">
        <v>83</v>
      </c>
      <c r="F992" s="2" t="s">
        <v>43</v>
      </c>
      <c r="G992" s="22">
        <v>32</v>
      </c>
      <c r="H992" s="22">
        <v>32</v>
      </c>
      <c r="N992" s="2" t="s">
        <v>45</v>
      </c>
      <c r="O992" s="2" t="s">
        <v>35</v>
      </c>
      <c r="P992" t="s">
        <v>36</v>
      </c>
      <c r="Q992" t="s">
        <v>2651</v>
      </c>
      <c r="U992" t="s">
        <v>37</v>
      </c>
      <c r="V992" t="s">
        <v>3116</v>
      </c>
      <c r="W992" t="s">
        <v>232</v>
      </c>
      <c r="Z992" s="2">
        <v>5</v>
      </c>
      <c r="AA992" s="22">
        <v>55</v>
      </c>
      <c r="AF992" t="s">
        <v>2902</v>
      </c>
      <c r="AI992" t="s">
        <v>308</v>
      </c>
      <c r="AK992" t="s">
        <v>206</v>
      </c>
      <c r="AN992" t="s">
        <v>465</v>
      </c>
      <c r="BR992" s="3" t="s">
        <v>7025</v>
      </c>
    </row>
    <row r="993" spans="1:70" x14ac:dyDescent="0.2">
      <c r="A993" t="s">
        <v>2644</v>
      </c>
      <c r="B993" t="s">
        <v>3117</v>
      </c>
      <c r="C993" t="s">
        <v>41</v>
      </c>
      <c r="D993" t="s">
        <v>42</v>
      </c>
      <c r="E993" t="s">
        <v>83</v>
      </c>
      <c r="F993" s="2" t="s">
        <v>43</v>
      </c>
      <c r="G993" s="22">
        <v>32</v>
      </c>
      <c r="H993" s="22">
        <v>32</v>
      </c>
      <c r="N993" s="2" t="s">
        <v>45</v>
      </c>
      <c r="O993" s="2" t="s">
        <v>35</v>
      </c>
      <c r="P993" t="s">
        <v>36</v>
      </c>
      <c r="Q993" t="s">
        <v>3045</v>
      </c>
      <c r="U993" t="s">
        <v>37</v>
      </c>
      <c r="V993" t="s">
        <v>3118</v>
      </c>
      <c r="W993" t="s">
        <v>232</v>
      </c>
      <c r="Z993" s="2">
        <v>5</v>
      </c>
      <c r="AA993" s="22">
        <v>55</v>
      </c>
      <c r="AF993" t="s">
        <v>2902</v>
      </c>
      <c r="AI993" t="s">
        <v>308</v>
      </c>
      <c r="AK993" t="s">
        <v>206</v>
      </c>
      <c r="AN993" t="s">
        <v>465</v>
      </c>
      <c r="BR993" s="3" t="s">
        <v>7025</v>
      </c>
    </row>
    <row r="994" spans="1:70" x14ac:dyDescent="0.2">
      <c r="A994" t="s">
        <v>2644</v>
      </c>
      <c r="B994" t="s">
        <v>3119</v>
      </c>
      <c r="C994" t="s">
        <v>41</v>
      </c>
      <c r="D994" t="s">
        <v>42</v>
      </c>
      <c r="E994" t="s">
        <v>83</v>
      </c>
      <c r="F994" s="2" t="s">
        <v>43</v>
      </c>
      <c r="G994" s="22">
        <v>32</v>
      </c>
      <c r="H994" s="22">
        <v>32</v>
      </c>
      <c r="N994" s="2" t="s">
        <v>45</v>
      </c>
      <c r="O994" s="2" t="s">
        <v>35</v>
      </c>
      <c r="P994" t="s">
        <v>36</v>
      </c>
      <c r="Q994" t="s">
        <v>3006</v>
      </c>
      <c r="U994" t="s">
        <v>37</v>
      </c>
      <c r="V994" t="s">
        <v>3120</v>
      </c>
      <c r="W994" t="s">
        <v>46</v>
      </c>
      <c r="Z994" s="2">
        <v>5</v>
      </c>
      <c r="AA994" s="22">
        <v>79</v>
      </c>
      <c r="AF994" t="s">
        <v>2902</v>
      </c>
      <c r="AI994" t="s">
        <v>308</v>
      </c>
      <c r="AK994" t="s">
        <v>206</v>
      </c>
      <c r="AN994" t="s">
        <v>465</v>
      </c>
      <c r="BR994" s="3" t="s">
        <v>7025</v>
      </c>
    </row>
    <row r="995" spans="1:70" x14ac:dyDescent="0.2">
      <c r="A995" t="s">
        <v>2644</v>
      </c>
      <c r="B995" t="s">
        <v>3121</v>
      </c>
      <c r="C995" t="s">
        <v>81</v>
      </c>
      <c r="D995" t="s">
        <v>72</v>
      </c>
      <c r="E995" t="s">
        <v>83</v>
      </c>
      <c r="F995" s="2" t="s">
        <v>97</v>
      </c>
      <c r="G995" s="22">
        <v>48</v>
      </c>
      <c r="H995" s="22">
        <v>48</v>
      </c>
      <c r="N995" s="2" t="s">
        <v>60</v>
      </c>
      <c r="O995" s="2" t="s">
        <v>35</v>
      </c>
      <c r="P995" t="s">
        <v>89</v>
      </c>
      <c r="Q995" t="s">
        <v>2975</v>
      </c>
      <c r="U995" t="s">
        <v>37</v>
      </c>
      <c r="V995" t="s">
        <v>3122</v>
      </c>
      <c r="Z995" s="2">
        <v>1</v>
      </c>
      <c r="AA995" s="22">
        <v>65</v>
      </c>
      <c r="AF995" t="s">
        <v>3053</v>
      </c>
      <c r="AI995" t="s">
        <v>93</v>
      </c>
      <c r="AK995" t="s">
        <v>98</v>
      </c>
      <c r="AN995" t="s">
        <v>465</v>
      </c>
      <c r="BR995" s="3" t="s">
        <v>7025</v>
      </c>
    </row>
    <row r="996" spans="1:70" x14ac:dyDescent="0.2">
      <c r="A996" t="s">
        <v>2644</v>
      </c>
      <c r="B996" t="s">
        <v>3123</v>
      </c>
      <c r="C996" t="s">
        <v>81</v>
      </c>
      <c r="D996" t="s">
        <v>85</v>
      </c>
      <c r="E996" t="s">
        <v>83</v>
      </c>
      <c r="F996" s="2" t="s">
        <v>43</v>
      </c>
      <c r="G996" s="22">
        <v>32</v>
      </c>
      <c r="H996" s="22">
        <v>32</v>
      </c>
      <c r="N996" s="2" t="s">
        <v>35</v>
      </c>
      <c r="O996" s="2" t="s">
        <v>35</v>
      </c>
      <c r="P996" t="s">
        <v>89</v>
      </c>
      <c r="Q996" t="s">
        <v>3124</v>
      </c>
      <c r="U996" t="s">
        <v>37</v>
      </c>
      <c r="V996" t="s">
        <v>3125</v>
      </c>
      <c r="Z996" s="2">
        <v>2</v>
      </c>
      <c r="AA996" s="22">
        <v>105</v>
      </c>
      <c r="AF996" t="s">
        <v>2782</v>
      </c>
      <c r="AI996" t="s">
        <v>542</v>
      </c>
      <c r="AK996" t="s">
        <v>44</v>
      </c>
      <c r="AN996" t="s">
        <v>465</v>
      </c>
      <c r="BR996" s="3" t="s">
        <v>7025</v>
      </c>
    </row>
    <row r="997" spans="1:70" x14ac:dyDescent="0.2">
      <c r="A997" t="s">
        <v>2644</v>
      </c>
      <c r="B997" t="s">
        <v>3123</v>
      </c>
      <c r="C997" t="s">
        <v>81</v>
      </c>
      <c r="D997" t="s">
        <v>85</v>
      </c>
      <c r="E997" t="s">
        <v>83</v>
      </c>
      <c r="F997" s="2" t="s">
        <v>43</v>
      </c>
      <c r="G997" s="22">
        <v>32</v>
      </c>
      <c r="H997" s="22">
        <v>32</v>
      </c>
      <c r="N997" s="2" t="s">
        <v>35</v>
      </c>
      <c r="O997" s="2" t="s">
        <v>35</v>
      </c>
      <c r="P997" t="s">
        <v>89</v>
      </c>
      <c r="Q997" t="s">
        <v>2651</v>
      </c>
      <c r="U997" t="s">
        <v>37</v>
      </c>
      <c r="V997" t="s">
        <v>3126</v>
      </c>
      <c r="Z997" s="2">
        <v>1</v>
      </c>
      <c r="AA997" s="22">
        <v>49</v>
      </c>
      <c r="AF997" t="s">
        <v>2954</v>
      </c>
      <c r="AI997" t="s">
        <v>542</v>
      </c>
      <c r="AK997" t="s">
        <v>44</v>
      </c>
      <c r="AN997" t="s">
        <v>465</v>
      </c>
      <c r="BR997" s="3" t="s">
        <v>7025</v>
      </c>
    </row>
    <row r="998" spans="1:70" x14ac:dyDescent="0.2">
      <c r="A998" t="s">
        <v>2644</v>
      </c>
      <c r="B998" t="s">
        <v>3123</v>
      </c>
      <c r="C998" t="s">
        <v>81</v>
      </c>
      <c r="D998" t="s">
        <v>85</v>
      </c>
      <c r="E998" t="s">
        <v>83</v>
      </c>
      <c r="F998" s="2" t="s">
        <v>43</v>
      </c>
      <c r="G998" s="22">
        <v>32</v>
      </c>
      <c r="H998" s="22">
        <v>32</v>
      </c>
      <c r="N998" s="2" t="s">
        <v>35</v>
      </c>
      <c r="O998" s="2" t="s">
        <v>35</v>
      </c>
      <c r="P998" t="s">
        <v>89</v>
      </c>
      <c r="Q998" t="s">
        <v>3124</v>
      </c>
      <c r="U998" t="s">
        <v>37</v>
      </c>
      <c r="V998" t="s">
        <v>3127</v>
      </c>
      <c r="Z998" s="2">
        <v>3</v>
      </c>
      <c r="AA998" s="22">
        <v>99</v>
      </c>
      <c r="AF998" t="s">
        <v>2956</v>
      </c>
      <c r="AI998" t="s">
        <v>677</v>
      </c>
      <c r="AK998" t="s">
        <v>44</v>
      </c>
      <c r="AN998" t="s">
        <v>465</v>
      </c>
      <c r="BR998" s="3" t="s">
        <v>7025</v>
      </c>
    </row>
    <row r="999" spans="1:70" x14ac:dyDescent="0.2">
      <c r="A999" t="s">
        <v>2644</v>
      </c>
      <c r="B999" t="s">
        <v>3128</v>
      </c>
      <c r="C999" t="s">
        <v>81</v>
      </c>
      <c r="D999" t="s">
        <v>72</v>
      </c>
      <c r="E999" t="s">
        <v>83</v>
      </c>
      <c r="F999" s="2" t="s">
        <v>274</v>
      </c>
      <c r="G999" s="22">
        <v>40</v>
      </c>
      <c r="H999" s="22">
        <v>40</v>
      </c>
      <c r="N999" s="2" t="s">
        <v>45</v>
      </c>
      <c r="O999" s="2" t="s">
        <v>35</v>
      </c>
      <c r="P999" t="s">
        <v>89</v>
      </c>
      <c r="Q999" t="s">
        <v>2872</v>
      </c>
      <c r="U999" t="s">
        <v>37</v>
      </c>
      <c r="V999" t="s">
        <v>3129</v>
      </c>
      <c r="Z999" s="2">
        <v>1</v>
      </c>
      <c r="AA999" s="22">
        <v>52</v>
      </c>
      <c r="AF999" t="s">
        <v>3130</v>
      </c>
      <c r="AI999" t="s">
        <v>3131</v>
      </c>
      <c r="AK999" t="s">
        <v>152</v>
      </c>
      <c r="AN999" t="s">
        <v>465</v>
      </c>
      <c r="BR999" s="3" t="s">
        <v>7025</v>
      </c>
    </row>
    <row r="1000" spans="1:70" x14ac:dyDescent="0.2">
      <c r="A1000" t="s">
        <v>2644</v>
      </c>
      <c r="B1000" t="s">
        <v>3132</v>
      </c>
      <c r="C1000" t="s">
        <v>41</v>
      </c>
      <c r="D1000" t="s">
        <v>72</v>
      </c>
      <c r="E1000" t="s">
        <v>83</v>
      </c>
      <c r="F1000" s="2" t="s">
        <v>43</v>
      </c>
      <c r="G1000" s="22">
        <v>32</v>
      </c>
      <c r="H1000" s="22">
        <v>32</v>
      </c>
      <c r="N1000" s="2" t="s">
        <v>45</v>
      </c>
      <c r="O1000" s="2" t="s">
        <v>35</v>
      </c>
      <c r="P1000" t="s">
        <v>36</v>
      </c>
      <c r="Q1000" t="s">
        <v>2920</v>
      </c>
      <c r="U1000" t="s">
        <v>37</v>
      </c>
      <c r="V1000" t="s">
        <v>3133</v>
      </c>
      <c r="Z1000" s="2">
        <v>1</v>
      </c>
      <c r="AA1000" s="22">
        <v>69</v>
      </c>
      <c r="AF1000" t="s">
        <v>2816</v>
      </c>
      <c r="AI1000" t="s">
        <v>164</v>
      </c>
      <c r="AK1000" t="s">
        <v>206</v>
      </c>
      <c r="AN1000" t="s">
        <v>465</v>
      </c>
      <c r="BR1000" s="3" t="s">
        <v>7025</v>
      </c>
    </row>
    <row r="1001" spans="1:70" x14ac:dyDescent="0.2">
      <c r="A1001" t="s">
        <v>2644</v>
      </c>
      <c r="B1001" t="s">
        <v>3134</v>
      </c>
      <c r="C1001" t="s">
        <v>81</v>
      </c>
      <c r="D1001" t="s">
        <v>85</v>
      </c>
      <c r="E1001" t="s">
        <v>83</v>
      </c>
      <c r="F1001" s="2" t="s">
        <v>97</v>
      </c>
      <c r="G1001" s="22">
        <v>48</v>
      </c>
      <c r="H1001" s="22">
        <v>40</v>
      </c>
      <c r="K1001" s="22">
        <v>8</v>
      </c>
      <c r="N1001" s="2" t="s">
        <v>60</v>
      </c>
      <c r="O1001" s="2" t="s">
        <v>35</v>
      </c>
      <c r="P1001" t="s">
        <v>89</v>
      </c>
      <c r="Q1001" t="s">
        <v>2808</v>
      </c>
      <c r="U1001" t="s">
        <v>37</v>
      </c>
      <c r="V1001" t="s">
        <v>3135</v>
      </c>
      <c r="Z1001" s="2">
        <v>4</v>
      </c>
      <c r="AA1001" s="22">
        <v>119</v>
      </c>
      <c r="AF1001" t="s">
        <v>3136</v>
      </c>
      <c r="AI1001" t="s">
        <v>315</v>
      </c>
      <c r="AK1001" t="s">
        <v>275</v>
      </c>
      <c r="AN1001" t="s">
        <v>465</v>
      </c>
      <c r="BR1001" s="3" t="s">
        <v>7025</v>
      </c>
    </row>
    <row r="1002" spans="1:70" x14ac:dyDescent="0.2">
      <c r="A1002" t="s">
        <v>2644</v>
      </c>
      <c r="B1002" t="s">
        <v>3134</v>
      </c>
      <c r="C1002" t="s">
        <v>81</v>
      </c>
      <c r="D1002" t="s">
        <v>85</v>
      </c>
      <c r="E1002" t="s">
        <v>83</v>
      </c>
      <c r="F1002" s="2" t="s">
        <v>97</v>
      </c>
      <c r="G1002" s="22">
        <v>48</v>
      </c>
      <c r="H1002" s="22">
        <v>40</v>
      </c>
      <c r="K1002" s="22">
        <v>8</v>
      </c>
      <c r="N1002" s="2" t="s">
        <v>60</v>
      </c>
      <c r="O1002" s="2" t="s">
        <v>35</v>
      </c>
      <c r="P1002" t="s">
        <v>89</v>
      </c>
      <c r="Q1002" t="s">
        <v>3137</v>
      </c>
      <c r="U1002" t="s">
        <v>37</v>
      </c>
      <c r="V1002" t="s">
        <v>3138</v>
      </c>
      <c r="Z1002" s="2">
        <v>4</v>
      </c>
      <c r="AA1002" s="22">
        <v>117</v>
      </c>
      <c r="AF1002" t="s">
        <v>3139</v>
      </c>
      <c r="AI1002" t="s">
        <v>315</v>
      </c>
      <c r="AK1002" t="s">
        <v>275</v>
      </c>
      <c r="AN1002" t="s">
        <v>465</v>
      </c>
      <c r="BR1002" s="3" t="s">
        <v>7025</v>
      </c>
    </row>
    <row r="1003" spans="1:70" x14ac:dyDescent="0.2">
      <c r="A1003" t="s">
        <v>2644</v>
      </c>
      <c r="B1003" t="s">
        <v>3140</v>
      </c>
      <c r="C1003" t="s">
        <v>81</v>
      </c>
      <c r="D1003" t="s">
        <v>85</v>
      </c>
      <c r="E1003" t="s">
        <v>83</v>
      </c>
      <c r="F1003" s="2" t="s">
        <v>43</v>
      </c>
      <c r="G1003" s="22">
        <v>32</v>
      </c>
      <c r="H1003" s="22">
        <v>32</v>
      </c>
      <c r="N1003" s="2" t="s">
        <v>35</v>
      </c>
      <c r="O1003" s="2" t="s">
        <v>35</v>
      </c>
      <c r="P1003" t="s">
        <v>36</v>
      </c>
      <c r="Q1003" t="s">
        <v>2900</v>
      </c>
      <c r="U1003" t="s">
        <v>37</v>
      </c>
      <c r="V1003" t="s">
        <v>3141</v>
      </c>
      <c r="Z1003" s="2">
        <v>8</v>
      </c>
      <c r="AA1003" s="22">
        <v>236</v>
      </c>
      <c r="AF1003" t="s">
        <v>2722</v>
      </c>
      <c r="AI1003" t="s">
        <v>2723</v>
      </c>
      <c r="AK1003" t="s">
        <v>44</v>
      </c>
      <c r="AN1003" t="s">
        <v>465</v>
      </c>
      <c r="BR1003" s="3" t="s">
        <v>7025</v>
      </c>
    </row>
    <row r="1004" spans="1:70" x14ac:dyDescent="0.2">
      <c r="A1004" t="s">
        <v>2644</v>
      </c>
      <c r="B1004" t="s">
        <v>3142</v>
      </c>
      <c r="C1004" t="s">
        <v>81</v>
      </c>
      <c r="D1004" t="s">
        <v>72</v>
      </c>
      <c r="E1004" t="s">
        <v>83</v>
      </c>
      <c r="F1004" s="2" t="s">
        <v>274</v>
      </c>
      <c r="G1004" s="22">
        <v>40</v>
      </c>
      <c r="H1004" s="22">
        <v>32</v>
      </c>
      <c r="K1004" s="22">
        <v>8</v>
      </c>
      <c r="N1004" s="2" t="s">
        <v>60</v>
      </c>
      <c r="O1004" s="2" t="s">
        <v>35</v>
      </c>
      <c r="P1004" t="s">
        <v>89</v>
      </c>
      <c r="Q1004" t="s">
        <v>3143</v>
      </c>
      <c r="U1004" t="s">
        <v>37</v>
      </c>
      <c r="V1004" t="s">
        <v>3144</v>
      </c>
      <c r="Z1004" s="2">
        <v>4</v>
      </c>
      <c r="AA1004" s="22">
        <v>154</v>
      </c>
      <c r="AF1004" t="s">
        <v>2790</v>
      </c>
      <c r="AI1004" t="s">
        <v>144</v>
      </c>
      <c r="AK1004" t="s">
        <v>44</v>
      </c>
      <c r="AN1004" t="s">
        <v>465</v>
      </c>
      <c r="BR1004" s="3" t="s">
        <v>7025</v>
      </c>
    </row>
    <row r="1005" spans="1:70" x14ac:dyDescent="0.2">
      <c r="A1005" t="s">
        <v>2644</v>
      </c>
      <c r="B1005" t="s">
        <v>3145</v>
      </c>
      <c r="C1005" t="s">
        <v>81</v>
      </c>
      <c r="D1005" t="s">
        <v>72</v>
      </c>
      <c r="E1005" t="s">
        <v>83</v>
      </c>
      <c r="F1005" s="2" t="s">
        <v>183</v>
      </c>
      <c r="G1005" s="22">
        <v>56</v>
      </c>
      <c r="H1005" s="22">
        <v>56</v>
      </c>
      <c r="N1005" s="2" t="s">
        <v>60</v>
      </c>
      <c r="O1005" s="2" t="s">
        <v>35</v>
      </c>
      <c r="P1005" t="s">
        <v>89</v>
      </c>
      <c r="Q1005" t="s">
        <v>2738</v>
      </c>
      <c r="U1005" t="s">
        <v>37</v>
      </c>
      <c r="V1005" t="s">
        <v>3146</v>
      </c>
      <c r="Z1005" s="2">
        <v>4</v>
      </c>
      <c r="AA1005" s="22">
        <v>154</v>
      </c>
      <c r="AF1005" t="s">
        <v>2790</v>
      </c>
      <c r="AI1005" t="s">
        <v>303</v>
      </c>
      <c r="AK1005" t="s">
        <v>115</v>
      </c>
      <c r="AN1005" t="s">
        <v>465</v>
      </c>
      <c r="BR1005" s="3" t="s">
        <v>7025</v>
      </c>
    </row>
    <row r="1006" spans="1:70" x14ac:dyDescent="0.2">
      <c r="A1006" t="s">
        <v>2644</v>
      </c>
      <c r="B1006" t="s">
        <v>3147</v>
      </c>
      <c r="C1006" t="s">
        <v>81</v>
      </c>
      <c r="D1006" t="s">
        <v>82</v>
      </c>
      <c r="E1006" t="s">
        <v>83</v>
      </c>
      <c r="F1006" s="2" t="s">
        <v>43</v>
      </c>
      <c r="G1006" s="22">
        <v>32</v>
      </c>
      <c r="H1006" s="22">
        <v>32</v>
      </c>
      <c r="N1006" s="2" t="s">
        <v>35</v>
      </c>
      <c r="O1006" s="2" t="s">
        <v>35</v>
      </c>
      <c r="P1006" t="s">
        <v>36</v>
      </c>
      <c r="Q1006" t="s">
        <v>3148</v>
      </c>
      <c r="U1006" t="s">
        <v>37</v>
      </c>
      <c r="V1006" t="s">
        <v>3149</v>
      </c>
      <c r="Z1006" s="2">
        <v>2</v>
      </c>
      <c r="AA1006" s="22">
        <v>108</v>
      </c>
      <c r="AF1006" t="s">
        <v>3150</v>
      </c>
      <c r="AI1006" t="s">
        <v>2326</v>
      </c>
      <c r="AK1006" t="s">
        <v>44</v>
      </c>
      <c r="AN1006" t="s">
        <v>465</v>
      </c>
      <c r="BR1006" s="3" t="s">
        <v>7025</v>
      </c>
    </row>
    <row r="1007" spans="1:70" x14ac:dyDescent="0.2">
      <c r="A1007" t="s">
        <v>2644</v>
      </c>
      <c r="B1007" t="s">
        <v>3147</v>
      </c>
      <c r="C1007" t="s">
        <v>81</v>
      </c>
      <c r="D1007" t="s">
        <v>82</v>
      </c>
      <c r="E1007" t="s">
        <v>83</v>
      </c>
      <c r="F1007" s="2" t="s">
        <v>43</v>
      </c>
      <c r="G1007" s="22">
        <v>32</v>
      </c>
      <c r="H1007" s="22">
        <v>32</v>
      </c>
      <c r="N1007" s="2" t="s">
        <v>35</v>
      </c>
      <c r="O1007" s="2" t="s">
        <v>35</v>
      </c>
      <c r="P1007" t="s">
        <v>36</v>
      </c>
      <c r="Q1007" t="s">
        <v>2657</v>
      </c>
      <c r="U1007" t="s">
        <v>37</v>
      </c>
      <c r="V1007" t="s">
        <v>3151</v>
      </c>
      <c r="Z1007" s="2">
        <v>2</v>
      </c>
      <c r="AA1007" s="22">
        <v>75</v>
      </c>
      <c r="AF1007" t="s">
        <v>2405</v>
      </c>
      <c r="AI1007" t="s">
        <v>2555</v>
      </c>
      <c r="AK1007" t="s">
        <v>44</v>
      </c>
      <c r="AN1007" t="s">
        <v>465</v>
      </c>
      <c r="BR1007" s="3" t="s">
        <v>7025</v>
      </c>
    </row>
    <row r="1008" spans="1:70" x14ac:dyDescent="0.2">
      <c r="A1008" t="s">
        <v>2644</v>
      </c>
      <c r="B1008" t="s">
        <v>3147</v>
      </c>
      <c r="C1008" t="s">
        <v>81</v>
      </c>
      <c r="D1008" t="s">
        <v>82</v>
      </c>
      <c r="E1008" t="s">
        <v>83</v>
      </c>
      <c r="F1008" s="2" t="s">
        <v>43</v>
      </c>
      <c r="G1008" s="22">
        <v>32</v>
      </c>
      <c r="H1008" s="22">
        <v>32</v>
      </c>
      <c r="N1008" s="2" t="s">
        <v>35</v>
      </c>
      <c r="O1008" s="2" t="s">
        <v>35</v>
      </c>
      <c r="P1008" t="s">
        <v>36</v>
      </c>
      <c r="Q1008" t="s">
        <v>3148</v>
      </c>
      <c r="U1008" t="s">
        <v>37</v>
      </c>
      <c r="V1008" t="s">
        <v>3152</v>
      </c>
      <c r="Z1008" s="2">
        <v>3</v>
      </c>
      <c r="AA1008" s="22">
        <v>78</v>
      </c>
      <c r="AF1008" t="s">
        <v>378</v>
      </c>
      <c r="AI1008" t="s">
        <v>677</v>
      </c>
      <c r="AK1008" t="s">
        <v>44</v>
      </c>
      <c r="AN1008" t="s">
        <v>465</v>
      </c>
      <c r="BR1008" s="3" t="s">
        <v>7025</v>
      </c>
    </row>
    <row r="1009" spans="1:70" x14ac:dyDescent="0.2">
      <c r="A1009" t="s">
        <v>2644</v>
      </c>
      <c r="B1009" t="s">
        <v>3147</v>
      </c>
      <c r="C1009" t="s">
        <v>81</v>
      </c>
      <c r="D1009" t="s">
        <v>82</v>
      </c>
      <c r="E1009" t="s">
        <v>83</v>
      </c>
      <c r="F1009" s="2" t="s">
        <v>43</v>
      </c>
      <c r="G1009" s="22">
        <v>32</v>
      </c>
      <c r="H1009" s="22">
        <v>32</v>
      </c>
      <c r="N1009" s="2" t="s">
        <v>35</v>
      </c>
      <c r="O1009" s="2" t="s">
        <v>35</v>
      </c>
      <c r="P1009" t="s">
        <v>36</v>
      </c>
      <c r="Q1009" t="s">
        <v>2657</v>
      </c>
      <c r="U1009" t="s">
        <v>37</v>
      </c>
      <c r="V1009" t="s">
        <v>3153</v>
      </c>
      <c r="Z1009" s="2">
        <v>3</v>
      </c>
      <c r="AA1009" s="22">
        <v>147</v>
      </c>
      <c r="AF1009" t="s">
        <v>3154</v>
      </c>
      <c r="AI1009" t="s">
        <v>3155</v>
      </c>
      <c r="AK1009" t="s">
        <v>181</v>
      </c>
      <c r="AN1009" t="s">
        <v>465</v>
      </c>
      <c r="BR1009" s="3" t="s">
        <v>7025</v>
      </c>
    </row>
    <row r="1010" spans="1:70" x14ac:dyDescent="0.2">
      <c r="A1010" t="s">
        <v>2644</v>
      </c>
      <c r="B1010" t="s">
        <v>3156</v>
      </c>
      <c r="C1010" t="s">
        <v>41</v>
      </c>
      <c r="D1010" t="s">
        <v>72</v>
      </c>
      <c r="E1010" t="s">
        <v>83</v>
      </c>
      <c r="F1010" s="2" t="s">
        <v>43</v>
      </c>
      <c r="G1010" s="22">
        <v>32</v>
      </c>
      <c r="H1010" s="22">
        <v>32</v>
      </c>
      <c r="N1010" s="2" t="s">
        <v>35</v>
      </c>
      <c r="O1010" s="2" t="s">
        <v>35</v>
      </c>
      <c r="P1010" t="s">
        <v>36</v>
      </c>
      <c r="Q1010" t="s">
        <v>3059</v>
      </c>
      <c r="U1010" t="s">
        <v>37</v>
      </c>
      <c r="V1010" t="s">
        <v>3157</v>
      </c>
      <c r="Z1010" s="2">
        <v>2</v>
      </c>
      <c r="AA1010" s="22">
        <v>65</v>
      </c>
      <c r="AF1010" t="s">
        <v>3158</v>
      </c>
      <c r="AI1010" t="s">
        <v>677</v>
      </c>
      <c r="AK1010" t="s">
        <v>44</v>
      </c>
      <c r="AN1010" t="s">
        <v>465</v>
      </c>
      <c r="BR1010" s="3" t="s">
        <v>7025</v>
      </c>
    </row>
    <row r="1011" spans="1:70" x14ac:dyDescent="0.2">
      <c r="A1011" t="s">
        <v>2644</v>
      </c>
      <c r="B1011" t="s">
        <v>3159</v>
      </c>
      <c r="C1011" t="s">
        <v>81</v>
      </c>
      <c r="D1011" t="s">
        <v>72</v>
      </c>
      <c r="E1011" t="s">
        <v>83</v>
      </c>
      <c r="F1011" s="2" t="s">
        <v>183</v>
      </c>
      <c r="G1011" s="22">
        <v>56</v>
      </c>
      <c r="H1011" s="22">
        <v>56</v>
      </c>
      <c r="N1011" s="2" t="s">
        <v>60</v>
      </c>
      <c r="O1011" s="2" t="s">
        <v>35</v>
      </c>
      <c r="P1011" t="s">
        <v>89</v>
      </c>
      <c r="Q1011" t="s">
        <v>3160</v>
      </c>
      <c r="U1011" t="s">
        <v>37</v>
      </c>
      <c r="V1011" t="s">
        <v>3161</v>
      </c>
      <c r="Z1011" s="2">
        <v>4</v>
      </c>
      <c r="AA1011" s="22">
        <v>119</v>
      </c>
      <c r="AF1011" t="s">
        <v>3136</v>
      </c>
      <c r="AI1011" t="s">
        <v>3162</v>
      </c>
      <c r="AK1011" t="s">
        <v>115</v>
      </c>
      <c r="AN1011" t="s">
        <v>465</v>
      </c>
      <c r="BR1011" s="3" t="s">
        <v>7025</v>
      </c>
    </row>
    <row r="1012" spans="1:70" x14ac:dyDescent="0.2">
      <c r="A1012" t="s">
        <v>2644</v>
      </c>
      <c r="B1012" t="s">
        <v>3159</v>
      </c>
      <c r="C1012" t="s">
        <v>81</v>
      </c>
      <c r="D1012" t="s">
        <v>72</v>
      </c>
      <c r="E1012" t="s">
        <v>83</v>
      </c>
      <c r="F1012" s="2" t="s">
        <v>183</v>
      </c>
      <c r="G1012" s="22">
        <v>56</v>
      </c>
      <c r="H1012" s="22">
        <v>56</v>
      </c>
      <c r="N1012" s="2" t="s">
        <v>60</v>
      </c>
      <c r="O1012" s="2" t="s">
        <v>35</v>
      </c>
      <c r="P1012" t="s">
        <v>89</v>
      </c>
      <c r="Q1012" t="s">
        <v>3163</v>
      </c>
      <c r="U1012" t="s">
        <v>37</v>
      </c>
      <c r="V1012" t="s">
        <v>3164</v>
      </c>
      <c r="Z1012" s="2">
        <v>4</v>
      </c>
      <c r="AA1012" s="22">
        <v>117</v>
      </c>
      <c r="AF1012" t="s">
        <v>3139</v>
      </c>
      <c r="AI1012" t="s">
        <v>3162</v>
      </c>
      <c r="AK1012" t="s">
        <v>115</v>
      </c>
      <c r="AN1012" t="s">
        <v>465</v>
      </c>
      <c r="BR1012" s="3" t="s">
        <v>7025</v>
      </c>
    </row>
    <row r="1013" spans="1:70" x14ac:dyDescent="0.2">
      <c r="A1013" t="s">
        <v>2644</v>
      </c>
      <c r="B1013" t="s">
        <v>3165</v>
      </c>
      <c r="C1013" t="s">
        <v>81</v>
      </c>
      <c r="D1013" t="s">
        <v>85</v>
      </c>
      <c r="E1013" t="s">
        <v>83</v>
      </c>
      <c r="F1013" s="2" t="s">
        <v>183</v>
      </c>
      <c r="G1013" s="22">
        <v>56</v>
      </c>
      <c r="H1013" s="22">
        <v>50</v>
      </c>
      <c r="K1013" s="22">
        <v>6</v>
      </c>
      <c r="N1013" s="2" t="s">
        <v>66</v>
      </c>
      <c r="O1013" s="2" t="s">
        <v>35</v>
      </c>
      <c r="P1013" t="s">
        <v>89</v>
      </c>
      <c r="Q1013" t="s">
        <v>2747</v>
      </c>
      <c r="U1013" t="s">
        <v>37</v>
      </c>
      <c r="V1013" t="s">
        <v>3166</v>
      </c>
      <c r="Z1013" s="2">
        <v>2</v>
      </c>
      <c r="AA1013" s="22">
        <v>59</v>
      </c>
      <c r="AF1013" t="s">
        <v>2647</v>
      </c>
      <c r="AI1013" t="s">
        <v>3167</v>
      </c>
      <c r="AK1013" t="s">
        <v>205</v>
      </c>
      <c r="AN1013" t="s">
        <v>465</v>
      </c>
      <c r="BR1013" s="3" t="s">
        <v>7025</v>
      </c>
    </row>
    <row r="1014" spans="1:70" x14ac:dyDescent="0.2">
      <c r="A1014" t="s">
        <v>2644</v>
      </c>
      <c r="B1014" t="s">
        <v>3165</v>
      </c>
      <c r="C1014" t="s">
        <v>81</v>
      </c>
      <c r="D1014" t="s">
        <v>85</v>
      </c>
      <c r="E1014" t="s">
        <v>83</v>
      </c>
      <c r="F1014" s="2" t="s">
        <v>183</v>
      </c>
      <c r="G1014" s="22">
        <v>56</v>
      </c>
      <c r="H1014" s="22">
        <v>50</v>
      </c>
      <c r="K1014" s="22">
        <v>6</v>
      </c>
      <c r="N1014" s="2" t="s">
        <v>66</v>
      </c>
      <c r="O1014" s="2" t="s">
        <v>35</v>
      </c>
      <c r="P1014" t="s">
        <v>89</v>
      </c>
      <c r="Q1014" t="s">
        <v>2741</v>
      </c>
      <c r="U1014" t="s">
        <v>37</v>
      </c>
      <c r="V1014" t="s">
        <v>3168</v>
      </c>
      <c r="Z1014" s="2">
        <v>3</v>
      </c>
      <c r="AA1014" s="22">
        <v>89</v>
      </c>
      <c r="AF1014" t="s">
        <v>2650</v>
      </c>
      <c r="AI1014" t="s">
        <v>3167</v>
      </c>
      <c r="AK1014" t="s">
        <v>205</v>
      </c>
      <c r="AN1014" t="s">
        <v>465</v>
      </c>
      <c r="BR1014" s="3" t="s">
        <v>7025</v>
      </c>
    </row>
    <row r="1015" spans="1:70" x14ac:dyDescent="0.2">
      <c r="A1015" t="s">
        <v>2644</v>
      </c>
      <c r="B1015" t="s">
        <v>3165</v>
      </c>
      <c r="C1015" t="s">
        <v>81</v>
      </c>
      <c r="D1015" t="s">
        <v>85</v>
      </c>
      <c r="E1015" t="s">
        <v>83</v>
      </c>
      <c r="F1015" s="2" t="s">
        <v>183</v>
      </c>
      <c r="G1015" s="22">
        <v>56</v>
      </c>
      <c r="H1015" s="22">
        <v>50</v>
      </c>
      <c r="K1015" s="22">
        <v>6</v>
      </c>
      <c r="N1015" s="2" t="s">
        <v>66</v>
      </c>
      <c r="O1015" s="2" t="s">
        <v>35</v>
      </c>
      <c r="P1015" t="s">
        <v>89</v>
      </c>
      <c r="Q1015" t="s">
        <v>3169</v>
      </c>
      <c r="U1015" t="s">
        <v>37</v>
      </c>
      <c r="V1015" t="s">
        <v>3170</v>
      </c>
      <c r="Z1015" s="2">
        <v>4</v>
      </c>
      <c r="AA1015" s="22">
        <v>122</v>
      </c>
      <c r="AF1015" t="s">
        <v>3171</v>
      </c>
      <c r="AI1015" t="s">
        <v>3167</v>
      </c>
      <c r="AK1015" t="s">
        <v>205</v>
      </c>
      <c r="AN1015" t="s">
        <v>465</v>
      </c>
      <c r="BR1015" s="3" t="s">
        <v>7025</v>
      </c>
    </row>
    <row r="1016" spans="1:70" x14ac:dyDescent="0.2">
      <c r="A1016" t="s">
        <v>2644</v>
      </c>
      <c r="B1016" t="s">
        <v>3165</v>
      </c>
      <c r="C1016" t="s">
        <v>81</v>
      </c>
      <c r="D1016" t="s">
        <v>85</v>
      </c>
      <c r="E1016" t="s">
        <v>83</v>
      </c>
      <c r="F1016" s="2" t="s">
        <v>183</v>
      </c>
      <c r="G1016" s="22">
        <v>56</v>
      </c>
      <c r="H1016" s="22">
        <v>50</v>
      </c>
      <c r="K1016" s="22">
        <v>6</v>
      </c>
      <c r="N1016" s="2" t="s">
        <v>66</v>
      </c>
      <c r="O1016" s="2" t="s">
        <v>35</v>
      </c>
      <c r="P1016" t="s">
        <v>89</v>
      </c>
      <c r="Q1016" t="s">
        <v>3172</v>
      </c>
      <c r="U1016" t="s">
        <v>37</v>
      </c>
      <c r="V1016" t="s">
        <v>3173</v>
      </c>
      <c r="Z1016" s="2">
        <v>4</v>
      </c>
      <c r="AA1016" s="22">
        <v>120</v>
      </c>
      <c r="AF1016" t="s">
        <v>3174</v>
      </c>
      <c r="AI1016" t="s">
        <v>3167</v>
      </c>
      <c r="AK1016" t="s">
        <v>205</v>
      </c>
      <c r="AN1016" t="s">
        <v>465</v>
      </c>
      <c r="BR1016" s="3" t="s">
        <v>7025</v>
      </c>
    </row>
    <row r="1017" spans="1:70" x14ac:dyDescent="0.2">
      <c r="A1017" t="s">
        <v>2644</v>
      </c>
      <c r="B1017" t="s">
        <v>3175</v>
      </c>
      <c r="C1017" t="s">
        <v>41</v>
      </c>
      <c r="D1017" t="s">
        <v>85</v>
      </c>
      <c r="E1017" t="s">
        <v>83</v>
      </c>
      <c r="F1017" s="2" t="s">
        <v>43</v>
      </c>
      <c r="G1017" s="22">
        <v>32</v>
      </c>
      <c r="H1017" s="22">
        <v>26</v>
      </c>
      <c r="L1017" s="22">
        <v>6</v>
      </c>
      <c r="N1017" s="2" t="s">
        <v>35</v>
      </c>
      <c r="O1017" s="2" t="s">
        <v>35</v>
      </c>
      <c r="P1017" t="s">
        <v>36</v>
      </c>
      <c r="Q1017" t="s">
        <v>3176</v>
      </c>
      <c r="U1017" t="s">
        <v>37</v>
      </c>
      <c r="V1017" t="s">
        <v>3177</v>
      </c>
      <c r="Z1017" s="2">
        <v>3</v>
      </c>
      <c r="AA1017" s="22">
        <v>82</v>
      </c>
      <c r="AF1017" t="s">
        <v>2870</v>
      </c>
      <c r="AI1017" t="s">
        <v>690</v>
      </c>
      <c r="AK1017" t="s">
        <v>166</v>
      </c>
      <c r="AN1017" t="s">
        <v>465</v>
      </c>
      <c r="BR1017" s="3" t="s">
        <v>7025</v>
      </c>
    </row>
    <row r="1018" spans="1:70" x14ac:dyDescent="0.2">
      <c r="A1018" t="s">
        <v>2644</v>
      </c>
      <c r="B1018" t="s">
        <v>3175</v>
      </c>
      <c r="C1018" t="s">
        <v>41</v>
      </c>
      <c r="D1018" t="s">
        <v>85</v>
      </c>
      <c r="E1018" t="s">
        <v>83</v>
      </c>
      <c r="F1018" s="2" t="s">
        <v>43</v>
      </c>
      <c r="G1018" s="22">
        <v>32</v>
      </c>
      <c r="H1018" s="22">
        <v>26</v>
      </c>
      <c r="L1018" s="22">
        <v>6</v>
      </c>
      <c r="N1018" s="2" t="s">
        <v>35</v>
      </c>
      <c r="O1018" s="2" t="s">
        <v>35</v>
      </c>
      <c r="P1018" t="s">
        <v>36</v>
      </c>
      <c r="Q1018" t="s">
        <v>3176</v>
      </c>
      <c r="U1018" t="s">
        <v>37</v>
      </c>
      <c r="V1018" t="s">
        <v>3178</v>
      </c>
      <c r="Z1018" s="2">
        <v>3</v>
      </c>
      <c r="AA1018" s="22">
        <v>64</v>
      </c>
      <c r="AF1018" t="s">
        <v>2850</v>
      </c>
      <c r="AI1018" t="s">
        <v>690</v>
      </c>
      <c r="AK1018" t="s">
        <v>166</v>
      </c>
      <c r="AN1018" t="s">
        <v>465</v>
      </c>
      <c r="BR1018" s="3" t="s">
        <v>7025</v>
      </c>
    </row>
    <row r="1019" spans="1:70" x14ac:dyDescent="0.2">
      <c r="A1019" t="s">
        <v>2644</v>
      </c>
      <c r="B1019" t="s">
        <v>6347</v>
      </c>
      <c r="C1019" t="s">
        <v>31</v>
      </c>
      <c r="D1019" t="s">
        <v>32</v>
      </c>
      <c r="E1019" t="s">
        <v>33</v>
      </c>
      <c r="F1019" s="2" t="s">
        <v>43</v>
      </c>
      <c r="G1019" s="22">
        <v>32</v>
      </c>
      <c r="H1019" s="22">
        <v>32</v>
      </c>
      <c r="N1019" s="2" t="s">
        <v>35</v>
      </c>
      <c r="O1019" s="2" t="s">
        <v>35</v>
      </c>
      <c r="P1019" t="s">
        <v>36</v>
      </c>
      <c r="Q1019" t="s">
        <v>2758</v>
      </c>
      <c r="U1019" t="s">
        <v>37</v>
      </c>
      <c r="V1019" t="s">
        <v>6348</v>
      </c>
      <c r="Z1019" s="2">
        <v>1</v>
      </c>
      <c r="AA1019" s="22">
        <v>92</v>
      </c>
      <c r="AF1019" t="s">
        <v>57</v>
      </c>
      <c r="AI1019" t="s">
        <v>79</v>
      </c>
      <c r="AK1019" t="s">
        <v>44</v>
      </c>
      <c r="BR1019" s="3" t="s">
        <v>7025</v>
      </c>
    </row>
    <row r="1020" spans="1:70" x14ac:dyDescent="0.2">
      <c r="A1020" t="s">
        <v>2644</v>
      </c>
      <c r="B1020" t="s">
        <v>6349</v>
      </c>
      <c r="C1020" t="s">
        <v>31</v>
      </c>
      <c r="D1020" t="s">
        <v>32</v>
      </c>
      <c r="E1020" t="s">
        <v>33</v>
      </c>
      <c r="F1020" s="2" t="s">
        <v>43</v>
      </c>
      <c r="G1020" s="22">
        <v>32</v>
      </c>
      <c r="H1020" s="22">
        <v>32</v>
      </c>
      <c r="N1020" s="2" t="s">
        <v>35</v>
      </c>
      <c r="O1020" s="2" t="s">
        <v>35</v>
      </c>
      <c r="P1020" t="s">
        <v>36</v>
      </c>
      <c r="Q1020" t="s">
        <v>2758</v>
      </c>
      <c r="U1020" t="s">
        <v>37</v>
      </c>
      <c r="V1020" t="s">
        <v>6350</v>
      </c>
      <c r="Z1020" s="2">
        <v>1</v>
      </c>
      <c r="AA1020" s="22">
        <v>71</v>
      </c>
      <c r="AF1020" t="s">
        <v>57</v>
      </c>
      <c r="AI1020" t="s">
        <v>79</v>
      </c>
      <c r="AK1020" t="s">
        <v>44</v>
      </c>
      <c r="BR1020" s="3" t="s">
        <v>7025</v>
      </c>
    </row>
    <row r="1021" spans="1:70" x14ac:dyDescent="0.2">
      <c r="A1021" t="s">
        <v>2644</v>
      </c>
      <c r="B1021" t="s">
        <v>6351</v>
      </c>
      <c r="C1021" t="s">
        <v>31</v>
      </c>
      <c r="D1021" t="s">
        <v>32</v>
      </c>
      <c r="E1021" t="s">
        <v>83</v>
      </c>
      <c r="F1021" s="2" t="s">
        <v>43</v>
      </c>
      <c r="G1021" s="22">
        <v>32</v>
      </c>
      <c r="H1021" s="22">
        <v>32</v>
      </c>
      <c r="N1021" s="2" t="s">
        <v>35</v>
      </c>
      <c r="O1021" s="2" t="s">
        <v>35</v>
      </c>
      <c r="P1021" t="s">
        <v>36</v>
      </c>
      <c r="Q1021" t="s">
        <v>2696</v>
      </c>
      <c r="U1021" t="s">
        <v>37</v>
      </c>
      <c r="V1021" t="s">
        <v>6352</v>
      </c>
      <c r="Z1021" s="2">
        <v>1</v>
      </c>
      <c r="AA1021" s="22">
        <v>100</v>
      </c>
      <c r="AF1021" t="s">
        <v>57</v>
      </c>
      <c r="AI1021" t="s">
        <v>79</v>
      </c>
      <c r="AK1021" t="s">
        <v>44</v>
      </c>
      <c r="BR1021" s="3" t="s">
        <v>7025</v>
      </c>
    </row>
    <row r="1022" spans="1:70" x14ac:dyDescent="0.2">
      <c r="A1022" t="s">
        <v>2644</v>
      </c>
      <c r="B1022" t="s">
        <v>6353</v>
      </c>
      <c r="C1022" t="s">
        <v>31</v>
      </c>
      <c r="D1022" t="s">
        <v>32</v>
      </c>
      <c r="E1022" t="s">
        <v>83</v>
      </c>
      <c r="F1022" s="2" t="s">
        <v>34</v>
      </c>
      <c r="G1022" s="22">
        <v>16</v>
      </c>
      <c r="H1022" s="22">
        <v>16</v>
      </c>
      <c r="N1022" s="2" t="s">
        <v>35</v>
      </c>
      <c r="O1022" s="2" t="s">
        <v>35</v>
      </c>
      <c r="P1022" t="s">
        <v>36</v>
      </c>
      <c r="Q1022" t="s">
        <v>2926</v>
      </c>
      <c r="U1022" t="s">
        <v>37</v>
      </c>
      <c r="V1022" t="s">
        <v>6354</v>
      </c>
      <c r="Z1022" s="2">
        <v>1</v>
      </c>
      <c r="AA1022" s="22">
        <v>100</v>
      </c>
      <c r="AF1022" t="s">
        <v>54</v>
      </c>
      <c r="AI1022" t="s">
        <v>287</v>
      </c>
      <c r="AK1022" t="s">
        <v>51</v>
      </c>
      <c r="BR1022" s="3" t="s">
        <v>7025</v>
      </c>
    </row>
    <row r="1023" spans="1:70" x14ac:dyDescent="0.2">
      <c r="A1023" t="s">
        <v>2644</v>
      </c>
      <c r="B1023" t="s">
        <v>6355</v>
      </c>
      <c r="C1023" t="s">
        <v>31</v>
      </c>
      <c r="D1023" t="s">
        <v>32</v>
      </c>
      <c r="E1023" t="s">
        <v>83</v>
      </c>
      <c r="F1023" s="2" t="s">
        <v>43</v>
      </c>
      <c r="G1023" s="22">
        <v>32</v>
      </c>
      <c r="H1023" s="22">
        <v>32</v>
      </c>
      <c r="N1023" s="2" t="s">
        <v>35</v>
      </c>
      <c r="O1023" s="2" t="s">
        <v>35</v>
      </c>
      <c r="P1023" t="s">
        <v>36</v>
      </c>
      <c r="Q1023" t="s">
        <v>2714</v>
      </c>
      <c r="U1023" t="s">
        <v>37</v>
      </c>
      <c r="V1023" t="s">
        <v>6356</v>
      </c>
      <c r="Z1023" s="2">
        <v>1</v>
      </c>
      <c r="AA1023" s="22">
        <v>100</v>
      </c>
      <c r="AF1023" t="s">
        <v>56</v>
      </c>
      <c r="AI1023" t="s">
        <v>79</v>
      </c>
      <c r="AK1023" t="s">
        <v>44</v>
      </c>
      <c r="BR1023" s="3" t="s">
        <v>7025</v>
      </c>
    </row>
    <row r="1024" spans="1:70" x14ac:dyDescent="0.2">
      <c r="A1024" t="s">
        <v>2644</v>
      </c>
      <c r="B1024" t="s">
        <v>6357</v>
      </c>
      <c r="C1024" t="s">
        <v>31</v>
      </c>
      <c r="D1024" t="s">
        <v>32</v>
      </c>
      <c r="E1024" t="s">
        <v>83</v>
      </c>
      <c r="F1024" s="2" t="s">
        <v>34</v>
      </c>
      <c r="G1024" s="22">
        <v>16</v>
      </c>
      <c r="H1024" s="22">
        <v>16</v>
      </c>
      <c r="N1024" s="2" t="s">
        <v>35</v>
      </c>
      <c r="O1024" s="2" t="s">
        <v>35</v>
      </c>
      <c r="P1024" t="s">
        <v>36</v>
      </c>
      <c r="Q1024" t="s">
        <v>2966</v>
      </c>
      <c r="U1024" t="s">
        <v>37</v>
      </c>
      <c r="V1024" t="s">
        <v>6358</v>
      </c>
      <c r="Z1024" s="2">
        <v>1</v>
      </c>
      <c r="AA1024" s="22">
        <v>26</v>
      </c>
      <c r="AF1024" t="s">
        <v>56</v>
      </c>
      <c r="AI1024" t="s">
        <v>287</v>
      </c>
      <c r="AK1024" t="s">
        <v>51</v>
      </c>
      <c r="BR1024" s="3" t="s">
        <v>7025</v>
      </c>
    </row>
    <row r="1025" spans="1:70" x14ac:dyDescent="0.2">
      <c r="A1025" t="s">
        <v>2644</v>
      </c>
      <c r="B1025" t="s">
        <v>6359</v>
      </c>
      <c r="C1025" t="s">
        <v>31</v>
      </c>
      <c r="D1025" t="s">
        <v>32</v>
      </c>
      <c r="E1025" t="s">
        <v>83</v>
      </c>
      <c r="F1025" s="2" t="s">
        <v>43</v>
      </c>
      <c r="G1025" s="22">
        <v>32</v>
      </c>
      <c r="H1025" s="22">
        <v>32</v>
      </c>
      <c r="N1025" s="2" t="s">
        <v>35</v>
      </c>
      <c r="O1025" s="2" t="s">
        <v>35</v>
      </c>
      <c r="P1025" t="s">
        <v>36</v>
      </c>
      <c r="Q1025" t="s">
        <v>3124</v>
      </c>
      <c r="U1025" t="s">
        <v>37</v>
      </c>
      <c r="V1025" t="s">
        <v>6360</v>
      </c>
      <c r="Z1025" s="2">
        <v>1</v>
      </c>
      <c r="AA1025" s="22">
        <v>39</v>
      </c>
      <c r="AF1025" t="s">
        <v>57</v>
      </c>
      <c r="AI1025" t="s">
        <v>79</v>
      </c>
      <c r="AK1025" t="s">
        <v>44</v>
      </c>
      <c r="BR1025" s="3" t="s">
        <v>7025</v>
      </c>
    </row>
    <row r="1026" spans="1:70" x14ac:dyDescent="0.2">
      <c r="A1026" t="s">
        <v>2644</v>
      </c>
      <c r="B1026" t="s">
        <v>6361</v>
      </c>
      <c r="C1026" t="s">
        <v>31</v>
      </c>
      <c r="D1026" t="s">
        <v>32</v>
      </c>
      <c r="E1026" t="s">
        <v>83</v>
      </c>
      <c r="F1026" s="2" t="s">
        <v>34</v>
      </c>
      <c r="G1026" s="22">
        <v>16</v>
      </c>
      <c r="H1026" s="22">
        <v>16</v>
      </c>
      <c r="N1026" s="2" t="s">
        <v>35</v>
      </c>
      <c r="O1026" s="2" t="s">
        <v>35</v>
      </c>
      <c r="P1026" t="s">
        <v>36</v>
      </c>
      <c r="Q1026" t="s">
        <v>2814</v>
      </c>
      <c r="U1026" t="s">
        <v>37</v>
      </c>
      <c r="V1026" t="s">
        <v>6362</v>
      </c>
      <c r="Z1026" s="2">
        <v>1</v>
      </c>
      <c r="AA1026" s="22">
        <v>79</v>
      </c>
      <c r="AF1026" t="s">
        <v>57</v>
      </c>
      <c r="AI1026" t="s">
        <v>287</v>
      </c>
      <c r="AK1026" t="s">
        <v>51</v>
      </c>
      <c r="BR1026" s="3" t="s">
        <v>7025</v>
      </c>
    </row>
    <row r="1027" spans="1:70" x14ac:dyDescent="0.2">
      <c r="A1027" t="s">
        <v>5296</v>
      </c>
      <c r="B1027" t="s">
        <v>5293</v>
      </c>
      <c r="C1027" t="s">
        <v>81</v>
      </c>
      <c r="D1027" t="s">
        <v>82</v>
      </c>
      <c r="E1027" t="s">
        <v>83</v>
      </c>
      <c r="F1027" s="2" t="s">
        <v>97</v>
      </c>
      <c r="G1027" s="22">
        <v>48</v>
      </c>
      <c r="H1027" s="22">
        <v>32</v>
      </c>
      <c r="M1027" s="22">
        <v>16</v>
      </c>
      <c r="N1027" s="2" t="s">
        <v>45</v>
      </c>
      <c r="O1027" s="2" t="s">
        <v>35</v>
      </c>
      <c r="P1027" t="s">
        <v>36</v>
      </c>
      <c r="Q1027" t="s">
        <v>5294</v>
      </c>
      <c r="U1027" t="s">
        <v>37</v>
      </c>
      <c r="V1027" t="s">
        <v>5295</v>
      </c>
      <c r="Z1027" s="2">
        <v>5</v>
      </c>
      <c r="AA1027" s="22">
        <v>148</v>
      </c>
      <c r="AF1027" t="s">
        <v>4292</v>
      </c>
      <c r="AI1027" t="s">
        <v>573</v>
      </c>
      <c r="AK1027" t="s">
        <v>206</v>
      </c>
      <c r="AN1027" t="s">
        <v>465</v>
      </c>
      <c r="BR1027" s="3" t="s">
        <v>7025</v>
      </c>
    </row>
    <row r="1028" spans="1:70" x14ac:dyDescent="0.2">
      <c r="A1028" t="s">
        <v>5296</v>
      </c>
      <c r="B1028" t="s">
        <v>5293</v>
      </c>
      <c r="C1028" t="s">
        <v>81</v>
      </c>
      <c r="D1028" t="s">
        <v>82</v>
      </c>
      <c r="E1028" t="s">
        <v>83</v>
      </c>
      <c r="F1028" s="2" t="s">
        <v>97</v>
      </c>
      <c r="G1028" s="22">
        <v>48</v>
      </c>
      <c r="H1028" s="22">
        <v>32</v>
      </c>
      <c r="M1028" s="22">
        <v>16</v>
      </c>
      <c r="N1028" s="2" t="s">
        <v>45</v>
      </c>
      <c r="O1028" s="2" t="s">
        <v>35</v>
      </c>
      <c r="P1028" t="s">
        <v>36</v>
      </c>
      <c r="Q1028" t="s">
        <v>5294</v>
      </c>
      <c r="U1028" t="s">
        <v>37</v>
      </c>
      <c r="V1028" t="s">
        <v>5297</v>
      </c>
      <c r="Z1028" s="2">
        <v>5</v>
      </c>
      <c r="AA1028" s="22">
        <v>149</v>
      </c>
      <c r="AF1028" t="s">
        <v>4295</v>
      </c>
      <c r="AI1028" t="s">
        <v>573</v>
      </c>
      <c r="AK1028" t="s">
        <v>206</v>
      </c>
      <c r="AN1028" t="s">
        <v>465</v>
      </c>
      <c r="BR1028" s="3" t="s">
        <v>7025</v>
      </c>
    </row>
    <row r="1029" spans="1:70" x14ac:dyDescent="0.2">
      <c r="A1029" t="s">
        <v>5296</v>
      </c>
      <c r="B1029" t="s">
        <v>5293</v>
      </c>
      <c r="C1029" t="s">
        <v>81</v>
      </c>
      <c r="D1029" t="s">
        <v>82</v>
      </c>
      <c r="E1029" t="s">
        <v>83</v>
      </c>
      <c r="F1029" s="2" t="s">
        <v>97</v>
      </c>
      <c r="G1029" s="22">
        <v>48</v>
      </c>
      <c r="H1029" s="22">
        <v>32</v>
      </c>
      <c r="M1029" s="22">
        <v>16</v>
      </c>
      <c r="N1029" s="2" t="s">
        <v>45</v>
      </c>
      <c r="O1029" s="2" t="s">
        <v>35</v>
      </c>
      <c r="P1029" t="s">
        <v>36</v>
      </c>
      <c r="Q1029" t="s">
        <v>5298</v>
      </c>
      <c r="U1029" t="s">
        <v>37</v>
      </c>
      <c r="V1029" t="s">
        <v>5299</v>
      </c>
      <c r="Z1029" s="2">
        <v>5</v>
      </c>
      <c r="AA1029" s="22">
        <v>148</v>
      </c>
      <c r="AF1029" t="s">
        <v>5300</v>
      </c>
      <c r="AI1029" t="s">
        <v>573</v>
      </c>
      <c r="AK1029" t="s">
        <v>206</v>
      </c>
      <c r="AN1029" t="s">
        <v>465</v>
      </c>
      <c r="BR1029" s="3" t="s">
        <v>7025</v>
      </c>
    </row>
    <row r="1030" spans="1:70" x14ac:dyDescent="0.2">
      <c r="A1030" t="s">
        <v>5296</v>
      </c>
      <c r="B1030" t="s">
        <v>5293</v>
      </c>
      <c r="C1030" t="s">
        <v>81</v>
      </c>
      <c r="D1030" t="s">
        <v>82</v>
      </c>
      <c r="E1030" t="s">
        <v>83</v>
      </c>
      <c r="F1030" s="2" t="s">
        <v>97</v>
      </c>
      <c r="G1030" s="22">
        <v>48</v>
      </c>
      <c r="H1030" s="22">
        <v>32</v>
      </c>
      <c r="M1030" s="22">
        <v>16</v>
      </c>
      <c r="N1030" s="2" t="s">
        <v>45</v>
      </c>
      <c r="O1030" s="2" t="s">
        <v>35</v>
      </c>
      <c r="P1030" t="s">
        <v>36</v>
      </c>
      <c r="Q1030" t="s">
        <v>5301</v>
      </c>
      <c r="U1030" t="s">
        <v>37</v>
      </c>
      <c r="V1030" t="s">
        <v>5302</v>
      </c>
      <c r="Z1030" s="2">
        <v>5</v>
      </c>
      <c r="AA1030" s="22">
        <v>152</v>
      </c>
      <c r="AF1030" t="s">
        <v>5303</v>
      </c>
      <c r="AI1030" t="s">
        <v>573</v>
      </c>
      <c r="AK1030" t="s">
        <v>206</v>
      </c>
      <c r="AN1030" t="s">
        <v>465</v>
      </c>
      <c r="BR1030" s="3" t="s">
        <v>7025</v>
      </c>
    </row>
    <row r="1031" spans="1:70" x14ac:dyDescent="0.2">
      <c r="A1031" t="s">
        <v>5296</v>
      </c>
      <c r="B1031" t="s">
        <v>5293</v>
      </c>
      <c r="C1031" t="s">
        <v>81</v>
      </c>
      <c r="D1031" t="s">
        <v>82</v>
      </c>
      <c r="E1031" t="s">
        <v>83</v>
      </c>
      <c r="F1031" s="2" t="s">
        <v>97</v>
      </c>
      <c r="G1031" s="22">
        <v>48</v>
      </c>
      <c r="H1031" s="22">
        <v>32</v>
      </c>
      <c r="M1031" s="22">
        <v>16</v>
      </c>
      <c r="N1031" s="2" t="s">
        <v>45</v>
      </c>
      <c r="O1031" s="2" t="s">
        <v>35</v>
      </c>
      <c r="P1031" t="s">
        <v>36</v>
      </c>
      <c r="Q1031" t="s">
        <v>5301</v>
      </c>
      <c r="U1031" t="s">
        <v>37</v>
      </c>
      <c r="V1031" t="s">
        <v>5304</v>
      </c>
      <c r="Z1031" s="2">
        <v>5</v>
      </c>
      <c r="AA1031" s="22">
        <v>148</v>
      </c>
      <c r="AF1031" t="s">
        <v>5305</v>
      </c>
      <c r="AI1031" t="s">
        <v>573</v>
      </c>
      <c r="AK1031" t="s">
        <v>206</v>
      </c>
      <c r="AN1031" t="s">
        <v>465</v>
      </c>
      <c r="BR1031" s="3" t="s">
        <v>7025</v>
      </c>
    </row>
    <row r="1032" spans="1:70" x14ac:dyDescent="0.2">
      <c r="A1032" t="s">
        <v>5296</v>
      </c>
      <c r="B1032" t="s">
        <v>5293</v>
      </c>
      <c r="C1032" t="s">
        <v>81</v>
      </c>
      <c r="D1032" t="s">
        <v>82</v>
      </c>
      <c r="E1032" t="s">
        <v>83</v>
      </c>
      <c r="F1032" s="2" t="s">
        <v>97</v>
      </c>
      <c r="G1032" s="22">
        <v>48</v>
      </c>
      <c r="H1032" s="22">
        <v>32</v>
      </c>
      <c r="M1032" s="22">
        <v>16</v>
      </c>
      <c r="N1032" s="2" t="s">
        <v>45</v>
      </c>
      <c r="O1032" s="2" t="s">
        <v>35</v>
      </c>
      <c r="P1032" t="s">
        <v>36</v>
      </c>
      <c r="Q1032" t="s">
        <v>5306</v>
      </c>
      <c r="U1032" t="s">
        <v>37</v>
      </c>
      <c r="V1032" t="s">
        <v>5307</v>
      </c>
      <c r="Z1032" s="2">
        <v>5</v>
      </c>
      <c r="AA1032" s="22">
        <v>149</v>
      </c>
      <c r="AF1032" t="s">
        <v>5308</v>
      </c>
      <c r="AI1032" t="s">
        <v>573</v>
      </c>
      <c r="AK1032" t="s">
        <v>206</v>
      </c>
      <c r="AN1032" t="s">
        <v>465</v>
      </c>
      <c r="BR1032" s="3" t="s">
        <v>7025</v>
      </c>
    </row>
    <row r="1033" spans="1:70" x14ac:dyDescent="0.2">
      <c r="A1033" t="s">
        <v>5296</v>
      </c>
      <c r="B1033" t="s">
        <v>5293</v>
      </c>
      <c r="C1033" t="s">
        <v>81</v>
      </c>
      <c r="D1033" t="s">
        <v>82</v>
      </c>
      <c r="E1033" t="s">
        <v>83</v>
      </c>
      <c r="F1033" s="2" t="s">
        <v>97</v>
      </c>
      <c r="G1033" s="22">
        <v>48</v>
      </c>
      <c r="H1033" s="22">
        <v>32</v>
      </c>
      <c r="M1033" s="22">
        <v>16</v>
      </c>
      <c r="N1033" s="2" t="s">
        <v>45</v>
      </c>
      <c r="O1033" s="2" t="s">
        <v>35</v>
      </c>
      <c r="P1033" t="s">
        <v>36</v>
      </c>
      <c r="Q1033" t="s">
        <v>5309</v>
      </c>
      <c r="U1033" t="s">
        <v>37</v>
      </c>
      <c r="V1033" t="s">
        <v>5310</v>
      </c>
      <c r="Z1033" s="2">
        <v>5</v>
      </c>
      <c r="AA1033" s="22">
        <v>146</v>
      </c>
      <c r="AF1033" t="s">
        <v>5311</v>
      </c>
      <c r="AI1033" t="s">
        <v>573</v>
      </c>
      <c r="AK1033" t="s">
        <v>206</v>
      </c>
      <c r="AN1033" t="s">
        <v>465</v>
      </c>
      <c r="BR1033" s="3" t="s">
        <v>7025</v>
      </c>
    </row>
    <row r="1034" spans="1:70" x14ac:dyDescent="0.2">
      <c r="A1034" t="s">
        <v>5296</v>
      </c>
      <c r="B1034" t="s">
        <v>5293</v>
      </c>
      <c r="C1034" t="s">
        <v>81</v>
      </c>
      <c r="D1034" t="s">
        <v>82</v>
      </c>
      <c r="E1034" t="s">
        <v>83</v>
      </c>
      <c r="F1034" s="2" t="s">
        <v>97</v>
      </c>
      <c r="G1034" s="22">
        <v>48</v>
      </c>
      <c r="H1034" s="22">
        <v>32</v>
      </c>
      <c r="M1034" s="22">
        <v>16</v>
      </c>
      <c r="N1034" s="2" t="s">
        <v>45</v>
      </c>
      <c r="O1034" s="2" t="s">
        <v>35</v>
      </c>
      <c r="P1034" t="s">
        <v>36</v>
      </c>
      <c r="Q1034" t="s">
        <v>5306</v>
      </c>
      <c r="U1034" t="s">
        <v>37</v>
      </c>
      <c r="V1034" t="s">
        <v>5312</v>
      </c>
      <c r="Z1034" s="2">
        <v>5</v>
      </c>
      <c r="AA1034" s="22">
        <v>150</v>
      </c>
      <c r="AF1034" t="s">
        <v>5313</v>
      </c>
      <c r="AI1034" t="s">
        <v>573</v>
      </c>
      <c r="AK1034" t="s">
        <v>206</v>
      </c>
      <c r="AN1034" t="s">
        <v>465</v>
      </c>
      <c r="BR1034" s="3" t="s">
        <v>7025</v>
      </c>
    </row>
    <row r="1035" spans="1:70" x14ac:dyDescent="0.2">
      <c r="A1035" t="s">
        <v>5296</v>
      </c>
      <c r="B1035" t="s">
        <v>5293</v>
      </c>
      <c r="C1035" t="s">
        <v>81</v>
      </c>
      <c r="D1035" t="s">
        <v>82</v>
      </c>
      <c r="E1035" t="s">
        <v>83</v>
      </c>
      <c r="F1035" s="2" t="s">
        <v>97</v>
      </c>
      <c r="G1035" s="22">
        <v>48</v>
      </c>
      <c r="H1035" s="22">
        <v>32</v>
      </c>
      <c r="M1035" s="22">
        <v>16</v>
      </c>
      <c r="N1035" s="2" t="s">
        <v>45</v>
      </c>
      <c r="O1035" s="2" t="s">
        <v>35</v>
      </c>
      <c r="P1035" t="s">
        <v>36</v>
      </c>
      <c r="Q1035" t="s">
        <v>5314</v>
      </c>
      <c r="U1035" t="s">
        <v>37</v>
      </c>
      <c r="V1035" t="s">
        <v>5315</v>
      </c>
      <c r="Z1035" s="2">
        <v>5</v>
      </c>
      <c r="AA1035" s="22">
        <v>145</v>
      </c>
      <c r="AF1035" t="s">
        <v>4360</v>
      </c>
      <c r="AI1035" t="s">
        <v>573</v>
      </c>
      <c r="AK1035" t="s">
        <v>206</v>
      </c>
      <c r="AN1035" t="s">
        <v>465</v>
      </c>
      <c r="BR1035" s="3" t="s">
        <v>7025</v>
      </c>
    </row>
    <row r="1036" spans="1:70" x14ac:dyDescent="0.2">
      <c r="A1036" t="s">
        <v>5296</v>
      </c>
      <c r="B1036" t="s">
        <v>5293</v>
      </c>
      <c r="C1036" t="s">
        <v>81</v>
      </c>
      <c r="D1036" t="s">
        <v>82</v>
      </c>
      <c r="E1036" t="s">
        <v>83</v>
      </c>
      <c r="F1036" s="2" t="s">
        <v>97</v>
      </c>
      <c r="G1036" s="22">
        <v>48</v>
      </c>
      <c r="H1036" s="22">
        <v>32</v>
      </c>
      <c r="M1036" s="22">
        <v>16</v>
      </c>
      <c r="N1036" s="2" t="s">
        <v>45</v>
      </c>
      <c r="O1036" s="2" t="s">
        <v>35</v>
      </c>
      <c r="P1036" t="s">
        <v>36</v>
      </c>
      <c r="Q1036" t="s">
        <v>5314</v>
      </c>
      <c r="U1036" t="s">
        <v>37</v>
      </c>
      <c r="V1036" t="s">
        <v>5316</v>
      </c>
      <c r="Z1036" s="2">
        <v>5</v>
      </c>
      <c r="AA1036" s="22">
        <v>146</v>
      </c>
      <c r="AF1036" t="s">
        <v>5317</v>
      </c>
      <c r="AI1036" t="s">
        <v>573</v>
      </c>
      <c r="AK1036" t="s">
        <v>206</v>
      </c>
      <c r="AN1036" t="s">
        <v>465</v>
      </c>
      <c r="BR1036" s="3" t="s">
        <v>7025</v>
      </c>
    </row>
    <row r="1037" spans="1:70" x14ac:dyDescent="0.2">
      <c r="A1037" t="s">
        <v>5296</v>
      </c>
      <c r="B1037" t="s">
        <v>5293</v>
      </c>
      <c r="C1037" t="s">
        <v>81</v>
      </c>
      <c r="D1037" t="s">
        <v>82</v>
      </c>
      <c r="E1037" t="s">
        <v>83</v>
      </c>
      <c r="F1037" s="2" t="s">
        <v>97</v>
      </c>
      <c r="G1037" s="22">
        <v>48</v>
      </c>
      <c r="H1037" s="22">
        <v>32</v>
      </c>
      <c r="M1037" s="22">
        <v>16</v>
      </c>
      <c r="N1037" s="2" t="s">
        <v>45</v>
      </c>
      <c r="O1037" s="2" t="s">
        <v>35</v>
      </c>
      <c r="P1037" t="s">
        <v>36</v>
      </c>
      <c r="Q1037" t="s">
        <v>4570</v>
      </c>
      <c r="U1037" t="s">
        <v>37</v>
      </c>
      <c r="V1037" t="s">
        <v>5318</v>
      </c>
      <c r="Z1037" s="2">
        <v>5</v>
      </c>
      <c r="AA1037" s="22">
        <v>147</v>
      </c>
      <c r="AF1037" t="s">
        <v>5319</v>
      </c>
      <c r="AI1037" t="s">
        <v>573</v>
      </c>
      <c r="AK1037" t="s">
        <v>206</v>
      </c>
      <c r="AN1037" t="s">
        <v>465</v>
      </c>
      <c r="BR1037" s="3" t="s">
        <v>7025</v>
      </c>
    </row>
    <row r="1038" spans="1:70" x14ac:dyDescent="0.2">
      <c r="A1038" t="s">
        <v>5296</v>
      </c>
      <c r="B1038" t="s">
        <v>5293</v>
      </c>
      <c r="C1038" t="s">
        <v>81</v>
      </c>
      <c r="D1038" t="s">
        <v>82</v>
      </c>
      <c r="E1038" t="s">
        <v>83</v>
      </c>
      <c r="F1038" s="2" t="s">
        <v>97</v>
      </c>
      <c r="G1038" s="22">
        <v>48</v>
      </c>
      <c r="H1038" s="22">
        <v>32</v>
      </c>
      <c r="M1038" s="22">
        <v>16</v>
      </c>
      <c r="N1038" s="2" t="s">
        <v>45</v>
      </c>
      <c r="O1038" s="2" t="s">
        <v>35</v>
      </c>
      <c r="P1038" t="s">
        <v>36</v>
      </c>
      <c r="Q1038" t="s">
        <v>4570</v>
      </c>
      <c r="U1038" t="s">
        <v>37</v>
      </c>
      <c r="V1038" t="s">
        <v>5320</v>
      </c>
      <c r="Z1038" s="2">
        <v>5</v>
      </c>
      <c r="AA1038" s="22">
        <v>149</v>
      </c>
      <c r="AF1038" t="s">
        <v>5321</v>
      </c>
      <c r="AI1038" t="s">
        <v>573</v>
      </c>
      <c r="AK1038" t="s">
        <v>206</v>
      </c>
      <c r="AN1038" t="s">
        <v>465</v>
      </c>
      <c r="BR1038" s="3" t="s">
        <v>7025</v>
      </c>
    </row>
    <row r="1039" spans="1:70" x14ac:dyDescent="0.2">
      <c r="A1039" t="s">
        <v>5296</v>
      </c>
      <c r="B1039" t="s">
        <v>5293</v>
      </c>
      <c r="C1039" t="s">
        <v>81</v>
      </c>
      <c r="D1039" t="s">
        <v>82</v>
      </c>
      <c r="E1039" t="s">
        <v>83</v>
      </c>
      <c r="F1039" s="2" t="s">
        <v>97</v>
      </c>
      <c r="G1039" s="22">
        <v>48</v>
      </c>
      <c r="H1039" s="22">
        <v>32</v>
      </c>
      <c r="M1039" s="22">
        <v>16</v>
      </c>
      <c r="N1039" s="2" t="s">
        <v>45</v>
      </c>
      <c r="O1039" s="2" t="s">
        <v>35</v>
      </c>
      <c r="P1039" t="s">
        <v>36</v>
      </c>
      <c r="Q1039" t="s">
        <v>5322</v>
      </c>
      <c r="U1039" t="s">
        <v>37</v>
      </c>
      <c r="V1039" t="s">
        <v>5323</v>
      </c>
      <c r="Z1039" s="2">
        <v>5</v>
      </c>
      <c r="AA1039" s="22">
        <v>149</v>
      </c>
      <c r="AF1039" t="s">
        <v>5324</v>
      </c>
      <c r="AI1039" t="s">
        <v>573</v>
      </c>
      <c r="AK1039" t="s">
        <v>206</v>
      </c>
      <c r="AN1039" t="s">
        <v>465</v>
      </c>
      <c r="BR1039" s="3" t="s">
        <v>7025</v>
      </c>
    </row>
    <row r="1040" spans="1:70" x14ac:dyDescent="0.2">
      <c r="A1040" t="s">
        <v>5296</v>
      </c>
      <c r="B1040" t="s">
        <v>5293</v>
      </c>
      <c r="C1040" t="s">
        <v>81</v>
      </c>
      <c r="D1040" t="s">
        <v>82</v>
      </c>
      <c r="E1040" t="s">
        <v>83</v>
      </c>
      <c r="F1040" s="2" t="s">
        <v>97</v>
      </c>
      <c r="G1040" s="22">
        <v>48</v>
      </c>
      <c r="H1040" s="22">
        <v>32</v>
      </c>
      <c r="M1040" s="22">
        <v>16</v>
      </c>
      <c r="N1040" s="2" t="s">
        <v>45</v>
      </c>
      <c r="O1040" s="2" t="s">
        <v>35</v>
      </c>
      <c r="P1040" t="s">
        <v>36</v>
      </c>
      <c r="Q1040" t="s">
        <v>5322</v>
      </c>
      <c r="U1040" t="s">
        <v>37</v>
      </c>
      <c r="V1040" t="s">
        <v>5325</v>
      </c>
      <c r="Z1040" s="2">
        <v>5</v>
      </c>
      <c r="AA1040" s="22">
        <v>150</v>
      </c>
      <c r="AF1040" t="s">
        <v>5326</v>
      </c>
      <c r="AI1040" t="s">
        <v>573</v>
      </c>
      <c r="AK1040" t="s">
        <v>206</v>
      </c>
      <c r="AN1040" t="s">
        <v>465</v>
      </c>
      <c r="BR1040" s="3" t="s">
        <v>7025</v>
      </c>
    </row>
    <row r="1041" spans="1:70" x14ac:dyDescent="0.2">
      <c r="A1041" t="s">
        <v>5296</v>
      </c>
      <c r="B1041" t="s">
        <v>5293</v>
      </c>
      <c r="C1041" t="s">
        <v>81</v>
      </c>
      <c r="D1041" t="s">
        <v>82</v>
      </c>
      <c r="E1041" t="s">
        <v>83</v>
      </c>
      <c r="F1041" s="2" t="s">
        <v>97</v>
      </c>
      <c r="G1041" s="22">
        <v>48</v>
      </c>
      <c r="H1041" s="22">
        <v>32</v>
      </c>
      <c r="M1041" s="22">
        <v>16</v>
      </c>
      <c r="N1041" s="2" t="s">
        <v>45</v>
      </c>
      <c r="O1041" s="2" t="s">
        <v>35</v>
      </c>
      <c r="P1041" t="s">
        <v>36</v>
      </c>
      <c r="Q1041" t="s">
        <v>5327</v>
      </c>
      <c r="U1041" t="s">
        <v>37</v>
      </c>
      <c r="V1041" t="s">
        <v>5328</v>
      </c>
      <c r="Z1041" s="2">
        <v>5</v>
      </c>
      <c r="AA1041" s="22">
        <v>148</v>
      </c>
      <c r="AF1041" t="s">
        <v>5329</v>
      </c>
      <c r="AI1041" t="s">
        <v>573</v>
      </c>
      <c r="AK1041" t="s">
        <v>206</v>
      </c>
      <c r="AN1041" t="s">
        <v>465</v>
      </c>
      <c r="BR1041" s="3" t="s">
        <v>7025</v>
      </c>
    </row>
    <row r="1042" spans="1:70" x14ac:dyDescent="0.2">
      <c r="A1042" t="s">
        <v>5296</v>
      </c>
      <c r="B1042" t="s">
        <v>5293</v>
      </c>
      <c r="C1042" t="s">
        <v>81</v>
      </c>
      <c r="D1042" t="s">
        <v>82</v>
      </c>
      <c r="E1042" t="s">
        <v>83</v>
      </c>
      <c r="F1042" s="2" t="s">
        <v>97</v>
      </c>
      <c r="G1042" s="22">
        <v>48</v>
      </c>
      <c r="H1042" s="22">
        <v>32</v>
      </c>
      <c r="M1042" s="22">
        <v>16</v>
      </c>
      <c r="N1042" s="2" t="s">
        <v>45</v>
      </c>
      <c r="O1042" s="2" t="s">
        <v>35</v>
      </c>
      <c r="P1042" t="s">
        <v>36</v>
      </c>
      <c r="Q1042" t="s">
        <v>5330</v>
      </c>
      <c r="U1042" t="s">
        <v>37</v>
      </c>
      <c r="V1042" t="s">
        <v>5331</v>
      </c>
      <c r="Z1042" s="2">
        <v>5</v>
      </c>
      <c r="AA1042" s="22">
        <v>134</v>
      </c>
      <c r="AF1042" t="s">
        <v>5332</v>
      </c>
      <c r="AI1042" t="s">
        <v>573</v>
      </c>
      <c r="AK1042" t="s">
        <v>206</v>
      </c>
      <c r="AN1042" t="s">
        <v>465</v>
      </c>
      <c r="BR1042" s="3" t="s">
        <v>7025</v>
      </c>
    </row>
    <row r="1043" spans="1:70" x14ac:dyDescent="0.2">
      <c r="A1043" t="s">
        <v>5296</v>
      </c>
      <c r="B1043" t="s">
        <v>5293</v>
      </c>
      <c r="C1043" t="s">
        <v>81</v>
      </c>
      <c r="D1043" t="s">
        <v>82</v>
      </c>
      <c r="E1043" t="s">
        <v>83</v>
      </c>
      <c r="F1043" s="2" t="s">
        <v>97</v>
      </c>
      <c r="G1043" s="22">
        <v>48</v>
      </c>
      <c r="H1043" s="22">
        <v>32</v>
      </c>
      <c r="M1043" s="22">
        <v>16</v>
      </c>
      <c r="N1043" s="2" t="s">
        <v>45</v>
      </c>
      <c r="O1043" s="2" t="s">
        <v>35</v>
      </c>
      <c r="P1043" t="s">
        <v>36</v>
      </c>
      <c r="Q1043" t="s">
        <v>5330</v>
      </c>
      <c r="U1043" t="s">
        <v>37</v>
      </c>
      <c r="V1043" t="s">
        <v>5333</v>
      </c>
      <c r="Z1043" s="2">
        <v>6</v>
      </c>
      <c r="AA1043" s="22">
        <v>148</v>
      </c>
      <c r="AF1043" t="s">
        <v>5334</v>
      </c>
      <c r="AI1043" t="s">
        <v>573</v>
      </c>
      <c r="AK1043" t="s">
        <v>206</v>
      </c>
      <c r="AN1043" t="s">
        <v>465</v>
      </c>
      <c r="BR1043" s="3" t="s">
        <v>7025</v>
      </c>
    </row>
    <row r="1044" spans="1:70" x14ac:dyDescent="0.2">
      <c r="A1044" t="s">
        <v>5296</v>
      </c>
      <c r="B1044" t="s">
        <v>5293</v>
      </c>
      <c r="C1044" t="s">
        <v>81</v>
      </c>
      <c r="D1044" t="s">
        <v>82</v>
      </c>
      <c r="E1044" t="s">
        <v>83</v>
      </c>
      <c r="F1044" s="2" t="s">
        <v>97</v>
      </c>
      <c r="G1044" s="22">
        <v>48</v>
      </c>
      <c r="H1044" s="22">
        <v>32</v>
      </c>
      <c r="M1044" s="22">
        <v>16</v>
      </c>
      <c r="N1044" s="2" t="s">
        <v>45</v>
      </c>
      <c r="O1044" s="2" t="s">
        <v>35</v>
      </c>
      <c r="P1044" t="s">
        <v>36</v>
      </c>
      <c r="Q1044" t="s">
        <v>5330</v>
      </c>
      <c r="U1044" t="s">
        <v>37</v>
      </c>
      <c r="V1044" t="s">
        <v>5335</v>
      </c>
      <c r="Z1044" s="2">
        <v>6</v>
      </c>
      <c r="AA1044" s="22">
        <v>145</v>
      </c>
      <c r="AF1044" t="s">
        <v>5336</v>
      </c>
      <c r="AI1044" t="s">
        <v>573</v>
      </c>
      <c r="AK1044" t="s">
        <v>206</v>
      </c>
      <c r="AN1044" t="s">
        <v>465</v>
      </c>
      <c r="BR1044" s="3" t="s">
        <v>7025</v>
      </c>
    </row>
    <row r="1045" spans="1:70" x14ac:dyDescent="0.2">
      <c r="A1045" t="s">
        <v>5296</v>
      </c>
      <c r="B1045" t="s">
        <v>5293</v>
      </c>
      <c r="C1045" t="s">
        <v>81</v>
      </c>
      <c r="D1045" t="s">
        <v>82</v>
      </c>
      <c r="E1045" t="s">
        <v>83</v>
      </c>
      <c r="F1045" s="2" t="s">
        <v>97</v>
      </c>
      <c r="G1045" s="22">
        <v>48</v>
      </c>
      <c r="H1045" s="22">
        <v>32</v>
      </c>
      <c r="M1045" s="22">
        <v>16</v>
      </c>
      <c r="N1045" s="2" t="s">
        <v>45</v>
      </c>
      <c r="O1045" s="2" t="s">
        <v>35</v>
      </c>
      <c r="P1045" t="s">
        <v>36</v>
      </c>
      <c r="Q1045" t="s">
        <v>5330</v>
      </c>
      <c r="U1045" t="s">
        <v>37</v>
      </c>
      <c r="V1045" t="s">
        <v>5337</v>
      </c>
      <c r="Z1045" s="2">
        <v>6</v>
      </c>
      <c r="AA1045" s="22">
        <v>167</v>
      </c>
      <c r="AF1045" t="s">
        <v>5338</v>
      </c>
      <c r="AI1045" t="s">
        <v>573</v>
      </c>
      <c r="AK1045" t="s">
        <v>206</v>
      </c>
      <c r="AN1045" t="s">
        <v>465</v>
      </c>
      <c r="BR1045" s="3" t="s">
        <v>7025</v>
      </c>
    </row>
    <row r="1046" spans="1:70" x14ac:dyDescent="0.2">
      <c r="A1046" t="s">
        <v>5296</v>
      </c>
      <c r="B1046" t="s">
        <v>5293</v>
      </c>
      <c r="C1046" t="s">
        <v>81</v>
      </c>
      <c r="D1046" t="s">
        <v>82</v>
      </c>
      <c r="E1046" t="s">
        <v>83</v>
      </c>
      <c r="F1046" s="2" t="s">
        <v>97</v>
      </c>
      <c r="G1046" s="22">
        <v>48</v>
      </c>
      <c r="H1046" s="22">
        <v>32</v>
      </c>
      <c r="M1046" s="22">
        <v>16</v>
      </c>
      <c r="N1046" s="2" t="s">
        <v>45</v>
      </c>
      <c r="O1046" s="2" t="s">
        <v>35</v>
      </c>
      <c r="P1046" t="s">
        <v>36</v>
      </c>
      <c r="Q1046" t="s">
        <v>4650</v>
      </c>
      <c r="U1046" t="s">
        <v>37</v>
      </c>
      <c r="V1046" t="s">
        <v>5339</v>
      </c>
      <c r="Z1046" s="2">
        <v>5</v>
      </c>
      <c r="AA1046" s="22">
        <v>149</v>
      </c>
      <c r="AF1046" t="s">
        <v>5340</v>
      </c>
      <c r="AI1046" t="s">
        <v>573</v>
      </c>
      <c r="AK1046" t="s">
        <v>206</v>
      </c>
      <c r="AN1046" t="s">
        <v>465</v>
      </c>
      <c r="BR1046" s="3" t="s">
        <v>7025</v>
      </c>
    </row>
    <row r="1047" spans="1:70" x14ac:dyDescent="0.2">
      <c r="A1047" t="s">
        <v>5296</v>
      </c>
      <c r="B1047" t="s">
        <v>5293</v>
      </c>
      <c r="C1047" t="s">
        <v>81</v>
      </c>
      <c r="D1047" t="s">
        <v>82</v>
      </c>
      <c r="E1047" t="s">
        <v>83</v>
      </c>
      <c r="F1047" s="2" t="s">
        <v>97</v>
      </c>
      <c r="G1047" s="22">
        <v>48</v>
      </c>
      <c r="H1047" s="22">
        <v>32</v>
      </c>
      <c r="M1047" s="22">
        <v>16</v>
      </c>
      <c r="N1047" s="2" t="s">
        <v>45</v>
      </c>
      <c r="O1047" s="2" t="s">
        <v>35</v>
      </c>
      <c r="P1047" t="s">
        <v>36</v>
      </c>
      <c r="Q1047" t="s">
        <v>5341</v>
      </c>
      <c r="U1047" t="s">
        <v>37</v>
      </c>
      <c r="V1047" t="s">
        <v>5342</v>
      </c>
      <c r="Z1047" s="2">
        <v>5</v>
      </c>
      <c r="AA1047" s="22">
        <v>147</v>
      </c>
      <c r="AF1047" t="s">
        <v>5343</v>
      </c>
      <c r="AI1047" t="s">
        <v>573</v>
      </c>
      <c r="AK1047" t="s">
        <v>206</v>
      </c>
      <c r="AN1047" t="s">
        <v>465</v>
      </c>
      <c r="BR1047" s="3" t="s">
        <v>7025</v>
      </c>
    </row>
    <row r="1048" spans="1:70" x14ac:dyDescent="0.2">
      <c r="A1048" t="s">
        <v>5296</v>
      </c>
      <c r="B1048" t="s">
        <v>5293</v>
      </c>
      <c r="C1048" t="s">
        <v>81</v>
      </c>
      <c r="D1048" t="s">
        <v>82</v>
      </c>
      <c r="E1048" t="s">
        <v>83</v>
      </c>
      <c r="F1048" s="2" t="s">
        <v>97</v>
      </c>
      <c r="G1048" s="22">
        <v>48</v>
      </c>
      <c r="H1048" s="22">
        <v>32</v>
      </c>
      <c r="M1048" s="22">
        <v>16</v>
      </c>
      <c r="N1048" s="2" t="s">
        <v>45</v>
      </c>
      <c r="O1048" s="2" t="s">
        <v>35</v>
      </c>
      <c r="P1048" t="s">
        <v>36</v>
      </c>
      <c r="Q1048" t="s">
        <v>4650</v>
      </c>
      <c r="U1048" t="s">
        <v>37</v>
      </c>
      <c r="V1048" t="s">
        <v>5344</v>
      </c>
      <c r="Z1048" s="2">
        <v>5</v>
      </c>
      <c r="AA1048" s="22">
        <v>150</v>
      </c>
      <c r="AF1048" t="s">
        <v>5345</v>
      </c>
      <c r="AI1048" t="s">
        <v>573</v>
      </c>
      <c r="AK1048" t="s">
        <v>206</v>
      </c>
      <c r="AN1048" t="s">
        <v>465</v>
      </c>
      <c r="BR1048" s="3" t="s">
        <v>7025</v>
      </c>
    </row>
    <row r="1049" spans="1:70" x14ac:dyDescent="0.2">
      <c r="A1049" t="s">
        <v>5296</v>
      </c>
      <c r="B1049" t="s">
        <v>5293</v>
      </c>
      <c r="C1049" t="s">
        <v>81</v>
      </c>
      <c r="D1049" t="s">
        <v>82</v>
      </c>
      <c r="E1049" t="s">
        <v>83</v>
      </c>
      <c r="F1049" s="2" t="s">
        <v>97</v>
      </c>
      <c r="G1049" s="22">
        <v>48</v>
      </c>
      <c r="H1049" s="22">
        <v>32</v>
      </c>
      <c r="M1049" s="22">
        <v>16</v>
      </c>
      <c r="N1049" s="2" t="s">
        <v>45</v>
      </c>
      <c r="O1049" s="2" t="s">
        <v>35</v>
      </c>
      <c r="P1049" t="s">
        <v>36</v>
      </c>
      <c r="Q1049" t="s">
        <v>4650</v>
      </c>
      <c r="U1049" t="s">
        <v>37</v>
      </c>
      <c r="V1049" t="s">
        <v>5346</v>
      </c>
      <c r="Z1049" s="2">
        <v>4</v>
      </c>
      <c r="AA1049" s="22">
        <v>120</v>
      </c>
      <c r="AF1049" t="s">
        <v>4351</v>
      </c>
      <c r="AI1049" t="s">
        <v>573</v>
      </c>
      <c r="AK1049" t="s">
        <v>206</v>
      </c>
      <c r="AN1049" t="s">
        <v>465</v>
      </c>
      <c r="BR1049" s="3" t="s">
        <v>7025</v>
      </c>
    </row>
    <row r="1050" spans="1:70" x14ac:dyDescent="0.2">
      <c r="A1050" t="s">
        <v>5296</v>
      </c>
      <c r="B1050" t="s">
        <v>5293</v>
      </c>
      <c r="C1050" t="s">
        <v>81</v>
      </c>
      <c r="D1050" t="s">
        <v>82</v>
      </c>
      <c r="E1050" t="s">
        <v>83</v>
      </c>
      <c r="F1050" s="2" t="s">
        <v>97</v>
      </c>
      <c r="G1050" s="22">
        <v>48</v>
      </c>
      <c r="H1050" s="22">
        <v>32</v>
      </c>
      <c r="M1050" s="22">
        <v>16</v>
      </c>
      <c r="N1050" s="2" t="s">
        <v>45</v>
      </c>
      <c r="O1050" s="2" t="s">
        <v>35</v>
      </c>
      <c r="P1050" t="s">
        <v>36</v>
      </c>
      <c r="Q1050" t="s">
        <v>5341</v>
      </c>
      <c r="U1050" t="s">
        <v>37</v>
      </c>
      <c r="V1050" t="s">
        <v>5347</v>
      </c>
      <c r="Z1050" s="2">
        <v>6</v>
      </c>
      <c r="AA1050" s="22">
        <v>151</v>
      </c>
      <c r="AF1050" t="s">
        <v>5348</v>
      </c>
      <c r="AI1050" t="s">
        <v>573</v>
      </c>
      <c r="AK1050" t="s">
        <v>206</v>
      </c>
      <c r="AN1050" t="s">
        <v>465</v>
      </c>
      <c r="BR1050" s="3" t="s">
        <v>7025</v>
      </c>
    </row>
    <row r="1051" spans="1:70" x14ac:dyDescent="0.2">
      <c r="A1051" t="s">
        <v>5296</v>
      </c>
      <c r="B1051" t="s">
        <v>5293</v>
      </c>
      <c r="C1051" t="s">
        <v>81</v>
      </c>
      <c r="D1051" t="s">
        <v>82</v>
      </c>
      <c r="E1051" t="s">
        <v>83</v>
      </c>
      <c r="F1051" s="2" t="s">
        <v>97</v>
      </c>
      <c r="G1051" s="22">
        <v>48</v>
      </c>
      <c r="H1051" s="22">
        <v>32</v>
      </c>
      <c r="M1051" s="22">
        <v>16</v>
      </c>
      <c r="N1051" s="2" t="s">
        <v>45</v>
      </c>
      <c r="O1051" s="2" t="s">
        <v>35</v>
      </c>
      <c r="P1051" t="s">
        <v>36</v>
      </c>
      <c r="Q1051" t="s">
        <v>4650</v>
      </c>
      <c r="U1051" t="s">
        <v>37</v>
      </c>
      <c r="V1051" t="s">
        <v>5349</v>
      </c>
      <c r="Z1051" s="2">
        <v>5</v>
      </c>
      <c r="AA1051" s="22">
        <v>149</v>
      </c>
      <c r="AF1051" t="s">
        <v>5350</v>
      </c>
      <c r="AI1051" t="s">
        <v>573</v>
      </c>
      <c r="AK1051" t="s">
        <v>206</v>
      </c>
      <c r="AN1051" t="s">
        <v>465</v>
      </c>
      <c r="BR1051" s="3" t="s">
        <v>7025</v>
      </c>
    </row>
    <row r="1052" spans="1:70" x14ac:dyDescent="0.2">
      <c r="A1052" t="s">
        <v>5296</v>
      </c>
      <c r="B1052" t="s">
        <v>5293</v>
      </c>
      <c r="C1052" t="s">
        <v>81</v>
      </c>
      <c r="D1052" t="s">
        <v>82</v>
      </c>
      <c r="E1052" t="s">
        <v>83</v>
      </c>
      <c r="F1052" s="2" t="s">
        <v>97</v>
      </c>
      <c r="G1052" s="22">
        <v>48</v>
      </c>
      <c r="H1052" s="22">
        <v>32</v>
      </c>
      <c r="M1052" s="22">
        <v>16</v>
      </c>
      <c r="N1052" s="2" t="s">
        <v>45</v>
      </c>
      <c r="O1052" s="2" t="s">
        <v>35</v>
      </c>
      <c r="P1052" t="s">
        <v>36</v>
      </c>
      <c r="Q1052" t="s">
        <v>5351</v>
      </c>
      <c r="U1052" t="s">
        <v>37</v>
      </c>
      <c r="V1052" t="s">
        <v>5352</v>
      </c>
      <c r="Z1052" s="2">
        <v>5</v>
      </c>
      <c r="AA1052" s="22">
        <v>142</v>
      </c>
      <c r="AF1052" t="s">
        <v>5353</v>
      </c>
      <c r="AI1052" t="s">
        <v>573</v>
      </c>
      <c r="AK1052" t="s">
        <v>206</v>
      </c>
      <c r="AN1052" t="s">
        <v>465</v>
      </c>
      <c r="BR1052" s="3" t="s">
        <v>7025</v>
      </c>
    </row>
    <row r="1053" spans="1:70" x14ac:dyDescent="0.2">
      <c r="A1053" t="s">
        <v>5296</v>
      </c>
      <c r="B1053" t="s">
        <v>5293</v>
      </c>
      <c r="C1053" t="s">
        <v>81</v>
      </c>
      <c r="D1053" t="s">
        <v>82</v>
      </c>
      <c r="E1053" t="s">
        <v>83</v>
      </c>
      <c r="F1053" s="2" t="s">
        <v>97</v>
      </c>
      <c r="G1053" s="22">
        <v>48</v>
      </c>
      <c r="H1053" s="22">
        <v>32</v>
      </c>
      <c r="M1053" s="22">
        <v>16</v>
      </c>
      <c r="N1053" s="2" t="s">
        <v>45</v>
      </c>
      <c r="O1053" s="2" t="s">
        <v>35</v>
      </c>
      <c r="P1053" t="s">
        <v>36</v>
      </c>
      <c r="Q1053" t="s">
        <v>5341</v>
      </c>
      <c r="U1053" t="s">
        <v>37</v>
      </c>
      <c r="V1053" t="s">
        <v>5354</v>
      </c>
      <c r="Z1053" s="2">
        <v>3</v>
      </c>
      <c r="AA1053" s="22">
        <v>120</v>
      </c>
      <c r="AF1053" t="s">
        <v>5355</v>
      </c>
      <c r="AI1053" t="s">
        <v>573</v>
      </c>
      <c r="AK1053" t="s">
        <v>206</v>
      </c>
      <c r="AN1053" t="s">
        <v>465</v>
      </c>
      <c r="BR1053" s="3" t="s">
        <v>7025</v>
      </c>
    </row>
    <row r="1054" spans="1:70" x14ac:dyDescent="0.2">
      <c r="A1054" t="s">
        <v>5296</v>
      </c>
      <c r="B1054" t="s">
        <v>5293</v>
      </c>
      <c r="C1054" t="s">
        <v>81</v>
      </c>
      <c r="D1054" t="s">
        <v>82</v>
      </c>
      <c r="E1054" t="s">
        <v>83</v>
      </c>
      <c r="F1054" s="2" t="s">
        <v>97</v>
      </c>
      <c r="G1054" s="22">
        <v>48</v>
      </c>
      <c r="H1054" s="22">
        <v>32</v>
      </c>
      <c r="M1054" s="22">
        <v>16</v>
      </c>
      <c r="N1054" s="2" t="s">
        <v>45</v>
      </c>
      <c r="O1054" s="2" t="s">
        <v>35</v>
      </c>
      <c r="P1054" t="s">
        <v>36</v>
      </c>
      <c r="Q1054" t="s">
        <v>5341</v>
      </c>
      <c r="U1054" t="s">
        <v>37</v>
      </c>
      <c r="V1054" t="s">
        <v>5356</v>
      </c>
      <c r="Z1054" s="2">
        <v>5</v>
      </c>
      <c r="AA1054" s="22">
        <v>150</v>
      </c>
      <c r="AF1054" t="s">
        <v>5357</v>
      </c>
      <c r="AI1054" t="s">
        <v>573</v>
      </c>
      <c r="AK1054" t="s">
        <v>206</v>
      </c>
      <c r="AN1054" t="s">
        <v>465</v>
      </c>
      <c r="BR1054" s="3" t="s">
        <v>7025</v>
      </c>
    </row>
    <row r="1055" spans="1:70" x14ac:dyDescent="0.2">
      <c r="A1055" t="s">
        <v>5296</v>
      </c>
      <c r="B1055" t="s">
        <v>5293</v>
      </c>
      <c r="C1055" t="s">
        <v>81</v>
      </c>
      <c r="D1055" t="s">
        <v>82</v>
      </c>
      <c r="E1055" t="s">
        <v>83</v>
      </c>
      <c r="F1055" s="2" t="s">
        <v>97</v>
      </c>
      <c r="G1055" s="22">
        <v>48</v>
      </c>
      <c r="H1055" s="22">
        <v>32</v>
      </c>
      <c r="M1055" s="22">
        <v>16</v>
      </c>
      <c r="N1055" s="2" t="s">
        <v>45</v>
      </c>
      <c r="O1055" s="2" t="s">
        <v>35</v>
      </c>
      <c r="P1055" t="s">
        <v>36</v>
      </c>
      <c r="Q1055" t="s">
        <v>5358</v>
      </c>
      <c r="U1055" t="s">
        <v>37</v>
      </c>
      <c r="V1055" t="s">
        <v>5359</v>
      </c>
      <c r="Z1055" s="2">
        <v>5</v>
      </c>
      <c r="AA1055" s="22">
        <v>151</v>
      </c>
      <c r="AF1055" t="s">
        <v>5360</v>
      </c>
      <c r="AI1055" t="s">
        <v>573</v>
      </c>
      <c r="AK1055" t="s">
        <v>206</v>
      </c>
      <c r="AN1055" t="s">
        <v>465</v>
      </c>
      <c r="BR1055" s="3" t="s">
        <v>7025</v>
      </c>
    </row>
    <row r="1056" spans="1:70" x14ac:dyDescent="0.2">
      <c r="A1056" t="s">
        <v>5296</v>
      </c>
      <c r="B1056" t="s">
        <v>5293</v>
      </c>
      <c r="C1056" t="s">
        <v>81</v>
      </c>
      <c r="D1056" t="s">
        <v>82</v>
      </c>
      <c r="E1056" t="s">
        <v>83</v>
      </c>
      <c r="F1056" s="2" t="s">
        <v>97</v>
      </c>
      <c r="G1056" s="22">
        <v>48</v>
      </c>
      <c r="H1056" s="22">
        <v>32</v>
      </c>
      <c r="M1056" s="22">
        <v>16</v>
      </c>
      <c r="N1056" s="2" t="s">
        <v>45</v>
      </c>
      <c r="O1056" s="2" t="s">
        <v>35</v>
      </c>
      <c r="P1056" t="s">
        <v>36</v>
      </c>
      <c r="Q1056" t="s">
        <v>5361</v>
      </c>
      <c r="U1056" t="s">
        <v>37</v>
      </c>
      <c r="V1056" t="s">
        <v>5362</v>
      </c>
      <c r="Z1056" s="2">
        <v>5</v>
      </c>
      <c r="AA1056" s="22">
        <v>148</v>
      </c>
      <c r="AF1056" t="s">
        <v>5363</v>
      </c>
      <c r="AI1056" t="s">
        <v>573</v>
      </c>
      <c r="AK1056" t="s">
        <v>206</v>
      </c>
      <c r="AN1056" t="s">
        <v>465</v>
      </c>
      <c r="BR1056" s="3" t="s">
        <v>7025</v>
      </c>
    </row>
    <row r="1057" spans="1:70" x14ac:dyDescent="0.2">
      <c r="A1057" t="s">
        <v>5296</v>
      </c>
      <c r="B1057" t="s">
        <v>5293</v>
      </c>
      <c r="C1057" t="s">
        <v>81</v>
      </c>
      <c r="D1057" t="s">
        <v>82</v>
      </c>
      <c r="E1057" t="s">
        <v>83</v>
      </c>
      <c r="F1057" s="2" t="s">
        <v>97</v>
      </c>
      <c r="G1057" s="22">
        <v>48</v>
      </c>
      <c r="H1057" s="22">
        <v>32</v>
      </c>
      <c r="M1057" s="22">
        <v>16</v>
      </c>
      <c r="N1057" s="2" t="s">
        <v>45</v>
      </c>
      <c r="O1057" s="2" t="s">
        <v>35</v>
      </c>
      <c r="P1057" t="s">
        <v>36</v>
      </c>
      <c r="Q1057" t="s">
        <v>5341</v>
      </c>
      <c r="U1057" t="s">
        <v>37</v>
      </c>
      <c r="V1057" t="s">
        <v>5364</v>
      </c>
      <c r="Z1057" s="2">
        <v>5</v>
      </c>
      <c r="AA1057" s="22">
        <v>150</v>
      </c>
      <c r="AF1057" t="s">
        <v>5365</v>
      </c>
      <c r="AI1057" t="s">
        <v>573</v>
      </c>
      <c r="AK1057" t="s">
        <v>206</v>
      </c>
      <c r="AN1057" t="s">
        <v>465</v>
      </c>
      <c r="BR1057" s="3" t="s">
        <v>7025</v>
      </c>
    </row>
    <row r="1058" spans="1:70" x14ac:dyDescent="0.2">
      <c r="A1058" t="s">
        <v>5296</v>
      </c>
      <c r="B1058" t="s">
        <v>5293</v>
      </c>
      <c r="C1058" t="s">
        <v>81</v>
      </c>
      <c r="D1058" t="s">
        <v>82</v>
      </c>
      <c r="E1058" t="s">
        <v>83</v>
      </c>
      <c r="F1058" s="2" t="s">
        <v>97</v>
      </c>
      <c r="G1058" s="22">
        <v>48</v>
      </c>
      <c r="H1058" s="22">
        <v>32</v>
      </c>
      <c r="M1058" s="22">
        <v>16</v>
      </c>
      <c r="N1058" s="2" t="s">
        <v>45</v>
      </c>
      <c r="O1058" s="2" t="s">
        <v>35</v>
      </c>
      <c r="P1058" t="s">
        <v>36</v>
      </c>
      <c r="Q1058" t="s">
        <v>5330</v>
      </c>
      <c r="U1058" t="s">
        <v>37</v>
      </c>
      <c r="V1058" t="s">
        <v>5366</v>
      </c>
      <c r="Z1058" s="2">
        <v>5</v>
      </c>
      <c r="AA1058" s="22">
        <v>145</v>
      </c>
      <c r="AF1058" t="s">
        <v>5367</v>
      </c>
      <c r="AI1058" t="s">
        <v>573</v>
      </c>
      <c r="AK1058" t="s">
        <v>206</v>
      </c>
      <c r="AN1058" t="s">
        <v>465</v>
      </c>
      <c r="BR1058" s="3" t="s">
        <v>7025</v>
      </c>
    </row>
    <row r="1059" spans="1:70" x14ac:dyDescent="0.2">
      <c r="A1059" t="s">
        <v>5296</v>
      </c>
      <c r="B1059" t="s">
        <v>5293</v>
      </c>
      <c r="C1059" t="s">
        <v>81</v>
      </c>
      <c r="D1059" t="s">
        <v>82</v>
      </c>
      <c r="E1059" t="s">
        <v>83</v>
      </c>
      <c r="F1059" s="2" t="s">
        <v>97</v>
      </c>
      <c r="G1059" s="22">
        <v>48</v>
      </c>
      <c r="H1059" s="22">
        <v>32</v>
      </c>
      <c r="M1059" s="22">
        <v>16</v>
      </c>
      <c r="N1059" s="2" t="s">
        <v>45</v>
      </c>
      <c r="O1059" s="2" t="s">
        <v>35</v>
      </c>
      <c r="P1059" t="s">
        <v>36</v>
      </c>
      <c r="Q1059" t="s">
        <v>5330</v>
      </c>
      <c r="U1059" t="s">
        <v>37</v>
      </c>
      <c r="V1059" t="s">
        <v>5368</v>
      </c>
      <c r="Z1059" s="2">
        <v>5</v>
      </c>
      <c r="AA1059" s="22">
        <v>150</v>
      </c>
      <c r="AF1059" t="s">
        <v>5369</v>
      </c>
      <c r="AI1059" t="s">
        <v>573</v>
      </c>
      <c r="AK1059" t="s">
        <v>206</v>
      </c>
      <c r="AN1059" t="s">
        <v>465</v>
      </c>
      <c r="BR1059" s="3" t="s">
        <v>7025</v>
      </c>
    </row>
    <row r="1060" spans="1:70" x14ac:dyDescent="0.2">
      <c r="A1060" t="s">
        <v>5296</v>
      </c>
      <c r="B1060" t="s">
        <v>5293</v>
      </c>
      <c r="C1060" t="s">
        <v>81</v>
      </c>
      <c r="D1060" t="s">
        <v>82</v>
      </c>
      <c r="E1060" t="s">
        <v>83</v>
      </c>
      <c r="F1060" s="2" t="s">
        <v>97</v>
      </c>
      <c r="G1060" s="22">
        <v>48</v>
      </c>
      <c r="H1060" s="22">
        <v>32</v>
      </c>
      <c r="M1060" s="22">
        <v>16</v>
      </c>
      <c r="N1060" s="2" t="s">
        <v>45</v>
      </c>
      <c r="O1060" s="2" t="s">
        <v>35</v>
      </c>
      <c r="P1060" t="s">
        <v>36</v>
      </c>
      <c r="Q1060" t="s">
        <v>5361</v>
      </c>
      <c r="U1060" t="s">
        <v>37</v>
      </c>
      <c r="V1060" t="s">
        <v>5370</v>
      </c>
      <c r="Z1060" s="2">
        <v>5</v>
      </c>
      <c r="AA1060" s="22">
        <v>150</v>
      </c>
      <c r="AF1060" t="s">
        <v>5371</v>
      </c>
      <c r="AI1060" t="s">
        <v>573</v>
      </c>
      <c r="AK1060" t="s">
        <v>206</v>
      </c>
      <c r="AN1060" t="s">
        <v>465</v>
      </c>
      <c r="BR1060" s="3" t="s">
        <v>7025</v>
      </c>
    </row>
    <row r="1061" spans="1:70" x14ac:dyDescent="0.2">
      <c r="A1061" t="s">
        <v>5296</v>
      </c>
      <c r="B1061" t="s">
        <v>5293</v>
      </c>
      <c r="C1061" t="s">
        <v>81</v>
      </c>
      <c r="D1061" t="s">
        <v>82</v>
      </c>
      <c r="E1061" t="s">
        <v>83</v>
      </c>
      <c r="F1061" s="2" t="s">
        <v>97</v>
      </c>
      <c r="G1061" s="22">
        <v>48</v>
      </c>
      <c r="H1061" s="22">
        <v>32</v>
      </c>
      <c r="M1061" s="22">
        <v>16</v>
      </c>
      <c r="N1061" s="2" t="s">
        <v>45</v>
      </c>
      <c r="O1061" s="2" t="s">
        <v>35</v>
      </c>
      <c r="P1061" t="s">
        <v>36</v>
      </c>
      <c r="Q1061" t="s">
        <v>5372</v>
      </c>
      <c r="U1061" t="s">
        <v>37</v>
      </c>
      <c r="V1061" t="s">
        <v>5373</v>
      </c>
      <c r="Z1061" s="2">
        <v>3</v>
      </c>
      <c r="AA1061" s="22">
        <v>150</v>
      </c>
      <c r="AF1061" t="s">
        <v>5374</v>
      </c>
      <c r="AI1061" t="s">
        <v>573</v>
      </c>
      <c r="AK1061" t="s">
        <v>206</v>
      </c>
      <c r="AN1061" t="s">
        <v>465</v>
      </c>
      <c r="BR1061" s="3" t="s">
        <v>7025</v>
      </c>
    </row>
    <row r="1062" spans="1:70" x14ac:dyDescent="0.2">
      <c r="A1062" t="s">
        <v>5296</v>
      </c>
      <c r="B1062" t="s">
        <v>5293</v>
      </c>
      <c r="C1062" t="s">
        <v>81</v>
      </c>
      <c r="D1062" t="s">
        <v>82</v>
      </c>
      <c r="E1062" t="s">
        <v>83</v>
      </c>
      <c r="F1062" s="2" t="s">
        <v>97</v>
      </c>
      <c r="G1062" s="22">
        <v>48</v>
      </c>
      <c r="H1062" s="22">
        <v>32</v>
      </c>
      <c r="M1062" s="22">
        <v>16</v>
      </c>
      <c r="N1062" s="2" t="s">
        <v>45</v>
      </c>
      <c r="O1062" s="2" t="s">
        <v>35</v>
      </c>
      <c r="P1062" t="s">
        <v>36</v>
      </c>
      <c r="Q1062" t="s">
        <v>5372</v>
      </c>
      <c r="U1062" t="s">
        <v>37</v>
      </c>
      <c r="V1062" t="s">
        <v>5375</v>
      </c>
      <c r="Z1062" s="2">
        <v>3</v>
      </c>
      <c r="AA1062" s="22">
        <v>151</v>
      </c>
      <c r="AF1062" t="s">
        <v>5376</v>
      </c>
      <c r="AI1062" t="s">
        <v>573</v>
      </c>
      <c r="AK1062" t="s">
        <v>206</v>
      </c>
      <c r="AN1062" t="s">
        <v>465</v>
      </c>
      <c r="BR1062" s="3" t="s">
        <v>7025</v>
      </c>
    </row>
    <row r="1063" spans="1:70" x14ac:dyDescent="0.2">
      <c r="A1063" t="s">
        <v>5296</v>
      </c>
      <c r="B1063" t="s">
        <v>5293</v>
      </c>
      <c r="C1063" t="s">
        <v>81</v>
      </c>
      <c r="D1063" t="s">
        <v>82</v>
      </c>
      <c r="E1063" t="s">
        <v>83</v>
      </c>
      <c r="F1063" s="2" t="s">
        <v>97</v>
      </c>
      <c r="G1063" s="22">
        <v>48</v>
      </c>
      <c r="H1063" s="22">
        <v>32</v>
      </c>
      <c r="M1063" s="22">
        <v>16</v>
      </c>
      <c r="N1063" s="2" t="s">
        <v>45</v>
      </c>
      <c r="O1063" s="2" t="s">
        <v>35</v>
      </c>
      <c r="P1063" t="s">
        <v>36</v>
      </c>
      <c r="Q1063" t="s">
        <v>5361</v>
      </c>
      <c r="U1063" t="s">
        <v>37</v>
      </c>
      <c r="V1063" t="s">
        <v>5377</v>
      </c>
      <c r="Z1063" s="2">
        <v>3</v>
      </c>
      <c r="AA1063" s="22">
        <v>151</v>
      </c>
      <c r="AF1063" t="s">
        <v>5378</v>
      </c>
      <c r="AI1063" t="s">
        <v>573</v>
      </c>
      <c r="AK1063" t="s">
        <v>206</v>
      </c>
      <c r="AN1063" t="s">
        <v>465</v>
      </c>
      <c r="BR1063" s="3" t="s">
        <v>7025</v>
      </c>
    </row>
    <row r="1064" spans="1:70" x14ac:dyDescent="0.2">
      <c r="A1064" t="s">
        <v>5296</v>
      </c>
      <c r="B1064" t="s">
        <v>5293</v>
      </c>
      <c r="C1064" t="s">
        <v>81</v>
      </c>
      <c r="D1064" t="s">
        <v>82</v>
      </c>
      <c r="E1064" t="s">
        <v>83</v>
      </c>
      <c r="F1064" s="2" t="s">
        <v>97</v>
      </c>
      <c r="G1064" s="22">
        <v>48</v>
      </c>
      <c r="H1064" s="22">
        <v>32</v>
      </c>
      <c r="M1064" s="22">
        <v>16</v>
      </c>
      <c r="N1064" s="2" t="s">
        <v>45</v>
      </c>
      <c r="O1064" s="2" t="s">
        <v>35</v>
      </c>
      <c r="P1064" t="s">
        <v>36</v>
      </c>
      <c r="Q1064" t="s">
        <v>5361</v>
      </c>
      <c r="U1064" t="s">
        <v>37</v>
      </c>
      <c r="V1064" t="s">
        <v>5379</v>
      </c>
      <c r="Z1064" s="2">
        <v>4</v>
      </c>
      <c r="AA1064" s="22">
        <v>116</v>
      </c>
      <c r="AF1064" t="s">
        <v>1940</v>
      </c>
      <c r="AI1064" t="s">
        <v>573</v>
      </c>
      <c r="AK1064" t="s">
        <v>206</v>
      </c>
      <c r="AN1064" t="s">
        <v>465</v>
      </c>
      <c r="BR1064" s="3" t="s">
        <v>7025</v>
      </c>
    </row>
    <row r="1065" spans="1:70" x14ac:dyDescent="0.2">
      <c r="A1065" t="s">
        <v>5296</v>
      </c>
      <c r="B1065" t="s">
        <v>5293</v>
      </c>
      <c r="C1065" t="s">
        <v>81</v>
      </c>
      <c r="D1065" t="s">
        <v>82</v>
      </c>
      <c r="E1065" t="s">
        <v>83</v>
      </c>
      <c r="F1065" s="2" t="s">
        <v>97</v>
      </c>
      <c r="G1065" s="22">
        <v>48</v>
      </c>
      <c r="H1065" s="22">
        <v>32</v>
      </c>
      <c r="M1065" s="22">
        <v>16</v>
      </c>
      <c r="N1065" s="2" t="s">
        <v>45</v>
      </c>
      <c r="O1065" s="2" t="s">
        <v>35</v>
      </c>
      <c r="P1065" t="s">
        <v>36</v>
      </c>
      <c r="Q1065" t="s">
        <v>5327</v>
      </c>
      <c r="U1065" t="s">
        <v>37</v>
      </c>
      <c r="V1065" t="s">
        <v>5380</v>
      </c>
      <c r="Z1065" s="2">
        <v>5</v>
      </c>
      <c r="AA1065" s="22">
        <v>150</v>
      </c>
      <c r="AF1065" t="s">
        <v>5381</v>
      </c>
      <c r="AI1065" t="s">
        <v>573</v>
      </c>
      <c r="AK1065" t="s">
        <v>206</v>
      </c>
      <c r="AN1065" t="s">
        <v>465</v>
      </c>
      <c r="BR1065" s="3" t="s">
        <v>7025</v>
      </c>
    </row>
    <row r="1066" spans="1:70" x14ac:dyDescent="0.2">
      <c r="A1066" t="s">
        <v>5296</v>
      </c>
      <c r="B1066" t="s">
        <v>5293</v>
      </c>
      <c r="C1066" t="s">
        <v>81</v>
      </c>
      <c r="D1066" t="s">
        <v>82</v>
      </c>
      <c r="E1066" t="s">
        <v>83</v>
      </c>
      <c r="F1066" s="2" t="s">
        <v>97</v>
      </c>
      <c r="G1066" s="22">
        <v>48</v>
      </c>
      <c r="H1066" s="22">
        <v>32</v>
      </c>
      <c r="M1066" s="22">
        <v>16</v>
      </c>
      <c r="N1066" s="2" t="s">
        <v>45</v>
      </c>
      <c r="O1066" s="2" t="s">
        <v>35</v>
      </c>
      <c r="P1066" t="s">
        <v>36</v>
      </c>
      <c r="Q1066" t="s">
        <v>5351</v>
      </c>
      <c r="U1066" t="s">
        <v>37</v>
      </c>
      <c r="V1066" t="s">
        <v>5382</v>
      </c>
      <c r="Z1066" s="2">
        <v>5</v>
      </c>
      <c r="AA1066" s="22">
        <v>147</v>
      </c>
      <c r="AF1066" t="s">
        <v>5383</v>
      </c>
      <c r="AI1066" t="s">
        <v>573</v>
      </c>
      <c r="AK1066" t="s">
        <v>206</v>
      </c>
      <c r="AN1066" t="s">
        <v>465</v>
      </c>
      <c r="BR1066" s="3" t="s">
        <v>7025</v>
      </c>
    </row>
    <row r="1067" spans="1:70" x14ac:dyDescent="0.2">
      <c r="A1067" t="s">
        <v>5296</v>
      </c>
      <c r="B1067" t="s">
        <v>5293</v>
      </c>
      <c r="C1067" t="s">
        <v>81</v>
      </c>
      <c r="D1067" t="s">
        <v>82</v>
      </c>
      <c r="E1067" t="s">
        <v>83</v>
      </c>
      <c r="F1067" s="2" t="s">
        <v>97</v>
      </c>
      <c r="G1067" s="22">
        <v>48</v>
      </c>
      <c r="H1067" s="22">
        <v>32</v>
      </c>
      <c r="M1067" s="22">
        <v>16</v>
      </c>
      <c r="N1067" s="2" t="s">
        <v>45</v>
      </c>
      <c r="O1067" s="2" t="s">
        <v>35</v>
      </c>
      <c r="P1067" t="s">
        <v>36</v>
      </c>
      <c r="Q1067" t="s">
        <v>5361</v>
      </c>
      <c r="U1067" t="s">
        <v>37</v>
      </c>
      <c r="V1067" t="s">
        <v>5384</v>
      </c>
      <c r="Z1067" s="2">
        <v>3</v>
      </c>
      <c r="AA1067" s="22">
        <v>151</v>
      </c>
      <c r="AF1067" t="s">
        <v>5385</v>
      </c>
      <c r="AI1067" t="s">
        <v>573</v>
      </c>
      <c r="AK1067" t="s">
        <v>206</v>
      </c>
      <c r="AN1067" t="s">
        <v>465</v>
      </c>
      <c r="BR1067" s="3" t="s">
        <v>7025</v>
      </c>
    </row>
    <row r="1068" spans="1:70" x14ac:dyDescent="0.2">
      <c r="A1068" t="s">
        <v>5296</v>
      </c>
      <c r="B1068" t="s">
        <v>5386</v>
      </c>
      <c r="C1068" t="s">
        <v>81</v>
      </c>
      <c r="D1068" t="s">
        <v>82</v>
      </c>
      <c r="E1068" t="s">
        <v>83</v>
      </c>
      <c r="F1068" s="2" t="s">
        <v>97</v>
      </c>
      <c r="G1068" s="22">
        <v>48</v>
      </c>
      <c r="H1068" s="22">
        <v>32</v>
      </c>
      <c r="M1068" s="22">
        <v>16</v>
      </c>
      <c r="N1068" s="2" t="s">
        <v>35</v>
      </c>
      <c r="O1068" s="2" t="s">
        <v>35</v>
      </c>
      <c r="P1068" t="s">
        <v>89</v>
      </c>
      <c r="Q1068" t="s">
        <v>5387</v>
      </c>
      <c r="U1068" t="s">
        <v>37</v>
      </c>
      <c r="V1068" t="s">
        <v>5388</v>
      </c>
      <c r="Z1068" s="2">
        <v>4</v>
      </c>
      <c r="AA1068" s="22">
        <v>111</v>
      </c>
      <c r="AF1068" t="s">
        <v>174</v>
      </c>
      <c r="AI1068" t="s">
        <v>103</v>
      </c>
      <c r="AK1068" t="s">
        <v>44</v>
      </c>
      <c r="AN1068" t="s">
        <v>465</v>
      </c>
      <c r="BR1068" s="3" t="s">
        <v>7025</v>
      </c>
    </row>
    <row r="1069" spans="1:70" x14ac:dyDescent="0.2">
      <c r="A1069" t="s">
        <v>5296</v>
      </c>
      <c r="B1069" t="s">
        <v>5386</v>
      </c>
      <c r="C1069" t="s">
        <v>81</v>
      </c>
      <c r="D1069" t="s">
        <v>82</v>
      </c>
      <c r="E1069" t="s">
        <v>83</v>
      </c>
      <c r="F1069" s="2" t="s">
        <v>97</v>
      </c>
      <c r="G1069" s="22">
        <v>48</v>
      </c>
      <c r="H1069" s="22">
        <v>32</v>
      </c>
      <c r="M1069" s="22">
        <v>16</v>
      </c>
      <c r="N1069" s="2" t="s">
        <v>35</v>
      </c>
      <c r="O1069" s="2" t="s">
        <v>35</v>
      </c>
      <c r="P1069" t="s">
        <v>89</v>
      </c>
      <c r="Q1069" t="s">
        <v>5387</v>
      </c>
      <c r="U1069" t="s">
        <v>37</v>
      </c>
      <c r="V1069" t="s">
        <v>5389</v>
      </c>
      <c r="Z1069" s="2">
        <v>4</v>
      </c>
      <c r="AA1069" s="22">
        <v>150</v>
      </c>
      <c r="AF1069" t="s">
        <v>4410</v>
      </c>
      <c r="AI1069" t="s">
        <v>110</v>
      </c>
      <c r="AK1069" t="s">
        <v>44</v>
      </c>
      <c r="AN1069" t="s">
        <v>465</v>
      </c>
      <c r="BR1069" s="3" t="s">
        <v>7025</v>
      </c>
    </row>
    <row r="1070" spans="1:70" x14ac:dyDescent="0.2">
      <c r="A1070" t="s">
        <v>5296</v>
      </c>
      <c r="B1070" t="s">
        <v>5386</v>
      </c>
      <c r="C1070" t="s">
        <v>81</v>
      </c>
      <c r="D1070" t="s">
        <v>82</v>
      </c>
      <c r="E1070" t="s">
        <v>83</v>
      </c>
      <c r="F1070" s="2" t="s">
        <v>97</v>
      </c>
      <c r="G1070" s="22">
        <v>48</v>
      </c>
      <c r="H1070" s="22">
        <v>32</v>
      </c>
      <c r="M1070" s="22">
        <v>16</v>
      </c>
      <c r="N1070" s="2" t="s">
        <v>45</v>
      </c>
      <c r="O1070" s="2" t="s">
        <v>35</v>
      </c>
      <c r="P1070" t="s">
        <v>89</v>
      </c>
      <c r="Q1070" t="s">
        <v>5387</v>
      </c>
      <c r="U1070" t="s">
        <v>37</v>
      </c>
      <c r="V1070" t="s">
        <v>5390</v>
      </c>
      <c r="Z1070" s="2">
        <v>5</v>
      </c>
      <c r="AA1070" s="22">
        <v>135</v>
      </c>
      <c r="AF1070" t="s">
        <v>5391</v>
      </c>
      <c r="AI1070" t="s">
        <v>5392</v>
      </c>
      <c r="AK1070" t="s">
        <v>206</v>
      </c>
      <c r="AN1070" t="s">
        <v>465</v>
      </c>
      <c r="BR1070" s="3" t="s">
        <v>7025</v>
      </c>
    </row>
    <row r="1071" spans="1:70" x14ac:dyDescent="0.2">
      <c r="A1071" t="s">
        <v>5296</v>
      </c>
      <c r="B1071" t="s">
        <v>5386</v>
      </c>
      <c r="C1071" t="s">
        <v>81</v>
      </c>
      <c r="D1071" t="s">
        <v>82</v>
      </c>
      <c r="E1071" t="s">
        <v>83</v>
      </c>
      <c r="F1071" s="2" t="s">
        <v>97</v>
      </c>
      <c r="G1071" s="22">
        <v>48</v>
      </c>
      <c r="H1071" s="22">
        <v>32</v>
      </c>
      <c r="M1071" s="22">
        <v>16</v>
      </c>
      <c r="N1071" s="2" t="s">
        <v>35</v>
      </c>
      <c r="O1071" s="2" t="s">
        <v>35</v>
      </c>
      <c r="P1071" t="s">
        <v>89</v>
      </c>
      <c r="Q1071" t="s">
        <v>5393</v>
      </c>
      <c r="U1071" t="s">
        <v>37</v>
      </c>
      <c r="V1071" t="s">
        <v>5394</v>
      </c>
      <c r="Z1071" s="2">
        <v>3</v>
      </c>
      <c r="AA1071" s="22">
        <v>91</v>
      </c>
      <c r="AF1071" t="s">
        <v>332</v>
      </c>
      <c r="AI1071" t="s">
        <v>5395</v>
      </c>
      <c r="AK1071" t="s">
        <v>44</v>
      </c>
      <c r="AN1071" t="s">
        <v>465</v>
      </c>
      <c r="BR1071" s="3" t="s">
        <v>7025</v>
      </c>
    </row>
    <row r="1072" spans="1:70" x14ac:dyDescent="0.2">
      <c r="A1072" t="s">
        <v>5296</v>
      </c>
      <c r="B1072" t="s">
        <v>5386</v>
      </c>
      <c r="C1072" t="s">
        <v>81</v>
      </c>
      <c r="D1072" t="s">
        <v>82</v>
      </c>
      <c r="E1072" t="s">
        <v>83</v>
      </c>
      <c r="F1072" s="2" t="s">
        <v>97</v>
      </c>
      <c r="G1072" s="22">
        <v>48</v>
      </c>
      <c r="H1072" s="22">
        <v>32</v>
      </c>
      <c r="M1072" s="22">
        <v>16</v>
      </c>
      <c r="N1072" s="2" t="s">
        <v>35</v>
      </c>
      <c r="O1072" s="2" t="s">
        <v>35</v>
      </c>
      <c r="P1072" t="s">
        <v>89</v>
      </c>
      <c r="Q1072" t="s">
        <v>5393</v>
      </c>
      <c r="U1072" t="s">
        <v>37</v>
      </c>
      <c r="V1072" t="s">
        <v>5396</v>
      </c>
      <c r="Z1072" s="2">
        <v>4</v>
      </c>
      <c r="AA1072" s="22">
        <v>108</v>
      </c>
      <c r="AF1072" t="s">
        <v>3966</v>
      </c>
      <c r="AI1072" t="s">
        <v>542</v>
      </c>
      <c r="AK1072" t="s">
        <v>44</v>
      </c>
      <c r="AN1072" t="s">
        <v>465</v>
      </c>
      <c r="BR1072" s="3" t="s">
        <v>7025</v>
      </c>
    </row>
    <row r="1073" spans="1:70" x14ac:dyDescent="0.2">
      <c r="A1073" t="s">
        <v>5296</v>
      </c>
      <c r="B1073" t="s">
        <v>5386</v>
      </c>
      <c r="C1073" t="s">
        <v>81</v>
      </c>
      <c r="D1073" t="s">
        <v>82</v>
      </c>
      <c r="E1073" t="s">
        <v>83</v>
      </c>
      <c r="F1073" s="2" t="s">
        <v>97</v>
      </c>
      <c r="G1073" s="22">
        <v>48</v>
      </c>
      <c r="H1073" s="22">
        <v>32</v>
      </c>
      <c r="M1073" s="22">
        <v>16</v>
      </c>
      <c r="N1073" s="2" t="s">
        <v>45</v>
      </c>
      <c r="O1073" s="2" t="s">
        <v>35</v>
      </c>
      <c r="P1073" t="s">
        <v>89</v>
      </c>
      <c r="Q1073" t="s">
        <v>5393</v>
      </c>
      <c r="U1073" t="s">
        <v>37</v>
      </c>
      <c r="V1073" t="s">
        <v>5397</v>
      </c>
      <c r="Z1073" s="2">
        <v>4</v>
      </c>
      <c r="AA1073" s="22">
        <v>105</v>
      </c>
      <c r="AF1073" t="s">
        <v>5398</v>
      </c>
      <c r="AI1073" t="s">
        <v>5399</v>
      </c>
      <c r="AK1073" t="s">
        <v>206</v>
      </c>
      <c r="AN1073" t="s">
        <v>465</v>
      </c>
      <c r="BR1073" s="3" t="s">
        <v>7025</v>
      </c>
    </row>
    <row r="1074" spans="1:70" x14ac:dyDescent="0.2">
      <c r="A1074" t="s">
        <v>5296</v>
      </c>
      <c r="B1074" t="s">
        <v>5386</v>
      </c>
      <c r="C1074" t="s">
        <v>81</v>
      </c>
      <c r="D1074" t="s">
        <v>82</v>
      </c>
      <c r="E1074" t="s">
        <v>83</v>
      </c>
      <c r="F1074" s="2" t="s">
        <v>97</v>
      </c>
      <c r="G1074" s="22">
        <v>48</v>
      </c>
      <c r="H1074" s="22">
        <v>32</v>
      </c>
      <c r="M1074" s="22">
        <v>16</v>
      </c>
      <c r="N1074" s="2" t="s">
        <v>35</v>
      </c>
      <c r="O1074" s="2" t="s">
        <v>35</v>
      </c>
      <c r="P1074" t="s">
        <v>89</v>
      </c>
      <c r="Q1074" t="s">
        <v>5393</v>
      </c>
      <c r="U1074" t="s">
        <v>37</v>
      </c>
      <c r="V1074" t="s">
        <v>5400</v>
      </c>
      <c r="Z1074" s="2">
        <v>4</v>
      </c>
      <c r="AA1074" s="22">
        <v>100</v>
      </c>
      <c r="AF1074" t="s">
        <v>5401</v>
      </c>
      <c r="AI1074" t="s">
        <v>660</v>
      </c>
      <c r="AK1074" t="s">
        <v>44</v>
      </c>
      <c r="AN1074" t="s">
        <v>465</v>
      </c>
      <c r="BR1074" s="3" t="s">
        <v>7025</v>
      </c>
    </row>
    <row r="1075" spans="1:70" x14ac:dyDescent="0.2">
      <c r="A1075" t="s">
        <v>5296</v>
      </c>
      <c r="B1075" t="s">
        <v>5386</v>
      </c>
      <c r="C1075" t="s">
        <v>81</v>
      </c>
      <c r="D1075" t="s">
        <v>82</v>
      </c>
      <c r="E1075" t="s">
        <v>83</v>
      </c>
      <c r="F1075" s="2" t="s">
        <v>97</v>
      </c>
      <c r="G1075" s="22">
        <v>48</v>
      </c>
      <c r="H1075" s="22">
        <v>32</v>
      </c>
      <c r="M1075" s="22">
        <v>16</v>
      </c>
      <c r="N1075" s="2" t="s">
        <v>35</v>
      </c>
      <c r="O1075" s="2" t="s">
        <v>35</v>
      </c>
      <c r="P1075" t="s">
        <v>89</v>
      </c>
      <c r="Q1075" t="s">
        <v>5393</v>
      </c>
      <c r="U1075" t="s">
        <v>37</v>
      </c>
      <c r="V1075" t="s">
        <v>5402</v>
      </c>
      <c r="Z1075" s="2">
        <v>4</v>
      </c>
      <c r="AA1075" s="22">
        <v>84</v>
      </c>
      <c r="AF1075" t="s">
        <v>2005</v>
      </c>
      <c r="AI1075" t="s">
        <v>677</v>
      </c>
      <c r="AK1075" t="s">
        <v>44</v>
      </c>
      <c r="AN1075" t="s">
        <v>465</v>
      </c>
      <c r="BR1075" s="3" t="s">
        <v>7025</v>
      </c>
    </row>
    <row r="1076" spans="1:70" x14ac:dyDescent="0.2">
      <c r="A1076" t="s">
        <v>5296</v>
      </c>
      <c r="B1076" t="s">
        <v>5386</v>
      </c>
      <c r="C1076" t="s">
        <v>81</v>
      </c>
      <c r="D1076" t="s">
        <v>82</v>
      </c>
      <c r="E1076" t="s">
        <v>83</v>
      </c>
      <c r="F1076" s="2" t="s">
        <v>97</v>
      </c>
      <c r="G1076" s="22">
        <v>48</v>
      </c>
      <c r="H1076" s="22">
        <v>32</v>
      </c>
      <c r="M1076" s="22">
        <v>16</v>
      </c>
      <c r="N1076" s="2" t="s">
        <v>45</v>
      </c>
      <c r="O1076" s="2" t="s">
        <v>35</v>
      </c>
      <c r="P1076" t="s">
        <v>89</v>
      </c>
      <c r="Q1076" t="s">
        <v>5403</v>
      </c>
      <c r="U1076" t="s">
        <v>37</v>
      </c>
      <c r="V1076" t="s">
        <v>5404</v>
      </c>
      <c r="Z1076" s="2">
        <v>4</v>
      </c>
      <c r="AA1076" s="22">
        <v>106</v>
      </c>
      <c r="AF1076" t="s">
        <v>5405</v>
      </c>
      <c r="AI1076" t="s">
        <v>5406</v>
      </c>
      <c r="AK1076" t="s">
        <v>206</v>
      </c>
      <c r="AN1076" t="s">
        <v>465</v>
      </c>
      <c r="BR1076" s="3" t="s">
        <v>7025</v>
      </c>
    </row>
    <row r="1077" spans="1:70" x14ac:dyDescent="0.2">
      <c r="A1077" t="s">
        <v>5296</v>
      </c>
      <c r="B1077" t="s">
        <v>5386</v>
      </c>
      <c r="C1077" t="s">
        <v>81</v>
      </c>
      <c r="D1077" t="s">
        <v>82</v>
      </c>
      <c r="E1077" t="s">
        <v>83</v>
      </c>
      <c r="F1077" s="2" t="s">
        <v>97</v>
      </c>
      <c r="G1077" s="22">
        <v>48</v>
      </c>
      <c r="H1077" s="22">
        <v>32</v>
      </c>
      <c r="M1077" s="22">
        <v>16</v>
      </c>
      <c r="N1077" s="2" t="s">
        <v>45</v>
      </c>
      <c r="O1077" s="2" t="s">
        <v>35</v>
      </c>
      <c r="P1077" t="s">
        <v>89</v>
      </c>
      <c r="Q1077" t="s">
        <v>5407</v>
      </c>
      <c r="U1077" t="s">
        <v>37</v>
      </c>
      <c r="V1077" t="s">
        <v>5408</v>
      </c>
      <c r="Z1077" s="2">
        <v>4</v>
      </c>
      <c r="AA1077" s="22">
        <v>119</v>
      </c>
      <c r="AF1077" t="s">
        <v>5409</v>
      </c>
      <c r="AI1077" t="s">
        <v>5410</v>
      </c>
      <c r="AK1077" t="s">
        <v>206</v>
      </c>
      <c r="AN1077" t="s">
        <v>465</v>
      </c>
      <c r="BR1077" s="3" t="s">
        <v>7025</v>
      </c>
    </row>
    <row r="1078" spans="1:70" x14ac:dyDescent="0.2">
      <c r="A1078" t="s">
        <v>5296</v>
      </c>
      <c r="B1078" t="s">
        <v>5386</v>
      </c>
      <c r="C1078" t="s">
        <v>81</v>
      </c>
      <c r="D1078" t="s">
        <v>82</v>
      </c>
      <c r="E1078" t="s">
        <v>83</v>
      </c>
      <c r="F1078" s="2" t="s">
        <v>97</v>
      </c>
      <c r="G1078" s="22">
        <v>48</v>
      </c>
      <c r="H1078" s="22">
        <v>32</v>
      </c>
      <c r="M1078" s="22">
        <v>16</v>
      </c>
      <c r="N1078" s="2" t="s">
        <v>45</v>
      </c>
      <c r="O1078" s="2" t="s">
        <v>35</v>
      </c>
      <c r="P1078" t="s">
        <v>89</v>
      </c>
      <c r="Q1078" t="s">
        <v>5411</v>
      </c>
      <c r="U1078" t="s">
        <v>37</v>
      </c>
      <c r="V1078" t="s">
        <v>5412</v>
      </c>
      <c r="Z1078" s="2">
        <v>4</v>
      </c>
      <c r="AA1078" s="22">
        <v>109</v>
      </c>
      <c r="AF1078" t="s">
        <v>5413</v>
      </c>
      <c r="AI1078" t="s">
        <v>2303</v>
      </c>
      <c r="AK1078" t="s">
        <v>206</v>
      </c>
      <c r="AN1078" t="s">
        <v>465</v>
      </c>
      <c r="BR1078" s="3" t="s">
        <v>7025</v>
      </c>
    </row>
    <row r="1079" spans="1:70" x14ac:dyDescent="0.2">
      <c r="A1079" t="s">
        <v>5296</v>
      </c>
      <c r="B1079" t="s">
        <v>5386</v>
      </c>
      <c r="C1079" t="s">
        <v>81</v>
      </c>
      <c r="D1079" t="s">
        <v>82</v>
      </c>
      <c r="E1079" t="s">
        <v>83</v>
      </c>
      <c r="F1079" s="2" t="s">
        <v>97</v>
      </c>
      <c r="G1079" s="22">
        <v>48</v>
      </c>
      <c r="H1079" s="22">
        <v>32</v>
      </c>
      <c r="M1079" s="22">
        <v>16</v>
      </c>
      <c r="N1079" s="2" t="s">
        <v>35</v>
      </c>
      <c r="O1079" s="2" t="s">
        <v>35</v>
      </c>
      <c r="P1079" t="s">
        <v>89</v>
      </c>
      <c r="Q1079" t="s">
        <v>5411</v>
      </c>
      <c r="U1079" t="s">
        <v>37</v>
      </c>
      <c r="V1079" t="s">
        <v>5414</v>
      </c>
      <c r="Z1079" s="2">
        <v>3</v>
      </c>
      <c r="AA1079" s="22">
        <v>78</v>
      </c>
      <c r="AF1079" t="s">
        <v>424</v>
      </c>
      <c r="AI1079" t="s">
        <v>875</v>
      </c>
      <c r="AK1079" t="s">
        <v>44</v>
      </c>
      <c r="AN1079" t="s">
        <v>465</v>
      </c>
      <c r="BR1079" s="3" t="s">
        <v>7025</v>
      </c>
    </row>
    <row r="1080" spans="1:70" x14ac:dyDescent="0.2">
      <c r="A1080" t="s">
        <v>5296</v>
      </c>
      <c r="B1080" t="s">
        <v>5386</v>
      </c>
      <c r="C1080" t="s">
        <v>81</v>
      </c>
      <c r="D1080" t="s">
        <v>82</v>
      </c>
      <c r="E1080" t="s">
        <v>83</v>
      </c>
      <c r="F1080" s="2" t="s">
        <v>97</v>
      </c>
      <c r="G1080" s="22">
        <v>48</v>
      </c>
      <c r="H1080" s="22">
        <v>32</v>
      </c>
      <c r="M1080" s="22">
        <v>16</v>
      </c>
      <c r="N1080" s="2" t="s">
        <v>45</v>
      </c>
      <c r="O1080" s="2" t="s">
        <v>35</v>
      </c>
      <c r="P1080" t="s">
        <v>89</v>
      </c>
      <c r="Q1080" t="s">
        <v>5411</v>
      </c>
      <c r="U1080" t="s">
        <v>37</v>
      </c>
      <c r="V1080" t="s">
        <v>5415</v>
      </c>
      <c r="Z1080" s="2">
        <v>4</v>
      </c>
      <c r="AA1080" s="22">
        <v>95</v>
      </c>
      <c r="AF1080" t="s">
        <v>5416</v>
      </c>
      <c r="AI1080" t="s">
        <v>5417</v>
      </c>
      <c r="AK1080" t="s">
        <v>206</v>
      </c>
      <c r="AN1080" t="s">
        <v>465</v>
      </c>
      <c r="BR1080" s="3" t="s">
        <v>7025</v>
      </c>
    </row>
    <row r="1081" spans="1:70" x14ac:dyDescent="0.2">
      <c r="A1081" t="s">
        <v>5296</v>
      </c>
      <c r="B1081" t="s">
        <v>5386</v>
      </c>
      <c r="C1081" t="s">
        <v>81</v>
      </c>
      <c r="D1081" t="s">
        <v>82</v>
      </c>
      <c r="E1081" t="s">
        <v>83</v>
      </c>
      <c r="F1081" s="2" t="s">
        <v>97</v>
      </c>
      <c r="G1081" s="22">
        <v>48</v>
      </c>
      <c r="H1081" s="22">
        <v>32</v>
      </c>
      <c r="M1081" s="22">
        <v>16</v>
      </c>
      <c r="N1081" s="2" t="s">
        <v>35</v>
      </c>
      <c r="O1081" s="2" t="s">
        <v>35</v>
      </c>
      <c r="P1081" t="s">
        <v>89</v>
      </c>
      <c r="Q1081" t="s">
        <v>5411</v>
      </c>
      <c r="U1081" t="s">
        <v>37</v>
      </c>
      <c r="V1081" t="s">
        <v>5418</v>
      </c>
      <c r="Z1081" s="2">
        <v>3</v>
      </c>
      <c r="AA1081" s="22">
        <v>87</v>
      </c>
      <c r="AF1081" t="s">
        <v>673</v>
      </c>
      <c r="AI1081" t="s">
        <v>677</v>
      </c>
      <c r="AK1081" t="s">
        <v>44</v>
      </c>
      <c r="AN1081" t="s">
        <v>465</v>
      </c>
      <c r="BR1081" s="3" t="s">
        <v>7025</v>
      </c>
    </row>
    <row r="1082" spans="1:70" x14ac:dyDescent="0.2">
      <c r="A1082" t="s">
        <v>5296</v>
      </c>
      <c r="B1082" t="s">
        <v>5386</v>
      </c>
      <c r="C1082" t="s">
        <v>81</v>
      </c>
      <c r="D1082" t="s">
        <v>82</v>
      </c>
      <c r="E1082" t="s">
        <v>83</v>
      </c>
      <c r="F1082" s="2" t="s">
        <v>97</v>
      </c>
      <c r="G1082" s="22">
        <v>48</v>
      </c>
      <c r="H1082" s="22">
        <v>32</v>
      </c>
      <c r="M1082" s="22">
        <v>16</v>
      </c>
      <c r="N1082" s="2" t="s">
        <v>35</v>
      </c>
      <c r="O1082" s="2" t="s">
        <v>35</v>
      </c>
      <c r="P1082" t="s">
        <v>89</v>
      </c>
      <c r="Q1082" t="s">
        <v>5419</v>
      </c>
      <c r="U1082" t="s">
        <v>37</v>
      </c>
      <c r="V1082" t="s">
        <v>5420</v>
      </c>
      <c r="Z1082" s="2">
        <v>4</v>
      </c>
      <c r="AA1082" s="22">
        <v>123</v>
      </c>
      <c r="AF1082" t="s">
        <v>5421</v>
      </c>
      <c r="AI1082" t="s">
        <v>2842</v>
      </c>
      <c r="AK1082" t="s">
        <v>44</v>
      </c>
      <c r="AN1082" t="s">
        <v>465</v>
      </c>
      <c r="BR1082" s="3" t="s">
        <v>7025</v>
      </c>
    </row>
    <row r="1083" spans="1:70" x14ac:dyDescent="0.2">
      <c r="A1083" t="s">
        <v>5296</v>
      </c>
      <c r="B1083" t="s">
        <v>5386</v>
      </c>
      <c r="C1083" t="s">
        <v>81</v>
      </c>
      <c r="D1083" t="s">
        <v>82</v>
      </c>
      <c r="E1083" t="s">
        <v>83</v>
      </c>
      <c r="F1083" s="2" t="s">
        <v>97</v>
      </c>
      <c r="G1083" s="22">
        <v>48</v>
      </c>
      <c r="H1083" s="22">
        <v>32</v>
      </c>
      <c r="M1083" s="22">
        <v>16</v>
      </c>
      <c r="N1083" s="2" t="s">
        <v>35</v>
      </c>
      <c r="O1083" s="2" t="s">
        <v>35</v>
      </c>
      <c r="P1083" t="s">
        <v>89</v>
      </c>
      <c r="Q1083" t="s">
        <v>5419</v>
      </c>
      <c r="U1083" t="s">
        <v>37</v>
      </c>
      <c r="V1083" t="s">
        <v>5422</v>
      </c>
      <c r="Z1083" s="2">
        <v>4</v>
      </c>
      <c r="AA1083" s="22">
        <v>89</v>
      </c>
      <c r="AF1083" t="s">
        <v>5423</v>
      </c>
      <c r="AI1083" t="s">
        <v>2842</v>
      </c>
      <c r="AK1083" t="s">
        <v>44</v>
      </c>
      <c r="AN1083" t="s">
        <v>465</v>
      </c>
      <c r="BR1083" s="3" t="s">
        <v>7025</v>
      </c>
    </row>
    <row r="1084" spans="1:70" x14ac:dyDescent="0.2">
      <c r="A1084" t="s">
        <v>5296</v>
      </c>
      <c r="B1084" t="s">
        <v>5386</v>
      </c>
      <c r="C1084" t="s">
        <v>81</v>
      </c>
      <c r="D1084" t="s">
        <v>82</v>
      </c>
      <c r="E1084" t="s">
        <v>83</v>
      </c>
      <c r="F1084" s="2" t="s">
        <v>97</v>
      </c>
      <c r="G1084" s="22">
        <v>48</v>
      </c>
      <c r="H1084" s="22">
        <v>32</v>
      </c>
      <c r="M1084" s="22">
        <v>16</v>
      </c>
      <c r="N1084" s="2" t="s">
        <v>35</v>
      </c>
      <c r="O1084" s="2" t="s">
        <v>35</v>
      </c>
      <c r="P1084" t="s">
        <v>89</v>
      </c>
      <c r="Q1084" t="s">
        <v>5419</v>
      </c>
      <c r="R1084" t="s">
        <v>5424</v>
      </c>
      <c r="U1084" t="s">
        <v>37</v>
      </c>
      <c r="V1084" t="s">
        <v>5425</v>
      </c>
      <c r="Z1084" s="2">
        <v>3</v>
      </c>
      <c r="AA1084" s="22">
        <v>112</v>
      </c>
      <c r="AF1084" t="s">
        <v>2729</v>
      </c>
      <c r="AI1084" t="s">
        <v>677</v>
      </c>
      <c r="AK1084" t="s">
        <v>44</v>
      </c>
      <c r="AN1084" t="s">
        <v>465</v>
      </c>
      <c r="BR1084" s="3" t="s">
        <v>7025</v>
      </c>
    </row>
    <row r="1085" spans="1:70" x14ac:dyDescent="0.2">
      <c r="A1085" t="s">
        <v>5296</v>
      </c>
      <c r="B1085" t="s">
        <v>5386</v>
      </c>
      <c r="C1085" t="s">
        <v>81</v>
      </c>
      <c r="D1085" t="s">
        <v>82</v>
      </c>
      <c r="E1085" t="s">
        <v>83</v>
      </c>
      <c r="F1085" s="2" t="s">
        <v>97</v>
      </c>
      <c r="G1085" s="22">
        <v>48</v>
      </c>
      <c r="H1085" s="22">
        <v>32</v>
      </c>
      <c r="M1085" s="22">
        <v>16</v>
      </c>
      <c r="N1085" s="2" t="s">
        <v>35</v>
      </c>
      <c r="O1085" s="2" t="s">
        <v>35</v>
      </c>
      <c r="P1085" t="s">
        <v>89</v>
      </c>
      <c r="Q1085" t="s">
        <v>5419</v>
      </c>
      <c r="U1085" t="s">
        <v>37</v>
      </c>
      <c r="V1085" t="s">
        <v>5426</v>
      </c>
      <c r="Z1085" s="2">
        <v>4</v>
      </c>
      <c r="AA1085" s="22">
        <v>129</v>
      </c>
      <c r="AF1085" t="s">
        <v>5427</v>
      </c>
      <c r="AI1085" t="s">
        <v>677</v>
      </c>
      <c r="AK1085" t="s">
        <v>44</v>
      </c>
      <c r="AN1085" t="s">
        <v>465</v>
      </c>
      <c r="BR1085" s="3" t="s">
        <v>7025</v>
      </c>
    </row>
    <row r="1086" spans="1:70" x14ac:dyDescent="0.2">
      <c r="A1086" t="s">
        <v>5296</v>
      </c>
      <c r="B1086" t="s">
        <v>5386</v>
      </c>
      <c r="C1086" t="s">
        <v>81</v>
      </c>
      <c r="D1086" t="s">
        <v>82</v>
      </c>
      <c r="E1086" t="s">
        <v>83</v>
      </c>
      <c r="F1086" s="2" t="s">
        <v>97</v>
      </c>
      <c r="G1086" s="22">
        <v>48</v>
      </c>
      <c r="H1086" s="22">
        <v>32</v>
      </c>
      <c r="M1086" s="22">
        <v>16</v>
      </c>
      <c r="N1086" s="2" t="s">
        <v>35</v>
      </c>
      <c r="O1086" s="2" t="s">
        <v>35</v>
      </c>
      <c r="P1086" t="s">
        <v>89</v>
      </c>
      <c r="Q1086" t="s">
        <v>5428</v>
      </c>
      <c r="U1086" t="s">
        <v>37</v>
      </c>
      <c r="V1086" t="s">
        <v>5429</v>
      </c>
      <c r="Z1086" s="2">
        <v>3</v>
      </c>
      <c r="AA1086" s="22">
        <v>75</v>
      </c>
      <c r="AF1086" t="s">
        <v>5430</v>
      </c>
      <c r="AI1086" t="s">
        <v>677</v>
      </c>
      <c r="AK1086" t="s">
        <v>44</v>
      </c>
      <c r="AN1086" t="s">
        <v>465</v>
      </c>
      <c r="BR1086" s="3" t="s">
        <v>7025</v>
      </c>
    </row>
    <row r="1087" spans="1:70" x14ac:dyDescent="0.2">
      <c r="A1087" t="s">
        <v>5296</v>
      </c>
      <c r="B1087" t="s">
        <v>5386</v>
      </c>
      <c r="C1087" t="s">
        <v>81</v>
      </c>
      <c r="D1087" t="s">
        <v>82</v>
      </c>
      <c r="E1087" t="s">
        <v>83</v>
      </c>
      <c r="F1087" s="2" t="s">
        <v>97</v>
      </c>
      <c r="G1087" s="22">
        <v>48</v>
      </c>
      <c r="H1087" s="22">
        <v>32</v>
      </c>
      <c r="M1087" s="22">
        <v>16</v>
      </c>
      <c r="N1087" s="2" t="s">
        <v>35</v>
      </c>
      <c r="O1087" s="2" t="s">
        <v>35</v>
      </c>
      <c r="P1087" t="s">
        <v>89</v>
      </c>
      <c r="Q1087" t="s">
        <v>5428</v>
      </c>
      <c r="U1087" t="s">
        <v>37</v>
      </c>
      <c r="V1087" t="s">
        <v>5431</v>
      </c>
      <c r="Z1087" s="2">
        <v>4</v>
      </c>
      <c r="AA1087" s="22">
        <v>106</v>
      </c>
      <c r="AF1087" t="s">
        <v>5432</v>
      </c>
      <c r="AI1087" t="s">
        <v>677</v>
      </c>
      <c r="AK1087" t="s">
        <v>44</v>
      </c>
      <c r="AN1087" t="s">
        <v>465</v>
      </c>
      <c r="BR1087" s="3" t="s">
        <v>7025</v>
      </c>
    </row>
    <row r="1088" spans="1:70" x14ac:dyDescent="0.2">
      <c r="A1088" t="s">
        <v>5296</v>
      </c>
      <c r="B1088" t="s">
        <v>5386</v>
      </c>
      <c r="C1088" t="s">
        <v>81</v>
      </c>
      <c r="D1088" t="s">
        <v>82</v>
      </c>
      <c r="E1088" t="s">
        <v>83</v>
      </c>
      <c r="F1088" s="2" t="s">
        <v>97</v>
      </c>
      <c r="G1088" s="22">
        <v>48</v>
      </c>
      <c r="H1088" s="22">
        <v>32</v>
      </c>
      <c r="M1088" s="22">
        <v>16</v>
      </c>
      <c r="N1088" s="2" t="s">
        <v>45</v>
      </c>
      <c r="O1088" s="2" t="s">
        <v>35</v>
      </c>
      <c r="P1088" t="s">
        <v>89</v>
      </c>
      <c r="Q1088" t="s">
        <v>5428</v>
      </c>
      <c r="U1088" t="s">
        <v>37</v>
      </c>
      <c r="V1088" t="s">
        <v>5433</v>
      </c>
      <c r="Z1088" s="2">
        <v>4</v>
      </c>
      <c r="AA1088" s="22">
        <v>115</v>
      </c>
      <c r="AF1088" t="s">
        <v>5434</v>
      </c>
      <c r="AI1088" t="s">
        <v>164</v>
      </c>
      <c r="AK1088" t="s">
        <v>206</v>
      </c>
      <c r="AN1088" t="s">
        <v>465</v>
      </c>
      <c r="BR1088" s="3" t="s">
        <v>7025</v>
      </c>
    </row>
    <row r="1089" spans="1:70" x14ac:dyDescent="0.2">
      <c r="A1089" t="s">
        <v>5296</v>
      </c>
      <c r="B1089" t="s">
        <v>5386</v>
      </c>
      <c r="C1089" t="s">
        <v>81</v>
      </c>
      <c r="D1089" t="s">
        <v>82</v>
      </c>
      <c r="E1089" t="s">
        <v>83</v>
      </c>
      <c r="F1089" s="2" t="s">
        <v>97</v>
      </c>
      <c r="G1089" s="22">
        <v>48</v>
      </c>
      <c r="H1089" s="22">
        <v>32</v>
      </c>
      <c r="M1089" s="22">
        <v>16</v>
      </c>
      <c r="N1089" s="2" t="s">
        <v>35</v>
      </c>
      <c r="O1089" s="2" t="s">
        <v>35</v>
      </c>
      <c r="P1089" t="s">
        <v>89</v>
      </c>
      <c r="Q1089" t="s">
        <v>5435</v>
      </c>
      <c r="U1089" t="s">
        <v>37</v>
      </c>
      <c r="V1089" t="s">
        <v>5436</v>
      </c>
      <c r="Z1089" s="2">
        <v>4</v>
      </c>
      <c r="AA1089" s="22">
        <v>118</v>
      </c>
      <c r="AF1089" t="s">
        <v>3685</v>
      </c>
      <c r="AI1089" t="s">
        <v>677</v>
      </c>
      <c r="AK1089" t="s">
        <v>44</v>
      </c>
      <c r="AN1089" t="s">
        <v>465</v>
      </c>
      <c r="BR1089" s="3" t="s">
        <v>7025</v>
      </c>
    </row>
    <row r="1090" spans="1:70" x14ac:dyDescent="0.2">
      <c r="A1090" t="s">
        <v>5296</v>
      </c>
      <c r="B1090" t="s">
        <v>5386</v>
      </c>
      <c r="C1090" t="s">
        <v>81</v>
      </c>
      <c r="D1090" t="s">
        <v>82</v>
      </c>
      <c r="E1090" t="s">
        <v>83</v>
      </c>
      <c r="F1090" s="2" t="s">
        <v>97</v>
      </c>
      <c r="G1090" s="22">
        <v>48</v>
      </c>
      <c r="H1090" s="22">
        <v>32</v>
      </c>
      <c r="M1090" s="22">
        <v>16</v>
      </c>
      <c r="N1090" s="2" t="s">
        <v>35</v>
      </c>
      <c r="O1090" s="2" t="s">
        <v>35</v>
      </c>
      <c r="P1090" t="s">
        <v>89</v>
      </c>
      <c r="Q1090" t="s">
        <v>5435</v>
      </c>
      <c r="U1090" t="s">
        <v>37</v>
      </c>
      <c r="V1090" t="s">
        <v>5437</v>
      </c>
      <c r="Z1090" s="2">
        <v>5</v>
      </c>
      <c r="AA1090" s="22">
        <v>123</v>
      </c>
      <c r="AF1090" t="s">
        <v>5438</v>
      </c>
      <c r="AI1090" t="s">
        <v>875</v>
      </c>
      <c r="AK1090" t="s">
        <v>44</v>
      </c>
      <c r="AN1090" t="s">
        <v>465</v>
      </c>
      <c r="BR1090" s="3" t="s">
        <v>7025</v>
      </c>
    </row>
    <row r="1091" spans="1:70" x14ac:dyDescent="0.2">
      <c r="A1091" t="s">
        <v>5296</v>
      </c>
      <c r="B1091" t="s">
        <v>5386</v>
      </c>
      <c r="C1091" t="s">
        <v>81</v>
      </c>
      <c r="D1091" t="s">
        <v>82</v>
      </c>
      <c r="E1091" t="s">
        <v>83</v>
      </c>
      <c r="F1091" s="2" t="s">
        <v>97</v>
      </c>
      <c r="G1091" s="22">
        <v>48</v>
      </c>
      <c r="H1091" s="22">
        <v>32</v>
      </c>
      <c r="M1091" s="22">
        <v>16</v>
      </c>
      <c r="N1091" s="2" t="s">
        <v>35</v>
      </c>
      <c r="O1091" s="2" t="s">
        <v>35</v>
      </c>
      <c r="P1091" t="s">
        <v>89</v>
      </c>
      <c r="Q1091" t="s">
        <v>5435</v>
      </c>
      <c r="U1091" t="s">
        <v>37</v>
      </c>
      <c r="V1091" t="s">
        <v>5439</v>
      </c>
      <c r="Z1091" s="2">
        <v>4</v>
      </c>
      <c r="AA1091" s="22">
        <v>118</v>
      </c>
      <c r="AF1091" t="s">
        <v>1536</v>
      </c>
      <c r="AI1091" t="s">
        <v>1534</v>
      </c>
      <c r="AK1091" t="s">
        <v>44</v>
      </c>
      <c r="AN1091" t="s">
        <v>465</v>
      </c>
      <c r="BR1091" s="3" t="s">
        <v>7025</v>
      </c>
    </row>
    <row r="1092" spans="1:70" x14ac:dyDescent="0.2">
      <c r="A1092" t="s">
        <v>5296</v>
      </c>
      <c r="B1092" t="s">
        <v>5386</v>
      </c>
      <c r="C1092" t="s">
        <v>81</v>
      </c>
      <c r="D1092" t="s">
        <v>82</v>
      </c>
      <c r="E1092" t="s">
        <v>83</v>
      </c>
      <c r="F1092" s="2" t="s">
        <v>97</v>
      </c>
      <c r="G1092" s="22">
        <v>48</v>
      </c>
      <c r="H1092" s="22">
        <v>32</v>
      </c>
      <c r="M1092" s="22">
        <v>16</v>
      </c>
      <c r="N1092" s="2" t="s">
        <v>35</v>
      </c>
      <c r="O1092" s="2" t="s">
        <v>35</v>
      </c>
      <c r="P1092" t="s">
        <v>89</v>
      </c>
      <c r="Q1092" t="s">
        <v>5440</v>
      </c>
      <c r="U1092" t="s">
        <v>37</v>
      </c>
      <c r="V1092" t="s">
        <v>5441</v>
      </c>
      <c r="Z1092" s="2">
        <v>4</v>
      </c>
      <c r="AA1092" s="22">
        <v>119</v>
      </c>
      <c r="AF1092" t="s">
        <v>3136</v>
      </c>
      <c r="AI1092" t="s">
        <v>2723</v>
      </c>
      <c r="AK1092" t="s">
        <v>44</v>
      </c>
      <c r="AN1092" t="s">
        <v>465</v>
      </c>
      <c r="BR1092" s="3" t="s">
        <v>7025</v>
      </c>
    </row>
    <row r="1093" spans="1:70" x14ac:dyDescent="0.2">
      <c r="A1093" t="s">
        <v>5296</v>
      </c>
      <c r="B1093" t="s">
        <v>5386</v>
      </c>
      <c r="C1093" t="s">
        <v>81</v>
      </c>
      <c r="D1093" t="s">
        <v>82</v>
      </c>
      <c r="E1093" t="s">
        <v>83</v>
      </c>
      <c r="F1093" s="2" t="s">
        <v>97</v>
      </c>
      <c r="G1093" s="22">
        <v>48</v>
      </c>
      <c r="H1093" s="22">
        <v>32</v>
      </c>
      <c r="M1093" s="22">
        <v>16</v>
      </c>
      <c r="N1093" s="2" t="s">
        <v>35</v>
      </c>
      <c r="O1093" s="2" t="s">
        <v>35</v>
      </c>
      <c r="P1093" t="s">
        <v>89</v>
      </c>
      <c r="Q1093" t="s">
        <v>5440</v>
      </c>
      <c r="U1093" t="s">
        <v>37</v>
      </c>
      <c r="V1093" t="s">
        <v>5442</v>
      </c>
      <c r="Z1093" s="2">
        <v>4</v>
      </c>
      <c r="AA1093" s="22">
        <v>118</v>
      </c>
      <c r="AF1093" t="s">
        <v>3139</v>
      </c>
      <c r="AI1093" t="s">
        <v>2723</v>
      </c>
      <c r="AK1093" t="s">
        <v>44</v>
      </c>
      <c r="AN1093" t="s">
        <v>465</v>
      </c>
      <c r="BR1093" s="3" t="s">
        <v>7025</v>
      </c>
    </row>
    <row r="1094" spans="1:70" x14ac:dyDescent="0.2">
      <c r="A1094" t="s">
        <v>5296</v>
      </c>
      <c r="B1094" t="s">
        <v>5386</v>
      </c>
      <c r="C1094" t="s">
        <v>81</v>
      </c>
      <c r="D1094" t="s">
        <v>82</v>
      </c>
      <c r="E1094" t="s">
        <v>83</v>
      </c>
      <c r="F1094" s="2" t="s">
        <v>97</v>
      </c>
      <c r="G1094" s="22">
        <v>48</v>
      </c>
      <c r="H1094" s="22">
        <v>32</v>
      </c>
      <c r="M1094" s="22">
        <v>16</v>
      </c>
      <c r="N1094" s="2" t="s">
        <v>45</v>
      </c>
      <c r="O1094" s="2" t="s">
        <v>35</v>
      </c>
      <c r="P1094" t="s">
        <v>89</v>
      </c>
      <c r="Q1094" t="s">
        <v>5443</v>
      </c>
      <c r="U1094" t="s">
        <v>37</v>
      </c>
      <c r="V1094" t="s">
        <v>5444</v>
      </c>
      <c r="Z1094" s="2">
        <v>2</v>
      </c>
      <c r="AA1094" s="22">
        <v>99</v>
      </c>
      <c r="AF1094" t="s">
        <v>5445</v>
      </c>
      <c r="AI1094" t="s">
        <v>573</v>
      </c>
      <c r="AK1094" t="s">
        <v>206</v>
      </c>
      <c r="AN1094" t="s">
        <v>465</v>
      </c>
      <c r="BR1094" s="3" t="s">
        <v>7025</v>
      </c>
    </row>
    <row r="1095" spans="1:70" x14ac:dyDescent="0.2">
      <c r="A1095" t="s">
        <v>5296</v>
      </c>
      <c r="B1095" t="s">
        <v>5386</v>
      </c>
      <c r="C1095" t="s">
        <v>81</v>
      </c>
      <c r="D1095" t="s">
        <v>82</v>
      </c>
      <c r="E1095" t="s">
        <v>83</v>
      </c>
      <c r="F1095" s="2" t="s">
        <v>97</v>
      </c>
      <c r="G1095" s="22">
        <v>48</v>
      </c>
      <c r="H1095" s="22">
        <v>32</v>
      </c>
      <c r="M1095" s="22">
        <v>16</v>
      </c>
      <c r="N1095" s="2" t="s">
        <v>45</v>
      </c>
      <c r="O1095" s="2" t="s">
        <v>35</v>
      </c>
      <c r="P1095" t="s">
        <v>89</v>
      </c>
      <c r="Q1095" t="s">
        <v>5443</v>
      </c>
      <c r="U1095" t="s">
        <v>37</v>
      </c>
      <c r="V1095" t="s">
        <v>5446</v>
      </c>
      <c r="Z1095" s="2">
        <v>3</v>
      </c>
      <c r="AA1095" s="22">
        <v>99</v>
      </c>
      <c r="AF1095" t="s">
        <v>5447</v>
      </c>
      <c r="AI1095" t="s">
        <v>573</v>
      </c>
      <c r="AK1095" t="s">
        <v>206</v>
      </c>
      <c r="AN1095" t="s">
        <v>465</v>
      </c>
      <c r="BR1095" s="3" t="s">
        <v>7025</v>
      </c>
    </row>
    <row r="1096" spans="1:70" x14ac:dyDescent="0.2">
      <c r="A1096" t="s">
        <v>5296</v>
      </c>
      <c r="B1096" t="s">
        <v>5448</v>
      </c>
      <c r="C1096" t="s">
        <v>41</v>
      </c>
      <c r="D1096" t="s">
        <v>42</v>
      </c>
      <c r="E1096" t="s">
        <v>83</v>
      </c>
      <c r="F1096" s="2" t="s">
        <v>43</v>
      </c>
      <c r="G1096" s="22">
        <v>32</v>
      </c>
      <c r="H1096" s="22">
        <v>32</v>
      </c>
      <c r="N1096" s="2" t="s">
        <v>60</v>
      </c>
      <c r="O1096" s="2" t="s">
        <v>35</v>
      </c>
      <c r="P1096" t="s">
        <v>36</v>
      </c>
      <c r="Q1096" t="s">
        <v>5449</v>
      </c>
      <c r="U1096" t="s">
        <v>37</v>
      </c>
      <c r="V1096" t="s">
        <v>5450</v>
      </c>
      <c r="W1096" t="s">
        <v>232</v>
      </c>
      <c r="Z1096" s="2">
        <v>4</v>
      </c>
      <c r="AA1096" s="22">
        <v>74</v>
      </c>
      <c r="AF1096" t="s">
        <v>3712</v>
      </c>
      <c r="AI1096" t="s">
        <v>1494</v>
      </c>
      <c r="AK1096" t="s">
        <v>44</v>
      </c>
      <c r="AN1096" t="s">
        <v>465</v>
      </c>
      <c r="BR1096" s="3" t="s">
        <v>7025</v>
      </c>
    </row>
    <row r="1097" spans="1:70" x14ac:dyDescent="0.2">
      <c r="A1097" t="s">
        <v>5296</v>
      </c>
      <c r="B1097" t="s">
        <v>5448</v>
      </c>
      <c r="C1097" t="s">
        <v>41</v>
      </c>
      <c r="D1097" t="s">
        <v>42</v>
      </c>
      <c r="E1097" t="s">
        <v>83</v>
      </c>
      <c r="F1097" s="2" t="s">
        <v>43</v>
      </c>
      <c r="G1097" s="22">
        <v>32</v>
      </c>
      <c r="H1097" s="22">
        <v>32</v>
      </c>
      <c r="N1097" s="2" t="s">
        <v>60</v>
      </c>
      <c r="O1097" s="2" t="s">
        <v>35</v>
      </c>
      <c r="P1097" t="s">
        <v>36</v>
      </c>
      <c r="Q1097" t="s">
        <v>5451</v>
      </c>
      <c r="U1097" t="s">
        <v>37</v>
      </c>
      <c r="V1097" t="s">
        <v>5452</v>
      </c>
      <c r="W1097" t="s">
        <v>232</v>
      </c>
      <c r="Z1097" s="2">
        <v>3</v>
      </c>
      <c r="AA1097" s="22">
        <v>13</v>
      </c>
      <c r="AF1097" t="s">
        <v>5453</v>
      </c>
      <c r="AI1097" t="s">
        <v>325</v>
      </c>
      <c r="AK1097" t="s">
        <v>44</v>
      </c>
      <c r="AN1097" t="s">
        <v>465</v>
      </c>
      <c r="BR1097" s="3" t="s">
        <v>7025</v>
      </c>
    </row>
    <row r="1098" spans="1:70" x14ac:dyDescent="0.2">
      <c r="A1098" t="s">
        <v>5296</v>
      </c>
      <c r="B1098" t="s">
        <v>5454</v>
      </c>
      <c r="C1098" t="s">
        <v>81</v>
      </c>
      <c r="D1098" t="s">
        <v>82</v>
      </c>
      <c r="E1098" t="s">
        <v>83</v>
      </c>
      <c r="F1098" s="2" t="s">
        <v>5455</v>
      </c>
      <c r="G1098" s="22">
        <v>8</v>
      </c>
      <c r="H1098" s="22">
        <v>8</v>
      </c>
      <c r="N1098" s="2" t="s">
        <v>35</v>
      </c>
      <c r="O1098" s="2" t="s">
        <v>35</v>
      </c>
      <c r="P1098" t="s">
        <v>36</v>
      </c>
      <c r="Q1098" t="s">
        <v>5456</v>
      </c>
      <c r="U1098" t="s">
        <v>37</v>
      </c>
      <c r="V1098" t="s">
        <v>5457</v>
      </c>
      <c r="Z1098" s="2">
        <v>7</v>
      </c>
      <c r="AA1098" s="22">
        <v>209</v>
      </c>
      <c r="AF1098" t="s">
        <v>5458</v>
      </c>
      <c r="AI1098" t="s">
        <v>4456</v>
      </c>
      <c r="AK1098" t="s">
        <v>184</v>
      </c>
      <c r="AN1098" t="s">
        <v>465</v>
      </c>
      <c r="BR1098" s="3" t="s">
        <v>7025</v>
      </c>
    </row>
    <row r="1099" spans="1:70" x14ac:dyDescent="0.2">
      <c r="A1099" t="s">
        <v>5296</v>
      </c>
      <c r="B1099" t="s">
        <v>5454</v>
      </c>
      <c r="C1099" t="s">
        <v>81</v>
      </c>
      <c r="D1099" t="s">
        <v>82</v>
      </c>
      <c r="E1099" t="s">
        <v>83</v>
      </c>
      <c r="F1099" s="2" t="s">
        <v>5455</v>
      </c>
      <c r="G1099" s="22">
        <v>8</v>
      </c>
      <c r="H1099" s="22">
        <v>8</v>
      </c>
      <c r="N1099" s="2" t="s">
        <v>35</v>
      </c>
      <c r="O1099" s="2" t="s">
        <v>35</v>
      </c>
      <c r="P1099" t="s">
        <v>36</v>
      </c>
      <c r="Q1099" t="s">
        <v>5456</v>
      </c>
      <c r="U1099" t="s">
        <v>37</v>
      </c>
      <c r="V1099" t="s">
        <v>5459</v>
      </c>
      <c r="Z1099" s="2">
        <v>7</v>
      </c>
      <c r="AA1099" s="22">
        <v>209</v>
      </c>
      <c r="AF1099" t="s">
        <v>5460</v>
      </c>
      <c r="AI1099" t="s">
        <v>4456</v>
      </c>
      <c r="AK1099" t="s">
        <v>184</v>
      </c>
      <c r="AN1099" t="s">
        <v>465</v>
      </c>
      <c r="BR1099" s="3" t="s">
        <v>7025</v>
      </c>
    </row>
    <row r="1100" spans="1:70" x14ac:dyDescent="0.2">
      <c r="A1100" t="s">
        <v>5296</v>
      </c>
      <c r="B1100" t="s">
        <v>5454</v>
      </c>
      <c r="C1100" t="s">
        <v>81</v>
      </c>
      <c r="D1100" t="s">
        <v>82</v>
      </c>
      <c r="E1100" t="s">
        <v>83</v>
      </c>
      <c r="F1100" s="2" t="s">
        <v>5455</v>
      </c>
      <c r="G1100" s="22">
        <v>8</v>
      </c>
      <c r="H1100" s="22">
        <v>8</v>
      </c>
      <c r="N1100" s="2" t="s">
        <v>35</v>
      </c>
      <c r="O1100" s="2" t="s">
        <v>35</v>
      </c>
      <c r="P1100" t="s">
        <v>36</v>
      </c>
      <c r="Q1100" t="s">
        <v>5461</v>
      </c>
      <c r="U1100" t="s">
        <v>37</v>
      </c>
      <c r="V1100" t="s">
        <v>5462</v>
      </c>
      <c r="Z1100" s="2">
        <v>5</v>
      </c>
      <c r="AA1100" s="22">
        <v>148</v>
      </c>
      <c r="AF1100" t="s">
        <v>5300</v>
      </c>
      <c r="AI1100" t="s">
        <v>4456</v>
      </c>
      <c r="AK1100" t="s">
        <v>184</v>
      </c>
      <c r="AN1100" t="s">
        <v>465</v>
      </c>
      <c r="BR1100" s="3" t="s">
        <v>7025</v>
      </c>
    </row>
    <row r="1101" spans="1:70" x14ac:dyDescent="0.2">
      <c r="A1101" t="s">
        <v>5296</v>
      </c>
      <c r="B1101" t="s">
        <v>5454</v>
      </c>
      <c r="C1101" t="s">
        <v>81</v>
      </c>
      <c r="D1101" t="s">
        <v>82</v>
      </c>
      <c r="E1101" t="s">
        <v>83</v>
      </c>
      <c r="F1101" s="2" t="s">
        <v>5455</v>
      </c>
      <c r="G1101" s="22">
        <v>8</v>
      </c>
      <c r="H1101" s="22">
        <v>8</v>
      </c>
      <c r="N1101" s="2" t="s">
        <v>35</v>
      </c>
      <c r="O1101" s="2" t="s">
        <v>35</v>
      </c>
      <c r="P1101" t="s">
        <v>36</v>
      </c>
      <c r="Q1101" t="s">
        <v>5456</v>
      </c>
      <c r="U1101" t="s">
        <v>37</v>
      </c>
      <c r="V1101" t="s">
        <v>5463</v>
      </c>
      <c r="Z1101" s="2">
        <v>7</v>
      </c>
      <c r="AA1101" s="22">
        <v>208</v>
      </c>
      <c r="AF1101" t="s">
        <v>5464</v>
      </c>
      <c r="AI1101" t="s">
        <v>4456</v>
      </c>
      <c r="AK1101" t="s">
        <v>184</v>
      </c>
      <c r="AN1101" t="s">
        <v>465</v>
      </c>
      <c r="BR1101" s="3" t="s">
        <v>7025</v>
      </c>
    </row>
    <row r="1102" spans="1:70" x14ac:dyDescent="0.2">
      <c r="A1102" t="s">
        <v>5296</v>
      </c>
      <c r="B1102" t="s">
        <v>5454</v>
      </c>
      <c r="C1102" t="s">
        <v>81</v>
      </c>
      <c r="D1102" t="s">
        <v>82</v>
      </c>
      <c r="E1102" t="s">
        <v>83</v>
      </c>
      <c r="F1102" s="2" t="s">
        <v>5455</v>
      </c>
      <c r="G1102" s="22">
        <v>8</v>
      </c>
      <c r="H1102" s="22">
        <v>8</v>
      </c>
      <c r="N1102" s="2" t="s">
        <v>35</v>
      </c>
      <c r="O1102" s="2" t="s">
        <v>35</v>
      </c>
      <c r="P1102" t="s">
        <v>36</v>
      </c>
      <c r="Q1102" t="s">
        <v>5456</v>
      </c>
      <c r="U1102" t="s">
        <v>37</v>
      </c>
      <c r="V1102" t="s">
        <v>5465</v>
      </c>
      <c r="Z1102" s="2">
        <v>8</v>
      </c>
      <c r="AA1102" s="22">
        <v>239</v>
      </c>
      <c r="AF1102" t="s">
        <v>5466</v>
      </c>
      <c r="AI1102" t="s">
        <v>4456</v>
      </c>
      <c r="AK1102" t="s">
        <v>184</v>
      </c>
      <c r="AN1102" t="s">
        <v>465</v>
      </c>
      <c r="BR1102" s="3" t="s">
        <v>7025</v>
      </c>
    </row>
    <row r="1103" spans="1:70" x14ac:dyDescent="0.2">
      <c r="A1103" t="s">
        <v>5296</v>
      </c>
      <c r="B1103" t="s">
        <v>5454</v>
      </c>
      <c r="C1103" t="s">
        <v>81</v>
      </c>
      <c r="D1103" t="s">
        <v>82</v>
      </c>
      <c r="E1103" t="s">
        <v>83</v>
      </c>
      <c r="F1103" s="2" t="s">
        <v>5455</v>
      </c>
      <c r="G1103" s="22">
        <v>8</v>
      </c>
      <c r="H1103" s="22">
        <v>8</v>
      </c>
      <c r="N1103" s="2" t="s">
        <v>35</v>
      </c>
      <c r="O1103" s="2" t="s">
        <v>35</v>
      </c>
      <c r="P1103" t="s">
        <v>36</v>
      </c>
      <c r="Q1103" t="s">
        <v>5461</v>
      </c>
      <c r="U1103" t="s">
        <v>37</v>
      </c>
      <c r="V1103" t="s">
        <v>5467</v>
      </c>
      <c r="Z1103" s="2">
        <v>8</v>
      </c>
      <c r="AA1103" s="22">
        <v>234</v>
      </c>
      <c r="AF1103" t="s">
        <v>5468</v>
      </c>
      <c r="AI1103" t="s">
        <v>4456</v>
      </c>
      <c r="AK1103" t="s">
        <v>184</v>
      </c>
      <c r="AN1103" t="s">
        <v>465</v>
      </c>
      <c r="BR1103" s="3" t="s">
        <v>7025</v>
      </c>
    </row>
    <row r="1104" spans="1:70" x14ac:dyDescent="0.2">
      <c r="A1104" t="s">
        <v>5296</v>
      </c>
      <c r="B1104" t="s">
        <v>5454</v>
      </c>
      <c r="C1104" t="s">
        <v>81</v>
      </c>
      <c r="D1104" t="s">
        <v>82</v>
      </c>
      <c r="E1104" t="s">
        <v>83</v>
      </c>
      <c r="F1104" s="2" t="s">
        <v>5455</v>
      </c>
      <c r="G1104" s="22">
        <v>8</v>
      </c>
      <c r="H1104" s="22">
        <v>8</v>
      </c>
      <c r="N1104" s="2" t="s">
        <v>35</v>
      </c>
      <c r="O1104" s="2" t="s">
        <v>35</v>
      </c>
      <c r="P1104" t="s">
        <v>36</v>
      </c>
      <c r="Q1104" t="s">
        <v>5461</v>
      </c>
      <c r="U1104" t="s">
        <v>37</v>
      </c>
      <c r="V1104" t="s">
        <v>5469</v>
      </c>
      <c r="Z1104" s="2">
        <v>7</v>
      </c>
      <c r="AA1104" s="22">
        <v>202</v>
      </c>
      <c r="AF1104" t="s">
        <v>5470</v>
      </c>
      <c r="AI1104" t="s">
        <v>4456</v>
      </c>
      <c r="AK1104" t="s">
        <v>184</v>
      </c>
      <c r="AN1104" t="s">
        <v>465</v>
      </c>
      <c r="BR1104" s="3" t="s">
        <v>7025</v>
      </c>
    </row>
    <row r="1105" spans="1:70" x14ac:dyDescent="0.2">
      <c r="A1105" t="s">
        <v>5296</v>
      </c>
      <c r="B1105" t="s">
        <v>5454</v>
      </c>
      <c r="C1105" t="s">
        <v>81</v>
      </c>
      <c r="D1105" t="s">
        <v>82</v>
      </c>
      <c r="E1105" t="s">
        <v>83</v>
      </c>
      <c r="F1105" s="2" t="s">
        <v>5455</v>
      </c>
      <c r="G1105" s="22">
        <v>8</v>
      </c>
      <c r="H1105" s="22">
        <v>8</v>
      </c>
      <c r="N1105" s="2" t="s">
        <v>35</v>
      </c>
      <c r="O1105" s="2" t="s">
        <v>35</v>
      </c>
      <c r="P1105" t="s">
        <v>36</v>
      </c>
      <c r="Q1105" t="s">
        <v>5461</v>
      </c>
      <c r="U1105" t="s">
        <v>37</v>
      </c>
      <c r="V1105" t="s">
        <v>5471</v>
      </c>
      <c r="Z1105" s="2">
        <v>7</v>
      </c>
      <c r="AA1105" s="22">
        <v>208</v>
      </c>
      <c r="AF1105" t="s">
        <v>5472</v>
      </c>
      <c r="AI1105" t="s">
        <v>4456</v>
      </c>
      <c r="AK1105" t="s">
        <v>184</v>
      </c>
      <c r="AN1105" t="s">
        <v>465</v>
      </c>
      <c r="BR1105" s="3" t="s">
        <v>7025</v>
      </c>
    </row>
    <row r="1106" spans="1:70" x14ac:dyDescent="0.2">
      <c r="A1106" t="s">
        <v>5296</v>
      </c>
      <c r="B1106" t="s">
        <v>5454</v>
      </c>
      <c r="C1106" t="s">
        <v>81</v>
      </c>
      <c r="D1106" t="s">
        <v>82</v>
      </c>
      <c r="E1106" t="s">
        <v>83</v>
      </c>
      <c r="F1106" s="2" t="s">
        <v>5455</v>
      </c>
      <c r="G1106" s="22">
        <v>8</v>
      </c>
      <c r="H1106" s="22">
        <v>8</v>
      </c>
      <c r="N1106" s="2" t="s">
        <v>35</v>
      </c>
      <c r="O1106" s="2" t="s">
        <v>35</v>
      </c>
      <c r="P1106" t="s">
        <v>36</v>
      </c>
      <c r="Q1106" t="s">
        <v>5461</v>
      </c>
      <c r="U1106" t="s">
        <v>37</v>
      </c>
      <c r="V1106" t="s">
        <v>5473</v>
      </c>
      <c r="Z1106" s="2">
        <v>7</v>
      </c>
      <c r="AA1106" s="22">
        <v>208</v>
      </c>
      <c r="AF1106" t="s">
        <v>5474</v>
      </c>
      <c r="AI1106" t="s">
        <v>4456</v>
      </c>
      <c r="AK1106" t="s">
        <v>184</v>
      </c>
      <c r="AN1106" t="s">
        <v>465</v>
      </c>
      <c r="BR1106" s="3" t="s">
        <v>7025</v>
      </c>
    </row>
    <row r="1107" spans="1:70" x14ac:dyDescent="0.2">
      <c r="A1107" t="s">
        <v>5296</v>
      </c>
      <c r="B1107" t="s">
        <v>5454</v>
      </c>
      <c r="C1107" t="s">
        <v>81</v>
      </c>
      <c r="D1107" t="s">
        <v>82</v>
      </c>
      <c r="E1107" t="s">
        <v>83</v>
      </c>
      <c r="F1107" s="2" t="s">
        <v>5455</v>
      </c>
      <c r="G1107" s="22">
        <v>8</v>
      </c>
      <c r="H1107" s="22">
        <v>8</v>
      </c>
      <c r="N1107" s="2" t="s">
        <v>35</v>
      </c>
      <c r="O1107" s="2" t="s">
        <v>35</v>
      </c>
      <c r="P1107" t="s">
        <v>36</v>
      </c>
      <c r="Q1107" t="s">
        <v>5461</v>
      </c>
      <c r="U1107" t="s">
        <v>37</v>
      </c>
      <c r="V1107" t="s">
        <v>5475</v>
      </c>
      <c r="Z1107" s="2">
        <v>6</v>
      </c>
      <c r="AA1107" s="22">
        <v>179</v>
      </c>
      <c r="AF1107" t="s">
        <v>5476</v>
      </c>
      <c r="AI1107" t="s">
        <v>4456</v>
      </c>
      <c r="AK1107" t="s">
        <v>184</v>
      </c>
      <c r="AN1107" t="s">
        <v>465</v>
      </c>
      <c r="BR1107" s="3" t="s">
        <v>7025</v>
      </c>
    </row>
    <row r="1108" spans="1:70" x14ac:dyDescent="0.2">
      <c r="A1108" t="s">
        <v>5296</v>
      </c>
      <c r="B1108" t="s">
        <v>5454</v>
      </c>
      <c r="C1108" t="s">
        <v>81</v>
      </c>
      <c r="D1108" t="s">
        <v>82</v>
      </c>
      <c r="E1108" t="s">
        <v>83</v>
      </c>
      <c r="F1108" s="2" t="s">
        <v>5455</v>
      </c>
      <c r="G1108" s="22">
        <v>8</v>
      </c>
      <c r="H1108" s="22">
        <v>8</v>
      </c>
      <c r="N1108" s="2" t="s">
        <v>35</v>
      </c>
      <c r="O1108" s="2" t="s">
        <v>35</v>
      </c>
      <c r="P1108" t="s">
        <v>36</v>
      </c>
      <c r="Q1108" t="s">
        <v>5477</v>
      </c>
      <c r="U1108" t="s">
        <v>37</v>
      </c>
      <c r="V1108" t="s">
        <v>5478</v>
      </c>
      <c r="Z1108" s="2">
        <v>6</v>
      </c>
      <c r="AA1108" s="22">
        <v>180</v>
      </c>
      <c r="AF1108" t="s">
        <v>5479</v>
      </c>
      <c r="AI1108" t="s">
        <v>5480</v>
      </c>
      <c r="AK1108" t="s">
        <v>184</v>
      </c>
      <c r="AN1108" t="s">
        <v>465</v>
      </c>
      <c r="BR1108" s="3" t="s">
        <v>7025</v>
      </c>
    </row>
    <row r="1109" spans="1:70" x14ac:dyDescent="0.2">
      <c r="A1109" t="s">
        <v>5296</v>
      </c>
      <c r="B1109" t="s">
        <v>5454</v>
      </c>
      <c r="C1109" t="s">
        <v>81</v>
      </c>
      <c r="D1109" t="s">
        <v>82</v>
      </c>
      <c r="E1109" t="s">
        <v>83</v>
      </c>
      <c r="F1109" s="2" t="s">
        <v>5455</v>
      </c>
      <c r="G1109" s="22">
        <v>8</v>
      </c>
      <c r="H1109" s="22">
        <v>8</v>
      </c>
      <c r="N1109" s="2" t="s">
        <v>35</v>
      </c>
      <c r="O1109" s="2" t="s">
        <v>35</v>
      </c>
      <c r="P1109" t="s">
        <v>36</v>
      </c>
      <c r="Q1109" t="s">
        <v>5451</v>
      </c>
      <c r="R1109" t="s">
        <v>5481</v>
      </c>
      <c r="U1109" t="s">
        <v>37</v>
      </c>
      <c r="V1109" t="s">
        <v>5482</v>
      </c>
      <c r="Z1109" s="2">
        <v>8</v>
      </c>
      <c r="AA1109" s="22">
        <v>197</v>
      </c>
      <c r="AF1109" t="s">
        <v>5483</v>
      </c>
      <c r="AI1109" t="s">
        <v>5480</v>
      </c>
      <c r="AK1109" t="s">
        <v>184</v>
      </c>
      <c r="AN1109" t="s">
        <v>465</v>
      </c>
      <c r="BR1109" s="3" t="s">
        <v>7025</v>
      </c>
    </row>
    <row r="1110" spans="1:70" x14ac:dyDescent="0.2">
      <c r="A1110" t="s">
        <v>5296</v>
      </c>
      <c r="B1110" t="s">
        <v>5454</v>
      </c>
      <c r="C1110" t="s">
        <v>81</v>
      </c>
      <c r="D1110" t="s">
        <v>82</v>
      </c>
      <c r="E1110" t="s">
        <v>83</v>
      </c>
      <c r="F1110" s="2" t="s">
        <v>5455</v>
      </c>
      <c r="G1110" s="22">
        <v>8</v>
      </c>
      <c r="H1110" s="22">
        <v>8</v>
      </c>
      <c r="N1110" s="2" t="s">
        <v>35</v>
      </c>
      <c r="O1110" s="2" t="s">
        <v>35</v>
      </c>
      <c r="P1110" t="s">
        <v>36</v>
      </c>
      <c r="Q1110" t="s">
        <v>5451</v>
      </c>
      <c r="R1110" t="s">
        <v>5481</v>
      </c>
      <c r="U1110" t="s">
        <v>37</v>
      </c>
      <c r="V1110" t="s">
        <v>5484</v>
      </c>
      <c r="Z1110" s="2">
        <v>8</v>
      </c>
      <c r="AA1110" s="22">
        <v>194</v>
      </c>
      <c r="AF1110" t="s">
        <v>5485</v>
      </c>
      <c r="AI1110" t="s">
        <v>5480</v>
      </c>
      <c r="AK1110" t="s">
        <v>184</v>
      </c>
      <c r="AN1110" t="s">
        <v>465</v>
      </c>
      <c r="BR1110" s="3" t="s">
        <v>7025</v>
      </c>
    </row>
    <row r="1111" spans="1:70" x14ac:dyDescent="0.2">
      <c r="A1111" t="s">
        <v>5296</v>
      </c>
      <c r="B1111" t="s">
        <v>5454</v>
      </c>
      <c r="C1111" t="s">
        <v>81</v>
      </c>
      <c r="D1111" t="s">
        <v>82</v>
      </c>
      <c r="E1111" t="s">
        <v>83</v>
      </c>
      <c r="F1111" s="2" t="s">
        <v>5455</v>
      </c>
      <c r="G1111" s="22">
        <v>8</v>
      </c>
      <c r="H1111" s="22">
        <v>8</v>
      </c>
      <c r="N1111" s="2" t="s">
        <v>35</v>
      </c>
      <c r="O1111" s="2" t="s">
        <v>35</v>
      </c>
      <c r="P1111" t="s">
        <v>36</v>
      </c>
      <c r="Q1111" t="s">
        <v>5477</v>
      </c>
      <c r="U1111" t="s">
        <v>37</v>
      </c>
      <c r="V1111" t="s">
        <v>5486</v>
      </c>
      <c r="Z1111" s="2">
        <v>7</v>
      </c>
      <c r="AA1111" s="22">
        <v>208</v>
      </c>
      <c r="AF1111" t="s">
        <v>5487</v>
      </c>
      <c r="AI1111" t="s">
        <v>5488</v>
      </c>
      <c r="AK1111" t="s">
        <v>184</v>
      </c>
      <c r="AN1111" t="s">
        <v>465</v>
      </c>
      <c r="BR1111" s="3" t="s">
        <v>7025</v>
      </c>
    </row>
    <row r="1112" spans="1:70" x14ac:dyDescent="0.2">
      <c r="A1112" t="s">
        <v>5296</v>
      </c>
      <c r="B1112" t="s">
        <v>5454</v>
      </c>
      <c r="C1112" t="s">
        <v>81</v>
      </c>
      <c r="D1112" t="s">
        <v>82</v>
      </c>
      <c r="E1112" t="s">
        <v>83</v>
      </c>
      <c r="F1112" s="2" t="s">
        <v>5455</v>
      </c>
      <c r="G1112" s="22">
        <v>8</v>
      </c>
      <c r="H1112" s="22">
        <v>8</v>
      </c>
      <c r="N1112" s="2" t="s">
        <v>35</v>
      </c>
      <c r="O1112" s="2" t="s">
        <v>35</v>
      </c>
      <c r="P1112" t="s">
        <v>36</v>
      </c>
      <c r="Q1112" t="s">
        <v>5489</v>
      </c>
      <c r="U1112" t="s">
        <v>37</v>
      </c>
      <c r="V1112" t="s">
        <v>5490</v>
      </c>
      <c r="Z1112" s="2">
        <v>6</v>
      </c>
      <c r="AA1112" s="22">
        <v>177</v>
      </c>
      <c r="AF1112" t="s">
        <v>5491</v>
      </c>
      <c r="AI1112" t="s">
        <v>2471</v>
      </c>
      <c r="AK1112" t="s">
        <v>184</v>
      </c>
      <c r="AN1112" t="s">
        <v>465</v>
      </c>
      <c r="BR1112" s="3" t="s">
        <v>7025</v>
      </c>
    </row>
    <row r="1113" spans="1:70" x14ac:dyDescent="0.2">
      <c r="A1113" t="s">
        <v>5296</v>
      </c>
      <c r="B1113" t="s">
        <v>5454</v>
      </c>
      <c r="C1113" t="s">
        <v>81</v>
      </c>
      <c r="D1113" t="s">
        <v>82</v>
      </c>
      <c r="E1113" t="s">
        <v>83</v>
      </c>
      <c r="F1113" s="2" t="s">
        <v>5455</v>
      </c>
      <c r="G1113" s="22">
        <v>8</v>
      </c>
      <c r="H1113" s="22">
        <v>8</v>
      </c>
      <c r="N1113" s="2" t="s">
        <v>35</v>
      </c>
      <c r="O1113" s="2" t="s">
        <v>35</v>
      </c>
      <c r="P1113" t="s">
        <v>36</v>
      </c>
      <c r="Q1113" t="s">
        <v>5489</v>
      </c>
      <c r="U1113" t="s">
        <v>37</v>
      </c>
      <c r="V1113" t="s">
        <v>5492</v>
      </c>
      <c r="Z1113" s="2">
        <v>6</v>
      </c>
      <c r="AA1113" s="22">
        <v>181</v>
      </c>
      <c r="AF1113" t="s">
        <v>5493</v>
      </c>
      <c r="AI1113" t="s">
        <v>5480</v>
      </c>
      <c r="AK1113" t="s">
        <v>184</v>
      </c>
      <c r="AN1113" t="s">
        <v>465</v>
      </c>
      <c r="BR1113" s="3" t="s">
        <v>7025</v>
      </c>
    </row>
    <row r="1114" spans="1:70" x14ac:dyDescent="0.2">
      <c r="A1114" t="s">
        <v>5296</v>
      </c>
      <c r="B1114" t="s">
        <v>5454</v>
      </c>
      <c r="C1114" t="s">
        <v>81</v>
      </c>
      <c r="D1114" t="s">
        <v>82</v>
      </c>
      <c r="E1114" t="s">
        <v>83</v>
      </c>
      <c r="F1114" s="2" t="s">
        <v>5455</v>
      </c>
      <c r="G1114" s="22">
        <v>8</v>
      </c>
      <c r="H1114" s="22">
        <v>8</v>
      </c>
      <c r="N1114" s="2" t="s">
        <v>35</v>
      </c>
      <c r="O1114" s="2" t="s">
        <v>35</v>
      </c>
      <c r="P1114" t="s">
        <v>36</v>
      </c>
      <c r="Q1114" t="s">
        <v>5477</v>
      </c>
      <c r="U1114" t="s">
        <v>37</v>
      </c>
      <c r="V1114" t="s">
        <v>5494</v>
      </c>
      <c r="Z1114" s="2">
        <v>7</v>
      </c>
      <c r="AA1114" s="22">
        <v>179</v>
      </c>
      <c r="AF1114" t="s">
        <v>5495</v>
      </c>
      <c r="AI1114" t="s">
        <v>4456</v>
      </c>
      <c r="AK1114" t="s">
        <v>184</v>
      </c>
      <c r="AN1114" t="s">
        <v>465</v>
      </c>
      <c r="BR1114" s="3" t="s">
        <v>7025</v>
      </c>
    </row>
    <row r="1115" spans="1:70" x14ac:dyDescent="0.2">
      <c r="A1115" t="s">
        <v>5296</v>
      </c>
      <c r="B1115" t="s">
        <v>5454</v>
      </c>
      <c r="C1115" t="s">
        <v>81</v>
      </c>
      <c r="D1115" t="s">
        <v>82</v>
      </c>
      <c r="E1115" t="s">
        <v>83</v>
      </c>
      <c r="F1115" s="2" t="s">
        <v>5455</v>
      </c>
      <c r="G1115" s="22">
        <v>8</v>
      </c>
      <c r="H1115" s="22">
        <v>8</v>
      </c>
      <c r="N1115" s="2" t="s">
        <v>35</v>
      </c>
      <c r="O1115" s="2" t="s">
        <v>35</v>
      </c>
      <c r="P1115" t="s">
        <v>36</v>
      </c>
      <c r="Q1115" t="s">
        <v>5451</v>
      </c>
      <c r="R1115" t="s">
        <v>5481</v>
      </c>
      <c r="U1115" t="s">
        <v>37</v>
      </c>
      <c r="V1115" t="s">
        <v>5496</v>
      </c>
      <c r="Z1115" s="2">
        <v>5</v>
      </c>
      <c r="AA1115" s="22">
        <v>149</v>
      </c>
      <c r="AF1115" t="s">
        <v>5497</v>
      </c>
      <c r="AI1115" t="s">
        <v>5480</v>
      </c>
      <c r="AK1115" t="s">
        <v>184</v>
      </c>
      <c r="AN1115" t="s">
        <v>465</v>
      </c>
      <c r="BR1115" s="3" t="s">
        <v>7025</v>
      </c>
    </row>
    <row r="1116" spans="1:70" x14ac:dyDescent="0.2">
      <c r="A1116" t="s">
        <v>5296</v>
      </c>
      <c r="B1116" t="s">
        <v>5454</v>
      </c>
      <c r="C1116" t="s">
        <v>81</v>
      </c>
      <c r="D1116" t="s">
        <v>82</v>
      </c>
      <c r="E1116" t="s">
        <v>83</v>
      </c>
      <c r="F1116" s="2" t="s">
        <v>5455</v>
      </c>
      <c r="G1116" s="22">
        <v>8</v>
      </c>
      <c r="H1116" s="22">
        <v>8</v>
      </c>
      <c r="N1116" s="2" t="s">
        <v>35</v>
      </c>
      <c r="O1116" s="2" t="s">
        <v>35</v>
      </c>
      <c r="P1116" t="s">
        <v>36</v>
      </c>
      <c r="Q1116" t="s">
        <v>5489</v>
      </c>
      <c r="U1116" t="s">
        <v>37</v>
      </c>
      <c r="V1116" t="s">
        <v>5498</v>
      </c>
      <c r="Z1116" s="2">
        <v>6</v>
      </c>
      <c r="AA1116" s="22">
        <v>180</v>
      </c>
      <c r="AF1116" t="s">
        <v>5499</v>
      </c>
      <c r="AI1116" t="s">
        <v>5480</v>
      </c>
      <c r="AK1116" t="s">
        <v>184</v>
      </c>
      <c r="AN1116" t="s">
        <v>465</v>
      </c>
      <c r="BR1116" s="3" t="s">
        <v>7025</v>
      </c>
    </row>
    <row r="1117" spans="1:70" x14ac:dyDescent="0.2">
      <c r="A1117" t="s">
        <v>5296</v>
      </c>
      <c r="B1117" t="s">
        <v>5454</v>
      </c>
      <c r="C1117" t="s">
        <v>81</v>
      </c>
      <c r="D1117" t="s">
        <v>82</v>
      </c>
      <c r="E1117" t="s">
        <v>83</v>
      </c>
      <c r="F1117" s="2" t="s">
        <v>5455</v>
      </c>
      <c r="G1117" s="22">
        <v>8</v>
      </c>
      <c r="H1117" s="22">
        <v>8</v>
      </c>
      <c r="N1117" s="2" t="s">
        <v>35</v>
      </c>
      <c r="O1117" s="2" t="s">
        <v>35</v>
      </c>
      <c r="P1117" t="s">
        <v>36</v>
      </c>
      <c r="Q1117" t="s">
        <v>5456</v>
      </c>
      <c r="R1117" t="s">
        <v>5481</v>
      </c>
      <c r="U1117" t="s">
        <v>37</v>
      </c>
      <c r="V1117" t="s">
        <v>5500</v>
      </c>
      <c r="Z1117" s="2">
        <v>8</v>
      </c>
      <c r="AA1117" s="22">
        <v>234</v>
      </c>
      <c r="AF1117" t="s">
        <v>5501</v>
      </c>
      <c r="AI1117" t="s">
        <v>5480</v>
      </c>
      <c r="AK1117" t="s">
        <v>184</v>
      </c>
      <c r="AN1117" t="s">
        <v>465</v>
      </c>
      <c r="BR1117" s="3" t="s">
        <v>7025</v>
      </c>
    </row>
    <row r="1118" spans="1:70" x14ac:dyDescent="0.2">
      <c r="A1118" t="s">
        <v>5296</v>
      </c>
      <c r="B1118" t="s">
        <v>5454</v>
      </c>
      <c r="C1118" t="s">
        <v>81</v>
      </c>
      <c r="D1118" t="s">
        <v>82</v>
      </c>
      <c r="E1118" t="s">
        <v>83</v>
      </c>
      <c r="F1118" s="2" t="s">
        <v>5455</v>
      </c>
      <c r="G1118" s="22">
        <v>8</v>
      </c>
      <c r="H1118" s="22">
        <v>8</v>
      </c>
      <c r="N1118" s="2" t="s">
        <v>35</v>
      </c>
      <c r="O1118" s="2" t="s">
        <v>35</v>
      </c>
      <c r="P1118" t="s">
        <v>36</v>
      </c>
      <c r="Q1118" t="s">
        <v>5451</v>
      </c>
      <c r="R1118" t="s">
        <v>5481</v>
      </c>
      <c r="U1118" t="s">
        <v>37</v>
      </c>
      <c r="V1118" t="s">
        <v>5502</v>
      </c>
      <c r="Z1118" s="2">
        <v>8</v>
      </c>
      <c r="AA1118" s="22">
        <v>241</v>
      </c>
      <c r="AF1118" t="s">
        <v>5503</v>
      </c>
      <c r="AI1118" t="s">
        <v>5480</v>
      </c>
      <c r="AK1118" t="s">
        <v>184</v>
      </c>
      <c r="AN1118" t="s">
        <v>465</v>
      </c>
      <c r="BR1118" s="3" t="s">
        <v>7025</v>
      </c>
    </row>
    <row r="1119" spans="1:70" x14ac:dyDescent="0.2">
      <c r="A1119" t="s">
        <v>5296</v>
      </c>
      <c r="B1119" t="s">
        <v>5454</v>
      </c>
      <c r="C1119" t="s">
        <v>81</v>
      </c>
      <c r="D1119" t="s">
        <v>82</v>
      </c>
      <c r="E1119" t="s">
        <v>83</v>
      </c>
      <c r="F1119" s="2" t="s">
        <v>5455</v>
      </c>
      <c r="G1119" s="22">
        <v>8</v>
      </c>
      <c r="H1119" s="22">
        <v>8</v>
      </c>
      <c r="N1119" s="2" t="s">
        <v>35</v>
      </c>
      <c r="O1119" s="2" t="s">
        <v>35</v>
      </c>
      <c r="P1119" t="s">
        <v>36</v>
      </c>
      <c r="Q1119" t="s">
        <v>5456</v>
      </c>
      <c r="U1119" t="s">
        <v>37</v>
      </c>
      <c r="V1119" t="s">
        <v>5504</v>
      </c>
      <c r="Z1119" s="2">
        <v>4</v>
      </c>
      <c r="AA1119" s="22">
        <v>241</v>
      </c>
      <c r="AF1119" t="s">
        <v>5505</v>
      </c>
      <c r="AI1119" t="s">
        <v>4456</v>
      </c>
      <c r="AK1119" t="s">
        <v>184</v>
      </c>
      <c r="AN1119" t="s">
        <v>465</v>
      </c>
      <c r="BR1119" s="3" t="s">
        <v>7025</v>
      </c>
    </row>
    <row r="1120" spans="1:70" x14ac:dyDescent="0.2">
      <c r="A1120" t="s">
        <v>5296</v>
      </c>
      <c r="B1120" t="s">
        <v>5454</v>
      </c>
      <c r="C1120" t="s">
        <v>81</v>
      </c>
      <c r="D1120" t="s">
        <v>82</v>
      </c>
      <c r="E1120" t="s">
        <v>83</v>
      </c>
      <c r="F1120" s="2" t="s">
        <v>5455</v>
      </c>
      <c r="G1120" s="22">
        <v>8</v>
      </c>
      <c r="H1120" s="22">
        <v>8</v>
      </c>
      <c r="N1120" s="2" t="s">
        <v>35</v>
      </c>
      <c r="O1120" s="2" t="s">
        <v>35</v>
      </c>
      <c r="P1120" t="s">
        <v>36</v>
      </c>
      <c r="Q1120" t="s">
        <v>5451</v>
      </c>
      <c r="U1120" t="s">
        <v>37</v>
      </c>
      <c r="V1120" t="s">
        <v>5506</v>
      </c>
      <c r="Z1120" s="2">
        <v>4</v>
      </c>
      <c r="AA1120" s="22">
        <v>242</v>
      </c>
      <c r="AF1120" t="s">
        <v>5507</v>
      </c>
      <c r="AI1120" t="s">
        <v>4456</v>
      </c>
      <c r="AK1120" t="s">
        <v>184</v>
      </c>
      <c r="AN1120" t="s">
        <v>465</v>
      </c>
      <c r="BR1120" s="3" t="s">
        <v>7025</v>
      </c>
    </row>
    <row r="1121" spans="1:70" x14ac:dyDescent="0.2">
      <c r="A1121" t="s">
        <v>5296</v>
      </c>
      <c r="B1121" t="s">
        <v>5454</v>
      </c>
      <c r="C1121" t="s">
        <v>81</v>
      </c>
      <c r="D1121" t="s">
        <v>82</v>
      </c>
      <c r="E1121" t="s">
        <v>83</v>
      </c>
      <c r="F1121" s="2" t="s">
        <v>5455</v>
      </c>
      <c r="G1121" s="22">
        <v>8</v>
      </c>
      <c r="H1121" s="22">
        <v>8</v>
      </c>
      <c r="N1121" s="2" t="s">
        <v>35</v>
      </c>
      <c r="O1121" s="2" t="s">
        <v>35</v>
      </c>
      <c r="P1121" t="s">
        <v>36</v>
      </c>
      <c r="Q1121" t="s">
        <v>4650</v>
      </c>
      <c r="U1121" t="s">
        <v>37</v>
      </c>
      <c r="V1121" t="s">
        <v>5508</v>
      </c>
      <c r="Z1121" s="2">
        <v>5</v>
      </c>
      <c r="AA1121" s="22">
        <v>151</v>
      </c>
      <c r="AF1121" t="s">
        <v>5360</v>
      </c>
      <c r="AI1121" t="s">
        <v>4456</v>
      </c>
      <c r="AK1121" t="s">
        <v>184</v>
      </c>
      <c r="AN1121" t="s">
        <v>465</v>
      </c>
      <c r="BR1121" s="3" t="s">
        <v>7025</v>
      </c>
    </row>
    <row r="1122" spans="1:70" x14ac:dyDescent="0.2">
      <c r="A1122" t="s">
        <v>5296</v>
      </c>
      <c r="B1122" t="s">
        <v>5454</v>
      </c>
      <c r="C1122" t="s">
        <v>81</v>
      </c>
      <c r="D1122" t="s">
        <v>82</v>
      </c>
      <c r="E1122" t="s">
        <v>83</v>
      </c>
      <c r="F1122" s="2" t="s">
        <v>5455</v>
      </c>
      <c r="G1122" s="22">
        <v>8</v>
      </c>
      <c r="H1122" s="22">
        <v>8</v>
      </c>
      <c r="N1122" s="2" t="s">
        <v>35</v>
      </c>
      <c r="O1122" s="2" t="s">
        <v>35</v>
      </c>
      <c r="P1122" t="s">
        <v>36</v>
      </c>
      <c r="Q1122" t="s">
        <v>5451</v>
      </c>
      <c r="R1122" t="s">
        <v>5481</v>
      </c>
      <c r="U1122" t="s">
        <v>37</v>
      </c>
      <c r="V1122" t="s">
        <v>5509</v>
      </c>
      <c r="Z1122" s="2">
        <v>4</v>
      </c>
      <c r="AA1122" s="22">
        <v>110</v>
      </c>
      <c r="AF1122" t="s">
        <v>5510</v>
      </c>
      <c r="AI1122" t="s">
        <v>5480</v>
      </c>
      <c r="AK1122" t="s">
        <v>184</v>
      </c>
      <c r="AN1122" t="s">
        <v>465</v>
      </c>
      <c r="BR1122" s="3" t="s">
        <v>7025</v>
      </c>
    </row>
    <row r="1123" spans="1:70" x14ac:dyDescent="0.2">
      <c r="A1123" t="s">
        <v>5296</v>
      </c>
      <c r="B1123" t="s">
        <v>5454</v>
      </c>
      <c r="C1123" t="s">
        <v>81</v>
      </c>
      <c r="D1123" t="s">
        <v>82</v>
      </c>
      <c r="E1123" t="s">
        <v>83</v>
      </c>
      <c r="F1123" s="2" t="s">
        <v>5455</v>
      </c>
      <c r="G1123" s="22">
        <v>8</v>
      </c>
      <c r="H1123" s="22">
        <v>8</v>
      </c>
      <c r="N1123" s="2" t="s">
        <v>35</v>
      </c>
      <c r="O1123" s="2" t="s">
        <v>35</v>
      </c>
      <c r="P1123" t="s">
        <v>36</v>
      </c>
      <c r="Q1123" t="s">
        <v>5489</v>
      </c>
      <c r="U1123" t="s">
        <v>37</v>
      </c>
      <c r="V1123" t="s">
        <v>5511</v>
      </c>
      <c r="Z1123" s="2">
        <v>6</v>
      </c>
      <c r="AA1123" s="22">
        <v>181</v>
      </c>
      <c r="AF1123" t="s">
        <v>5512</v>
      </c>
      <c r="AI1123" t="s">
        <v>4456</v>
      </c>
      <c r="AK1123" t="s">
        <v>184</v>
      </c>
      <c r="AN1123" t="s">
        <v>465</v>
      </c>
      <c r="BR1123" s="3" t="s">
        <v>7025</v>
      </c>
    </row>
    <row r="1124" spans="1:70" x14ac:dyDescent="0.2">
      <c r="A1124" t="s">
        <v>5296</v>
      </c>
      <c r="B1124" t="s">
        <v>5454</v>
      </c>
      <c r="C1124" t="s">
        <v>81</v>
      </c>
      <c r="D1124" t="s">
        <v>82</v>
      </c>
      <c r="E1124" t="s">
        <v>83</v>
      </c>
      <c r="F1124" s="2" t="s">
        <v>5455</v>
      </c>
      <c r="G1124" s="22">
        <v>8</v>
      </c>
      <c r="H1124" s="22">
        <v>8</v>
      </c>
      <c r="N1124" s="2" t="s">
        <v>35</v>
      </c>
      <c r="O1124" s="2" t="s">
        <v>35</v>
      </c>
      <c r="P1124" t="s">
        <v>36</v>
      </c>
      <c r="Q1124" t="s">
        <v>5451</v>
      </c>
      <c r="U1124" t="s">
        <v>37</v>
      </c>
      <c r="V1124" t="s">
        <v>5513</v>
      </c>
      <c r="Z1124" s="2">
        <v>5</v>
      </c>
      <c r="AA1124" s="22">
        <v>150</v>
      </c>
      <c r="AF1124" t="s">
        <v>5357</v>
      </c>
      <c r="AI1124" t="s">
        <v>4456</v>
      </c>
      <c r="AK1124" t="s">
        <v>184</v>
      </c>
      <c r="AN1124" t="s">
        <v>465</v>
      </c>
      <c r="BR1124" s="3" t="s">
        <v>7025</v>
      </c>
    </row>
    <row r="1125" spans="1:70" x14ac:dyDescent="0.2">
      <c r="A1125" t="s">
        <v>5296</v>
      </c>
      <c r="B1125" t="s">
        <v>5454</v>
      </c>
      <c r="C1125" t="s">
        <v>81</v>
      </c>
      <c r="D1125" t="s">
        <v>82</v>
      </c>
      <c r="E1125" t="s">
        <v>83</v>
      </c>
      <c r="F1125" s="2" t="s">
        <v>5455</v>
      </c>
      <c r="G1125" s="22">
        <v>8</v>
      </c>
      <c r="H1125" s="22">
        <v>8</v>
      </c>
      <c r="N1125" s="2" t="s">
        <v>35</v>
      </c>
      <c r="O1125" s="2" t="s">
        <v>35</v>
      </c>
      <c r="P1125" t="s">
        <v>36</v>
      </c>
      <c r="Q1125" t="s">
        <v>5306</v>
      </c>
      <c r="U1125" t="s">
        <v>37</v>
      </c>
      <c r="V1125" t="s">
        <v>5514</v>
      </c>
      <c r="Z1125" s="2">
        <v>6</v>
      </c>
      <c r="AA1125" s="22">
        <v>170</v>
      </c>
      <c r="AF1125" t="s">
        <v>5515</v>
      </c>
      <c r="AI1125" t="s">
        <v>4456</v>
      </c>
      <c r="AK1125" t="s">
        <v>184</v>
      </c>
      <c r="AN1125" t="s">
        <v>465</v>
      </c>
      <c r="BR1125" s="3" t="s">
        <v>7025</v>
      </c>
    </row>
    <row r="1126" spans="1:70" x14ac:dyDescent="0.2">
      <c r="A1126" t="s">
        <v>5296</v>
      </c>
      <c r="B1126" t="s">
        <v>5454</v>
      </c>
      <c r="C1126" t="s">
        <v>81</v>
      </c>
      <c r="D1126" t="s">
        <v>82</v>
      </c>
      <c r="E1126" t="s">
        <v>83</v>
      </c>
      <c r="F1126" s="2" t="s">
        <v>5455</v>
      </c>
      <c r="G1126" s="22">
        <v>8</v>
      </c>
      <c r="H1126" s="22">
        <v>8</v>
      </c>
      <c r="N1126" s="2" t="s">
        <v>35</v>
      </c>
      <c r="O1126" s="2" t="s">
        <v>35</v>
      </c>
      <c r="P1126" t="s">
        <v>36</v>
      </c>
      <c r="Q1126" t="s">
        <v>5451</v>
      </c>
      <c r="U1126" t="s">
        <v>37</v>
      </c>
      <c r="V1126" t="s">
        <v>5516</v>
      </c>
      <c r="Z1126" s="2">
        <v>5</v>
      </c>
      <c r="AA1126" s="22">
        <v>151</v>
      </c>
      <c r="AF1126" t="s">
        <v>5517</v>
      </c>
      <c r="AI1126" t="s">
        <v>4456</v>
      </c>
      <c r="AK1126" t="s">
        <v>184</v>
      </c>
      <c r="AN1126" t="s">
        <v>465</v>
      </c>
      <c r="BR1126" s="3" t="s">
        <v>7025</v>
      </c>
    </row>
    <row r="1127" spans="1:70" x14ac:dyDescent="0.2">
      <c r="A1127" t="s">
        <v>5296</v>
      </c>
      <c r="B1127" t="s">
        <v>5454</v>
      </c>
      <c r="C1127" t="s">
        <v>81</v>
      </c>
      <c r="D1127" t="s">
        <v>82</v>
      </c>
      <c r="E1127" t="s">
        <v>83</v>
      </c>
      <c r="F1127" s="2" t="s">
        <v>5455</v>
      </c>
      <c r="G1127" s="22">
        <v>8</v>
      </c>
      <c r="H1127" s="22">
        <v>8</v>
      </c>
      <c r="N1127" s="2" t="s">
        <v>35</v>
      </c>
      <c r="O1127" s="2" t="s">
        <v>35</v>
      </c>
      <c r="P1127" t="s">
        <v>36</v>
      </c>
      <c r="Q1127" t="s">
        <v>5451</v>
      </c>
      <c r="U1127" t="s">
        <v>37</v>
      </c>
      <c r="V1127" t="s">
        <v>5518</v>
      </c>
      <c r="Z1127" s="2">
        <v>6</v>
      </c>
      <c r="AA1127" s="22">
        <v>181</v>
      </c>
      <c r="AF1127" t="s">
        <v>5519</v>
      </c>
      <c r="AI1127" t="s">
        <v>4456</v>
      </c>
      <c r="AK1127" t="s">
        <v>184</v>
      </c>
      <c r="AN1127" t="s">
        <v>465</v>
      </c>
      <c r="BR1127" s="3" t="s">
        <v>7025</v>
      </c>
    </row>
    <row r="1128" spans="1:70" x14ac:dyDescent="0.2">
      <c r="A1128" t="s">
        <v>5296</v>
      </c>
      <c r="B1128" t="s">
        <v>5454</v>
      </c>
      <c r="C1128" t="s">
        <v>81</v>
      </c>
      <c r="D1128" t="s">
        <v>82</v>
      </c>
      <c r="E1128" t="s">
        <v>83</v>
      </c>
      <c r="F1128" s="2" t="s">
        <v>5455</v>
      </c>
      <c r="G1128" s="22">
        <v>8</v>
      </c>
      <c r="H1128" s="22">
        <v>8</v>
      </c>
      <c r="N1128" s="2" t="s">
        <v>35</v>
      </c>
      <c r="O1128" s="2" t="s">
        <v>35</v>
      </c>
      <c r="P1128" t="s">
        <v>36</v>
      </c>
      <c r="Q1128" t="s">
        <v>5489</v>
      </c>
      <c r="U1128" t="s">
        <v>37</v>
      </c>
      <c r="V1128" t="s">
        <v>5520</v>
      </c>
      <c r="Z1128" s="2">
        <v>4</v>
      </c>
      <c r="AA1128" s="22">
        <v>149</v>
      </c>
      <c r="AF1128" t="s">
        <v>5521</v>
      </c>
      <c r="AI1128" t="s">
        <v>4456</v>
      </c>
      <c r="AK1128" t="s">
        <v>184</v>
      </c>
      <c r="AN1128" t="s">
        <v>465</v>
      </c>
      <c r="BR1128" s="3" t="s">
        <v>7025</v>
      </c>
    </row>
    <row r="1129" spans="1:70" x14ac:dyDescent="0.2">
      <c r="A1129" t="s">
        <v>5296</v>
      </c>
      <c r="B1129" t="s">
        <v>5454</v>
      </c>
      <c r="C1129" t="s">
        <v>81</v>
      </c>
      <c r="D1129" t="s">
        <v>82</v>
      </c>
      <c r="E1129" t="s">
        <v>83</v>
      </c>
      <c r="F1129" s="2" t="s">
        <v>5455</v>
      </c>
      <c r="G1129" s="22">
        <v>8</v>
      </c>
      <c r="H1129" s="22">
        <v>8</v>
      </c>
      <c r="N1129" s="2" t="s">
        <v>35</v>
      </c>
      <c r="O1129" s="2" t="s">
        <v>35</v>
      </c>
      <c r="P1129" t="s">
        <v>36</v>
      </c>
      <c r="Q1129" t="s">
        <v>5489</v>
      </c>
      <c r="U1129" t="s">
        <v>37</v>
      </c>
      <c r="V1129" t="s">
        <v>5522</v>
      </c>
      <c r="Z1129" s="2">
        <v>4</v>
      </c>
      <c r="AA1129" s="22">
        <v>116</v>
      </c>
      <c r="AF1129" t="s">
        <v>1940</v>
      </c>
      <c r="AI1129" t="s">
        <v>4456</v>
      </c>
      <c r="AK1129" t="s">
        <v>184</v>
      </c>
      <c r="AN1129" t="s">
        <v>465</v>
      </c>
      <c r="BR1129" s="3" t="s">
        <v>7025</v>
      </c>
    </row>
    <row r="1130" spans="1:70" x14ac:dyDescent="0.2">
      <c r="A1130" t="s">
        <v>5296</v>
      </c>
      <c r="B1130" t="s">
        <v>5523</v>
      </c>
      <c r="C1130" t="s">
        <v>81</v>
      </c>
      <c r="D1130" t="s">
        <v>82</v>
      </c>
      <c r="E1130" t="s">
        <v>83</v>
      </c>
      <c r="F1130" s="2" t="s">
        <v>5455</v>
      </c>
      <c r="G1130" s="22">
        <v>8</v>
      </c>
      <c r="H1130" s="22">
        <v>8</v>
      </c>
      <c r="N1130" s="2" t="s">
        <v>35</v>
      </c>
      <c r="O1130" s="2" t="s">
        <v>35</v>
      </c>
      <c r="P1130" t="s">
        <v>36</v>
      </c>
      <c r="Q1130" t="s">
        <v>5456</v>
      </c>
      <c r="U1130" t="s">
        <v>37</v>
      </c>
      <c r="V1130" t="s">
        <v>5524</v>
      </c>
      <c r="Z1130" s="2">
        <v>5</v>
      </c>
      <c r="AA1130" s="22">
        <v>146</v>
      </c>
      <c r="AF1130" t="s">
        <v>5525</v>
      </c>
      <c r="AI1130" t="s">
        <v>2471</v>
      </c>
      <c r="AK1130" t="s">
        <v>184</v>
      </c>
      <c r="AN1130" t="s">
        <v>465</v>
      </c>
      <c r="BR1130" s="3" t="s">
        <v>7025</v>
      </c>
    </row>
    <row r="1131" spans="1:70" x14ac:dyDescent="0.2">
      <c r="A1131" t="s">
        <v>5296</v>
      </c>
      <c r="B1131" t="s">
        <v>5523</v>
      </c>
      <c r="C1131" t="s">
        <v>81</v>
      </c>
      <c r="D1131" t="s">
        <v>82</v>
      </c>
      <c r="E1131" t="s">
        <v>83</v>
      </c>
      <c r="F1131" s="2" t="s">
        <v>5455</v>
      </c>
      <c r="G1131" s="22">
        <v>8</v>
      </c>
      <c r="H1131" s="22">
        <v>8</v>
      </c>
      <c r="N1131" s="2" t="s">
        <v>35</v>
      </c>
      <c r="O1131" s="2" t="s">
        <v>35</v>
      </c>
      <c r="P1131" t="s">
        <v>36</v>
      </c>
      <c r="Q1131" t="s">
        <v>5451</v>
      </c>
      <c r="U1131" t="s">
        <v>37</v>
      </c>
      <c r="V1131" t="s">
        <v>5526</v>
      </c>
      <c r="Z1131" s="2">
        <v>6</v>
      </c>
      <c r="AA1131" s="22">
        <v>160</v>
      </c>
      <c r="AF1131" t="s">
        <v>5527</v>
      </c>
      <c r="AI1131" t="s">
        <v>266</v>
      </c>
      <c r="AK1131" t="s">
        <v>184</v>
      </c>
      <c r="AN1131" t="s">
        <v>465</v>
      </c>
      <c r="BR1131" s="3" t="s">
        <v>7025</v>
      </c>
    </row>
    <row r="1132" spans="1:70" x14ac:dyDescent="0.2">
      <c r="A1132" t="s">
        <v>5296</v>
      </c>
      <c r="B1132" t="s">
        <v>5523</v>
      </c>
      <c r="C1132" t="s">
        <v>81</v>
      </c>
      <c r="D1132" t="s">
        <v>82</v>
      </c>
      <c r="E1132" t="s">
        <v>83</v>
      </c>
      <c r="F1132" s="2" t="s">
        <v>5455</v>
      </c>
      <c r="G1132" s="22">
        <v>8</v>
      </c>
      <c r="H1132" s="22">
        <v>8</v>
      </c>
      <c r="N1132" s="2" t="s">
        <v>35</v>
      </c>
      <c r="O1132" s="2" t="s">
        <v>35</v>
      </c>
      <c r="P1132" t="s">
        <v>36</v>
      </c>
      <c r="Q1132" t="s">
        <v>5451</v>
      </c>
      <c r="U1132" t="s">
        <v>37</v>
      </c>
      <c r="V1132" t="s">
        <v>5528</v>
      </c>
      <c r="Z1132" s="2">
        <v>6</v>
      </c>
      <c r="AA1132" s="22">
        <v>200</v>
      </c>
      <c r="AF1132" t="s">
        <v>5529</v>
      </c>
      <c r="AI1132" t="s">
        <v>2134</v>
      </c>
      <c r="AK1132" t="s">
        <v>184</v>
      </c>
      <c r="AN1132" t="s">
        <v>465</v>
      </c>
      <c r="BR1132" s="3" t="s">
        <v>7025</v>
      </c>
    </row>
    <row r="1133" spans="1:70" x14ac:dyDescent="0.2">
      <c r="A1133" t="s">
        <v>5296</v>
      </c>
      <c r="B1133" t="s">
        <v>5523</v>
      </c>
      <c r="C1133" t="s">
        <v>81</v>
      </c>
      <c r="D1133" t="s">
        <v>82</v>
      </c>
      <c r="E1133" t="s">
        <v>83</v>
      </c>
      <c r="F1133" s="2" t="s">
        <v>5455</v>
      </c>
      <c r="G1133" s="22">
        <v>8</v>
      </c>
      <c r="H1133" s="22">
        <v>8</v>
      </c>
      <c r="N1133" s="2" t="s">
        <v>35</v>
      </c>
      <c r="O1133" s="2" t="s">
        <v>35</v>
      </c>
      <c r="P1133" t="s">
        <v>36</v>
      </c>
      <c r="Q1133" t="s">
        <v>5451</v>
      </c>
      <c r="U1133" t="s">
        <v>37</v>
      </c>
      <c r="V1133" t="s">
        <v>5530</v>
      </c>
      <c r="Z1133" s="2">
        <v>7</v>
      </c>
      <c r="AA1133" s="22">
        <v>206</v>
      </c>
      <c r="AF1133" t="s">
        <v>5531</v>
      </c>
      <c r="AI1133" t="s">
        <v>5532</v>
      </c>
      <c r="AK1133" t="s">
        <v>184</v>
      </c>
      <c r="AN1133" t="s">
        <v>465</v>
      </c>
      <c r="BR1133" s="3" t="s">
        <v>7025</v>
      </c>
    </row>
    <row r="1134" spans="1:70" x14ac:dyDescent="0.2">
      <c r="A1134" t="s">
        <v>5296</v>
      </c>
      <c r="B1134" t="s">
        <v>5523</v>
      </c>
      <c r="C1134" t="s">
        <v>81</v>
      </c>
      <c r="D1134" t="s">
        <v>82</v>
      </c>
      <c r="E1134" t="s">
        <v>83</v>
      </c>
      <c r="F1134" s="2" t="s">
        <v>5455</v>
      </c>
      <c r="G1134" s="22">
        <v>8</v>
      </c>
      <c r="H1134" s="22">
        <v>8</v>
      </c>
      <c r="N1134" s="2" t="s">
        <v>35</v>
      </c>
      <c r="O1134" s="2" t="s">
        <v>35</v>
      </c>
      <c r="P1134" t="s">
        <v>36</v>
      </c>
      <c r="Q1134" t="s">
        <v>5451</v>
      </c>
      <c r="U1134" t="s">
        <v>37</v>
      </c>
      <c r="V1134" t="s">
        <v>5533</v>
      </c>
      <c r="Z1134" s="2">
        <v>7</v>
      </c>
      <c r="AA1134" s="22">
        <v>202</v>
      </c>
      <c r="AF1134" t="s">
        <v>5534</v>
      </c>
      <c r="AI1134" t="s">
        <v>5480</v>
      </c>
      <c r="AK1134" t="s">
        <v>184</v>
      </c>
      <c r="AN1134" t="s">
        <v>465</v>
      </c>
      <c r="BR1134" s="3" t="s">
        <v>7025</v>
      </c>
    </row>
    <row r="1135" spans="1:70" x14ac:dyDescent="0.2">
      <c r="A1135" t="s">
        <v>5296</v>
      </c>
      <c r="B1135" t="s">
        <v>5523</v>
      </c>
      <c r="C1135" t="s">
        <v>81</v>
      </c>
      <c r="D1135" t="s">
        <v>82</v>
      </c>
      <c r="E1135" t="s">
        <v>83</v>
      </c>
      <c r="F1135" s="2" t="s">
        <v>5455</v>
      </c>
      <c r="G1135" s="22">
        <v>8</v>
      </c>
      <c r="H1135" s="22">
        <v>8</v>
      </c>
      <c r="N1135" s="2" t="s">
        <v>35</v>
      </c>
      <c r="O1135" s="2" t="s">
        <v>35</v>
      </c>
      <c r="P1135" t="s">
        <v>36</v>
      </c>
      <c r="Q1135" t="s">
        <v>5451</v>
      </c>
      <c r="U1135" t="s">
        <v>37</v>
      </c>
      <c r="V1135" t="s">
        <v>5535</v>
      </c>
      <c r="Z1135" s="2">
        <v>6</v>
      </c>
      <c r="AA1135" s="22">
        <v>132</v>
      </c>
      <c r="AF1135" t="s">
        <v>5536</v>
      </c>
      <c r="AI1135" t="s">
        <v>266</v>
      </c>
      <c r="AK1135" t="s">
        <v>184</v>
      </c>
      <c r="AN1135" t="s">
        <v>465</v>
      </c>
      <c r="BR1135" s="3" t="s">
        <v>7025</v>
      </c>
    </row>
    <row r="1136" spans="1:70" x14ac:dyDescent="0.2">
      <c r="A1136" t="s">
        <v>5296</v>
      </c>
      <c r="B1136" t="s">
        <v>5523</v>
      </c>
      <c r="C1136" t="s">
        <v>81</v>
      </c>
      <c r="D1136" t="s">
        <v>82</v>
      </c>
      <c r="E1136" t="s">
        <v>83</v>
      </c>
      <c r="F1136" s="2" t="s">
        <v>5455</v>
      </c>
      <c r="G1136" s="22">
        <v>8</v>
      </c>
      <c r="H1136" s="22">
        <v>8</v>
      </c>
      <c r="N1136" s="2" t="s">
        <v>35</v>
      </c>
      <c r="O1136" s="2" t="s">
        <v>35</v>
      </c>
      <c r="P1136" t="s">
        <v>36</v>
      </c>
      <c r="Q1136" t="s">
        <v>5456</v>
      </c>
      <c r="U1136" t="s">
        <v>37</v>
      </c>
      <c r="V1136" t="s">
        <v>5537</v>
      </c>
      <c r="Z1136" s="2">
        <v>7</v>
      </c>
      <c r="AA1136" s="22">
        <v>153</v>
      </c>
      <c r="AF1136" t="s">
        <v>5538</v>
      </c>
      <c r="AI1136" t="s">
        <v>5539</v>
      </c>
      <c r="AK1136" t="s">
        <v>184</v>
      </c>
      <c r="AN1136" t="s">
        <v>465</v>
      </c>
      <c r="BR1136" s="3" t="s">
        <v>7025</v>
      </c>
    </row>
    <row r="1137" spans="1:70" x14ac:dyDescent="0.2">
      <c r="A1137" t="s">
        <v>5296</v>
      </c>
      <c r="B1137" t="s">
        <v>5523</v>
      </c>
      <c r="C1137" t="s">
        <v>81</v>
      </c>
      <c r="D1137" t="s">
        <v>82</v>
      </c>
      <c r="E1137" t="s">
        <v>83</v>
      </c>
      <c r="F1137" s="2" t="s">
        <v>5455</v>
      </c>
      <c r="G1137" s="22">
        <v>8</v>
      </c>
      <c r="H1137" s="22">
        <v>8</v>
      </c>
      <c r="N1137" s="2" t="s">
        <v>35</v>
      </c>
      <c r="O1137" s="2" t="s">
        <v>35</v>
      </c>
      <c r="P1137" t="s">
        <v>36</v>
      </c>
      <c r="Q1137" t="s">
        <v>5456</v>
      </c>
      <c r="U1137" t="s">
        <v>37</v>
      </c>
      <c r="V1137" t="s">
        <v>5540</v>
      </c>
      <c r="Z1137" s="2">
        <v>9</v>
      </c>
      <c r="AA1137" s="22">
        <v>210</v>
      </c>
      <c r="AF1137" t="s">
        <v>5541</v>
      </c>
      <c r="AI1137" t="s">
        <v>2471</v>
      </c>
      <c r="AK1137" t="s">
        <v>184</v>
      </c>
      <c r="AN1137" t="s">
        <v>465</v>
      </c>
      <c r="BR1137" s="3" t="s">
        <v>7025</v>
      </c>
    </row>
    <row r="1138" spans="1:70" x14ac:dyDescent="0.2">
      <c r="A1138" t="s">
        <v>5296</v>
      </c>
      <c r="B1138" t="s">
        <v>5523</v>
      </c>
      <c r="C1138" t="s">
        <v>81</v>
      </c>
      <c r="D1138" t="s">
        <v>82</v>
      </c>
      <c r="E1138" t="s">
        <v>83</v>
      </c>
      <c r="F1138" s="2" t="s">
        <v>5455</v>
      </c>
      <c r="G1138" s="22">
        <v>8</v>
      </c>
      <c r="H1138" s="22">
        <v>8</v>
      </c>
      <c r="N1138" s="2" t="s">
        <v>35</v>
      </c>
      <c r="O1138" s="2" t="s">
        <v>35</v>
      </c>
      <c r="P1138" t="s">
        <v>36</v>
      </c>
      <c r="Q1138" t="s">
        <v>5456</v>
      </c>
      <c r="U1138" t="s">
        <v>37</v>
      </c>
      <c r="V1138" t="s">
        <v>5542</v>
      </c>
      <c r="Z1138" s="2">
        <v>5</v>
      </c>
      <c r="AA1138" s="22">
        <v>150</v>
      </c>
      <c r="AF1138" t="s">
        <v>5543</v>
      </c>
      <c r="AI1138" t="s">
        <v>5539</v>
      </c>
      <c r="AK1138" t="s">
        <v>184</v>
      </c>
      <c r="AN1138" t="s">
        <v>465</v>
      </c>
      <c r="BR1138" s="3" t="s">
        <v>7025</v>
      </c>
    </row>
    <row r="1139" spans="1:70" x14ac:dyDescent="0.2">
      <c r="A1139" t="s">
        <v>5296</v>
      </c>
      <c r="B1139" t="s">
        <v>5523</v>
      </c>
      <c r="C1139" t="s">
        <v>81</v>
      </c>
      <c r="D1139" t="s">
        <v>82</v>
      </c>
      <c r="E1139" t="s">
        <v>83</v>
      </c>
      <c r="F1139" s="2" t="s">
        <v>5455</v>
      </c>
      <c r="G1139" s="22">
        <v>8</v>
      </c>
      <c r="H1139" s="22">
        <v>8</v>
      </c>
      <c r="N1139" s="2" t="s">
        <v>35</v>
      </c>
      <c r="O1139" s="2" t="s">
        <v>35</v>
      </c>
      <c r="P1139" t="s">
        <v>36</v>
      </c>
      <c r="Q1139" t="s">
        <v>5456</v>
      </c>
      <c r="U1139" t="s">
        <v>37</v>
      </c>
      <c r="V1139" t="s">
        <v>5544</v>
      </c>
      <c r="Z1139" s="2">
        <v>8</v>
      </c>
      <c r="AA1139" s="22">
        <v>239</v>
      </c>
      <c r="AF1139" t="s">
        <v>5545</v>
      </c>
      <c r="AI1139" t="s">
        <v>2471</v>
      </c>
      <c r="AK1139" t="s">
        <v>184</v>
      </c>
      <c r="AN1139" t="s">
        <v>465</v>
      </c>
      <c r="BR1139" s="3" t="s">
        <v>7025</v>
      </c>
    </row>
    <row r="1140" spans="1:70" x14ac:dyDescent="0.2">
      <c r="A1140" t="s">
        <v>5296</v>
      </c>
      <c r="B1140" t="s">
        <v>5523</v>
      </c>
      <c r="C1140" t="s">
        <v>81</v>
      </c>
      <c r="D1140" t="s">
        <v>82</v>
      </c>
      <c r="E1140" t="s">
        <v>83</v>
      </c>
      <c r="F1140" s="2" t="s">
        <v>5455</v>
      </c>
      <c r="G1140" s="22">
        <v>8</v>
      </c>
      <c r="H1140" s="22">
        <v>8</v>
      </c>
      <c r="N1140" s="2" t="s">
        <v>35</v>
      </c>
      <c r="O1140" s="2" t="s">
        <v>35</v>
      </c>
      <c r="P1140" t="s">
        <v>36</v>
      </c>
      <c r="Q1140" t="s">
        <v>5456</v>
      </c>
      <c r="U1140" t="s">
        <v>37</v>
      </c>
      <c r="V1140" t="s">
        <v>5546</v>
      </c>
      <c r="Z1140" s="2">
        <v>8</v>
      </c>
      <c r="AA1140" s="22">
        <v>236</v>
      </c>
      <c r="AF1140" t="s">
        <v>2722</v>
      </c>
      <c r="AI1140" t="s">
        <v>2471</v>
      </c>
      <c r="AK1140" t="s">
        <v>184</v>
      </c>
      <c r="AN1140" t="s">
        <v>465</v>
      </c>
      <c r="BR1140" s="3" t="s">
        <v>7025</v>
      </c>
    </row>
    <row r="1141" spans="1:70" x14ac:dyDescent="0.2">
      <c r="A1141" t="s">
        <v>5296</v>
      </c>
      <c r="B1141" t="s">
        <v>5523</v>
      </c>
      <c r="C1141" t="s">
        <v>81</v>
      </c>
      <c r="D1141" t="s">
        <v>82</v>
      </c>
      <c r="E1141" t="s">
        <v>83</v>
      </c>
      <c r="F1141" s="2" t="s">
        <v>5455</v>
      </c>
      <c r="G1141" s="22">
        <v>8</v>
      </c>
      <c r="H1141" s="22">
        <v>8</v>
      </c>
      <c r="N1141" s="2" t="s">
        <v>35</v>
      </c>
      <c r="O1141" s="2" t="s">
        <v>35</v>
      </c>
      <c r="P1141" t="s">
        <v>36</v>
      </c>
      <c r="Q1141" t="s">
        <v>5477</v>
      </c>
      <c r="U1141" t="s">
        <v>37</v>
      </c>
      <c r="V1141" t="s">
        <v>5547</v>
      </c>
      <c r="Z1141" s="2">
        <v>5</v>
      </c>
      <c r="AA1141" s="22">
        <v>154</v>
      </c>
      <c r="AF1141" t="s">
        <v>5548</v>
      </c>
      <c r="AI1141" t="s">
        <v>266</v>
      </c>
      <c r="AK1141" t="s">
        <v>184</v>
      </c>
      <c r="AN1141" t="s">
        <v>465</v>
      </c>
      <c r="BR1141" s="3" t="s">
        <v>7025</v>
      </c>
    </row>
    <row r="1142" spans="1:70" x14ac:dyDescent="0.2">
      <c r="A1142" t="s">
        <v>5296</v>
      </c>
      <c r="B1142" t="s">
        <v>5523</v>
      </c>
      <c r="C1142" t="s">
        <v>81</v>
      </c>
      <c r="D1142" t="s">
        <v>82</v>
      </c>
      <c r="E1142" t="s">
        <v>83</v>
      </c>
      <c r="F1142" s="2" t="s">
        <v>5455</v>
      </c>
      <c r="G1142" s="22">
        <v>8</v>
      </c>
      <c r="H1142" s="22">
        <v>8</v>
      </c>
      <c r="N1142" s="2" t="s">
        <v>35</v>
      </c>
      <c r="O1142" s="2" t="s">
        <v>35</v>
      </c>
      <c r="P1142" t="s">
        <v>36</v>
      </c>
      <c r="Q1142" t="s">
        <v>5461</v>
      </c>
      <c r="U1142" t="s">
        <v>37</v>
      </c>
      <c r="V1142" t="s">
        <v>5549</v>
      </c>
      <c r="Z1142" s="2">
        <v>8</v>
      </c>
      <c r="AA1142" s="22">
        <v>210</v>
      </c>
      <c r="AF1142" t="s">
        <v>5550</v>
      </c>
      <c r="AI1142" t="s">
        <v>2471</v>
      </c>
      <c r="AK1142" t="s">
        <v>184</v>
      </c>
      <c r="AN1142" t="s">
        <v>465</v>
      </c>
      <c r="BR1142" s="3" t="s">
        <v>7025</v>
      </c>
    </row>
    <row r="1143" spans="1:70" x14ac:dyDescent="0.2">
      <c r="A1143" t="s">
        <v>5296</v>
      </c>
      <c r="B1143" t="s">
        <v>5523</v>
      </c>
      <c r="C1143" t="s">
        <v>81</v>
      </c>
      <c r="D1143" t="s">
        <v>82</v>
      </c>
      <c r="E1143" t="s">
        <v>83</v>
      </c>
      <c r="F1143" s="2" t="s">
        <v>5455</v>
      </c>
      <c r="G1143" s="22">
        <v>8</v>
      </c>
      <c r="H1143" s="22">
        <v>8</v>
      </c>
      <c r="N1143" s="2" t="s">
        <v>35</v>
      </c>
      <c r="O1143" s="2" t="s">
        <v>35</v>
      </c>
      <c r="P1143" t="s">
        <v>36</v>
      </c>
      <c r="Q1143" t="s">
        <v>5461</v>
      </c>
      <c r="U1143" t="s">
        <v>37</v>
      </c>
      <c r="V1143" t="s">
        <v>5551</v>
      </c>
      <c r="Z1143" s="2">
        <v>5</v>
      </c>
      <c r="AA1143" s="22">
        <v>132</v>
      </c>
      <c r="AF1143" t="s">
        <v>5552</v>
      </c>
      <c r="AI1143" t="s">
        <v>266</v>
      </c>
      <c r="AK1143" t="s">
        <v>184</v>
      </c>
      <c r="AN1143" t="s">
        <v>465</v>
      </c>
      <c r="BR1143" s="3" t="s">
        <v>7025</v>
      </c>
    </row>
    <row r="1144" spans="1:70" x14ac:dyDescent="0.2">
      <c r="A1144" t="s">
        <v>5296</v>
      </c>
      <c r="B1144" t="s">
        <v>5523</v>
      </c>
      <c r="C1144" t="s">
        <v>81</v>
      </c>
      <c r="D1144" t="s">
        <v>82</v>
      </c>
      <c r="E1144" t="s">
        <v>83</v>
      </c>
      <c r="F1144" s="2" t="s">
        <v>5455</v>
      </c>
      <c r="G1144" s="22">
        <v>8</v>
      </c>
      <c r="H1144" s="22">
        <v>8</v>
      </c>
      <c r="N1144" s="2" t="s">
        <v>35</v>
      </c>
      <c r="O1144" s="2" t="s">
        <v>35</v>
      </c>
      <c r="P1144" t="s">
        <v>36</v>
      </c>
      <c r="Q1144" t="s">
        <v>4650</v>
      </c>
      <c r="U1144" t="s">
        <v>37</v>
      </c>
      <c r="V1144" t="s">
        <v>5553</v>
      </c>
      <c r="Z1144" s="2">
        <v>7</v>
      </c>
      <c r="AA1144" s="22">
        <v>210</v>
      </c>
      <c r="AF1144" t="s">
        <v>5554</v>
      </c>
      <c r="AI1144" t="s">
        <v>266</v>
      </c>
      <c r="AK1144" t="s">
        <v>184</v>
      </c>
      <c r="AN1144" t="s">
        <v>465</v>
      </c>
      <c r="BR1144" s="3" t="s">
        <v>7025</v>
      </c>
    </row>
    <row r="1145" spans="1:70" x14ac:dyDescent="0.2">
      <c r="A1145" t="s">
        <v>5296</v>
      </c>
      <c r="B1145" t="s">
        <v>5523</v>
      </c>
      <c r="C1145" t="s">
        <v>81</v>
      </c>
      <c r="D1145" t="s">
        <v>82</v>
      </c>
      <c r="E1145" t="s">
        <v>83</v>
      </c>
      <c r="F1145" s="2" t="s">
        <v>5455</v>
      </c>
      <c r="G1145" s="22">
        <v>8</v>
      </c>
      <c r="H1145" s="22">
        <v>8</v>
      </c>
      <c r="N1145" s="2" t="s">
        <v>35</v>
      </c>
      <c r="O1145" s="2" t="s">
        <v>35</v>
      </c>
      <c r="P1145" t="s">
        <v>36</v>
      </c>
      <c r="Q1145" t="s">
        <v>5489</v>
      </c>
      <c r="U1145" t="s">
        <v>37</v>
      </c>
      <c r="V1145" t="s">
        <v>5555</v>
      </c>
      <c r="Z1145" s="2">
        <v>5</v>
      </c>
      <c r="AA1145" s="22">
        <v>137</v>
      </c>
      <c r="AF1145" t="s">
        <v>5556</v>
      </c>
      <c r="AI1145" t="s">
        <v>266</v>
      </c>
      <c r="AK1145" t="s">
        <v>184</v>
      </c>
      <c r="AN1145" t="s">
        <v>465</v>
      </c>
      <c r="BR1145" s="3" t="s">
        <v>7025</v>
      </c>
    </row>
    <row r="1146" spans="1:70" x14ac:dyDescent="0.2">
      <c r="A1146" t="s">
        <v>5296</v>
      </c>
      <c r="B1146" t="s">
        <v>5523</v>
      </c>
      <c r="C1146" t="s">
        <v>81</v>
      </c>
      <c r="D1146" t="s">
        <v>82</v>
      </c>
      <c r="E1146" t="s">
        <v>83</v>
      </c>
      <c r="F1146" s="2" t="s">
        <v>5455</v>
      </c>
      <c r="G1146" s="22">
        <v>8</v>
      </c>
      <c r="H1146" s="22">
        <v>8</v>
      </c>
      <c r="N1146" s="2" t="s">
        <v>35</v>
      </c>
      <c r="O1146" s="2" t="s">
        <v>35</v>
      </c>
      <c r="P1146" t="s">
        <v>36</v>
      </c>
      <c r="Q1146" t="s">
        <v>5489</v>
      </c>
      <c r="U1146" t="s">
        <v>37</v>
      </c>
      <c r="V1146" t="s">
        <v>5557</v>
      </c>
      <c r="Z1146" s="2">
        <v>7</v>
      </c>
      <c r="AA1146" s="22">
        <v>197</v>
      </c>
      <c r="AF1146" t="s">
        <v>5558</v>
      </c>
      <c r="AI1146" t="s">
        <v>266</v>
      </c>
      <c r="AK1146" t="s">
        <v>184</v>
      </c>
      <c r="AN1146" t="s">
        <v>465</v>
      </c>
      <c r="BR1146" s="3" t="s">
        <v>7025</v>
      </c>
    </row>
    <row r="1147" spans="1:70" x14ac:dyDescent="0.2">
      <c r="A1147" t="s">
        <v>5296</v>
      </c>
      <c r="B1147" t="s">
        <v>5523</v>
      </c>
      <c r="C1147" t="s">
        <v>81</v>
      </c>
      <c r="D1147" t="s">
        <v>82</v>
      </c>
      <c r="E1147" t="s">
        <v>83</v>
      </c>
      <c r="F1147" s="2" t="s">
        <v>5455</v>
      </c>
      <c r="G1147" s="22">
        <v>8</v>
      </c>
      <c r="H1147" s="22">
        <v>8</v>
      </c>
      <c r="N1147" s="2" t="s">
        <v>35</v>
      </c>
      <c r="O1147" s="2" t="s">
        <v>35</v>
      </c>
      <c r="P1147" t="s">
        <v>36</v>
      </c>
      <c r="Q1147" t="s">
        <v>5461</v>
      </c>
      <c r="U1147" t="s">
        <v>37</v>
      </c>
      <c r="V1147" t="s">
        <v>5559</v>
      </c>
      <c r="Z1147" s="2">
        <v>7</v>
      </c>
      <c r="AA1147" s="22">
        <v>172</v>
      </c>
      <c r="AF1147" t="s">
        <v>5560</v>
      </c>
      <c r="AI1147" t="s">
        <v>2471</v>
      </c>
      <c r="AK1147" t="s">
        <v>184</v>
      </c>
      <c r="AN1147" t="s">
        <v>465</v>
      </c>
      <c r="BR1147" s="3" t="s">
        <v>7025</v>
      </c>
    </row>
    <row r="1148" spans="1:70" x14ac:dyDescent="0.2">
      <c r="A1148" t="s">
        <v>5296</v>
      </c>
      <c r="B1148" t="s">
        <v>5523</v>
      </c>
      <c r="C1148" t="s">
        <v>81</v>
      </c>
      <c r="D1148" t="s">
        <v>82</v>
      </c>
      <c r="E1148" t="s">
        <v>83</v>
      </c>
      <c r="F1148" s="2" t="s">
        <v>5455</v>
      </c>
      <c r="G1148" s="22">
        <v>8</v>
      </c>
      <c r="H1148" s="22">
        <v>8</v>
      </c>
      <c r="N1148" s="2" t="s">
        <v>35</v>
      </c>
      <c r="O1148" s="2" t="s">
        <v>35</v>
      </c>
      <c r="P1148" t="s">
        <v>36</v>
      </c>
      <c r="Q1148" t="s">
        <v>5322</v>
      </c>
      <c r="U1148" t="s">
        <v>37</v>
      </c>
      <c r="V1148" t="s">
        <v>5561</v>
      </c>
      <c r="Z1148" s="2">
        <v>5</v>
      </c>
      <c r="AA1148" s="22">
        <v>150</v>
      </c>
      <c r="AF1148" t="s">
        <v>5562</v>
      </c>
      <c r="AI1148" t="s">
        <v>266</v>
      </c>
      <c r="AK1148" t="s">
        <v>184</v>
      </c>
      <c r="AN1148" t="s">
        <v>465</v>
      </c>
      <c r="BR1148" s="3" t="s">
        <v>7025</v>
      </c>
    </row>
    <row r="1149" spans="1:70" x14ac:dyDescent="0.2">
      <c r="A1149" t="s">
        <v>5296</v>
      </c>
      <c r="B1149" t="s">
        <v>5523</v>
      </c>
      <c r="C1149" t="s">
        <v>81</v>
      </c>
      <c r="D1149" t="s">
        <v>82</v>
      </c>
      <c r="E1149" t="s">
        <v>83</v>
      </c>
      <c r="F1149" s="2" t="s">
        <v>5455</v>
      </c>
      <c r="G1149" s="22">
        <v>8</v>
      </c>
      <c r="H1149" s="22">
        <v>8</v>
      </c>
      <c r="N1149" s="2" t="s">
        <v>35</v>
      </c>
      <c r="O1149" s="2" t="s">
        <v>35</v>
      </c>
      <c r="P1149" t="s">
        <v>36</v>
      </c>
      <c r="Q1149" t="s">
        <v>5322</v>
      </c>
      <c r="U1149" t="s">
        <v>37</v>
      </c>
      <c r="V1149" t="s">
        <v>5563</v>
      </c>
      <c r="Z1149" s="2">
        <v>6</v>
      </c>
      <c r="AA1149" s="22">
        <v>149</v>
      </c>
      <c r="AF1149" t="s">
        <v>5564</v>
      </c>
      <c r="AI1149" t="s">
        <v>266</v>
      </c>
      <c r="AK1149" t="s">
        <v>184</v>
      </c>
      <c r="AN1149" t="s">
        <v>465</v>
      </c>
      <c r="BR1149" s="3" t="s">
        <v>7025</v>
      </c>
    </row>
    <row r="1150" spans="1:70" x14ac:dyDescent="0.2">
      <c r="A1150" t="s">
        <v>5296</v>
      </c>
      <c r="B1150" t="s">
        <v>5523</v>
      </c>
      <c r="C1150" t="s">
        <v>81</v>
      </c>
      <c r="D1150" t="s">
        <v>82</v>
      </c>
      <c r="E1150" t="s">
        <v>83</v>
      </c>
      <c r="F1150" s="2" t="s">
        <v>5455</v>
      </c>
      <c r="G1150" s="22">
        <v>8</v>
      </c>
      <c r="H1150" s="22">
        <v>8</v>
      </c>
      <c r="N1150" s="2" t="s">
        <v>35</v>
      </c>
      <c r="O1150" s="2" t="s">
        <v>35</v>
      </c>
      <c r="P1150" t="s">
        <v>36</v>
      </c>
      <c r="Q1150" t="s">
        <v>5461</v>
      </c>
      <c r="U1150" t="s">
        <v>37</v>
      </c>
      <c r="V1150" t="s">
        <v>5565</v>
      </c>
      <c r="Z1150" s="2">
        <v>6</v>
      </c>
      <c r="AA1150" s="22">
        <v>169</v>
      </c>
      <c r="AF1150" t="s">
        <v>5566</v>
      </c>
      <c r="AI1150" t="s">
        <v>2471</v>
      </c>
      <c r="AK1150" t="s">
        <v>184</v>
      </c>
      <c r="AN1150" t="s">
        <v>465</v>
      </c>
      <c r="BR1150" s="3" t="s">
        <v>7025</v>
      </c>
    </row>
    <row r="1151" spans="1:70" x14ac:dyDescent="0.2">
      <c r="A1151" t="s">
        <v>5296</v>
      </c>
      <c r="B1151" t="s">
        <v>5523</v>
      </c>
      <c r="C1151" t="s">
        <v>81</v>
      </c>
      <c r="D1151" t="s">
        <v>82</v>
      </c>
      <c r="E1151" t="s">
        <v>83</v>
      </c>
      <c r="F1151" s="2" t="s">
        <v>5455</v>
      </c>
      <c r="G1151" s="22">
        <v>8</v>
      </c>
      <c r="H1151" s="22">
        <v>8</v>
      </c>
      <c r="N1151" s="2" t="s">
        <v>35</v>
      </c>
      <c r="O1151" s="2" t="s">
        <v>35</v>
      </c>
      <c r="P1151" t="s">
        <v>36</v>
      </c>
      <c r="Q1151" t="s">
        <v>4570</v>
      </c>
      <c r="U1151" t="s">
        <v>37</v>
      </c>
      <c r="V1151" t="s">
        <v>5567</v>
      </c>
      <c r="Z1151" s="2">
        <v>6</v>
      </c>
      <c r="AA1151" s="22">
        <v>176</v>
      </c>
      <c r="AF1151" t="s">
        <v>5568</v>
      </c>
      <c r="AI1151" t="s">
        <v>266</v>
      </c>
      <c r="AK1151" t="s">
        <v>184</v>
      </c>
      <c r="AN1151" t="s">
        <v>465</v>
      </c>
      <c r="BR1151" s="3" t="s">
        <v>7025</v>
      </c>
    </row>
    <row r="1152" spans="1:70" x14ac:dyDescent="0.2">
      <c r="A1152" t="s">
        <v>5296</v>
      </c>
      <c r="B1152" t="s">
        <v>5523</v>
      </c>
      <c r="C1152" t="s">
        <v>81</v>
      </c>
      <c r="D1152" t="s">
        <v>82</v>
      </c>
      <c r="E1152" t="s">
        <v>83</v>
      </c>
      <c r="F1152" s="2" t="s">
        <v>5455</v>
      </c>
      <c r="G1152" s="22">
        <v>8</v>
      </c>
      <c r="H1152" s="22">
        <v>8</v>
      </c>
      <c r="N1152" s="2" t="s">
        <v>35</v>
      </c>
      <c r="O1152" s="2" t="s">
        <v>35</v>
      </c>
      <c r="P1152" t="s">
        <v>36</v>
      </c>
      <c r="Q1152" t="s">
        <v>4570</v>
      </c>
      <c r="U1152" t="s">
        <v>37</v>
      </c>
      <c r="V1152" t="s">
        <v>5569</v>
      </c>
      <c r="Z1152" s="2">
        <v>6</v>
      </c>
      <c r="AA1152" s="22">
        <v>162</v>
      </c>
      <c r="AF1152" t="s">
        <v>5570</v>
      </c>
      <c r="AI1152" t="s">
        <v>266</v>
      </c>
      <c r="AK1152" t="s">
        <v>184</v>
      </c>
      <c r="AN1152" t="s">
        <v>465</v>
      </c>
      <c r="BR1152" s="3" t="s">
        <v>7025</v>
      </c>
    </row>
    <row r="1153" spans="1:70" x14ac:dyDescent="0.2">
      <c r="A1153" t="s">
        <v>5296</v>
      </c>
      <c r="B1153" t="s">
        <v>5523</v>
      </c>
      <c r="C1153" t="s">
        <v>81</v>
      </c>
      <c r="D1153" t="s">
        <v>82</v>
      </c>
      <c r="E1153" t="s">
        <v>83</v>
      </c>
      <c r="F1153" s="2" t="s">
        <v>5455</v>
      </c>
      <c r="G1153" s="22">
        <v>8</v>
      </c>
      <c r="H1153" s="22">
        <v>8</v>
      </c>
      <c r="N1153" s="2" t="s">
        <v>35</v>
      </c>
      <c r="O1153" s="2" t="s">
        <v>35</v>
      </c>
      <c r="P1153" t="s">
        <v>36</v>
      </c>
      <c r="Q1153" t="s">
        <v>5461</v>
      </c>
      <c r="U1153" t="s">
        <v>37</v>
      </c>
      <c r="V1153" t="s">
        <v>5571</v>
      </c>
      <c r="Z1153" s="2">
        <v>4</v>
      </c>
      <c r="AA1153" s="22">
        <v>241</v>
      </c>
      <c r="AF1153" t="s">
        <v>5572</v>
      </c>
      <c r="AI1153" t="s">
        <v>266</v>
      </c>
      <c r="AK1153" t="s">
        <v>184</v>
      </c>
      <c r="AN1153" t="s">
        <v>465</v>
      </c>
      <c r="BR1153" s="3" t="s">
        <v>7025</v>
      </c>
    </row>
    <row r="1154" spans="1:70" x14ac:dyDescent="0.2">
      <c r="A1154" t="s">
        <v>5296</v>
      </c>
      <c r="B1154" t="s">
        <v>5523</v>
      </c>
      <c r="C1154" t="s">
        <v>81</v>
      </c>
      <c r="D1154" t="s">
        <v>82</v>
      </c>
      <c r="E1154" t="s">
        <v>83</v>
      </c>
      <c r="F1154" s="2" t="s">
        <v>5455</v>
      </c>
      <c r="G1154" s="22">
        <v>8</v>
      </c>
      <c r="H1154" s="22">
        <v>8</v>
      </c>
      <c r="N1154" s="2" t="s">
        <v>35</v>
      </c>
      <c r="O1154" s="2" t="s">
        <v>35</v>
      </c>
      <c r="P1154" t="s">
        <v>36</v>
      </c>
      <c r="Q1154" t="s">
        <v>5461</v>
      </c>
      <c r="U1154" t="s">
        <v>37</v>
      </c>
      <c r="V1154" t="s">
        <v>5573</v>
      </c>
      <c r="Z1154" s="2">
        <v>4</v>
      </c>
      <c r="AA1154" s="22">
        <v>238</v>
      </c>
      <c r="AF1154" t="s">
        <v>5574</v>
      </c>
      <c r="AI1154" t="s">
        <v>266</v>
      </c>
      <c r="AK1154" t="s">
        <v>184</v>
      </c>
      <c r="AN1154" t="s">
        <v>465</v>
      </c>
      <c r="BR1154" s="3" t="s">
        <v>7025</v>
      </c>
    </row>
    <row r="1155" spans="1:70" x14ac:dyDescent="0.2">
      <c r="A1155" t="s">
        <v>5296</v>
      </c>
      <c r="B1155" t="s">
        <v>5523</v>
      </c>
      <c r="C1155" t="s">
        <v>81</v>
      </c>
      <c r="D1155" t="s">
        <v>82</v>
      </c>
      <c r="E1155" t="s">
        <v>83</v>
      </c>
      <c r="F1155" s="2" t="s">
        <v>5455</v>
      </c>
      <c r="G1155" s="22">
        <v>8</v>
      </c>
      <c r="H1155" s="22">
        <v>8</v>
      </c>
      <c r="N1155" s="2" t="s">
        <v>35</v>
      </c>
      <c r="O1155" s="2" t="s">
        <v>35</v>
      </c>
      <c r="P1155" t="s">
        <v>36</v>
      </c>
      <c r="Q1155" t="s">
        <v>5461</v>
      </c>
      <c r="U1155" t="s">
        <v>37</v>
      </c>
      <c r="V1155" t="s">
        <v>5575</v>
      </c>
      <c r="Z1155" s="2">
        <v>6</v>
      </c>
      <c r="AA1155" s="22">
        <v>155</v>
      </c>
      <c r="AF1155" t="s">
        <v>5576</v>
      </c>
      <c r="AI1155" t="s">
        <v>266</v>
      </c>
      <c r="AK1155" t="s">
        <v>184</v>
      </c>
      <c r="AN1155" t="s">
        <v>465</v>
      </c>
      <c r="BR1155" s="3" t="s">
        <v>7025</v>
      </c>
    </row>
    <row r="1156" spans="1:70" x14ac:dyDescent="0.2">
      <c r="A1156" t="s">
        <v>5296</v>
      </c>
      <c r="B1156" t="s">
        <v>5523</v>
      </c>
      <c r="C1156" t="s">
        <v>81</v>
      </c>
      <c r="D1156" t="s">
        <v>82</v>
      </c>
      <c r="E1156" t="s">
        <v>83</v>
      </c>
      <c r="F1156" s="2" t="s">
        <v>5455</v>
      </c>
      <c r="G1156" s="22">
        <v>8</v>
      </c>
      <c r="H1156" s="22">
        <v>8</v>
      </c>
      <c r="N1156" s="2" t="s">
        <v>35</v>
      </c>
      <c r="O1156" s="2" t="s">
        <v>35</v>
      </c>
      <c r="P1156" t="s">
        <v>36</v>
      </c>
      <c r="Q1156" t="s">
        <v>5461</v>
      </c>
      <c r="U1156" t="s">
        <v>37</v>
      </c>
      <c r="V1156" t="s">
        <v>5577</v>
      </c>
      <c r="Z1156" s="2">
        <v>7</v>
      </c>
      <c r="AA1156" s="22">
        <v>237</v>
      </c>
      <c r="AF1156" t="s">
        <v>5578</v>
      </c>
      <c r="AI1156" t="s">
        <v>2471</v>
      </c>
      <c r="AK1156" t="s">
        <v>184</v>
      </c>
      <c r="AN1156" t="s">
        <v>465</v>
      </c>
      <c r="BR1156" s="3" t="s">
        <v>7025</v>
      </c>
    </row>
    <row r="1157" spans="1:70" x14ac:dyDescent="0.2">
      <c r="A1157" t="s">
        <v>5296</v>
      </c>
      <c r="B1157" t="s">
        <v>5523</v>
      </c>
      <c r="C1157" t="s">
        <v>81</v>
      </c>
      <c r="D1157" t="s">
        <v>82</v>
      </c>
      <c r="E1157" t="s">
        <v>83</v>
      </c>
      <c r="F1157" s="2" t="s">
        <v>5455</v>
      </c>
      <c r="G1157" s="22">
        <v>8</v>
      </c>
      <c r="H1157" s="22">
        <v>8</v>
      </c>
      <c r="N1157" s="2" t="s">
        <v>35</v>
      </c>
      <c r="O1157" s="2" t="s">
        <v>35</v>
      </c>
      <c r="P1157" t="s">
        <v>36</v>
      </c>
      <c r="Q1157" t="s">
        <v>5461</v>
      </c>
      <c r="U1157" t="s">
        <v>37</v>
      </c>
      <c r="V1157" t="s">
        <v>5579</v>
      </c>
      <c r="Z1157" s="2">
        <v>5</v>
      </c>
      <c r="AA1157" s="22">
        <v>212</v>
      </c>
      <c r="AF1157" t="s">
        <v>5580</v>
      </c>
      <c r="AI1157" t="s">
        <v>266</v>
      </c>
      <c r="AK1157" t="s">
        <v>184</v>
      </c>
      <c r="AN1157" t="s">
        <v>465</v>
      </c>
      <c r="BR1157" s="3" t="s">
        <v>7025</v>
      </c>
    </row>
    <row r="1158" spans="1:70" x14ac:dyDescent="0.2">
      <c r="A1158" t="s">
        <v>5296</v>
      </c>
      <c r="B1158" t="s">
        <v>5523</v>
      </c>
      <c r="C1158" t="s">
        <v>81</v>
      </c>
      <c r="D1158" t="s">
        <v>82</v>
      </c>
      <c r="E1158" t="s">
        <v>83</v>
      </c>
      <c r="F1158" s="2" t="s">
        <v>5455</v>
      </c>
      <c r="G1158" s="22">
        <v>8</v>
      </c>
      <c r="H1158" s="22">
        <v>8</v>
      </c>
      <c r="N1158" s="2" t="s">
        <v>35</v>
      </c>
      <c r="O1158" s="2" t="s">
        <v>35</v>
      </c>
      <c r="P1158" t="s">
        <v>36</v>
      </c>
      <c r="Q1158" t="s">
        <v>5461</v>
      </c>
      <c r="U1158" t="s">
        <v>37</v>
      </c>
      <c r="V1158" t="s">
        <v>5581</v>
      </c>
      <c r="Z1158" s="2">
        <v>4</v>
      </c>
      <c r="AA1158" s="22">
        <v>144</v>
      </c>
      <c r="AF1158" t="s">
        <v>5582</v>
      </c>
      <c r="AI1158" t="s">
        <v>2471</v>
      </c>
      <c r="AK1158" t="s">
        <v>184</v>
      </c>
      <c r="AN1158" t="s">
        <v>465</v>
      </c>
      <c r="BR1158" s="3" t="s">
        <v>7025</v>
      </c>
    </row>
    <row r="1159" spans="1:70" x14ac:dyDescent="0.2">
      <c r="A1159" t="s">
        <v>5296</v>
      </c>
      <c r="B1159" t="s">
        <v>5523</v>
      </c>
      <c r="C1159" t="s">
        <v>81</v>
      </c>
      <c r="D1159" t="s">
        <v>82</v>
      </c>
      <c r="E1159" t="s">
        <v>83</v>
      </c>
      <c r="F1159" s="2" t="s">
        <v>5455</v>
      </c>
      <c r="G1159" s="22">
        <v>8</v>
      </c>
      <c r="H1159" s="22">
        <v>8</v>
      </c>
      <c r="N1159" s="2" t="s">
        <v>35</v>
      </c>
      <c r="O1159" s="2" t="s">
        <v>35</v>
      </c>
      <c r="P1159" t="s">
        <v>36</v>
      </c>
      <c r="Q1159" t="s">
        <v>5461</v>
      </c>
      <c r="U1159" t="s">
        <v>37</v>
      </c>
      <c r="V1159" t="s">
        <v>5583</v>
      </c>
      <c r="Z1159" s="2">
        <v>3</v>
      </c>
      <c r="AA1159" s="22">
        <v>90</v>
      </c>
      <c r="AF1159" t="s">
        <v>5584</v>
      </c>
      <c r="AI1159" t="s">
        <v>266</v>
      </c>
      <c r="AK1159" t="s">
        <v>184</v>
      </c>
      <c r="BR1159" s="3" t="s">
        <v>7025</v>
      </c>
    </row>
    <row r="1160" spans="1:70" x14ac:dyDescent="0.2">
      <c r="A1160" t="s">
        <v>5296</v>
      </c>
      <c r="B1160" t="s">
        <v>5523</v>
      </c>
      <c r="C1160" t="s">
        <v>81</v>
      </c>
      <c r="D1160" t="s">
        <v>82</v>
      </c>
      <c r="E1160" t="s">
        <v>83</v>
      </c>
      <c r="F1160" s="2" t="s">
        <v>5455</v>
      </c>
      <c r="G1160" s="22">
        <v>8</v>
      </c>
      <c r="H1160" s="22">
        <v>8</v>
      </c>
      <c r="N1160" s="2" t="s">
        <v>35</v>
      </c>
      <c r="O1160" s="2" t="s">
        <v>35</v>
      </c>
      <c r="P1160" t="s">
        <v>36</v>
      </c>
      <c r="Q1160" t="s">
        <v>5461</v>
      </c>
      <c r="U1160" t="s">
        <v>37</v>
      </c>
      <c r="V1160" t="s">
        <v>5585</v>
      </c>
      <c r="Z1160" s="2">
        <v>3</v>
      </c>
      <c r="AA1160" s="22">
        <v>95</v>
      </c>
      <c r="AF1160" t="s">
        <v>5586</v>
      </c>
      <c r="AI1160" t="s">
        <v>266</v>
      </c>
      <c r="AK1160" t="s">
        <v>184</v>
      </c>
      <c r="BR1160" s="3" t="s">
        <v>7025</v>
      </c>
    </row>
    <row r="1161" spans="1:70" x14ac:dyDescent="0.2">
      <c r="A1161" t="s">
        <v>5296</v>
      </c>
      <c r="B1161" t="s">
        <v>5587</v>
      </c>
      <c r="C1161" t="s">
        <v>81</v>
      </c>
      <c r="D1161" t="s">
        <v>82</v>
      </c>
      <c r="E1161" t="s">
        <v>83</v>
      </c>
      <c r="F1161" s="2" t="s">
        <v>5455</v>
      </c>
      <c r="G1161" s="22">
        <v>8</v>
      </c>
      <c r="H1161" s="22">
        <v>8</v>
      </c>
      <c r="N1161" s="2" t="s">
        <v>35</v>
      </c>
      <c r="O1161" s="2" t="s">
        <v>35</v>
      </c>
      <c r="P1161" t="s">
        <v>36</v>
      </c>
      <c r="Q1161" t="s">
        <v>5451</v>
      </c>
      <c r="U1161" t="s">
        <v>37</v>
      </c>
      <c r="V1161" t="s">
        <v>5588</v>
      </c>
      <c r="Z1161" s="2">
        <v>4</v>
      </c>
      <c r="AA1161" s="22">
        <v>208</v>
      </c>
      <c r="AF1161" t="s">
        <v>5589</v>
      </c>
      <c r="AI1161" t="s">
        <v>266</v>
      </c>
      <c r="AK1161" t="s">
        <v>184</v>
      </c>
      <c r="AN1161" t="s">
        <v>465</v>
      </c>
      <c r="BR1161" s="3" t="s">
        <v>7025</v>
      </c>
    </row>
    <row r="1162" spans="1:70" x14ac:dyDescent="0.2">
      <c r="A1162" t="s">
        <v>5296</v>
      </c>
      <c r="B1162" t="s">
        <v>5587</v>
      </c>
      <c r="C1162" t="s">
        <v>81</v>
      </c>
      <c r="D1162" t="s">
        <v>82</v>
      </c>
      <c r="E1162" t="s">
        <v>83</v>
      </c>
      <c r="F1162" s="2" t="s">
        <v>5455</v>
      </c>
      <c r="G1162" s="22">
        <v>8</v>
      </c>
      <c r="H1162" s="22">
        <v>8</v>
      </c>
      <c r="N1162" s="2" t="s">
        <v>35</v>
      </c>
      <c r="O1162" s="2" t="s">
        <v>35</v>
      </c>
      <c r="P1162" t="s">
        <v>36</v>
      </c>
      <c r="Q1162" t="s">
        <v>5451</v>
      </c>
      <c r="U1162" t="s">
        <v>37</v>
      </c>
      <c r="V1162" t="s">
        <v>5590</v>
      </c>
      <c r="Z1162" s="2">
        <v>4</v>
      </c>
      <c r="AA1162" s="22">
        <v>208</v>
      </c>
      <c r="AF1162" t="s">
        <v>5591</v>
      </c>
      <c r="AI1162" t="s">
        <v>266</v>
      </c>
      <c r="AK1162" t="s">
        <v>184</v>
      </c>
      <c r="AN1162" t="s">
        <v>465</v>
      </c>
      <c r="BR1162" s="3" t="s">
        <v>7025</v>
      </c>
    </row>
    <row r="1163" spans="1:70" x14ac:dyDescent="0.2">
      <c r="A1163" t="s">
        <v>5296</v>
      </c>
      <c r="B1163" t="s">
        <v>5587</v>
      </c>
      <c r="C1163" t="s">
        <v>81</v>
      </c>
      <c r="D1163" t="s">
        <v>82</v>
      </c>
      <c r="E1163" t="s">
        <v>83</v>
      </c>
      <c r="F1163" s="2" t="s">
        <v>5455</v>
      </c>
      <c r="G1163" s="22">
        <v>8</v>
      </c>
      <c r="H1163" s="22">
        <v>8</v>
      </c>
      <c r="N1163" s="2" t="s">
        <v>35</v>
      </c>
      <c r="O1163" s="2" t="s">
        <v>35</v>
      </c>
      <c r="P1163" t="s">
        <v>36</v>
      </c>
      <c r="Q1163" t="s">
        <v>5451</v>
      </c>
      <c r="U1163" t="s">
        <v>37</v>
      </c>
      <c r="V1163" t="s">
        <v>5592</v>
      </c>
      <c r="Z1163" s="2">
        <v>3</v>
      </c>
      <c r="AA1163" s="22">
        <v>166</v>
      </c>
      <c r="AF1163" t="s">
        <v>5593</v>
      </c>
      <c r="AI1163" t="s">
        <v>2134</v>
      </c>
      <c r="AK1163" t="s">
        <v>184</v>
      </c>
      <c r="AN1163" t="s">
        <v>465</v>
      </c>
      <c r="BR1163" s="3" t="s">
        <v>7025</v>
      </c>
    </row>
    <row r="1164" spans="1:70" x14ac:dyDescent="0.2">
      <c r="A1164" t="s">
        <v>5296</v>
      </c>
      <c r="B1164" t="s">
        <v>5587</v>
      </c>
      <c r="C1164" t="s">
        <v>81</v>
      </c>
      <c r="D1164" t="s">
        <v>82</v>
      </c>
      <c r="E1164" t="s">
        <v>83</v>
      </c>
      <c r="F1164" s="2" t="s">
        <v>5455</v>
      </c>
      <c r="G1164" s="22">
        <v>8</v>
      </c>
      <c r="H1164" s="22">
        <v>8</v>
      </c>
      <c r="N1164" s="2" t="s">
        <v>35</v>
      </c>
      <c r="O1164" s="2" t="s">
        <v>35</v>
      </c>
      <c r="P1164" t="s">
        <v>36</v>
      </c>
      <c r="Q1164" t="s">
        <v>5451</v>
      </c>
      <c r="U1164" t="s">
        <v>37</v>
      </c>
      <c r="V1164" t="s">
        <v>5594</v>
      </c>
      <c r="Z1164" s="2">
        <v>3</v>
      </c>
      <c r="AA1164" s="22">
        <v>151</v>
      </c>
      <c r="AF1164" t="s">
        <v>5595</v>
      </c>
      <c r="AI1164" t="s">
        <v>266</v>
      </c>
      <c r="AK1164" t="s">
        <v>184</v>
      </c>
      <c r="AN1164" t="s">
        <v>465</v>
      </c>
      <c r="BR1164" s="3" t="s">
        <v>7025</v>
      </c>
    </row>
    <row r="1165" spans="1:70" x14ac:dyDescent="0.2">
      <c r="A1165" t="s">
        <v>5296</v>
      </c>
      <c r="B1165" t="s">
        <v>5587</v>
      </c>
      <c r="C1165" t="s">
        <v>81</v>
      </c>
      <c r="D1165" t="s">
        <v>82</v>
      </c>
      <c r="E1165" t="s">
        <v>83</v>
      </c>
      <c r="F1165" s="2" t="s">
        <v>5455</v>
      </c>
      <c r="G1165" s="22">
        <v>8</v>
      </c>
      <c r="H1165" s="22">
        <v>8</v>
      </c>
      <c r="N1165" s="2" t="s">
        <v>35</v>
      </c>
      <c r="O1165" s="2" t="s">
        <v>35</v>
      </c>
      <c r="P1165" t="s">
        <v>36</v>
      </c>
      <c r="Q1165" t="s">
        <v>5306</v>
      </c>
      <c r="U1165" t="s">
        <v>37</v>
      </c>
      <c r="V1165" t="s">
        <v>5596</v>
      </c>
      <c r="Z1165" s="2">
        <v>2</v>
      </c>
      <c r="AA1165" s="22">
        <v>61</v>
      </c>
      <c r="AF1165" t="s">
        <v>5597</v>
      </c>
      <c r="AI1165" t="s">
        <v>2471</v>
      </c>
      <c r="AK1165" t="s">
        <v>184</v>
      </c>
      <c r="AN1165" t="s">
        <v>465</v>
      </c>
      <c r="BR1165" s="3" t="s">
        <v>7025</v>
      </c>
    </row>
    <row r="1166" spans="1:70" x14ac:dyDescent="0.2">
      <c r="A1166" t="s">
        <v>5296</v>
      </c>
      <c r="B1166" t="s">
        <v>5587</v>
      </c>
      <c r="C1166" t="s">
        <v>81</v>
      </c>
      <c r="D1166" t="s">
        <v>82</v>
      </c>
      <c r="E1166" t="s">
        <v>83</v>
      </c>
      <c r="F1166" s="2" t="s">
        <v>5455</v>
      </c>
      <c r="G1166" s="22">
        <v>8</v>
      </c>
      <c r="H1166" s="22">
        <v>8</v>
      </c>
      <c r="N1166" s="2" t="s">
        <v>35</v>
      </c>
      <c r="O1166" s="2" t="s">
        <v>35</v>
      </c>
      <c r="P1166" t="s">
        <v>36</v>
      </c>
      <c r="Q1166" t="s">
        <v>5451</v>
      </c>
      <c r="U1166" t="s">
        <v>37</v>
      </c>
      <c r="V1166" t="s">
        <v>5598</v>
      </c>
      <c r="Z1166" s="2">
        <v>8</v>
      </c>
      <c r="AA1166" s="22">
        <v>167</v>
      </c>
      <c r="AF1166" t="s">
        <v>5599</v>
      </c>
      <c r="AI1166" t="s">
        <v>266</v>
      </c>
      <c r="AK1166" t="s">
        <v>184</v>
      </c>
      <c r="AN1166" t="s">
        <v>465</v>
      </c>
      <c r="BR1166" s="3" t="s">
        <v>7025</v>
      </c>
    </row>
    <row r="1167" spans="1:70" x14ac:dyDescent="0.2">
      <c r="A1167" t="s">
        <v>5296</v>
      </c>
      <c r="B1167" t="s">
        <v>5587</v>
      </c>
      <c r="C1167" t="s">
        <v>81</v>
      </c>
      <c r="D1167" t="s">
        <v>82</v>
      </c>
      <c r="E1167" t="s">
        <v>83</v>
      </c>
      <c r="F1167" s="2" t="s">
        <v>5455</v>
      </c>
      <c r="G1167" s="22">
        <v>8</v>
      </c>
      <c r="H1167" s="22">
        <v>8</v>
      </c>
      <c r="N1167" s="2" t="s">
        <v>35</v>
      </c>
      <c r="O1167" s="2" t="s">
        <v>35</v>
      </c>
      <c r="P1167" t="s">
        <v>36</v>
      </c>
      <c r="Q1167" t="s">
        <v>5456</v>
      </c>
      <c r="U1167" t="s">
        <v>37</v>
      </c>
      <c r="V1167" t="s">
        <v>5600</v>
      </c>
      <c r="Z1167" s="2">
        <v>9</v>
      </c>
      <c r="AA1167" s="22">
        <v>177</v>
      </c>
      <c r="AF1167" t="s">
        <v>5601</v>
      </c>
      <c r="AI1167" t="s">
        <v>266</v>
      </c>
      <c r="AK1167" t="s">
        <v>184</v>
      </c>
      <c r="AN1167" t="s">
        <v>465</v>
      </c>
      <c r="BR1167" s="3" t="s">
        <v>7025</v>
      </c>
    </row>
    <row r="1168" spans="1:70" x14ac:dyDescent="0.2">
      <c r="A1168" t="s">
        <v>5296</v>
      </c>
      <c r="B1168" t="s">
        <v>5587</v>
      </c>
      <c r="C1168" t="s">
        <v>81</v>
      </c>
      <c r="D1168" t="s">
        <v>82</v>
      </c>
      <c r="E1168" t="s">
        <v>83</v>
      </c>
      <c r="F1168" s="2" t="s">
        <v>5455</v>
      </c>
      <c r="G1168" s="22">
        <v>8</v>
      </c>
      <c r="H1168" s="22">
        <v>8</v>
      </c>
      <c r="N1168" s="2" t="s">
        <v>35</v>
      </c>
      <c r="O1168" s="2" t="s">
        <v>35</v>
      </c>
      <c r="P1168" t="s">
        <v>36</v>
      </c>
      <c r="Q1168" t="s">
        <v>5456</v>
      </c>
      <c r="U1168" t="s">
        <v>37</v>
      </c>
      <c r="V1168" t="s">
        <v>5602</v>
      </c>
      <c r="Z1168" s="2">
        <v>7</v>
      </c>
      <c r="AA1168" s="22">
        <v>139</v>
      </c>
      <c r="AF1168" t="s">
        <v>5603</v>
      </c>
      <c r="AI1168" t="s">
        <v>2471</v>
      </c>
      <c r="AK1168" t="s">
        <v>184</v>
      </c>
      <c r="AN1168" t="s">
        <v>465</v>
      </c>
      <c r="BR1168" s="3" t="s">
        <v>7025</v>
      </c>
    </row>
    <row r="1169" spans="1:70" x14ac:dyDescent="0.2">
      <c r="A1169" t="s">
        <v>5296</v>
      </c>
      <c r="B1169" t="s">
        <v>5587</v>
      </c>
      <c r="C1169" t="s">
        <v>81</v>
      </c>
      <c r="D1169" t="s">
        <v>82</v>
      </c>
      <c r="E1169" t="s">
        <v>83</v>
      </c>
      <c r="F1169" s="2" t="s">
        <v>5455</v>
      </c>
      <c r="G1169" s="22">
        <v>8</v>
      </c>
      <c r="H1169" s="22">
        <v>8</v>
      </c>
      <c r="N1169" s="2" t="s">
        <v>35</v>
      </c>
      <c r="O1169" s="2" t="s">
        <v>35</v>
      </c>
      <c r="P1169" t="s">
        <v>36</v>
      </c>
      <c r="Q1169" t="s">
        <v>5456</v>
      </c>
      <c r="U1169" t="s">
        <v>37</v>
      </c>
      <c r="V1169" t="s">
        <v>5604</v>
      </c>
      <c r="Z1169" s="2">
        <v>8</v>
      </c>
      <c r="AA1169" s="22">
        <v>199</v>
      </c>
      <c r="AF1169" t="s">
        <v>5605</v>
      </c>
      <c r="AI1169" t="s">
        <v>266</v>
      </c>
      <c r="AK1169" t="s">
        <v>184</v>
      </c>
      <c r="AN1169" t="s">
        <v>465</v>
      </c>
      <c r="BR1169" s="3" t="s">
        <v>7025</v>
      </c>
    </row>
    <row r="1170" spans="1:70" x14ac:dyDescent="0.2">
      <c r="A1170" t="s">
        <v>5296</v>
      </c>
      <c r="B1170" t="s">
        <v>5587</v>
      </c>
      <c r="C1170" t="s">
        <v>81</v>
      </c>
      <c r="D1170" t="s">
        <v>82</v>
      </c>
      <c r="E1170" t="s">
        <v>83</v>
      </c>
      <c r="F1170" s="2" t="s">
        <v>5455</v>
      </c>
      <c r="G1170" s="22">
        <v>8</v>
      </c>
      <c r="H1170" s="22">
        <v>8</v>
      </c>
      <c r="N1170" s="2" t="s">
        <v>35</v>
      </c>
      <c r="O1170" s="2" t="s">
        <v>35</v>
      </c>
      <c r="P1170" t="s">
        <v>36</v>
      </c>
      <c r="Q1170" t="s">
        <v>5456</v>
      </c>
      <c r="U1170" t="s">
        <v>37</v>
      </c>
      <c r="V1170" t="s">
        <v>5606</v>
      </c>
      <c r="Z1170" s="2">
        <v>10</v>
      </c>
      <c r="AA1170" s="22">
        <v>238</v>
      </c>
      <c r="AF1170" t="s">
        <v>5607</v>
      </c>
      <c r="AI1170" t="s">
        <v>266</v>
      </c>
      <c r="AK1170" t="s">
        <v>184</v>
      </c>
      <c r="AN1170" t="s">
        <v>465</v>
      </c>
      <c r="BR1170" s="3" t="s">
        <v>7025</v>
      </c>
    </row>
    <row r="1171" spans="1:70" x14ac:dyDescent="0.2">
      <c r="A1171" t="s">
        <v>5296</v>
      </c>
      <c r="B1171" t="s">
        <v>5587</v>
      </c>
      <c r="C1171" t="s">
        <v>81</v>
      </c>
      <c r="D1171" t="s">
        <v>82</v>
      </c>
      <c r="E1171" t="s">
        <v>83</v>
      </c>
      <c r="F1171" s="2" t="s">
        <v>5455</v>
      </c>
      <c r="G1171" s="22">
        <v>8</v>
      </c>
      <c r="H1171" s="22">
        <v>8</v>
      </c>
      <c r="N1171" s="2" t="s">
        <v>35</v>
      </c>
      <c r="O1171" s="2" t="s">
        <v>35</v>
      </c>
      <c r="P1171" t="s">
        <v>36</v>
      </c>
      <c r="Q1171" t="s">
        <v>5456</v>
      </c>
      <c r="U1171" t="s">
        <v>37</v>
      </c>
      <c r="V1171" t="s">
        <v>5608</v>
      </c>
      <c r="Z1171" s="2">
        <v>9</v>
      </c>
      <c r="AA1171" s="22">
        <v>251</v>
      </c>
      <c r="AF1171" t="s">
        <v>5609</v>
      </c>
      <c r="AI1171" t="s">
        <v>266</v>
      </c>
      <c r="AK1171" t="s">
        <v>184</v>
      </c>
      <c r="AN1171" t="s">
        <v>465</v>
      </c>
      <c r="BR1171" s="3" t="s">
        <v>7025</v>
      </c>
    </row>
    <row r="1172" spans="1:70" x14ac:dyDescent="0.2">
      <c r="A1172" t="s">
        <v>5296</v>
      </c>
      <c r="B1172" t="s">
        <v>5587</v>
      </c>
      <c r="C1172" t="s">
        <v>81</v>
      </c>
      <c r="D1172" t="s">
        <v>82</v>
      </c>
      <c r="E1172" t="s">
        <v>83</v>
      </c>
      <c r="F1172" s="2" t="s">
        <v>5455</v>
      </c>
      <c r="G1172" s="22">
        <v>8</v>
      </c>
      <c r="H1172" s="22">
        <v>8</v>
      </c>
      <c r="N1172" s="2" t="s">
        <v>35</v>
      </c>
      <c r="O1172" s="2" t="s">
        <v>35</v>
      </c>
      <c r="P1172" t="s">
        <v>36</v>
      </c>
      <c r="Q1172" t="s">
        <v>5456</v>
      </c>
      <c r="U1172" t="s">
        <v>37</v>
      </c>
      <c r="V1172" t="s">
        <v>5610</v>
      </c>
      <c r="Z1172" s="2">
        <v>6</v>
      </c>
      <c r="AA1172" s="22">
        <v>204</v>
      </c>
      <c r="AF1172" t="s">
        <v>5611</v>
      </c>
      <c r="AI1172" t="s">
        <v>266</v>
      </c>
      <c r="AK1172" t="s">
        <v>184</v>
      </c>
      <c r="AN1172" t="s">
        <v>465</v>
      </c>
      <c r="BR1172" s="3" t="s">
        <v>7025</v>
      </c>
    </row>
    <row r="1173" spans="1:70" x14ac:dyDescent="0.2">
      <c r="A1173" t="s">
        <v>5296</v>
      </c>
      <c r="B1173" t="s">
        <v>5587</v>
      </c>
      <c r="C1173" t="s">
        <v>81</v>
      </c>
      <c r="D1173" t="s">
        <v>82</v>
      </c>
      <c r="E1173" t="s">
        <v>83</v>
      </c>
      <c r="F1173" s="2" t="s">
        <v>5455</v>
      </c>
      <c r="G1173" s="22">
        <v>8</v>
      </c>
      <c r="H1173" s="22">
        <v>8</v>
      </c>
      <c r="N1173" s="2" t="s">
        <v>35</v>
      </c>
      <c r="O1173" s="2" t="s">
        <v>35</v>
      </c>
      <c r="P1173" t="s">
        <v>36</v>
      </c>
      <c r="Q1173" t="s">
        <v>4650</v>
      </c>
      <c r="U1173" t="s">
        <v>37</v>
      </c>
      <c r="V1173" t="s">
        <v>5612</v>
      </c>
      <c r="Z1173" s="2">
        <v>5</v>
      </c>
      <c r="AA1173" s="22">
        <v>261</v>
      </c>
      <c r="AF1173" t="s">
        <v>5613</v>
      </c>
      <c r="AI1173" t="s">
        <v>266</v>
      </c>
      <c r="AK1173" t="s">
        <v>184</v>
      </c>
      <c r="AN1173" t="s">
        <v>465</v>
      </c>
      <c r="BR1173" s="3" t="s">
        <v>7025</v>
      </c>
    </row>
    <row r="1174" spans="1:70" x14ac:dyDescent="0.2">
      <c r="A1174" t="s">
        <v>5296</v>
      </c>
      <c r="B1174" t="s">
        <v>5587</v>
      </c>
      <c r="C1174" t="s">
        <v>81</v>
      </c>
      <c r="D1174" t="s">
        <v>82</v>
      </c>
      <c r="E1174" t="s">
        <v>83</v>
      </c>
      <c r="F1174" s="2" t="s">
        <v>5455</v>
      </c>
      <c r="G1174" s="22">
        <v>8</v>
      </c>
      <c r="H1174" s="22">
        <v>8</v>
      </c>
      <c r="N1174" s="2" t="s">
        <v>35</v>
      </c>
      <c r="O1174" s="2" t="s">
        <v>35</v>
      </c>
      <c r="P1174" t="s">
        <v>36</v>
      </c>
      <c r="Q1174" t="s">
        <v>5489</v>
      </c>
      <c r="U1174" t="s">
        <v>37</v>
      </c>
      <c r="V1174" t="s">
        <v>5614</v>
      </c>
      <c r="Z1174" s="2">
        <v>5</v>
      </c>
      <c r="AA1174" s="22">
        <v>211</v>
      </c>
      <c r="AF1174" t="s">
        <v>5615</v>
      </c>
      <c r="AI1174" t="s">
        <v>5616</v>
      </c>
      <c r="AK1174" t="s">
        <v>184</v>
      </c>
      <c r="AN1174" t="s">
        <v>465</v>
      </c>
      <c r="BR1174" s="3" t="s">
        <v>7025</v>
      </c>
    </row>
    <row r="1175" spans="1:70" x14ac:dyDescent="0.2">
      <c r="A1175" t="s">
        <v>5296</v>
      </c>
      <c r="B1175" t="s">
        <v>5587</v>
      </c>
      <c r="C1175" t="s">
        <v>81</v>
      </c>
      <c r="D1175" t="s">
        <v>82</v>
      </c>
      <c r="E1175" t="s">
        <v>83</v>
      </c>
      <c r="F1175" s="2" t="s">
        <v>5455</v>
      </c>
      <c r="G1175" s="22">
        <v>8</v>
      </c>
      <c r="H1175" s="22">
        <v>8</v>
      </c>
      <c r="N1175" s="2" t="s">
        <v>35</v>
      </c>
      <c r="O1175" s="2" t="s">
        <v>35</v>
      </c>
      <c r="P1175" t="s">
        <v>36</v>
      </c>
      <c r="Q1175" t="s">
        <v>5489</v>
      </c>
      <c r="U1175" t="s">
        <v>37</v>
      </c>
      <c r="V1175" t="s">
        <v>5617</v>
      </c>
      <c r="Z1175" s="2">
        <v>4</v>
      </c>
      <c r="AA1175" s="22">
        <v>184</v>
      </c>
      <c r="AF1175" t="s">
        <v>5618</v>
      </c>
      <c r="AI1175" t="s">
        <v>5619</v>
      </c>
      <c r="AK1175" t="s">
        <v>184</v>
      </c>
      <c r="AN1175" t="s">
        <v>465</v>
      </c>
      <c r="BR1175" s="3" t="s">
        <v>7025</v>
      </c>
    </row>
    <row r="1176" spans="1:70" x14ac:dyDescent="0.2">
      <c r="A1176" t="s">
        <v>5296</v>
      </c>
      <c r="B1176" t="s">
        <v>5587</v>
      </c>
      <c r="C1176" t="s">
        <v>81</v>
      </c>
      <c r="D1176" t="s">
        <v>82</v>
      </c>
      <c r="E1176" t="s">
        <v>83</v>
      </c>
      <c r="F1176" s="2" t="s">
        <v>5455</v>
      </c>
      <c r="G1176" s="22">
        <v>8</v>
      </c>
      <c r="H1176" s="22">
        <v>8</v>
      </c>
      <c r="N1176" s="2" t="s">
        <v>35</v>
      </c>
      <c r="O1176" s="2" t="s">
        <v>35</v>
      </c>
      <c r="P1176" t="s">
        <v>36</v>
      </c>
      <c r="Q1176" t="s">
        <v>5477</v>
      </c>
      <c r="U1176" t="s">
        <v>37</v>
      </c>
      <c r="V1176" t="s">
        <v>5620</v>
      </c>
      <c r="Z1176" s="2">
        <v>3</v>
      </c>
      <c r="AA1176" s="22">
        <v>131</v>
      </c>
      <c r="AF1176" t="s">
        <v>5621</v>
      </c>
      <c r="AI1176" t="s">
        <v>2471</v>
      </c>
      <c r="AK1176" t="s">
        <v>184</v>
      </c>
      <c r="AN1176" t="s">
        <v>465</v>
      </c>
      <c r="BR1176" s="3" t="s">
        <v>7025</v>
      </c>
    </row>
    <row r="1177" spans="1:70" x14ac:dyDescent="0.2">
      <c r="A1177" t="s">
        <v>5296</v>
      </c>
      <c r="B1177" t="s">
        <v>5587</v>
      </c>
      <c r="C1177" t="s">
        <v>81</v>
      </c>
      <c r="D1177" t="s">
        <v>82</v>
      </c>
      <c r="E1177" t="s">
        <v>83</v>
      </c>
      <c r="F1177" s="2" t="s">
        <v>5455</v>
      </c>
      <c r="G1177" s="22">
        <v>8</v>
      </c>
      <c r="H1177" s="22">
        <v>8</v>
      </c>
      <c r="N1177" s="2" t="s">
        <v>35</v>
      </c>
      <c r="O1177" s="2" t="s">
        <v>35</v>
      </c>
      <c r="P1177" t="s">
        <v>36</v>
      </c>
      <c r="Q1177" t="s">
        <v>5477</v>
      </c>
      <c r="U1177" t="s">
        <v>37</v>
      </c>
      <c r="V1177" t="s">
        <v>5622</v>
      </c>
      <c r="Z1177" s="2">
        <v>4</v>
      </c>
      <c r="AA1177" s="22">
        <v>182</v>
      </c>
      <c r="AF1177" t="s">
        <v>5623</v>
      </c>
      <c r="AI1177" t="s">
        <v>2471</v>
      </c>
      <c r="AK1177" t="s">
        <v>184</v>
      </c>
      <c r="AN1177" t="s">
        <v>465</v>
      </c>
      <c r="BR1177" s="3" t="s">
        <v>7025</v>
      </c>
    </row>
    <row r="1178" spans="1:70" x14ac:dyDescent="0.2">
      <c r="A1178" t="s">
        <v>5296</v>
      </c>
      <c r="B1178" t="s">
        <v>5587</v>
      </c>
      <c r="C1178" t="s">
        <v>81</v>
      </c>
      <c r="D1178" t="s">
        <v>82</v>
      </c>
      <c r="E1178" t="s">
        <v>83</v>
      </c>
      <c r="F1178" s="2" t="s">
        <v>5455</v>
      </c>
      <c r="G1178" s="22">
        <v>8</v>
      </c>
      <c r="H1178" s="22">
        <v>8</v>
      </c>
      <c r="N1178" s="2" t="s">
        <v>35</v>
      </c>
      <c r="O1178" s="2" t="s">
        <v>35</v>
      </c>
      <c r="P1178" t="s">
        <v>36</v>
      </c>
      <c r="Q1178" t="s">
        <v>5477</v>
      </c>
      <c r="U1178" t="s">
        <v>37</v>
      </c>
      <c r="V1178" t="s">
        <v>5624</v>
      </c>
      <c r="Z1178" s="2">
        <v>4</v>
      </c>
      <c r="AA1178" s="22">
        <v>194</v>
      </c>
      <c r="AF1178" t="s">
        <v>5625</v>
      </c>
      <c r="AI1178" t="s">
        <v>251</v>
      </c>
      <c r="AK1178" t="s">
        <v>184</v>
      </c>
      <c r="AN1178" t="s">
        <v>465</v>
      </c>
      <c r="BR1178" s="3" t="s">
        <v>7025</v>
      </c>
    </row>
    <row r="1179" spans="1:70" x14ac:dyDescent="0.2">
      <c r="A1179" t="s">
        <v>5296</v>
      </c>
      <c r="B1179" t="s">
        <v>5587</v>
      </c>
      <c r="C1179" t="s">
        <v>81</v>
      </c>
      <c r="D1179" t="s">
        <v>82</v>
      </c>
      <c r="E1179" t="s">
        <v>83</v>
      </c>
      <c r="F1179" s="2" t="s">
        <v>5455</v>
      </c>
      <c r="G1179" s="22">
        <v>8</v>
      </c>
      <c r="H1179" s="22">
        <v>8</v>
      </c>
      <c r="N1179" s="2" t="s">
        <v>35</v>
      </c>
      <c r="O1179" s="2" t="s">
        <v>35</v>
      </c>
      <c r="P1179" t="s">
        <v>36</v>
      </c>
      <c r="Q1179" t="s">
        <v>5626</v>
      </c>
      <c r="U1179" t="s">
        <v>37</v>
      </c>
      <c r="V1179" t="s">
        <v>5627</v>
      </c>
      <c r="Z1179" s="2">
        <v>4</v>
      </c>
      <c r="AA1179" s="22">
        <v>175</v>
      </c>
      <c r="AF1179" t="s">
        <v>5628</v>
      </c>
      <c r="AI1179" t="s">
        <v>2471</v>
      </c>
      <c r="AK1179" t="s">
        <v>184</v>
      </c>
      <c r="AN1179" t="s">
        <v>465</v>
      </c>
      <c r="BR1179" s="3" t="s">
        <v>7025</v>
      </c>
    </row>
    <row r="1180" spans="1:70" x14ac:dyDescent="0.2">
      <c r="A1180" t="s">
        <v>5296</v>
      </c>
      <c r="B1180" t="s">
        <v>5587</v>
      </c>
      <c r="C1180" t="s">
        <v>81</v>
      </c>
      <c r="D1180" t="s">
        <v>82</v>
      </c>
      <c r="E1180" t="s">
        <v>83</v>
      </c>
      <c r="F1180" s="2" t="s">
        <v>5455</v>
      </c>
      <c r="G1180" s="22">
        <v>8</v>
      </c>
      <c r="H1180" s="22">
        <v>8</v>
      </c>
      <c r="N1180" s="2" t="s">
        <v>35</v>
      </c>
      <c r="O1180" s="2" t="s">
        <v>35</v>
      </c>
      <c r="P1180" t="s">
        <v>36</v>
      </c>
      <c r="Q1180" t="s">
        <v>5314</v>
      </c>
      <c r="U1180" t="s">
        <v>37</v>
      </c>
      <c r="V1180" t="s">
        <v>5629</v>
      </c>
      <c r="Z1180" s="2">
        <v>4</v>
      </c>
      <c r="AA1180" s="22">
        <v>208</v>
      </c>
      <c r="AF1180" t="s">
        <v>5630</v>
      </c>
      <c r="AI1180" t="s">
        <v>266</v>
      </c>
      <c r="AK1180" t="s">
        <v>184</v>
      </c>
      <c r="AN1180" t="s">
        <v>465</v>
      </c>
      <c r="BR1180" s="3" t="s">
        <v>7025</v>
      </c>
    </row>
    <row r="1181" spans="1:70" x14ac:dyDescent="0.2">
      <c r="A1181" t="s">
        <v>5296</v>
      </c>
      <c r="B1181" t="s">
        <v>5587</v>
      </c>
      <c r="C1181" t="s">
        <v>81</v>
      </c>
      <c r="D1181" t="s">
        <v>82</v>
      </c>
      <c r="E1181" t="s">
        <v>83</v>
      </c>
      <c r="F1181" s="2" t="s">
        <v>5455</v>
      </c>
      <c r="G1181" s="22">
        <v>8</v>
      </c>
      <c r="H1181" s="22">
        <v>8</v>
      </c>
      <c r="N1181" s="2" t="s">
        <v>35</v>
      </c>
      <c r="O1181" s="2" t="s">
        <v>35</v>
      </c>
      <c r="P1181" t="s">
        <v>36</v>
      </c>
      <c r="Q1181" t="s">
        <v>4650</v>
      </c>
      <c r="U1181" t="s">
        <v>37</v>
      </c>
      <c r="V1181" t="s">
        <v>5631</v>
      </c>
      <c r="Z1181" s="2">
        <v>3</v>
      </c>
      <c r="AA1181" s="22">
        <v>118</v>
      </c>
      <c r="AF1181" t="s">
        <v>5632</v>
      </c>
      <c r="AI1181" t="s">
        <v>266</v>
      </c>
      <c r="AK1181" t="s">
        <v>184</v>
      </c>
      <c r="AN1181" t="s">
        <v>465</v>
      </c>
      <c r="BR1181" s="3" t="s">
        <v>7025</v>
      </c>
    </row>
    <row r="1182" spans="1:70" x14ac:dyDescent="0.2">
      <c r="A1182" t="s">
        <v>5296</v>
      </c>
      <c r="B1182" t="s">
        <v>5587</v>
      </c>
      <c r="C1182" t="s">
        <v>81</v>
      </c>
      <c r="D1182" t="s">
        <v>82</v>
      </c>
      <c r="E1182" t="s">
        <v>83</v>
      </c>
      <c r="F1182" s="2" t="s">
        <v>5455</v>
      </c>
      <c r="G1182" s="22">
        <v>8</v>
      </c>
      <c r="H1182" s="22">
        <v>8</v>
      </c>
      <c r="N1182" s="2" t="s">
        <v>35</v>
      </c>
      <c r="O1182" s="2" t="s">
        <v>35</v>
      </c>
      <c r="P1182" t="s">
        <v>36</v>
      </c>
      <c r="Q1182" t="s">
        <v>5351</v>
      </c>
      <c r="U1182" t="s">
        <v>37</v>
      </c>
      <c r="V1182" t="s">
        <v>5633</v>
      </c>
      <c r="Z1182" s="2">
        <v>3</v>
      </c>
      <c r="AA1182" s="22">
        <v>140</v>
      </c>
      <c r="AF1182" t="s">
        <v>4441</v>
      </c>
      <c r="AI1182" t="s">
        <v>266</v>
      </c>
      <c r="AK1182" t="s">
        <v>184</v>
      </c>
      <c r="AN1182" t="s">
        <v>465</v>
      </c>
      <c r="BR1182" s="3" t="s">
        <v>7025</v>
      </c>
    </row>
    <row r="1183" spans="1:70" x14ac:dyDescent="0.2">
      <c r="A1183" t="s">
        <v>5296</v>
      </c>
      <c r="B1183" t="s">
        <v>5587</v>
      </c>
      <c r="C1183" t="s">
        <v>81</v>
      </c>
      <c r="D1183" t="s">
        <v>82</v>
      </c>
      <c r="E1183" t="s">
        <v>83</v>
      </c>
      <c r="F1183" s="2" t="s">
        <v>5455</v>
      </c>
      <c r="G1183" s="22">
        <v>8</v>
      </c>
      <c r="H1183" s="22">
        <v>8</v>
      </c>
      <c r="N1183" s="2" t="s">
        <v>35</v>
      </c>
      <c r="O1183" s="2" t="s">
        <v>35</v>
      </c>
      <c r="P1183" t="s">
        <v>36</v>
      </c>
      <c r="Q1183" t="s">
        <v>5327</v>
      </c>
      <c r="U1183" t="s">
        <v>37</v>
      </c>
      <c r="V1183" t="s">
        <v>5634</v>
      </c>
      <c r="Z1183" s="2">
        <v>4</v>
      </c>
      <c r="AA1183" s="22">
        <v>159</v>
      </c>
      <c r="AF1183" t="s">
        <v>5635</v>
      </c>
      <c r="AI1183" t="s">
        <v>266</v>
      </c>
      <c r="AK1183" t="s">
        <v>184</v>
      </c>
      <c r="AN1183" t="s">
        <v>465</v>
      </c>
      <c r="BR1183" s="3" t="s">
        <v>7025</v>
      </c>
    </row>
    <row r="1184" spans="1:70" x14ac:dyDescent="0.2">
      <c r="A1184" t="s">
        <v>5296</v>
      </c>
      <c r="B1184" t="s">
        <v>5587</v>
      </c>
      <c r="C1184" t="s">
        <v>81</v>
      </c>
      <c r="D1184" t="s">
        <v>82</v>
      </c>
      <c r="E1184" t="s">
        <v>83</v>
      </c>
      <c r="F1184" s="2" t="s">
        <v>5455</v>
      </c>
      <c r="G1184" s="22">
        <v>8</v>
      </c>
      <c r="H1184" s="22">
        <v>8</v>
      </c>
      <c r="N1184" s="2" t="s">
        <v>35</v>
      </c>
      <c r="O1184" s="2" t="s">
        <v>35</v>
      </c>
      <c r="P1184" t="s">
        <v>36</v>
      </c>
      <c r="Q1184" t="s">
        <v>5327</v>
      </c>
      <c r="U1184" t="s">
        <v>37</v>
      </c>
      <c r="V1184" t="s">
        <v>5636</v>
      </c>
      <c r="Z1184" s="2">
        <v>6</v>
      </c>
      <c r="AA1184" s="22">
        <v>243</v>
      </c>
      <c r="AF1184" t="s">
        <v>5637</v>
      </c>
      <c r="AI1184" t="s">
        <v>266</v>
      </c>
      <c r="AK1184" t="s">
        <v>184</v>
      </c>
      <c r="AN1184" t="s">
        <v>465</v>
      </c>
      <c r="BR1184" s="3" t="s">
        <v>7025</v>
      </c>
    </row>
    <row r="1185" spans="1:70" x14ac:dyDescent="0.2">
      <c r="A1185" t="s">
        <v>5296</v>
      </c>
      <c r="B1185" t="s">
        <v>5587</v>
      </c>
      <c r="C1185" t="s">
        <v>81</v>
      </c>
      <c r="D1185" t="s">
        <v>82</v>
      </c>
      <c r="E1185" t="s">
        <v>83</v>
      </c>
      <c r="F1185" s="2" t="s">
        <v>5455</v>
      </c>
      <c r="G1185" s="22">
        <v>8</v>
      </c>
      <c r="H1185" s="22">
        <v>8</v>
      </c>
      <c r="N1185" s="2" t="s">
        <v>35</v>
      </c>
      <c r="O1185" s="2" t="s">
        <v>35</v>
      </c>
      <c r="P1185" t="s">
        <v>36</v>
      </c>
      <c r="Q1185" t="s">
        <v>5327</v>
      </c>
      <c r="U1185" t="s">
        <v>37</v>
      </c>
      <c r="V1185" t="s">
        <v>5638</v>
      </c>
      <c r="Z1185" s="2">
        <v>2</v>
      </c>
      <c r="AA1185" s="22">
        <v>144</v>
      </c>
      <c r="AF1185" t="s">
        <v>5639</v>
      </c>
      <c r="AI1185" t="s">
        <v>266</v>
      </c>
      <c r="AK1185" t="s">
        <v>184</v>
      </c>
      <c r="AN1185" t="s">
        <v>465</v>
      </c>
      <c r="BR1185" s="3" t="s">
        <v>7025</v>
      </c>
    </row>
    <row r="1186" spans="1:70" x14ac:dyDescent="0.2">
      <c r="A1186" t="s">
        <v>5296</v>
      </c>
      <c r="B1186" t="s">
        <v>5587</v>
      </c>
      <c r="C1186" t="s">
        <v>81</v>
      </c>
      <c r="D1186" t="s">
        <v>82</v>
      </c>
      <c r="E1186" t="s">
        <v>83</v>
      </c>
      <c r="F1186" s="2" t="s">
        <v>5455</v>
      </c>
      <c r="G1186" s="22">
        <v>8</v>
      </c>
      <c r="H1186" s="22">
        <v>8</v>
      </c>
      <c r="N1186" s="2" t="s">
        <v>35</v>
      </c>
      <c r="O1186" s="2" t="s">
        <v>35</v>
      </c>
      <c r="P1186" t="s">
        <v>36</v>
      </c>
      <c r="Q1186" t="s">
        <v>5327</v>
      </c>
      <c r="U1186" t="s">
        <v>37</v>
      </c>
      <c r="V1186" t="s">
        <v>5640</v>
      </c>
      <c r="Z1186" s="2">
        <v>5</v>
      </c>
      <c r="AA1186" s="22">
        <v>205</v>
      </c>
      <c r="AF1186" t="s">
        <v>5641</v>
      </c>
      <c r="AI1186" t="s">
        <v>266</v>
      </c>
      <c r="AK1186" t="s">
        <v>184</v>
      </c>
      <c r="AN1186" t="s">
        <v>465</v>
      </c>
      <c r="BR1186" s="3" t="s">
        <v>7025</v>
      </c>
    </row>
    <row r="1187" spans="1:70" x14ac:dyDescent="0.2">
      <c r="A1187" t="s">
        <v>5296</v>
      </c>
      <c r="B1187" t="s">
        <v>5587</v>
      </c>
      <c r="C1187" t="s">
        <v>81</v>
      </c>
      <c r="D1187" t="s">
        <v>82</v>
      </c>
      <c r="E1187" t="s">
        <v>83</v>
      </c>
      <c r="F1187" s="2" t="s">
        <v>5455</v>
      </c>
      <c r="G1187" s="22">
        <v>8</v>
      </c>
      <c r="H1187" s="22">
        <v>8</v>
      </c>
      <c r="N1187" s="2" t="s">
        <v>35</v>
      </c>
      <c r="O1187" s="2" t="s">
        <v>35</v>
      </c>
      <c r="P1187" t="s">
        <v>36</v>
      </c>
      <c r="Q1187" t="s">
        <v>5489</v>
      </c>
      <c r="U1187" t="s">
        <v>37</v>
      </c>
      <c r="V1187" t="s">
        <v>5642</v>
      </c>
      <c r="Z1187" s="2">
        <v>5</v>
      </c>
      <c r="AA1187" s="22">
        <v>254</v>
      </c>
      <c r="AF1187" t="s">
        <v>5643</v>
      </c>
      <c r="AI1187" t="s">
        <v>2471</v>
      </c>
      <c r="AK1187" t="s">
        <v>184</v>
      </c>
      <c r="AN1187" t="s">
        <v>465</v>
      </c>
      <c r="BR1187" s="3" t="s">
        <v>7025</v>
      </c>
    </row>
    <row r="1188" spans="1:70" x14ac:dyDescent="0.2">
      <c r="A1188" t="s">
        <v>5296</v>
      </c>
      <c r="B1188" t="s">
        <v>5587</v>
      </c>
      <c r="C1188" t="s">
        <v>81</v>
      </c>
      <c r="D1188" t="s">
        <v>82</v>
      </c>
      <c r="E1188" t="s">
        <v>83</v>
      </c>
      <c r="F1188" s="2" t="s">
        <v>5455</v>
      </c>
      <c r="G1188" s="22">
        <v>8</v>
      </c>
      <c r="H1188" s="22">
        <v>8</v>
      </c>
      <c r="N1188" s="2" t="s">
        <v>35</v>
      </c>
      <c r="O1188" s="2" t="s">
        <v>35</v>
      </c>
      <c r="P1188" t="s">
        <v>36</v>
      </c>
      <c r="Q1188" t="s">
        <v>5626</v>
      </c>
      <c r="U1188" t="s">
        <v>37</v>
      </c>
      <c r="V1188" t="s">
        <v>5644</v>
      </c>
      <c r="Z1188" s="2">
        <v>3</v>
      </c>
      <c r="AA1188" s="22">
        <v>127</v>
      </c>
      <c r="AF1188" t="s">
        <v>5645</v>
      </c>
      <c r="AI1188" t="s">
        <v>266</v>
      </c>
      <c r="AK1188" t="s">
        <v>184</v>
      </c>
      <c r="AN1188" t="s">
        <v>465</v>
      </c>
      <c r="BR1188" s="3" t="s">
        <v>7025</v>
      </c>
    </row>
    <row r="1189" spans="1:70" x14ac:dyDescent="0.2">
      <c r="A1189" t="s">
        <v>5296</v>
      </c>
      <c r="B1189" t="s">
        <v>5587</v>
      </c>
      <c r="C1189" t="s">
        <v>81</v>
      </c>
      <c r="D1189" t="s">
        <v>82</v>
      </c>
      <c r="E1189" t="s">
        <v>83</v>
      </c>
      <c r="F1189" s="2" t="s">
        <v>5455</v>
      </c>
      <c r="G1189" s="22">
        <v>8</v>
      </c>
      <c r="H1189" s="22">
        <v>8</v>
      </c>
      <c r="N1189" s="2" t="s">
        <v>35</v>
      </c>
      <c r="O1189" s="2" t="s">
        <v>35</v>
      </c>
      <c r="P1189" t="s">
        <v>36</v>
      </c>
      <c r="Q1189" t="s">
        <v>5477</v>
      </c>
      <c r="U1189" t="s">
        <v>37</v>
      </c>
      <c r="V1189" t="s">
        <v>5646</v>
      </c>
      <c r="Z1189" s="2">
        <v>5</v>
      </c>
      <c r="AA1189" s="22">
        <v>165</v>
      </c>
      <c r="AF1189" t="s">
        <v>2890</v>
      </c>
      <c r="AI1189" t="s">
        <v>5480</v>
      </c>
      <c r="AK1189" t="s">
        <v>184</v>
      </c>
      <c r="AN1189" t="s">
        <v>465</v>
      </c>
      <c r="BR1189" s="3" t="s">
        <v>7025</v>
      </c>
    </row>
    <row r="1190" spans="1:70" x14ac:dyDescent="0.2">
      <c r="A1190" t="s">
        <v>5296</v>
      </c>
      <c r="B1190" t="s">
        <v>5587</v>
      </c>
      <c r="C1190" t="s">
        <v>81</v>
      </c>
      <c r="D1190" t="s">
        <v>82</v>
      </c>
      <c r="E1190" t="s">
        <v>83</v>
      </c>
      <c r="F1190" s="2" t="s">
        <v>5455</v>
      </c>
      <c r="G1190" s="22">
        <v>8</v>
      </c>
      <c r="H1190" s="22">
        <v>8</v>
      </c>
      <c r="N1190" s="2" t="s">
        <v>35</v>
      </c>
      <c r="O1190" s="2" t="s">
        <v>35</v>
      </c>
      <c r="P1190" t="s">
        <v>36</v>
      </c>
      <c r="Q1190" t="s">
        <v>5477</v>
      </c>
      <c r="U1190" t="s">
        <v>37</v>
      </c>
      <c r="V1190" t="s">
        <v>5647</v>
      </c>
      <c r="Z1190" s="2">
        <v>4</v>
      </c>
      <c r="AA1190" s="22">
        <v>121</v>
      </c>
      <c r="AF1190" t="s">
        <v>1432</v>
      </c>
      <c r="AI1190" t="s">
        <v>4456</v>
      </c>
      <c r="AK1190" t="s">
        <v>184</v>
      </c>
      <c r="AN1190" t="s">
        <v>465</v>
      </c>
      <c r="BR1190" s="3" t="s">
        <v>7025</v>
      </c>
    </row>
    <row r="1191" spans="1:70" x14ac:dyDescent="0.2">
      <c r="A1191" t="s">
        <v>5296</v>
      </c>
      <c r="B1191" t="s">
        <v>5587</v>
      </c>
      <c r="C1191" t="s">
        <v>81</v>
      </c>
      <c r="D1191" t="s">
        <v>82</v>
      </c>
      <c r="E1191" t="s">
        <v>83</v>
      </c>
      <c r="F1191" s="2" t="s">
        <v>5455</v>
      </c>
      <c r="G1191" s="22">
        <v>8</v>
      </c>
      <c r="H1191" s="22">
        <v>8</v>
      </c>
      <c r="N1191" s="2" t="s">
        <v>35</v>
      </c>
      <c r="O1191" s="2" t="s">
        <v>35</v>
      </c>
      <c r="P1191" t="s">
        <v>36</v>
      </c>
      <c r="Q1191" t="s">
        <v>5306</v>
      </c>
      <c r="U1191" t="s">
        <v>37</v>
      </c>
      <c r="V1191" t="s">
        <v>5648</v>
      </c>
      <c r="Z1191" s="2">
        <v>5</v>
      </c>
      <c r="AA1191" s="22">
        <v>198</v>
      </c>
      <c r="AF1191" t="s">
        <v>5649</v>
      </c>
      <c r="AI1191" t="s">
        <v>2471</v>
      </c>
      <c r="AK1191" t="s">
        <v>184</v>
      </c>
      <c r="AN1191" t="s">
        <v>465</v>
      </c>
      <c r="BR1191" s="3" t="s">
        <v>7025</v>
      </c>
    </row>
    <row r="1192" spans="1:70" x14ac:dyDescent="0.2">
      <c r="A1192" t="s">
        <v>5296</v>
      </c>
      <c r="B1192" t="s">
        <v>5587</v>
      </c>
      <c r="C1192" t="s">
        <v>81</v>
      </c>
      <c r="D1192" t="s">
        <v>82</v>
      </c>
      <c r="E1192" t="s">
        <v>83</v>
      </c>
      <c r="F1192" s="2" t="s">
        <v>5455</v>
      </c>
      <c r="G1192" s="22">
        <v>8</v>
      </c>
      <c r="H1192" s="22">
        <v>8</v>
      </c>
      <c r="N1192" s="2" t="s">
        <v>35</v>
      </c>
      <c r="O1192" s="2" t="s">
        <v>35</v>
      </c>
      <c r="P1192" t="s">
        <v>36</v>
      </c>
      <c r="Q1192" t="s">
        <v>5477</v>
      </c>
      <c r="U1192" t="s">
        <v>37</v>
      </c>
      <c r="V1192" t="s">
        <v>5650</v>
      </c>
      <c r="Z1192" s="2">
        <v>5</v>
      </c>
      <c r="AA1192" s="22">
        <v>166</v>
      </c>
      <c r="AF1192" t="s">
        <v>5651</v>
      </c>
      <c r="AI1192" t="s">
        <v>4456</v>
      </c>
      <c r="AK1192" t="s">
        <v>184</v>
      </c>
      <c r="AN1192" t="s">
        <v>465</v>
      </c>
      <c r="BR1192" s="3" t="s">
        <v>7025</v>
      </c>
    </row>
    <row r="1193" spans="1:70" x14ac:dyDescent="0.2">
      <c r="A1193" t="s">
        <v>5296</v>
      </c>
      <c r="B1193" t="s">
        <v>5587</v>
      </c>
      <c r="C1193" t="s">
        <v>81</v>
      </c>
      <c r="D1193" t="s">
        <v>82</v>
      </c>
      <c r="E1193" t="s">
        <v>83</v>
      </c>
      <c r="F1193" s="2" t="s">
        <v>5455</v>
      </c>
      <c r="G1193" s="22">
        <v>8</v>
      </c>
      <c r="H1193" s="22">
        <v>8</v>
      </c>
      <c r="N1193" s="2" t="s">
        <v>35</v>
      </c>
      <c r="O1193" s="2" t="s">
        <v>35</v>
      </c>
      <c r="P1193" t="s">
        <v>36</v>
      </c>
      <c r="Q1193" t="s">
        <v>5314</v>
      </c>
      <c r="U1193" t="s">
        <v>37</v>
      </c>
      <c r="V1193" t="s">
        <v>5652</v>
      </c>
      <c r="Z1193" s="2">
        <v>3</v>
      </c>
      <c r="AA1193" s="22">
        <v>169</v>
      </c>
      <c r="AF1193" t="s">
        <v>5653</v>
      </c>
      <c r="AI1193" t="s">
        <v>266</v>
      </c>
      <c r="AK1193" t="s">
        <v>184</v>
      </c>
      <c r="AN1193" t="s">
        <v>465</v>
      </c>
      <c r="BR1193" s="3" t="s">
        <v>7025</v>
      </c>
    </row>
    <row r="1194" spans="1:70" x14ac:dyDescent="0.2">
      <c r="A1194" t="s">
        <v>5296</v>
      </c>
      <c r="B1194" t="s">
        <v>5587</v>
      </c>
      <c r="C1194" t="s">
        <v>81</v>
      </c>
      <c r="D1194" t="s">
        <v>82</v>
      </c>
      <c r="E1194" t="s">
        <v>83</v>
      </c>
      <c r="F1194" s="2" t="s">
        <v>5455</v>
      </c>
      <c r="G1194" s="22">
        <v>8</v>
      </c>
      <c r="H1194" s="22">
        <v>8</v>
      </c>
      <c r="N1194" s="2" t="s">
        <v>35</v>
      </c>
      <c r="O1194" s="2" t="s">
        <v>35</v>
      </c>
      <c r="P1194" t="s">
        <v>36</v>
      </c>
      <c r="Q1194" t="s">
        <v>4650</v>
      </c>
      <c r="U1194" t="s">
        <v>37</v>
      </c>
      <c r="V1194" t="s">
        <v>5654</v>
      </c>
      <c r="Z1194" s="2">
        <v>3</v>
      </c>
      <c r="AA1194" s="22">
        <v>128</v>
      </c>
      <c r="AF1194" t="s">
        <v>5655</v>
      </c>
      <c r="AI1194" t="s">
        <v>266</v>
      </c>
      <c r="AK1194" t="s">
        <v>184</v>
      </c>
      <c r="AN1194" t="s">
        <v>465</v>
      </c>
      <c r="BR1194" s="3" t="s">
        <v>7025</v>
      </c>
    </row>
    <row r="1195" spans="1:70" x14ac:dyDescent="0.2">
      <c r="A1195" t="s">
        <v>5296</v>
      </c>
      <c r="B1195" t="s">
        <v>5656</v>
      </c>
      <c r="C1195" t="s">
        <v>81</v>
      </c>
      <c r="D1195" t="s">
        <v>82</v>
      </c>
      <c r="E1195" t="s">
        <v>83</v>
      </c>
      <c r="F1195" s="2" t="s">
        <v>97</v>
      </c>
      <c r="G1195" s="22">
        <v>48</v>
      </c>
      <c r="H1195" s="22">
        <v>32</v>
      </c>
      <c r="M1195" s="22">
        <v>16</v>
      </c>
      <c r="N1195" s="2" t="s">
        <v>45</v>
      </c>
      <c r="O1195" s="2" t="s">
        <v>35</v>
      </c>
      <c r="P1195" t="s">
        <v>36</v>
      </c>
      <c r="Q1195" t="s">
        <v>5657</v>
      </c>
      <c r="U1195" t="s">
        <v>37</v>
      </c>
      <c r="V1195" t="s">
        <v>5658</v>
      </c>
      <c r="Z1195" s="2">
        <v>3</v>
      </c>
      <c r="AA1195" s="22">
        <v>88</v>
      </c>
      <c r="AF1195" t="s">
        <v>553</v>
      </c>
      <c r="AI1195" t="s">
        <v>573</v>
      </c>
      <c r="AK1195" t="s">
        <v>206</v>
      </c>
      <c r="AN1195" t="s">
        <v>465</v>
      </c>
      <c r="BR1195" s="3" t="s">
        <v>7025</v>
      </c>
    </row>
    <row r="1196" spans="1:70" x14ac:dyDescent="0.2">
      <c r="A1196" t="s">
        <v>5296</v>
      </c>
      <c r="B1196" t="s">
        <v>5656</v>
      </c>
      <c r="C1196" t="s">
        <v>81</v>
      </c>
      <c r="D1196" t="s">
        <v>82</v>
      </c>
      <c r="E1196" t="s">
        <v>83</v>
      </c>
      <c r="F1196" s="2" t="s">
        <v>97</v>
      </c>
      <c r="G1196" s="22">
        <v>48</v>
      </c>
      <c r="H1196" s="22">
        <v>32</v>
      </c>
      <c r="M1196" s="22">
        <v>16</v>
      </c>
      <c r="N1196" s="2" t="s">
        <v>45</v>
      </c>
      <c r="O1196" s="2" t="s">
        <v>35</v>
      </c>
      <c r="P1196" t="s">
        <v>36</v>
      </c>
      <c r="Q1196" t="s">
        <v>5657</v>
      </c>
      <c r="U1196" t="s">
        <v>37</v>
      </c>
      <c r="V1196" t="s">
        <v>5659</v>
      </c>
      <c r="Z1196" s="2">
        <v>4</v>
      </c>
      <c r="AA1196" s="22">
        <v>113</v>
      </c>
      <c r="AF1196" t="s">
        <v>3935</v>
      </c>
      <c r="AI1196" t="s">
        <v>5660</v>
      </c>
      <c r="AK1196" t="s">
        <v>206</v>
      </c>
      <c r="AN1196" t="s">
        <v>465</v>
      </c>
      <c r="BR1196" s="3" t="s">
        <v>7025</v>
      </c>
    </row>
    <row r="1197" spans="1:70" x14ac:dyDescent="0.2">
      <c r="A1197" t="s">
        <v>5296</v>
      </c>
      <c r="B1197" t="s">
        <v>5656</v>
      </c>
      <c r="C1197" t="s">
        <v>81</v>
      </c>
      <c r="D1197" t="s">
        <v>82</v>
      </c>
      <c r="E1197" t="s">
        <v>83</v>
      </c>
      <c r="F1197" s="2" t="s">
        <v>97</v>
      </c>
      <c r="G1197" s="22">
        <v>48</v>
      </c>
      <c r="H1197" s="22">
        <v>32</v>
      </c>
      <c r="M1197" s="22">
        <v>16</v>
      </c>
      <c r="N1197" s="2" t="s">
        <v>35</v>
      </c>
      <c r="O1197" s="2" t="s">
        <v>35</v>
      </c>
      <c r="P1197" t="s">
        <v>36</v>
      </c>
      <c r="Q1197" t="s">
        <v>5657</v>
      </c>
      <c r="U1197" t="s">
        <v>37</v>
      </c>
      <c r="V1197" t="s">
        <v>5661</v>
      </c>
      <c r="Z1197" s="2">
        <v>4</v>
      </c>
      <c r="AA1197" s="22">
        <v>104</v>
      </c>
      <c r="AF1197" t="s">
        <v>5662</v>
      </c>
      <c r="AI1197" t="s">
        <v>5663</v>
      </c>
      <c r="AK1197" t="s">
        <v>44</v>
      </c>
      <c r="AN1197" t="s">
        <v>465</v>
      </c>
      <c r="BR1197" s="3" t="s">
        <v>7025</v>
      </c>
    </row>
    <row r="1198" spans="1:70" x14ac:dyDescent="0.2">
      <c r="A1198" t="s">
        <v>5296</v>
      </c>
      <c r="B1198" t="s">
        <v>5656</v>
      </c>
      <c r="C1198" t="s">
        <v>81</v>
      </c>
      <c r="D1198" t="s">
        <v>82</v>
      </c>
      <c r="E1198" t="s">
        <v>83</v>
      </c>
      <c r="F1198" s="2" t="s">
        <v>97</v>
      </c>
      <c r="G1198" s="22">
        <v>48</v>
      </c>
      <c r="H1198" s="22">
        <v>32</v>
      </c>
      <c r="M1198" s="22">
        <v>16</v>
      </c>
      <c r="N1198" s="2" t="s">
        <v>45</v>
      </c>
      <c r="O1198" s="2" t="s">
        <v>35</v>
      </c>
      <c r="P1198" t="s">
        <v>36</v>
      </c>
      <c r="Q1198" t="s">
        <v>5664</v>
      </c>
      <c r="U1198" t="s">
        <v>37</v>
      </c>
      <c r="V1198" t="s">
        <v>5665</v>
      </c>
      <c r="Z1198" s="2">
        <v>1</v>
      </c>
      <c r="AA1198" s="22">
        <v>29</v>
      </c>
      <c r="AF1198" t="s">
        <v>566</v>
      </c>
      <c r="AI1198" t="s">
        <v>3498</v>
      </c>
      <c r="AK1198" t="s">
        <v>206</v>
      </c>
      <c r="AN1198" t="s">
        <v>1403</v>
      </c>
      <c r="BR1198" s="3" t="s">
        <v>7025</v>
      </c>
    </row>
    <row r="1199" spans="1:70" x14ac:dyDescent="0.2">
      <c r="A1199" t="s">
        <v>5296</v>
      </c>
      <c r="B1199" t="s">
        <v>5656</v>
      </c>
      <c r="C1199" t="s">
        <v>81</v>
      </c>
      <c r="D1199" t="s">
        <v>82</v>
      </c>
      <c r="E1199" t="s">
        <v>83</v>
      </c>
      <c r="F1199" s="2" t="s">
        <v>97</v>
      </c>
      <c r="G1199" s="22">
        <v>48</v>
      </c>
      <c r="H1199" s="22">
        <v>32</v>
      </c>
      <c r="M1199" s="22">
        <v>16</v>
      </c>
      <c r="N1199" s="2" t="s">
        <v>45</v>
      </c>
      <c r="O1199" s="2" t="s">
        <v>35</v>
      </c>
      <c r="P1199" t="s">
        <v>36</v>
      </c>
      <c r="Q1199" t="s">
        <v>5666</v>
      </c>
      <c r="U1199" t="s">
        <v>37</v>
      </c>
      <c r="V1199" t="s">
        <v>5667</v>
      </c>
      <c r="Z1199" s="2">
        <v>5</v>
      </c>
      <c r="AA1199" s="22">
        <v>150</v>
      </c>
      <c r="AF1199" t="s">
        <v>5543</v>
      </c>
      <c r="AI1199" t="s">
        <v>5668</v>
      </c>
      <c r="AK1199" t="s">
        <v>206</v>
      </c>
      <c r="AN1199" t="s">
        <v>465</v>
      </c>
      <c r="BR1199" s="3" t="s">
        <v>7025</v>
      </c>
    </row>
    <row r="1200" spans="1:70" x14ac:dyDescent="0.2">
      <c r="A1200" t="s">
        <v>5296</v>
      </c>
      <c r="B1200" t="s">
        <v>5656</v>
      </c>
      <c r="C1200" t="s">
        <v>81</v>
      </c>
      <c r="D1200" t="s">
        <v>82</v>
      </c>
      <c r="E1200" t="s">
        <v>83</v>
      </c>
      <c r="F1200" s="2" t="s">
        <v>97</v>
      </c>
      <c r="G1200" s="22">
        <v>48</v>
      </c>
      <c r="H1200" s="22">
        <v>32</v>
      </c>
      <c r="M1200" s="22">
        <v>16</v>
      </c>
      <c r="N1200" s="2" t="s">
        <v>45</v>
      </c>
      <c r="O1200" s="2" t="s">
        <v>35</v>
      </c>
      <c r="P1200" t="s">
        <v>36</v>
      </c>
      <c r="Q1200" t="s">
        <v>5664</v>
      </c>
      <c r="U1200" t="s">
        <v>37</v>
      </c>
      <c r="V1200" t="s">
        <v>5669</v>
      </c>
      <c r="Z1200" s="2">
        <v>3</v>
      </c>
      <c r="AA1200" s="22">
        <v>88</v>
      </c>
      <c r="AF1200" t="s">
        <v>556</v>
      </c>
      <c r="AI1200" t="s">
        <v>576</v>
      </c>
      <c r="AK1200" t="s">
        <v>206</v>
      </c>
      <c r="AN1200" t="s">
        <v>465</v>
      </c>
      <c r="BR1200" s="3" t="s">
        <v>7025</v>
      </c>
    </row>
    <row r="1201" spans="1:70" x14ac:dyDescent="0.2">
      <c r="A1201" t="s">
        <v>5296</v>
      </c>
      <c r="B1201" t="s">
        <v>5656</v>
      </c>
      <c r="C1201" t="s">
        <v>81</v>
      </c>
      <c r="D1201" t="s">
        <v>82</v>
      </c>
      <c r="E1201" t="s">
        <v>83</v>
      </c>
      <c r="F1201" s="2" t="s">
        <v>97</v>
      </c>
      <c r="G1201" s="22">
        <v>48</v>
      </c>
      <c r="H1201" s="22">
        <v>32</v>
      </c>
      <c r="M1201" s="22">
        <v>16</v>
      </c>
      <c r="N1201" s="2" t="s">
        <v>35</v>
      </c>
      <c r="O1201" s="2" t="s">
        <v>35</v>
      </c>
      <c r="P1201" t="s">
        <v>36</v>
      </c>
      <c r="Q1201" t="s">
        <v>5664</v>
      </c>
      <c r="U1201" t="s">
        <v>37</v>
      </c>
      <c r="V1201" t="s">
        <v>5670</v>
      </c>
      <c r="Z1201" s="2">
        <v>4</v>
      </c>
      <c r="AA1201" s="22">
        <v>101</v>
      </c>
      <c r="AF1201" t="s">
        <v>5671</v>
      </c>
      <c r="AI1201" t="s">
        <v>875</v>
      </c>
      <c r="AK1201" t="s">
        <v>44</v>
      </c>
      <c r="AN1201" t="s">
        <v>465</v>
      </c>
      <c r="BR1201" s="3" t="s">
        <v>7025</v>
      </c>
    </row>
    <row r="1202" spans="1:70" x14ac:dyDescent="0.2">
      <c r="A1202" t="s">
        <v>5296</v>
      </c>
      <c r="B1202" t="s">
        <v>5656</v>
      </c>
      <c r="C1202" t="s">
        <v>81</v>
      </c>
      <c r="D1202" t="s">
        <v>82</v>
      </c>
      <c r="E1202" t="s">
        <v>83</v>
      </c>
      <c r="F1202" s="2" t="s">
        <v>97</v>
      </c>
      <c r="G1202" s="22">
        <v>48</v>
      </c>
      <c r="H1202" s="22">
        <v>32</v>
      </c>
      <c r="M1202" s="22">
        <v>16</v>
      </c>
      <c r="N1202" s="2" t="s">
        <v>35</v>
      </c>
      <c r="O1202" s="2" t="s">
        <v>35</v>
      </c>
      <c r="P1202" t="s">
        <v>36</v>
      </c>
      <c r="Q1202" t="s">
        <v>5666</v>
      </c>
      <c r="U1202" t="s">
        <v>37</v>
      </c>
      <c r="V1202" t="s">
        <v>5672</v>
      </c>
      <c r="Z1202" s="2">
        <v>4</v>
      </c>
      <c r="AA1202" s="22">
        <v>101</v>
      </c>
      <c r="AF1202" t="s">
        <v>5673</v>
      </c>
      <c r="AI1202" t="s">
        <v>5674</v>
      </c>
      <c r="AK1202" t="s">
        <v>44</v>
      </c>
      <c r="AN1202" t="s">
        <v>465</v>
      </c>
      <c r="BR1202" s="3" t="s">
        <v>7025</v>
      </c>
    </row>
    <row r="1203" spans="1:70" x14ac:dyDescent="0.2">
      <c r="A1203" t="s">
        <v>5296</v>
      </c>
      <c r="B1203" t="s">
        <v>5656</v>
      </c>
      <c r="C1203" t="s">
        <v>81</v>
      </c>
      <c r="D1203" t="s">
        <v>82</v>
      </c>
      <c r="E1203" t="s">
        <v>83</v>
      </c>
      <c r="F1203" s="2" t="s">
        <v>97</v>
      </c>
      <c r="G1203" s="22">
        <v>48</v>
      </c>
      <c r="H1203" s="22">
        <v>32</v>
      </c>
      <c r="M1203" s="22">
        <v>16</v>
      </c>
      <c r="N1203" s="2" t="s">
        <v>45</v>
      </c>
      <c r="O1203" s="2" t="s">
        <v>35</v>
      </c>
      <c r="P1203" t="s">
        <v>36</v>
      </c>
      <c r="Q1203" t="s">
        <v>5666</v>
      </c>
      <c r="U1203" t="s">
        <v>37</v>
      </c>
      <c r="V1203" t="s">
        <v>5675</v>
      </c>
      <c r="Z1203" s="2">
        <v>3</v>
      </c>
      <c r="AA1203" s="22">
        <v>90</v>
      </c>
      <c r="AF1203" t="s">
        <v>560</v>
      </c>
      <c r="AI1203" t="s">
        <v>579</v>
      </c>
      <c r="AK1203" t="s">
        <v>206</v>
      </c>
      <c r="AN1203" t="s">
        <v>465</v>
      </c>
      <c r="BR1203" s="3" t="s">
        <v>7025</v>
      </c>
    </row>
    <row r="1204" spans="1:70" x14ac:dyDescent="0.2">
      <c r="A1204" t="s">
        <v>5296</v>
      </c>
      <c r="B1204" t="s">
        <v>5656</v>
      </c>
      <c r="C1204" t="s">
        <v>81</v>
      </c>
      <c r="D1204" t="s">
        <v>82</v>
      </c>
      <c r="E1204" t="s">
        <v>83</v>
      </c>
      <c r="F1204" s="2" t="s">
        <v>97</v>
      </c>
      <c r="G1204" s="22">
        <v>48</v>
      </c>
      <c r="H1204" s="22">
        <v>32</v>
      </c>
      <c r="M1204" s="22">
        <v>16</v>
      </c>
      <c r="N1204" s="2" t="s">
        <v>35</v>
      </c>
      <c r="O1204" s="2" t="s">
        <v>35</v>
      </c>
      <c r="P1204" t="s">
        <v>36</v>
      </c>
      <c r="Q1204" t="s">
        <v>5666</v>
      </c>
      <c r="U1204" t="s">
        <v>37</v>
      </c>
      <c r="V1204" t="s">
        <v>5676</v>
      </c>
      <c r="Z1204" s="2">
        <v>4</v>
      </c>
      <c r="AA1204" s="22">
        <v>100</v>
      </c>
      <c r="AF1204" t="s">
        <v>5677</v>
      </c>
      <c r="AI1204" t="s">
        <v>1519</v>
      </c>
      <c r="AK1204" t="s">
        <v>44</v>
      </c>
      <c r="AN1204" t="s">
        <v>465</v>
      </c>
      <c r="BR1204" s="3" t="s">
        <v>7025</v>
      </c>
    </row>
    <row r="1205" spans="1:70" x14ac:dyDescent="0.2">
      <c r="A1205" t="s">
        <v>5296</v>
      </c>
      <c r="B1205" t="s">
        <v>5656</v>
      </c>
      <c r="C1205" t="s">
        <v>81</v>
      </c>
      <c r="D1205" t="s">
        <v>82</v>
      </c>
      <c r="E1205" t="s">
        <v>83</v>
      </c>
      <c r="F1205" s="2" t="s">
        <v>97</v>
      </c>
      <c r="G1205" s="22">
        <v>48</v>
      </c>
      <c r="H1205" s="22">
        <v>32</v>
      </c>
      <c r="M1205" s="22">
        <v>16</v>
      </c>
      <c r="N1205" s="2" t="s">
        <v>35</v>
      </c>
      <c r="O1205" s="2" t="s">
        <v>35</v>
      </c>
      <c r="P1205" t="s">
        <v>36</v>
      </c>
      <c r="Q1205" t="s">
        <v>5678</v>
      </c>
      <c r="U1205" t="s">
        <v>37</v>
      </c>
      <c r="V1205" t="s">
        <v>5679</v>
      </c>
      <c r="Z1205" s="2">
        <v>4</v>
      </c>
      <c r="AA1205" s="22">
        <v>128</v>
      </c>
      <c r="AF1205" t="s">
        <v>1514</v>
      </c>
      <c r="AI1205" t="s">
        <v>677</v>
      </c>
      <c r="AK1205" t="s">
        <v>44</v>
      </c>
      <c r="AN1205" t="s">
        <v>465</v>
      </c>
      <c r="BR1205" s="3" t="s">
        <v>7025</v>
      </c>
    </row>
    <row r="1206" spans="1:70" x14ac:dyDescent="0.2">
      <c r="A1206" t="s">
        <v>5296</v>
      </c>
      <c r="B1206" t="s">
        <v>5656</v>
      </c>
      <c r="C1206" t="s">
        <v>81</v>
      </c>
      <c r="D1206" t="s">
        <v>82</v>
      </c>
      <c r="E1206" t="s">
        <v>83</v>
      </c>
      <c r="F1206" s="2" t="s">
        <v>97</v>
      </c>
      <c r="G1206" s="22">
        <v>48</v>
      </c>
      <c r="H1206" s="22">
        <v>32</v>
      </c>
      <c r="M1206" s="22">
        <v>16</v>
      </c>
      <c r="N1206" s="2" t="s">
        <v>35</v>
      </c>
      <c r="O1206" s="2" t="s">
        <v>35</v>
      </c>
      <c r="P1206" t="s">
        <v>36</v>
      </c>
      <c r="Q1206" t="s">
        <v>5678</v>
      </c>
      <c r="U1206" t="s">
        <v>37</v>
      </c>
      <c r="V1206" t="s">
        <v>5680</v>
      </c>
      <c r="Z1206" s="2">
        <v>1</v>
      </c>
      <c r="AA1206" s="22">
        <v>46</v>
      </c>
      <c r="AF1206" t="s">
        <v>1899</v>
      </c>
      <c r="AI1206" t="s">
        <v>542</v>
      </c>
      <c r="AK1206" t="s">
        <v>44</v>
      </c>
      <c r="AN1206" t="s">
        <v>1403</v>
      </c>
      <c r="BR1206" s="3" t="s">
        <v>7025</v>
      </c>
    </row>
    <row r="1207" spans="1:70" x14ac:dyDescent="0.2">
      <c r="A1207" t="s">
        <v>5296</v>
      </c>
      <c r="B1207" t="s">
        <v>5656</v>
      </c>
      <c r="C1207" t="s">
        <v>81</v>
      </c>
      <c r="D1207" t="s">
        <v>82</v>
      </c>
      <c r="E1207" t="s">
        <v>83</v>
      </c>
      <c r="F1207" s="2" t="s">
        <v>97</v>
      </c>
      <c r="G1207" s="22">
        <v>48</v>
      </c>
      <c r="H1207" s="22">
        <v>32</v>
      </c>
      <c r="M1207" s="22">
        <v>16</v>
      </c>
      <c r="N1207" s="2" t="s">
        <v>45</v>
      </c>
      <c r="O1207" s="2" t="s">
        <v>35</v>
      </c>
      <c r="P1207" t="s">
        <v>36</v>
      </c>
      <c r="Q1207" t="s">
        <v>5681</v>
      </c>
      <c r="U1207" t="s">
        <v>37</v>
      </c>
      <c r="V1207" t="s">
        <v>5682</v>
      </c>
      <c r="Z1207" s="2">
        <v>3</v>
      </c>
      <c r="AA1207" s="22">
        <v>100</v>
      </c>
      <c r="AF1207" t="s">
        <v>5683</v>
      </c>
      <c r="AI1207" t="s">
        <v>1454</v>
      </c>
      <c r="AK1207" t="s">
        <v>206</v>
      </c>
      <c r="AN1207" t="s">
        <v>465</v>
      </c>
      <c r="BR1207" s="3" t="s">
        <v>7025</v>
      </c>
    </row>
    <row r="1208" spans="1:70" x14ac:dyDescent="0.2">
      <c r="A1208" t="s">
        <v>5296</v>
      </c>
      <c r="B1208" t="s">
        <v>5656</v>
      </c>
      <c r="C1208" t="s">
        <v>81</v>
      </c>
      <c r="D1208" t="s">
        <v>82</v>
      </c>
      <c r="E1208" t="s">
        <v>83</v>
      </c>
      <c r="F1208" s="2" t="s">
        <v>97</v>
      </c>
      <c r="G1208" s="22">
        <v>48</v>
      </c>
      <c r="H1208" s="22">
        <v>32</v>
      </c>
      <c r="M1208" s="22">
        <v>16</v>
      </c>
      <c r="N1208" s="2" t="s">
        <v>35</v>
      </c>
      <c r="O1208" s="2" t="s">
        <v>35</v>
      </c>
      <c r="P1208" t="s">
        <v>36</v>
      </c>
      <c r="Q1208" t="s">
        <v>5681</v>
      </c>
      <c r="U1208" t="s">
        <v>37</v>
      </c>
      <c r="V1208" t="s">
        <v>5684</v>
      </c>
      <c r="Z1208" s="2">
        <v>4</v>
      </c>
      <c r="AA1208" s="22">
        <v>119</v>
      </c>
      <c r="AF1208" t="s">
        <v>1504</v>
      </c>
      <c r="AI1208" t="s">
        <v>1819</v>
      </c>
      <c r="AK1208" t="s">
        <v>44</v>
      </c>
      <c r="AN1208" t="s">
        <v>465</v>
      </c>
      <c r="BR1208" s="3" t="s">
        <v>7025</v>
      </c>
    </row>
    <row r="1209" spans="1:70" x14ac:dyDescent="0.2">
      <c r="A1209" t="s">
        <v>5296</v>
      </c>
      <c r="B1209" t="s">
        <v>5656</v>
      </c>
      <c r="C1209" t="s">
        <v>81</v>
      </c>
      <c r="D1209" t="s">
        <v>82</v>
      </c>
      <c r="E1209" t="s">
        <v>83</v>
      </c>
      <c r="F1209" s="2" t="s">
        <v>97</v>
      </c>
      <c r="G1209" s="22">
        <v>48</v>
      </c>
      <c r="H1209" s="22">
        <v>32</v>
      </c>
      <c r="M1209" s="22">
        <v>16</v>
      </c>
      <c r="N1209" s="2" t="s">
        <v>35</v>
      </c>
      <c r="O1209" s="2" t="s">
        <v>35</v>
      </c>
      <c r="P1209" t="s">
        <v>36</v>
      </c>
      <c r="Q1209" t="s">
        <v>5685</v>
      </c>
      <c r="U1209" t="s">
        <v>37</v>
      </c>
      <c r="V1209" t="s">
        <v>5686</v>
      </c>
      <c r="Z1209" s="2">
        <v>4</v>
      </c>
      <c r="AA1209" s="22">
        <v>108</v>
      </c>
      <c r="AF1209" t="s">
        <v>5687</v>
      </c>
      <c r="AI1209" t="s">
        <v>677</v>
      </c>
      <c r="AK1209" t="s">
        <v>44</v>
      </c>
      <c r="AN1209" t="s">
        <v>465</v>
      </c>
      <c r="BR1209" s="3" t="s">
        <v>7025</v>
      </c>
    </row>
    <row r="1210" spans="1:70" x14ac:dyDescent="0.2">
      <c r="A1210" t="s">
        <v>5296</v>
      </c>
      <c r="B1210" t="s">
        <v>5656</v>
      </c>
      <c r="C1210" t="s">
        <v>81</v>
      </c>
      <c r="D1210" t="s">
        <v>82</v>
      </c>
      <c r="E1210" t="s">
        <v>83</v>
      </c>
      <c r="F1210" s="2" t="s">
        <v>97</v>
      </c>
      <c r="G1210" s="22">
        <v>48</v>
      </c>
      <c r="H1210" s="22">
        <v>32</v>
      </c>
      <c r="M1210" s="22">
        <v>16</v>
      </c>
      <c r="N1210" s="2" t="s">
        <v>35</v>
      </c>
      <c r="O1210" s="2" t="s">
        <v>35</v>
      </c>
      <c r="P1210" t="s">
        <v>36</v>
      </c>
      <c r="Q1210" t="s">
        <v>5685</v>
      </c>
      <c r="U1210" t="s">
        <v>37</v>
      </c>
      <c r="V1210" t="s">
        <v>5688</v>
      </c>
      <c r="Z1210" s="2">
        <v>2</v>
      </c>
      <c r="AA1210" s="22">
        <v>90</v>
      </c>
      <c r="AF1210" t="s">
        <v>2726</v>
      </c>
      <c r="AI1210" t="s">
        <v>2727</v>
      </c>
      <c r="AK1210" t="s">
        <v>44</v>
      </c>
      <c r="AN1210" t="s">
        <v>465</v>
      </c>
      <c r="BR1210" s="3" t="s">
        <v>7025</v>
      </c>
    </row>
    <row r="1211" spans="1:70" x14ac:dyDescent="0.2">
      <c r="A1211" t="s">
        <v>5296</v>
      </c>
      <c r="B1211" t="s">
        <v>5656</v>
      </c>
      <c r="C1211" t="s">
        <v>81</v>
      </c>
      <c r="D1211" t="s">
        <v>82</v>
      </c>
      <c r="E1211" t="s">
        <v>83</v>
      </c>
      <c r="F1211" s="2" t="s">
        <v>97</v>
      </c>
      <c r="G1211" s="22">
        <v>48</v>
      </c>
      <c r="H1211" s="22">
        <v>32</v>
      </c>
      <c r="M1211" s="22">
        <v>16</v>
      </c>
      <c r="N1211" s="2" t="s">
        <v>35</v>
      </c>
      <c r="O1211" s="2" t="s">
        <v>35</v>
      </c>
      <c r="P1211" t="s">
        <v>36</v>
      </c>
      <c r="Q1211" t="s">
        <v>5685</v>
      </c>
      <c r="U1211" t="s">
        <v>37</v>
      </c>
      <c r="V1211" t="s">
        <v>5689</v>
      </c>
      <c r="Z1211" s="2">
        <v>4</v>
      </c>
      <c r="AA1211" s="22">
        <v>105</v>
      </c>
      <c r="AF1211" t="s">
        <v>2853</v>
      </c>
      <c r="AI1211" t="s">
        <v>103</v>
      </c>
      <c r="AK1211" t="s">
        <v>44</v>
      </c>
      <c r="AN1211" t="s">
        <v>465</v>
      </c>
      <c r="BR1211" s="3" t="s">
        <v>7025</v>
      </c>
    </row>
    <row r="1212" spans="1:70" x14ac:dyDescent="0.2">
      <c r="A1212" t="s">
        <v>5296</v>
      </c>
      <c r="B1212" t="s">
        <v>5656</v>
      </c>
      <c r="C1212" t="s">
        <v>81</v>
      </c>
      <c r="D1212" t="s">
        <v>82</v>
      </c>
      <c r="E1212" t="s">
        <v>83</v>
      </c>
      <c r="F1212" s="2" t="s">
        <v>97</v>
      </c>
      <c r="G1212" s="22">
        <v>48</v>
      </c>
      <c r="H1212" s="22">
        <v>32</v>
      </c>
      <c r="M1212" s="22">
        <v>16</v>
      </c>
      <c r="N1212" s="2" t="s">
        <v>35</v>
      </c>
      <c r="O1212" s="2" t="s">
        <v>35</v>
      </c>
      <c r="P1212" t="s">
        <v>36</v>
      </c>
      <c r="Q1212" t="s">
        <v>5685</v>
      </c>
      <c r="U1212" t="s">
        <v>37</v>
      </c>
      <c r="V1212" t="s">
        <v>5690</v>
      </c>
      <c r="Z1212" s="2">
        <v>2</v>
      </c>
      <c r="AA1212" s="22">
        <v>89</v>
      </c>
      <c r="AF1212" t="s">
        <v>1526</v>
      </c>
      <c r="AI1212" t="s">
        <v>1527</v>
      </c>
      <c r="AK1212" t="s">
        <v>44</v>
      </c>
      <c r="AN1212" t="s">
        <v>465</v>
      </c>
      <c r="BR1212" s="3" t="s">
        <v>7025</v>
      </c>
    </row>
    <row r="1213" spans="1:70" x14ac:dyDescent="0.2">
      <c r="A1213" t="s">
        <v>5296</v>
      </c>
      <c r="B1213" t="s">
        <v>5656</v>
      </c>
      <c r="C1213" t="s">
        <v>81</v>
      </c>
      <c r="D1213" t="s">
        <v>82</v>
      </c>
      <c r="E1213" t="s">
        <v>83</v>
      </c>
      <c r="F1213" s="2" t="s">
        <v>97</v>
      </c>
      <c r="G1213" s="22">
        <v>48</v>
      </c>
      <c r="H1213" s="22">
        <v>32</v>
      </c>
      <c r="M1213" s="22">
        <v>16</v>
      </c>
      <c r="N1213" s="2" t="s">
        <v>35</v>
      </c>
      <c r="O1213" s="2" t="s">
        <v>35</v>
      </c>
      <c r="P1213" t="s">
        <v>36</v>
      </c>
      <c r="Q1213" t="s">
        <v>5685</v>
      </c>
      <c r="U1213" t="s">
        <v>37</v>
      </c>
      <c r="V1213" t="s">
        <v>5691</v>
      </c>
      <c r="Z1213" s="2">
        <v>2</v>
      </c>
      <c r="AA1213" s="22">
        <v>88</v>
      </c>
      <c r="AF1213" t="s">
        <v>1530</v>
      </c>
      <c r="AI1213" t="s">
        <v>1527</v>
      </c>
      <c r="AK1213" t="s">
        <v>44</v>
      </c>
      <c r="AN1213" t="s">
        <v>465</v>
      </c>
      <c r="BR1213" s="3" t="s">
        <v>7025</v>
      </c>
    </row>
    <row r="1214" spans="1:70" x14ac:dyDescent="0.2">
      <c r="A1214" t="s">
        <v>5296</v>
      </c>
      <c r="B1214" t="s">
        <v>5656</v>
      </c>
      <c r="C1214" t="s">
        <v>81</v>
      </c>
      <c r="D1214" t="s">
        <v>82</v>
      </c>
      <c r="E1214" t="s">
        <v>83</v>
      </c>
      <c r="F1214" s="2" t="s">
        <v>97</v>
      </c>
      <c r="G1214" s="22">
        <v>48</v>
      </c>
      <c r="H1214" s="22">
        <v>32</v>
      </c>
      <c r="M1214" s="22">
        <v>16</v>
      </c>
      <c r="N1214" s="2" t="s">
        <v>35</v>
      </c>
      <c r="O1214" s="2" t="s">
        <v>35</v>
      </c>
      <c r="P1214" t="s">
        <v>36</v>
      </c>
      <c r="Q1214" t="s">
        <v>5685</v>
      </c>
      <c r="U1214" t="s">
        <v>37</v>
      </c>
      <c r="V1214" t="s">
        <v>5692</v>
      </c>
      <c r="Z1214" s="2">
        <v>3</v>
      </c>
      <c r="AA1214" s="22">
        <v>98</v>
      </c>
      <c r="AF1214" t="s">
        <v>1440</v>
      </c>
      <c r="AI1214" t="s">
        <v>1441</v>
      </c>
      <c r="AK1214" t="s">
        <v>44</v>
      </c>
      <c r="AN1214" t="s">
        <v>465</v>
      </c>
      <c r="BR1214" s="3" t="s">
        <v>7025</v>
      </c>
    </row>
    <row r="1215" spans="1:70" x14ac:dyDescent="0.2">
      <c r="A1215" t="s">
        <v>5296</v>
      </c>
      <c r="B1215" t="s">
        <v>5656</v>
      </c>
      <c r="C1215" t="s">
        <v>81</v>
      </c>
      <c r="D1215" t="s">
        <v>82</v>
      </c>
      <c r="E1215" t="s">
        <v>83</v>
      </c>
      <c r="F1215" s="2" t="s">
        <v>97</v>
      </c>
      <c r="G1215" s="22">
        <v>48</v>
      </c>
      <c r="H1215" s="22">
        <v>32</v>
      </c>
      <c r="M1215" s="22">
        <v>16</v>
      </c>
      <c r="N1215" s="2" t="s">
        <v>35</v>
      </c>
      <c r="O1215" s="2" t="s">
        <v>35</v>
      </c>
      <c r="P1215" t="s">
        <v>36</v>
      </c>
      <c r="Q1215" t="s">
        <v>5693</v>
      </c>
      <c r="U1215" t="s">
        <v>37</v>
      </c>
      <c r="V1215" t="s">
        <v>5694</v>
      </c>
      <c r="Z1215" s="2">
        <v>3</v>
      </c>
      <c r="AA1215" s="22">
        <v>82</v>
      </c>
      <c r="AF1215" t="s">
        <v>1507</v>
      </c>
      <c r="AI1215" t="s">
        <v>677</v>
      </c>
      <c r="AK1215" t="s">
        <v>44</v>
      </c>
      <c r="AN1215" t="s">
        <v>465</v>
      </c>
      <c r="BR1215" s="3" t="s">
        <v>7025</v>
      </c>
    </row>
    <row r="1216" spans="1:70" x14ac:dyDescent="0.2">
      <c r="A1216" t="s">
        <v>5296</v>
      </c>
      <c r="B1216" t="s">
        <v>5656</v>
      </c>
      <c r="C1216" t="s">
        <v>81</v>
      </c>
      <c r="D1216" t="s">
        <v>82</v>
      </c>
      <c r="E1216" t="s">
        <v>83</v>
      </c>
      <c r="F1216" s="2" t="s">
        <v>97</v>
      </c>
      <c r="G1216" s="22">
        <v>48</v>
      </c>
      <c r="H1216" s="22">
        <v>32</v>
      </c>
      <c r="M1216" s="22">
        <v>16</v>
      </c>
      <c r="N1216" s="2" t="s">
        <v>35</v>
      </c>
      <c r="O1216" s="2" t="s">
        <v>35</v>
      </c>
      <c r="P1216" t="s">
        <v>36</v>
      </c>
      <c r="Q1216" t="s">
        <v>5693</v>
      </c>
      <c r="U1216" t="s">
        <v>37</v>
      </c>
      <c r="V1216" t="s">
        <v>5695</v>
      </c>
      <c r="Z1216" s="2">
        <v>2</v>
      </c>
      <c r="AA1216" s="22">
        <v>120</v>
      </c>
      <c r="AF1216" t="s">
        <v>3691</v>
      </c>
      <c r="AI1216" t="s">
        <v>1527</v>
      </c>
      <c r="AK1216" t="s">
        <v>44</v>
      </c>
      <c r="AN1216" t="s">
        <v>465</v>
      </c>
      <c r="BR1216" s="3" t="s">
        <v>7025</v>
      </c>
    </row>
    <row r="1217" spans="1:70" x14ac:dyDescent="0.2">
      <c r="A1217" t="s">
        <v>5296</v>
      </c>
      <c r="B1217" t="s">
        <v>5656</v>
      </c>
      <c r="C1217" t="s">
        <v>81</v>
      </c>
      <c r="D1217" t="s">
        <v>82</v>
      </c>
      <c r="E1217" t="s">
        <v>83</v>
      </c>
      <c r="F1217" s="2" t="s">
        <v>97</v>
      </c>
      <c r="G1217" s="22">
        <v>48</v>
      </c>
      <c r="H1217" s="22">
        <v>32</v>
      </c>
      <c r="M1217" s="22">
        <v>16</v>
      </c>
      <c r="N1217" s="2" t="s">
        <v>35</v>
      </c>
      <c r="O1217" s="2" t="s">
        <v>35</v>
      </c>
      <c r="P1217" t="s">
        <v>36</v>
      </c>
      <c r="Q1217" t="s">
        <v>5693</v>
      </c>
      <c r="U1217" t="s">
        <v>37</v>
      </c>
      <c r="V1217" t="s">
        <v>5696</v>
      </c>
      <c r="Z1217" s="2">
        <v>2</v>
      </c>
      <c r="AA1217" s="22">
        <v>121</v>
      </c>
      <c r="AF1217" t="s">
        <v>3693</v>
      </c>
      <c r="AI1217" t="s">
        <v>1527</v>
      </c>
      <c r="AK1217" t="s">
        <v>44</v>
      </c>
      <c r="AN1217" t="s">
        <v>465</v>
      </c>
      <c r="BR1217" s="3" t="s">
        <v>7025</v>
      </c>
    </row>
    <row r="1218" spans="1:70" x14ac:dyDescent="0.2">
      <c r="A1218" t="s">
        <v>5296</v>
      </c>
      <c r="B1218" t="s">
        <v>5656</v>
      </c>
      <c r="C1218" t="s">
        <v>81</v>
      </c>
      <c r="D1218" t="s">
        <v>82</v>
      </c>
      <c r="E1218" t="s">
        <v>83</v>
      </c>
      <c r="F1218" s="2" t="s">
        <v>97</v>
      </c>
      <c r="G1218" s="22">
        <v>48</v>
      </c>
      <c r="H1218" s="22">
        <v>32</v>
      </c>
      <c r="M1218" s="22">
        <v>16</v>
      </c>
      <c r="N1218" s="2" t="s">
        <v>35</v>
      </c>
      <c r="O1218" s="2" t="s">
        <v>35</v>
      </c>
      <c r="P1218" t="s">
        <v>36</v>
      </c>
      <c r="Q1218" t="s">
        <v>5693</v>
      </c>
      <c r="U1218" t="s">
        <v>37</v>
      </c>
      <c r="V1218" t="s">
        <v>5697</v>
      </c>
      <c r="Z1218" s="2">
        <v>2</v>
      </c>
      <c r="AA1218" s="22">
        <v>119</v>
      </c>
      <c r="AF1218" t="s">
        <v>3696</v>
      </c>
      <c r="AI1218" t="s">
        <v>1527</v>
      </c>
      <c r="AK1218" t="s">
        <v>44</v>
      </c>
      <c r="AN1218" t="s">
        <v>465</v>
      </c>
      <c r="BR1218" s="3" t="s">
        <v>7025</v>
      </c>
    </row>
    <row r="1219" spans="1:70" x14ac:dyDescent="0.2">
      <c r="A1219" t="s">
        <v>5296</v>
      </c>
      <c r="B1219" t="s">
        <v>5656</v>
      </c>
      <c r="C1219" t="s">
        <v>81</v>
      </c>
      <c r="D1219" t="s">
        <v>82</v>
      </c>
      <c r="E1219" t="s">
        <v>83</v>
      </c>
      <c r="F1219" s="2" t="s">
        <v>97</v>
      </c>
      <c r="G1219" s="22">
        <v>48</v>
      </c>
      <c r="H1219" s="22">
        <v>32</v>
      </c>
      <c r="M1219" s="22">
        <v>16</v>
      </c>
      <c r="N1219" s="2" t="s">
        <v>35</v>
      </c>
      <c r="O1219" s="2" t="s">
        <v>35</v>
      </c>
      <c r="P1219" t="s">
        <v>36</v>
      </c>
      <c r="Q1219" t="s">
        <v>5693</v>
      </c>
      <c r="U1219" t="s">
        <v>37</v>
      </c>
      <c r="V1219" t="s">
        <v>5698</v>
      </c>
      <c r="Z1219" s="2">
        <v>2</v>
      </c>
      <c r="AA1219" s="22">
        <v>119</v>
      </c>
      <c r="AF1219" t="s">
        <v>3699</v>
      </c>
      <c r="AI1219" t="s">
        <v>1527</v>
      </c>
      <c r="AK1219" t="s">
        <v>44</v>
      </c>
      <c r="AN1219" t="s">
        <v>465</v>
      </c>
      <c r="BR1219" s="3" t="s">
        <v>7025</v>
      </c>
    </row>
    <row r="1220" spans="1:70" x14ac:dyDescent="0.2">
      <c r="A1220" t="s">
        <v>5296</v>
      </c>
      <c r="B1220" t="s">
        <v>5656</v>
      </c>
      <c r="C1220" t="s">
        <v>81</v>
      </c>
      <c r="D1220" t="s">
        <v>82</v>
      </c>
      <c r="E1220" t="s">
        <v>83</v>
      </c>
      <c r="F1220" s="2" t="s">
        <v>97</v>
      </c>
      <c r="G1220" s="22">
        <v>48</v>
      </c>
      <c r="H1220" s="22">
        <v>32</v>
      </c>
      <c r="M1220" s="22">
        <v>16</v>
      </c>
      <c r="N1220" s="2" t="s">
        <v>35</v>
      </c>
      <c r="O1220" s="2" t="s">
        <v>35</v>
      </c>
      <c r="P1220" t="s">
        <v>36</v>
      </c>
      <c r="Q1220" t="s">
        <v>5693</v>
      </c>
      <c r="U1220" t="s">
        <v>37</v>
      </c>
      <c r="V1220" t="s">
        <v>5699</v>
      </c>
      <c r="Z1220" s="2">
        <v>4</v>
      </c>
      <c r="AA1220" s="22">
        <v>122</v>
      </c>
      <c r="AF1220" t="s">
        <v>1509</v>
      </c>
      <c r="AI1220" t="s">
        <v>1519</v>
      </c>
      <c r="AK1220" t="s">
        <v>44</v>
      </c>
      <c r="AN1220" t="s">
        <v>465</v>
      </c>
      <c r="BR1220" s="3" t="s">
        <v>7025</v>
      </c>
    </row>
    <row r="1221" spans="1:70" x14ac:dyDescent="0.2">
      <c r="A1221" t="s">
        <v>5296</v>
      </c>
      <c r="B1221" t="s">
        <v>5656</v>
      </c>
      <c r="C1221" t="s">
        <v>81</v>
      </c>
      <c r="D1221" t="s">
        <v>82</v>
      </c>
      <c r="E1221" t="s">
        <v>83</v>
      </c>
      <c r="F1221" s="2" t="s">
        <v>97</v>
      </c>
      <c r="G1221" s="22">
        <v>48</v>
      </c>
      <c r="H1221" s="22">
        <v>32</v>
      </c>
      <c r="M1221" s="22">
        <v>16</v>
      </c>
      <c r="N1221" s="2" t="s">
        <v>45</v>
      </c>
      <c r="O1221" s="2" t="s">
        <v>35</v>
      </c>
      <c r="P1221" t="s">
        <v>36</v>
      </c>
      <c r="Q1221" t="s">
        <v>5664</v>
      </c>
      <c r="U1221" t="s">
        <v>37</v>
      </c>
      <c r="V1221" t="s">
        <v>5700</v>
      </c>
      <c r="Z1221" s="2">
        <v>5</v>
      </c>
      <c r="AA1221" s="22">
        <v>87</v>
      </c>
      <c r="AF1221" t="s">
        <v>5701</v>
      </c>
      <c r="AI1221" t="s">
        <v>5702</v>
      </c>
      <c r="AK1221" t="s">
        <v>206</v>
      </c>
      <c r="AN1221" t="s">
        <v>465</v>
      </c>
      <c r="BR1221" s="3" t="s">
        <v>7025</v>
      </c>
    </row>
    <row r="1222" spans="1:70" x14ac:dyDescent="0.2">
      <c r="A1222" t="s">
        <v>5296</v>
      </c>
      <c r="B1222" t="s">
        <v>5703</v>
      </c>
      <c r="C1222" t="s">
        <v>81</v>
      </c>
      <c r="D1222" t="s">
        <v>82</v>
      </c>
      <c r="E1222" t="s">
        <v>83</v>
      </c>
      <c r="F1222" s="2" t="s">
        <v>274</v>
      </c>
      <c r="G1222" s="22">
        <v>40</v>
      </c>
      <c r="H1222" s="22">
        <v>30</v>
      </c>
      <c r="M1222" s="22">
        <v>10</v>
      </c>
      <c r="N1222" s="2" t="s">
        <v>35</v>
      </c>
      <c r="O1222" s="2" t="s">
        <v>35</v>
      </c>
      <c r="P1222" t="s">
        <v>36</v>
      </c>
      <c r="Q1222" t="s">
        <v>5704</v>
      </c>
      <c r="U1222" t="s">
        <v>37</v>
      </c>
      <c r="V1222" t="s">
        <v>5705</v>
      </c>
      <c r="Z1222" s="2">
        <v>3</v>
      </c>
      <c r="AA1222" s="22">
        <v>146</v>
      </c>
      <c r="AF1222" t="s">
        <v>307</v>
      </c>
      <c r="AI1222" t="s">
        <v>5706</v>
      </c>
      <c r="AK1222" t="s">
        <v>181</v>
      </c>
      <c r="AN1222" t="s">
        <v>465</v>
      </c>
      <c r="BR1222" s="3" t="s">
        <v>7025</v>
      </c>
    </row>
    <row r="1223" spans="1:70" x14ac:dyDescent="0.2">
      <c r="A1223" t="s">
        <v>5296</v>
      </c>
      <c r="B1223" t="s">
        <v>5703</v>
      </c>
      <c r="C1223" t="s">
        <v>81</v>
      </c>
      <c r="D1223" t="s">
        <v>82</v>
      </c>
      <c r="E1223" t="s">
        <v>83</v>
      </c>
      <c r="F1223" s="2" t="s">
        <v>274</v>
      </c>
      <c r="G1223" s="22">
        <v>40</v>
      </c>
      <c r="H1223" s="22">
        <v>30</v>
      </c>
      <c r="M1223" s="22">
        <v>10</v>
      </c>
      <c r="N1223" s="2" t="s">
        <v>35</v>
      </c>
      <c r="O1223" s="2" t="s">
        <v>35</v>
      </c>
      <c r="P1223" t="s">
        <v>36</v>
      </c>
      <c r="Q1223" t="s">
        <v>5707</v>
      </c>
      <c r="U1223" t="s">
        <v>37</v>
      </c>
      <c r="V1223" t="s">
        <v>5708</v>
      </c>
      <c r="Z1223" s="2">
        <v>3</v>
      </c>
      <c r="AA1223" s="22">
        <v>152</v>
      </c>
      <c r="AF1223" t="s">
        <v>179</v>
      </c>
      <c r="AI1223" t="s">
        <v>5709</v>
      </c>
      <c r="AK1223" t="s">
        <v>181</v>
      </c>
      <c r="AN1223" t="s">
        <v>465</v>
      </c>
      <c r="BR1223" s="3" t="s">
        <v>7025</v>
      </c>
    </row>
    <row r="1224" spans="1:70" x14ac:dyDescent="0.2">
      <c r="A1224" t="s">
        <v>5296</v>
      </c>
      <c r="B1224" t="s">
        <v>5703</v>
      </c>
      <c r="C1224" t="s">
        <v>81</v>
      </c>
      <c r="D1224" t="s">
        <v>82</v>
      </c>
      <c r="E1224" t="s">
        <v>83</v>
      </c>
      <c r="F1224" s="2" t="s">
        <v>274</v>
      </c>
      <c r="G1224" s="22">
        <v>40</v>
      </c>
      <c r="H1224" s="22">
        <v>30</v>
      </c>
      <c r="M1224" s="22">
        <v>10</v>
      </c>
      <c r="N1224" s="2" t="s">
        <v>60</v>
      </c>
      <c r="O1224" s="2" t="s">
        <v>35</v>
      </c>
      <c r="P1224" t="s">
        <v>36</v>
      </c>
      <c r="Q1224" t="s">
        <v>5707</v>
      </c>
      <c r="U1224" t="s">
        <v>37</v>
      </c>
      <c r="V1224" t="s">
        <v>5710</v>
      </c>
      <c r="Z1224" s="2">
        <v>2</v>
      </c>
      <c r="AA1224" s="22">
        <v>106</v>
      </c>
      <c r="AF1224" t="s">
        <v>5711</v>
      </c>
      <c r="AI1224" t="s">
        <v>5712</v>
      </c>
      <c r="AK1224" t="s">
        <v>44</v>
      </c>
      <c r="AN1224" t="s">
        <v>465</v>
      </c>
      <c r="BR1224" s="3" t="s">
        <v>7025</v>
      </c>
    </row>
    <row r="1225" spans="1:70" x14ac:dyDescent="0.2">
      <c r="A1225" t="s">
        <v>5296</v>
      </c>
      <c r="B1225" t="s">
        <v>5703</v>
      </c>
      <c r="C1225" t="s">
        <v>81</v>
      </c>
      <c r="D1225" t="s">
        <v>82</v>
      </c>
      <c r="E1225" t="s">
        <v>83</v>
      </c>
      <c r="F1225" s="2" t="s">
        <v>274</v>
      </c>
      <c r="G1225" s="22">
        <v>40</v>
      </c>
      <c r="H1225" s="22">
        <v>30</v>
      </c>
      <c r="M1225" s="22">
        <v>10</v>
      </c>
      <c r="N1225" s="2" t="s">
        <v>45</v>
      </c>
      <c r="O1225" s="2" t="s">
        <v>35</v>
      </c>
      <c r="P1225" t="s">
        <v>36</v>
      </c>
      <c r="Q1225" t="s">
        <v>5713</v>
      </c>
      <c r="U1225" t="s">
        <v>37</v>
      </c>
      <c r="V1225" t="s">
        <v>5714</v>
      </c>
      <c r="Z1225" s="2">
        <v>2</v>
      </c>
      <c r="AA1225" s="22">
        <v>116</v>
      </c>
      <c r="AF1225" t="s">
        <v>5715</v>
      </c>
      <c r="AI1225" t="s">
        <v>592</v>
      </c>
      <c r="AK1225" t="s">
        <v>181</v>
      </c>
      <c r="AN1225" t="s">
        <v>465</v>
      </c>
      <c r="BR1225" s="3" t="s">
        <v>7025</v>
      </c>
    </row>
    <row r="1226" spans="1:70" x14ac:dyDescent="0.2">
      <c r="A1226" t="s">
        <v>5296</v>
      </c>
      <c r="B1226" t="s">
        <v>5703</v>
      </c>
      <c r="C1226" t="s">
        <v>81</v>
      </c>
      <c r="D1226" t="s">
        <v>82</v>
      </c>
      <c r="E1226" t="s">
        <v>83</v>
      </c>
      <c r="F1226" s="2" t="s">
        <v>274</v>
      </c>
      <c r="G1226" s="22">
        <v>40</v>
      </c>
      <c r="H1226" s="22">
        <v>30</v>
      </c>
      <c r="M1226" s="22">
        <v>10</v>
      </c>
      <c r="N1226" s="2" t="s">
        <v>45</v>
      </c>
      <c r="O1226" s="2" t="s">
        <v>35</v>
      </c>
      <c r="P1226" t="s">
        <v>36</v>
      </c>
      <c r="Q1226" t="s">
        <v>5704</v>
      </c>
      <c r="U1226" t="s">
        <v>37</v>
      </c>
      <c r="V1226" t="s">
        <v>5716</v>
      </c>
      <c r="Z1226" s="2">
        <v>2</v>
      </c>
      <c r="AA1226" s="22">
        <v>120</v>
      </c>
      <c r="AF1226" t="s">
        <v>594</v>
      </c>
      <c r="AI1226" t="s">
        <v>595</v>
      </c>
      <c r="AK1226" t="s">
        <v>181</v>
      </c>
      <c r="AN1226" t="s">
        <v>465</v>
      </c>
      <c r="BR1226" s="3" t="s">
        <v>7025</v>
      </c>
    </row>
    <row r="1227" spans="1:70" x14ac:dyDescent="0.2">
      <c r="A1227" t="s">
        <v>5296</v>
      </c>
      <c r="B1227" t="s">
        <v>5703</v>
      </c>
      <c r="C1227" t="s">
        <v>81</v>
      </c>
      <c r="D1227" t="s">
        <v>82</v>
      </c>
      <c r="E1227" t="s">
        <v>83</v>
      </c>
      <c r="F1227" s="2" t="s">
        <v>274</v>
      </c>
      <c r="G1227" s="22">
        <v>40</v>
      </c>
      <c r="H1227" s="22">
        <v>30</v>
      </c>
      <c r="M1227" s="22">
        <v>10</v>
      </c>
      <c r="N1227" s="2" t="s">
        <v>35</v>
      </c>
      <c r="O1227" s="2" t="s">
        <v>35</v>
      </c>
      <c r="P1227" t="s">
        <v>36</v>
      </c>
      <c r="Q1227" t="s">
        <v>5717</v>
      </c>
      <c r="U1227" t="s">
        <v>37</v>
      </c>
      <c r="V1227" t="s">
        <v>5718</v>
      </c>
      <c r="Z1227" s="2">
        <v>3</v>
      </c>
      <c r="AA1227" s="22">
        <v>147</v>
      </c>
      <c r="AF1227" t="s">
        <v>3154</v>
      </c>
      <c r="AI1227" t="s">
        <v>3155</v>
      </c>
      <c r="AK1227" t="s">
        <v>181</v>
      </c>
      <c r="AN1227" t="s">
        <v>465</v>
      </c>
      <c r="BR1227" s="3" t="s">
        <v>7025</v>
      </c>
    </row>
    <row r="1228" spans="1:70" x14ac:dyDescent="0.2">
      <c r="A1228" t="s">
        <v>5296</v>
      </c>
      <c r="B1228" t="s">
        <v>5703</v>
      </c>
      <c r="C1228" t="s">
        <v>81</v>
      </c>
      <c r="D1228" t="s">
        <v>82</v>
      </c>
      <c r="E1228" t="s">
        <v>83</v>
      </c>
      <c r="F1228" s="2" t="s">
        <v>274</v>
      </c>
      <c r="G1228" s="22">
        <v>40</v>
      </c>
      <c r="H1228" s="22">
        <v>30</v>
      </c>
      <c r="M1228" s="22">
        <v>10</v>
      </c>
      <c r="N1228" s="2" t="s">
        <v>60</v>
      </c>
      <c r="O1228" s="2" t="s">
        <v>35</v>
      </c>
      <c r="P1228" t="s">
        <v>36</v>
      </c>
      <c r="Q1228" t="s">
        <v>5719</v>
      </c>
      <c r="U1228" t="s">
        <v>37</v>
      </c>
      <c r="V1228" t="s">
        <v>5720</v>
      </c>
      <c r="Z1228" s="2">
        <v>4</v>
      </c>
      <c r="AA1228" s="22">
        <v>151</v>
      </c>
      <c r="AF1228" t="s">
        <v>5721</v>
      </c>
      <c r="AI1228" t="s">
        <v>5722</v>
      </c>
      <c r="AK1228" t="s">
        <v>44</v>
      </c>
      <c r="AN1228" t="s">
        <v>465</v>
      </c>
      <c r="BR1228" s="3" t="s">
        <v>7025</v>
      </c>
    </row>
    <row r="1229" spans="1:70" x14ac:dyDescent="0.2">
      <c r="A1229" t="s">
        <v>5296</v>
      </c>
      <c r="B1229" t="s">
        <v>5703</v>
      </c>
      <c r="C1229" t="s">
        <v>81</v>
      </c>
      <c r="D1229" t="s">
        <v>82</v>
      </c>
      <c r="E1229" t="s">
        <v>83</v>
      </c>
      <c r="F1229" s="2" t="s">
        <v>274</v>
      </c>
      <c r="G1229" s="22">
        <v>40</v>
      </c>
      <c r="H1229" s="22">
        <v>30</v>
      </c>
      <c r="M1229" s="22">
        <v>10</v>
      </c>
      <c r="N1229" s="2" t="s">
        <v>45</v>
      </c>
      <c r="O1229" s="2" t="s">
        <v>35</v>
      </c>
      <c r="P1229" t="s">
        <v>36</v>
      </c>
      <c r="Q1229" t="s">
        <v>5723</v>
      </c>
      <c r="U1229" t="s">
        <v>37</v>
      </c>
      <c r="V1229" t="s">
        <v>5724</v>
      </c>
      <c r="Z1229" s="2">
        <v>2</v>
      </c>
      <c r="AA1229" s="22">
        <v>97</v>
      </c>
      <c r="AF1229" t="s">
        <v>5725</v>
      </c>
      <c r="AI1229" t="s">
        <v>5726</v>
      </c>
      <c r="AK1229" t="s">
        <v>181</v>
      </c>
      <c r="AN1229" t="s">
        <v>465</v>
      </c>
      <c r="BR1229" s="3" t="s">
        <v>7025</v>
      </c>
    </row>
    <row r="1230" spans="1:70" x14ac:dyDescent="0.2">
      <c r="A1230" t="s">
        <v>5296</v>
      </c>
      <c r="B1230" t="s">
        <v>5703</v>
      </c>
      <c r="C1230" t="s">
        <v>81</v>
      </c>
      <c r="D1230" t="s">
        <v>82</v>
      </c>
      <c r="E1230" t="s">
        <v>83</v>
      </c>
      <c r="F1230" s="2" t="s">
        <v>274</v>
      </c>
      <c r="G1230" s="22">
        <v>40</v>
      </c>
      <c r="H1230" s="22">
        <v>30</v>
      </c>
      <c r="M1230" s="22">
        <v>10</v>
      </c>
      <c r="N1230" s="2" t="s">
        <v>35</v>
      </c>
      <c r="O1230" s="2" t="s">
        <v>35</v>
      </c>
      <c r="P1230" t="s">
        <v>36</v>
      </c>
      <c r="Q1230" t="s">
        <v>5723</v>
      </c>
      <c r="U1230" t="s">
        <v>37</v>
      </c>
      <c r="V1230" t="s">
        <v>5727</v>
      </c>
      <c r="Z1230" s="2">
        <v>2</v>
      </c>
      <c r="AA1230" s="22">
        <v>108</v>
      </c>
      <c r="AF1230" t="s">
        <v>3150</v>
      </c>
      <c r="AI1230" t="s">
        <v>5728</v>
      </c>
      <c r="AK1230" t="s">
        <v>181</v>
      </c>
      <c r="AN1230" t="s">
        <v>465</v>
      </c>
      <c r="BR1230" s="3" t="s">
        <v>7025</v>
      </c>
    </row>
    <row r="1231" spans="1:70" x14ac:dyDescent="0.2">
      <c r="A1231" t="s">
        <v>5296</v>
      </c>
      <c r="B1231" t="s">
        <v>5703</v>
      </c>
      <c r="C1231" t="s">
        <v>81</v>
      </c>
      <c r="D1231" t="s">
        <v>82</v>
      </c>
      <c r="E1231" t="s">
        <v>83</v>
      </c>
      <c r="F1231" s="2" t="s">
        <v>274</v>
      </c>
      <c r="G1231" s="22">
        <v>40</v>
      </c>
      <c r="H1231" s="22">
        <v>30</v>
      </c>
      <c r="M1231" s="22">
        <v>10</v>
      </c>
      <c r="N1231" s="2" t="s">
        <v>60</v>
      </c>
      <c r="O1231" s="2" t="s">
        <v>35</v>
      </c>
      <c r="P1231" t="s">
        <v>36</v>
      </c>
      <c r="Q1231" t="s">
        <v>5729</v>
      </c>
      <c r="U1231" t="s">
        <v>37</v>
      </c>
      <c r="V1231" t="s">
        <v>5730</v>
      </c>
      <c r="Z1231" s="2">
        <v>3</v>
      </c>
      <c r="AA1231" s="22">
        <v>145</v>
      </c>
      <c r="AF1231" t="s">
        <v>5731</v>
      </c>
      <c r="AI1231" t="s">
        <v>5732</v>
      </c>
      <c r="AK1231" t="s">
        <v>44</v>
      </c>
      <c r="AN1231" t="s">
        <v>465</v>
      </c>
      <c r="BR1231" s="3" t="s">
        <v>7025</v>
      </c>
    </row>
    <row r="1232" spans="1:70" x14ac:dyDescent="0.2">
      <c r="A1232" t="s">
        <v>5296</v>
      </c>
      <c r="B1232" t="s">
        <v>5703</v>
      </c>
      <c r="C1232" t="s">
        <v>81</v>
      </c>
      <c r="D1232" t="s">
        <v>82</v>
      </c>
      <c r="E1232" t="s">
        <v>83</v>
      </c>
      <c r="F1232" s="2" t="s">
        <v>274</v>
      </c>
      <c r="G1232" s="22">
        <v>40</v>
      </c>
      <c r="H1232" s="22">
        <v>30</v>
      </c>
      <c r="M1232" s="22">
        <v>10</v>
      </c>
      <c r="N1232" s="2" t="s">
        <v>45</v>
      </c>
      <c r="O1232" s="2" t="s">
        <v>35</v>
      </c>
      <c r="P1232" t="s">
        <v>36</v>
      </c>
      <c r="Q1232" t="s">
        <v>5733</v>
      </c>
      <c r="U1232" t="s">
        <v>37</v>
      </c>
      <c r="V1232" t="s">
        <v>5734</v>
      </c>
      <c r="Z1232" s="2">
        <v>3</v>
      </c>
      <c r="AA1232" s="22">
        <v>128</v>
      </c>
      <c r="AF1232" t="s">
        <v>5735</v>
      </c>
      <c r="AI1232" t="s">
        <v>5736</v>
      </c>
      <c r="AK1232" t="s">
        <v>181</v>
      </c>
      <c r="AN1232" t="s">
        <v>465</v>
      </c>
      <c r="BR1232" s="3" t="s">
        <v>7025</v>
      </c>
    </row>
    <row r="1233" spans="1:70" x14ac:dyDescent="0.2">
      <c r="A1233" t="s">
        <v>5296</v>
      </c>
      <c r="B1233" t="s">
        <v>5703</v>
      </c>
      <c r="C1233" t="s">
        <v>81</v>
      </c>
      <c r="D1233" t="s">
        <v>82</v>
      </c>
      <c r="E1233" t="s">
        <v>83</v>
      </c>
      <c r="F1233" s="2" t="s">
        <v>274</v>
      </c>
      <c r="G1233" s="22">
        <v>40</v>
      </c>
      <c r="H1233" s="22">
        <v>30</v>
      </c>
      <c r="M1233" s="22">
        <v>10</v>
      </c>
      <c r="N1233" s="2" t="s">
        <v>45</v>
      </c>
      <c r="O1233" s="2" t="s">
        <v>35</v>
      </c>
      <c r="P1233" t="s">
        <v>36</v>
      </c>
      <c r="Q1233" t="s">
        <v>5719</v>
      </c>
      <c r="U1233" t="s">
        <v>37</v>
      </c>
      <c r="V1233" t="s">
        <v>5737</v>
      </c>
      <c r="Z1233" s="2">
        <v>3</v>
      </c>
      <c r="AA1233" s="22">
        <v>126</v>
      </c>
      <c r="AF1233" t="s">
        <v>5738</v>
      </c>
      <c r="AI1233" t="s">
        <v>5739</v>
      </c>
      <c r="AK1233" t="s">
        <v>181</v>
      </c>
      <c r="AN1233" t="s">
        <v>465</v>
      </c>
      <c r="BR1233" s="3" t="s">
        <v>7025</v>
      </c>
    </row>
    <row r="1234" spans="1:70" x14ac:dyDescent="0.2">
      <c r="A1234" t="s">
        <v>5296</v>
      </c>
      <c r="B1234" t="s">
        <v>5703</v>
      </c>
      <c r="C1234" t="s">
        <v>81</v>
      </c>
      <c r="D1234" t="s">
        <v>82</v>
      </c>
      <c r="E1234" t="s">
        <v>83</v>
      </c>
      <c r="F1234" s="2" t="s">
        <v>274</v>
      </c>
      <c r="G1234" s="22">
        <v>40</v>
      </c>
      <c r="H1234" s="22">
        <v>30</v>
      </c>
      <c r="M1234" s="22">
        <v>10</v>
      </c>
      <c r="N1234" s="2" t="s">
        <v>45</v>
      </c>
      <c r="O1234" s="2" t="s">
        <v>35</v>
      </c>
      <c r="P1234" t="s">
        <v>36</v>
      </c>
      <c r="Q1234" t="s">
        <v>5740</v>
      </c>
      <c r="U1234" t="s">
        <v>37</v>
      </c>
      <c r="V1234" t="s">
        <v>5741</v>
      </c>
      <c r="Z1234" s="2">
        <v>6</v>
      </c>
      <c r="AA1234" s="22">
        <v>119</v>
      </c>
      <c r="AF1234" t="s">
        <v>5742</v>
      </c>
      <c r="AI1234" t="s">
        <v>5743</v>
      </c>
      <c r="AK1234" t="s">
        <v>181</v>
      </c>
      <c r="AN1234" t="s">
        <v>465</v>
      </c>
      <c r="BR1234" s="3" t="s">
        <v>7025</v>
      </c>
    </row>
    <row r="1235" spans="1:70" x14ac:dyDescent="0.2">
      <c r="A1235" t="s">
        <v>5296</v>
      </c>
      <c r="B1235" t="s">
        <v>5703</v>
      </c>
      <c r="C1235" t="s">
        <v>81</v>
      </c>
      <c r="D1235" t="s">
        <v>82</v>
      </c>
      <c r="E1235" t="s">
        <v>83</v>
      </c>
      <c r="F1235" s="2" t="s">
        <v>274</v>
      </c>
      <c r="G1235" s="22">
        <v>40</v>
      </c>
      <c r="H1235" s="22">
        <v>30</v>
      </c>
      <c r="M1235" s="22">
        <v>10</v>
      </c>
      <c r="N1235" s="2" t="s">
        <v>45</v>
      </c>
      <c r="O1235" s="2" t="s">
        <v>35</v>
      </c>
      <c r="P1235" t="s">
        <v>36</v>
      </c>
      <c r="Q1235" t="s">
        <v>5419</v>
      </c>
      <c r="U1235" t="s">
        <v>37</v>
      </c>
      <c r="V1235" t="s">
        <v>5744</v>
      </c>
      <c r="Z1235" s="2">
        <v>5</v>
      </c>
      <c r="AA1235" s="22">
        <v>106</v>
      </c>
      <c r="AF1235" t="s">
        <v>5745</v>
      </c>
      <c r="AI1235" t="s">
        <v>5746</v>
      </c>
      <c r="AK1235" t="s">
        <v>181</v>
      </c>
      <c r="AN1235" t="s">
        <v>465</v>
      </c>
      <c r="BR1235" s="3" t="s">
        <v>7025</v>
      </c>
    </row>
    <row r="1236" spans="1:70" x14ac:dyDescent="0.2">
      <c r="A1236" t="s">
        <v>5296</v>
      </c>
      <c r="B1236" t="s">
        <v>5703</v>
      </c>
      <c r="C1236" t="s">
        <v>81</v>
      </c>
      <c r="D1236" t="s">
        <v>82</v>
      </c>
      <c r="E1236" t="s">
        <v>83</v>
      </c>
      <c r="F1236" s="2" t="s">
        <v>274</v>
      </c>
      <c r="G1236" s="22">
        <v>40</v>
      </c>
      <c r="H1236" s="22">
        <v>30</v>
      </c>
      <c r="M1236" s="22">
        <v>10</v>
      </c>
      <c r="N1236" s="2" t="s">
        <v>45</v>
      </c>
      <c r="O1236" s="2" t="s">
        <v>35</v>
      </c>
      <c r="P1236" t="s">
        <v>36</v>
      </c>
      <c r="Q1236" t="s">
        <v>5729</v>
      </c>
      <c r="U1236" t="s">
        <v>37</v>
      </c>
      <c r="V1236" t="s">
        <v>5747</v>
      </c>
      <c r="Z1236" s="2">
        <v>3</v>
      </c>
      <c r="AA1236" s="22">
        <v>153</v>
      </c>
      <c r="AF1236" t="s">
        <v>2980</v>
      </c>
      <c r="AI1236" t="s">
        <v>315</v>
      </c>
      <c r="AK1236" t="s">
        <v>181</v>
      </c>
      <c r="AN1236" t="s">
        <v>465</v>
      </c>
      <c r="BR1236" s="3" t="s">
        <v>7025</v>
      </c>
    </row>
    <row r="1237" spans="1:70" x14ac:dyDescent="0.2">
      <c r="A1237" t="s">
        <v>5296</v>
      </c>
      <c r="B1237" t="s">
        <v>5703</v>
      </c>
      <c r="C1237" t="s">
        <v>81</v>
      </c>
      <c r="D1237" t="s">
        <v>82</v>
      </c>
      <c r="E1237" t="s">
        <v>83</v>
      </c>
      <c r="F1237" s="2" t="s">
        <v>274</v>
      </c>
      <c r="G1237" s="22">
        <v>40</v>
      </c>
      <c r="H1237" s="22">
        <v>30</v>
      </c>
      <c r="M1237" s="22">
        <v>10</v>
      </c>
      <c r="N1237" s="2" t="s">
        <v>35</v>
      </c>
      <c r="O1237" s="2" t="s">
        <v>35</v>
      </c>
      <c r="P1237" t="s">
        <v>36</v>
      </c>
      <c r="Q1237" t="s">
        <v>5740</v>
      </c>
      <c r="U1237" t="s">
        <v>37</v>
      </c>
      <c r="V1237" t="s">
        <v>5748</v>
      </c>
      <c r="Z1237" s="2">
        <v>3</v>
      </c>
      <c r="AA1237" s="22">
        <v>67</v>
      </c>
      <c r="AF1237" t="s">
        <v>5749</v>
      </c>
      <c r="AI1237" t="s">
        <v>668</v>
      </c>
      <c r="AK1237" t="s">
        <v>181</v>
      </c>
      <c r="AN1237" t="s">
        <v>1403</v>
      </c>
      <c r="BR1237" s="3" t="s">
        <v>7025</v>
      </c>
    </row>
    <row r="1238" spans="1:70" x14ac:dyDescent="0.2">
      <c r="A1238" t="s">
        <v>5296</v>
      </c>
      <c r="B1238" t="s">
        <v>5703</v>
      </c>
      <c r="C1238" t="s">
        <v>81</v>
      </c>
      <c r="D1238" t="s">
        <v>82</v>
      </c>
      <c r="E1238" t="s">
        <v>83</v>
      </c>
      <c r="F1238" s="2" t="s">
        <v>274</v>
      </c>
      <c r="G1238" s="22">
        <v>40</v>
      </c>
      <c r="H1238" s="22">
        <v>30</v>
      </c>
      <c r="M1238" s="22">
        <v>10</v>
      </c>
      <c r="N1238" s="2" t="s">
        <v>35</v>
      </c>
      <c r="O1238" s="2" t="s">
        <v>35</v>
      </c>
      <c r="P1238" t="s">
        <v>36</v>
      </c>
      <c r="Q1238" t="s">
        <v>5729</v>
      </c>
      <c r="U1238" t="s">
        <v>37</v>
      </c>
      <c r="V1238" t="s">
        <v>5750</v>
      </c>
      <c r="Z1238" s="2">
        <v>2</v>
      </c>
      <c r="AA1238" s="22">
        <v>104</v>
      </c>
      <c r="AF1238" t="s">
        <v>2782</v>
      </c>
      <c r="AI1238" t="s">
        <v>5751</v>
      </c>
      <c r="AK1238" t="s">
        <v>181</v>
      </c>
      <c r="AN1238" t="s">
        <v>465</v>
      </c>
      <c r="BR1238" s="3" t="s">
        <v>7025</v>
      </c>
    </row>
    <row r="1239" spans="1:70" x14ac:dyDescent="0.2">
      <c r="A1239" t="s">
        <v>5296</v>
      </c>
      <c r="B1239" t="s">
        <v>5703</v>
      </c>
      <c r="C1239" t="s">
        <v>81</v>
      </c>
      <c r="D1239" t="s">
        <v>82</v>
      </c>
      <c r="E1239" t="s">
        <v>83</v>
      </c>
      <c r="F1239" s="2" t="s">
        <v>274</v>
      </c>
      <c r="G1239" s="22">
        <v>40</v>
      </c>
      <c r="H1239" s="22">
        <v>30</v>
      </c>
      <c r="M1239" s="22">
        <v>10</v>
      </c>
      <c r="N1239" s="2" t="s">
        <v>35</v>
      </c>
      <c r="O1239" s="2" t="s">
        <v>35</v>
      </c>
      <c r="P1239" t="s">
        <v>36</v>
      </c>
      <c r="Q1239" t="s">
        <v>5719</v>
      </c>
      <c r="U1239" t="s">
        <v>37</v>
      </c>
      <c r="V1239" t="s">
        <v>5752</v>
      </c>
      <c r="Z1239" s="2">
        <v>3</v>
      </c>
      <c r="AA1239" s="22">
        <v>118</v>
      </c>
      <c r="AF1239" t="s">
        <v>5753</v>
      </c>
      <c r="AI1239" t="s">
        <v>5754</v>
      </c>
      <c r="AK1239" t="s">
        <v>181</v>
      </c>
      <c r="AN1239" t="s">
        <v>465</v>
      </c>
      <c r="BR1239" s="3" t="s">
        <v>7025</v>
      </c>
    </row>
    <row r="1240" spans="1:70" x14ac:dyDescent="0.2">
      <c r="A1240" t="s">
        <v>5296</v>
      </c>
      <c r="B1240" t="s">
        <v>5703</v>
      </c>
      <c r="C1240" t="s">
        <v>81</v>
      </c>
      <c r="D1240" t="s">
        <v>82</v>
      </c>
      <c r="E1240" t="s">
        <v>83</v>
      </c>
      <c r="F1240" s="2" t="s">
        <v>274</v>
      </c>
      <c r="G1240" s="22">
        <v>40</v>
      </c>
      <c r="H1240" s="22">
        <v>30</v>
      </c>
      <c r="M1240" s="22">
        <v>10</v>
      </c>
      <c r="N1240" s="2" t="s">
        <v>35</v>
      </c>
      <c r="O1240" s="2" t="s">
        <v>35</v>
      </c>
      <c r="P1240" t="s">
        <v>36</v>
      </c>
      <c r="Q1240" t="s">
        <v>5717</v>
      </c>
      <c r="U1240" t="s">
        <v>37</v>
      </c>
      <c r="V1240" t="s">
        <v>5755</v>
      </c>
      <c r="Z1240" s="2">
        <v>3</v>
      </c>
      <c r="AA1240" s="22">
        <v>136</v>
      </c>
      <c r="AF1240" t="s">
        <v>5756</v>
      </c>
      <c r="AI1240" t="s">
        <v>5754</v>
      </c>
      <c r="AK1240" t="s">
        <v>181</v>
      </c>
      <c r="AN1240" t="s">
        <v>465</v>
      </c>
      <c r="BR1240" s="3" t="s">
        <v>7025</v>
      </c>
    </row>
    <row r="1241" spans="1:70" x14ac:dyDescent="0.2">
      <c r="A1241" t="s">
        <v>5296</v>
      </c>
      <c r="B1241" t="s">
        <v>5703</v>
      </c>
      <c r="C1241" t="s">
        <v>81</v>
      </c>
      <c r="D1241" t="s">
        <v>82</v>
      </c>
      <c r="E1241" t="s">
        <v>83</v>
      </c>
      <c r="F1241" s="2" t="s">
        <v>274</v>
      </c>
      <c r="G1241" s="22">
        <v>40</v>
      </c>
      <c r="H1241" s="22">
        <v>30</v>
      </c>
      <c r="M1241" s="22">
        <v>10</v>
      </c>
      <c r="N1241" s="2" t="s">
        <v>35</v>
      </c>
      <c r="O1241" s="2" t="s">
        <v>35</v>
      </c>
      <c r="P1241" t="s">
        <v>36</v>
      </c>
      <c r="Q1241" t="s">
        <v>5717</v>
      </c>
      <c r="U1241" t="s">
        <v>37</v>
      </c>
      <c r="V1241" t="s">
        <v>5757</v>
      </c>
      <c r="Z1241" s="2">
        <v>2</v>
      </c>
      <c r="AA1241" s="22">
        <v>141</v>
      </c>
      <c r="AF1241" t="s">
        <v>1493</v>
      </c>
      <c r="AI1241" t="s">
        <v>5758</v>
      </c>
      <c r="AK1241" t="s">
        <v>181</v>
      </c>
      <c r="AN1241" t="s">
        <v>465</v>
      </c>
      <c r="BR1241" s="3" t="s">
        <v>7025</v>
      </c>
    </row>
    <row r="1242" spans="1:70" x14ac:dyDescent="0.2">
      <c r="A1242" t="s">
        <v>5296</v>
      </c>
      <c r="B1242" t="s">
        <v>5703</v>
      </c>
      <c r="C1242" t="s">
        <v>81</v>
      </c>
      <c r="D1242" t="s">
        <v>82</v>
      </c>
      <c r="E1242" t="s">
        <v>83</v>
      </c>
      <c r="F1242" s="2" t="s">
        <v>274</v>
      </c>
      <c r="G1242" s="22">
        <v>40</v>
      </c>
      <c r="H1242" s="22">
        <v>30</v>
      </c>
      <c r="M1242" s="22">
        <v>10</v>
      </c>
      <c r="N1242" s="2" t="s">
        <v>45</v>
      </c>
      <c r="O1242" s="2" t="s">
        <v>35</v>
      </c>
      <c r="P1242" t="s">
        <v>36</v>
      </c>
      <c r="Q1242" t="s">
        <v>5759</v>
      </c>
      <c r="U1242" t="s">
        <v>37</v>
      </c>
      <c r="V1242" t="s">
        <v>5760</v>
      </c>
      <c r="Z1242" s="2">
        <v>2</v>
      </c>
      <c r="AA1242" s="22">
        <v>144</v>
      </c>
      <c r="AF1242" t="s">
        <v>5639</v>
      </c>
      <c r="AI1242" t="s">
        <v>315</v>
      </c>
      <c r="AK1242" t="s">
        <v>181</v>
      </c>
      <c r="AN1242" t="s">
        <v>465</v>
      </c>
      <c r="BR1242" s="3" t="s">
        <v>7025</v>
      </c>
    </row>
    <row r="1243" spans="1:70" x14ac:dyDescent="0.2">
      <c r="A1243" t="s">
        <v>5296</v>
      </c>
      <c r="B1243" t="s">
        <v>5703</v>
      </c>
      <c r="C1243" t="s">
        <v>81</v>
      </c>
      <c r="D1243" t="s">
        <v>82</v>
      </c>
      <c r="E1243" t="s">
        <v>83</v>
      </c>
      <c r="F1243" s="2" t="s">
        <v>274</v>
      </c>
      <c r="G1243" s="22">
        <v>40</v>
      </c>
      <c r="H1243" s="22">
        <v>30</v>
      </c>
      <c r="M1243" s="22">
        <v>10</v>
      </c>
      <c r="N1243" s="2" t="s">
        <v>45</v>
      </c>
      <c r="O1243" s="2" t="s">
        <v>35</v>
      </c>
      <c r="P1243" t="s">
        <v>36</v>
      </c>
      <c r="Q1243" t="s">
        <v>5723</v>
      </c>
      <c r="U1243" t="s">
        <v>37</v>
      </c>
      <c r="V1243" t="s">
        <v>5761</v>
      </c>
      <c r="Z1243" s="2">
        <v>3</v>
      </c>
      <c r="AA1243" s="22">
        <v>113</v>
      </c>
      <c r="AF1243" t="s">
        <v>5762</v>
      </c>
      <c r="AI1243" t="s">
        <v>5763</v>
      </c>
      <c r="AK1243" t="s">
        <v>181</v>
      </c>
      <c r="AN1243" t="s">
        <v>465</v>
      </c>
      <c r="BR1243" s="3" t="s">
        <v>7025</v>
      </c>
    </row>
    <row r="1244" spans="1:70" x14ac:dyDescent="0.2">
      <c r="A1244" t="s">
        <v>5296</v>
      </c>
      <c r="B1244" t="s">
        <v>5703</v>
      </c>
      <c r="C1244" t="s">
        <v>81</v>
      </c>
      <c r="D1244" t="s">
        <v>82</v>
      </c>
      <c r="E1244" t="s">
        <v>83</v>
      </c>
      <c r="F1244" s="2" t="s">
        <v>274</v>
      </c>
      <c r="G1244" s="22">
        <v>40</v>
      </c>
      <c r="H1244" s="22">
        <v>30</v>
      </c>
      <c r="M1244" s="22">
        <v>10</v>
      </c>
      <c r="N1244" s="2" t="s">
        <v>45</v>
      </c>
      <c r="O1244" s="2" t="s">
        <v>35</v>
      </c>
      <c r="P1244" t="s">
        <v>36</v>
      </c>
      <c r="Q1244" t="s">
        <v>5759</v>
      </c>
      <c r="U1244" t="s">
        <v>37</v>
      </c>
      <c r="V1244" t="s">
        <v>5764</v>
      </c>
      <c r="Z1244" s="2">
        <v>3</v>
      </c>
      <c r="AA1244" s="22">
        <v>130</v>
      </c>
      <c r="AF1244" t="s">
        <v>5765</v>
      </c>
      <c r="AI1244" t="s">
        <v>5766</v>
      </c>
      <c r="AK1244" t="s">
        <v>181</v>
      </c>
      <c r="AN1244" t="s">
        <v>465</v>
      </c>
      <c r="BR1244" s="3" t="s">
        <v>7025</v>
      </c>
    </row>
    <row r="1245" spans="1:70" x14ac:dyDescent="0.2">
      <c r="A1245" t="s">
        <v>5296</v>
      </c>
      <c r="B1245" t="s">
        <v>5703</v>
      </c>
      <c r="C1245" t="s">
        <v>81</v>
      </c>
      <c r="D1245" t="s">
        <v>82</v>
      </c>
      <c r="E1245" t="s">
        <v>83</v>
      </c>
      <c r="F1245" s="2" t="s">
        <v>274</v>
      </c>
      <c r="G1245" s="22">
        <v>40</v>
      </c>
      <c r="H1245" s="22">
        <v>30</v>
      </c>
      <c r="M1245" s="22">
        <v>10</v>
      </c>
      <c r="N1245" s="2" t="s">
        <v>45</v>
      </c>
      <c r="O1245" s="2" t="s">
        <v>35</v>
      </c>
      <c r="P1245" t="s">
        <v>36</v>
      </c>
      <c r="Q1245" t="s">
        <v>5723</v>
      </c>
      <c r="U1245" t="s">
        <v>37</v>
      </c>
      <c r="V1245" t="s">
        <v>5767</v>
      </c>
      <c r="Z1245" s="2">
        <v>3</v>
      </c>
      <c r="AA1245" s="22">
        <v>113</v>
      </c>
      <c r="AF1245" t="s">
        <v>5768</v>
      </c>
      <c r="AI1245" t="s">
        <v>5769</v>
      </c>
      <c r="AK1245" t="s">
        <v>181</v>
      </c>
      <c r="AN1245" t="s">
        <v>465</v>
      </c>
      <c r="BR1245" s="3" t="s">
        <v>7025</v>
      </c>
    </row>
    <row r="1246" spans="1:70" x14ac:dyDescent="0.2">
      <c r="A1246" t="s">
        <v>5296</v>
      </c>
      <c r="B1246" t="s">
        <v>5703</v>
      </c>
      <c r="C1246" t="s">
        <v>81</v>
      </c>
      <c r="D1246" t="s">
        <v>82</v>
      </c>
      <c r="E1246" t="s">
        <v>83</v>
      </c>
      <c r="F1246" s="2" t="s">
        <v>274</v>
      </c>
      <c r="G1246" s="22">
        <v>40</v>
      </c>
      <c r="H1246" s="22">
        <v>30</v>
      </c>
      <c r="M1246" s="22">
        <v>10</v>
      </c>
      <c r="N1246" s="2" t="s">
        <v>45</v>
      </c>
      <c r="O1246" s="2" t="s">
        <v>35</v>
      </c>
      <c r="P1246" t="s">
        <v>36</v>
      </c>
      <c r="Q1246" t="s">
        <v>5759</v>
      </c>
      <c r="U1246" t="s">
        <v>37</v>
      </c>
      <c r="V1246" t="s">
        <v>5770</v>
      </c>
      <c r="Z1246" s="2">
        <v>2</v>
      </c>
      <c r="AA1246" s="22">
        <v>116</v>
      </c>
      <c r="AF1246" t="s">
        <v>402</v>
      </c>
      <c r="AI1246" t="s">
        <v>5771</v>
      </c>
      <c r="AK1246" t="s">
        <v>181</v>
      </c>
      <c r="AN1246" t="s">
        <v>465</v>
      </c>
      <c r="BR1246" s="3" t="s">
        <v>7025</v>
      </c>
    </row>
    <row r="1247" spans="1:70" x14ac:dyDescent="0.2">
      <c r="A1247" t="s">
        <v>5296</v>
      </c>
      <c r="B1247" t="s">
        <v>5703</v>
      </c>
      <c r="C1247" t="s">
        <v>81</v>
      </c>
      <c r="D1247" t="s">
        <v>82</v>
      </c>
      <c r="E1247" t="s">
        <v>83</v>
      </c>
      <c r="F1247" s="2" t="s">
        <v>274</v>
      </c>
      <c r="G1247" s="22">
        <v>40</v>
      </c>
      <c r="H1247" s="22">
        <v>30</v>
      </c>
      <c r="M1247" s="22">
        <v>10</v>
      </c>
      <c r="N1247" s="2" t="s">
        <v>45</v>
      </c>
      <c r="O1247" s="2" t="s">
        <v>35</v>
      </c>
      <c r="P1247" t="s">
        <v>36</v>
      </c>
      <c r="Q1247" t="s">
        <v>5719</v>
      </c>
      <c r="U1247" t="s">
        <v>37</v>
      </c>
      <c r="V1247" t="s">
        <v>5772</v>
      </c>
      <c r="Z1247" s="2">
        <v>3</v>
      </c>
      <c r="AA1247" s="22">
        <v>130</v>
      </c>
      <c r="AF1247" t="s">
        <v>5773</v>
      </c>
      <c r="AI1247" t="s">
        <v>1501</v>
      </c>
      <c r="AK1247" t="s">
        <v>181</v>
      </c>
      <c r="AN1247" t="s">
        <v>465</v>
      </c>
      <c r="BR1247" s="3" t="s">
        <v>7025</v>
      </c>
    </row>
    <row r="1248" spans="1:70" x14ac:dyDescent="0.2">
      <c r="A1248" t="s">
        <v>5296</v>
      </c>
      <c r="B1248" t="s">
        <v>5703</v>
      </c>
      <c r="C1248" t="s">
        <v>81</v>
      </c>
      <c r="D1248" t="s">
        <v>82</v>
      </c>
      <c r="E1248" t="s">
        <v>83</v>
      </c>
      <c r="F1248" s="2" t="s">
        <v>274</v>
      </c>
      <c r="G1248" s="22">
        <v>40</v>
      </c>
      <c r="H1248" s="22">
        <v>30</v>
      </c>
      <c r="M1248" s="22">
        <v>10</v>
      </c>
      <c r="N1248" s="2" t="s">
        <v>35</v>
      </c>
      <c r="O1248" s="2" t="s">
        <v>35</v>
      </c>
      <c r="P1248" t="s">
        <v>36</v>
      </c>
      <c r="Q1248" t="s">
        <v>5774</v>
      </c>
      <c r="U1248" t="s">
        <v>37</v>
      </c>
      <c r="V1248" t="s">
        <v>5775</v>
      </c>
      <c r="Z1248" s="2">
        <v>5</v>
      </c>
      <c r="AA1248" s="22">
        <v>139</v>
      </c>
      <c r="AF1248" t="s">
        <v>5776</v>
      </c>
      <c r="AI1248" t="s">
        <v>5777</v>
      </c>
      <c r="AK1248" t="s">
        <v>181</v>
      </c>
      <c r="AN1248" t="s">
        <v>465</v>
      </c>
      <c r="BR1248" s="3" t="s">
        <v>7025</v>
      </c>
    </row>
    <row r="1249" spans="1:70" x14ac:dyDescent="0.2">
      <c r="A1249" t="s">
        <v>5296</v>
      </c>
      <c r="B1249" t="s">
        <v>5703</v>
      </c>
      <c r="C1249" t="s">
        <v>81</v>
      </c>
      <c r="D1249" t="s">
        <v>82</v>
      </c>
      <c r="E1249" t="s">
        <v>83</v>
      </c>
      <c r="F1249" s="2" t="s">
        <v>274</v>
      </c>
      <c r="G1249" s="22">
        <v>40</v>
      </c>
      <c r="H1249" s="22">
        <v>30</v>
      </c>
      <c r="M1249" s="22">
        <v>10</v>
      </c>
      <c r="N1249" s="2" t="s">
        <v>45</v>
      </c>
      <c r="O1249" s="2" t="s">
        <v>35</v>
      </c>
      <c r="P1249" t="s">
        <v>36</v>
      </c>
      <c r="Q1249" t="s">
        <v>5778</v>
      </c>
      <c r="U1249" t="s">
        <v>37</v>
      </c>
      <c r="V1249" t="s">
        <v>5779</v>
      </c>
      <c r="Z1249" s="2">
        <v>4</v>
      </c>
      <c r="AA1249" s="22">
        <v>159</v>
      </c>
      <c r="AF1249" t="s">
        <v>5635</v>
      </c>
      <c r="AI1249" t="s">
        <v>315</v>
      </c>
      <c r="AK1249" t="s">
        <v>181</v>
      </c>
      <c r="AN1249" t="s">
        <v>465</v>
      </c>
      <c r="BR1249" s="3" t="s">
        <v>7025</v>
      </c>
    </row>
    <row r="1250" spans="1:70" x14ac:dyDescent="0.2">
      <c r="A1250" t="s">
        <v>5296</v>
      </c>
      <c r="B1250" t="s">
        <v>5703</v>
      </c>
      <c r="C1250" t="s">
        <v>81</v>
      </c>
      <c r="D1250" t="s">
        <v>82</v>
      </c>
      <c r="E1250" t="s">
        <v>83</v>
      </c>
      <c r="F1250" s="2" t="s">
        <v>274</v>
      </c>
      <c r="G1250" s="22">
        <v>40</v>
      </c>
      <c r="H1250" s="22">
        <v>30</v>
      </c>
      <c r="M1250" s="22">
        <v>10</v>
      </c>
      <c r="N1250" s="2" t="s">
        <v>35</v>
      </c>
      <c r="O1250" s="2" t="s">
        <v>35</v>
      </c>
      <c r="P1250" t="s">
        <v>36</v>
      </c>
      <c r="Q1250" t="s">
        <v>5774</v>
      </c>
      <c r="U1250" t="s">
        <v>37</v>
      </c>
      <c r="V1250" t="s">
        <v>5780</v>
      </c>
      <c r="Z1250" s="2">
        <v>3</v>
      </c>
      <c r="AA1250" s="22">
        <v>140</v>
      </c>
      <c r="AF1250" t="s">
        <v>4441</v>
      </c>
      <c r="AI1250" t="s">
        <v>5781</v>
      </c>
      <c r="AK1250" t="s">
        <v>181</v>
      </c>
      <c r="AN1250" t="s">
        <v>465</v>
      </c>
      <c r="BR1250" s="3" t="s">
        <v>7025</v>
      </c>
    </row>
    <row r="1251" spans="1:70" x14ac:dyDescent="0.2">
      <c r="A1251" t="s">
        <v>5296</v>
      </c>
      <c r="B1251" t="s">
        <v>5703</v>
      </c>
      <c r="C1251" t="s">
        <v>81</v>
      </c>
      <c r="D1251" t="s">
        <v>82</v>
      </c>
      <c r="E1251" t="s">
        <v>83</v>
      </c>
      <c r="F1251" s="2" t="s">
        <v>274</v>
      </c>
      <c r="G1251" s="22">
        <v>40</v>
      </c>
      <c r="H1251" s="22">
        <v>30</v>
      </c>
      <c r="M1251" s="22">
        <v>10</v>
      </c>
      <c r="N1251" s="2" t="s">
        <v>35</v>
      </c>
      <c r="O1251" s="2" t="s">
        <v>35</v>
      </c>
      <c r="P1251" t="s">
        <v>36</v>
      </c>
      <c r="Q1251" t="s">
        <v>5759</v>
      </c>
      <c r="U1251" t="s">
        <v>37</v>
      </c>
      <c r="V1251" t="s">
        <v>5782</v>
      </c>
      <c r="Z1251" s="2">
        <v>3</v>
      </c>
      <c r="AA1251" s="22">
        <v>129</v>
      </c>
      <c r="AF1251" t="s">
        <v>5783</v>
      </c>
      <c r="AI1251" t="s">
        <v>668</v>
      </c>
      <c r="AK1251" t="s">
        <v>181</v>
      </c>
      <c r="AN1251" t="s">
        <v>465</v>
      </c>
      <c r="BR1251" s="3" t="s">
        <v>7025</v>
      </c>
    </row>
    <row r="1252" spans="1:70" x14ac:dyDescent="0.2">
      <c r="A1252" t="s">
        <v>5296</v>
      </c>
      <c r="B1252" t="s">
        <v>5703</v>
      </c>
      <c r="C1252" t="s">
        <v>81</v>
      </c>
      <c r="D1252" t="s">
        <v>82</v>
      </c>
      <c r="E1252" t="s">
        <v>83</v>
      </c>
      <c r="F1252" s="2" t="s">
        <v>274</v>
      </c>
      <c r="G1252" s="22">
        <v>40</v>
      </c>
      <c r="H1252" s="22">
        <v>30</v>
      </c>
      <c r="M1252" s="22">
        <v>10</v>
      </c>
      <c r="N1252" s="2" t="s">
        <v>35</v>
      </c>
      <c r="O1252" s="2" t="s">
        <v>35</v>
      </c>
      <c r="P1252" t="s">
        <v>36</v>
      </c>
      <c r="Q1252" t="s">
        <v>5707</v>
      </c>
      <c r="U1252" t="s">
        <v>37</v>
      </c>
      <c r="V1252" t="s">
        <v>5784</v>
      </c>
      <c r="Z1252" s="2">
        <v>5</v>
      </c>
      <c r="AA1252" s="22">
        <v>127</v>
      </c>
      <c r="AF1252" t="s">
        <v>5785</v>
      </c>
      <c r="AI1252" t="s">
        <v>668</v>
      </c>
      <c r="AK1252" t="s">
        <v>181</v>
      </c>
      <c r="AN1252" t="s">
        <v>465</v>
      </c>
      <c r="BR1252" s="3" t="s">
        <v>7025</v>
      </c>
    </row>
    <row r="1253" spans="1:70" x14ac:dyDescent="0.2">
      <c r="A1253" t="s">
        <v>5296</v>
      </c>
      <c r="B1253" t="s">
        <v>5703</v>
      </c>
      <c r="C1253" t="s">
        <v>81</v>
      </c>
      <c r="D1253" t="s">
        <v>82</v>
      </c>
      <c r="E1253" t="s">
        <v>83</v>
      </c>
      <c r="F1253" s="2" t="s">
        <v>274</v>
      </c>
      <c r="G1253" s="22">
        <v>40</v>
      </c>
      <c r="H1253" s="22">
        <v>30</v>
      </c>
      <c r="M1253" s="22">
        <v>10</v>
      </c>
      <c r="N1253" s="2" t="s">
        <v>45</v>
      </c>
      <c r="O1253" s="2" t="s">
        <v>35</v>
      </c>
      <c r="P1253" t="s">
        <v>36</v>
      </c>
      <c r="Q1253" t="s">
        <v>5740</v>
      </c>
      <c r="U1253" t="s">
        <v>37</v>
      </c>
      <c r="V1253" t="s">
        <v>5786</v>
      </c>
      <c r="Z1253" s="2">
        <v>6</v>
      </c>
      <c r="AA1253" s="22">
        <v>143</v>
      </c>
      <c r="AF1253" t="s">
        <v>5787</v>
      </c>
      <c r="AI1253" t="s">
        <v>5788</v>
      </c>
      <c r="AK1253" t="s">
        <v>181</v>
      </c>
      <c r="AN1253" t="s">
        <v>465</v>
      </c>
      <c r="BR1253" s="3" t="s">
        <v>7025</v>
      </c>
    </row>
    <row r="1254" spans="1:70" x14ac:dyDescent="0.2">
      <c r="A1254" t="s">
        <v>5296</v>
      </c>
      <c r="B1254" t="s">
        <v>5703</v>
      </c>
      <c r="C1254" t="s">
        <v>81</v>
      </c>
      <c r="D1254" t="s">
        <v>82</v>
      </c>
      <c r="E1254" t="s">
        <v>83</v>
      </c>
      <c r="F1254" s="2" t="s">
        <v>274</v>
      </c>
      <c r="G1254" s="22">
        <v>40</v>
      </c>
      <c r="H1254" s="22">
        <v>30</v>
      </c>
      <c r="M1254" s="22">
        <v>10</v>
      </c>
      <c r="N1254" s="2" t="s">
        <v>35</v>
      </c>
      <c r="O1254" s="2" t="s">
        <v>35</v>
      </c>
      <c r="P1254" t="s">
        <v>36</v>
      </c>
      <c r="Q1254" t="s">
        <v>5713</v>
      </c>
      <c r="U1254" t="s">
        <v>37</v>
      </c>
      <c r="V1254" t="s">
        <v>5789</v>
      </c>
      <c r="Z1254" s="2">
        <v>6</v>
      </c>
      <c r="AA1254" s="22">
        <v>142</v>
      </c>
      <c r="AF1254" t="s">
        <v>5790</v>
      </c>
      <c r="AI1254" t="s">
        <v>3543</v>
      </c>
      <c r="AK1254" t="s">
        <v>181</v>
      </c>
      <c r="AN1254" t="s">
        <v>465</v>
      </c>
      <c r="BR1254" s="3" t="s">
        <v>7025</v>
      </c>
    </row>
    <row r="1255" spans="1:70" x14ac:dyDescent="0.2">
      <c r="A1255" t="s">
        <v>5296</v>
      </c>
      <c r="B1255" t="s">
        <v>5703</v>
      </c>
      <c r="C1255" t="s">
        <v>81</v>
      </c>
      <c r="D1255" t="s">
        <v>82</v>
      </c>
      <c r="E1255" t="s">
        <v>83</v>
      </c>
      <c r="F1255" s="2" t="s">
        <v>274</v>
      </c>
      <c r="G1255" s="22">
        <v>40</v>
      </c>
      <c r="H1255" s="22">
        <v>30</v>
      </c>
      <c r="M1255" s="22">
        <v>10</v>
      </c>
      <c r="N1255" s="2" t="s">
        <v>45</v>
      </c>
      <c r="O1255" s="2" t="s">
        <v>35</v>
      </c>
      <c r="P1255" t="s">
        <v>36</v>
      </c>
      <c r="Q1255" t="s">
        <v>5774</v>
      </c>
      <c r="U1255" t="s">
        <v>37</v>
      </c>
      <c r="V1255" t="s">
        <v>5791</v>
      </c>
      <c r="Z1255" s="2">
        <v>6</v>
      </c>
      <c r="AA1255" s="22">
        <v>98</v>
      </c>
      <c r="AF1255" t="s">
        <v>5792</v>
      </c>
      <c r="AI1255" t="s">
        <v>5793</v>
      </c>
      <c r="AK1255" t="s">
        <v>181</v>
      </c>
      <c r="AN1255" t="s">
        <v>465</v>
      </c>
      <c r="BR1255" s="3" t="s">
        <v>7025</v>
      </c>
    </row>
    <row r="1256" spans="1:70" x14ac:dyDescent="0.2">
      <c r="A1256" t="s">
        <v>5296</v>
      </c>
      <c r="B1256" t="s">
        <v>5703</v>
      </c>
      <c r="C1256" t="s">
        <v>81</v>
      </c>
      <c r="D1256" t="s">
        <v>82</v>
      </c>
      <c r="E1256" t="s">
        <v>83</v>
      </c>
      <c r="F1256" s="2" t="s">
        <v>274</v>
      </c>
      <c r="G1256" s="22">
        <v>40</v>
      </c>
      <c r="H1256" s="22">
        <v>30</v>
      </c>
      <c r="M1256" s="22">
        <v>10</v>
      </c>
      <c r="N1256" s="2" t="s">
        <v>35</v>
      </c>
      <c r="O1256" s="2" t="s">
        <v>35</v>
      </c>
      <c r="P1256" t="s">
        <v>36</v>
      </c>
      <c r="Q1256" t="s">
        <v>5449</v>
      </c>
      <c r="U1256" t="s">
        <v>37</v>
      </c>
      <c r="V1256" t="s">
        <v>5794</v>
      </c>
      <c r="Z1256" s="2">
        <v>4</v>
      </c>
      <c r="AA1256" s="22">
        <v>130</v>
      </c>
      <c r="AF1256" t="s">
        <v>1679</v>
      </c>
      <c r="AI1256" t="s">
        <v>668</v>
      </c>
      <c r="AK1256" t="s">
        <v>181</v>
      </c>
      <c r="AN1256" t="s">
        <v>465</v>
      </c>
      <c r="BR1256" s="3" t="s">
        <v>7025</v>
      </c>
    </row>
    <row r="1257" spans="1:70" x14ac:dyDescent="0.2">
      <c r="A1257" t="s">
        <v>5296</v>
      </c>
      <c r="B1257" t="s">
        <v>5703</v>
      </c>
      <c r="C1257" t="s">
        <v>81</v>
      </c>
      <c r="D1257" t="s">
        <v>82</v>
      </c>
      <c r="E1257" t="s">
        <v>83</v>
      </c>
      <c r="F1257" s="2" t="s">
        <v>274</v>
      </c>
      <c r="G1257" s="22">
        <v>40</v>
      </c>
      <c r="H1257" s="22">
        <v>30</v>
      </c>
      <c r="M1257" s="22">
        <v>10</v>
      </c>
      <c r="N1257" s="2" t="s">
        <v>35</v>
      </c>
      <c r="O1257" s="2" t="s">
        <v>35</v>
      </c>
      <c r="P1257" t="s">
        <v>36</v>
      </c>
      <c r="Q1257" t="s">
        <v>5451</v>
      </c>
      <c r="U1257" t="s">
        <v>37</v>
      </c>
      <c r="V1257" t="s">
        <v>5795</v>
      </c>
      <c r="Z1257" s="2">
        <v>3</v>
      </c>
      <c r="AA1257" s="22">
        <v>115</v>
      </c>
      <c r="AF1257" t="s">
        <v>5796</v>
      </c>
      <c r="AI1257" t="s">
        <v>668</v>
      </c>
      <c r="AK1257" t="s">
        <v>181</v>
      </c>
      <c r="AN1257" t="s">
        <v>465</v>
      </c>
      <c r="BR1257" s="3" t="s">
        <v>7025</v>
      </c>
    </row>
    <row r="1258" spans="1:70" x14ac:dyDescent="0.2">
      <c r="A1258" t="s">
        <v>5296</v>
      </c>
      <c r="B1258" t="s">
        <v>5703</v>
      </c>
      <c r="C1258" t="s">
        <v>81</v>
      </c>
      <c r="D1258" t="s">
        <v>82</v>
      </c>
      <c r="E1258" t="s">
        <v>83</v>
      </c>
      <c r="F1258" s="2" t="s">
        <v>274</v>
      </c>
      <c r="G1258" s="22">
        <v>40</v>
      </c>
      <c r="H1258" s="22">
        <v>30</v>
      </c>
      <c r="M1258" s="22">
        <v>10</v>
      </c>
      <c r="N1258" s="2" t="s">
        <v>35</v>
      </c>
      <c r="O1258" s="2" t="s">
        <v>35</v>
      </c>
      <c r="P1258" t="s">
        <v>36</v>
      </c>
      <c r="Q1258" t="s">
        <v>5723</v>
      </c>
      <c r="U1258" t="s">
        <v>37</v>
      </c>
      <c r="V1258" t="s">
        <v>5797</v>
      </c>
      <c r="Z1258" s="2">
        <v>3</v>
      </c>
      <c r="AA1258" s="22">
        <v>137</v>
      </c>
      <c r="AF1258" t="s">
        <v>5798</v>
      </c>
      <c r="AI1258" t="s">
        <v>5799</v>
      </c>
      <c r="AK1258" t="s">
        <v>181</v>
      </c>
      <c r="AN1258" t="s">
        <v>465</v>
      </c>
      <c r="BR1258" s="3" t="s">
        <v>7025</v>
      </c>
    </row>
    <row r="1259" spans="1:70" x14ac:dyDescent="0.2">
      <c r="A1259" t="s">
        <v>5296</v>
      </c>
      <c r="B1259" t="s">
        <v>5703</v>
      </c>
      <c r="C1259" t="s">
        <v>81</v>
      </c>
      <c r="D1259" t="s">
        <v>82</v>
      </c>
      <c r="E1259" t="s">
        <v>83</v>
      </c>
      <c r="F1259" s="2" t="s">
        <v>274</v>
      </c>
      <c r="G1259" s="22">
        <v>40</v>
      </c>
      <c r="H1259" s="22">
        <v>30</v>
      </c>
      <c r="M1259" s="22">
        <v>10</v>
      </c>
      <c r="N1259" s="2" t="s">
        <v>35</v>
      </c>
      <c r="O1259" s="2" t="s">
        <v>35</v>
      </c>
      <c r="P1259" t="s">
        <v>36</v>
      </c>
      <c r="Q1259" t="s">
        <v>5778</v>
      </c>
      <c r="U1259" t="s">
        <v>37</v>
      </c>
      <c r="V1259" t="s">
        <v>5800</v>
      </c>
      <c r="Z1259" s="2">
        <v>3</v>
      </c>
      <c r="AA1259" s="22">
        <v>140</v>
      </c>
      <c r="AF1259" t="s">
        <v>5801</v>
      </c>
      <c r="AI1259" t="s">
        <v>5799</v>
      </c>
      <c r="AK1259" t="s">
        <v>181</v>
      </c>
      <c r="AN1259" t="s">
        <v>465</v>
      </c>
      <c r="BR1259" s="3" t="s">
        <v>7025</v>
      </c>
    </row>
    <row r="1260" spans="1:70" x14ac:dyDescent="0.2">
      <c r="A1260" t="s">
        <v>5296</v>
      </c>
      <c r="B1260" t="s">
        <v>5703</v>
      </c>
      <c r="C1260" t="s">
        <v>81</v>
      </c>
      <c r="D1260" t="s">
        <v>82</v>
      </c>
      <c r="E1260" t="s">
        <v>83</v>
      </c>
      <c r="F1260" s="2" t="s">
        <v>274</v>
      </c>
      <c r="G1260" s="22">
        <v>40</v>
      </c>
      <c r="H1260" s="22">
        <v>30</v>
      </c>
      <c r="M1260" s="22">
        <v>10</v>
      </c>
      <c r="N1260" s="2" t="s">
        <v>60</v>
      </c>
      <c r="O1260" s="2" t="s">
        <v>35</v>
      </c>
      <c r="P1260" t="s">
        <v>36</v>
      </c>
      <c r="Q1260" t="s">
        <v>5707</v>
      </c>
      <c r="U1260" t="s">
        <v>37</v>
      </c>
      <c r="V1260" t="s">
        <v>5802</v>
      </c>
      <c r="Z1260" s="2">
        <v>2</v>
      </c>
      <c r="AA1260" s="22">
        <v>122</v>
      </c>
      <c r="AF1260" t="s">
        <v>5803</v>
      </c>
      <c r="AI1260" t="s">
        <v>5804</v>
      </c>
      <c r="AK1260" t="s">
        <v>44</v>
      </c>
      <c r="AN1260" t="s">
        <v>465</v>
      </c>
      <c r="BR1260" s="3" t="s">
        <v>7025</v>
      </c>
    </row>
    <row r="1261" spans="1:70" x14ac:dyDescent="0.2">
      <c r="A1261" t="s">
        <v>5296</v>
      </c>
      <c r="B1261" t="s">
        <v>5703</v>
      </c>
      <c r="C1261" t="s">
        <v>81</v>
      </c>
      <c r="D1261" t="s">
        <v>82</v>
      </c>
      <c r="E1261" t="s">
        <v>83</v>
      </c>
      <c r="F1261" s="2" t="s">
        <v>274</v>
      </c>
      <c r="G1261" s="22">
        <v>40</v>
      </c>
      <c r="H1261" s="22">
        <v>30</v>
      </c>
      <c r="M1261" s="22">
        <v>10</v>
      </c>
      <c r="N1261" s="2" t="s">
        <v>60</v>
      </c>
      <c r="O1261" s="2" t="s">
        <v>35</v>
      </c>
      <c r="P1261" t="s">
        <v>36</v>
      </c>
      <c r="Q1261" t="s">
        <v>5723</v>
      </c>
      <c r="U1261" t="s">
        <v>37</v>
      </c>
      <c r="V1261" t="s">
        <v>5805</v>
      </c>
      <c r="Z1261" s="2">
        <v>3</v>
      </c>
      <c r="AA1261" s="22">
        <v>123</v>
      </c>
      <c r="AF1261" t="s">
        <v>5806</v>
      </c>
      <c r="AI1261" t="s">
        <v>5807</v>
      </c>
      <c r="AK1261" t="s">
        <v>39</v>
      </c>
      <c r="AN1261" t="s">
        <v>465</v>
      </c>
      <c r="BR1261" s="3" t="s">
        <v>7025</v>
      </c>
    </row>
    <row r="1262" spans="1:70" x14ac:dyDescent="0.2">
      <c r="A1262" t="s">
        <v>5296</v>
      </c>
      <c r="B1262" t="s">
        <v>5703</v>
      </c>
      <c r="C1262" t="s">
        <v>81</v>
      </c>
      <c r="D1262" t="s">
        <v>82</v>
      </c>
      <c r="E1262" t="s">
        <v>83</v>
      </c>
      <c r="F1262" s="2" t="s">
        <v>274</v>
      </c>
      <c r="G1262" s="22">
        <v>40</v>
      </c>
      <c r="H1262" s="22">
        <v>30</v>
      </c>
      <c r="M1262" s="22">
        <v>10</v>
      </c>
      <c r="N1262" s="2" t="s">
        <v>35</v>
      </c>
      <c r="O1262" s="2" t="s">
        <v>35</v>
      </c>
      <c r="P1262" t="s">
        <v>36</v>
      </c>
      <c r="Q1262" t="s">
        <v>5419</v>
      </c>
      <c r="U1262" t="s">
        <v>37</v>
      </c>
      <c r="V1262" t="s">
        <v>5808</v>
      </c>
      <c r="Z1262" s="2">
        <v>2</v>
      </c>
      <c r="AA1262" s="22">
        <v>105</v>
      </c>
      <c r="AF1262" t="s">
        <v>5809</v>
      </c>
      <c r="AI1262" t="s">
        <v>5810</v>
      </c>
      <c r="AK1262" t="s">
        <v>181</v>
      </c>
      <c r="AN1262" t="s">
        <v>465</v>
      </c>
      <c r="BR1262" s="3" t="s">
        <v>7025</v>
      </c>
    </row>
    <row r="1263" spans="1:70" x14ac:dyDescent="0.2">
      <c r="A1263" t="s">
        <v>5296</v>
      </c>
      <c r="B1263" t="s">
        <v>5703</v>
      </c>
      <c r="C1263" t="s">
        <v>81</v>
      </c>
      <c r="D1263" t="s">
        <v>82</v>
      </c>
      <c r="E1263" t="s">
        <v>83</v>
      </c>
      <c r="F1263" s="2" t="s">
        <v>274</v>
      </c>
      <c r="G1263" s="22">
        <v>40</v>
      </c>
      <c r="H1263" s="22">
        <v>30</v>
      </c>
      <c r="M1263" s="22">
        <v>10</v>
      </c>
      <c r="N1263" s="2" t="s">
        <v>45</v>
      </c>
      <c r="O1263" s="2" t="s">
        <v>35</v>
      </c>
      <c r="P1263" t="s">
        <v>36</v>
      </c>
      <c r="Q1263" t="s">
        <v>5449</v>
      </c>
      <c r="U1263" t="s">
        <v>37</v>
      </c>
      <c r="V1263" t="s">
        <v>5811</v>
      </c>
      <c r="Z1263" s="2">
        <v>4</v>
      </c>
      <c r="AA1263" s="22">
        <v>83</v>
      </c>
      <c r="AF1263" t="s">
        <v>5812</v>
      </c>
      <c r="AI1263" t="s">
        <v>5813</v>
      </c>
      <c r="AK1263" t="s">
        <v>181</v>
      </c>
      <c r="AN1263" t="s">
        <v>465</v>
      </c>
      <c r="BR1263" s="3" t="s">
        <v>7025</v>
      </c>
    </row>
    <row r="1264" spans="1:70" x14ac:dyDescent="0.2">
      <c r="A1264" t="s">
        <v>5296</v>
      </c>
      <c r="B1264" t="s">
        <v>5703</v>
      </c>
      <c r="C1264" t="s">
        <v>81</v>
      </c>
      <c r="D1264" t="s">
        <v>82</v>
      </c>
      <c r="E1264" t="s">
        <v>83</v>
      </c>
      <c r="F1264" s="2" t="s">
        <v>274</v>
      </c>
      <c r="G1264" s="22">
        <v>40</v>
      </c>
      <c r="H1264" s="22">
        <v>30</v>
      </c>
      <c r="M1264" s="22">
        <v>10</v>
      </c>
      <c r="N1264" s="2" t="s">
        <v>45</v>
      </c>
      <c r="O1264" s="2" t="s">
        <v>35</v>
      </c>
      <c r="P1264" t="s">
        <v>36</v>
      </c>
      <c r="Q1264" t="s">
        <v>5449</v>
      </c>
      <c r="U1264" t="s">
        <v>37</v>
      </c>
      <c r="V1264" t="s">
        <v>5814</v>
      </c>
      <c r="Z1264" s="2">
        <v>5</v>
      </c>
      <c r="AA1264" s="22">
        <v>137</v>
      </c>
      <c r="AF1264" t="s">
        <v>5815</v>
      </c>
      <c r="AI1264" t="s">
        <v>5788</v>
      </c>
      <c r="AK1264" t="s">
        <v>181</v>
      </c>
      <c r="AN1264" t="s">
        <v>465</v>
      </c>
      <c r="BR1264" s="3" t="s">
        <v>7025</v>
      </c>
    </row>
    <row r="1265" spans="1:70" x14ac:dyDescent="0.2">
      <c r="A1265" t="s">
        <v>5296</v>
      </c>
      <c r="B1265" t="s">
        <v>5703</v>
      </c>
      <c r="C1265" t="s">
        <v>81</v>
      </c>
      <c r="D1265" t="s">
        <v>82</v>
      </c>
      <c r="E1265" t="s">
        <v>83</v>
      </c>
      <c r="F1265" s="2" t="s">
        <v>274</v>
      </c>
      <c r="G1265" s="22">
        <v>40</v>
      </c>
      <c r="H1265" s="22">
        <v>30</v>
      </c>
      <c r="M1265" s="22">
        <v>10</v>
      </c>
      <c r="N1265" s="2" t="s">
        <v>45</v>
      </c>
      <c r="O1265" s="2" t="s">
        <v>35</v>
      </c>
      <c r="P1265" t="s">
        <v>36</v>
      </c>
      <c r="Q1265" t="s">
        <v>5729</v>
      </c>
      <c r="U1265" t="s">
        <v>37</v>
      </c>
      <c r="V1265" t="s">
        <v>5816</v>
      </c>
      <c r="Z1265" s="2">
        <v>5</v>
      </c>
      <c r="AA1265" s="22">
        <v>165</v>
      </c>
      <c r="AF1265" t="s">
        <v>2890</v>
      </c>
      <c r="AI1265" t="s">
        <v>5817</v>
      </c>
      <c r="AK1265" t="s">
        <v>181</v>
      </c>
      <c r="AN1265" t="s">
        <v>465</v>
      </c>
      <c r="BR1265" s="3" t="s">
        <v>7025</v>
      </c>
    </row>
    <row r="1266" spans="1:70" x14ac:dyDescent="0.2">
      <c r="A1266" t="s">
        <v>5296</v>
      </c>
      <c r="B1266" t="s">
        <v>5703</v>
      </c>
      <c r="C1266" t="s">
        <v>81</v>
      </c>
      <c r="D1266" t="s">
        <v>82</v>
      </c>
      <c r="E1266" t="s">
        <v>83</v>
      </c>
      <c r="F1266" s="2" t="s">
        <v>274</v>
      </c>
      <c r="G1266" s="22">
        <v>40</v>
      </c>
      <c r="H1266" s="22">
        <v>30</v>
      </c>
      <c r="M1266" s="22">
        <v>10</v>
      </c>
      <c r="N1266" s="2" t="s">
        <v>45</v>
      </c>
      <c r="O1266" s="2" t="s">
        <v>35</v>
      </c>
      <c r="P1266" t="s">
        <v>36</v>
      </c>
      <c r="Q1266" t="s">
        <v>5759</v>
      </c>
      <c r="U1266" t="s">
        <v>37</v>
      </c>
      <c r="V1266" t="s">
        <v>5818</v>
      </c>
      <c r="Z1266" s="2">
        <v>4</v>
      </c>
      <c r="AA1266" s="22">
        <v>121</v>
      </c>
      <c r="AF1266" t="s">
        <v>1432</v>
      </c>
      <c r="AI1266" t="s">
        <v>5819</v>
      </c>
      <c r="AK1266" t="s">
        <v>181</v>
      </c>
      <c r="AN1266" t="s">
        <v>465</v>
      </c>
      <c r="BR1266" s="3" t="s">
        <v>7025</v>
      </c>
    </row>
    <row r="1267" spans="1:70" x14ac:dyDescent="0.2">
      <c r="A1267" t="s">
        <v>5296</v>
      </c>
      <c r="B1267" t="s">
        <v>5703</v>
      </c>
      <c r="C1267" t="s">
        <v>81</v>
      </c>
      <c r="D1267" t="s">
        <v>82</v>
      </c>
      <c r="E1267" t="s">
        <v>83</v>
      </c>
      <c r="F1267" s="2" t="s">
        <v>274</v>
      </c>
      <c r="G1267" s="22">
        <v>40</v>
      </c>
      <c r="H1267" s="22">
        <v>30</v>
      </c>
      <c r="M1267" s="22">
        <v>10</v>
      </c>
      <c r="N1267" s="2" t="s">
        <v>45</v>
      </c>
      <c r="O1267" s="2" t="s">
        <v>35</v>
      </c>
      <c r="P1267" t="s">
        <v>36</v>
      </c>
      <c r="Q1267" t="s">
        <v>5717</v>
      </c>
      <c r="U1267" t="s">
        <v>37</v>
      </c>
      <c r="V1267" t="s">
        <v>5820</v>
      </c>
      <c r="Z1267" s="2">
        <v>5</v>
      </c>
      <c r="AA1267" s="22">
        <v>166</v>
      </c>
      <c r="AF1267" t="s">
        <v>5651</v>
      </c>
      <c r="AI1267" t="s">
        <v>3167</v>
      </c>
      <c r="AK1267" t="s">
        <v>181</v>
      </c>
      <c r="AN1267" t="s">
        <v>465</v>
      </c>
      <c r="BR1267" s="3" t="s">
        <v>7025</v>
      </c>
    </row>
    <row r="1268" spans="1:70" x14ac:dyDescent="0.2">
      <c r="A1268" t="s">
        <v>5296</v>
      </c>
      <c r="B1268" t="s">
        <v>6393</v>
      </c>
      <c r="C1268" t="s">
        <v>31</v>
      </c>
      <c r="D1268" t="s">
        <v>32</v>
      </c>
      <c r="E1268" t="s">
        <v>83</v>
      </c>
      <c r="F1268" s="2" t="s">
        <v>43</v>
      </c>
      <c r="G1268" s="22">
        <v>32</v>
      </c>
      <c r="H1268" s="22">
        <v>32</v>
      </c>
      <c r="N1268" s="2" t="s">
        <v>35</v>
      </c>
      <c r="O1268" s="2" t="s">
        <v>35</v>
      </c>
      <c r="P1268" t="s">
        <v>36</v>
      </c>
      <c r="Q1268" t="s">
        <v>5309</v>
      </c>
      <c r="U1268" t="s">
        <v>37</v>
      </c>
      <c r="V1268" t="s">
        <v>6394</v>
      </c>
      <c r="Z1268" s="2">
        <v>1</v>
      </c>
      <c r="AA1268" s="22">
        <v>55</v>
      </c>
      <c r="AF1268" t="s">
        <v>53</v>
      </c>
      <c r="AI1268" t="s">
        <v>79</v>
      </c>
      <c r="AK1268" t="s">
        <v>44</v>
      </c>
      <c r="BR1268" s="3" t="s">
        <v>7025</v>
      </c>
    </row>
    <row r="1269" spans="1:70" x14ac:dyDescent="0.2">
      <c r="A1269" t="s">
        <v>6048</v>
      </c>
      <c r="B1269" t="s">
        <v>6044</v>
      </c>
      <c r="C1269" t="s">
        <v>81</v>
      </c>
      <c r="D1269" t="s">
        <v>72</v>
      </c>
      <c r="E1269" t="s">
        <v>70</v>
      </c>
      <c r="F1269" s="2" t="s">
        <v>335</v>
      </c>
      <c r="G1269" s="22">
        <v>64</v>
      </c>
      <c r="H1269" s="22">
        <v>56</v>
      </c>
      <c r="K1269" s="22">
        <v>8</v>
      </c>
      <c r="N1269" s="2" t="s">
        <v>40</v>
      </c>
      <c r="O1269" s="2" t="s">
        <v>35</v>
      </c>
      <c r="P1269" t="s">
        <v>89</v>
      </c>
      <c r="Q1269" t="s">
        <v>6045</v>
      </c>
      <c r="U1269" t="s">
        <v>37</v>
      </c>
      <c r="V1269" t="s">
        <v>6046</v>
      </c>
      <c r="Z1269" s="2">
        <v>1</v>
      </c>
      <c r="AA1269" s="22">
        <v>56</v>
      </c>
      <c r="AF1269" t="s">
        <v>406</v>
      </c>
      <c r="AI1269" t="s">
        <v>6047</v>
      </c>
      <c r="AK1269" t="s">
        <v>327</v>
      </c>
      <c r="AN1269" t="s">
        <v>465</v>
      </c>
      <c r="BR1269" s="3" t="s">
        <v>7025</v>
      </c>
    </row>
    <row r="1270" spans="1:70" x14ac:dyDescent="0.2">
      <c r="A1270" t="s">
        <v>6048</v>
      </c>
      <c r="B1270" t="s">
        <v>6049</v>
      </c>
      <c r="C1270" t="s">
        <v>81</v>
      </c>
      <c r="D1270" t="s">
        <v>72</v>
      </c>
      <c r="E1270" t="s">
        <v>70</v>
      </c>
      <c r="F1270" s="2" t="s">
        <v>43</v>
      </c>
      <c r="G1270" s="22">
        <v>32</v>
      </c>
      <c r="H1270" s="22">
        <v>12</v>
      </c>
      <c r="L1270" s="22">
        <v>20</v>
      </c>
      <c r="N1270" s="2" t="s">
        <v>45</v>
      </c>
      <c r="O1270" s="2" t="s">
        <v>35</v>
      </c>
      <c r="P1270" t="s">
        <v>36</v>
      </c>
      <c r="Q1270" t="s">
        <v>6050</v>
      </c>
      <c r="U1270" t="s">
        <v>37</v>
      </c>
      <c r="V1270" t="s">
        <v>6051</v>
      </c>
      <c r="Z1270" s="2">
        <v>1</v>
      </c>
      <c r="AA1270" s="22">
        <v>43</v>
      </c>
      <c r="AF1270" t="s">
        <v>75</v>
      </c>
      <c r="AI1270" t="s">
        <v>4456</v>
      </c>
      <c r="AK1270" t="s">
        <v>219</v>
      </c>
      <c r="AN1270" t="s">
        <v>465</v>
      </c>
      <c r="BR1270" s="3" t="s">
        <v>7025</v>
      </c>
    </row>
    <row r="1271" spans="1:70" x14ac:dyDescent="0.2">
      <c r="A1271" t="s">
        <v>6048</v>
      </c>
      <c r="B1271" t="s">
        <v>6052</v>
      </c>
      <c r="C1271" t="s">
        <v>81</v>
      </c>
      <c r="D1271" t="s">
        <v>85</v>
      </c>
      <c r="E1271" t="s">
        <v>70</v>
      </c>
      <c r="F1271" s="2" t="s">
        <v>183</v>
      </c>
      <c r="G1271" s="22">
        <v>56</v>
      </c>
      <c r="H1271" s="22">
        <v>52</v>
      </c>
      <c r="K1271" s="22">
        <v>4</v>
      </c>
      <c r="N1271" s="2" t="s">
        <v>60</v>
      </c>
      <c r="O1271" s="2" t="s">
        <v>35</v>
      </c>
      <c r="P1271" t="s">
        <v>89</v>
      </c>
      <c r="Q1271" t="s">
        <v>6053</v>
      </c>
      <c r="U1271" t="s">
        <v>37</v>
      </c>
      <c r="V1271" t="s">
        <v>6054</v>
      </c>
      <c r="Z1271" s="2">
        <v>2</v>
      </c>
      <c r="AA1271" s="22">
        <v>58</v>
      </c>
      <c r="AF1271" t="s">
        <v>3489</v>
      </c>
      <c r="AI1271" t="s">
        <v>2752</v>
      </c>
      <c r="AK1271" t="s">
        <v>130</v>
      </c>
      <c r="AN1271" t="s">
        <v>465</v>
      </c>
      <c r="BR1271" s="3" t="s">
        <v>7025</v>
      </c>
    </row>
    <row r="1272" spans="1:70" x14ac:dyDescent="0.2">
      <c r="A1272" t="s">
        <v>6048</v>
      </c>
      <c r="B1272" t="s">
        <v>6052</v>
      </c>
      <c r="C1272" t="s">
        <v>81</v>
      </c>
      <c r="D1272" t="s">
        <v>85</v>
      </c>
      <c r="E1272" t="s">
        <v>70</v>
      </c>
      <c r="F1272" s="2" t="s">
        <v>183</v>
      </c>
      <c r="G1272" s="22">
        <v>56</v>
      </c>
      <c r="H1272" s="22">
        <v>52</v>
      </c>
      <c r="K1272" s="22">
        <v>4</v>
      </c>
      <c r="N1272" s="2" t="s">
        <v>60</v>
      </c>
      <c r="O1272" s="2" t="s">
        <v>35</v>
      </c>
      <c r="P1272" t="s">
        <v>89</v>
      </c>
      <c r="Q1272" t="s">
        <v>6055</v>
      </c>
      <c r="U1272" t="s">
        <v>37</v>
      </c>
      <c r="V1272" t="s">
        <v>6056</v>
      </c>
      <c r="Z1272" s="2">
        <v>3</v>
      </c>
      <c r="AA1272" s="22">
        <v>50</v>
      </c>
      <c r="AF1272" t="s">
        <v>6057</v>
      </c>
      <c r="AI1272" t="s">
        <v>2752</v>
      </c>
      <c r="AK1272" t="s">
        <v>130</v>
      </c>
      <c r="AN1272" t="s">
        <v>465</v>
      </c>
      <c r="BR1272" s="3" t="s">
        <v>7025</v>
      </c>
    </row>
    <row r="1273" spans="1:70" x14ac:dyDescent="0.2">
      <c r="A1273" t="s">
        <v>6048</v>
      </c>
      <c r="B1273" t="s">
        <v>6052</v>
      </c>
      <c r="C1273" t="s">
        <v>81</v>
      </c>
      <c r="D1273" t="s">
        <v>85</v>
      </c>
      <c r="E1273" t="s">
        <v>70</v>
      </c>
      <c r="F1273" s="2" t="s">
        <v>183</v>
      </c>
      <c r="G1273" s="22">
        <v>56</v>
      </c>
      <c r="H1273" s="22">
        <v>52</v>
      </c>
      <c r="K1273" s="22">
        <v>4</v>
      </c>
      <c r="N1273" s="2" t="s">
        <v>60</v>
      </c>
      <c r="O1273" s="2" t="s">
        <v>35</v>
      </c>
      <c r="P1273" t="s">
        <v>89</v>
      </c>
      <c r="Q1273" t="s">
        <v>6058</v>
      </c>
      <c r="U1273" t="s">
        <v>37</v>
      </c>
      <c r="V1273" t="s">
        <v>6059</v>
      </c>
      <c r="Z1273" s="2">
        <v>2</v>
      </c>
      <c r="AA1273" s="22">
        <v>54</v>
      </c>
      <c r="AF1273" t="s">
        <v>3493</v>
      </c>
      <c r="AI1273" t="s">
        <v>6060</v>
      </c>
      <c r="AK1273" t="s">
        <v>130</v>
      </c>
      <c r="AN1273" t="s">
        <v>465</v>
      </c>
      <c r="BR1273" s="3" t="s">
        <v>7025</v>
      </c>
    </row>
    <row r="1274" spans="1:70" x14ac:dyDescent="0.2">
      <c r="A1274" t="s">
        <v>6048</v>
      </c>
      <c r="B1274" t="s">
        <v>6052</v>
      </c>
      <c r="C1274" t="s">
        <v>81</v>
      </c>
      <c r="D1274" t="s">
        <v>85</v>
      </c>
      <c r="E1274" t="s">
        <v>70</v>
      </c>
      <c r="F1274" s="2" t="s">
        <v>183</v>
      </c>
      <c r="G1274" s="22">
        <v>56</v>
      </c>
      <c r="H1274" s="22">
        <v>52</v>
      </c>
      <c r="K1274" s="22">
        <v>4</v>
      </c>
      <c r="N1274" s="2" t="s">
        <v>60</v>
      </c>
      <c r="O1274" s="2" t="s">
        <v>35</v>
      </c>
      <c r="P1274" t="s">
        <v>89</v>
      </c>
      <c r="Q1274" t="s">
        <v>6061</v>
      </c>
      <c r="U1274" t="s">
        <v>37</v>
      </c>
      <c r="V1274" t="s">
        <v>6062</v>
      </c>
      <c r="Z1274" s="2">
        <v>1</v>
      </c>
      <c r="AA1274" s="22">
        <v>30</v>
      </c>
      <c r="AF1274" t="s">
        <v>6063</v>
      </c>
      <c r="AI1274" t="s">
        <v>6064</v>
      </c>
      <c r="AK1274" t="s">
        <v>130</v>
      </c>
      <c r="AN1274" t="s">
        <v>465</v>
      </c>
      <c r="BR1274" s="3" t="s">
        <v>7025</v>
      </c>
    </row>
    <row r="1275" spans="1:70" x14ac:dyDescent="0.2">
      <c r="A1275" t="s">
        <v>6048</v>
      </c>
      <c r="B1275" t="s">
        <v>6052</v>
      </c>
      <c r="C1275" t="s">
        <v>81</v>
      </c>
      <c r="D1275" t="s">
        <v>85</v>
      </c>
      <c r="E1275" t="s">
        <v>70</v>
      </c>
      <c r="F1275" s="2" t="s">
        <v>183</v>
      </c>
      <c r="G1275" s="22">
        <v>56</v>
      </c>
      <c r="H1275" s="22">
        <v>52</v>
      </c>
      <c r="K1275" s="22">
        <v>4</v>
      </c>
      <c r="N1275" s="2" t="s">
        <v>60</v>
      </c>
      <c r="O1275" s="2" t="s">
        <v>35</v>
      </c>
      <c r="P1275" t="s">
        <v>89</v>
      </c>
      <c r="Q1275" t="s">
        <v>6065</v>
      </c>
      <c r="U1275" t="s">
        <v>37</v>
      </c>
      <c r="V1275" t="s">
        <v>6066</v>
      </c>
      <c r="Z1275" s="2">
        <v>1</v>
      </c>
      <c r="AA1275" s="22">
        <v>29</v>
      </c>
      <c r="AF1275" t="s">
        <v>6067</v>
      </c>
      <c r="AI1275" t="s">
        <v>6064</v>
      </c>
      <c r="AK1275" t="s">
        <v>130</v>
      </c>
      <c r="AN1275" t="s">
        <v>465</v>
      </c>
      <c r="BR1275" s="3" t="s">
        <v>7025</v>
      </c>
    </row>
    <row r="1276" spans="1:70" x14ac:dyDescent="0.2">
      <c r="A1276" t="s">
        <v>6048</v>
      </c>
      <c r="B1276" t="s">
        <v>6068</v>
      </c>
      <c r="C1276" t="s">
        <v>41</v>
      </c>
      <c r="D1276" t="s">
        <v>42</v>
      </c>
      <c r="E1276" t="s">
        <v>70</v>
      </c>
      <c r="F1276" s="2" t="s">
        <v>34</v>
      </c>
      <c r="G1276" s="22">
        <v>16</v>
      </c>
      <c r="H1276" s="22">
        <v>16</v>
      </c>
      <c r="N1276" s="2" t="s">
        <v>35</v>
      </c>
      <c r="O1276" s="2" t="s">
        <v>35</v>
      </c>
      <c r="P1276" t="s">
        <v>36</v>
      </c>
      <c r="Q1276" t="s">
        <v>6069</v>
      </c>
      <c r="U1276" t="s">
        <v>37</v>
      </c>
      <c r="V1276" t="s">
        <v>6070</v>
      </c>
      <c r="W1276" t="s">
        <v>232</v>
      </c>
      <c r="Z1276" s="2">
        <v>1</v>
      </c>
      <c r="AA1276" s="22">
        <v>20</v>
      </c>
      <c r="AF1276" t="s">
        <v>75</v>
      </c>
      <c r="AI1276" t="s">
        <v>6071</v>
      </c>
      <c r="AK1276" t="s">
        <v>51</v>
      </c>
      <c r="AN1276" t="s">
        <v>465</v>
      </c>
      <c r="BR1276" s="3" t="s">
        <v>7025</v>
      </c>
    </row>
    <row r="1277" spans="1:70" x14ac:dyDescent="0.2">
      <c r="A1277" t="s">
        <v>6048</v>
      </c>
      <c r="B1277" t="s">
        <v>6072</v>
      </c>
      <c r="C1277" t="s">
        <v>41</v>
      </c>
      <c r="D1277" t="s">
        <v>42</v>
      </c>
      <c r="E1277" t="s">
        <v>70</v>
      </c>
      <c r="F1277" s="2" t="s">
        <v>34</v>
      </c>
      <c r="G1277" s="22">
        <v>16</v>
      </c>
      <c r="K1277" s="22">
        <v>16</v>
      </c>
      <c r="N1277" s="2" t="s">
        <v>35</v>
      </c>
      <c r="O1277" s="2" t="s">
        <v>35</v>
      </c>
      <c r="P1277" t="s">
        <v>36</v>
      </c>
      <c r="Q1277" t="s">
        <v>6073</v>
      </c>
      <c r="U1277" t="s">
        <v>37</v>
      </c>
      <c r="V1277" t="s">
        <v>6074</v>
      </c>
      <c r="W1277" t="s">
        <v>232</v>
      </c>
      <c r="Z1277" s="2">
        <v>1</v>
      </c>
      <c r="AA1277" s="22">
        <v>20</v>
      </c>
      <c r="AF1277" t="s">
        <v>75</v>
      </c>
      <c r="AI1277" t="s">
        <v>6071</v>
      </c>
      <c r="AK1277" t="s">
        <v>51</v>
      </c>
      <c r="AN1277" t="s">
        <v>124</v>
      </c>
      <c r="BR1277" s="3" t="s">
        <v>7025</v>
      </c>
    </row>
    <row r="1278" spans="1:70" x14ac:dyDescent="0.2">
      <c r="A1278" t="s">
        <v>6048</v>
      </c>
      <c r="B1278" t="s">
        <v>6075</v>
      </c>
      <c r="C1278" t="s">
        <v>41</v>
      </c>
      <c r="D1278" t="s">
        <v>42</v>
      </c>
      <c r="E1278" t="s">
        <v>70</v>
      </c>
      <c r="F1278" s="2" t="s">
        <v>34</v>
      </c>
      <c r="G1278" s="22">
        <v>16</v>
      </c>
      <c r="H1278" s="22">
        <v>16</v>
      </c>
      <c r="N1278" s="2" t="s">
        <v>35</v>
      </c>
      <c r="O1278" s="2" t="s">
        <v>35</v>
      </c>
      <c r="P1278" t="s">
        <v>36</v>
      </c>
      <c r="Q1278" t="s">
        <v>6050</v>
      </c>
      <c r="R1278" t="s">
        <v>6076</v>
      </c>
      <c r="S1278" t="s">
        <v>6077</v>
      </c>
      <c r="T1278" t="s">
        <v>6078</v>
      </c>
      <c r="U1278" t="s">
        <v>37</v>
      </c>
      <c r="V1278" t="s">
        <v>6079</v>
      </c>
      <c r="W1278" t="s">
        <v>169</v>
      </c>
      <c r="Z1278" s="2">
        <v>1</v>
      </c>
      <c r="AA1278" s="22">
        <v>23</v>
      </c>
      <c r="AF1278" t="s">
        <v>75</v>
      </c>
      <c r="AI1278" t="s">
        <v>534</v>
      </c>
      <c r="AK1278" t="s">
        <v>51</v>
      </c>
      <c r="AN1278" t="s">
        <v>465</v>
      </c>
      <c r="BR1278" s="3" t="s">
        <v>7025</v>
      </c>
    </row>
    <row r="1279" spans="1:70" x14ac:dyDescent="0.2">
      <c r="A1279" t="s">
        <v>6048</v>
      </c>
      <c r="B1279" t="s">
        <v>6080</v>
      </c>
      <c r="C1279" t="s">
        <v>41</v>
      </c>
      <c r="D1279" t="s">
        <v>42</v>
      </c>
      <c r="E1279" t="s">
        <v>70</v>
      </c>
      <c r="F1279" s="2" t="s">
        <v>43</v>
      </c>
      <c r="G1279" s="22">
        <v>32</v>
      </c>
      <c r="H1279" s="22">
        <v>32</v>
      </c>
      <c r="N1279" s="2" t="s">
        <v>45</v>
      </c>
      <c r="O1279" s="2" t="s">
        <v>35</v>
      </c>
      <c r="P1279" t="s">
        <v>36</v>
      </c>
      <c r="Q1279" t="s">
        <v>6069</v>
      </c>
      <c r="U1279" t="s">
        <v>37</v>
      </c>
      <c r="V1279" t="s">
        <v>6081</v>
      </c>
      <c r="W1279" t="s">
        <v>169</v>
      </c>
      <c r="Z1279" s="2">
        <v>1</v>
      </c>
      <c r="AA1279" s="22">
        <v>23</v>
      </c>
      <c r="AF1279" t="s">
        <v>75</v>
      </c>
      <c r="AI1279" t="s">
        <v>6082</v>
      </c>
      <c r="AK1279" t="s">
        <v>206</v>
      </c>
      <c r="AN1279" t="s">
        <v>465</v>
      </c>
      <c r="BR1279" s="3" t="s">
        <v>7025</v>
      </c>
    </row>
    <row r="1280" spans="1:70" x14ac:dyDescent="0.2">
      <c r="A1280" t="s">
        <v>6048</v>
      </c>
      <c r="B1280" t="s">
        <v>6083</v>
      </c>
      <c r="C1280" t="s">
        <v>41</v>
      </c>
      <c r="D1280" t="s">
        <v>42</v>
      </c>
      <c r="E1280" t="s">
        <v>70</v>
      </c>
      <c r="F1280" s="2" t="s">
        <v>34</v>
      </c>
      <c r="G1280" s="22">
        <v>16</v>
      </c>
      <c r="K1280" s="22">
        <v>16</v>
      </c>
      <c r="N1280" s="2" t="s">
        <v>35</v>
      </c>
      <c r="O1280" s="2" t="s">
        <v>35</v>
      </c>
      <c r="P1280" t="s">
        <v>36</v>
      </c>
      <c r="Q1280" t="s">
        <v>6084</v>
      </c>
      <c r="U1280" t="s">
        <v>37</v>
      </c>
      <c r="V1280" t="s">
        <v>6085</v>
      </c>
      <c r="W1280" t="s">
        <v>169</v>
      </c>
      <c r="Z1280" s="2">
        <v>1</v>
      </c>
      <c r="AA1280" s="22">
        <v>23</v>
      </c>
      <c r="AF1280" t="s">
        <v>75</v>
      </c>
      <c r="AI1280" t="s">
        <v>6086</v>
      </c>
      <c r="AK1280" t="s">
        <v>588</v>
      </c>
      <c r="AN1280" t="s">
        <v>124</v>
      </c>
      <c r="BR1280" s="3" t="s">
        <v>7025</v>
      </c>
    </row>
    <row r="1281" spans="1:70" x14ac:dyDescent="0.2">
      <c r="A1281" t="s">
        <v>6048</v>
      </c>
      <c r="B1281" t="s">
        <v>6087</v>
      </c>
      <c r="C1281" t="s">
        <v>81</v>
      </c>
      <c r="D1281" t="s">
        <v>72</v>
      </c>
      <c r="E1281" t="s">
        <v>70</v>
      </c>
      <c r="F1281" s="2" t="s">
        <v>183</v>
      </c>
      <c r="G1281" s="22">
        <v>56</v>
      </c>
      <c r="H1281" s="22">
        <v>48</v>
      </c>
      <c r="K1281" s="22">
        <v>8</v>
      </c>
      <c r="N1281" s="2" t="s">
        <v>40</v>
      </c>
      <c r="O1281" s="2" t="s">
        <v>35</v>
      </c>
      <c r="P1281" t="s">
        <v>89</v>
      </c>
      <c r="Q1281" t="s">
        <v>6088</v>
      </c>
      <c r="U1281" t="s">
        <v>37</v>
      </c>
      <c r="V1281" t="s">
        <v>6089</v>
      </c>
      <c r="Z1281" s="2">
        <v>1</v>
      </c>
      <c r="AA1281" s="22">
        <v>59</v>
      </c>
      <c r="AF1281" t="s">
        <v>4260</v>
      </c>
      <c r="AI1281" t="s">
        <v>522</v>
      </c>
      <c r="AK1281" t="s">
        <v>101</v>
      </c>
      <c r="AN1281" t="s">
        <v>465</v>
      </c>
      <c r="BR1281" s="3" t="s">
        <v>7025</v>
      </c>
    </row>
    <row r="1282" spans="1:70" x14ac:dyDescent="0.2">
      <c r="A1282" t="s">
        <v>6048</v>
      </c>
      <c r="B1282" t="s">
        <v>6087</v>
      </c>
      <c r="C1282" t="s">
        <v>81</v>
      </c>
      <c r="D1282" t="s">
        <v>72</v>
      </c>
      <c r="E1282" t="s">
        <v>70</v>
      </c>
      <c r="F1282" s="2" t="s">
        <v>183</v>
      </c>
      <c r="G1282" s="22">
        <v>56</v>
      </c>
      <c r="H1282" s="22">
        <v>48</v>
      </c>
      <c r="K1282" s="22">
        <v>8</v>
      </c>
      <c r="N1282" s="2" t="s">
        <v>40</v>
      </c>
      <c r="O1282" s="2" t="s">
        <v>35</v>
      </c>
      <c r="P1282" t="s">
        <v>89</v>
      </c>
      <c r="Q1282" t="s">
        <v>6090</v>
      </c>
      <c r="U1282" t="s">
        <v>37</v>
      </c>
      <c r="V1282" t="s">
        <v>6091</v>
      </c>
      <c r="Z1282" s="2">
        <v>1</v>
      </c>
      <c r="AA1282" s="22">
        <v>57</v>
      </c>
      <c r="AF1282" t="s">
        <v>4262</v>
      </c>
      <c r="AI1282" t="s">
        <v>522</v>
      </c>
      <c r="AK1282" t="s">
        <v>101</v>
      </c>
      <c r="AN1282" t="s">
        <v>465</v>
      </c>
      <c r="BR1282" s="3" t="s">
        <v>7025</v>
      </c>
    </row>
    <row r="1283" spans="1:70" x14ac:dyDescent="0.2">
      <c r="A1283" t="s">
        <v>6048</v>
      </c>
      <c r="B1283" t="s">
        <v>6092</v>
      </c>
      <c r="C1283" t="s">
        <v>81</v>
      </c>
      <c r="D1283" t="s">
        <v>72</v>
      </c>
      <c r="E1283" t="s">
        <v>70</v>
      </c>
      <c r="F1283" s="2" t="s">
        <v>43</v>
      </c>
      <c r="G1283" s="22">
        <v>32</v>
      </c>
      <c r="H1283" s="22">
        <v>22</v>
      </c>
      <c r="K1283" s="22">
        <v>10</v>
      </c>
      <c r="N1283" s="2" t="s">
        <v>45</v>
      </c>
      <c r="O1283" s="2" t="s">
        <v>35</v>
      </c>
      <c r="P1283" t="s">
        <v>36</v>
      </c>
      <c r="Q1283" t="s">
        <v>6093</v>
      </c>
      <c r="U1283" t="s">
        <v>37</v>
      </c>
      <c r="V1283" t="s">
        <v>6094</v>
      </c>
      <c r="Z1283" s="2">
        <v>1</v>
      </c>
      <c r="AA1283" s="22">
        <v>59</v>
      </c>
      <c r="AF1283" t="s">
        <v>4260</v>
      </c>
      <c r="AI1283" t="s">
        <v>144</v>
      </c>
      <c r="AK1283" t="s">
        <v>69</v>
      </c>
      <c r="AN1283" t="s">
        <v>465</v>
      </c>
      <c r="BR1283" s="3" t="s">
        <v>7025</v>
      </c>
    </row>
    <row r="1284" spans="1:70" x14ac:dyDescent="0.2">
      <c r="A1284" t="s">
        <v>6048</v>
      </c>
      <c r="B1284" t="s">
        <v>6092</v>
      </c>
      <c r="C1284" t="s">
        <v>81</v>
      </c>
      <c r="D1284" t="s">
        <v>72</v>
      </c>
      <c r="E1284" t="s">
        <v>70</v>
      </c>
      <c r="F1284" s="2" t="s">
        <v>43</v>
      </c>
      <c r="G1284" s="22">
        <v>32</v>
      </c>
      <c r="H1284" s="22">
        <v>22</v>
      </c>
      <c r="K1284" s="22">
        <v>10</v>
      </c>
      <c r="N1284" s="2" t="s">
        <v>45</v>
      </c>
      <c r="O1284" s="2" t="s">
        <v>35</v>
      </c>
      <c r="P1284" t="s">
        <v>36</v>
      </c>
      <c r="Q1284" t="s">
        <v>6095</v>
      </c>
      <c r="U1284" t="s">
        <v>37</v>
      </c>
      <c r="V1284" t="s">
        <v>6096</v>
      </c>
      <c r="Z1284" s="2">
        <v>1</v>
      </c>
      <c r="AA1284" s="22">
        <v>57</v>
      </c>
      <c r="AF1284" t="s">
        <v>4262</v>
      </c>
      <c r="AI1284" t="s">
        <v>144</v>
      </c>
      <c r="AK1284" t="s">
        <v>69</v>
      </c>
      <c r="AN1284" t="s">
        <v>465</v>
      </c>
      <c r="BR1284" s="3" t="s">
        <v>7025</v>
      </c>
    </row>
    <row r="1285" spans="1:70" x14ac:dyDescent="0.2">
      <c r="A1285" t="s">
        <v>6048</v>
      </c>
      <c r="B1285" t="s">
        <v>6092</v>
      </c>
      <c r="C1285" t="s">
        <v>81</v>
      </c>
      <c r="D1285" t="s">
        <v>72</v>
      </c>
      <c r="E1285" t="s">
        <v>70</v>
      </c>
      <c r="F1285" s="2" t="s">
        <v>43</v>
      </c>
      <c r="G1285" s="22">
        <v>32</v>
      </c>
      <c r="H1285" s="22">
        <v>22</v>
      </c>
      <c r="K1285" s="22">
        <v>10</v>
      </c>
      <c r="N1285" s="2" t="s">
        <v>45</v>
      </c>
      <c r="O1285" s="2" t="s">
        <v>35</v>
      </c>
      <c r="P1285" t="s">
        <v>36</v>
      </c>
      <c r="Q1285" t="s">
        <v>6097</v>
      </c>
      <c r="U1285" t="s">
        <v>37</v>
      </c>
      <c r="V1285" t="s">
        <v>6098</v>
      </c>
      <c r="Z1285" s="2">
        <v>1</v>
      </c>
      <c r="AA1285" s="22">
        <v>42</v>
      </c>
      <c r="AF1285" t="s">
        <v>409</v>
      </c>
      <c r="AI1285" t="s">
        <v>6099</v>
      </c>
      <c r="AK1285" t="s">
        <v>69</v>
      </c>
      <c r="AN1285" t="s">
        <v>465</v>
      </c>
      <c r="BR1285" s="3" t="s">
        <v>7025</v>
      </c>
    </row>
    <row r="1286" spans="1:70" x14ac:dyDescent="0.2">
      <c r="A1286" t="s">
        <v>6048</v>
      </c>
      <c r="B1286" t="s">
        <v>6100</v>
      </c>
      <c r="C1286" t="s">
        <v>81</v>
      </c>
      <c r="D1286" t="s">
        <v>72</v>
      </c>
      <c r="E1286" t="s">
        <v>70</v>
      </c>
      <c r="F1286" s="2" t="s">
        <v>183</v>
      </c>
      <c r="G1286" s="22">
        <v>56</v>
      </c>
      <c r="H1286" s="22">
        <v>52</v>
      </c>
      <c r="K1286" s="22">
        <v>4</v>
      </c>
      <c r="N1286" s="2" t="s">
        <v>60</v>
      </c>
      <c r="O1286" s="2" t="s">
        <v>35</v>
      </c>
      <c r="P1286" t="s">
        <v>89</v>
      </c>
      <c r="Q1286" t="s">
        <v>6101</v>
      </c>
      <c r="U1286" t="s">
        <v>37</v>
      </c>
      <c r="V1286" t="s">
        <v>6102</v>
      </c>
      <c r="Z1286" s="2">
        <v>1</v>
      </c>
      <c r="AA1286" s="22">
        <v>30</v>
      </c>
      <c r="AF1286" t="s">
        <v>6063</v>
      </c>
      <c r="AI1286" t="s">
        <v>6103</v>
      </c>
      <c r="AK1286" t="s">
        <v>130</v>
      </c>
      <c r="AN1286" t="s">
        <v>465</v>
      </c>
      <c r="BR1286" s="3" t="s">
        <v>7025</v>
      </c>
    </row>
    <row r="1287" spans="1:70" x14ac:dyDescent="0.2">
      <c r="A1287" t="s">
        <v>6048</v>
      </c>
      <c r="B1287" t="s">
        <v>6100</v>
      </c>
      <c r="C1287" t="s">
        <v>81</v>
      </c>
      <c r="D1287" t="s">
        <v>72</v>
      </c>
      <c r="E1287" t="s">
        <v>70</v>
      </c>
      <c r="F1287" s="2" t="s">
        <v>183</v>
      </c>
      <c r="G1287" s="22">
        <v>56</v>
      </c>
      <c r="H1287" s="22">
        <v>52</v>
      </c>
      <c r="K1287" s="22">
        <v>4</v>
      </c>
      <c r="N1287" s="2" t="s">
        <v>60</v>
      </c>
      <c r="O1287" s="2" t="s">
        <v>35</v>
      </c>
      <c r="P1287" t="s">
        <v>89</v>
      </c>
      <c r="Q1287" t="s">
        <v>6104</v>
      </c>
      <c r="U1287" t="s">
        <v>37</v>
      </c>
      <c r="V1287" t="s">
        <v>6105</v>
      </c>
      <c r="Z1287" s="2">
        <v>1</v>
      </c>
      <c r="AA1287" s="22">
        <v>28</v>
      </c>
      <c r="AF1287" t="s">
        <v>6067</v>
      </c>
      <c r="AI1287" t="s">
        <v>6103</v>
      </c>
      <c r="AK1287" t="s">
        <v>130</v>
      </c>
      <c r="AN1287" t="s">
        <v>465</v>
      </c>
      <c r="BR1287" s="3" t="s">
        <v>7025</v>
      </c>
    </row>
    <row r="1288" spans="1:70" x14ac:dyDescent="0.2">
      <c r="A1288" t="s">
        <v>6048</v>
      </c>
      <c r="B1288" t="s">
        <v>6106</v>
      </c>
      <c r="C1288" t="s">
        <v>81</v>
      </c>
      <c r="D1288" t="s">
        <v>72</v>
      </c>
      <c r="E1288" t="s">
        <v>70</v>
      </c>
      <c r="F1288" s="2" t="s">
        <v>183</v>
      </c>
      <c r="G1288" s="22">
        <v>56</v>
      </c>
      <c r="H1288" s="22">
        <v>50</v>
      </c>
      <c r="K1288" s="22">
        <v>6</v>
      </c>
      <c r="N1288" s="2" t="s">
        <v>40</v>
      </c>
      <c r="O1288" s="2" t="s">
        <v>35</v>
      </c>
      <c r="P1288" t="s">
        <v>89</v>
      </c>
      <c r="Q1288" t="s">
        <v>6107</v>
      </c>
      <c r="U1288" t="s">
        <v>37</v>
      </c>
      <c r="V1288" t="s">
        <v>6108</v>
      </c>
      <c r="Z1288" s="2">
        <v>1</v>
      </c>
      <c r="AA1288" s="22">
        <v>59</v>
      </c>
      <c r="AF1288" t="s">
        <v>4260</v>
      </c>
      <c r="AI1288" t="s">
        <v>522</v>
      </c>
      <c r="AK1288" t="s">
        <v>101</v>
      </c>
      <c r="AN1288" t="s">
        <v>1403</v>
      </c>
      <c r="AP1288" t="s">
        <v>6109</v>
      </c>
      <c r="BR1288" s="3" t="s">
        <v>7025</v>
      </c>
    </row>
    <row r="1289" spans="1:70" x14ac:dyDescent="0.2">
      <c r="A1289" t="s">
        <v>6048</v>
      </c>
      <c r="B1289" t="s">
        <v>6106</v>
      </c>
      <c r="C1289" t="s">
        <v>81</v>
      </c>
      <c r="D1289" t="s">
        <v>72</v>
      </c>
      <c r="E1289" t="s">
        <v>70</v>
      </c>
      <c r="F1289" s="2" t="s">
        <v>183</v>
      </c>
      <c r="G1289" s="22">
        <v>56</v>
      </c>
      <c r="H1289" s="22">
        <v>50</v>
      </c>
      <c r="K1289" s="22">
        <v>6</v>
      </c>
      <c r="N1289" s="2" t="s">
        <v>40</v>
      </c>
      <c r="O1289" s="2" t="s">
        <v>35</v>
      </c>
      <c r="P1289" t="s">
        <v>89</v>
      </c>
      <c r="Q1289" t="s">
        <v>6110</v>
      </c>
      <c r="U1289" t="s">
        <v>37</v>
      </c>
      <c r="V1289" t="s">
        <v>6111</v>
      </c>
      <c r="Z1289" s="2">
        <v>1</v>
      </c>
      <c r="AA1289" s="22">
        <v>57</v>
      </c>
      <c r="AF1289" t="s">
        <v>4262</v>
      </c>
      <c r="AI1289" t="s">
        <v>522</v>
      </c>
      <c r="AK1289" t="s">
        <v>101</v>
      </c>
      <c r="AN1289" t="s">
        <v>465</v>
      </c>
      <c r="BR1289" s="3" t="s">
        <v>7025</v>
      </c>
    </row>
    <row r="1290" spans="1:70" x14ac:dyDescent="0.2">
      <c r="A1290" t="s">
        <v>6048</v>
      </c>
      <c r="B1290" t="s">
        <v>6112</v>
      </c>
      <c r="C1290" t="s">
        <v>41</v>
      </c>
      <c r="D1290" t="s">
        <v>72</v>
      </c>
      <c r="E1290" t="s">
        <v>70</v>
      </c>
      <c r="F1290" s="2" t="s">
        <v>43</v>
      </c>
      <c r="G1290" s="22">
        <v>32</v>
      </c>
      <c r="H1290" s="22">
        <v>30</v>
      </c>
      <c r="K1290" s="22">
        <v>2</v>
      </c>
      <c r="N1290" s="2" t="s">
        <v>45</v>
      </c>
      <c r="O1290" s="2" t="s">
        <v>35</v>
      </c>
      <c r="P1290" t="s">
        <v>36</v>
      </c>
      <c r="Q1290" t="s">
        <v>6113</v>
      </c>
      <c r="U1290" t="s">
        <v>37</v>
      </c>
      <c r="V1290" t="s">
        <v>6114</v>
      </c>
      <c r="Z1290" s="2">
        <v>1</v>
      </c>
      <c r="AA1290" s="22">
        <v>58</v>
      </c>
      <c r="AF1290" t="s">
        <v>6115</v>
      </c>
      <c r="AI1290" t="s">
        <v>5793</v>
      </c>
      <c r="AK1290" t="s">
        <v>181</v>
      </c>
      <c r="AN1290" t="s">
        <v>465</v>
      </c>
      <c r="BR1290" s="3" t="s">
        <v>7025</v>
      </c>
    </row>
    <row r="1291" spans="1:70" x14ac:dyDescent="0.2">
      <c r="A1291" t="s">
        <v>6048</v>
      </c>
      <c r="B1291" t="s">
        <v>6112</v>
      </c>
      <c r="C1291" t="s">
        <v>41</v>
      </c>
      <c r="D1291" t="s">
        <v>72</v>
      </c>
      <c r="E1291" t="s">
        <v>70</v>
      </c>
      <c r="F1291" s="2" t="s">
        <v>43</v>
      </c>
      <c r="G1291" s="22">
        <v>32</v>
      </c>
      <c r="H1291" s="22">
        <v>30</v>
      </c>
      <c r="K1291" s="22">
        <v>2</v>
      </c>
      <c r="N1291" s="2" t="s">
        <v>45</v>
      </c>
      <c r="O1291" s="2" t="s">
        <v>35</v>
      </c>
      <c r="P1291" t="s">
        <v>36</v>
      </c>
      <c r="Q1291" t="s">
        <v>6116</v>
      </c>
      <c r="U1291" t="s">
        <v>37</v>
      </c>
      <c r="V1291" t="s">
        <v>6117</v>
      </c>
      <c r="Z1291" s="2">
        <v>1</v>
      </c>
      <c r="AA1291" s="22">
        <v>31</v>
      </c>
      <c r="AF1291" t="s">
        <v>6118</v>
      </c>
      <c r="AI1291" t="s">
        <v>5793</v>
      </c>
      <c r="AK1291" t="s">
        <v>181</v>
      </c>
      <c r="AN1291" t="s">
        <v>465</v>
      </c>
      <c r="BR1291" s="3" t="s">
        <v>7025</v>
      </c>
    </row>
    <row r="1292" spans="1:70" x14ac:dyDescent="0.2">
      <c r="A1292" t="s">
        <v>6048</v>
      </c>
      <c r="B1292" t="s">
        <v>6119</v>
      </c>
      <c r="C1292" t="s">
        <v>41</v>
      </c>
      <c r="D1292" t="s">
        <v>72</v>
      </c>
      <c r="E1292" t="s">
        <v>70</v>
      </c>
      <c r="F1292" s="2" t="s">
        <v>43</v>
      </c>
      <c r="G1292" s="22">
        <v>32</v>
      </c>
      <c r="H1292" s="22">
        <v>32</v>
      </c>
      <c r="N1292" s="2" t="s">
        <v>45</v>
      </c>
      <c r="O1292" s="2" t="s">
        <v>35</v>
      </c>
      <c r="P1292" t="s">
        <v>36</v>
      </c>
      <c r="Q1292" t="s">
        <v>6120</v>
      </c>
      <c r="U1292" t="s">
        <v>37</v>
      </c>
      <c r="V1292" t="s">
        <v>6121</v>
      </c>
      <c r="Z1292" s="2">
        <v>1</v>
      </c>
      <c r="AA1292" s="22">
        <v>58</v>
      </c>
      <c r="AF1292" t="s">
        <v>6115</v>
      </c>
      <c r="AI1292" t="s">
        <v>201</v>
      </c>
      <c r="AK1292" t="s">
        <v>206</v>
      </c>
      <c r="AN1292" t="s">
        <v>465</v>
      </c>
      <c r="BR1292" s="3" t="s">
        <v>7025</v>
      </c>
    </row>
    <row r="1293" spans="1:70" x14ac:dyDescent="0.2">
      <c r="A1293" t="s">
        <v>6048</v>
      </c>
      <c r="B1293" t="s">
        <v>6119</v>
      </c>
      <c r="C1293" t="s">
        <v>41</v>
      </c>
      <c r="D1293" t="s">
        <v>72</v>
      </c>
      <c r="E1293" t="s">
        <v>70</v>
      </c>
      <c r="F1293" s="2" t="s">
        <v>43</v>
      </c>
      <c r="G1293" s="22">
        <v>32</v>
      </c>
      <c r="H1293" s="22">
        <v>32</v>
      </c>
      <c r="N1293" s="2" t="s">
        <v>45</v>
      </c>
      <c r="O1293" s="2" t="s">
        <v>35</v>
      </c>
      <c r="P1293" t="s">
        <v>36</v>
      </c>
      <c r="Q1293" t="s">
        <v>6122</v>
      </c>
      <c r="U1293" t="s">
        <v>37</v>
      </c>
      <c r="V1293" t="s">
        <v>6123</v>
      </c>
      <c r="Z1293" s="2">
        <v>1</v>
      </c>
      <c r="AA1293" s="22">
        <v>31</v>
      </c>
      <c r="AF1293" t="s">
        <v>6118</v>
      </c>
      <c r="AI1293" t="s">
        <v>201</v>
      </c>
      <c r="AK1293" t="s">
        <v>206</v>
      </c>
      <c r="AN1293" t="s">
        <v>465</v>
      </c>
      <c r="BR1293" s="3" t="s">
        <v>7025</v>
      </c>
    </row>
    <row r="1294" spans="1:70" x14ac:dyDescent="0.2">
      <c r="A1294" t="s">
        <v>6048</v>
      </c>
      <c r="B1294" t="s">
        <v>6124</v>
      </c>
      <c r="C1294" t="s">
        <v>41</v>
      </c>
      <c r="D1294" t="s">
        <v>72</v>
      </c>
      <c r="E1294" t="s">
        <v>70</v>
      </c>
      <c r="F1294" s="2" t="s">
        <v>43</v>
      </c>
      <c r="G1294" s="22">
        <v>32</v>
      </c>
      <c r="H1294" s="22">
        <v>32</v>
      </c>
      <c r="N1294" s="2" t="s">
        <v>35</v>
      </c>
      <c r="O1294" s="2" t="s">
        <v>35</v>
      </c>
      <c r="P1294" t="s">
        <v>36</v>
      </c>
      <c r="Q1294" t="s">
        <v>6065</v>
      </c>
      <c r="U1294" t="s">
        <v>37</v>
      </c>
      <c r="V1294" t="s">
        <v>6125</v>
      </c>
      <c r="Z1294" s="2">
        <v>1</v>
      </c>
      <c r="AA1294" s="22">
        <v>42</v>
      </c>
      <c r="AF1294" t="s">
        <v>409</v>
      </c>
      <c r="AI1294" t="s">
        <v>6126</v>
      </c>
      <c r="AK1294" t="s">
        <v>44</v>
      </c>
      <c r="AN1294" t="s">
        <v>465</v>
      </c>
      <c r="BR1294" s="3" t="s">
        <v>7025</v>
      </c>
    </row>
    <row r="1295" spans="1:70" x14ac:dyDescent="0.2">
      <c r="A1295" t="s">
        <v>6048</v>
      </c>
      <c r="B1295" t="s">
        <v>6127</v>
      </c>
      <c r="C1295" t="s">
        <v>41</v>
      </c>
      <c r="D1295" t="s">
        <v>42</v>
      </c>
      <c r="E1295" t="s">
        <v>70</v>
      </c>
      <c r="F1295" s="2" t="s">
        <v>34</v>
      </c>
      <c r="G1295" s="22">
        <v>16</v>
      </c>
      <c r="H1295" s="22">
        <v>2</v>
      </c>
      <c r="K1295" s="22">
        <v>14</v>
      </c>
      <c r="N1295" s="2" t="s">
        <v>35</v>
      </c>
      <c r="O1295" s="2" t="s">
        <v>35</v>
      </c>
      <c r="P1295" t="s">
        <v>36</v>
      </c>
      <c r="Q1295" t="s">
        <v>6088</v>
      </c>
      <c r="U1295" t="s">
        <v>37</v>
      </c>
      <c r="V1295" t="s">
        <v>6128</v>
      </c>
      <c r="W1295" t="s">
        <v>6129</v>
      </c>
      <c r="Z1295" s="2">
        <v>2</v>
      </c>
      <c r="AA1295" s="22">
        <v>89</v>
      </c>
      <c r="AF1295" t="s">
        <v>6130</v>
      </c>
      <c r="AI1295" t="s">
        <v>4281</v>
      </c>
      <c r="AK1295" t="s">
        <v>51</v>
      </c>
      <c r="AN1295" t="s">
        <v>124</v>
      </c>
      <c r="BR1295" s="3" t="s">
        <v>7025</v>
      </c>
    </row>
    <row r="1296" spans="1:70" x14ac:dyDescent="0.2">
      <c r="A1296" t="s">
        <v>6048</v>
      </c>
      <c r="B1296" t="s">
        <v>6131</v>
      </c>
      <c r="C1296" t="s">
        <v>41</v>
      </c>
      <c r="D1296" t="s">
        <v>42</v>
      </c>
      <c r="E1296" t="s">
        <v>70</v>
      </c>
      <c r="F1296" s="2" t="s">
        <v>34</v>
      </c>
      <c r="G1296" s="22">
        <v>16</v>
      </c>
      <c r="H1296" s="22">
        <v>2</v>
      </c>
      <c r="K1296" s="22">
        <v>14</v>
      </c>
      <c r="N1296" s="2" t="s">
        <v>35</v>
      </c>
      <c r="O1296" s="2" t="s">
        <v>35</v>
      </c>
      <c r="P1296" t="s">
        <v>36</v>
      </c>
      <c r="Q1296" t="s">
        <v>6120</v>
      </c>
      <c r="U1296" t="s">
        <v>37</v>
      </c>
      <c r="V1296" t="s">
        <v>6132</v>
      </c>
      <c r="Z1296" s="2">
        <v>2</v>
      </c>
      <c r="AA1296" s="22">
        <v>89</v>
      </c>
      <c r="AF1296" t="s">
        <v>6130</v>
      </c>
      <c r="AI1296" t="s">
        <v>4281</v>
      </c>
      <c r="AK1296" t="s">
        <v>51</v>
      </c>
      <c r="AN1296" t="s">
        <v>465</v>
      </c>
      <c r="BR1296" s="3" t="s">
        <v>7025</v>
      </c>
    </row>
    <row r="1297" spans="1:70" x14ac:dyDescent="0.2">
      <c r="A1297" t="s">
        <v>6048</v>
      </c>
      <c r="B1297" t="s">
        <v>6133</v>
      </c>
      <c r="C1297" t="s">
        <v>41</v>
      </c>
      <c r="D1297" t="s">
        <v>42</v>
      </c>
      <c r="E1297" t="s">
        <v>70</v>
      </c>
      <c r="F1297" s="2" t="s">
        <v>34</v>
      </c>
      <c r="G1297" s="22">
        <v>16</v>
      </c>
      <c r="H1297" s="22">
        <v>8</v>
      </c>
      <c r="K1297" s="22">
        <v>8</v>
      </c>
      <c r="N1297" s="2" t="s">
        <v>35</v>
      </c>
      <c r="O1297" s="2" t="s">
        <v>35</v>
      </c>
      <c r="P1297" t="s">
        <v>36</v>
      </c>
      <c r="Q1297" t="s">
        <v>6134</v>
      </c>
      <c r="R1297" t="s">
        <v>6135</v>
      </c>
      <c r="U1297" t="s">
        <v>37</v>
      </c>
      <c r="V1297" t="s">
        <v>6136</v>
      </c>
      <c r="W1297" t="s">
        <v>6129</v>
      </c>
      <c r="Z1297" s="2">
        <v>2</v>
      </c>
      <c r="AA1297" s="22">
        <v>89</v>
      </c>
      <c r="AF1297" t="s">
        <v>6130</v>
      </c>
      <c r="AI1297" t="s">
        <v>4281</v>
      </c>
      <c r="AK1297" t="s">
        <v>51</v>
      </c>
      <c r="AN1297" t="s">
        <v>465</v>
      </c>
      <c r="BR1297" s="3" t="s">
        <v>7025</v>
      </c>
    </row>
    <row r="1298" spans="1:70" x14ac:dyDescent="0.2">
      <c r="A1298" t="s">
        <v>6048</v>
      </c>
      <c r="B1298" t="s">
        <v>6137</v>
      </c>
      <c r="C1298" t="s">
        <v>41</v>
      </c>
      <c r="D1298" t="s">
        <v>42</v>
      </c>
      <c r="E1298" t="s">
        <v>70</v>
      </c>
      <c r="F1298" s="2" t="s">
        <v>34</v>
      </c>
      <c r="G1298" s="22">
        <v>16</v>
      </c>
      <c r="H1298" s="22">
        <v>12</v>
      </c>
      <c r="K1298" s="22">
        <v>4</v>
      </c>
      <c r="N1298" s="2" t="s">
        <v>35</v>
      </c>
      <c r="O1298" s="2" t="s">
        <v>35</v>
      </c>
      <c r="P1298" t="s">
        <v>36</v>
      </c>
      <c r="Q1298" t="s">
        <v>6134</v>
      </c>
      <c r="U1298" t="s">
        <v>37</v>
      </c>
      <c r="V1298" t="s">
        <v>6138</v>
      </c>
      <c r="W1298" t="s">
        <v>169</v>
      </c>
      <c r="Z1298" s="2">
        <v>2</v>
      </c>
      <c r="AA1298" s="22">
        <v>89</v>
      </c>
      <c r="AF1298" t="s">
        <v>6130</v>
      </c>
      <c r="AI1298" t="s">
        <v>4281</v>
      </c>
      <c r="AK1298" t="s">
        <v>51</v>
      </c>
      <c r="AN1298" t="s">
        <v>465</v>
      </c>
      <c r="BR1298" s="3" t="s">
        <v>7025</v>
      </c>
    </row>
    <row r="1299" spans="1:70" x14ac:dyDescent="0.2">
      <c r="A1299" t="s">
        <v>6048</v>
      </c>
      <c r="B1299" t="s">
        <v>6139</v>
      </c>
      <c r="C1299" t="s">
        <v>81</v>
      </c>
      <c r="D1299" t="s">
        <v>85</v>
      </c>
      <c r="E1299" t="s">
        <v>70</v>
      </c>
      <c r="F1299" s="2" t="s">
        <v>34</v>
      </c>
      <c r="G1299" s="22">
        <v>16</v>
      </c>
      <c r="H1299" s="22">
        <v>16</v>
      </c>
      <c r="N1299" s="2" t="s">
        <v>35</v>
      </c>
      <c r="O1299" s="2" t="s">
        <v>35</v>
      </c>
      <c r="P1299" t="s">
        <v>36</v>
      </c>
      <c r="Q1299" t="s">
        <v>6140</v>
      </c>
      <c r="R1299" t="s">
        <v>6104</v>
      </c>
      <c r="S1299" t="s">
        <v>6141</v>
      </c>
      <c r="T1299" t="s">
        <v>6097</v>
      </c>
      <c r="U1299" t="s">
        <v>37</v>
      </c>
      <c r="V1299" t="s">
        <v>6142</v>
      </c>
      <c r="Z1299" s="2">
        <v>2</v>
      </c>
      <c r="AA1299" s="22">
        <v>60</v>
      </c>
      <c r="AF1299" t="s">
        <v>726</v>
      </c>
      <c r="AI1299" t="s">
        <v>6143</v>
      </c>
      <c r="AK1299" t="s">
        <v>51</v>
      </c>
      <c r="AN1299" t="s">
        <v>465</v>
      </c>
      <c r="BR1299" s="3" t="s">
        <v>7025</v>
      </c>
    </row>
    <row r="1300" spans="1:70" x14ac:dyDescent="0.2">
      <c r="A1300" t="s">
        <v>6048</v>
      </c>
      <c r="B1300" t="s">
        <v>6144</v>
      </c>
      <c r="C1300" t="s">
        <v>41</v>
      </c>
      <c r="D1300" t="s">
        <v>72</v>
      </c>
      <c r="E1300" t="s">
        <v>70</v>
      </c>
      <c r="F1300" s="2" t="s">
        <v>43</v>
      </c>
      <c r="G1300" s="22">
        <v>32</v>
      </c>
      <c r="H1300" s="22">
        <v>28</v>
      </c>
      <c r="K1300" s="22">
        <v>4</v>
      </c>
      <c r="N1300" s="2" t="s">
        <v>35</v>
      </c>
      <c r="O1300" s="2" t="s">
        <v>35</v>
      </c>
      <c r="P1300" t="s">
        <v>36</v>
      </c>
      <c r="Q1300" t="s">
        <v>6101</v>
      </c>
      <c r="U1300" t="s">
        <v>37</v>
      </c>
      <c r="V1300" t="s">
        <v>6145</v>
      </c>
      <c r="Z1300" s="2">
        <v>1</v>
      </c>
      <c r="AA1300" s="22">
        <v>42</v>
      </c>
      <c r="AF1300" t="s">
        <v>409</v>
      </c>
      <c r="AI1300" t="s">
        <v>6146</v>
      </c>
      <c r="AK1300" t="s">
        <v>39</v>
      </c>
      <c r="AN1300" t="s">
        <v>465</v>
      </c>
      <c r="BR1300" s="3" t="s">
        <v>7025</v>
      </c>
    </row>
    <row r="1301" spans="1:70" x14ac:dyDescent="0.2">
      <c r="A1301" t="s">
        <v>6048</v>
      </c>
      <c r="B1301" t="s">
        <v>6147</v>
      </c>
      <c r="C1301" t="s">
        <v>41</v>
      </c>
      <c r="D1301" t="s">
        <v>72</v>
      </c>
      <c r="E1301" t="s">
        <v>70</v>
      </c>
      <c r="F1301" s="2" t="s">
        <v>43</v>
      </c>
      <c r="G1301" s="22">
        <v>32</v>
      </c>
      <c r="H1301" s="22">
        <v>32</v>
      </c>
      <c r="N1301" s="2" t="s">
        <v>60</v>
      </c>
      <c r="O1301" s="2" t="s">
        <v>35</v>
      </c>
      <c r="P1301" t="s">
        <v>36</v>
      </c>
      <c r="Q1301" t="s">
        <v>6073</v>
      </c>
      <c r="R1301" t="s">
        <v>6148</v>
      </c>
      <c r="U1301" t="s">
        <v>37</v>
      </c>
      <c r="V1301" t="s">
        <v>6149</v>
      </c>
      <c r="Z1301" s="2">
        <v>1</v>
      </c>
      <c r="AA1301" s="22">
        <v>56</v>
      </c>
      <c r="AF1301" t="s">
        <v>406</v>
      </c>
      <c r="AI1301" t="s">
        <v>6150</v>
      </c>
      <c r="AK1301" t="s">
        <v>44</v>
      </c>
      <c r="AN1301" t="s">
        <v>465</v>
      </c>
      <c r="BR1301" s="3" t="s">
        <v>7025</v>
      </c>
    </row>
    <row r="1302" spans="1:70" x14ac:dyDescent="0.2">
      <c r="A1302" t="s">
        <v>6048</v>
      </c>
      <c r="B1302" t="s">
        <v>6151</v>
      </c>
      <c r="C1302" t="s">
        <v>41</v>
      </c>
      <c r="D1302" t="s">
        <v>85</v>
      </c>
      <c r="E1302" t="s">
        <v>70</v>
      </c>
      <c r="F1302" s="2" t="s">
        <v>43</v>
      </c>
      <c r="G1302" s="22">
        <v>32</v>
      </c>
      <c r="H1302" s="22">
        <v>16</v>
      </c>
      <c r="L1302" s="22">
        <v>16</v>
      </c>
      <c r="N1302" s="2" t="s">
        <v>35</v>
      </c>
      <c r="O1302" s="2" t="s">
        <v>35</v>
      </c>
      <c r="P1302" t="s">
        <v>36</v>
      </c>
      <c r="Q1302" t="s">
        <v>6152</v>
      </c>
      <c r="U1302" t="s">
        <v>37</v>
      </c>
      <c r="V1302" t="s">
        <v>6153</v>
      </c>
      <c r="Z1302" s="2">
        <v>2</v>
      </c>
      <c r="AA1302" s="22">
        <v>58</v>
      </c>
      <c r="AF1302" t="s">
        <v>3489</v>
      </c>
      <c r="AI1302" t="s">
        <v>144</v>
      </c>
      <c r="AK1302" t="s">
        <v>51</v>
      </c>
      <c r="AN1302" t="s">
        <v>465</v>
      </c>
      <c r="BR1302" s="3" t="s">
        <v>7025</v>
      </c>
    </row>
    <row r="1303" spans="1:70" x14ac:dyDescent="0.2">
      <c r="A1303" t="s">
        <v>6048</v>
      </c>
      <c r="B1303" t="s">
        <v>6151</v>
      </c>
      <c r="C1303" t="s">
        <v>41</v>
      </c>
      <c r="D1303" t="s">
        <v>85</v>
      </c>
      <c r="E1303" t="s">
        <v>70</v>
      </c>
      <c r="F1303" s="2" t="s">
        <v>43</v>
      </c>
      <c r="G1303" s="22">
        <v>32</v>
      </c>
      <c r="H1303" s="22">
        <v>16</v>
      </c>
      <c r="L1303" s="22">
        <v>16</v>
      </c>
      <c r="N1303" s="2" t="s">
        <v>35</v>
      </c>
      <c r="O1303" s="2" t="s">
        <v>35</v>
      </c>
      <c r="P1303" t="s">
        <v>36</v>
      </c>
      <c r="Q1303" t="s">
        <v>6154</v>
      </c>
      <c r="U1303" t="s">
        <v>37</v>
      </c>
      <c r="V1303" t="s">
        <v>6155</v>
      </c>
      <c r="Z1303" s="2">
        <v>2</v>
      </c>
      <c r="AA1303" s="22">
        <v>50</v>
      </c>
      <c r="AF1303" t="s">
        <v>3491</v>
      </c>
      <c r="AI1303" t="s">
        <v>144</v>
      </c>
      <c r="AK1303" t="s">
        <v>51</v>
      </c>
      <c r="AN1303" t="s">
        <v>465</v>
      </c>
      <c r="BR1303" s="3" t="s">
        <v>7025</v>
      </c>
    </row>
    <row r="1304" spans="1:70" x14ac:dyDescent="0.2">
      <c r="A1304" t="s">
        <v>6048</v>
      </c>
      <c r="B1304" t="s">
        <v>6151</v>
      </c>
      <c r="C1304" t="s">
        <v>41</v>
      </c>
      <c r="D1304" t="s">
        <v>85</v>
      </c>
      <c r="E1304" t="s">
        <v>70</v>
      </c>
      <c r="F1304" s="2" t="s">
        <v>43</v>
      </c>
      <c r="G1304" s="22">
        <v>32</v>
      </c>
      <c r="H1304" s="22">
        <v>16</v>
      </c>
      <c r="L1304" s="22">
        <v>16</v>
      </c>
      <c r="N1304" s="2" t="s">
        <v>35</v>
      </c>
      <c r="O1304" s="2" t="s">
        <v>35</v>
      </c>
      <c r="P1304" t="s">
        <v>36</v>
      </c>
      <c r="Q1304" t="s">
        <v>6156</v>
      </c>
      <c r="U1304" t="s">
        <v>37</v>
      </c>
      <c r="V1304" t="s">
        <v>6157</v>
      </c>
      <c r="Z1304" s="2">
        <v>2</v>
      </c>
      <c r="AA1304" s="22">
        <v>54</v>
      </c>
      <c r="AF1304" t="s">
        <v>3493</v>
      </c>
      <c r="AI1304" t="s">
        <v>144</v>
      </c>
      <c r="AK1304" t="s">
        <v>51</v>
      </c>
      <c r="AN1304" t="s">
        <v>465</v>
      </c>
      <c r="BR1304" s="3" t="s">
        <v>7025</v>
      </c>
    </row>
    <row r="1305" spans="1:70" x14ac:dyDescent="0.2">
      <c r="A1305" t="s">
        <v>6048</v>
      </c>
      <c r="B1305" t="s">
        <v>6151</v>
      </c>
      <c r="C1305" t="s">
        <v>41</v>
      </c>
      <c r="D1305" t="s">
        <v>85</v>
      </c>
      <c r="E1305" t="s">
        <v>70</v>
      </c>
      <c r="F1305" s="2" t="s">
        <v>43</v>
      </c>
      <c r="G1305" s="22">
        <v>32</v>
      </c>
      <c r="H1305" s="22">
        <v>16</v>
      </c>
      <c r="L1305" s="22">
        <v>16</v>
      </c>
      <c r="N1305" s="2" t="s">
        <v>35</v>
      </c>
      <c r="O1305" s="2" t="s">
        <v>35</v>
      </c>
      <c r="P1305" t="s">
        <v>36</v>
      </c>
      <c r="Q1305" t="s">
        <v>6065</v>
      </c>
      <c r="U1305" t="s">
        <v>37</v>
      </c>
      <c r="V1305" t="s">
        <v>6158</v>
      </c>
      <c r="Z1305" s="2">
        <v>2</v>
      </c>
      <c r="AA1305" s="22">
        <v>58</v>
      </c>
      <c r="AF1305" t="s">
        <v>548</v>
      </c>
      <c r="AI1305" t="s">
        <v>1494</v>
      </c>
      <c r="AK1305" t="s">
        <v>51</v>
      </c>
      <c r="AN1305" t="s">
        <v>465</v>
      </c>
      <c r="BR1305" s="3" t="s">
        <v>7025</v>
      </c>
    </row>
    <row r="1306" spans="1:70" x14ac:dyDescent="0.2">
      <c r="A1306" t="s">
        <v>6048</v>
      </c>
      <c r="B1306" t="s">
        <v>6159</v>
      </c>
      <c r="C1306" t="s">
        <v>81</v>
      </c>
      <c r="D1306" t="s">
        <v>85</v>
      </c>
      <c r="E1306" t="s">
        <v>70</v>
      </c>
      <c r="F1306" s="2" t="s">
        <v>34</v>
      </c>
      <c r="G1306" s="22">
        <v>16</v>
      </c>
      <c r="H1306" s="22">
        <v>16</v>
      </c>
      <c r="N1306" s="2" t="s">
        <v>35</v>
      </c>
      <c r="O1306" s="2" t="s">
        <v>35</v>
      </c>
      <c r="P1306" t="s">
        <v>36</v>
      </c>
      <c r="Q1306" t="s">
        <v>6134</v>
      </c>
      <c r="U1306" t="s">
        <v>37</v>
      </c>
      <c r="V1306" t="s">
        <v>6160</v>
      </c>
      <c r="Z1306" s="2">
        <v>4</v>
      </c>
      <c r="AA1306" s="22">
        <v>86</v>
      </c>
      <c r="AF1306" t="s">
        <v>6161</v>
      </c>
      <c r="AI1306" t="s">
        <v>6143</v>
      </c>
      <c r="AK1306" t="s">
        <v>51</v>
      </c>
      <c r="AN1306" t="s">
        <v>465</v>
      </c>
      <c r="BR1306" s="3" t="s">
        <v>7025</v>
      </c>
    </row>
    <row r="1307" spans="1:70" x14ac:dyDescent="0.2">
      <c r="A1307" t="s">
        <v>6048</v>
      </c>
      <c r="B1307" t="s">
        <v>6159</v>
      </c>
      <c r="C1307" t="s">
        <v>81</v>
      </c>
      <c r="D1307" t="s">
        <v>85</v>
      </c>
      <c r="E1307" t="s">
        <v>70</v>
      </c>
      <c r="F1307" s="2" t="s">
        <v>34</v>
      </c>
      <c r="G1307" s="22">
        <v>16</v>
      </c>
      <c r="H1307" s="22">
        <v>16</v>
      </c>
      <c r="N1307" s="2" t="s">
        <v>35</v>
      </c>
      <c r="O1307" s="2" t="s">
        <v>35</v>
      </c>
      <c r="P1307" t="s">
        <v>36</v>
      </c>
      <c r="Q1307" t="s">
        <v>6107</v>
      </c>
      <c r="U1307" t="s">
        <v>37</v>
      </c>
      <c r="V1307" t="s">
        <v>6162</v>
      </c>
      <c r="Z1307" s="2">
        <v>3</v>
      </c>
      <c r="AA1307" s="22">
        <v>90</v>
      </c>
      <c r="AF1307" t="s">
        <v>721</v>
      </c>
      <c r="AI1307" t="s">
        <v>6143</v>
      </c>
      <c r="AK1307" t="s">
        <v>51</v>
      </c>
      <c r="AN1307" t="s">
        <v>465</v>
      </c>
      <c r="BR1307" s="3" t="s">
        <v>7025</v>
      </c>
    </row>
    <row r="1308" spans="1:70" x14ac:dyDescent="0.2">
      <c r="A1308" t="s">
        <v>6048</v>
      </c>
      <c r="B1308" t="s">
        <v>6163</v>
      </c>
      <c r="C1308" t="s">
        <v>81</v>
      </c>
      <c r="D1308" t="s">
        <v>72</v>
      </c>
      <c r="E1308" t="s">
        <v>70</v>
      </c>
      <c r="F1308" s="2" t="s">
        <v>43</v>
      </c>
      <c r="G1308" s="22">
        <v>32</v>
      </c>
      <c r="H1308" s="22">
        <v>32</v>
      </c>
      <c r="N1308" s="2" t="s">
        <v>45</v>
      </c>
      <c r="O1308" s="2" t="s">
        <v>35</v>
      </c>
      <c r="P1308" t="s">
        <v>89</v>
      </c>
      <c r="Q1308" t="s">
        <v>6164</v>
      </c>
      <c r="R1308" t="s">
        <v>6165</v>
      </c>
      <c r="U1308" t="s">
        <v>37</v>
      </c>
      <c r="V1308" t="s">
        <v>6166</v>
      </c>
      <c r="Z1308" s="2">
        <v>1</v>
      </c>
      <c r="AA1308" s="22">
        <v>52</v>
      </c>
      <c r="AF1308" t="s">
        <v>2410</v>
      </c>
      <c r="AI1308" t="s">
        <v>6167</v>
      </c>
      <c r="AK1308" t="s">
        <v>206</v>
      </c>
      <c r="AN1308" t="s">
        <v>465</v>
      </c>
      <c r="BR1308" s="3" t="s">
        <v>7025</v>
      </c>
    </row>
    <row r="1309" spans="1:70" x14ac:dyDescent="0.2">
      <c r="A1309" t="s">
        <v>6048</v>
      </c>
      <c r="B1309" t="s">
        <v>6168</v>
      </c>
      <c r="C1309" t="s">
        <v>81</v>
      </c>
      <c r="D1309" t="s">
        <v>85</v>
      </c>
      <c r="E1309" t="s">
        <v>70</v>
      </c>
      <c r="F1309" s="2" t="s">
        <v>34</v>
      </c>
      <c r="G1309" s="22">
        <v>16</v>
      </c>
      <c r="H1309" s="22">
        <v>16</v>
      </c>
      <c r="N1309" s="2" t="s">
        <v>35</v>
      </c>
      <c r="O1309" s="2" t="s">
        <v>35</v>
      </c>
      <c r="P1309" t="s">
        <v>36</v>
      </c>
      <c r="Q1309" t="s">
        <v>6164</v>
      </c>
      <c r="U1309" t="s">
        <v>37</v>
      </c>
      <c r="V1309" t="s">
        <v>6169</v>
      </c>
      <c r="Z1309" s="2">
        <v>2</v>
      </c>
      <c r="AA1309" s="22">
        <v>60</v>
      </c>
      <c r="AF1309" t="s">
        <v>723</v>
      </c>
      <c r="AI1309" t="s">
        <v>6143</v>
      </c>
      <c r="AK1309" t="s">
        <v>51</v>
      </c>
      <c r="AN1309" t="s">
        <v>465</v>
      </c>
      <c r="BR1309" s="3" t="s">
        <v>7025</v>
      </c>
    </row>
    <row r="1310" spans="1:70" x14ac:dyDescent="0.2">
      <c r="A1310" t="s">
        <v>6048</v>
      </c>
      <c r="B1310" t="s">
        <v>6170</v>
      </c>
      <c r="C1310" t="s">
        <v>81</v>
      </c>
      <c r="D1310" t="s">
        <v>72</v>
      </c>
      <c r="E1310" t="s">
        <v>70</v>
      </c>
      <c r="F1310" s="2" t="s">
        <v>183</v>
      </c>
      <c r="G1310" s="22">
        <v>56</v>
      </c>
      <c r="H1310" s="22">
        <v>48</v>
      </c>
      <c r="K1310" s="22">
        <v>8</v>
      </c>
      <c r="N1310" s="2" t="s">
        <v>60</v>
      </c>
      <c r="O1310" s="2" t="s">
        <v>35</v>
      </c>
      <c r="P1310" t="s">
        <v>89</v>
      </c>
      <c r="Q1310" t="s">
        <v>6140</v>
      </c>
      <c r="U1310" t="s">
        <v>37</v>
      </c>
      <c r="V1310" t="s">
        <v>6171</v>
      </c>
      <c r="Z1310" s="2">
        <v>1</v>
      </c>
      <c r="AA1310" s="22">
        <v>42</v>
      </c>
      <c r="AF1310" t="s">
        <v>409</v>
      </c>
      <c r="AI1310" t="s">
        <v>6172</v>
      </c>
      <c r="AK1310" t="s">
        <v>275</v>
      </c>
      <c r="AN1310" t="s">
        <v>465</v>
      </c>
      <c r="BR1310" s="3" t="s">
        <v>7025</v>
      </c>
    </row>
    <row r="1311" spans="1:70" x14ac:dyDescent="0.2">
      <c r="A1311" t="s">
        <v>6048</v>
      </c>
      <c r="B1311" t="s">
        <v>6173</v>
      </c>
      <c r="C1311" t="s">
        <v>81</v>
      </c>
      <c r="D1311" t="s">
        <v>72</v>
      </c>
      <c r="E1311" t="s">
        <v>70</v>
      </c>
      <c r="F1311" s="2" t="s">
        <v>43</v>
      </c>
      <c r="G1311" s="22">
        <v>32</v>
      </c>
      <c r="H1311" s="22">
        <v>32</v>
      </c>
      <c r="N1311" s="2" t="s">
        <v>60</v>
      </c>
      <c r="O1311" s="2" t="s">
        <v>35</v>
      </c>
      <c r="P1311" t="s">
        <v>36</v>
      </c>
      <c r="Q1311" t="s">
        <v>6174</v>
      </c>
      <c r="U1311" t="s">
        <v>37</v>
      </c>
      <c r="V1311" t="s">
        <v>6175</v>
      </c>
      <c r="Z1311" s="2">
        <v>1</v>
      </c>
      <c r="AA1311" s="22">
        <v>43</v>
      </c>
      <c r="AF1311" t="s">
        <v>75</v>
      </c>
      <c r="AI1311" t="s">
        <v>989</v>
      </c>
      <c r="AK1311" t="s">
        <v>44</v>
      </c>
      <c r="AN1311" t="s">
        <v>465</v>
      </c>
      <c r="BR1311" s="3" t="s">
        <v>7025</v>
      </c>
    </row>
    <row r="1312" spans="1:70" x14ac:dyDescent="0.2">
      <c r="A1312" t="s">
        <v>6048</v>
      </c>
      <c r="B1312" t="s">
        <v>6176</v>
      </c>
      <c r="C1312" t="s">
        <v>81</v>
      </c>
      <c r="D1312" t="s">
        <v>72</v>
      </c>
      <c r="E1312" t="s">
        <v>70</v>
      </c>
      <c r="F1312" s="2" t="s">
        <v>43</v>
      </c>
      <c r="G1312" s="22">
        <v>32</v>
      </c>
      <c r="H1312" s="22">
        <v>12</v>
      </c>
      <c r="K1312" s="22">
        <v>20</v>
      </c>
      <c r="N1312" s="2" t="s">
        <v>60</v>
      </c>
      <c r="O1312" s="2" t="s">
        <v>35</v>
      </c>
      <c r="P1312" t="s">
        <v>36</v>
      </c>
      <c r="Q1312" t="s">
        <v>6084</v>
      </c>
      <c r="U1312" t="s">
        <v>37</v>
      </c>
      <c r="V1312" t="s">
        <v>6177</v>
      </c>
      <c r="Z1312" s="2">
        <v>1</v>
      </c>
      <c r="AA1312" s="22">
        <v>43</v>
      </c>
      <c r="AF1312" t="s">
        <v>75</v>
      </c>
      <c r="AI1312" t="s">
        <v>6178</v>
      </c>
      <c r="AK1312" t="s">
        <v>219</v>
      </c>
      <c r="AN1312" t="s">
        <v>465</v>
      </c>
      <c r="BR1312" s="3" t="s">
        <v>7025</v>
      </c>
    </row>
    <row r="1313" spans="1:70" x14ac:dyDescent="0.2">
      <c r="A1313" t="s">
        <v>6048</v>
      </c>
      <c r="B1313" t="s">
        <v>6179</v>
      </c>
      <c r="C1313" t="s">
        <v>81</v>
      </c>
      <c r="D1313" t="s">
        <v>72</v>
      </c>
      <c r="E1313" t="s">
        <v>70</v>
      </c>
      <c r="F1313" s="2" t="s">
        <v>97</v>
      </c>
      <c r="G1313" s="22">
        <v>48</v>
      </c>
      <c r="H1313" s="22">
        <v>16</v>
      </c>
      <c r="K1313" s="22">
        <v>32</v>
      </c>
      <c r="N1313" s="2" t="s">
        <v>35</v>
      </c>
      <c r="O1313" s="2" t="s">
        <v>35</v>
      </c>
      <c r="P1313" t="s">
        <v>36</v>
      </c>
      <c r="Q1313" t="s">
        <v>6073</v>
      </c>
      <c r="R1313" t="s">
        <v>6165</v>
      </c>
      <c r="S1313" t="s">
        <v>6180</v>
      </c>
      <c r="T1313" t="s">
        <v>6181</v>
      </c>
      <c r="U1313" t="s">
        <v>37</v>
      </c>
      <c r="V1313" t="s">
        <v>6182</v>
      </c>
      <c r="Z1313" s="2">
        <v>1</v>
      </c>
      <c r="AA1313" s="22">
        <v>43</v>
      </c>
      <c r="AF1313" t="s">
        <v>75</v>
      </c>
      <c r="AI1313" t="s">
        <v>266</v>
      </c>
      <c r="AK1313" t="s">
        <v>184</v>
      </c>
      <c r="AN1313" t="s">
        <v>465</v>
      </c>
      <c r="BR1313" s="3" t="s">
        <v>7025</v>
      </c>
    </row>
    <row r="1314" spans="1:70" x14ac:dyDescent="0.2">
      <c r="A1314" t="s">
        <v>6048</v>
      </c>
      <c r="B1314" t="s">
        <v>6183</v>
      </c>
      <c r="C1314" t="s">
        <v>81</v>
      </c>
      <c r="D1314" t="s">
        <v>72</v>
      </c>
      <c r="E1314" t="s">
        <v>70</v>
      </c>
      <c r="F1314" s="2" t="s">
        <v>43</v>
      </c>
      <c r="G1314" s="22">
        <v>32</v>
      </c>
      <c r="H1314" s="22">
        <v>30</v>
      </c>
      <c r="K1314" s="22">
        <v>2</v>
      </c>
      <c r="N1314" s="2" t="s">
        <v>45</v>
      </c>
      <c r="O1314" s="2" t="s">
        <v>35</v>
      </c>
      <c r="P1314" t="s">
        <v>36</v>
      </c>
      <c r="Q1314" t="s">
        <v>6184</v>
      </c>
      <c r="U1314" t="s">
        <v>37</v>
      </c>
      <c r="V1314" t="s">
        <v>6185</v>
      </c>
      <c r="Z1314" s="2">
        <v>1</v>
      </c>
      <c r="AA1314" s="22">
        <v>58</v>
      </c>
      <c r="AF1314" t="s">
        <v>6115</v>
      </c>
      <c r="AI1314" t="s">
        <v>201</v>
      </c>
      <c r="AK1314" t="s">
        <v>206</v>
      </c>
      <c r="AN1314" t="s">
        <v>465</v>
      </c>
      <c r="BR1314" s="3" t="s">
        <v>7025</v>
      </c>
    </row>
    <row r="1315" spans="1:70" x14ac:dyDescent="0.2">
      <c r="A1315" t="s">
        <v>6048</v>
      </c>
      <c r="B1315" t="s">
        <v>6183</v>
      </c>
      <c r="C1315" t="s">
        <v>81</v>
      </c>
      <c r="D1315" t="s">
        <v>72</v>
      </c>
      <c r="E1315" t="s">
        <v>70</v>
      </c>
      <c r="F1315" s="2" t="s">
        <v>43</v>
      </c>
      <c r="G1315" s="22">
        <v>32</v>
      </c>
      <c r="H1315" s="22">
        <v>30</v>
      </c>
      <c r="K1315" s="22">
        <v>2</v>
      </c>
      <c r="N1315" s="2" t="s">
        <v>45</v>
      </c>
      <c r="O1315" s="2" t="s">
        <v>35</v>
      </c>
      <c r="P1315" t="s">
        <v>36</v>
      </c>
      <c r="Q1315" t="s">
        <v>6186</v>
      </c>
      <c r="U1315" t="s">
        <v>37</v>
      </c>
      <c r="V1315" t="s">
        <v>6187</v>
      </c>
      <c r="Z1315" s="2">
        <v>1</v>
      </c>
      <c r="AA1315" s="22">
        <v>31</v>
      </c>
      <c r="AF1315" t="s">
        <v>6118</v>
      </c>
      <c r="AI1315" t="s">
        <v>201</v>
      </c>
      <c r="AK1315" t="s">
        <v>206</v>
      </c>
      <c r="AN1315" t="s">
        <v>465</v>
      </c>
      <c r="BR1315" s="3" t="s">
        <v>7025</v>
      </c>
    </row>
    <row r="1316" spans="1:70" x14ac:dyDescent="0.2">
      <c r="A1316" t="s">
        <v>5003</v>
      </c>
      <c r="B1316" t="s">
        <v>5000</v>
      </c>
      <c r="C1316" t="s">
        <v>81</v>
      </c>
      <c r="D1316" t="s">
        <v>85</v>
      </c>
      <c r="E1316" t="s">
        <v>70</v>
      </c>
      <c r="F1316" s="2" t="s">
        <v>335</v>
      </c>
      <c r="G1316" s="22">
        <v>64</v>
      </c>
      <c r="H1316" s="22">
        <v>48</v>
      </c>
      <c r="L1316" s="22">
        <v>16</v>
      </c>
      <c r="N1316" s="2" t="s">
        <v>60</v>
      </c>
      <c r="O1316" s="2" t="s">
        <v>35</v>
      </c>
      <c r="P1316" t="s">
        <v>89</v>
      </c>
      <c r="Q1316" t="s">
        <v>5001</v>
      </c>
      <c r="U1316" t="s">
        <v>37</v>
      </c>
      <c r="V1316" t="s">
        <v>5002</v>
      </c>
      <c r="Z1316" s="2">
        <v>1</v>
      </c>
      <c r="AA1316" s="22">
        <v>61</v>
      </c>
      <c r="AF1316" t="s">
        <v>3237</v>
      </c>
      <c r="AI1316" t="s">
        <v>711</v>
      </c>
      <c r="AK1316" t="s">
        <v>98</v>
      </c>
      <c r="AN1316" t="s">
        <v>465</v>
      </c>
      <c r="BR1316" s="3" t="s">
        <v>7025</v>
      </c>
    </row>
    <row r="1317" spans="1:70" x14ac:dyDescent="0.2">
      <c r="A1317" t="s">
        <v>5003</v>
      </c>
      <c r="B1317" t="s">
        <v>5000</v>
      </c>
      <c r="C1317" t="s">
        <v>81</v>
      </c>
      <c r="D1317" t="s">
        <v>85</v>
      </c>
      <c r="E1317" t="s">
        <v>70</v>
      </c>
      <c r="F1317" s="2" t="s">
        <v>335</v>
      </c>
      <c r="G1317" s="22">
        <v>64</v>
      </c>
      <c r="H1317" s="22">
        <v>48</v>
      </c>
      <c r="L1317" s="22">
        <v>16</v>
      </c>
      <c r="N1317" s="2" t="s">
        <v>60</v>
      </c>
      <c r="O1317" s="2" t="s">
        <v>35</v>
      </c>
      <c r="P1317" t="s">
        <v>89</v>
      </c>
      <c r="Q1317" t="s">
        <v>5004</v>
      </c>
      <c r="U1317" t="s">
        <v>37</v>
      </c>
      <c r="V1317" t="s">
        <v>5005</v>
      </c>
      <c r="Z1317" s="2">
        <v>1</v>
      </c>
      <c r="AA1317" s="22">
        <v>59</v>
      </c>
      <c r="AF1317" t="s">
        <v>3239</v>
      </c>
      <c r="AI1317" t="s">
        <v>711</v>
      </c>
      <c r="AK1317" t="s">
        <v>98</v>
      </c>
      <c r="AN1317" t="s">
        <v>465</v>
      </c>
      <c r="BR1317" s="3" t="s">
        <v>7025</v>
      </c>
    </row>
    <row r="1318" spans="1:70" x14ac:dyDescent="0.2">
      <c r="A1318" t="s">
        <v>5003</v>
      </c>
      <c r="B1318" t="s">
        <v>5000</v>
      </c>
      <c r="C1318" t="s">
        <v>81</v>
      </c>
      <c r="D1318" t="s">
        <v>85</v>
      </c>
      <c r="E1318" t="s">
        <v>70</v>
      </c>
      <c r="F1318" s="2" t="s">
        <v>335</v>
      </c>
      <c r="G1318" s="22">
        <v>64</v>
      </c>
      <c r="H1318" s="22">
        <v>48</v>
      </c>
      <c r="L1318" s="22">
        <v>16</v>
      </c>
      <c r="N1318" s="2" t="s">
        <v>60</v>
      </c>
      <c r="O1318" s="2" t="s">
        <v>35</v>
      </c>
      <c r="P1318" t="s">
        <v>89</v>
      </c>
      <c r="Q1318" t="s">
        <v>5006</v>
      </c>
      <c r="U1318" t="s">
        <v>37</v>
      </c>
      <c r="V1318" t="s">
        <v>5007</v>
      </c>
      <c r="Z1318" s="2">
        <v>1</v>
      </c>
      <c r="AA1318" s="22">
        <v>60</v>
      </c>
      <c r="AF1318" t="s">
        <v>3241</v>
      </c>
      <c r="AI1318" t="s">
        <v>711</v>
      </c>
      <c r="AK1318" t="s">
        <v>98</v>
      </c>
      <c r="AN1318" t="s">
        <v>465</v>
      </c>
      <c r="BR1318" s="3" t="s">
        <v>7025</v>
      </c>
    </row>
    <row r="1319" spans="1:70" x14ac:dyDescent="0.2">
      <c r="A1319" t="s">
        <v>5003</v>
      </c>
      <c r="B1319" t="s">
        <v>5000</v>
      </c>
      <c r="C1319" t="s">
        <v>81</v>
      </c>
      <c r="D1319" t="s">
        <v>85</v>
      </c>
      <c r="E1319" t="s">
        <v>70</v>
      </c>
      <c r="F1319" s="2" t="s">
        <v>335</v>
      </c>
      <c r="G1319" s="22">
        <v>64</v>
      </c>
      <c r="H1319" s="22">
        <v>48</v>
      </c>
      <c r="L1319" s="22">
        <v>16</v>
      </c>
      <c r="N1319" s="2" t="s">
        <v>60</v>
      </c>
      <c r="O1319" s="2" t="s">
        <v>35</v>
      </c>
      <c r="P1319" t="s">
        <v>89</v>
      </c>
      <c r="Q1319" t="s">
        <v>5006</v>
      </c>
      <c r="U1319" t="s">
        <v>37</v>
      </c>
      <c r="V1319" t="s">
        <v>5008</v>
      </c>
      <c r="Z1319" s="2">
        <v>1</v>
      </c>
      <c r="AA1319" s="22">
        <v>61</v>
      </c>
      <c r="AF1319" t="s">
        <v>3243</v>
      </c>
      <c r="AI1319" t="s">
        <v>711</v>
      </c>
      <c r="AK1319" t="s">
        <v>98</v>
      </c>
      <c r="AN1319" t="s">
        <v>465</v>
      </c>
      <c r="BR1319" s="3" t="s">
        <v>7025</v>
      </c>
    </row>
    <row r="1320" spans="1:70" x14ac:dyDescent="0.2">
      <c r="A1320" t="s">
        <v>5003</v>
      </c>
      <c r="B1320" t="s">
        <v>5000</v>
      </c>
      <c r="C1320" t="s">
        <v>81</v>
      </c>
      <c r="D1320" t="s">
        <v>85</v>
      </c>
      <c r="E1320" t="s">
        <v>70</v>
      </c>
      <c r="F1320" s="2" t="s">
        <v>335</v>
      </c>
      <c r="G1320" s="22">
        <v>64</v>
      </c>
      <c r="H1320" s="22">
        <v>48</v>
      </c>
      <c r="L1320" s="22">
        <v>16</v>
      </c>
      <c r="N1320" s="2" t="s">
        <v>60</v>
      </c>
      <c r="O1320" s="2" t="s">
        <v>35</v>
      </c>
      <c r="P1320" t="s">
        <v>89</v>
      </c>
      <c r="Q1320" t="s">
        <v>5009</v>
      </c>
      <c r="U1320" t="s">
        <v>37</v>
      </c>
      <c r="V1320" t="s">
        <v>5010</v>
      </c>
      <c r="Z1320" s="2">
        <v>1</v>
      </c>
      <c r="AA1320" s="22">
        <v>60</v>
      </c>
      <c r="AF1320" t="s">
        <v>3245</v>
      </c>
      <c r="AI1320" t="s">
        <v>711</v>
      </c>
      <c r="AK1320" t="s">
        <v>98</v>
      </c>
      <c r="AN1320" t="s">
        <v>465</v>
      </c>
      <c r="BR1320" s="3" t="s">
        <v>7025</v>
      </c>
    </row>
    <row r="1321" spans="1:70" x14ac:dyDescent="0.2">
      <c r="A1321" t="s">
        <v>5003</v>
      </c>
      <c r="B1321" t="s">
        <v>5000</v>
      </c>
      <c r="C1321" t="s">
        <v>81</v>
      </c>
      <c r="D1321" t="s">
        <v>85</v>
      </c>
      <c r="E1321" t="s">
        <v>70</v>
      </c>
      <c r="F1321" s="2" t="s">
        <v>335</v>
      </c>
      <c r="G1321" s="22">
        <v>64</v>
      </c>
      <c r="H1321" s="22">
        <v>48</v>
      </c>
      <c r="L1321" s="22">
        <v>16</v>
      </c>
      <c r="N1321" s="2" t="s">
        <v>60</v>
      </c>
      <c r="O1321" s="2" t="s">
        <v>35</v>
      </c>
      <c r="P1321" t="s">
        <v>89</v>
      </c>
      <c r="Q1321" t="s">
        <v>5011</v>
      </c>
      <c r="U1321" t="s">
        <v>37</v>
      </c>
      <c r="V1321" t="s">
        <v>5012</v>
      </c>
      <c r="Z1321" s="2">
        <v>1</v>
      </c>
      <c r="AA1321" s="22">
        <v>60</v>
      </c>
      <c r="AF1321" t="s">
        <v>3247</v>
      </c>
      <c r="AI1321" t="s">
        <v>711</v>
      </c>
      <c r="AK1321" t="s">
        <v>98</v>
      </c>
      <c r="AN1321" t="s">
        <v>465</v>
      </c>
      <c r="BR1321" s="3" t="s">
        <v>7025</v>
      </c>
    </row>
    <row r="1322" spans="1:70" x14ac:dyDescent="0.2">
      <c r="A1322" t="s">
        <v>5003</v>
      </c>
      <c r="B1322" t="s">
        <v>5000</v>
      </c>
      <c r="C1322" t="s">
        <v>81</v>
      </c>
      <c r="D1322" t="s">
        <v>85</v>
      </c>
      <c r="E1322" t="s">
        <v>70</v>
      </c>
      <c r="F1322" s="2" t="s">
        <v>335</v>
      </c>
      <c r="G1322" s="22">
        <v>64</v>
      </c>
      <c r="H1322" s="22">
        <v>48</v>
      </c>
      <c r="L1322" s="22">
        <v>16</v>
      </c>
      <c r="N1322" s="2" t="s">
        <v>60</v>
      </c>
      <c r="O1322" s="2" t="s">
        <v>35</v>
      </c>
      <c r="P1322" t="s">
        <v>89</v>
      </c>
      <c r="Q1322" t="s">
        <v>5013</v>
      </c>
      <c r="U1322" t="s">
        <v>37</v>
      </c>
      <c r="V1322" t="s">
        <v>5014</v>
      </c>
      <c r="Z1322" s="2">
        <v>1</v>
      </c>
      <c r="AA1322" s="22">
        <v>61</v>
      </c>
      <c r="AF1322" t="s">
        <v>3249</v>
      </c>
      <c r="AI1322" t="s">
        <v>711</v>
      </c>
      <c r="AK1322" t="s">
        <v>98</v>
      </c>
      <c r="AN1322" t="s">
        <v>465</v>
      </c>
      <c r="BR1322" s="3" t="s">
        <v>7025</v>
      </c>
    </row>
    <row r="1323" spans="1:70" x14ac:dyDescent="0.2">
      <c r="A1323" t="s">
        <v>5003</v>
      </c>
      <c r="B1323" t="s">
        <v>5000</v>
      </c>
      <c r="C1323" t="s">
        <v>81</v>
      </c>
      <c r="D1323" t="s">
        <v>85</v>
      </c>
      <c r="E1323" t="s">
        <v>70</v>
      </c>
      <c r="F1323" s="2" t="s">
        <v>335</v>
      </c>
      <c r="G1323" s="22">
        <v>64</v>
      </c>
      <c r="H1323" s="22">
        <v>48</v>
      </c>
      <c r="L1323" s="22">
        <v>16</v>
      </c>
      <c r="N1323" s="2" t="s">
        <v>60</v>
      </c>
      <c r="O1323" s="2" t="s">
        <v>35</v>
      </c>
      <c r="P1323" t="s">
        <v>89</v>
      </c>
      <c r="Q1323" t="s">
        <v>5015</v>
      </c>
      <c r="U1323" t="s">
        <v>37</v>
      </c>
      <c r="V1323" t="s">
        <v>5016</v>
      </c>
      <c r="Z1323" s="2">
        <v>1</v>
      </c>
      <c r="AA1323" s="22">
        <v>61</v>
      </c>
      <c r="AF1323" t="s">
        <v>3251</v>
      </c>
      <c r="AI1323" t="s">
        <v>711</v>
      </c>
      <c r="AK1323" t="s">
        <v>98</v>
      </c>
      <c r="AN1323" t="s">
        <v>465</v>
      </c>
      <c r="BR1323" s="3" t="s">
        <v>7025</v>
      </c>
    </row>
    <row r="1324" spans="1:70" x14ac:dyDescent="0.2">
      <c r="A1324" t="s">
        <v>5003</v>
      </c>
      <c r="B1324" t="s">
        <v>5017</v>
      </c>
      <c r="C1324" t="s">
        <v>81</v>
      </c>
      <c r="D1324" t="s">
        <v>85</v>
      </c>
      <c r="E1324" t="s">
        <v>70</v>
      </c>
      <c r="F1324" s="2" t="s">
        <v>43</v>
      </c>
      <c r="G1324" s="22">
        <v>32</v>
      </c>
      <c r="H1324" s="22">
        <v>16</v>
      </c>
      <c r="K1324" s="22">
        <v>16</v>
      </c>
      <c r="N1324" s="2" t="s">
        <v>35</v>
      </c>
      <c r="O1324" s="2" t="s">
        <v>35</v>
      </c>
      <c r="P1324" t="s">
        <v>89</v>
      </c>
      <c r="Q1324" t="s">
        <v>5018</v>
      </c>
      <c r="R1324" t="s">
        <v>5019</v>
      </c>
      <c r="U1324" t="s">
        <v>37</v>
      </c>
      <c r="V1324" t="s">
        <v>5020</v>
      </c>
      <c r="Z1324" s="2">
        <v>1</v>
      </c>
      <c r="AA1324" s="22">
        <v>61</v>
      </c>
      <c r="AF1324" t="s">
        <v>3237</v>
      </c>
      <c r="AI1324" t="s">
        <v>325</v>
      </c>
      <c r="AK1324" t="s">
        <v>51</v>
      </c>
      <c r="AN1324" t="s">
        <v>465</v>
      </c>
      <c r="BR1324" s="3" t="s">
        <v>7025</v>
      </c>
    </row>
    <row r="1325" spans="1:70" x14ac:dyDescent="0.2">
      <c r="A1325" t="s">
        <v>5003</v>
      </c>
      <c r="B1325" t="s">
        <v>5017</v>
      </c>
      <c r="C1325" t="s">
        <v>81</v>
      </c>
      <c r="D1325" t="s">
        <v>85</v>
      </c>
      <c r="E1325" t="s">
        <v>70</v>
      </c>
      <c r="F1325" s="2" t="s">
        <v>43</v>
      </c>
      <c r="G1325" s="22">
        <v>32</v>
      </c>
      <c r="H1325" s="22">
        <v>16</v>
      </c>
      <c r="K1325" s="22">
        <v>16</v>
      </c>
      <c r="N1325" s="2" t="s">
        <v>35</v>
      </c>
      <c r="O1325" s="2" t="s">
        <v>35</v>
      </c>
      <c r="P1325" t="s">
        <v>89</v>
      </c>
      <c r="Q1325" t="s">
        <v>5018</v>
      </c>
      <c r="R1325" t="s">
        <v>5021</v>
      </c>
      <c r="U1325" t="s">
        <v>37</v>
      </c>
      <c r="V1325" t="s">
        <v>5022</v>
      </c>
      <c r="Z1325" s="2">
        <v>1</v>
      </c>
      <c r="AA1325" s="22">
        <v>59</v>
      </c>
      <c r="AF1325" t="s">
        <v>3239</v>
      </c>
      <c r="AI1325" t="s">
        <v>325</v>
      </c>
      <c r="AK1325" t="s">
        <v>51</v>
      </c>
      <c r="AN1325" t="s">
        <v>465</v>
      </c>
      <c r="BR1325" s="3" t="s">
        <v>7025</v>
      </c>
    </row>
    <row r="1326" spans="1:70" x14ac:dyDescent="0.2">
      <c r="A1326" t="s">
        <v>5003</v>
      </c>
      <c r="B1326" t="s">
        <v>5017</v>
      </c>
      <c r="C1326" t="s">
        <v>81</v>
      </c>
      <c r="D1326" t="s">
        <v>85</v>
      </c>
      <c r="E1326" t="s">
        <v>70</v>
      </c>
      <c r="F1326" s="2" t="s">
        <v>43</v>
      </c>
      <c r="G1326" s="22">
        <v>32</v>
      </c>
      <c r="H1326" s="22">
        <v>16</v>
      </c>
      <c r="K1326" s="22">
        <v>16</v>
      </c>
      <c r="N1326" s="2" t="s">
        <v>35</v>
      </c>
      <c r="O1326" s="2" t="s">
        <v>35</v>
      </c>
      <c r="P1326" t="s">
        <v>89</v>
      </c>
      <c r="Q1326" t="s">
        <v>5023</v>
      </c>
      <c r="U1326" t="s">
        <v>37</v>
      </c>
      <c r="V1326" t="s">
        <v>5024</v>
      </c>
      <c r="Z1326" s="2">
        <v>1</v>
      </c>
      <c r="AA1326" s="22">
        <v>60</v>
      </c>
      <c r="AF1326" t="s">
        <v>3241</v>
      </c>
      <c r="AI1326" t="s">
        <v>325</v>
      </c>
      <c r="AK1326" t="s">
        <v>51</v>
      </c>
      <c r="AN1326" t="s">
        <v>465</v>
      </c>
      <c r="BR1326" s="3" t="s">
        <v>7025</v>
      </c>
    </row>
    <row r="1327" spans="1:70" x14ac:dyDescent="0.2">
      <c r="A1327" t="s">
        <v>5003</v>
      </c>
      <c r="B1327" t="s">
        <v>5017</v>
      </c>
      <c r="C1327" t="s">
        <v>81</v>
      </c>
      <c r="D1327" t="s">
        <v>85</v>
      </c>
      <c r="E1327" t="s">
        <v>70</v>
      </c>
      <c r="F1327" s="2" t="s">
        <v>43</v>
      </c>
      <c r="G1327" s="22">
        <v>32</v>
      </c>
      <c r="H1327" s="22">
        <v>16</v>
      </c>
      <c r="K1327" s="22">
        <v>16</v>
      </c>
      <c r="N1327" s="2" t="s">
        <v>35</v>
      </c>
      <c r="O1327" s="2" t="s">
        <v>35</v>
      </c>
      <c r="P1327" t="s">
        <v>89</v>
      </c>
      <c r="Q1327" t="s">
        <v>5025</v>
      </c>
      <c r="U1327" t="s">
        <v>37</v>
      </c>
      <c r="V1327" t="s">
        <v>5026</v>
      </c>
      <c r="Z1327" s="2">
        <v>1</v>
      </c>
      <c r="AA1327" s="22">
        <v>61</v>
      </c>
      <c r="AF1327" t="s">
        <v>3243</v>
      </c>
      <c r="AI1327" t="s">
        <v>325</v>
      </c>
      <c r="AK1327" t="s">
        <v>51</v>
      </c>
      <c r="AN1327" t="s">
        <v>465</v>
      </c>
      <c r="BR1327" s="3" t="s">
        <v>7025</v>
      </c>
    </row>
    <row r="1328" spans="1:70" x14ac:dyDescent="0.2">
      <c r="A1328" t="s">
        <v>5003</v>
      </c>
      <c r="B1328" t="s">
        <v>5017</v>
      </c>
      <c r="C1328" t="s">
        <v>81</v>
      </c>
      <c r="D1328" t="s">
        <v>85</v>
      </c>
      <c r="E1328" t="s">
        <v>70</v>
      </c>
      <c r="F1328" s="2" t="s">
        <v>43</v>
      </c>
      <c r="G1328" s="22">
        <v>32</v>
      </c>
      <c r="H1328" s="22">
        <v>16</v>
      </c>
      <c r="K1328" s="22">
        <v>16</v>
      </c>
      <c r="N1328" s="2" t="s">
        <v>35</v>
      </c>
      <c r="O1328" s="2" t="s">
        <v>35</v>
      </c>
      <c r="P1328" t="s">
        <v>89</v>
      </c>
      <c r="Q1328" t="s">
        <v>5027</v>
      </c>
      <c r="R1328" t="s">
        <v>5028</v>
      </c>
      <c r="U1328" t="s">
        <v>37</v>
      </c>
      <c r="V1328" t="s">
        <v>5029</v>
      </c>
      <c r="Z1328" s="2">
        <v>1</v>
      </c>
      <c r="AA1328" s="22">
        <v>60</v>
      </c>
      <c r="AF1328" t="s">
        <v>3245</v>
      </c>
      <c r="AI1328" t="s">
        <v>325</v>
      </c>
      <c r="AK1328" t="s">
        <v>51</v>
      </c>
      <c r="AN1328" t="s">
        <v>465</v>
      </c>
      <c r="BR1328" s="3" t="s">
        <v>7025</v>
      </c>
    </row>
    <row r="1329" spans="1:70" x14ac:dyDescent="0.2">
      <c r="A1329" t="s">
        <v>5003</v>
      </c>
      <c r="B1329" t="s">
        <v>5017</v>
      </c>
      <c r="C1329" t="s">
        <v>81</v>
      </c>
      <c r="D1329" t="s">
        <v>85</v>
      </c>
      <c r="E1329" t="s">
        <v>70</v>
      </c>
      <c r="F1329" s="2" t="s">
        <v>43</v>
      </c>
      <c r="G1329" s="22">
        <v>32</v>
      </c>
      <c r="H1329" s="22">
        <v>16</v>
      </c>
      <c r="K1329" s="22">
        <v>16</v>
      </c>
      <c r="N1329" s="2" t="s">
        <v>35</v>
      </c>
      <c r="O1329" s="2" t="s">
        <v>35</v>
      </c>
      <c r="P1329" t="s">
        <v>89</v>
      </c>
      <c r="Q1329" t="s">
        <v>5030</v>
      </c>
      <c r="U1329" t="s">
        <v>37</v>
      </c>
      <c r="V1329" t="s">
        <v>5031</v>
      </c>
      <c r="Z1329" s="2">
        <v>1</v>
      </c>
      <c r="AA1329" s="22">
        <v>60</v>
      </c>
      <c r="AF1329" t="s">
        <v>3247</v>
      </c>
      <c r="AI1329" t="s">
        <v>325</v>
      </c>
      <c r="AK1329" t="s">
        <v>51</v>
      </c>
      <c r="AN1329" t="s">
        <v>465</v>
      </c>
      <c r="BR1329" s="3" t="s">
        <v>7025</v>
      </c>
    </row>
    <row r="1330" spans="1:70" x14ac:dyDescent="0.2">
      <c r="A1330" t="s">
        <v>5003</v>
      </c>
      <c r="B1330" t="s">
        <v>5017</v>
      </c>
      <c r="C1330" t="s">
        <v>81</v>
      </c>
      <c r="D1330" t="s">
        <v>85</v>
      </c>
      <c r="E1330" t="s">
        <v>70</v>
      </c>
      <c r="F1330" s="2" t="s">
        <v>43</v>
      </c>
      <c r="G1330" s="22">
        <v>32</v>
      </c>
      <c r="H1330" s="22">
        <v>16</v>
      </c>
      <c r="K1330" s="22">
        <v>16</v>
      </c>
      <c r="N1330" s="2" t="s">
        <v>35</v>
      </c>
      <c r="O1330" s="2" t="s">
        <v>35</v>
      </c>
      <c r="P1330" t="s">
        <v>89</v>
      </c>
      <c r="Q1330" t="s">
        <v>5032</v>
      </c>
      <c r="U1330" t="s">
        <v>37</v>
      </c>
      <c r="V1330" t="s">
        <v>5033</v>
      </c>
      <c r="Z1330" s="2">
        <v>1</v>
      </c>
      <c r="AA1330" s="22">
        <v>61</v>
      </c>
      <c r="AF1330" t="s">
        <v>3249</v>
      </c>
      <c r="AI1330" t="s">
        <v>325</v>
      </c>
      <c r="AK1330" t="s">
        <v>51</v>
      </c>
      <c r="AN1330" t="s">
        <v>465</v>
      </c>
      <c r="BR1330" s="3" t="s">
        <v>7025</v>
      </c>
    </row>
    <row r="1331" spans="1:70" x14ac:dyDescent="0.2">
      <c r="A1331" t="s">
        <v>5003</v>
      </c>
      <c r="B1331" t="s">
        <v>5017</v>
      </c>
      <c r="C1331" t="s">
        <v>81</v>
      </c>
      <c r="D1331" t="s">
        <v>85</v>
      </c>
      <c r="E1331" t="s">
        <v>70</v>
      </c>
      <c r="F1331" s="2" t="s">
        <v>43</v>
      </c>
      <c r="G1331" s="22">
        <v>32</v>
      </c>
      <c r="H1331" s="22">
        <v>16</v>
      </c>
      <c r="K1331" s="22">
        <v>16</v>
      </c>
      <c r="N1331" s="2" t="s">
        <v>35</v>
      </c>
      <c r="O1331" s="2" t="s">
        <v>35</v>
      </c>
      <c r="P1331" t="s">
        <v>89</v>
      </c>
      <c r="Q1331" t="s">
        <v>5028</v>
      </c>
      <c r="U1331" t="s">
        <v>37</v>
      </c>
      <c r="V1331" t="s">
        <v>5034</v>
      </c>
      <c r="Z1331" s="2">
        <v>1</v>
      </c>
      <c r="AA1331" s="22">
        <v>61</v>
      </c>
      <c r="AF1331" t="s">
        <v>3251</v>
      </c>
      <c r="AI1331" t="s">
        <v>325</v>
      </c>
      <c r="AK1331" t="s">
        <v>51</v>
      </c>
      <c r="AN1331" t="s">
        <v>465</v>
      </c>
      <c r="BR1331" s="3" t="s">
        <v>7025</v>
      </c>
    </row>
    <row r="1332" spans="1:70" x14ac:dyDescent="0.2">
      <c r="A1332" t="s">
        <v>5003</v>
      </c>
      <c r="B1332" t="s">
        <v>5035</v>
      </c>
      <c r="C1332" t="s">
        <v>81</v>
      </c>
      <c r="D1332" t="s">
        <v>85</v>
      </c>
      <c r="E1332" t="s">
        <v>70</v>
      </c>
      <c r="F1332" s="2" t="s">
        <v>34</v>
      </c>
      <c r="G1332" s="22">
        <v>16</v>
      </c>
      <c r="H1332" s="22">
        <v>16</v>
      </c>
      <c r="N1332" s="2" t="s">
        <v>35</v>
      </c>
      <c r="O1332" s="2" t="s">
        <v>35</v>
      </c>
      <c r="P1332" t="s">
        <v>36</v>
      </c>
      <c r="Q1332" t="s">
        <v>5036</v>
      </c>
      <c r="U1332" t="s">
        <v>37</v>
      </c>
      <c r="V1332" t="s">
        <v>5037</v>
      </c>
      <c r="Z1332" s="2">
        <v>1</v>
      </c>
      <c r="AA1332" s="22">
        <v>61</v>
      </c>
      <c r="AF1332" t="s">
        <v>3237</v>
      </c>
      <c r="AI1332" t="s">
        <v>325</v>
      </c>
      <c r="AK1332" t="s">
        <v>51</v>
      </c>
      <c r="AN1332" t="s">
        <v>465</v>
      </c>
      <c r="BR1332" s="3" t="s">
        <v>7025</v>
      </c>
    </row>
    <row r="1333" spans="1:70" x14ac:dyDescent="0.2">
      <c r="A1333" t="s">
        <v>5003</v>
      </c>
      <c r="B1333" t="s">
        <v>5035</v>
      </c>
      <c r="C1333" t="s">
        <v>81</v>
      </c>
      <c r="D1333" t="s">
        <v>85</v>
      </c>
      <c r="E1333" t="s">
        <v>70</v>
      </c>
      <c r="F1333" s="2" t="s">
        <v>34</v>
      </c>
      <c r="G1333" s="22">
        <v>16</v>
      </c>
      <c r="H1333" s="22">
        <v>16</v>
      </c>
      <c r="N1333" s="2" t="s">
        <v>35</v>
      </c>
      <c r="O1333" s="2" t="s">
        <v>35</v>
      </c>
      <c r="P1333" t="s">
        <v>36</v>
      </c>
      <c r="Q1333" t="s">
        <v>5036</v>
      </c>
      <c r="U1333" t="s">
        <v>37</v>
      </c>
      <c r="V1333" t="s">
        <v>5038</v>
      </c>
      <c r="Z1333" s="2">
        <v>1</v>
      </c>
      <c r="AA1333" s="22">
        <v>59</v>
      </c>
      <c r="AF1333" t="s">
        <v>3239</v>
      </c>
      <c r="AI1333" t="s">
        <v>325</v>
      </c>
      <c r="AK1333" t="s">
        <v>51</v>
      </c>
      <c r="AN1333" t="s">
        <v>465</v>
      </c>
      <c r="BR1333" s="3" t="s">
        <v>7025</v>
      </c>
    </row>
    <row r="1334" spans="1:70" x14ac:dyDescent="0.2">
      <c r="A1334" t="s">
        <v>5003</v>
      </c>
      <c r="B1334" t="s">
        <v>5035</v>
      </c>
      <c r="C1334" t="s">
        <v>81</v>
      </c>
      <c r="D1334" t="s">
        <v>85</v>
      </c>
      <c r="E1334" t="s">
        <v>70</v>
      </c>
      <c r="F1334" s="2" t="s">
        <v>34</v>
      </c>
      <c r="G1334" s="22">
        <v>16</v>
      </c>
      <c r="H1334" s="22">
        <v>16</v>
      </c>
      <c r="N1334" s="2" t="s">
        <v>35</v>
      </c>
      <c r="O1334" s="2" t="s">
        <v>35</v>
      </c>
      <c r="P1334" t="s">
        <v>36</v>
      </c>
      <c r="Q1334" t="s">
        <v>5039</v>
      </c>
      <c r="U1334" t="s">
        <v>37</v>
      </c>
      <c r="V1334" t="s">
        <v>5040</v>
      </c>
      <c r="Z1334" s="2">
        <v>1</v>
      </c>
      <c r="AA1334" s="22">
        <v>60</v>
      </c>
      <c r="AF1334" t="s">
        <v>3241</v>
      </c>
      <c r="AI1334" t="s">
        <v>325</v>
      </c>
      <c r="AK1334" t="s">
        <v>51</v>
      </c>
      <c r="AN1334" t="s">
        <v>465</v>
      </c>
      <c r="BR1334" s="3" t="s">
        <v>7025</v>
      </c>
    </row>
    <row r="1335" spans="1:70" x14ac:dyDescent="0.2">
      <c r="A1335" t="s">
        <v>5003</v>
      </c>
      <c r="B1335" t="s">
        <v>5035</v>
      </c>
      <c r="C1335" t="s">
        <v>81</v>
      </c>
      <c r="D1335" t="s">
        <v>85</v>
      </c>
      <c r="E1335" t="s">
        <v>70</v>
      </c>
      <c r="F1335" s="2" t="s">
        <v>34</v>
      </c>
      <c r="G1335" s="22">
        <v>16</v>
      </c>
      <c r="H1335" s="22">
        <v>16</v>
      </c>
      <c r="N1335" s="2" t="s">
        <v>35</v>
      </c>
      <c r="O1335" s="2" t="s">
        <v>35</v>
      </c>
      <c r="P1335" t="s">
        <v>36</v>
      </c>
      <c r="Q1335" t="s">
        <v>5039</v>
      </c>
      <c r="U1335" t="s">
        <v>37</v>
      </c>
      <c r="V1335" t="s">
        <v>5041</v>
      </c>
      <c r="Z1335" s="2">
        <v>1</v>
      </c>
      <c r="AA1335" s="22">
        <v>61</v>
      </c>
      <c r="AF1335" t="s">
        <v>3243</v>
      </c>
      <c r="AI1335" t="s">
        <v>325</v>
      </c>
      <c r="AK1335" t="s">
        <v>51</v>
      </c>
      <c r="AN1335" t="s">
        <v>465</v>
      </c>
      <c r="BR1335" s="3" t="s">
        <v>7025</v>
      </c>
    </row>
    <row r="1336" spans="1:70" x14ac:dyDescent="0.2">
      <c r="A1336" t="s">
        <v>5003</v>
      </c>
      <c r="B1336" t="s">
        <v>5035</v>
      </c>
      <c r="C1336" t="s">
        <v>81</v>
      </c>
      <c r="D1336" t="s">
        <v>85</v>
      </c>
      <c r="E1336" t="s">
        <v>70</v>
      </c>
      <c r="F1336" s="2" t="s">
        <v>34</v>
      </c>
      <c r="G1336" s="22">
        <v>16</v>
      </c>
      <c r="H1336" s="22">
        <v>16</v>
      </c>
      <c r="N1336" s="2" t="s">
        <v>35</v>
      </c>
      <c r="O1336" s="2" t="s">
        <v>35</v>
      </c>
      <c r="P1336" t="s">
        <v>36</v>
      </c>
      <c r="Q1336" t="s">
        <v>5042</v>
      </c>
      <c r="U1336" t="s">
        <v>37</v>
      </c>
      <c r="V1336" t="s">
        <v>5043</v>
      </c>
      <c r="Z1336" s="2">
        <v>1</v>
      </c>
      <c r="AA1336" s="22">
        <v>60</v>
      </c>
      <c r="AF1336" t="s">
        <v>3245</v>
      </c>
      <c r="AI1336" t="s">
        <v>325</v>
      </c>
      <c r="AK1336" t="s">
        <v>51</v>
      </c>
      <c r="AN1336" t="s">
        <v>465</v>
      </c>
      <c r="BR1336" s="3" t="s">
        <v>7025</v>
      </c>
    </row>
    <row r="1337" spans="1:70" x14ac:dyDescent="0.2">
      <c r="A1337" t="s">
        <v>5003</v>
      </c>
      <c r="B1337" t="s">
        <v>5035</v>
      </c>
      <c r="C1337" t="s">
        <v>81</v>
      </c>
      <c r="D1337" t="s">
        <v>85</v>
      </c>
      <c r="E1337" t="s">
        <v>70</v>
      </c>
      <c r="F1337" s="2" t="s">
        <v>34</v>
      </c>
      <c r="G1337" s="22">
        <v>16</v>
      </c>
      <c r="H1337" s="22">
        <v>16</v>
      </c>
      <c r="N1337" s="2" t="s">
        <v>35</v>
      </c>
      <c r="O1337" s="2" t="s">
        <v>35</v>
      </c>
      <c r="P1337" t="s">
        <v>36</v>
      </c>
      <c r="Q1337" t="s">
        <v>5044</v>
      </c>
      <c r="U1337" t="s">
        <v>37</v>
      </c>
      <c r="V1337" t="s">
        <v>5045</v>
      </c>
      <c r="Z1337" s="2">
        <v>1</v>
      </c>
      <c r="AA1337" s="22">
        <v>60</v>
      </c>
      <c r="AF1337" t="s">
        <v>3247</v>
      </c>
      <c r="AI1337" t="s">
        <v>325</v>
      </c>
      <c r="AK1337" t="s">
        <v>51</v>
      </c>
      <c r="AN1337" t="s">
        <v>465</v>
      </c>
      <c r="BR1337" s="3" t="s">
        <v>7025</v>
      </c>
    </row>
    <row r="1338" spans="1:70" x14ac:dyDescent="0.2">
      <c r="A1338" t="s">
        <v>5003</v>
      </c>
      <c r="B1338" t="s">
        <v>5035</v>
      </c>
      <c r="C1338" t="s">
        <v>81</v>
      </c>
      <c r="D1338" t="s">
        <v>85</v>
      </c>
      <c r="E1338" t="s">
        <v>70</v>
      </c>
      <c r="F1338" s="2" t="s">
        <v>34</v>
      </c>
      <c r="G1338" s="22">
        <v>16</v>
      </c>
      <c r="H1338" s="22">
        <v>16</v>
      </c>
      <c r="N1338" s="2" t="s">
        <v>35</v>
      </c>
      <c r="O1338" s="2" t="s">
        <v>35</v>
      </c>
      <c r="P1338" t="s">
        <v>36</v>
      </c>
      <c r="Q1338" t="s">
        <v>5046</v>
      </c>
      <c r="U1338" t="s">
        <v>37</v>
      </c>
      <c r="V1338" t="s">
        <v>5047</v>
      </c>
      <c r="Z1338" s="2">
        <v>1</v>
      </c>
      <c r="AA1338" s="22">
        <v>61</v>
      </c>
      <c r="AF1338" t="s">
        <v>3249</v>
      </c>
      <c r="AI1338" t="s">
        <v>325</v>
      </c>
      <c r="AK1338" t="s">
        <v>51</v>
      </c>
      <c r="AN1338" t="s">
        <v>465</v>
      </c>
      <c r="BR1338" s="3" t="s">
        <v>7025</v>
      </c>
    </row>
    <row r="1339" spans="1:70" x14ac:dyDescent="0.2">
      <c r="A1339" t="s">
        <v>5003</v>
      </c>
      <c r="B1339" t="s">
        <v>5035</v>
      </c>
      <c r="C1339" t="s">
        <v>81</v>
      </c>
      <c r="D1339" t="s">
        <v>85</v>
      </c>
      <c r="E1339" t="s">
        <v>70</v>
      </c>
      <c r="F1339" s="2" t="s">
        <v>34</v>
      </c>
      <c r="G1339" s="22">
        <v>16</v>
      </c>
      <c r="H1339" s="22">
        <v>16</v>
      </c>
      <c r="N1339" s="2" t="s">
        <v>35</v>
      </c>
      <c r="O1339" s="2" t="s">
        <v>35</v>
      </c>
      <c r="P1339" t="s">
        <v>36</v>
      </c>
      <c r="Q1339" t="s">
        <v>5046</v>
      </c>
      <c r="U1339" t="s">
        <v>37</v>
      </c>
      <c r="V1339" t="s">
        <v>5048</v>
      </c>
      <c r="Z1339" s="2">
        <v>1</v>
      </c>
      <c r="AA1339" s="22">
        <v>61</v>
      </c>
      <c r="AF1339" t="s">
        <v>3251</v>
      </c>
      <c r="AI1339" t="s">
        <v>325</v>
      </c>
      <c r="AK1339" t="s">
        <v>51</v>
      </c>
      <c r="AN1339" t="s">
        <v>465</v>
      </c>
      <c r="BR1339" s="3" t="s">
        <v>7025</v>
      </c>
    </row>
    <row r="1340" spans="1:70" x14ac:dyDescent="0.2">
      <c r="A1340" t="s">
        <v>5003</v>
      </c>
      <c r="B1340" t="s">
        <v>5049</v>
      </c>
      <c r="C1340" t="s">
        <v>81</v>
      </c>
      <c r="D1340" t="s">
        <v>85</v>
      </c>
      <c r="E1340" t="s">
        <v>70</v>
      </c>
      <c r="F1340" s="2" t="s">
        <v>97</v>
      </c>
      <c r="G1340" s="22">
        <v>48</v>
      </c>
      <c r="H1340" s="22">
        <v>40</v>
      </c>
      <c r="K1340" s="22">
        <v>8</v>
      </c>
      <c r="N1340" s="2" t="s">
        <v>45</v>
      </c>
      <c r="O1340" s="2" t="s">
        <v>35</v>
      </c>
      <c r="P1340" t="s">
        <v>89</v>
      </c>
      <c r="Q1340" t="s">
        <v>5050</v>
      </c>
      <c r="U1340" t="s">
        <v>37</v>
      </c>
      <c r="V1340" t="s">
        <v>5051</v>
      </c>
      <c r="Z1340" s="2">
        <v>1</v>
      </c>
      <c r="AA1340" s="22">
        <v>53</v>
      </c>
      <c r="AF1340" t="s">
        <v>4229</v>
      </c>
      <c r="AI1340" t="s">
        <v>303</v>
      </c>
      <c r="AK1340" t="s">
        <v>152</v>
      </c>
      <c r="AN1340" t="s">
        <v>465</v>
      </c>
      <c r="BR1340" s="3" t="s">
        <v>7025</v>
      </c>
    </row>
    <row r="1341" spans="1:70" x14ac:dyDescent="0.2">
      <c r="A1341" t="s">
        <v>5003</v>
      </c>
      <c r="B1341" t="s">
        <v>5049</v>
      </c>
      <c r="C1341" t="s">
        <v>81</v>
      </c>
      <c r="D1341" t="s">
        <v>85</v>
      </c>
      <c r="E1341" t="s">
        <v>70</v>
      </c>
      <c r="F1341" s="2" t="s">
        <v>97</v>
      </c>
      <c r="G1341" s="22">
        <v>48</v>
      </c>
      <c r="H1341" s="22">
        <v>40</v>
      </c>
      <c r="K1341" s="22">
        <v>8</v>
      </c>
      <c r="N1341" s="2" t="s">
        <v>45</v>
      </c>
      <c r="O1341" s="2" t="s">
        <v>35</v>
      </c>
      <c r="P1341" t="s">
        <v>89</v>
      </c>
      <c r="Q1341" t="s">
        <v>5052</v>
      </c>
      <c r="U1341" t="s">
        <v>37</v>
      </c>
      <c r="V1341" t="s">
        <v>5053</v>
      </c>
      <c r="Z1341" s="2">
        <v>1</v>
      </c>
      <c r="AA1341" s="22">
        <v>53</v>
      </c>
      <c r="AF1341" t="s">
        <v>4231</v>
      </c>
      <c r="AI1341" t="s">
        <v>303</v>
      </c>
      <c r="AK1341" t="s">
        <v>152</v>
      </c>
      <c r="AN1341" t="s">
        <v>465</v>
      </c>
      <c r="BR1341" s="3" t="s">
        <v>7025</v>
      </c>
    </row>
    <row r="1342" spans="1:70" x14ac:dyDescent="0.2">
      <c r="A1342" t="s">
        <v>5003</v>
      </c>
      <c r="B1342" t="s">
        <v>5049</v>
      </c>
      <c r="C1342" t="s">
        <v>81</v>
      </c>
      <c r="D1342" t="s">
        <v>85</v>
      </c>
      <c r="E1342" t="s">
        <v>70</v>
      </c>
      <c r="F1342" s="2" t="s">
        <v>97</v>
      </c>
      <c r="G1342" s="22">
        <v>48</v>
      </c>
      <c r="H1342" s="22">
        <v>40</v>
      </c>
      <c r="K1342" s="22">
        <v>8</v>
      </c>
      <c r="N1342" s="2" t="s">
        <v>45</v>
      </c>
      <c r="O1342" s="2" t="s">
        <v>35</v>
      </c>
      <c r="P1342" t="s">
        <v>89</v>
      </c>
      <c r="Q1342" t="s">
        <v>5050</v>
      </c>
      <c r="U1342" t="s">
        <v>37</v>
      </c>
      <c r="V1342" t="s">
        <v>5054</v>
      </c>
      <c r="Z1342" s="2">
        <v>1</v>
      </c>
      <c r="AA1342" s="22">
        <v>51</v>
      </c>
      <c r="AF1342" t="s">
        <v>4218</v>
      </c>
      <c r="AI1342" t="s">
        <v>303</v>
      </c>
      <c r="AK1342" t="s">
        <v>152</v>
      </c>
      <c r="AN1342" t="s">
        <v>465</v>
      </c>
      <c r="BR1342" s="3" t="s">
        <v>7025</v>
      </c>
    </row>
    <row r="1343" spans="1:70" x14ac:dyDescent="0.2">
      <c r="A1343" t="s">
        <v>5003</v>
      </c>
      <c r="B1343" t="s">
        <v>5049</v>
      </c>
      <c r="C1343" t="s">
        <v>81</v>
      </c>
      <c r="D1343" t="s">
        <v>85</v>
      </c>
      <c r="E1343" t="s">
        <v>70</v>
      </c>
      <c r="F1343" s="2" t="s">
        <v>97</v>
      </c>
      <c r="G1343" s="22">
        <v>48</v>
      </c>
      <c r="H1343" s="22">
        <v>40</v>
      </c>
      <c r="K1343" s="22">
        <v>8</v>
      </c>
      <c r="N1343" s="2" t="s">
        <v>45</v>
      </c>
      <c r="O1343" s="2" t="s">
        <v>35</v>
      </c>
      <c r="P1343" t="s">
        <v>89</v>
      </c>
      <c r="Q1343" t="s">
        <v>5055</v>
      </c>
      <c r="U1343" t="s">
        <v>37</v>
      </c>
      <c r="V1343" t="s">
        <v>5056</v>
      </c>
      <c r="Z1343" s="2">
        <v>1</v>
      </c>
      <c r="AA1343" s="22">
        <v>52</v>
      </c>
      <c r="AF1343" t="s">
        <v>4220</v>
      </c>
      <c r="AI1343" t="s">
        <v>303</v>
      </c>
      <c r="AK1343" t="s">
        <v>152</v>
      </c>
      <c r="AN1343" t="s">
        <v>465</v>
      </c>
      <c r="BR1343" s="3" t="s">
        <v>7025</v>
      </c>
    </row>
    <row r="1344" spans="1:70" x14ac:dyDescent="0.2">
      <c r="A1344" t="s">
        <v>5003</v>
      </c>
      <c r="B1344" t="s">
        <v>5049</v>
      </c>
      <c r="C1344" t="s">
        <v>81</v>
      </c>
      <c r="D1344" t="s">
        <v>85</v>
      </c>
      <c r="E1344" t="s">
        <v>70</v>
      </c>
      <c r="F1344" s="2" t="s">
        <v>97</v>
      </c>
      <c r="G1344" s="22">
        <v>48</v>
      </c>
      <c r="H1344" s="22">
        <v>40</v>
      </c>
      <c r="K1344" s="22">
        <v>8</v>
      </c>
      <c r="N1344" s="2" t="s">
        <v>45</v>
      </c>
      <c r="O1344" s="2" t="s">
        <v>35</v>
      </c>
      <c r="P1344" t="s">
        <v>89</v>
      </c>
      <c r="Q1344" t="s">
        <v>5057</v>
      </c>
      <c r="U1344" t="s">
        <v>37</v>
      </c>
      <c r="V1344" t="s">
        <v>5058</v>
      </c>
      <c r="Z1344" s="2">
        <v>1</v>
      </c>
      <c r="AA1344" s="22">
        <v>53</v>
      </c>
      <c r="AF1344" t="s">
        <v>4234</v>
      </c>
      <c r="AI1344" t="s">
        <v>303</v>
      </c>
      <c r="AK1344" t="s">
        <v>152</v>
      </c>
      <c r="AN1344" t="s">
        <v>465</v>
      </c>
      <c r="BR1344" s="3" t="s">
        <v>7025</v>
      </c>
    </row>
    <row r="1345" spans="1:70" x14ac:dyDescent="0.2">
      <c r="A1345" t="s">
        <v>5003</v>
      </c>
      <c r="B1345" t="s">
        <v>5049</v>
      </c>
      <c r="C1345" t="s">
        <v>81</v>
      </c>
      <c r="D1345" t="s">
        <v>85</v>
      </c>
      <c r="E1345" t="s">
        <v>70</v>
      </c>
      <c r="F1345" s="2" t="s">
        <v>97</v>
      </c>
      <c r="G1345" s="22">
        <v>48</v>
      </c>
      <c r="H1345" s="22">
        <v>40</v>
      </c>
      <c r="K1345" s="22">
        <v>8</v>
      </c>
      <c r="N1345" s="2" t="s">
        <v>45</v>
      </c>
      <c r="O1345" s="2" t="s">
        <v>35</v>
      </c>
      <c r="P1345" t="s">
        <v>89</v>
      </c>
      <c r="Q1345" t="s">
        <v>5057</v>
      </c>
      <c r="U1345" t="s">
        <v>37</v>
      </c>
      <c r="V1345" t="s">
        <v>5059</v>
      </c>
      <c r="Z1345" s="2">
        <v>1</v>
      </c>
      <c r="AA1345" s="22">
        <v>52</v>
      </c>
      <c r="AF1345" t="s">
        <v>4236</v>
      </c>
      <c r="AI1345" t="s">
        <v>303</v>
      </c>
      <c r="AK1345" t="s">
        <v>152</v>
      </c>
      <c r="AN1345" t="s">
        <v>465</v>
      </c>
      <c r="BR1345" s="3" t="s">
        <v>7025</v>
      </c>
    </row>
    <row r="1346" spans="1:70" x14ac:dyDescent="0.2">
      <c r="A1346" t="s">
        <v>5003</v>
      </c>
      <c r="B1346" t="s">
        <v>5060</v>
      </c>
      <c r="C1346" t="s">
        <v>81</v>
      </c>
      <c r="D1346" t="s">
        <v>85</v>
      </c>
      <c r="E1346" t="s">
        <v>70</v>
      </c>
      <c r="F1346" s="2" t="s">
        <v>97</v>
      </c>
      <c r="G1346" s="22">
        <v>48</v>
      </c>
      <c r="H1346" s="22">
        <v>48</v>
      </c>
      <c r="N1346" s="2" t="s">
        <v>60</v>
      </c>
      <c r="O1346" s="2" t="s">
        <v>35</v>
      </c>
      <c r="P1346" t="s">
        <v>89</v>
      </c>
      <c r="Q1346" t="s">
        <v>5042</v>
      </c>
      <c r="U1346" t="s">
        <v>37</v>
      </c>
      <c r="V1346" t="s">
        <v>5061</v>
      </c>
      <c r="Z1346" s="2">
        <v>1</v>
      </c>
      <c r="AA1346" s="22">
        <v>53</v>
      </c>
      <c r="AF1346" t="s">
        <v>4229</v>
      </c>
      <c r="AI1346" t="s">
        <v>93</v>
      </c>
      <c r="AK1346" t="s">
        <v>98</v>
      </c>
      <c r="AN1346" t="s">
        <v>465</v>
      </c>
      <c r="BR1346" s="3" t="s">
        <v>7025</v>
      </c>
    </row>
    <row r="1347" spans="1:70" x14ac:dyDescent="0.2">
      <c r="A1347" t="s">
        <v>5003</v>
      </c>
      <c r="B1347" t="s">
        <v>5060</v>
      </c>
      <c r="C1347" t="s">
        <v>81</v>
      </c>
      <c r="D1347" t="s">
        <v>85</v>
      </c>
      <c r="E1347" t="s">
        <v>70</v>
      </c>
      <c r="F1347" s="2" t="s">
        <v>97</v>
      </c>
      <c r="G1347" s="22">
        <v>48</v>
      </c>
      <c r="H1347" s="22">
        <v>48</v>
      </c>
      <c r="N1347" s="2" t="s">
        <v>60</v>
      </c>
      <c r="O1347" s="2" t="s">
        <v>35</v>
      </c>
      <c r="P1347" t="s">
        <v>89</v>
      </c>
      <c r="Q1347" t="s">
        <v>5042</v>
      </c>
      <c r="U1347" t="s">
        <v>37</v>
      </c>
      <c r="V1347" t="s">
        <v>5062</v>
      </c>
      <c r="Z1347" s="2">
        <v>1</v>
      </c>
      <c r="AA1347" s="22">
        <v>53</v>
      </c>
      <c r="AF1347" t="s">
        <v>4231</v>
      </c>
      <c r="AI1347" t="s">
        <v>93</v>
      </c>
      <c r="AK1347" t="s">
        <v>98</v>
      </c>
      <c r="AN1347" t="s">
        <v>465</v>
      </c>
      <c r="BR1347" s="3" t="s">
        <v>7025</v>
      </c>
    </row>
    <row r="1348" spans="1:70" x14ac:dyDescent="0.2">
      <c r="A1348" t="s">
        <v>5003</v>
      </c>
      <c r="B1348" t="s">
        <v>5060</v>
      </c>
      <c r="C1348" t="s">
        <v>81</v>
      </c>
      <c r="D1348" t="s">
        <v>85</v>
      </c>
      <c r="E1348" t="s">
        <v>70</v>
      </c>
      <c r="F1348" s="2" t="s">
        <v>97</v>
      </c>
      <c r="G1348" s="22">
        <v>48</v>
      </c>
      <c r="H1348" s="22">
        <v>48</v>
      </c>
      <c r="N1348" s="2" t="s">
        <v>60</v>
      </c>
      <c r="O1348" s="2" t="s">
        <v>35</v>
      </c>
      <c r="P1348" t="s">
        <v>89</v>
      </c>
      <c r="Q1348" t="s">
        <v>5063</v>
      </c>
      <c r="U1348" t="s">
        <v>37</v>
      </c>
      <c r="V1348" t="s">
        <v>5064</v>
      </c>
      <c r="Z1348" s="2">
        <v>1</v>
      </c>
      <c r="AA1348" s="22">
        <v>53</v>
      </c>
      <c r="AF1348" t="s">
        <v>4234</v>
      </c>
      <c r="AI1348" t="s">
        <v>93</v>
      </c>
      <c r="AK1348" t="s">
        <v>98</v>
      </c>
      <c r="AN1348" t="s">
        <v>465</v>
      </c>
      <c r="BR1348" s="3" t="s">
        <v>7025</v>
      </c>
    </row>
    <row r="1349" spans="1:70" x14ac:dyDescent="0.2">
      <c r="A1349" t="s">
        <v>5003</v>
      </c>
      <c r="B1349" t="s">
        <v>5060</v>
      </c>
      <c r="C1349" t="s">
        <v>81</v>
      </c>
      <c r="D1349" t="s">
        <v>85</v>
      </c>
      <c r="E1349" t="s">
        <v>70</v>
      </c>
      <c r="F1349" s="2" t="s">
        <v>97</v>
      </c>
      <c r="G1349" s="22">
        <v>48</v>
      </c>
      <c r="H1349" s="22">
        <v>48</v>
      </c>
      <c r="N1349" s="2" t="s">
        <v>60</v>
      </c>
      <c r="O1349" s="2" t="s">
        <v>35</v>
      </c>
      <c r="P1349" t="s">
        <v>89</v>
      </c>
      <c r="Q1349" t="s">
        <v>5063</v>
      </c>
      <c r="U1349" t="s">
        <v>37</v>
      </c>
      <c r="V1349" t="s">
        <v>5065</v>
      </c>
      <c r="Z1349" s="2">
        <v>1</v>
      </c>
      <c r="AA1349" s="22">
        <v>52</v>
      </c>
      <c r="AF1349" t="s">
        <v>4236</v>
      </c>
      <c r="AI1349" t="s">
        <v>93</v>
      </c>
      <c r="AK1349" t="s">
        <v>98</v>
      </c>
      <c r="AN1349" t="s">
        <v>465</v>
      </c>
      <c r="BR1349" s="3" t="s">
        <v>7025</v>
      </c>
    </row>
    <row r="1350" spans="1:70" x14ac:dyDescent="0.2">
      <c r="A1350" t="s">
        <v>5003</v>
      </c>
      <c r="B1350" t="s">
        <v>5060</v>
      </c>
      <c r="C1350" t="s">
        <v>81</v>
      </c>
      <c r="D1350" t="s">
        <v>85</v>
      </c>
      <c r="E1350" t="s">
        <v>70</v>
      </c>
      <c r="F1350" s="2" t="s">
        <v>97</v>
      </c>
      <c r="G1350" s="22">
        <v>48</v>
      </c>
      <c r="H1350" s="22">
        <v>48</v>
      </c>
      <c r="N1350" s="2" t="s">
        <v>60</v>
      </c>
      <c r="O1350" s="2" t="s">
        <v>35</v>
      </c>
      <c r="P1350" t="s">
        <v>89</v>
      </c>
      <c r="Q1350" t="s">
        <v>5066</v>
      </c>
      <c r="U1350" t="s">
        <v>37</v>
      </c>
      <c r="V1350" t="s">
        <v>5067</v>
      </c>
      <c r="Z1350" s="2">
        <v>1</v>
      </c>
      <c r="AA1350" s="22">
        <v>51</v>
      </c>
      <c r="AF1350" t="s">
        <v>4218</v>
      </c>
      <c r="AI1350" t="s">
        <v>93</v>
      </c>
      <c r="AK1350" t="s">
        <v>98</v>
      </c>
      <c r="AN1350" t="s">
        <v>465</v>
      </c>
      <c r="BR1350" s="3" t="s">
        <v>7025</v>
      </c>
    </row>
    <row r="1351" spans="1:70" x14ac:dyDescent="0.2">
      <c r="A1351" t="s">
        <v>5003</v>
      </c>
      <c r="B1351" t="s">
        <v>5060</v>
      </c>
      <c r="C1351" t="s">
        <v>81</v>
      </c>
      <c r="D1351" t="s">
        <v>85</v>
      </c>
      <c r="E1351" t="s">
        <v>70</v>
      </c>
      <c r="F1351" s="2" t="s">
        <v>97</v>
      </c>
      <c r="G1351" s="22">
        <v>48</v>
      </c>
      <c r="H1351" s="22">
        <v>48</v>
      </c>
      <c r="N1351" s="2" t="s">
        <v>60</v>
      </c>
      <c r="O1351" s="2" t="s">
        <v>35</v>
      </c>
      <c r="P1351" t="s">
        <v>89</v>
      </c>
      <c r="Q1351" t="s">
        <v>5066</v>
      </c>
      <c r="U1351" t="s">
        <v>37</v>
      </c>
      <c r="V1351" t="s">
        <v>5068</v>
      </c>
      <c r="Z1351" s="2">
        <v>1</v>
      </c>
      <c r="AA1351" s="22">
        <v>52</v>
      </c>
      <c r="AF1351" t="s">
        <v>4220</v>
      </c>
      <c r="AI1351" t="s">
        <v>93</v>
      </c>
      <c r="AK1351" t="s">
        <v>98</v>
      </c>
      <c r="AN1351" t="s">
        <v>465</v>
      </c>
      <c r="BR1351" s="3" t="s">
        <v>7025</v>
      </c>
    </row>
    <row r="1352" spans="1:70" x14ac:dyDescent="0.2">
      <c r="A1352" t="s">
        <v>5003</v>
      </c>
      <c r="B1352" t="s">
        <v>5069</v>
      </c>
      <c r="C1352" t="s">
        <v>81</v>
      </c>
      <c r="D1352" t="s">
        <v>85</v>
      </c>
      <c r="E1352" t="s">
        <v>70</v>
      </c>
      <c r="F1352" s="2" t="s">
        <v>43</v>
      </c>
      <c r="G1352" s="22">
        <v>36</v>
      </c>
      <c r="H1352" s="22">
        <v>22</v>
      </c>
      <c r="K1352" s="22">
        <v>14</v>
      </c>
      <c r="N1352" s="2" t="s">
        <v>35</v>
      </c>
      <c r="O1352" s="2" t="s">
        <v>35</v>
      </c>
      <c r="P1352" t="s">
        <v>89</v>
      </c>
      <c r="Q1352" t="s">
        <v>5070</v>
      </c>
      <c r="U1352" t="s">
        <v>37</v>
      </c>
      <c r="V1352" t="s">
        <v>5071</v>
      </c>
      <c r="Z1352" s="2">
        <v>1</v>
      </c>
      <c r="AA1352" s="22">
        <v>60</v>
      </c>
      <c r="AF1352" t="s">
        <v>3603</v>
      </c>
      <c r="AI1352" t="s">
        <v>164</v>
      </c>
      <c r="AK1352" t="s">
        <v>62</v>
      </c>
      <c r="AN1352" t="s">
        <v>465</v>
      </c>
      <c r="BR1352" s="3" t="s">
        <v>7025</v>
      </c>
    </row>
    <row r="1353" spans="1:70" x14ac:dyDescent="0.2">
      <c r="A1353" t="s">
        <v>5003</v>
      </c>
      <c r="B1353" t="s">
        <v>5069</v>
      </c>
      <c r="C1353" t="s">
        <v>81</v>
      </c>
      <c r="D1353" t="s">
        <v>85</v>
      </c>
      <c r="E1353" t="s">
        <v>70</v>
      </c>
      <c r="F1353" s="2" t="s">
        <v>43</v>
      </c>
      <c r="G1353" s="22">
        <v>36</v>
      </c>
      <c r="H1353" s="22">
        <v>22</v>
      </c>
      <c r="K1353" s="22">
        <v>14</v>
      </c>
      <c r="N1353" s="2" t="s">
        <v>35</v>
      </c>
      <c r="O1353" s="2" t="s">
        <v>35</v>
      </c>
      <c r="P1353" t="s">
        <v>89</v>
      </c>
      <c r="Q1353" t="s">
        <v>5072</v>
      </c>
      <c r="U1353" t="s">
        <v>37</v>
      </c>
      <c r="V1353" t="s">
        <v>5073</v>
      </c>
      <c r="Z1353" s="2">
        <v>1</v>
      </c>
      <c r="AA1353" s="22">
        <v>60</v>
      </c>
      <c r="AF1353" t="s">
        <v>3605</v>
      </c>
      <c r="AI1353" t="s">
        <v>164</v>
      </c>
      <c r="AK1353" t="s">
        <v>62</v>
      </c>
      <c r="AN1353" t="s">
        <v>465</v>
      </c>
      <c r="BR1353" s="3" t="s">
        <v>7025</v>
      </c>
    </row>
    <row r="1354" spans="1:70" x14ac:dyDescent="0.2">
      <c r="A1354" t="s">
        <v>5003</v>
      </c>
      <c r="B1354" t="s">
        <v>5069</v>
      </c>
      <c r="C1354" t="s">
        <v>81</v>
      </c>
      <c r="D1354" t="s">
        <v>85</v>
      </c>
      <c r="E1354" t="s">
        <v>70</v>
      </c>
      <c r="F1354" s="2" t="s">
        <v>43</v>
      </c>
      <c r="G1354" s="22">
        <v>36</v>
      </c>
      <c r="H1354" s="22">
        <v>22</v>
      </c>
      <c r="K1354" s="22">
        <v>14</v>
      </c>
      <c r="N1354" s="2" t="s">
        <v>35</v>
      </c>
      <c r="O1354" s="2" t="s">
        <v>35</v>
      </c>
      <c r="P1354" t="s">
        <v>89</v>
      </c>
      <c r="Q1354" t="s">
        <v>5074</v>
      </c>
      <c r="U1354" t="s">
        <v>37</v>
      </c>
      <c r="V1354" t="s">
        <v>5075</v>
      </c>
      <c r="Z1354" s="2">
        <v>1</v>
      </c>
      <c r="AA1354" s="22">
        <v>61</v>
      </c>
      <c r="AF1354" t="s">
        <v>3607</v>
      </c>
      <c r="AI1354" t="s">
        <v>164</v>
      </c>
      <c r="AK1354" t="s">
        <v>62</v>
      </c>
      <c r="AN1354" t="s">
        <v>465</v>
      </c>
      <c r="BR1354" s="3" t="s">
        <v>7025</v>
      </c>
    </row>
    <row r="1355" spans="1:70" x14ac:dyDescent="0.2">
      <c r="A1355" t="s">
        <v>5003</v>
      </c>
      <c r="B1355" t="s">
        <v>5069</v>
      </c>
      <c r="C1355" t="s">
        <v>81</v>
      </c>
      <c r="D1355" t="s">
        <v>85</v>
      </c>
      <c r="E1355" t="s">
        <v>70</v>
      </c>
      <c r="F1355" s="2" t="s">
        <v>43</v>
      </c>
      <c r="G1355" s="22">
        <v>36</v>
      </c>
      <c r="H1355" s="22">
        <v>22</v>
      </c>
      <c r="K1355" s="22">
        <v>14</v>
      </c>
      <c r="N1355" s="2" t="s">
        <v>35</v>
      </c>
      <c r="O1355" s="2" t="s">
        <v>35</v>
      </c>
      <c r="P1355" t="s">
        <v>89</v>
      </c>
      <c r="Q1355" t="s">
        <v>5076</v>
      </c>
      <c r="U1355" t="s">
        <v>37</v>
      </c>
      <c r="V1355" t="s">
        <v>5077</v>
      </c>
      <c r="Z1355" s="2">
        <v>1</v>
      </c>
      <c r="AA1355" s="22">
        <v>60</v>
      </c>
      <c r="AF1355" t="s">
        <v>3609</v>
      </c>
      <c r="AI1355" t="s">
        <v>164</v>
      </c>
      <c r="AK1355" t="s">
        <v>62</v>
      </c>
      <c r="AN1355" t="s">
        <v>465</v>
      </c>
      <c r="BR1355" s="3" t="s">
        <v>7025</v>
      </c>
    </row>
    <row r="1356" spans="1:70" x14ac:dyDescent="0.2">
      <c r="A1356" t="s">
        <v>5003</v>
      </c>
      <c r="B1356" t="s">
        <v>5069</v>
      </c>
      <c r="C1356" t="s">
        <v>81</v>
      </c>
      <c r="D1356" t="s">
        <v>85</v>
      </c>
      <c r="E1356" t="s">
        <v>70</v>
      </c>
      <c r="F1356" s="2" t="s">
        <v>43</v>
      </c>
      <c r="G1356" s="22">
        <v>36</v>
      </c>
      <c r="H1356" s="22">
        <v>22</v>
      </c>
      <c r="K1356" s="22">
        <v>14</v>
      </c>
      <c r="N1356" s="2" t="s">
        <v>35</v>
      </c>
      <c r="O1356" s="2" t="s">
        <v>35</v>
      </c>
      <c r="P1356" t="s">
        <v>89</v>
      </c>
      <c r="Q1356" t="s">
        <v>5063</v>
      </c>
      <c r="U1356" t="s">
        <v>37</v>
      </c>
      <c r="V1356" t="s">
        <v>5078</v>
      </c>
      <c r="Z1356" s="2">
        <v>1</v>
      </c>
      <c r="AA1356" s="22">
        <v>59</v>
      </c>
      <c r="AF1356" t="s">
        <v>3611</v>
      </c>
      <c r="AI1356" t="s">
        <v>164</v>
      </c>
      <c r="AK1356" t="s">
        <v>62</v>
      </c>
      <c r="AN1356" t="s">
        <v>465</v>
      </c>
      <c r="BR1356" s="3" t="s">
        <v>7025</v>
      </c>
    </row>
    <row r="1357" spans="1:70" x14ac:dyDescent="0.2">
      <c r="A1357" t="s">
        <v>5003</v>
      </c>
      <c r="B1357" t="s">
        <v>5069</v>
      </c>
      <c r="C1357" t="s">
        <v>81</v>
      </c>
      <c r="D1357" t="s">
        <v>85</v>
      </c>
      <c r="E1357" t="s">
        <v>70</v>
      </c>
      <c r="F1357" s="2" t="s">
        <v>43</v>
      </c>
      <c r="G1357" s="22">
        <v>36</v>
      </c>
      <c r="H1357" s="22">
        <v>22</v>
      </c>
      <c r="K1357" s="22">
        <v>14</v>
      </c>
      <c r="N1357" s="2" t="s">
        <v>35</v>
      </c>
      <c r="O1357" s="2" t="s">
        <v>35</v>
      </c>
      <c r="P1357" t="s">
        <v>89</v>
      </c>
      <c r="Q1357" t="s">
        <v>5072</v>
      </c>
      <c r="U1357" t="s">
        <v>37</v>
      </c>
      <c r="V1357" t="s">
        <v>5079</v>
      </c>
      <c r="Z1357" s="2">
        <v>1</v>
      </c>
      <c r="AA1357" s="22">
        <v>60</v>
      </c>
      <c r="AF1357" t="s">
        <v>3613</v>
      </c>
      <c r="AI1357" t="s">
        <v>164</v>
      </c>
      <c r="AK1357" t="s">
        <v>62</v>
      </c>
      <c r="AN1357" t="s">
        <v>465</v>
      </c>
      <c r="BR1357" s="3" t="s">
        <v>7025</v>
      </c>
    </row>
    <row r="1358" spans="1:70" x14ac:dyDescent="0.2">
      <c r="A1358" t="s">
        <v>5003</v>
      </c>
      <c r="B1358" t="s">
        <v>5069</v>
      </c>
      <c r="C1358" t="s">
        <v>81</v>
      </c>
      <c r="D1358" t="s">
        <v>85</v>
      </c>
      <c r="E1358" t="s">
        <v>70</v>
      </c>
      <c r="F1358" s="2" t="s">
        <v>43</v>
      </c>
      <c r="G1358" s="22">
        <v>36</v>
      </c>
      <c r="H1358" s="22">
        <v>22</v>
      </c>
      <c r="K1358" s="22">
        <v>14</v>
      </c>
      <c r="N1358" s="2" t="s">
        <v>35</v>
      </c>
      <c r="O1358" s="2" t="s">
        <v>35</v>
      </c>
      <c r="P1358" t="s">
        <v>89</v>
      </c>
      <c r="Q1358" t="s">
        <v>5080</v>
      </c>
      <c r="U1358" t="s">
        <v>37</v>
      </c>
      <c r="V1358" t="s">
        <v>5081</v>
      </c>
      <c r="Z1358" s="2">
        <v>1</v>
      </c>
      <c r="AA1358" s="22">
        <v>60</v>
      </c>
      <c r="AF1358" t="s">
        <v>3615</v>
      </c>
      <c r="AI1358" t="s">
        <v>164</v>
      </c>
      <c r="AK1358" t="s">
        <v>62</v>
      </c>
      <c r="AN1358" t="s">
        <v>1403</v>
      </c>
      <c r="BR1358" s="3" t="s">
        <v>7025</v>
      </c>
    </row>
    <row r="1359" spans="1:70" x14ac:dyDescent="0.2">
      <c r="A1359" t="s">
        <v>5003</v>
      </c>
      <c r="B1359" t="s">
        <v>5069</v>
      </c>
      <c r="C1359" t="s">
        <v>81</v>
      </c>
      <c r="D1359" t="s">
        <v>85</v>
      </c>
      <c r="E1359" t="s">
        <v>70</v>
      </c>
      <c r="F1359" s="2" t="s">
        <v>43</v>
      </c>
      <c r="G1359" s="22">
        <v>36</v>
      </c>
      <c r="H1359" s="22">
        <v>22</v>
      </c>
      <c r="K1359" s="22">
        <v>14</v>
      </c>
      <c r="N1359" s="2" t="s">
        <v>35</v>
      </c>
      <c r="O1359" s="2" t="s">
        <v>35</v>
      </c>
      <c r="P1359" t="s">
        <v>89</v>
      </c>
      <c r="Q1359" t="s">
        <v>5082</v>
      </c>
      <c r="U1359" t="s">
        <v>37</v>
      </c>
      <c r="V1359" t="s">
        <v>5083</v>
      </c>
      <c r="Z1359" s="2">
        <v>1</v>
      </c>
      <c r="AA1359" s="22">
        <v>59</v>
      </c>
      <c r="AF1359" t="s">
        <v>3617</v>
      </c>
      <c r="AI1359" t="s">
        <v>164</v>
      </c>
      <c r="AK1359" t="s">
        <v>62</v>
      </c>
      <c r="AN1359" t="s">
        <v>465</v>
      </c>
      <c r="BR1359" s="3" t="s">
        <v>7025</v>
      </c>
    </row>
    <row r="1360" spans="1:70" x14ac:dyDescent="0.2">
      <c r="A1360" t="s">
        <v>5003</v>
      </c>
      <c r="B1360" t="s">
        <v>5084</v>
      </c>
      <c r="C1360" t="s">
        <v>41</v>
      </c>
      <c r="D1360" t="s">
        <v>85</v>
      </c>
      <c r="E1360" t="s">
        <v>70</v>
      </c>
      <c r="F1360" s="2" t="s">
        <v>34</v>
      </c>
      <c r="G1360" s="22">
        <v>20</v>
      </c>
      <c r="K1360" s="22">
        <v>20</v>
      </c>
      <c r="N1360" s="2" t="s">
        <v>35</v>
      </c>
      <c r="O1360" s="2" t="s">
        <v>35</v>
      </c>
      <c r="P1360" t="s">
        <v>36</v>
      </c>
      <c r="Q1360" t="s">
        <v>5085</v>
      </c>
      <c r="U1360" t="s">
        <v>37</v>
      </c>
      <c r="V1360" t="s">
        <v>5086</v>
      </c>
      <c r="Z1360" s="2">
        <v>1</v>
      </c>
      <c r="AA1360" s="22">
        <v>53</v>
      </c>
      <c r="AF1360" t="s">
        <v>4229</v>
      </c>
      <c r="AI1360" t="s">
        <v>315</v>
      </c>
      <c r="AK1360" t="s">
        <v>63</v>
      </c>
      <c r="BR1360" s="3" t="s">
        <v>7025</v>
      </c>
    </row>
    <row r="1361" spans="1:70" x14ac:dyDescent="0.2">
      <c r="A1361" t="s">
        <v>5003</v>
      </c>
      <c r="B1361" t="s">
        <v>5084</v>
      </c>
      <c r="C1361" t="s">
        <v>41</v>
      </c>
      <c r="D1361" t="s">
        <v>85</v>
      </c>
      <c r="E1361" t="s">
        <v>70</v>
      </c>
      <c r="F1361" s="2" t="s">
        <v>34</v>
      </c>
      <c r="G1361" s="22">
        <v>20</v>
      </c>
      <c r="K1361" s="22">
        <v>20</v>
      </c>
      <c r="N1361" s="2" t="s">
        <v>35</v>
      </c>
      <c r="O1361" s="2" t="s">
        <v>35</v>
      </c>
      <c r="P1361" t="s">
        <v>36</v>
      </c>
      <c r="Q1361" t="s">
        <v>5087</v>
      </c>
      <c r="U1361" t="s">
        <v>37</v>
      </c>
      <c r="V1361" t="s">
        <v>5088</v>
      </c>
      <c r="Z1361" s="2">
        <v>1</v>
      </c>
      <c r="AA1361" s="22">
        <v>53</v>
      </c>
      <c r="AF1361" t="s">
        <v>4231</v>
      </c>
      <c r="AI1361" t="s">
        <v>315</v>
      </c>
      <c r="AK1361" t="s">
        <v>63</v>
      </c>
      <c r="BR1361" s="3" t="s">
        <v>7025</v>
      </c>
    </row>
    <row r="1362" spans="1:70" x14ac:dyDescent="0.2">
      <c r="A1362" t="s">
        <v>5003</v>
      </c>
      <c r="B1362" t="s">
        <v>5084</v>
      </c>
      <c r="C1362" t="s">
        <v>41</v>
      </c>
      <c r="D1362" t="s">
        <v>85</v>
      </c>
      <c r="E1362" t="s">
        <v>70</v>
      </c>
      <c r="F1362" s="2" t="s">
        <v>34</v>
      </c>
      <c r="G1362" s="22">
        <v>20</v>
      </c>
      <c r="K1362" s="22">
        <v>20</v>
      </c>
      <c r="N1362" s="2" t="s">
        <v>35</v>
      </c>
      <c r="O1362" s="2" t="s">
        <v>35</v>
      </c>
      <c r="P1362" t="s">
        <v>36</v>
      </c>
      <c r="Q1362" t="s">
        <v>5023</v>
      </c>
      <c r="U1362" t="s">
        <v>37</v>
      </c>
      <c r="V1362" t="s">
        <v>5089</v>
      </c>
      <c r="Z1362" s="2">
        <v>1</v>
      </c>
      <c r="AA1362" s="22">
        <v>51</v>
      </c>
      <c r="AF1362" t="s">
        <v>4218</v>
      </c>
      <c r="AI1362" t="s">
        <v>315</v>
      </c>
      <c r="AK1362" t="s">
        <v>63</v>
      </c>
      <c r="BR1362" s="3" t="s">
        <v>7025</v>
      </c>
    </row>
    <row r="1363" spans="1:70" x14ac:dyDescent="0.2">
      <c r="A1363" t="s">
        <v>5003</v>
      </c>
      <c r="B1363" t="s">
        <v>5084</v>
      </c>
      <c r="C1363" t="s">
        <v>41</v>
      </c>
      <c r="D1363" t="s">
        <v>85</v>
      </c>
      <c r="E1363" t="s">
        <v>70</v>
      </c>
      <c r="F1363" s="2" t="s">
        <v>34</v>
      </c>
      <c r="G1363" s="22">
        <v>20</v>
      </c>
      <c r="K1363" s="22">
        <v>20</v>
      </c>
      <c r="N1363" s="2" t="s">
        <v>35</v>
      </c>
      <c r="O1363" s="2" t="s">
        <v>35</v>
      </c>
      <c r="P1363" t="s">
        <v>36</v>
      </c>
      <c r="Q1363" t="s">
        <v>5023</v>
      </c>
      <c r="U1363" t="s">
        <v>37</v>
      </c>
      <c r="V1363" t="s">
        <v>5090</v>
      </c>
      <c r="Z1363" s="2">
        <v>1</v>
      </c>
      <c r="AA1363" s="22">
        <v>52</v>
      </c>
      <c r="AF1363" t="s">
        <v>4220</v>
      </c>
      <c r="AI1363" t="s">
        <v>315</v>
      </c>
      <c r="AK1363" t="s">
        <v>63</v>
      </c>
      <c r="BR1363" s="3" t="s">
        <v>7025</v>
      </c>
    </row>
    <row r="1364" spans="1:70" x14ac:dyDescent="0.2">
      <c r="A1364" t="s">
        <v>5003</v>
      </c>
      <c r="B1364" t="s">
        <v>5084</v>
      </c>
      <c r="C1364" t="s">
        <v>41</v>
      </c>
      <c r="D1364" t="s">
        <v>85</v>
      </c>
      <c r="E1364" t="s">
        <v>70</v>
      </c>
      <c r="F1364" s="2" t="s">
        <v>34</v>
      </c>
      <c r="G1364" s="22">
        <v>20</v>
      </c>
      <c r="K1364" s="22">
        <v>20</v>
      </c>
      <c r="N1364" s="2" t="s">
        <v>35</v>
      </c>
      <c r="O1364" s="2" t="s">
        <v>35</v>
      </c>
      <c r="P1364" t="s">
        <v>36</v>
      </c>
      <c r="Q1364" t="s">
        <v>5091</v>
      </c>
      <c r="U1364" t="s">
        <v>37</v>
      </c>
      <c r="V1364" t="s">
        <v>5092</v>
      </c>
      <c r="Z1364" s="2">
        <v>1</v>
      </c>
      <c r="AA1364" s="22">
        <v>53</v>
      </c>
      <c r="AF1364" t="s">
        <v>4234</v>
      </c>
      <c r="AI1364" t="s">
        <v>315</v>
      </c>
      <c r="AK1364" t="s">
        <v>63</v>
      </c>
      <c r="BR1364" s="3" t="s">
        <v>7025</v>
      </c>
    </row>
    <row r="1365" spans="1:70" x14ac:dyDescent="0.2">
      <c r="A1365" t="s">
        <v>5003</v>
      </c>
      <c r="B1365" t="s">
        <v>5084</v>
      </c>
      <c r="C1365" t="s">
        <v>41</v>
      </c>
      <c r="D1365" t="s">
        <v>85</v>
      </c>
      <c r="E1365" t="s">
        <v>70</v>
      </c>
      <c r="F1365" s="2" t="s">
        <v>34</v>
      </c>
      <c r="G1365" s="22">
        <v>20</v>
      </c>
      <c r="K1365" s="22">
        <v>20</v>
      </c>
      <c r="N1365" s="2" t="s">
        <v>35</v>
      </c>
      <c r="O1365" s="2" t="s">
        <v>35</v>
      </c>
      <c r="P1365" t="s">
        <v>36</v>
      </c>
      <c r="Q1365" t="s">
        <v>5091</v>
      </c>
      <c r="U1365" t="s">
        <v>37</v>
      </c>
      <c r="V1365" t="s">
        <v>5093</v>
      </c>
      <c r="Z1365" s="2">
        <v>1</v>
      </c>
      <c r="AA1365" s="22">
        <v>52</v>
      </c>
      <c r="AF1365" t="s">
        <v>4236</v>
      </c>
      <c r="AI1365" t="s">
        <v>315</v>
      </c>
      <c r="AK1365" t="s">
        <v>63</v>
      </c>
      <c r="BR1365" s="3" t="s">
        <v>7025</v>
      </c>
    </row>
    <row r="1366" spans="1:70" x14ac:dyDescent="0.2">
      <c r="A1366" t="s">
        <v>5003</v>
      </c>
      <c r="B1366" t="s">
        <v>5094</v>
      </c>
      <c r="C1366" t="s">
        <v>81</v>
      </c>
      <c r="D1366" t="s">
        <v>72</v>
      </c>
      <c r="E1366" t="s">
        <v>70</v>
      </c>
      <c r="F1366" s="2" t="s">
        <v>43</v>
      </c>
      <c r="G1366" s="22">
        <v>36</v>
      </c>
      <c r="H1366" s="22">
        <v>22</v>
      </c>
      <c r="K1366" s="22">
        <v>14</v>
      </c>
      <c r="N1366" s="2" t="s">
        <v>35</v>
      </c>
      <c r="O1366" s="2" t="s">
        <v>35</v>
      </c>
      <c r="P1366" t="s">
        <v>36</v>
      </c>
      <c r="Q1366" t="s">
        <v>5095</v>
      </c>
      <c r="U1366" t="s">
        <v>37</v>
      </c>
      <c r="V1366" t="s">
        <v>5096</v>
      </c>
      <c r="Z1366" s="2">
        <v>3</v>
      </c>
      <c r="AA1366" s="22">
        <v>100</v>
      </c>
      <c r="AF1366" t="s">
        <v>3232</v>
      </c>
      <c r="AI1366" t="s">
        <v>164</v>
      </c>
      <c r="AK1366" t="s">
        <v>62</v>
      </c>
      <c r="AN1366" t="s">
        <v>465</v>
      </c>
      <c r="BR1366" s="3" t="s">
        <v>7025</v>
      </c>
    </row>
    <row r="1367" spans="1:70" x14ac:dyDescent="0.2">
      <c r="A1367" t="s">
        <v>5003</v>
      </c>
      <c r="B1367" t="s">
        <v>5094</v>
      </c>
      <c r="C1367" t="s">
        <v>81</v>
      </c>
      <c r="D1367" t="s">
        <v>72</v>
      </c>
      <c r="E1367" t="s">
        <v>70</v>
      </c>
      <c r="F1367" s="2" t="s">
        <v>43</v>
      </c>
      <c r="G1367" s="22">
        <v>36</v>
      </c>
      <c r="H1367" s="22">
        <v>22</v>
      </c>
      <c r="K1367" s="22">
        <v>14</v>
      </c>
      <c r="N1367" s="2" t="s">
        <v>35</v>
      </c>
      <c r="O1367" s="2" t="s">
        <v>35</v>
      </c>
      <c r="P1367" t="s">
        <v>36</v>
      </c>
      <c r="Q1367" t="s">
        <v>5070</v>
      </c>
      <c r="U1367" t="s">
        <v>37</v>
      </c>
      <c r="V1367" t="s">
        <v>5097</v>
      </c>
      <c r="Z1367" s="2">
        <v>2</v>
      </c>
      <c r="AA1367" s="22">
        <v>98</v>
      </c>
      <c r="AF1367" t="s">
        <v>3235</v>
      </c>
      <c r="AI1367" t="s">
        <v>164</v>
      </c>
      <c r="AK1367" t="s">
        <v>62</v>
      </c>
      <c r="AN1367" t="s">
        <v>465</v>
      </c>
      <c r="BR1367" s="3" t="s">
        <v>7025</v>
      </c>
    </row>
    <row r="1368" spans="1:70" x14ac:dyDescent="0.2">
      <c r="A1368" t="s">
        <v>5003</v>
      </c>
      <c r="B1368" t="s">
        <v>5098</v>
      </c>
      <c r="C1368" t="s">
        <v>41</v>
      </c>
      <c r="D1368" t="s">
        <v>72</v>
      </c>
      <c r="E1368" t="s">
        <v>70</v>
      </c>
      <c r="F1368" s="2" t="s">
        <v>43</v>
      </c>
      <c r="G1368" s="22">
        <v>32</v>
      </c>
      <c r="H1368" s="22">
        <v>24</v>
      </c>
      <c r="K1368" s="22">
        <v>8</v>
      </c>
      <c r="N1368" s="2" t="s">
        <v>35</v>
      </c>
      <c r="O1368" s="2" t="s">
        <v>35</v>
      </c>
      <c r="P1368" t="s">
        <v>36</v>
      </c>
      <c r="Q1368" t="s">
        <v>5046</v>
      </c>
      <c r="U1368" t="s">
        <v>37</v>
      </c>
      <c r="V1368" t="s">
        <v>5099</v>
      </c>
      <c r="Z1368" s="2">
        <v>3</v>
      </c>
      <c r="AA1368" s="22">
        <v>47</v>
      </c>
      <c r="AF1368" t="s">
        <v>5100</v>
      </c>
      <c r="AI1368" t="s">
        <v>2269</v>
      </c>
      <c r="AK1368" t="s">
        <v>69</v>
      </c>
      <c r="AN1368" t="s">
        <v>465</v>
      </c>
      <c r="BR1368" s="3" t="s">
        <v>7025</v>
      </c>
    </row>
    <row r="1369" spans="1:70" x14ac:dyDescent="0.2">
      <c r="A1369" t="s">
        <v>5003</v>
      </c>
      <c r="B1369" t="s">
        <v>5098</v>
      </c>
      <c r="C1369" t="s">
        <v>41</v>
      </c>
      <c r="D1369" t="s">
        <v>72</v>
      </c>
      <c r="E1369" t="s">
        <v>70</v>
      </c>
      <c r="F1369" s="2" t="s">
        <v>43</v>
      </c>
      <c r="G1369" s="22">
        <v>32</v>
      </c>
      <c r="H1369" s="22">
        <v>24</v>
      </c>
      <c r="K1369" s="22">
        <v>8</v>
      </c>
      <c r="N1369" s="2" t="s">
        <v>35</v>
      </c>
      <c r="O1369" s="2" t="s">
        <v>35</v>
      </c>
      <c r="P1369" t="s">
        <v>36</v>
      </c>
      <c r="Q1369" t="s">
        <v>5101</v>
      </c>
      <c r="U1369" t="s">
        <v>37</v>
      </c>
      <c r="V1369" t="s">
        <v>5102</v>
      </c>
      <c r="Z1369" s="2">
        <v>3</v>
      </c>
      <c r="AA1369" s="22">
        <v>57</v>
      </c>
      <c r="AF1369" t="s">
        <v>5103</v>
      </c>
      <c r="AI1369" t="s">
        <v>2269</v>
      </c>
      <c r="AK1369" t="s">
        <v>69</v>
      </c>
      <c r="AN1369" t="s">
        <v>465</v>
      </c>
      <c r="BR1369" s="3" t="s">
        <v>7025</v>
      </c>
    </row>
    <row r="1370" spans="1:70" x14ac:dyDescent="0.2">
      <c r="A1370" t="s">
        <v>5003</v>
      </c>
      <c r="B1370" t="s">
        <v>5104</v>
      </c>
      <c r="C1370" t="s">
        <v>41</v>
      </c>
      <c r="D1370" t="s">
        <v>72</v>
      </c>
      <c r="E1370" t="s">
        <v>70</v>
      </c>
      <c r="F1370" s="2" t="s">
        <v>43</v>
      </c>
      <c r="G1370" s="22">
        <v>32</v>
      </c>
      <c r="H1370" s="22">
        <v>32</v>
      </c>
      <c r="N1370" s="2" t="s">
        <v>45</v>
      </c>
      <c r="O1370" s="2" t="s">
        <v>35</v>
      </c>
      <c r="P1370" t="s">
        <v>36</v>
      </c>
      <c r="Q1370" t="s">
        <v>5105</v>
      </c>
      <c r="U1370" t="s">
        <v>37</v>
      </c>
      <c r="V1370" t="s">
        <v>5106</v>
      </c>
      <c r="Z1370" s="2">
        <v>3</v>
      </c>
      <c r="AA1370" s="22">
        <v>55</v>
      </c>
      <c r="AF1370" t="s">
        <v>5100</v>
      </c>
      <c r="AI1370" t="s">
        <v>308</v>
      </c>
      <c r="AK1370" t="s">
        <v>206</v>
      </c>
      <c r="AN1370" t="s">
        <v>465</v>
      </c>
      <c r="BR1370" s="3" t="s">
        <v>7025</v>
      </c>
    </row>
    <row r="1371" spans="1:70" x14ac:dyDescent="0.2">
      <c r="A1371" t="s">
        <v>5003</v>
      </c>
      <c r="B1371" t="s">
        <v>5104</v>
      </c>
      <c r="C1371" t="s">
        <v>41</v>
      </c>
      <c r="D1371" t="s">
        <v>72</v>
      </c>
      <c r="E1371" t="s">
        <v>70</v>
      </c>
      <c r="F1371" s="2" t="s">
        <v>43</v>
      </c>
      <c r="G1371" s="22">
        <v>32</v>
      </c>
      <c r="H1371" s="22">
        <v>32</v>
      </c>
      <c r="N1371" s="2" t="s">
        <v>45</v>
      </c>
      <c r="O1371" s="2" t="s">
        <v>35</v>
      </c>
      <c r="P1371" t="s">
        <v>36</v>
      </c>
      <c r="Q1371" t="s">
        <v>5105</v>
      </c>
      <c r="U1371" t="s">
        <v>37</v>
      </c>
      <c r="V1371" t="s">
        <v>5107</v>
      </c>
      <c r="Z1371" s="2">
        <v>3</v>
      </c>
      <c r="AA1371" s="22">
        <v>55</v>
      </c>
      <c r="AF1371" t="s">
        <v>5103</v>
      </c>
      <c r="AI1371" t="s">
        <v>308</v>
      </c>
      <c r="AK1371" t="s">
        <v>206</v>
      </c>
      <c r="AN1371" t="s">
        <v>465</v>
      </c>
      <c r="BR1371" s="3" t="s">
        <v>7025</v>
      </c>
    </row>
    <row r="1372" spans="1:70" x14ac:dyDescent="0.2">
      <c r="A1372" t="s">
        <v>5003</v>
      </c>
      <c r="B1372" t="s">
        <v>5108</v>
      </c>
      <c r="C1372" t="s">
        <v>41</v>
      </c>
      <c r="D1372" t="s">
        <v>42</v>
      </c>
      <c r="E1372" t="s">
        <v>70</v>
      </c>
      <c r="F1372" s="2" t="s">
        <v>43</v>
      </c>
      <c r="G1372" s="22">
        <v>32</v>
      </c>
      <c r="H1372" s="22">
        <v>32</v>
      </c>
      <c r="N1372" s="2" t="s">
        <v>60</v>
      </c>
      <c r="O1372" s="2" t="s">
        <v>35</v>
      </c>
      <c r="P1372" t="s">
        <v>36</v>
      </c>
      <c r="Q1372" t="s">
        <v>5109</v>
      </c>
      <c r="U1372" t="s">
        <v>37</v>
      </c>
      <c r="V1372" t="s">
        <v>5110</v>
      </c>
      <c r="W1372" t="s">
        <v>169</v>
      </c>
      <c r="Z1372" s="2">
        <v>4</v>
      </c>
      <c r="AA1372" s="22">
        <v>58</v>
      </c>
      <c r="AF1372" t="s">
        <v>3712</v>
      </c>
      <c r="AI1372" t="s">
        <v>1494</v>
      </c>
      <c r="AK1372" t="s">
        <v>44</v>
      </c>
      <c r="AN1372" t="s">
        <v>465</v>
      </c>
      <c r="BR1372" s="3" t="s">
        <v>7025</v>
      </c>
    </row>
    <row r="1373" spans="1:70" x14ac:dyDescent="0.2">
      <c r="A1373" t="s">
        <v>5003</v>
      </c>
      <c r="B1373" t="s">
        <v>5111</v>
      </c>
      <c r="C1373" t="s">
        <v>81</v>
      </c>
      <c r="D1373" t="s">
        <v>85</v>
      </c>
      <c r="E1373" t="s">
        <v>70</v>
      </c>
      <c r="F1373" s="2" t="s">
        <v>97</v>
      </c>
      <c r="G1373" s="22">
        <v>48</v>
      </c>
      <c r="H1373" s="22">
        <v>36</v>
      </c>
      <c r="K1373" s="22">
        <v>12</v>
      </c>
      <c r="N1373" s="2" t="s">
        <v>45</v>
      </c>
      <c r="O1373" s="2" t="s">
        <v>35</v>
      </c>
      <c r="P1373" t="s">
        <v>36</v>
      </c>
      <c r="Q1373" t="s">
        <v>5039</v>
      </c>
      <c r="U1373" t="s">
        <v>37</v>
      </c>
      <c r="V1373" t="s">
        <v>5112</v>
      </c>
      <c r="Z1373" s="2">
        <v>3</v>
      </c>
      <c r="AA1373" s="22">
        <v>100</v>
      </c>
      <c r="AF1373" t="s">
        <v>3232</v>
      </c>
      <c r="AI1373" t="s">
        <v>93</v>
      </c>
      <c r="AK1373" t="s">
        <v>123</v>
      </c>
      <c r="AN1373" t="s">
        <v>465</v>
      </c>
      <c r="BR1373" s="3" t="s">
        <v>7025</v>
      </c>
    </row>
    <row r="1374" spans="1:70" x14ac:dyDescent="0.2">
      <c r="A1374" t="s">
        <v>5003</v>
      </c>
      <c r="B1374" t="s">
        <v>5111</v>
      </c>
      <c r="C1374" t="s">
        <v>81</v>
      </c>
      <c r="D1374" t="s">
        <v>85</v>
      </c>
      <c r="E1374" t="s">
        <v>70</v>
      </c>
      <c r="F1374" s="2" t="s">
        <v>97</v>
      </c>
      <c r="G1374" s="22">
        <v>48</v>
      </c>
      <c r="H1374" s="22">
        <v>36</v>
      </c>
      <c r="K1374" s="22">
        <v>12</v>
      </c>
      <c r="N1374" s="2" t="s">
        <v>45</v>
      </c>
      <c r="O1374" s="2" t="s">
        <v>35</v>
      </c>
      <c r="P1374" t="s">
        <v>36</v>
      </c>
      <c r="Q1374" t="s">
        <v>5113</v>
      </c>
      <c r="U1374" t="s">
        <v>37</v>
      </c>
      <c r="V1374" t="s">
        <v>5114</v>
      </c>
      <c r="Z1374" s="2">
        <v>2</v>
      </c>
      <c r="AA1374" s="22">
        <v>98</v>
      </c>
      <c r="AF1374" t="s">
        <v>3235</v>
      </c>
      <c r="AI1374" t="s">
        <v>93</v>
      </c>
      <c r="AK1374" t="s">
        <v>123</v>
      </c>
      <c r="AN1374" t="s">
        <v>465</v>
      </c>
      <c r="BR1374" s="3" t="s">
        <v>7025</v>
      </c>
    </row>
    <row r="1375" spans="1:70" x14ac:dyDescent="0.2">
      <c r="A1375" t="s">
        <v>5003</v>
      </c>
      <c r="B1375" t="s">
        <v>5115</v>
      </c>
      <c r="C1375" t="s">
        <v>81</v>
      </c>
      <c r="D1375" t="s">
        <v>85</v>
      </c>
      <c r="E1375" t="s">
        <v>70</v>
      </c>
      <c r="F1375" s="2" t="s">
        <v>335</v>
      </c>
      <c r="G1375" s="22">
        <v>64</v>
      </c>
      <c r="H1375" s="22">
        <v>40</v>
      </c>
      <c r="K1375" s="22">
        <v>24</v>
      </c>
      <c r="N1375" s="2" t="s">
        <v>45</v>
      </c>
      <c r="O1375" s="2" t="s">
        <v>35</v>
      </c>
      <c r="P1375" t="s">
        <v>89</v>
      </c>
      <c r="Q1375" t="s">
        <v>5087</v>
      </c>
      <c r="U1375" t="s">
        <v>37</v>
      </c>
      <c r="V1375" t="s">
        <v>5116</v>
      </c>
      <c r="Z1375" s="2">
        <v>3</v>
      </c>
      <c r="AA1375" s="22">
        <v>100</v>
      </c>
      <c r="AF1375" t="s">
        <v>3232</v>
      </c>
      <c r="AI1375" t="s">
        <v>303</v>
      </c>
      <c r="AK1375" t="s">
        <v>152</v>
      </c>
      <c r="AN1375" t="s">
        <v>465</v>
      </c>
      <c r="BR1375" s="3" t="s">
        <v>7025</v>
      </c>
    </row>
    <row r="1376" spans="1:70" x14ac:dyDescent="0.2">
      <c r="A1376" t="s">
        <v>5003</v>
      </c>
      <c r="B1376" t="s">
        <v>5115</v>
      </c>
      <c r="C1376" t="s">
        <v>81</v>
      </c>
      <c r="D1376" t="s">
        <v>85</v>
      </c>
      <c r="E1376" t="s">
        <v>70</v>
      </c>
      <c r="F1376" s="2" t="s">
        <v>335</v>
      </c>
      <c r="G1376" s="22">
        <v>64</v>
      </c>
      <c r="H1376" s="22">
        <v>40</v>
      </c>
      <c r="K1376" s="22">
        <v>24</v>
      </c>
      <c r="N1376" s="2" t="s">
        <v>45</v>
      </c>
      <c r="O1376" s="2" t="s">
        <v>35</v>
      </c>
      <c r="P1376" t="s">
        <v>89</v>
      </c>
      <c r="Q1376" t="s">
        <v>5087</v>
      </c>
      <c r="U1376" t="s">
        <v>37</v>
      </c>
      <c r="V1376" t="s">
        <v>5117</v>
      </c>
      <c r="Z1376" s="2">
        <v>2</v>
      </c>
      <c r="AA1376" s="22">
        <v>98</v>
      </c>
      <c r="AF1376" t="s">
        <v>3235</v>
      </c>
      <c r="AI1376" t="s">
        <v>303</v>
      </c>
      <c r="AK1376" t="s">
        <v>152</v>
      </c>
      <c r="AN1376" t="s">
        <v>465</v>
      </c>
      <c r="BR1376" s="3" t="s">
        <v>7025</v>
      </c>
    </row>
    <row r="1377" spans="1:70" x14ac:dyDescent="0.2">
      <c r="A1377" t="s">
        <v>5003</v>
      </c>
      <c r="B1377" t="s">
        <v>5118</v>
      </c>
      <c r="C1377" t="s">
        <v>41</v>
      </c>
      <c r="D1377" t="s">
        <v>85</v>
      </c>
      <c r="E1377" t="s">
        <v>70</v>
      </c>
      <c r="F1377" s="2" t="s">
        <v>43</v>
      </c>
      <c r="G1377" s="22">
        <v>32</v>
      </c>
      <c r="H1377" s="22">
        <v>32</v>
      </c>
      <c r="N1377" s="2" t="s">
        <v>45</v>
      </c>
      <c r="O1377" s="2" t="s">
        <v>35</v>
      </c>
      <c r="P1377" t="s">
        <v>36</v>
      </c>
      <c r="Q1377" t="s">
        <v>5119</v>
      </c>
      <c r="U1377" t="s">
        <v>37</v>
      </c>
      <c r="V1377" t="s">
        <v>5120</v>
      </c>
      <c r="Z1377" s="2">
        <v>1</v>
      </c>
      <c r="AA1377" s="22">
        <v>60</v>
      </c>
      <c r="AF1377" t="s">
        <v>3603</v>
      </c>
      <c r="AI1377" t="s">
        <v>164</v>
      </c>
      <c r="AK1377" t="s">
        <v>206</v>
      </c>
      <c r="AN1377" t="s">
        <v>465</v>
      </c>
      <c r="BR1377" s="3" t="s">
        <v>7025</v>
      </c>
    </row>
    <row r="1378" spans="1:70" x14ac:dyDescent="0.2">
      <c r="A1378" t="s">
        <v>5003</v>
      </c>
      <c r="B1378" t="s">
        <v>5118</v>
      </c>
      <c r="C1378" t="s">
        <v>41</v>
      </c>
      <c r="D1378" t="s">
        <v>85</v>
      </c>
      <c r="E1378" t="s">
        <v>70</v>
      </c>
      <c r="F1378" s="2" t="s">
        <v>43</v>
      </c>
      <c r="G1378" s="22">
        <v>32</v>
      </c>
      <c r="H1378" s="22">
        <v>32</v>
      </c>
      <c r="N1378" s="2" t="s">
        <v>45</v>
      </c>
      <c r="O1378" s="2" t="s">
        <v>35</v>
      </c>
      <c r="P1378" t="s">
        <v>36</v>
      </c>
      <c r="Q1378" t="s">
        <v>5119</v>
      </c>
      <c r="U1378" t="s">
        <v>37</v>
      </c>
      <c r="V1378" t="s">
        <v>5121</v>
      </c>
      <c r="Z1378" s="2">
        <v>1</v>
      </c>
      <c r="AA1378" s="22">
        <v>60</v>
      </c>
      <c r="AF1378" t="s">
        <v>3605</v>
      </c>
      <c r="AI1378" t="s">
        <v>164</v>
      </c>
      <c r="AK1378" t="s">
        <v>206</v>
      </c>
      <c r="AN1378" t="s">
        <v>465</v>
      </c>
      <c r="BR1378" s="3" t="s">
        <v>7025</v>
      </c>
    </row>
    <row r="1379" spans="1:70" x14ac:dyDescent="0.2">
      <c r="A1379" t="s">
        <v>5003</v>
      </c>
      <c r="B1379" t="s">
        <v>5118</v>
      </c>
      <c r="C1379" t="s">
        <v>41</v>
      </c>
      <c r="D1379" t="s">
        <v>85</v>
      </c>
      <c r="E1379" t="s">
        <v>70</v>
      </c>
      <c r="F1379" s="2" t="s">
        <v>43</v>
      </c>
      <c r="G1379" s="22">
        <v>32</v>
      </c>
      <c r="H1379" s="22">
        <v>32</v>
      </c>
      <c r="N1379" s="2" t="s">
        <v>45</v>
      </c>
      <c r="O1379" s="2" t="s">
        <v>35</v>
      </c>
      <c r="P1379" t="s">
        <v>36</v>
      </c>
      <c r="Q1379" t="s">
        <v>5119</v>
      </c>
      <c r="U1379" t="s">
        <v>37</v>
      </c>
      <c r="V1379" t="s">
        <v>5122</v>
      </c>
      <c r="Z1379" s="2">
        <v>1</v>
      </c>
      <c r="AA1379" s="22">
        <v>61</v>
      </c>
      <c r="AF1379" t="s">
        <v>3607</v>
      </c>
      <c r="AI1379" t="s">
        <v>164</v>
      </c>
      <c r="AK1379" t="s">
        <v>206</v>
      </c>
      <c r="AN1379" t="s">
        <v>465</v>
      </c>
      <c r="BR1379" s="3" t="s">
        <v>7025</v>
      </c>
    </row>
    <row r="1380" spans="1:70" x14ac:dyDescent="0.2">
      <c r="A1380" t="s">
        <v>5003</v>
      </c>
      <c r="B1380" t="s">
        <v>5118</v>
      </c>
      <c r="C1380" t="s">
        <v>41</v>
      </c>
      <c r="D1380" t="s">
        <v>85</v>
      </c>
      <c r="E1380" t="s">
        <v>70</v>
      </c>
      <c r="F1380" s="2" t="s">
        <v>43</v>
      </c>
      <c r="G1380" s="22">
        <v>32</v>
      </c>
      <c r="H1380" s="22">
        <v>32</v>
      </c>
      <c r="N1380" s="2" t="s">
        <v>45</v>
      </c>
      <c r="O1380" s="2" t="s">
        <v>35</v>
      </c>
      <c r="P1380" t="s">
        <v>36</v>
      </c>
      <c r="Q1380" t="s">
        <v>5123</v>
      </c>
      <c r="U1380" t="s">
        <v>37</v>
      </c>
      <c r="V1380" t="s">
        <v>5124</v>
      </c>
      <c r="Z1380" s="2">
        <v>1</v>
      </c>
      <c r="AA1380" s="22">
        <v>60</v>
      </c>
      <c r="AF1380" t="s">
        <v>3609</v>
      </c>
      <c r="AI1380" t="s">
        <v>164</v>
      </c>
      <c r="AK1380" t="s">
        <v>206</v>
      </c>
      <c r="AN1380" t="s">
        <v>465</v>
      </c>
      <c r="BR1380" s="3" t="s">
        <v>7025</v>
      </c>
    </row>
    <row r="1381" spans="1:70" x14ac:dyDescent="0.2">
      <c r="A1381" t="s">
        <v>5003</v>
      </c>
      <c r="B1381" t="s">
        <v>5118</v>
      </c>
      <c r="C1381" t="s">
        <v>41</v>
      </c>
      <c r="D1381" t="s">
        <v>85</v>
      </c>
      <c r="E1381" t="s">
        <v>70</v>
      </c>
      <c r="F1381" s="2" t="s">
        <v>43</v>
      </c>
      <c r="G1381" s="22">
        <v>32</v>
      </c>
      <c r="H1381" s="22">
        <v>32</v>
      </c>
      <c r="N1381" s="2" t="s">
        <v>45</v>
      </c>
      <c r="O1381" s="2" t="s">
        <v>35</v>
      </c>
      <c r="P1381" t="s">
        <v>36</v>
      </c>
      <c r="Q1381" t="s">
        <v>5123</v>
      </c>
      <c r="U1381" t="s">
        <v>37</v>
      </c>
      <c r="V1381" t="s">
        <v>5125</v>
      </c>
      <c r="Z1381" s="2">
        <v>1</v>
      </c>
      <c r="AA1381" s="22">
        <v>59</v>
      </c>
      <c r="AF1381" t="s">
        <v>3611</v>
      </c>
      <c r="AI1381" t="s">
        <v>164</v>
      </c>
      <c r="AK1381" t="s">
        <v>206</v>
      </c>
      <c r="AN1381" t="s">
        <v>465</v>
      </c>
      <c r="BR1381" s="3" t="s">
        <v>7025</v>
      </c>
    </row>
    <row r="1382" spans="1:70" x14ac:dyDescent="0.2">
      <c r="A1382" t="s">
        <v>5003</v>
      </c>
      <c r="B1382" t="s">
        <v>5118</v>
      </c>
      <c r="C1382" t="s">
        <v>41</v>
      </c>
      <c r="D1382" t="s">
        <v>85</v>
      </c>
      <c r="E1382" t="s">
        <v>70</v>
      </c>
      <c r="F1382" s="2" t="s">
        <v>43</v>
      </c>
      <c r="G1382" s="22">
        <v>32</v>
      </c>
      <c r="H1382" s="22">
        <v>32</v>
      </c>
      <c r="N1382" s="2" t="s">
        <v>45</v>
      </c>
      <c r="O1382" s="2" t="s">
        <v>35</v>
      </c>
      <c r="P1382" t="s">
        <v>36</v>
      </c>
      <c r="Q1382" t="s">
        <v>5126</v>
      </c>
      <c r="U1382" t="s">
        <v>37</v>
      </c>
      <c r="V1382" t="s">
        <v>5127</v>
      </c>
      <c r="Z1382" s="2">
        <v>1</v>
      </c>
      <c r="AA1382" s="22">
        <v>60</v>
      </c>
      <c r="AF1382" t="s">
        <v>3613</v>
      </c>
      <c r="AI1382" t="s">
        <v>164</v>
      </c>
      <c r="AK1382" t="s">
        <v>206</v>
      </c>
      <c r="AN1382" t="s">
        <v>465</v>
      </c>
      <c r="BR1382" s="3" t="s">
        <v>7025</v>
      </c>
    </row>
    <row r="1383" spans="1:70" x14ac:dyDescent="0.2">
      <c r="A1383" t="s">
        <v>5003</v>
      </c>
      <c r="B1383" t="s">
        <v>5118</v>
      </c>
      <c r="C1383" t="s">
        <v>41</v>
      </c>
      <c r="D1383" t="s">
        <v>85</v>
      </c>
      <c r="E1383" t="s">
        <v>70</v>
      </c>
      <c r="F1383" s="2" t="s">
        <v>43</v>
      </c>
      <c r="G1383" s="22">
        <v>32</v>
      </c>
      <c r="H1383" s="22">
        <v>32</v>
      </c>
      <c r="N1383" s="2" t="s">
        <v>45</v>
      </c>
      <c r="O1383" s="2" t="s">
        <v>35</v>
      </c>
      <c r="P1383" t="s">
        <v>36</v>
      </c>
      <c r="Q1383" t="s">
        <v>5128</v>
      </c>
      <c r="U1383" t="s">
        <v>37</v>
      </c>
      <c r="V1383" t="s">
        <v>5129</v>
      </c>
      <c r="Z1383" s="2">
        <v>1</v>
      </c>
      <c r="AA1383" s="22">
        <v>60</v>
      </c>
      <c r="AF1383" t="s">
        <v>3615</v>
      </c>
      <c r="AI1383" t="s">
        <v>164</v>
      </c>
      <c r="AK1383" t="s">
        <v>206</v>
      </c>
      <c r="AN1383" t="s">
        <v>465</v>
      </c>
      <c r="BR1383" s="3" t="s">
        <v>7025</v>
      </c>
    </row>
    <row r="1384" spans="1:70" x14ac:dyDescent="0.2">
      <c r="A1384" t="s">
        <v>5003</v>
      </c>
      <c r="B1384" t="s">
        <v>5118</v>
      </c>
      <c r="C1384" t="s">
        <v>41</v>
      </c>
      <c r="D1384" t="s">
        <v>85</v>
      </c>
      <c r="E1384" t="s">
        <v>70</v>
      </c>
      <c r="F1384" s="2" t="s">
        <v>43</v>
      </c>
      <c r="G1384" s="22">
        <v>32</v>
      </c>
      <c r="H1384" s="22">
        <v>32</v>
      </c>
      <c r="N1384" s="2" t="s">
        <v>45</v>
      </c>
      <c r="O1384" s="2" t="s">
        <v>35</v>
      </c>
      <c r="P1384" t="s">
        <v>36</v>
      </c>
      <c r="Q1384" t="s">
        <v>5128</v>
      </c>
      <c r="U1384" t="s">
        <v>37</v>
      </c>
      <c r="V1384" t="s">
        <v>5130</v>
      </c>
      <c r="Z1384" s="2">
        <v>1</v>
      </c>
      <c r="AA1384" s="22">
        <v>59</v>
      </c>
      <c r="AF1384" t="s">
        <v>3617</v>
      </c>
      <c r="AI1384" t="s">
        <v>164</v>
      </c>
      <c r="AK1384" t="s">
        <v>206</v>
      </c>
      <c r="AN1384" t="s">
        <v>465</v>
      </c>
      <c r="BR1384" s="3" t="s">
        <v>7025</v>
      </c>
    </row>
    <row r="1385" spans="1:70" x14ac:dyDescent="0.2">
      <c r="A1385" t="s">
        <v>5003</v>
      </c>
      <c r="B1385" t="s">
        <v>5131</v>
      </c>
      <c r="C1385" t="s">
        <v>81</v>
      </c>
      <c r="D1385" t="s">
        <v>85</v>
      </c>
      <c r="E1385" t="s">
        <v>70</v>
      </c>
      <c r="F1385" s="2" t="s">
        <v>335</v>
      </c>
      <c r="G1385" s="22">
        <v>64</v>
      </c>
      <c r="H1385" s="22">
        <v>48</v>
      </c>
      <c r="K1385" s="22">
        <v>16</v>
      </c>
      <c r="N1385" s="2" t="s">
        <v>45</v>
      </c>
      <c r="O1385" s="2" t="s">
        <v>35</v>
      </c>
      <c r="P1385" t="s">
        <v>89</v>
      </c>
      <c r="Q1385" t="s">
        <v>5123</v>
      </c>
      <c r="U1385" t="s">
        <v>37</v>
      </c>
      <c r="V1385" t="s">
        <v>5132</v>
      </c>
      <c r="Z1385" s="2">
        <v>3</v>
      </c>
      <c r="AA1385" s="22">
        <v>100</v>
      </c>
      <c r="AF1385" t="s">
        <v>3232</v>
      </c>
      <c r="AI1385" t="s">
        <v>677</v>
      </c>
      <c r="AK1385" t="s">
        <v>98</v>
      </c>
      <c r="AN1385" t="s">
        <v>465</v>
      </c>
      <c r="BR1385" s="3" t="s">
        <v>7025</v>
      </c>
    </row>
    <row r="1386" spans="1:70" x14ac:dyDescent="0.2">
      <c r="A1386" t="s">
        <v>5003</v>
      </c>
      <c r="B1386" t="s">
        <v>5131</v>
      </c>
      <c r="C1386" t="s">
        <v>81</v>
      </c>
      <c r="D1386" t="s">
        <v>85</v>
      </c>
      <c r="E1386" t="s">
        <v>70</v>
      </c>
      <c r="F1386" s="2" t="s">
        <v>335</v>
      </c>
      <c r="G1386" s="22">
        <v>64</v>
      </c>
      <c r="H1386" s="22">
        <v>48</v>
      </c>
      <c r="K1386" s="22">
        <v>16</v>
      </c>
      <c r="N1386" s="2" t="s">
        <v>45</v>
      </c>
      <c r="O1386" s="2" t="s">
        <v>35</v>
      </c>
      <c r="P1386" t="s">
        <v>89</v>
      </c>
      <c r="Q1386" t="s">
        <v>5028</v>
      </c>
      <c r="U1386" t="s">
        <v>37</v>
      </c>
      <c r="V1386" t="s">
        <v>5133</v>
      </c>
      <c r="Z1386" s="2">
        <v>2</v>
      </c>
      <c r="AA1386" s="22">
        <v>98</v>
      </c>
      <c r="AF1386" t="s">
        <v>3235</v>
      </c>
      <c r="AI1386" t="s">
        <v>677</v>
      </c>
      <c r="AK1386" t="s">
        <v>98</v>
      </c>
      <c r="AN1386" t="s">
        <v>465</v>
      </c>
      <c r="BR1386" s="3" t="s">
        <v>7025</v>
      </c>
    </row>
    <row r="1387" spans="1:70" x14ac:dyDescent="0.2">
      <c r="A1387" t="s">
        <v>5003</v>
      </c>
      <c r="B1387" t="s">
        <v>5134</v>
      </c>
      <c r="C1387" t="s">
        <v>81</v>
      </c>
      <c r="D1387" t="s">
        <v>72</v>
      </c>
      <c r="E1387" t="s">
        <v>70</v>
      </c>
      <c r="F1387" s="2" t="s">
        <v>335</v>
      </c>
      <c r="G1387" s="22">
        <v>64</v>
      </c>
      <c r="H1387" s="22">
        <v>32</v>
      </c>
      <c r="K1387" s="22">
        <v>32</v>
      </c>
      <c r="N1387" s="2" t="s">
        <v>35</v>
      </c>
      <c r="O1387" s="2" t="s">
        <v>35</v>
      </c>
      <c r="P1387" t="s">
        <v>36</v>
      </c>
      <c r="Q1387" t="s">
        <v>5135</v>
      </c>
      <c r="U1387" t="s">
        <v>37</v>
      </c>
      <c r="V1387" t="s">
        <v>5136</v>
      </c>
      <c r="Z1387" s="2">
        <v>3</v>
      </c>
      <c r="AA1387" s="22">
        <v>100</v>
      </c>
      <c r="AF1387" t="s">
        <v>3232</v>
      </c>
      <c r="AI1387" t="s">
        <v>677</v>
      </c>
      <c r="AK1387" t="s">
        <v>44</v>
      </c>
      <c r="AN1387" t="s">
        <v>465</v>
      </c>
      <c r="BR1387" s="3" t="s">
        <v>7025</v>
      </c>
    </row>
    <row r="1388" spans="1:70" x14ac:dyDescent="0.2">
      <c r="A1388" t="s">
        <v>5003</v>
      </c>
      <c r="B1388" t="s">
        <v>5134</v>
      </c>
      <c r="C1388" t="s">
        <v>81</v>
      </c>
      <c r="D1388" t="s">
        <v>72</v>
      </c>
      <c r="E1388" t="s">
        <v>70</v>
      </c>
      <c r="F1388" s="2" t="s">
        <v>335</v>
      </c>
      <c r="G1388" s="22">
        <v>64</v>
      </c>
      <c r="H1388" s="22">
        <v>32</v>
      </c>
      <c r="K1388" s="22">
        <v>32</v>
      </c>
      <c r="N1388" s="2" t="s">
        <v>35</v>
      </c>
      <c r="O1388" s="2" t="s">
        <v>35</v>
      </c>
      <c r="P1388" t="s">
        <v>36</v>
      </c>
      <c r="Q1388" t="s">
        <v>5135</v>
      </c>
      <c r="U1388" t="s">
        <v>37</v>
      </c>
      <c r="V1388" t="s">
        <v>5137</v>
      </c>
      <c r="Z1388" s="2">
        <v>2</v>
      </c>
      <c r="AA1388" s="22">
        <v>98</v>
      </c>
      <c r="AF1388" t="s">
        <v>3235</v>
      </c>
      <c r="AI1388" t="s">
        <v>677</v>
      </c>
      <c r="AK1388" t="s">
        <v>44</v>
      </c>
      <c r="AN1388" t="s">
        <v>465</v>
      </c>
      <c r="BR1388" s="3" t="s">
        <v>7025</v>
      </c>
    </row>
    <row r="1389" spans="1:70" x14ac:dyDescent="0.2">
      <c r="A1389" t="s">
        <v>5003</v>
      </c>
      <c r="B1389" t="s">
        <v>5138</v>
      </c>
      <c r="C1389" t="s">
        <v>81</v>
      </c>
      <c r="D1389" t="s">
        <v>85</v>
      </c>
      <c r="E1389" t="s">
        <v>70</v>
      </c>
      <c r="F1389" s="2" t="s">
        <v>43</v>
      </c>
      <c r="G1389" s="22">
        <v>32</v>
      </c>
      <c r="H1389" s="22">
        <v>32</v>
      </c>
      <c r="N1389" s="2" t="s">
        <v>45</v>
      </c>
      <c r="O1389" s="2" t="s">
        <v>35</v>
      </c>
      <c r="P1389" t="s">
        <v>89</v>
      </c>
      <c r="Q1389" t="s">
        <v>5139</v>
      </c>
      <c r="U1389" t="s">
        <v>37</v>
      </c>
      <c r="V1389" t="s">
        <v>5140</v>
      </c>
      <c r="Z1389" s="2">
        <v>1</v>
      </c>
      <c r="AA1389" s="22">
        <v>60</v>
      </c>
      <c r="AF1389" t="s">
        <v>3310</v>
      </c>
      <c r="AI1389" t="s">
        <v>573</v>
      </c>
      <c r="AK1389" t="s">
        <v>206</v>
      </c>
      <c r="AN1389" t="s">
        <v>465</v>
      </c>
      <c r="BR1389" s="3" t="s">
        <v>7025</v>
      </c>
    </row>
    <row r="1390" spans="1:70" x14ac:dyDescent="0.2">
      <c r="A1390" t="s">
        <v>5003</v>
      </c>
      <c r="B1390" t="s">
        <v>5141</v>
      </c>
      <c r="C1390" t="s">
        <v>81</v>
      </c>
      <c r="D1390" t="s">
        <v>85</v>
      </c>
      <c r="E1390" t="s">
        <v>70</v>
      </c>
      <c r="F1390" s="2" t="s">
        <v>335</v>
      </c>
      <c r="G1390" s="22">
        <v>64</v>
      </c>
      <c r="H1390" s="22">
        <v>40</v>
      </c>
      <c r="K1390" s="22">
        <v>24</v>
      </c>
      <c r="N1390" s="2" t="s">
        <v>60</v>
      </c>
      <c r="O1390" s="2" t="s">
        <v>35</v>
      </c>
      <c r="P1390" t="s">
        <v>89</v>
      </c>
      <c r="Q1390" t="s">
        <v>5072</v>
      </c>
      <c r="U1390" t="s">
        <v>37</v>
      </c>
      <c r="V1390" t="s">
        <v>5142</v>
      </c>
      <c r="Z1390" s="2">
        <v>1</v>
      </c>
      <c r="AA1390" s="22">
        <v>60</v>
      </c>
      <c r="AF1390" t="s">
        <v>3310</v>
      </c>
      <c r="AI1390" t="s">
        <v>3167</v>
      </c>
      <c r="AK1390" t="s">
        <v>275</v>
      </c>
      <c r="AN1390" t="s">
        <v>465</v>
      </c>
      <c r="BR1390" s="3" t="s">
        <v>7025</v>
      </c>
    </row>
    <row r="1391" spans="1:70" x14ac:dyDescent="0.2">
      <c r="A1391" t="s">
        <v>5003</v>
      </c>
      <c r="B1391" t="s">
        <v>5143</v>
      </c>
      <c r="C1391" t="s">
        <v>41</v>
      </c>
      <c r="D1391" t="s">
        <v>85</v>
      </c>
      <c r="E1391" t="s">
        <v>70</v>
      </c>
      <c r="F1391" s="2" t="s">
        <v>43</v>
      </c>
      <c r="G1391" s="22">
        <v>32</v>
      </c>
      <c r="K1391" s="22">
        <v>32</v>
      </c>
      <c r="N1391" s="2" t="s">
        <v>35</v>
      </c>
      <c r="O1391" s="2" t="s">
        <v>35</v>
      </c>
      <c r="P1391" t="s">
        <v>36</v>
      </c>
      <c r="Q1391" t="s">
        <v>5046</v>
      </c>
      <c r="U1391" t="s">
        <v>37</v>
      </c>
      <c r="V1391" t="s">
        <v>5144</v>
      </c>
      <c r="Z1391" s="2">
        <v>3</v>
      </c>
      <c r="AA1391" s="22">
        <v>100</v>
      </c>
      <c r="AF1391" t="s">
        <v>3232</v>
      </c>
      <c r="AI1391" t="s">
        <v>677</v>
      </c>
      <c r="AK1391" t="s">
        <v>44</v>
      </c>
      <c r="BR1391" s="3" t="s">
        <v>7025</v>
      </c>
    </row>
    <row r="1392" spans="1:70" x14ac:dyDescent="0.2">
      <c r="A1392" t="s">
        <v>5003</v>
      </c>
      <c r="B1392" t="s">
        <v>5143</v>
      </c>
      <c r="C1392" t="s">
        <v>41</v>
      </c>
      <c r="D1392" t="s">
        <v>85</v>
      </c>
      <c r="E1392" t="s">
        <v>70</v>
      </c>
      <c r="F1392" s="2" t="s">
        <v>43</v>
      </c>
      <c r="G1392" s="22">
        <v>32</v>
      </c>
      <c r="K1392" s="22">
        <v>32</v>
      </c>
      <c r="N1392" s="2" t="s">
        <v>35</v>
      </c>
      <c r="O1392" s="2" t="s">
        <v>35</v>
      </c>
      <c r="P1392" t="s">
        <v>36</v>
      </c>
      <c r="Q1392" t="s">
        <v>5091</v>
      </c>
      <c r="U1392" t="s">
        <v>37</v>
      </c>
      <c r="V1392" t="s">
        <v>5145</v>
      </c>
      <c r="Z1392" s="2">
        <v>2</v>
      </c>
      <c r="AA1392" s="22">
        <v>98</v>
      </c>
      <c r="AF1392" t="s">
        <v>3235</v>
      </c>
      <c r="AI1392" t="s">
        <v>677</v>
      </c>
      <c r="AK1392" t="s">
        <v>44</v>
      </c>
      <c r="BR1392" s="3" t="s">
        <v>7025</v>
      </c>
    </row>
    <row r="1393" spans="1:70" x14ac:dyDescent="0.2">
      <c r="A1393" t="s">
        <v>5003</v>
      </c>
      <c r="B1393" t="s">
        <v>5146</v>
      </c>
      <c r="C1393" t="s">
        <v>41</v>
      </c>
      <c r="D1393" t="s">
        <v>72</v>
      </c>
      <c r="E1393" t="s">
        <v>70</v>
      </c>
      <c r="F1393" s="2" t="s">
        <v>43</v>
      </c>
      <c r="G1393" s="22">
        <v>32</v>
      </c>
      <c r="H1393" s="22">
        <v>16</v>
      </c>
      <c r="K1393" s="22">
        <v>16</v>
      </c>
      <c r="N1393" s="2" t="s">
        <v>35</v>
      </c>
      <c r="O1393" s="2" t="s">
        <v>35</v>
      </c>
      <c r="P1393" t="s">
        <v>36</v>
      </c>
      <c r="Q1393" t="s">
        <v>5147</v>
      </c>
      <c r="U1393" t="s">
        <v>37</v>
      </c>
      <c r="V1393" t="s">
        <v>5148</v>
      </c>
      <c r="Z1393" s="2">
        <v>3</v>
      </c>
      <c r="AA1393" s="22">
        <v>100</v>
      </c>
      <c r="AF1393" t="s">
        <v>3232</v>
      </c>
      <c r="AI1393" t="s">
        <v>144</v>
      </c>
      <c r="AK1393" t="s">
        <v>51</v>
      </c>
      <c r="AN1393" t="s">
        <v>465</v>
      </c>
      <c r="BR1393" s="3" t="s">
        <v>7025</v>
      </c>
    </row>
    <row r="1394" spans="1:70" x14ac:dyDescent="0.2">
      <c r="A1394" t="s">
        <v>5003</v>
      </c>
      <c r="B1394" t="s">
        <v>5146</v>
      </c>
      <c r="C1394" t="s">
        <v>41</v>
      </c>
      <c r="D1394" t="s">
        <v>72</v>
      </c>
      <c r="E1394" t="s">
        <v>70</v>
      </c>
      <c r="F1394" s="2" t="s">
        <v>43</v>
      </c>
      <c r="G1394" s="22">
        <v>32</v>
      </c>
      <c r="H1394" s="22">
        <v>16</v>
      </c>
      <c r="K1394" s="22">
        <v>16</v>
      </c>
      <c r="N1394" s="2" t="s">
        <v>35</v>
      </c>
      <c r="O1394" s="2" t="s">
        <v>35</v>
      </c>
      <c r="P1394" t="s">
        <v>36</v>
      </c>
      <c r="Q1394" t="s">
        <v>5149</v>
      </c>
      <c r="U1394" t="s">
        <v>37</v>
      </c>
      <c r="V1394" t="s">
        <v>5150</v>
      </c>
      <c r="Z1394" s="2">
        <v>2</v>
      </c>
      <c r="AA1394" s="22">
        <v>98</v>
      </c>
      <c r="AF1394" t="s">
        <v>3235</v>
      </c>
      <c r="AI1394" t="s">
        <v>144</v>
      </c>
      <c r="AK1394" t="s">
        <v>51</v>
      </c>
      <c r="AN1394" t="s">
        <v>465</v>
      </c>
      <c r="BR1394" s="3" t="s">
        <v>7025</v>
      </c>
    </row>
    <row r="1395" spans="1:70" x14ac:dyDescent="0.2">
      <c r="A1395" t="s">
        <v>5003</v>
      </c>
      <c r="B1395" t="s">
        <v>5151</v>
      </c>
      <c r="C1395" t="s">
        <v>81</v>
      </c>
      <c r="D1395" t="s">
        <v>85</v>
      </c>
      <c r="E1395" t="s">
        <v>70</v>
      </c>
      <c r="F1395" s="2" t="s">
        <v>97</v>
      </c>
      <c r="G1395" s="22">
        <v>48</v>
      </c>
      <c r="H1395" s="22">
        <v>36</v>
      </c>
      <c r="K1395" s="22">
        <v>12</v>
      </c>
      <c r="N1395" s="2" t="s">
        <v>45</v>
      </c>
      <c r="O1395" s="2" t="s">
        <v>35</v>
      </c>
      <c r="P1395" t="s">
        <v>89</v>
      </c>
      <c r="Q1395" t="s">
        <v>5152</v>
      </c>
      <c r="U1395" t="s">
        <v>37</v>
      </c>
      <c r="V1395" t="s">
        <v>5153</v>
      </c>
      <c r="Z1395" s="2">
        <v>1</v>
      </c>
      <c r="AA1395" s="22">
        <v>53</v>
      </c>
      <c r="AF1395" t="s">
        <v>4229</v>
      </c>
      <c r="AI1395" t="s">
        <v>93</v>
      </c>
      <c r="AK1395" t="s">
        <v>123</v>
      </c>
      <c r="AN1395" t="s">
        <v>465</v>
      </c>
      <c r="BR1395" s="3" t="s">
        <v>7025</v>
      </c>
    </row>
    <row r="1396" spans="1:70" x14ac:dyDescent="0.2">
      <c r="A1396" t="s">
        <v>5003</v>
      </c>
      <c r="B1396" t="s">
        <v>5151</v>
      </c>
      <c r="C1396" t="s">
        <v>81</v>
      </c>
      <c r="D1396" t="s">
        <v>85</v>
      </c>
      <c r="E1396" t="s">
        <v>70</v>
      </c>
      <c r="F1396" s="2" t="s">
        <v>97</v>
      </c>
      <c r="G1396" s="22">
        <v>48</v>
      </c>
      <c r="H1396" s="22">
        <v>36</v>
      </c>
      <c r="K1396" s="22">
        <v>12</v>
      </c>
      <c r="N1396" s="2" t="s">
        <v>45</v>
      </c>
      <c r="O1396" s="2" t="s">
        <v>35</v>
      </c>
      <c r="P1396" t="s">
        <v>89</v>
      </c>
      <c r="Q1396" t="s">
        <v>5152</v>
      </c>
      <c r="U1396" t="s">
        <v>37</v>
      </c>
      <c r="V1396" t="s">
        <v>5154</v>
      </c>
      <c r="Z1396" s="2">
        <v>1</v>
      </c>
      <c r="AA1396" s="22">
        <v>53</v>
      </c>
      <c r="AF1396" t="s">
        <v>4231</v>
      </c>
      <c r="AI1396" t="s">
        <v>93</v>
      </c>
      <c r="AK1396" t="s">
        <v>123</v>
      </c>
      <c r="AN1396" t="s">
        <v>465</v>
      </c>
      <c r="BR1396" s="3" t="s">
        <v>7025</v>
      </c>
    </row>
    <row r="1397" spans="1:70" x14ac:dyDescent="0.2">
      <c r="A1397" t="s">
        <v>5003</v>
      </c>
      <c r="B1397" t="s">
        <v>5151</v>
      </c>
      <c r="C1397" t="s">
        <v>81</v>
      </c>
      <c r="D1397" t="s">
        <v>85</v>
      </c>
      <c r="E1397" t="s">
        <v>70</v>
      </c>
      <c r="F1397" s="2" t="s">
        <v>97</v>
      </c>
      <c r="G1397" s="22">
        <v>48</v>
      </c>
      <c r="H1397" s="22">
        <v>36</v>
      </c>
      <c r="K1397" s="22">
        <v>12</v>
      </c>
      <c r="N1397" s="2" t="s">
        <v>45</v>
      </c>
      <c r="O1397" s="2" t="s">
        <v>35</v>
      </c>
      <c r="P1397" t="s">
        <v>89</v>
      </c>
      <c r="Q1397" t="s">
        <v>5113</v>
      </c>
      <c r="U1397" t="s">
        <v>37</v>
      </c>
      <c r="V1397" t="s">
        <v>5155</v>
      </c>
      <c r="Z1397" s="2">
        <v>1</v>
      </c>
      <c r="AA1397" s="22">
        <v>51</v>
      </c>
      <c r="AF1397" t="s">
        <v>4218</v>
      </c>
      <c r="AI1397" t="s">
        <v>93</v>
      </c>
      <c r="AK1397" t="s">
        <v>123</v>
      </c>
      <c r="AN1397" t="s">
        <v>465</v>
      </c>
      <c r="BR1397" s="3" t="s">
        <v>7025</v>
      </c>
    </row>
    <row r="1398" spans="1:70" x14ac:dyDescent="0.2">
      <c r="A1398" t="s">
        <v>5003</v>
      </c>
      <c r="B1398" t="s">
        <v>5151</v>
      </c>
      <c r="C1398" t="s">
        <v>81</v>
      </c>
      <c r="D1398" t="s">
        <v>85</v>
      </c>
      <c r="E1398" t="s">
        <v>70</v>
      </c>
      <c r="F1398" s="2" t="s">
        <v>97</v>
      </c>
      <c r="G1398" s="22">
        <v>48</v>
      </c>
      <c r="H1398" s="22">
        <v>36</v>
      </c>
      <c r="K1398" s="22">
        <v>12</v>
      </c>
      <c r="N1398" s="2" t="s">
        <v>45</v>
      </c>
      <c r="O1398" s="2" t="s">
        <v>35</v>
      </c>
      <c r="P1398" t="s">
        <v>89</v>
      </c>
      <c r="Q1398" t="s">
        <v>5113</v>
      </c>
      <c r="U1398" t="s">
        <v>37</v>
      </c>
      <c r="V1398" t="s">
        <v>5156</v>
      </c>
      <c r="Z1398" s="2">
        <v>1</v>
      </c>
      <c r="AA1398" s="22">
        <v>52</v>
      </c>
      <c r="AF1398" t="s">
        <v>4220</v>
      </c>
      <c r="AI1398" t="s">
        <v>93</v>
      </c>
      <c r="AK1398" t="s">
        <v>123</v>
      </c>
      <c r="AN1398" t="s">
        <v>465</v>
      </c>
      <c r="BR1398" s="3" t="s">
        <v>7025</v>
      </c>
    </row>
    <row r="1399" spans="1:70" x14ac:dyDescent="0.2">
      <c r="A1399" t="s">
        <v>5003</v>
      </c>
      <c r="B1399" t="s">
        <v>5151</v>
      </c>
      <c r="C1399" t="s">
        <v>81</v>
      </c>
      <c r="D1399" t="s">
        <v>85</v>
      </c>
      <c r="E1399" t="s">
        <v>70</v>
      </c>
      <c r="F1399" s="2" t="s">
        <v>97</v>
      </c>
      <c r="G1399" s="22">
        <v>48</v>
      </c>
      <c r="H1399" s="22">
        <v>36</v>
      </c>
      <c r="K1399" s="22">
        <v>12</v>
      </c>
      <c r="N1399" s="2" t="s">
        <v>45</v>
      </c>
      <c r="O1399" s="2" t="s">
        <v>35</v>
      </c>
      <c r="P1399" t="s">
        <v>89</v>
      </c>
      <c r="Q1399" t="s">
        <v>5157</v>
      </c>
      <c r="U1399" t="s">
        <v>37</v>
      </c>
      <c r="V1399" t="s">
        <v>5158</v>
      </c>
      <c r="Z1399" s="2">
        <v>1</v>
      </c>
      <c r="AA1399" s="22">
        <v>53</v>
      </c>
      <c r="AF1399" t="s">
        <v>4234</v>
      </c>
      <c r="AI1399" t="s">
        <v>93</v>
      </c>
      <c r="AK1399" t="s">
        <v>123</v>
      </c>
      <c r="AN1399" t="s">
        <v>465</v>
      </c>
      <c r="BR1399" s="3" t="s">
        <v>7025</v>
      </c>
    </row>
    <row r="1400" spans="1:70" x14ac:dyDescent="0.2">
      <c r="A1400" t="s">
        <v>5003</v>
      </c>
      <c r="B1400" t="s">
        <v>5151</v>
      </c>
      <c r="C1400" t="s">
        <v>81</v>
      </c>
      <c r="D1400" t="s">
        <v>85</v>
      </c>
      <c r="E1400" t="s">
        <v>70</v>
      </c>
      <c r="F1400" s="2" t="s">
        <v>97</v>
      </c>
      <c r="G1400" s="22">
        <v>48</v>
      </c>
      <c r="H1400" s="22">
        <v>36</v>
      </c>
      <c r="K1400" s="22">
        <v>12</v>
      </c>
      <c r="N1400" s="2" t="s">
        <v>45</v>
      </c>
      <c r="O1400" s="2" t="s">
        <v>35</v>
      </c>
      <c r="P1400" t="s">
        <v>89</v>
      </c>
      <c r="Q1400" t="s">
        <v>5157</v>
      </c>
      <c r="U1400" t="s">
        <v>37</v>
      </c>
      <c r="V1400" t="s">
        <v>5159</v>
      </c>
      <c r="Z1400" s="2">
        <v>1</v>
      </c>
      <c r="AA1400" s="22">
        <v>52</v>
      </c>
      <c r="AF1400" t="s">
        <v>4236</v>
      </c>
      <c r="AI1400" t="s">
        <v>93</v>
      </c>
      <c r="AK1400" t="s">
        <v>123</v>
      </c>
      <c r="AN1400" t="s">
        <v>465</v>
      </c>
      <c r="BR1400" s="3" t="s">
        <v>7025</v>
      </c>
    </row>
    <row r="1401" spans="1:70" x14ac:dyDescent="0.2">
      <c r="A1401" t="s">
        <v>5003</v>
      </c>
      <c r="B1401" t="s">
        <v>5160</v>
      </c>
      <c r="C1401" t="s">
        <v>81</v>
      </c>
      <c r="D1401" t="s">
        <v>85</v>
      </c>
      <c r="E1401" t="s">
        <v>70</v>
      </c>
      <c r="F1401" s="2" t="s">
        <v>97</v>
      </c>
      <c r="G1401" s="22">
        <v>48</v>
      </c>
      <c r="H1401" s="22">
        <v>32</v>
      </c>
      <c r="K1401" s="22">
        <v>16</v>
      </c>
      <c r="N1401" s="2" t="s">
        <v>35</v>
      </c>
      <c r="O1401" s="2" t="s">
        <v>35</v>
      </c>
      <c r="P1401" t="s">
        <v>89</v>
      </c>
      <c r="Q1401" t="s">
        <v>5161</v>
      </c>
      <c r="U1401" t="s">
        <v>37</v>
      </c>
      <c r="V1401" t="s">
        <v>5162</v>
      </c>
      <c r="Z1401" s="2">
        <v>1</v>
      </c>
      <c r="AA1401" s="22">
        <v>53</v>
      </c>
      <c r="AF1401" t="s">
        <v>4229</v>
      </c>
      <c r="AI1401" t="s">
        <v>3892</v>
      </c>
      <c r="AK1401" t="s">
        <v>44</v>
      </c>
      <c r="AN1401" t="s">
        <v>465</v>
      </c>
      <c r="BR1401" s="3" t="s">
        <v>7025</v>
      </c>
    </row>
    <row r="1402" spans="1:70" x14ac:dyDescent="0.2">
      <c r="A1402" t="s">
        <v>5003</v>
      </c>
      <c r="B1402" t="s">
        <v>5160</v>
      </c>
      <c r="C1402" t="s">
        <v>81</v>
      </c>
      <c r="D1402" t="s">
        <v>85</v>
      </c>
      <c r="E1402" t="s">
        <v>70</v>
      </c>
      <c r="F1402" s="2" t="s">
        <v>97</v>
      </c>
      <c r="G1402" s="22">
        <v>48</v>
      </c>
      <c r="H1402" s="22">
        <v>32</v>
      </c>
      <c r="K1402" s="22">
        <v>16</v>
      </c>
      <c r="N1402" s="2" t="s">
        <v>35</v>
      </c>
      <c r="O1402" s="2" t="s">
        <v>35</v>
      </c>
      <c r="P1402" t="s">
        <v>89</v>
      </c>
      <c r="Q1402" t="s">
        <v>5161</v>
      </c>
      <c r="U1402" t="s">
        <v>37</v>
      </c>
      <c r="V1402" t="s">
        <v>5163</v>
      </c>
      <c r="Z1402" s="2">
        <v>1</v>
      </c>
      <c r="AA1402" s="22">
        <v>53</v>
      </c>
      <c r="AF1402" t="s">
        <v>4231</v>
      </c>
      <c r="AI1402" t="s">
        <v>3892</v>
      </c>
      <c r="AK1402" t="s">
        <v>44</v>
      </c>
      <c r="AN1402" t="s">
        <v>465</v>
      </c>
      <c r="BR1402" s="3" t="s">
        <v>7025</v>
      </c>
    </row>
    <row r="1403" spans="1:70" x14ac:dyDescent="0.2">
      <c r="A1403" t="s">
        <v>5003</v>
      </c>
      <c r="B1403" t="s">
        <v>5160</v>
      </c>
      <c r="C1403" t="s">
        <v>81</v>
      </c>
      <c r="D1403" t="s">
        <v>85</v>
      </c>
      <c r="E1403" t="s">
        <v>70</v>
      </c>
      <c r="F1403" s="2" t="s">
        <v>97</v>
      </c>
      <c r="G1403" s="22">
        <v>48</v>
      </c>
      <c r="H1403" s="22">
        <v>32</v>
      </c>
      <c r="K1403" s="22">
        <v>16</v>
      </c>
      <c r="N1403" s="2" t="s">
        <v>35</v>
      </c>
      <c r="O1403" s="2" t="s">
        <v>35</v>
      </c>
      <c r="P1403" t="s">
        <v>89</v>
      </c>
      <c r="Q1403" t="s">
        <v>5101</v>
      </c>
      <c r="U1403" t="s">
        <v>37</v>
      </c>
      <c r="V1403" t="s">
        <v>5164</v>
      </c>
      <c r="Z1403" s="2">
        <v>1</v>
      </c>
      <c r="AA1403" s="22">
        <v>51</v>
      </c>
      <c r="AF1403" t="s">
        <v>4218</v>
      </c>
      <c r="AI1403" t="s">
        <v>3892</v>
      </c>
      <c r="AK1403" t="s">
        <v>44</v>
      </c>
      <c r="AN1403" t="s">
        <v>465</v>
      </c>
      <c r="BR1403" s="3" t="s">
        <v>7025</v>
      </c>
    </row>
    <row r="1404" spans="1:70" x14ac:dyDescent="0.2">
      <c r="A1404" t="s">
        <v>5003</v>
      </c>
      <c r="B1404" t="s">
        <v>5160</v>
      </c>
      <c r="C1404" t="s">
        <v>81</v>
      </c>
      <c r="D1404" t="s">
        <v>85</v>
      </c>
      <c r="E1404" t="s">
        <v>70</v>
      </c>
      <c r="F1404" s="2" t="s">
        <v>97</v>
      </c>
      <c r="G1404" s="22">
        <v>48</v>
      </c>
      <c r="H1404" s="22">
        <v>32</v>
      </c>
      <c r="K1404" s="22">
        <v>16</v>
      </c>
      <c r="N1404" s="2" t="s">
        <v>35</v>
      </c>
      <c r="O1404" s="2" t="s">
        <v>35</v>
      </c>
      <c r="P1404" t="s">
        <v>89</v>
      </c>
      <c r="Q1404" t="s">
        <v>5101</v>
      </c>
      <c r="U1404" t="s">
        <v>37</v>
      </c>
      <c r="V1404" t="s">
        <v>5165</v>
      </c>
      <c r="Z1404" s="2">
        <v>1</v>
      </c>
      <c r="AA1404" s="22">
        <v>52</v>
      </c>
      <c r="AF1404" t="s">
        <v>4220</v>
      </c>
      <c r="AI1404" t="s">
        <v>3892</v>
      </c>
      <c r="AK1404" t="s">
        <v>44</v>
      </c>
      <c r="AN1404" t="s">
        <v>465</v>
      </c>
      <c r="BR1404" s="3" t="s">
        <v>7025</v>
      </c>
    </row>
    <row r="1405" spans="1:70" x14ac:dyDescent="0.2">
      <c r="A1405" t="s">
        <v>5003</v>
      </c>
      <c r="B1405" t="s">
        <v>5160</v>
      </c>
      <c r="C1405" t="s">
        <v>81</v>
      </c>
      <c r="D1405" t="s">
        <v>85</v>
      </c>
      <c r="E1405" t="s">
        <v>70</v>
      </c>
      <c r="F1405" s="2" t="s">
        <v>97</v>
      </c>
      <c r="G1405" s="22">
        <v>48</v>
      </c>
      <c r="H1405" s="22">
        <v>32</v>
      </c>
      <c r="K1405" s="22">
        <v>16</v>
      </c>
      <c r="N1405" s="2" t="s">
        <v>35</v>
      </c>
      <c r="O1405" s="2" t="s">
        <v>35</v>
      </c>
      <c r="P1405" t="s">
        <v>89</v>
      </c>
      <c r="Q1405" t="s">
        <v>5025</v>
      </c>
      <c r="U1405" t="s">
        <v>37</v>
      </c>
      <c r="V1405" t="s">
        <v>5166</v>
      </c>
      <c r="Z1405" s="2">
        <v>1</v>
      </c>
      <c r="AA1405" s="22">
        <v>53</v>
      </c>
      <c r="AF1405" t="s">
        <v>4234</v>
      </c>
      <c r="AI1405" t="s">
        <v>3892</v>
      </c>
      <c r="AK1405" t="s">
        <v>44</v>
      </c>
      <c r="AN1405" t="s">
        <v>465</v>
      </c>
      <c r="BR1405" s="3" t="s">
        <v>7025</v>
      </c>
    </row>
    <row r="1406" spans="1:70" x14ac:dyDescent="0.2">
      <c r="A1406" t="s">
        <v>5003</v>
      </c>
      <c r="B1406" t="s">
        <v>5160</v>
      </c>
      <c r="C1406" t="s">
        <v>81</v>
      </c>
      <c r="D1406" t="s">
        <v>85</v>
      </c>
      <c r="E1406" t="s">
        <v>70</v>
      </c>
      <c r="F1406" s="2" t="s">
        <v>97</v>
      </c>
      <c r="G1406" s="22">
        <v>48</v>
      </c>
      <c r="H1406" s="22">
        <v>32</v>
      </c>
      <c r="K1406" s="22">
        <v>16</v>
      </c>
      <c r="N1406" s="2" t="s">
        <v>35</v>
      </c>
      <c r="O1406" s="2" t="s">
        <v>35</v>
      </c>
      <c r="P1406" t="s">
        <v>89</v>
      </c>
      <c r="Q1406" t="s">
        <v>5025</v>
      </c>
      <c r="U1406" t="s">
        <v>37</v>
      </c>
      <c r="V1406" t="s">
        <v>5167</v>
      </c>
      <c r="Z1406" s="2">
        <v>1</v>
      </c>
      <c r="AA1406" s="22">
        <v>52</v>
      </c>
      <c r="AF1406" t="s">
        <v>4236</v>
      </c>
      <c r="AI1406" t="s">
        <v>3892</v>
      </c>
      <c r="AK1406" t="s">
        <v>44</v>
      </c>
      <c r="AN1406" t="s">
        <v>465</v>
      </c>
      <c r="BR1406" s="3" t="s">
        <v>7025</v>
      </c>
    </row>
    <row r="1407" spans="1:70" x14ac:dyDescent="0.2">
      <c r="A1407" t="s">
        <v>5003</v>
      </c>
      <c r="B1407" t="s">
        <v>5168</v>
      </c>
      <c r="C1407" t="s">
        <v>81</v>
      </c>
      <c r="D1407" t="s">
        <v>72</v>
      </c>
      <c r="E1407" t="s">
        <v>70</v>
      </c>
      <c r="F1407" s="2" t="s">
        <v>97</v>
      </c>
      <c r="G1407" s="22">
        <v>48</v>
      </c>
      <c r="H1407" s="22">
        <v>24</v>
      </c>
      <c r="K1407" s="22">
        <v>24</v>
      </c>
      <c r="N1407" s="2" t="s">
        <v>35</v>
      </c>
      <c r="O1407" s="2" t="s">
        <v>35</v>
      </c>
      <c r="P1407" t="s">
        <v>89</v>
      </c>
      <c r="Q1407" t="s">
        <v>5095</v>
      </c>
      <c r="U1407" t="s">
        <v>37</v>
      </c>
      <c r="V1407" t="s">
        <v>5169</v>
      </c>
      <c r="Z1407" s="2">
        <v>1</v>
      </c>
      <c r="AA1407" s="22">
        <v>53</v>
      </c>
      <c r="AF1407" t="s">
        <v>4229</v>
      </c>
      <c r="AI1407" t="s">
        <v>93</v>
      </c>
      <c r="AK1407" t="s">
        <v>69</v>
      </c>
      <c r="AN1407" t="s">
        <v>1403</v>
      </c>
      <c r="BR1407" s="3" t="s">
        <v>7025</v>
      </c>
    </row>
    <row r="1408" spans="1:70" x14ac:dyDescent="0.2">
      <c r="A1408" t="s">
        <v>5003</v>
      </c>
      <c r="B1408" t="s">
        <v>5168</v>
      </c>
      <c r="C1408" t="s">
        <v>81</v>
      </c>
      <c r="D1408" t="s">
        <v>72</v>
      </c>
      <c r="E1408" t="s">
        <v>70</v>
      </c>
      <c r="F1408" s="2" t="s">
        <v>97</v>
      </c>
      <c r="G1408" s="22">
        <v>48</v>
      </c>
      <c r="H1408" s="22">
        <v>24</v>
      </c>
      <c r="K1408" s="22">
        <v>24</v>
      </c>
      <c r="N1408" s="2" t="s">
        <v>35</v>
      </c>
      <c r="O1408" s="2" t="s">
        <v>35</v>
      </c>
      <c r="P1408" t="s">
        <v>89</v>
      </c>
      <c r="Q1408" t="s">
        <v>5157</v>
      </c>
      <c r="U1408" t="s">
        <v>37</v>
      </c>
      <c r="V1408" t="s">
        <v>5170</v>
      </c>
      <c r="Z1408" s="2">
        <v>1</v>
      </c>
      <c r="AA1408" s="22">
        <v>53</v>
      </c>
      <c r="AF1408" t="s">
        <v>4231</v>
      </c>
      <c r="AI1408" t="s">
        <v>93</v>
      </c>
      <c r="AK1408" t="s">
        <v>69</v>
      </c>
      <c r="AN1408" t="s">
        <v>465</v>
      </c>
      <c r="BR1408" s="3" t="s">
        <v>7025</v>
      </c>
    </row>
    <row r="1409" spans="1:70" x14ac:dyDescent="0.2">
      <c r="A1409" t="s">
        <v>5003</v>
      </c>
      <c r="B1409" t="s">
        <v>5168</v>
      </c>
      <c r="C1409" t="s">
        <v>81</v>
      </c>
      <c r="D1409" t="s">
        <v>72</v>
      </c>
      <c r="E1409" t="s">
        <v>70</v>
      </c>
      <c r="F1409" s="2" t="s">
        <v>97</v>
      </c>
      <c r="G1409" s="22">
        <v>48</v>
      </c>
      <c r="H1409" s="22">
        <v>24</v>
      </c>
      <c r="K1409" s="22">
        <v>24</v>
      </c>
      <c r="N1409" s="2" t="s">
        <v>35</v>
      </c>
      <c r="O1409" s="2" t="s">
        <v>35</v>
      </c>
      <c r="P1409" t="s">
        <v>89</v>
      </c>
      <c r="Q1409" t="s">
        <v>5139</v>
      </c>
      <c r="U1409" t="s">
        <v>37</v>
      </c>
      <c r="V1409" t="s">
        <v>5171</v>
      </c>
      <c r="Z1409" s="2">
        <v>1</v>
      </c>
      <c r="AA1409" s="22">
        <v>51</v>
      </c>
      <c r="AF1409" t="s">
        <v>4218</v>
      </c>
      <c r="AI1409" t="s">
        <v>93</v>
      </c>
      <c r="AK1409" t="s">
        <v>69</v>
      </c>
      <c r="AN1409" t="s">
        <v>465</v>
      </c>
      <c r="BR1409" s="3" t="s">
        <v>7025</v>
      </c>
    </row>
    <row r="1410" spans="1:70" x14ac:dyDescent="0.2">
      <c r="A1410" t="s">
        <v>5003</v>
      </c>
      <c r="B1410" t="s">
        <v>5168</v>
      </c>
      <c r="C1410" t="s">
        <v>81</v>
      </c>
      <c r="D1410" t="s">
        <v>72</v>
      </c>
      <c r="E1410" t="s">
        <v>70</v>
      </c>
      <c r="F1410" s="2" t="s">
        <v>97</v>
      </c>
      <c r="G1410" s="22">
        <v>48</v>
      </c>
      <c r="H1410" s="22">
        <v>24</v>
      </c>
      <c r="K1410" s="22">
        <v>24</v>
      </c>
      <c r="N1410" s="2" t="s">
        <v>35</v>
      </c>
      <c r="O1410" s="2" t="s">
        <v>35</v>
      </c>
      <c r="P1410" t="s">
        <v>89</v>
      </c>
      <c r="Q1410" t="s">
        <v>5139</v>
      </c>
      <c r="U1410" t="s">
        <v>37</v>
      </c>
      <c r="V1410" t="s">
        <v>5172</v>
      </c>
      <c r="Z1410" s="2">
        <v>1</v>
      </c>
      <c r="AA1410" s="22">
        <v>52</v>
      </c>
      <c r="AF1410" t="s">
        <v>4220</v>
      </c>
      <c r="AI1410" t="s">
        <v>93</v>
      </c>
      <c r="AK1410" t="s">
        <v>69</v>
      </c>
      <c r="AN1410" t="s">
        <v>465</v>
      </c>
      <c r="BR1410" s="3" t="s">
        <v>7025</v>
      </c>
    </row>
    <row r="1411" spans="1:70" x14ac:dyDescent="0.2">
      <c r="A1411" t="s">
        <v>5003</v>
      </c>
      <c r="B1411" t="s">
        <v>5168</v>
      </c>
      <c r="C1411" t="s">
        <v>81</v>
      </c>
      <c r="D1411" t="s">
        <v>72</v>
      </c>
      <c r="E1411" t="s">
        <v>70</v>
      </c>
      <c r="F1411" s="2" t="s">
        <v>97</v>
      </c>
      <c r="G1411" s="22">
        <v>48</v>
      </c>
      <c r="H1411" s="22">
        <v>24</v>
      </c>
      <c r="K1411" s="22">
        <v>24</v>
      </c>
      <c r="N1411" s="2" t="s">
        <v>35</v>
      </c>
      <c r="O1411" s="2" t="s">
        <v>35</v>
      </c>
      <c r="P1411" t="s">
        <v>89</v>
      </c>
      <c r="Q1411" t="s">
        <v>5076</v>
      </c>
      <c r="U1411" t="s">
        <v>37</v>
      </c>
      <c r="V1411" t="s">
        <v>5173</v>
      </c>
      <c r="Z1411" s="2">
        <v>1</v>
      </c>
      <c r="AA1411" s="22">
        <v>53</v>
      </c>
      <c r="AF1411" t="s">
        <v>4234</v>
      </c>
      <c r="AI1411" t="s">
        <v>93</v>
      </c>
      <c r="AK1411" t="s">
        <v>69</v>
      </c>
      <c r="AN1411" t="s">
        <v>465</v>
      </c>
      <c r="BR1411" s="3" t="s">
        <v>7025</v>
      </c>
    </row>
    <row r="1412" spans="1:70" x14ac:dyDescent="0.2">
      <c r="A1412" t="s">
        <v>5003</v>
      </c>
      <c r="B1412" t="s">
        <v>5168</v>
      </c>
      <c r="C1412" t="s">
        <v>81</v>
      </c>
      <c r="D1412" t="s">
        <v>72</v>
      </c>
      <c r="E1412" t="s">
        <v>70</v>
      </c>
      <c r="F1412" s="2" t="s">
        <v>97</v>
      </c>
      <c r="G1412" s="22">
        <v>48</v>
      </c>
      <c r="H1412" s="22">
        <v>24</v>
      </c>
      <c r="K1412" s="22">
        <v>24</v>
      </c>
      <c r="N1412" s="2" t="s">
        <v>35</v>
      </c>
      <c r="O1412" s="2" t="s">
        <v>35</v>
      </c>
      <c r="P1412" t="s">
        <v>89</v>
      </c>
      <c r="Q1412" t="s">
        <v>5074</v>
      </c>
      <c r="U1412" t="s">
        <v>37</v>
      </c>
      <c r="V1412" t="s">
        <v>5174</v>
      </c>
      <c r="Z1412" s="2">
        <v>1</v>
      </c>
      <c r="AA1412" s="22">
        <v>52</v>
      </c>
      <c r="AF1412" t="s">
        <v>4236</v>
      </c>
      <c r="AI1412" t="s">
        <v>93</v>
      </c>
      <c r="AK1412" t="s">
        <v>69</v>
      </c>
      <c r="AN1412" t="s">
        <v>465</v>
      </c>
      <c r="BR1412" s="3" t="s">
        <v>7025</v>
      </c>
    </row>
    <row r="1413" spans="1:70" x14ac:dyDescent="0.2">
      <c r="A1413" t="s">
        <v>5003</v>
      </c>
      <c r="B1413" t="s">
        <v>5175</v>
      </c>
      <c r="C1413" t="s">
        <v>81</v>
      </c>
      <c r="D1413" t="s">
        <v>72</v>
      </c>
      <c r="E1413" t="s">
        <v>70</v>
      </c>
      <c r="F1413" s="2" t="s">
        <v>43</v>
      </c>
      <c r="G1413" s="22">
        <v>32</v>
      </c>
      <c r="H1413" s="22">
        <v>20</v>
      </c>
      <c r="K1413" s="22">
        <v>12</v>
      </c>
      <c r="N1413" s="2" t="s">
        <v>35</v>
      </c>
      <c r="O1413" s="2" t="s">
        <v>35</v>
      </c>
      <c r="P1413" t="s">
        <v>36</v>
      </c>
      <c r="Q1413" t="s">
        <v>5080</v>
      </c>
      <c r="U1413" t="s">
        <v>37</v>
      </c>
      <c r="V1413" t="s">
        <v>5176</v>
      </c>
      <c r="Z1413" s="2">
        <v>1</v>
      </c>
      <c r="AA1413" s="22">
        <v>53</v>
      </c>
      <c r="AF1413" t="s">
        <v>4229</v>
      </c>
      <c r="AI1413" t="s">
        <v>315</v>
      </c>
      <c r="AK1413" t="s">
        <v>63</v>
      </c>
      <c r="AN1413" t="s">
        <v>465</v>
      </c>
      <c r="BR1413" s="3" t="s">
        <v>7025</v>
      </c>
    </row>
    <row r="1414" spans="1:70" x14ac:dyDescent="0.2">
      <c r="A1414" t="s">
        <v>5003</v>
      </c>
      <c r="B1414" t="s">
        <v>5175</v>
      </c>
      <c r="C1414" t="s">
        <v>81</v>
      </c>
      <c r="D1414" t="s">
        <v>72</v>
      </c>
      <c r="E1414" t="s">
        <v>70</v>
      </c>
      <c r="F1414" s="2" t="s">
        <v>43</v>
      </c>
      <c r="G1414" s="22">
        <v>32</v>
      </c>
      <c r="H1414" s="22">
        <v>20</v>
      </c>
      <c r="K1414" s="22">
        <v>12</v>
      </c>
      <c r="N1414" s="2" t="s">
        <v>35</v>
      </c>
      <c r="O1414" s="2" t="s">
        <v>35</v>
      </c>
      <c r="P1414" t="s">
        <v>36</v>
      </c>
      <c r="Q1414" t="s">
        <v>5080</v>
      </c>
      <c r="U1414" t="s">
        <v>37</v>
      </c>
      <c r="V1414" t="s">
        <v>5177</v>
      </c>
      <c r="Z1414" s="2">
        <v>1</v>
      </c>
      <c r="AA1414" s="22">
        <v>53</v>
      </c>
      <c r="AF1414" t="s">
        <v>4231</v>
      </c>
      <c r="AI1414" t="s">
        <v>315</v>
      </c>
      <c r="AK1414" t="s">
        <v>63</v>
      </c>
      <c r="AN1414" t="s">
        <v>465</v>
      </c>
      <c r="BR1414" s="3" t="s">
        <v>7025</v>
      </c>
    </row>
    <row r="1415" spans="1:70" x14ac:dyDescent="0.2">
      <c r="A1415" t="s">
        <v>5003</v>
      </c>
      <c r="B1415" t="s">
        <v>5175</v>
      </c>
      <c r="C1415" t="s">
        <v>81</v>
      </c>
      <c r="D1415" t="s">
        <v>72</v>
      </c>
      <c r="E1415" t="s">
        <v>70</v>
      </c>
      <c r="F1415" s="2" t="s">
        <v>43</v>
      </c>
      <c r="G1415" s="22">
        <v>32</v>
      </c>
      <c r="H1415" s="22">
        <v>20</v>
      </c>
      <c r="K1415" s="22">
        <v>12</v>
      </c>
      <c r="N1415" s="2" t="s">
        <v>35</v>
      </c>
      <c r="O1415" s="2" t="s">
        <v>35</v>
      </c>
      <c r="P1415" t="s">
        <v>36</v>
      </c>
      <c r="Q1415" t="s">
        <v>5178</v>
      </c>
      <c r="U1415" t="s">
        <v>37</v>
      </c>
      <c r="V1415" t="s">
        <v>5179</v>
      </c>
      <c r="Z1415" s="2">
        <v>1</v>
      </c>
      <c r="AA1415" s="22">
        <v>51</v>
      </c>
      <c r="AF1415" t="s">
        <v>4218</v>
      </c>
      <c r="AI1415" t="s">
        <v>315</v>
      </c>
      <c r="AK1415" t="s">
        <v>63</v>
      </c>
      <c r="AN1415" t="s">
        <v>465</v>
      </c>
      <c r="BR1415" s="3" t="s">
        <v>7025</v>
      </c>
    </row>
    <row r="1416" spans="1:70" x14ac:dyDescent="0.2">
      <c r="A1416" t="s">
        <v>5003</v>
      </c>
      <c r="B1416" t="s">
        <v>5175</v>
      </c>
      <c r="C1416" t="s">
        <v>81</v>
      </c>
      <c r="D1416" t="s">
        <v>72</v>
      </c>
      <c r="E1416" t="s">
        <v>70</v>
      </c>
      <c r="F1416" s="2" t="s">
        <v>43</v>
      </c>
      <c r="G1416" s="22">
        <v>32</v>
      </c>
      <c r="H1416" s="22">
        <v>20</v>
      </c>
      <c r="K1416" s="22">
        <v>12</v>
      </c>
      <c r="N1416" s="2" t="s">
        <v>35</v>
      </c>
      <c r="O1416" s="2" t="s">
        <v>35</v>
      </c>
      <c r="P1416" t="s">
        <v>36</v>
      </c>
      <c r="Q1416" t="s">
        <v>5178</v>
      </c>
      <c r="U1416" t="s">
        <v>37</v>
      </c>
      <c r="V1416" t="s">
        <v>5180</v>
      </c>
      <c r="Z1416" s="2">
        <v>1</v>
      </c>
      <c r="AA1416" s="22">
        <v>52</v>
      </c>
      <c r="AF1416" t="s">
        <v>4220</v>
      </c>
      <c r="AI1416" t="s">
        <v>315</v>
      </c>
      <c r="AK1416" t="s">
        <v>63</v>
      </c>
      <c r="AN1416" t="s">
        <v>465</v>
      </c>
      <c r="BR1416" s="3" t="s">
        <v>7025</v>
      </c>
    </row>
    <row r="1417" spans="1:70" x14ac:dyDescent="0.2">
      <c r="A1417" t="s">
        <v>5003</v>
      </c>
      <c r="B1417" t="s">
        <v>5175</v>
      </c>
      <c r="C1417" t="s">
        <v>81</v>
      </c>
      <c r="D1417" t="s">
        <v>72</v>
      </c>
      <c r="E1417" t="s">
        <v>70</v>
      </c>
      <c r="F1417" s="2" t="s">
        <v>43</v>
      </c>
      <c r="G1417" s="22">
        <v>32</v>
      </c>
      <c r="H1417" s="22">
        <v>20</v>
      </c>
      <c r="K1417" s="22">
        <v>12</v>
      </c>
      <c r="N1417" s="2" t="s">
        <v>35</v>
      </c>
      <c r="O1417" s="2" t="s">
        <v>35</v>
      </c>
      <c r="P1417" t="s">
        <v>36</v>
      </c>
      <c r="Q1417" t="s">
        <v>5128</v>
      </c>
      <c r="U1417" t="s">
        <v>37</v>
      </c>
      <c r="V1417" t="s">
        <v>5181</v>
      </c>
      <c r="Z1417" s="2">
        <v>1</v>
      </c>
      <c r="AA1417" s="22">
        <v>53</v>
      </c>
      <c r="AF1417" t="s">
        <v>4234</v>
      </c>
      <c r="AI1417" t="s">
        <v>315</v>
      </c>
      <c r="AK1417" t="s">
        <v>63</v>
      </c>
      <c r="AN1417" t="s">
        <v>465</v>
      </c>
      <c r="BR1417" s="3" t="s">
        <v>7025</v>
      </c>
    </row>
    <row r="1418" spans="1:70" x14ac:dyDescent="0.2">
      <c r="A1418" t="s">
        <v>5003</v>
      </c>
      <c r="B1418" t="s">
        <v>5175</v>
      </c>
      <c r="C1418" t="s">
        <v>81</v>
      </c>
      <c r="D1418" t="s">
        <v>72</v>
      </c>
      <c r="E1418" t="s">
        <v>70</v>
      </c>
      <c r="F1418" s="2" t="s">
        <v>43</v>
      </c>
      <c r="G1418" s="22">
        <v>32</v>
      </c>
      <c r="H1418" s="22">
        <v>20</v>
      </c>
      <c r="K1418" s="22">
        <v>12</v>
      </c>
      <c r="N1418" s="2" t="s">
        <v>35</v>
      </c>
      <c r="O1418" s="2" t="s">
        <v>35</v>
      </c>
      <c r="P1418" t="s">
        <v>36</v>
      </c>
      <c r="Q1418" t="s">
        <v>5128</v>
      </c>
      <c r="U1418" t="s">
        <v>37</v>
      </c>
      <c r="V1418" t="s">
        <v>5182</v>
      </c>
      <c r="Z1418" s="2">
        <v>1</v>
      </c>
      <c r="AA1418" s="22">
        <v>52</v>
      </c>
      <c r="AF1418" t="s">
        <v>4236</v>
      </c>
      <c r="AI1418" t="s">
        <v>315</v>
      </c>
      <c r="AK1418" t="s">
        <v>63</v>
      </c>
      <c r="AN1418" t="s">
        <v>465</v>
      </c>
      <c r="BR1418" s="3" t="s">
        <v>7025</v>
      </c>
    </row>
    <row r="1419" spans="1:70" x14ac:dyDescent="0.2">
      <c r="A1419" t="s">
        <v>5003</v>
      </c>
      <c r="B1419" t="s">
        <v>5183</v>
      </c>
      <c r="C1419" t="s">
        <v>81</v>
      </c>
      <c r="D1419" t="s">
        <v>72</v>
      </c>
      <c r="E1419" t="s">
        <v>70</v>
      </c>
      <c r="F1419" s="2" t="s">
        <v>43</v>
      </c>
      <c r="G1419" s="22">
        <v>32</v>
      </c>
      <c r="H1419" s="22">
        <v>32</v>
      </c>
      <c r="N1419" s="2" t="s">
        <v>35</v>
      </c>
      <c r="O1419" s="2" t="s">
        <v>35</v>
      </c>
      <c r="P1419" t="s">
        <v>36</v>
      </c>
      <c r="Q1419" t="s">
        <v>5184</v>
      </c>
      <c r="U1419" t="s">
        <v>37</v>
      </c>
      <c r="V1419" t="s">
        <v>5185</v>
      </c>
      <c r="Z1419" s="2">
        <v>1</v>
      </c>
      <c r="AA1419" s="22">
        <v>53</v>
      </c>
      <c r="AF1419" t="s">
        <v>4229</v>
      </c>
      <c r="AI1419" t="s">
        <v>3892</v>
      </c>
      <c r="AK1419" t="s">
        <v>44</v>
      </c>
      <c r="AN1419" t="s">
        <v>465</v>
      </c>
      <c r="BR1419" s="3" t="s">
        <v>7025</v>
      </c>
    </row>
    <row r="1420" spans="1:70" x14ac:dyDescent="0.2">
      <c r="A1420" t="s">
        <v>5003</v>
      </c>
      <c r="B1420" t="s">
        <v>5183</v>
      </c>
      <c r="C1420" t="s">
        <v>81</v>
      </c>
      <c r="D1420" t="s">
        <v>72</v>
      </c>
      <c r="E1420" t="s">
        <v>70</v>
      </c>
      <c r="F1420" s="2" t="s">
        <v>43</v>
      </c>
      <c r="G1420" s="22">
        <v>32</v>
      </c>
      <c r="H1420" s="22">
        <v>32</v>
      </c>
      <c r="N1420" s="2" t="s">
        <v>35</v>
      </c>
      <c r="O1420" s="2" t="s">
        <v>35</v>
      </c>
      <c r="P1420" t="s">
        <v>36</v>
      </c>
      <c r="Q1420" t="s">
        <v>5184</v>
      </c>
      <c r="U1420" t="s">
        <v>37</v>
      </c>
      <c r="V1420" t="s">
        <v>5186</v>
      </c>
      <c r="Z1420" s="2">
        <v>1</v>
      </c>
      <c r="AA1420" s="22">
        <v>53</v>
      </c>
      <c r="AF1420" t="s">
        <v>4231</v>
      </c>
      <c r="AI1420" t="s">
        <v>3892</v>
      </c>
      <c r="AK1420" t="s">
        <v>44</v>
      </c>
      <c r="AN1420" t="s">
        <v>465</v>
      </c>
      <c r="BR1420" s="3" t="s">
        <v>7025</v>
      </c>
    </row>
    <row r="1421" spans="1:70" x14ac:dyDescent="0.2">
      <c r="A1421" t="s">
        <v>5003</v>
      </c>
      <c r="B1421" t="s">
        <v>5183</v>
      </c>
      <c r="C1421" t="s">
        <v>81</v>
      </c>
      <c r="D1421" t="s">
        <v>72</v>
      </c>
      <c r="E1421" t="s">
        <v>70</v>
      </c>
      <c r="F1421" s="2" t="s">
        <v>43</v>
      </c>
      <c r="G1421" s="22">
        <v>32</v>
      </c>
      <c r="H1421" s="22">
        <v>32</v>
      </c>
      <c r="N1421" s="2" t="s">
        <v>35</v>
      </c>
      <c r="O1421" s="2" t="s">
        <v>35</v>
      </c>
      <c r="P1421" t="s">
        <v>36</v>
      </c>
      <c r="Q1421" t="s">
        <v>5082</v>
      </c>
      <c r="U1421" t="s">
        <v>37</v>
      </c>
      <c r="V1421" t="s">
        <v>5187</v>
      </c>
      <c r="Z1421" s="2">
        <v>1</v>
      </c>
      <c r="AA1421" s="22">
        <v>51</v>
      </c>
      <c r="AF1421" t="s">
        <v>4218</v>
      </c>
      <c r="AI1421" t="s">
        <v>3892</v>
      </c>
      <c r="AK1421" t="s">
        <v>44</v>
      </c>
      <c r="AN1421" t="s">
        <v>465</v>
      </c>
      <c r="BR1421" s="3" t="s">
        <v>7025</v>
      </c>
    </row>
    <row r="1422" spans="1:70" x14ac:dyDescent="0.2">
      <c r="A1422" t="s">
        <v>5003</v>
      </c>
      <c r="B1422" t="s">
        <v>5183</v>
      </c>
      <c r="C1422" t="s">
        <v>81</v>
      </c>
      <c r="D1422" t="s">
        <v>72</v>
      </c>
      <c r="E1422" t="s">
        <v>70</v>
      </c>
      <c r="F1422" s="2" t="s">
        <v>43</v>
      </c>
      <c r="G1422" s="22">
        <v>32</v>
      </c>
      <c r="H1422" s="22">
        <v>32</v>
      </c>
      <c r="N1422" s="2" t="s">
        <v>35</v>
      </c>
      <c r="O1422" s="2" t="s">
        <v>35</v>
      </c>
      <c r="P1422" t="s">
        <v>36</v>
      </c>
      <c r="Q1422" t="s">
        <v>5082</v>
      </c>
      <c r="U1422" t="s">
        <v>37</v>
      </c>
      <c r="V1422" t="s">
        <v>5188</v>
      </c>
      <c r="Z1422" s="2">
        <v>1</v>
      </c>
      <c r="AA1422" s="22">
        <v>52</v>
      </c>
      <c r="AF1422" t="s">
        <v>4220</v>
      </c>
      <c r="AI1422" t="s">
        <v>3892</v>
      </c>
      <c r="AK1422" t="s">
        <v>44</v>
      </c>
      <c r="AN1422" t="s">
        <v>465</v>
      </c>
      <c r="BR1422" s="3" t="s">
        <v>7025</v>
      </c>
    </row>
    <row r="1423" spans="1:70" x14ac:dyDescent="0.2">
      <c r="A1423" t="s">
        <v>5003</v>
      </c>
      <c r="B1423" t="s">
        <v>5183</v>
      </c>
      <c r="C1423" t="s">
        <v>81</v>
      </c>
      <c r="D1423" t="s">
        <v>72</v>
      </c>
      <c r="E1423" t="s">
        <v>70</v>
      </c>
      <c r="F1423" s="2" t="s">
        <v>43</v>
      </c>
      <c r="G1423" s="22">
        <v>32</v>
      </c>
      <c r="H1423" s="22">
        <v>32</v>
      </c>
      <c r="N1423" s="2" t="s">
        <v>35</v>
      </c>
      <c r="O1423" s="2" t="s">
        <v>35</v>
      </c>
      <c r="P1423" t="s">
        <v>36</v>
      </c>
      <c r="Q1423" t="s">
        <v>5004</v>
      </c>
      <c r="U1423" t="s">
        <v>37</v>
      </c>
      <c r="V1423" t="s">
        <v>5189</v>
      </c>
      <c r="Z1423" s="2">
        <v>1</v>
      </c>
      <c r="AA1423" s="22">
        <v>53</v>
      </c>
      <c r="AF1423" t="s">
        <v>4234</v>
      </c>
      <c r="AI1423" t="s">
        <v>3892</v>
      </c>
      <c r="AK1423" t="s">
        <v>44</v>
      </c>
      <c r="AN1423" t="s">
        <v>465</v>
      </c>
      <c r="BR1423" s="3" t="s">
        <v>7025</v>
      </c>
    </row>
    <row r="1424" spans="1:70" x14ac:dyDescent="0.2">
      <c r="A1424" t="s">
        <v>5003</v>
      </c>
      <c r="B1424" t="s">
        <v>5183</v>
      </c>
      <c r="C1424" t="s">
        <v>81</v>
      </c>
      <c r="D1424" t="s">
        <v>72</v>
      </c>
      <c r="E1424" t="s">
        <v>70</v>
      </c>
      <c r="F1424" s="2" t="s">
        <v>43</v>
      </c>
      <c r="G1424" s="22">
        <v>32</v>
      </c>
      <c r="H1424" s="22">
        <v>32</v>
      </c>
      <c r="N1424" s="2" t="s">
        <v>35</v>
      </c>
      <c r="O1424" s="2" t="s">
        <v>35</v>
      </c>
      <c r="P1424" t="s">
        <v>36</v>
      </c>
      <c r="Q1424" t="s">
        <v>5004</v>
      </c>
      <c r="U1424" t="s">
        <v>37</v>
      </c>
      <c r="V1424" t="s">
        <v>5190</v>
      </c>
      <c r="Z1424" s="2">
        <v>1</v>
      </c>
      <c r="AA1424" s="22">
        <v>53</v>
      </c>
      <c r="AF1424" t="s">
        <v>4236</v>
      </c>
      <c r="AI1424" t="s">
        <v>3892</v>
      </c>
      <c r="AK1424" t="s">
        <v>44</v>
      </c>
      <c r="AN1424" t="s">
        <v>465</v>
      </c>
      <c r="BR1424" s="3" t="s">
        <v>7025</v>
      </c>
    </row>
    <row r="1425" spans="1:70" x14ac:dyDescent="0.2">
      <c r="A1425" t="s">
        <v>5003</v>
      </c>
      <c r="B1425" t="s">
        <v>5191</v>
      </c>
      <c r="C1425" t="s">
        <v>41</v>
      </c>
      <c r="D1425" t="s">
        <v>42</v>
      </c>
      <c r="E1425" t="s">
        <v>70</v>
      </c>
      <c r="F1425" s="2" t="s">
        <v>97</v>
      </c>
      <c r="G1425" s="22">
        <v>48</v>
      </c>
      <c r="H1425" s="22">
        <v>26</v>
      </c>
      <c r="K1425" s="22">
        <v>22</v>
      </c>
      <c r="N1425" s="2" t="s">
        <v>60</v>
      </c>
      <c r="O1425" s="2" t="s">
        <v>35</v>
      </c>
      <c r="P1425" t="s">
        <v>36</v>
      </c>
      <c r="Q1425" t="s">
        <v>5066</v>
      </c>
      <c r="R1425" t="s">
        <v>5192</v>
      </c>
      <c r="U1425" t="s">
        <v>37</v>
      </c>
      <c r="V1425" t="s">
        <v>5193</v>
      </c>
      <c r="Z1425" s="2">
        <v>4</v>
      </c>
      <c r="AA1425" s="22">
        <v>59</v>
      </c>
      <c r="AF1425" t="s">
        <v>3712</v>
      </c>
      <c r="AI1425" t="s">
        <v>233</v>
      </c>
      <c r="AK1425" t="s">
        <v>39</v>
      </c>
      <c r="AN1425" t="s">
        <v>465</v>
      </c>
      <c r="BR1425" s="3" t="s">
        <v>7025</v>
      </c>
    </row>
    <row r="1426" spans="1:70" x14ac:dyDescent="0.2">
      <c r="A1426" t="s">
        <v>5003</v>
      </c>
      <c r="B1426" t="s">
        <v>5194</v>
      </c>
      <c r="C1426" t="s">
        <v>41</v>
      </c>
      <c r="D1426" t="s">
        <v>72</v>
      </c>
      <c r="E1426" t="s">
        <v>70</v>
      </c>
      <c r="F1426" s="2" t="s">
        <v>43</v>
      </c>
      <c r="G1426" s="22">
        <v>32</v>
      </c>
      <c r="H1426" s="22">
        <v>32</v>
      </c>
      <c r="N1426" s="2" t="s">
        <v>45</v>
      </c>
      <c r="O1426" s="2" t="s">
        <v>35</v>
      </c>
      <c r="P1426" t="s">
        <v>36</v>
      </c>
      <c r="Q1426" t="s">
        <v>5161</v>
      </c>
      <c r="U1426" t="s">
        <v>37</v>
      </c>
      <c r="V1426" t="s">
        <v>5195</v>
      </c>
      <c r="Z1426" s="2">
        <v>3</v>
      </c>
      <c r="AA1426" s="22">
        <v>55</v>
      </c>
      <c r="AF1426" t="s">
        <v>5100</v>
      </c>
      <c r="AI1426" t="s">
        <v>308</v>
      </c>
      <c r="AK1426" t="s">
        <v>206</v>
      </c>
      <c r="AN1426" t="s">
        <v>465</v>
      </c>
      <c r="BR1426" s="3" t="s">
        <v>7025</v>
      </c>
    </row>
    <row r="1427" spans="1:70" x14ac:dyDescent="0.2">
      <c r="A1427" t="s">
        <v>5003</v>
      </c>
      <c r="B1427" t="s">
        <v>5194</v>
      </c>
      <c r="C1427" t="s">
        <v>41</v>
      </c>
      <c r="D1427" t="s">
        <v>72</v>
      </c>
      <c r="E1427" t="s">
        <v>70</v>
      </c>
      <c r="F1427" s="2" t="s">
        <v>43</v>
      </c>
      <c r="G1427" s="22">
        <v>32</v>
      </c>
      <c r="H1427" s="22">
        <v>32</v>
      </c>
      <c r="N1427" s="2" t="s">
        <v>45</v>
      </c>
      <c r="O1427" s="2" t="s">
        <v>35</v>
      </c>
      <c r="P1427" t="s">
        <v>36</v>
      </c>
      <c r="Q1427" t="s">
        <v>5057</v>
      </c>
      <c r="U1427" t="s">
        <v>37</v>
      </c>
      <c r="V1427" t="s">
        <v>5196</v>
      </c>
      <c r="Z1427" s="2">
        <v>3</v>
      </c>
      <c r="AA1427" s="22">
        <v>45</v>
      </c>
      <c r="AF1427" t="s">
        <v>5103</v>
      </c>
      <c r="AI1427" t="s">
        <v>308</v>
      </c>
      <c r="AK1427" t="s">
        <v>206</v>
      </c>
      <c r="AN1427" t="s">
        <v>465</v>
      </c>
      <c r="BR1427" s="3" t="s">
        <v>7025</v>
      </c>
    </row>
    <row r="1428" spans="1:70" x14ac:dyDescent="0.2">
      <c r="A1428" t="s">
        <v>5003</v>
      </c>
      <c r="B1428" t="s">
        <v>5197</v>
      </c>
      <c r="C1428" t="s">
        <v>41</v>
      </c>
      <c r="D1428" t="s">
        <v>42</v>
      </c>
      <c r="E1428" t="s">
        <v>70</v>
      </c>
      <c r="F1428" s="2" t="s">
        <v>43</v>
      </c>
      <c r="G1428" s="22">
        <v>32</v>
      </c>
      <c r="H1428" s="22">
        <v>32</v>
      </c>
      <c r="N1428" s="2" t="s">
        <v>60</v>
      </c>
      <c r="O1428" s="2" t="s">
        <v>35</v>
      </c>
      <c r="P1428" t="s">
        <v>36</v>
      </c>
      <c r="Q1428" t="s">
        <v>5091</v>
      </c>
      <c r="U1428" t="s">
        <v>37</v>
      </c>
      <c r="V1428" t="s">
        <v>5198</v>
      </c>
      <c r="W1428" t="s">
        <v>46</v>
      </c>
      <c r="Z1428" s="2">
        <v>4</v>
      </c>
      <c r="AA1428" s="22">
        <v>14</v>
      </c>
      <c r="AF1428" t="s">
        <v>3712</v>
      </c>
      <c r="AI1428" t="s">
        <v>1494</v>
      </c>
      <c r="AK1428" t="s">
        <v>44</v>
      </c>
      <c r="AN1428" t="s">
        <v>465</v>
      </c>
      <c r="BR1428" s="3" t="s">
        <v>7025</v>
      </c>
    </row>
    <row r="1429" spans="1:70" x14ac:dyDescent="0.2">
      <c r="A1429" t="s">
        <v>5003</v>
      </c>
      <c r="B1429" t="s">
        <v>5199</v>
      </c>
      <c r="C1429" t="s">
        <v>41</v>
      </c>
      <c r="D1429" t="s">
        <v>42</v>
      </c>
      <c r="E1429" t="s">
        <v>70</v>
      </c>
      <c r="F1429" s="2" t="s">
        <v>43</v>
      </c>
      <c r="G1429" s="22">
        <v>32</v>
      </c>
      <c r="H1429" s="22">
        <v>32</v>
      </c>
      <c r="N1429" s="2" t="s">
        <v>60</v>
      </c>
      <c r="O1429" s="2" t="s">
        <v>35</v>
      </c>
      <c r="P1429" t="s">
        <v>36</v>
      </c>
      <c r="Q1429" t="s">
        <v>5105</v>
      </c>
      <c r="U1429" t="s">
        <v>37</v>
      </c>
      <c r="V1429" t="s">
        <v>5200</v>
      </c>
      <c r="W1429" t="s">
        <v>46</v>
      </c>
      <c r="Z1429" s="2">
        <v>4</v>
      </c>
      <c r="AA1429" s="22">
        <v>13</v>
      </c>
      <c r="AF1429" t="s">
        <v>3712</v>
      </c>
      <c r="AI1429" t="s">
        <v>1494</v>
      </c>
      <c r="AK1429" t="s">
        <v>44</v>
      </c>
      <c r="AN1429" t="s">
        <v>465</v>
      </c>
      <c r="BR1429" s="3" t="s">
        <v>7025</v>
      </c>
    </row>
    <row r="1430" spans="1:70" x14ac:dyDescent="0.2">
      <c r="A1430" t="s">
        <v>5003</v>
      </c>
      <c r="B1430" t="s">
        <v>5201</v>
      </c>
      <c r="C1430" t="s">
        <v>81</v>
      </c>
      <c r="D1430" t="s">
        <v>72</v>
      </c>
      <c r="E1430" t="s">
        <v>70</v>
      </c>
      <c r="F1430" s="2" t="s">
        <v>43</v>
      </c>
      <c r="G1430" s="22">
        <v>32</v>
      </c>
      <c r="H1430" s="22">
        <v>20</v>
      </c>
      <c r="K1430" s="22">
        <v>12</v>
      </c>
      <c r="N1430" s="2" t="s">
        <v>35</v>
      </c>
      <c r="O1430" s="2" t="s">
        <v>35</v>
      </c>
      <c r="P1430" t="s">
        <v>36</v>
      </c>
      <c r="Q1430" t="s">
        <v>5178</v>
      </c>
      <c r="U1430" t="s">
        <v>37</v>
      </c>
      <c r="V1430" t="s">
        <v>5202</v>
      </c>
      <c r="Z1430" s="2">
        <v>3</v>
      </c>
      <c r="AA1430" s="22">
        <v>100</v>
      </c>
      <c r="AF1430" t="s">
        <v>3232</v>
      </c>
      <c r="AI1430" t="s">
        <v>315</v>
      </c>
      <c r="AK1430" t="s">
        <v>63</v>
      </c>
      <c r="AN1430" t="s">
        <v>465</v>
      </c>
      <c r="BR1430" s="3" t="s">
        <v>7025</v>
      </c>
    </row>
    <row r="1431" spans="1:70" x14ac:dyDescent="0.2">
      <c r="A1431" t="s">
        <v>5003</v>
      </c>
      <c r="B1431" t="s">
        <v>5201</v>
      </c>
      <c r="C1431" t="s">
        <v>81</v>
      </c>
      <c r="D1431" t="s">
        <v>72</v>
      </c>
      <c r="E1431" t="s">
        <v>70</v>
      </c>
      <c r="F1431" s="2" t="s">
        <v>43</v>
      </c>
      <c r="G1431" s="22">
        <v>32</v>
      </c>
      <c r="H1431" s="22">
        <v>20</v>
      </c>
      <c r="K1431" s="22">
        <v>12</v>
      </c>
      <c r="N1431" s="2" t="s">
        <v>35</v>
      </c>
      <c r="O1431" s="2" t="s">
        <v>35</v>
      </c>
      <c r="P1431" t="s">
        <v>36</v>
      </c>
      <c r="Q1431" t="s">
        <v>5203</v>
      </c>
      <c r="U1431" t="s">
        <v>37</v>
      </c>
      <c r="V1431" t="s">
        <v>5204</v>
      </c>
      <c r="Z1431" s="2">
        <v>2</v>
      </c>
      <c r="AA1431" s="22">
        <v>98</v>
      </c>
      <c r="AF1431" t="s">
        <v>3235</v>
      </c>
      <c r="AI1431" t="s">
        <v>315</v>
      </c>
      <c r="AK1431" t="s">
        <v>63</v>
      </c>
      <c r="AN1431" t="s">
        <v>465</v>
      </c>
      <c r="BR1431" s="3" t="s">
        <v>7025</v>
      </c>
    </row>
    <row r="1432" spans="1:70" x14ac:dyDescent="0.2">
      <c r="A1432" t="s">
        <v>1938</v>
      </c>
      <c r="B1432" t="s">
        <v>1930</v>
      </c>
      <c r="C1432" t="s">
        <v>81</v>
      </c>
      <c r="D1432" t="s">
        <v>85</v>
      </c>
      <c r="E1432" t="s">
        <v>70</v>
      </c>
      <c r="F1432" s="2" t="s">
        <v>34</v>
      </c>
      <c r="G1432" s="22">
        <v>16</v>
      </c>
      <c r="H1432" s="22">
        <v>16</v>
      </c>
      <c r="N1432" s="2" t="s">
        <v>35</v>
      </c>
      <c r="O1432" s="2" t="s">
        <v>35</v>
      </c>
      <c r="P1432" t="s">
        <v>36</v>
      </c>
      <c r="Q1432" t="s">
        <v>1931</v>
      </c>
      <c r="R1432" t="s">
        <v>1932</v>
      </c>
      <c r="S1432" t="s">
        <v>1933</v>
      </c>
      <c r="T1432" t="s">
        <v>1934</v>
      </c>
      <c r="U1432" t="s">
        <v>37</v>
      </c>
      <c r="V1432" t="s">
        <v>1935</v>
      </c>
      <c r="Z1432" s="2">
        <v>6</v>
      </c>
      <c r="AA1432" s="22">
        <v>145</v>
      </c>
      <c r="AF1432" t="s">
        <v>1936</v>
      </c>
      <c r="AI1432" t="s">
        <v>1937</v>
      </c>
      <c r="AK1432" t="s">
        <v>51</v>
      </c>
      <c r="AN1432" t="s">
        <v>465</v>
      </c>
      <c r="BR1432" s="3" t="s">
        <v>7025</v>
      </c>
    </row>
    <row r="1433" spans="1:70" x14ac:dyDescent="0.2">
      <c r="A1433" t="s">
        <v>1938</v>
      </c>
      <c r="B1433" t="s">
        <v>1930</v>
      </c>
      <c r="C1433" t="s">
        <v>81</v>
      </c>
      <c r="D1433" t="s">
        <v>85</v>
      </c>
      <c r="E1433" t="s">
        <v>70</v>
      </c>
      <c r="F1433" s="2" t="s">
        <v>34</v>
      </c>
      <c r="G1433" s="22">
        <v>16</v>
      </c>
      <c r="H1433" s="22">
        <v>16</v>
      </c>
      <c r="N1433" s="2" t="s">
        <v>35</v>
      </c>
      <c r="O1433" s="2" t="s">
        <v>35</v>
      </c>
      <c r="P1433" t="s">
        <v>36</v>
      </c>
      <c r="Q1433" t="s">
        <v>1933</v>
      </c>
      <c r="R1433" t="s">
        <v>1934</v>
      </c>
      <c r="U1433" t="s">
        <v>37</v>
      </c>
      <c r="V1433" t="s">
        <v>1939</v>
      </c>
      <c r="Z1433" s="2">
        <v>4</v>
      </c>
      <c r="AA1433" s="22">
        <v>116</v>
      </c>
      <c r="AF1433" t="s">
        <v>1940</v>
      </c>
      <c r="AI1433" t="s">
        <v>325</v>
      </c>
      <c r="AK1433" t="s">
        <v>51</v>
      </c>
      <c r="AN1433" t="s">
        <v>465</v>
      </c>
      <c r="BR1433" s="3" t="s">
        <v>7025</v>
      </c>
    </row>
    <row r="1434" spans="1:70" x14ac:dyDescent="0.2">
      <c r="A1434" t="s">
        <v>1938</v>
      </c>
      <c r="B1434" t="s">
        <v>1941</v>
      </c>
      <c r="C1434" t="s">
        <v>41</v>
      </c>
      <c r="D1434" t="s">
        <v>85</v>
      </c>
      <c r="E1434" t="s">
        <v>70</v>
      </c>
      <c r="F1434" s="2" t="s">
        <v>34</v>
      </c>
      <c r="G1434" s="22">
        <v>16</v>
      </c>
      <c r="H1434" s="22">
        <v>16</v>
      </c>
      <c r="N1434" s="2" t="s">
        <v>35</v>
      </c>
      <c r="O1434" s="2" t="s">
        <v>35</v>
      </c>
      <c r="P1434" t="s">
        <v>36</v>
      </c>
      <c r="Q1434" t="s">
        <v>1942</v>
      </c>
      <c r="U1434" t="s">
        <v>37</v>
      </c>
      <c r="V1434" t="s">
        <v>1943</v>
      </c>
      <c r="Z1434" s="2">
        <v>2</v>
      </c>
      <c r="AA1434" s="22">
        <v>40</v>
      </c>
      <c r="AF1434" t="s">
        <v>1944</v>
      </c>
      <c r="AI1434" t="s">
        <v>144</v>
      </c>
      <c r="AK1434" t="s">
        <v>51</v>
      </c>
      <c r="AN1434" t="s">
        <v>465</v>
      </c>
      <c r="BR1434" s="3" t="s">
        <v>7025</v>
      </c>
    </row>
    <row r="1435" spans="1:70" x14ac:dyDescent="0.2">
      <c r="A1435" t="s">
        <v>1938</v>
      </c>
      <c r="B1435" t="s">
        <v>1941</v>
      </c>
      <c r="C1435" t="s">
        <v>41</v>
      </c>
      <c r="D1435" t="s">
        <v>85</v>
      </c>
      <c r="E1435" t="s">
        <v>70</v>
      </c>
      <c r="F1435" s="2" t="s">
        <v>34</v>
      </c>
      <c r="G1435" s="22">
        <v>16</v>
      </c>
      <c r="H1435" s="22">
        <v>16</v>
      </c>
      <c r="N1435" s="2" t="s">
        <v>35</v>
      </c>
      <c r="O1435" s="2" t="s">
        <v>35</v>
      </c>
      <c r="P1435" t="s">
        <v>36</v>
      </c>
      <c r="Q1435" t="s">
        <v>1945</v>
      </c>
      <c r="U1435" t="s">
        <v>37</v>
      </c>
      <c r="V1435" t="s">
        <v>1946</v>
      </c>
      <c r="Z1435" s="2">
        <v>2</v>
      </c>
      <c r="AA1435" s="22">
        <v>44</v>
      </c>
      <c r="AF1435" t="s">
        <v>1947</v>
      </c>
      <c r="AI1435" t="s">
        <v>144</v>
      </c>
      <c r="AK1435" t="s">
        <v>51</v>
      </c>
      <c r="AN1435" t="s">
        <v>465</v>
      </c>
      <c r="BR1435" s="3" t="s">
        <v>7025</v>
      </c>
    </row>
    <row r="1436" spans="1:70" x14ac:dyDescent="0.2">
      <c r="A1436" t="s">
        <v>1938</v>
      </c>
      <c r="B1436" t="s">
        <v>1948</v>
      </c>
      <c r="C1436" t="s">
        <v>41</v>
      </c>
      <c r="D1436" t="s">
        <v>85</v>
      </c>
      <c r="E1436" t="s">
        <v>70</v>
      </c>
      <c r="F1436" s="2" t="s">
        <v>43</v>
      </c>
      <c r="G1436" s="22">
        <v>32</v>
      </c>
      <c r="H1436" s="22">
        <v>32</v>
      </c>
      <c r="N1436" s="2" t="s">
        <v>35</v>
      </c>
      <c r="O1436" s="2" t="s">
        <v>35</v>
      </c>
      <c r="P1436" t="s">
        <v>36</v>
      </c>
      <c r="Q1436" t="s">
        <v>1949</v>
      </c>
      <c r="U1436" t="s">
        <v>37</v>
      </c>
      <c r="V1436" t="s">
        <v>1950</v>
      </c>
      <c r="Z1436" s="2">
        <v>1</v>
      </c>
      <c r="AA1436" s="22">
        <v>27</v>
      </c>
      <c r="AF1436" t="s">
        <v>1951</v>
      </c>
      <c r="AI1436" t="s">
        <v>1952</v>
      </c>
      <c r="AK1436" t="s">
        <v>44</v>
      </c>
      <c r="AN1436" t="s">
        <v>465</v>
      </c>
      <c r="BR1436" s="3" t="s">
        <v>7025</v>
      </c>
    </row>
    <row r="1437" spans="1:70" x14ac:dyDescent="0.2">
      <c r="A1437" t="s">
        <v>1938</v>
      </c>
      <c r="B1437" t="s">
        <v>1953</v>
      </c>
      <c r="C1437" t="s">
        <v>41</v>
      </c>
      <c r="D1437" t="s">
        <v>85</v>
      </c>
      <c r="E1437" t="s">
        <v>70</v>
      </c>
      <c r="F1437" s="2" t="s">
        <v>630</v>
      </c>
      <c r="G1437" s="22">
        <v>24</v>
      </c>
      <c r="H1437" s="22">
        <v>24</v>
      </c>
      <c r="N1437" s="2" t="s">
        <v>35</v>
      </c>
      <c r="O1437" s="2" t="s">
        <v>35</v>
      </c>
      <c r="P1437" t="s">
        <v>36</v>
      </c>
      <c r="Q1437" t="s">
        <v>1954</v>
      </c>
      <c r="U1437" t="s">
        <v>37</v>
      </c>
      <c r="V1437" t="s">
        <v>1955</v>
      </c>
      <c r="Z1437" s="2">
        <v>1</v>
      </c>
      <c r="AA1437" s="22">
        <v>43</v>
      </c>
      <c r="AF1437" t="s">
        <v>1956</v>
      </c>
      <c r="AI1437" t="s">
        <v>93</v>
      </c>
      <c r="AK1437" t="s">
        <v>69</v>
      </c>
      <c r="AN1437" t="s">
        <v>465</v>
      </c>
      <c r="BR1437" s="3" t="s">
        <v>7025</v>
      </c>
    </row>
    <row r="1438" spans="1:70" x14ac:dyDescent="0.2">
      <c r="A1438" t="s">
        <v>1938</v>
      </c>
      <c r="B1438" t="s">
        <v>1957</v>
      </c>
      <c r="C1438" t="s">
        <v>81</v>
      </c>
      <c r="D1438" t="s">
        <v>72</v>
      </c>
      <c r="E1438" t="s">
        <v>70</v>
      </c>
      <c r="F1438" s="2" t="s">
        <v>43</v>
      </c>
      <c r="G1438" s="22">
        <v>32</v>
      </c>
      <c r="H1438" s="22">
        <v>32</v>
      </c>
      <c r="N1438" s="2" t="s">
        <v>45</v>
      </c>
      <c r="O1438" s="2" t="s">
        <v>35</v>
      </c>
      <c r="P1438" t="s">
        <v>89</v>
      </c>
      <c r="Q1438" t="s">
        <v>1958</v>
      </c>
      <c r="U1438" t="s">
        <v>37</v>
      </c>
      <c r="V1438" t="s">
        <v>1959</v>
      </c>
      <c r="Z1438" s="2">
        <v>1</v>
      </c>
      <c r="AA1438" s="22">
        <v>43</v>
      </c>
      <c r="AF1438" t="s">
        <v>1956</v>
      </c>
      <c r="AI1438" t="s">
        <v>164</v>
      </c>
      <c r="AK1438" t="s">
        <v>206</v>
      </c>
      <c r="AN1438" t="s">
        <v>465</v>
      </c>
      <c r="BR1438" s="3" t="s">
        <v>7025</v>
      </c>
    </row>
    <row r="1439" spans="1:70" x14ac:dyDescent="0.2">
      <c r="A1439" t="s">
        <v>1938</v>
      </c>
      <c r="B1439" t="s">
        <v>1960</v>
      </c>
      <c r="C1439" t="s">
        <v>81</v>
      </c>
      <c r="D1439" t="s">
        <v>72</v>
      </c>
      <c r="E1439" t="s">
        <v>70</v>
      </c>
      <c r="F1439" s="2" t="s">
        <v>43</v>
      </c>
      <c r="G1439" s="22">
        <v>32</v>
      </c>
      <c r="H1439" s="22">
        <v>32</v>
      </c>
      <c r="N1439" s="2" t="s">
        <v>45</v>
      </c>
      <c r="O1439" s="2" t="s">
        <v>35</v>
      </c>
      <c r="P1439" t="s">
        <v>89</v>
      </c>
      <c r="Q1439" t="s">
        <v>1961</v>
      </c>
      <c r="U1439" t="s">
        <v>37</v>
      </c>
      <c r="V1439" t="s">
        <v>1962</v>
      </c>
      <c r="Z1439" s="2">
        <v>1</v>
      </c>
      <c r="AA1439" s="22">
        <v>43</v>
      </c>
      <c r="AF1439" t="s">
        <v>1956</v>
      </c>
      <c r="AI1439" t="s">
        <v>164</v>
      </c>
      <c r="AK1439" t="s">
        <v>206</v>
      </c>
      <c r="AN1439" t="s">
        <v>465</v>
      </c>
      <c r="BR1439" s="3" t="s">
        <v>7025</v>
      </c>
    </row>
    <row r="1440" spans="1:70" x14ac:dyDescent="0.2">
      <c r="A1440" t="s">
        <v>1938</v>
      </c>
      <c r="B1440" t="s">
        <v>1963</v>
      </c>
      <c r="C1440" t="s">
        <v>81</v>
      </c>
      <c r="D1440" t="s">
        <v>72</v>
      </c>
      <c r="E1440" t="s">
        <v>70</v>
      </c>
      <c r="F1440" s="2" t="s">
        <v>43</v>
      </c>
      <c r="G1440" s="22">
        <v>32</v>
      </c>
      <c r="H1440" s="22">
        <v>32</v>
      </c>
      <c r="N1440" s="2" t="s">
        <v>45</v>
      </c>
      <c r="O1440" s="2" t="s">
        <v>35</v>
      </c>
      <c r="P1440" t="s">
        <v>89</v>
      </c>
      <c r="Q1440" t="s">
        <v>1964</v>
      </c>
      <c r="U1440" t="s">
        <v>37</v>
      </c>
      <c r="V1440" t="s">
        <v>1965</v>
      </c>
      <c r="Z1440" s="2">
        <v>1</v>
      </c>
      <c r="AA1440" s="22">
        <v>43</v>
      </c>
      <c r="AF1440" t="s">
        <v>1956</v>
      </c>
      <c r="AI1440" t="s">
        <v>164</v>
      </c>
      <c r="AK1440" t="s">
        <v>206</v>
      </c>
      <c r="AN1440" t="s">
        <v>465</v>
      </c>
      <c r="BR1440" s="3" t="s">
        <v>7025</v>
      </c>
    </row>
    <row r="1441" spans="1:70" x14ac:dyDescent="0.2">
      <c r="A1441" t="s">
        <v>1938</v>
      </c>
      <c r="B1441" t="s">
        <v>1966</v>
      </c>
      <c r="C1441" t="s">
        <v>81</v>
      </c>
      <c r="D1441" t="s">
        <v>72</v>
      </c>
      <c r="E1441" t="s">
        <v>70</v>
      </c>
      <c r="F1441" s="2" t="s">
        <v>630</v>
      </c>
      <c r="G1441" s="22">
        <v>24</v>
      </c>
      <c r="H1441" s="22">
        <v>24</v>
      </c>
      <c r="N1441" s="2" t="s">
        <v>45</v>
      </c>
      <c r="O1441" s="2" t="s">
        <v>35</v>
      </c>
      <c r="P1441" t="s">
        <v>36</v>
      </c>
      <c r="Q1441" t="s">
        <v>1967</v>
      </c>
      <c r="U1441" t="s">
        <v>37</v>
      </c>
      <c r="V1441" t="s">
        <v>1968</v>
      </c>
      <c r="Z1441" s="2">
        <v>1</v>
      </c>
      <c r="AA1441" s="22">
        <v>52</v>
      </c>
      <c r="AF1441" t="s">
        <v>1969</v>
      </c>
      <c r="AI1441" t="s">
        <v>1146</v>
      </c>
      <c r="AK1441" t="s">
        <v>69</v>
      </c>
      <c r="AN1441" t="s">
        <v>465</v>
      </c>
      <c r="BR1441" s="3" t="s">
        <v>7025</v>
      </c>
    </row>
    <row r="1442" spans="1:70" x14ac:dyDescent="0.2">
      <c r="A1442" t="s">
        <v>1938</v>
      </c>
      <c r="B1442" t="s">
        <v>1970</v>
      </c>
      <c r="C1442" t="s">
        <v>81</v>
      </c>
      <c r="D1442" t="s">
        <v>72</v>
      </c>
      <c r="E1442" t="s">
        <v>70</v>
      </c>
      <c r="F1442" s="2" t="s">
        <v>43</v>
      </c>
      <c r="G1442" s="22">
        <v>32</v>
      </c>
      <c r="H1442" s="22">
        <v>32</v>
      </c>
      <c r="N1442" s="2" t="s">
        <v>60</v>
      </c>
      <c r="O1442" s="2" t="s">
        <v>35</v>
      </c>
      <c r="P1442" t="s">
        <v>36</v>
      </c>
      <c r="Q1442" t="s">
        <v>1971</v>
      </c>
      <c r="U1442" t="s">
        <v>37</v>
      </c>
      <c r="V1442" t="s">
        <v>1972</v>
      </c>
      <c r="Z1442" s="2">
        <v>1</v>
      </c>
      <c r="AA1442" s="22">
        <v>52</v>
      </c>
      <c r="AF1442" t="s">
        <v>1969</v>
      </c>
      <c r="AI1442" t="s">
        <v>1146</v>
      </c>
      <c r="AK1442" t="s">
        <v>44</v>
      </c>
      <c r="AN1442" t="s">
        <v>465</v>
      </c>
      <c r="BR1442" s="3" t="s">
        <v>7025</v>
      </c>
    </row>
    <row r="1443" spans="1:70" x14ac:dyDescent="0.2">
      <c r="A1443" t="s">
        <v>1938</v>
      </c>
      <c r="B1443" t="s">
        <v>1973</v>
      </c>
      <c r="C1443" t="s">
        <v>41</v>
      </c>
      <c r="D1443" t="s">
        <v>72</v>
      </c>
      <c r="E1443" t="s">
        <v>70</v>
      </c>
      <c r="F1443" s="2" t="s">
        <v>43</v>
      </c>
      <c r="G1443" s="22">
        <v>32</v>
      </c>
      <c r="H1443" s="22">
        <v>32</v>
      </c>
      <c r="N1443" s="2" t="s">
        <v>45</v>
      </c>
      <c r="O1443" s="2" t="s">
        <v>35</v>
      </c>
      <c r="P1443" t="s">
        <v>36</v>
      </c>
      <c r="Q1443" t="s">
        <v>1974</v>
      </c>
      <c r="U1443" t="s">
        <v>37</v>
      </c>
      <c r="V1443" t="s">
        <v>1975</v>
      </c>
      <c r="Z1443" s="2">
        <v>1</v>
      </c>
      <c r="AA1443" s="22">
        <v>43</v>
      </c>
      <c r="AF1443" t="s">
        <v>1956</v>
      </c>
      <c r="AI1443" t="s">
        <v>164</v>
      </c>
      <c r="AK1443" t="s">
        <v>206</v>
      </c>
      <c r="AN1443" t="s">
        <v>465</v>
      </c>
      <c r="BR1443" s="3" t="s">
        <v>7025</v>
      </c>
    </row>
    <row r="1444" spans="1:70" x14ac:dyDescent="0.2">
      <c r="A1444" t="s">
        <v>1938</v>
      </c>
      <c r="B1444" t="s">
        <v>1973</v>
      </c>
      <c r="C1444" t="s">
        <v>41</v>
      </c>
      <c r="D1444" t="s">
        <v>72</v>
      </c>
      <c r="E1444" t="s">
        <v>70</v>
      </c>
      <c r="F1444" s="2" t="s">
        <v>43</v>
      </c>
      <c r="G1444" s="22">
        <v>32</v>
      </c>
      <c r="H1444" s="22">
        <v>32</v>
      </c>
      <c r="N1444" s="2" t="s">
        <v>45</v>
      </c>
      <c r="O1444" s="2" t="s">
        <v>35</v>
      </c>
      <c r="P1444" t="s">
        <v>36</v>
      </c>
      <c r="Q1444" t="s">
        <v>1976</v>
      </c>
      <c r="U1444" t="s">
        <v>37</v>
      </c>
      <c r="V1444" t="s">
        <v>1977</v>
      </c>
      <c r="Z1444" s="2">
        <v>1</v>
      </c>
      <c r="AA1444" s="22">
        <v>44</v>
      </c>
      <c r="AF1444" t="s">
        <v>1978</v>
      </c>
      <c r="AI1444" t="s">
        <v>1979</v>
      </c>
      <c r="AK1444" t="s">
        <v>206</v>
      </c>
      <c r="AN1444" t="s">
        <v>465</v>
      </c>
      <c r="BR1444" s="3" t="s">
        <v>7025</v>
      </c>
    </row>
    <row r="1445" spans="1:70" x14ac:dyDescent="0.2">
      <c r="A1445" t="s">
        <v>1938</v>
      </c>
      <c r="B1445" t="s">
        <v>1980</v>
      </c>
      <c r="C1445" t="s">
        <v>41</v>
      </c>
      <c r="D1445" t="s">
        <v>72</v>
      </c>
      <c r="E1445" t="s">
        <v>70</v>
      </c>
      <c r="F1445" s="2" t="s">
        <v>34</v>
      </c>
      <c r="G1445" s="22">
        <v>16</v>
      </c>
      <c r="H1445" s="22">
        <v>16</v>
      </c>
      <c r="N1445" s="2" t="s">
        <v>35</v>
      </c>
      <c r="O1445" s="2" t="s">
        <v>35</v>
      </c>
      <c r="P1445" t="s">
        <v>36</v>
      </c>
      <c r="Q1445" t="s">
        <v>1981</v>
      </c>
      <c r="U1445" t="s">
        <v>37</v>
      </c>
      <c r="V1445" t="s">
        <v>1982</v>
      </c>
      <c r="Z1445" s="2">
        <v>1</v>
      </c>
      <c r="AA1445" s="22">
        <v>43</v>
      </c>
      <c r="AF1445" t="s">
        <v>1956</v>
      </c>
      <c r="AI1445" t="s">
        <v>144</v>
      </c>
      <c r="AK1445" t="s">
        <v>51</v>
      </c>
      <c r="AN1445" t="s">
        <v>465</v>
      </c>
      <c r="BR1445" s="3" t="s">
        <v>7025</v>
      </c>
    </row>
    <row r="1446" spans="1:70" x14ac:dyDescent="0.2">
      <c r="A1446" t="s">
        <v>1938</v>
      </c>
      <c r="B1446" t="s">
        <v>1983</v>
      </c>
      <c r="C1446" t="s">
        <v>41</v>
      </c>
      <c r="D1446" t="s">
        <v>42</v>
      </c>
      <c r="E1446" t="s">
        <v>70</v>
      </c>
      <c r="F1446" s="2" t="s">
        <v>43</v>
      </c>
      <c r="G1446" s="22">
        <v>32</v>
      </c>
      <c r="H1446" s="22">
        <v>32</v>
      </c>
      <c r="N1446" s="2" t="s">
        <v>40</v>
      </c>
      <c r="O1446" s="2" t="s">
        <v>35</v>
      </c>
      <c r="P1446" t="s">
        <v>36</v>
      </c>
      <c r="Q1446" t="s">
        <v>1984</v>
      </c>
      <c r="U1446" t="s">
        <v>37</v>
      </c>
      <c r="V1446" t="s">
        <v>1985</v>
      </c>
      <c r="W1446" t="s">
        <v>232</v>
      </c>
      <c r="Z1446" s="2">
        <v>1</v>
      </c>
      <c r="AA1446" s="22">
        <v>25</v>
      </c>
      <c r="AF1446" t="s">
        <v>1969</v>
      </c>
      <c r="AI1446" t="s">
        <v>1986</v>
      </c>
      <c r="AK1446" t="s">
        <v>123</v>
      </c>
      <c r="AN1446" t="s">
        <v>465</v>
      </c>
      <c r="BR1446" s="3" t="s">
        <v>7025</v>
      </c>
    </row>
    <row r="1447" spans="1:70" x14ac:dyDescent="0.2">
      <c r="A1447" t="s">
        <v>1938</v>
      </c>
      <c r="B1447" t="s">
        <v>1987</v>
      </c>
      <c r="C1447" t="s">
        <v>41</v>
      </c>
      <c r="D1447" t="s">
        <v>42</v>
      </c>
      <c r="E1447" t="s">
        <v>70</v>
      </c>
      <c r="F1447" s="2" t="s">
        <v>43</v>
      </c>
      <c r="G1447" s="22">
        <v>32</v>
      </c>
      <c r="H1447" s="22">
        <v>32</v>
      </c>
      <c r="N1447" s="2" t="s">
        <v>60</v>
      </c>
      <c r="O1447" s="2" t="s">
        <v>35</v>
      </c>
      <c r="P1447" t="s">
        <v>36</v>
      </c>
      <c r="Q1447" t="s">
        <v>1988</v>
      </c>
      <c r="U1447" t="s">
        <v>37</v>
      </c>
      <c r="V1447" t="s">
        <v>1989</v>
      </c>
      <c r="W1447" t="s">
        <v>169</v>
      </c>
      <c r="Z1447" s="2">
        <v>1</v>
      </c>
      <c r="AA1447" s="22">
        <v>19</v>
      </c>
      <c r="AF1447" t="s">
        <v>1969</v>
      </c>
      <c r="AI1447" t="s">
        <v>1146</v>
      </c>
      <c r="AK1447" t="s">
        <v>44</v>
      </c>
      <c r="AN1447" t="s">
        <v>465</v>
      </c>
      <c r="BR1447" s="3" t="s">
        <v>7025</v>
      </c>
    </row>
    <row r="1448" spans="1:70" x14ac:dyDescent="0.2">
      <c r="A1448" t="s">
        <v>1938</v>
      </c>
      <c r="B1448" t="s">
        <v>1990</v>
      </c>
      <c r="C1448" t="s">
        <v>41</v>
      </c>
      <c r="D1448" t="s">
        <v>42</v>
      </c>
      <c r="E1448" t="s">
        <v>70</v>
      </c>
      <c r="F1448" s="2" t="s">
        <v>43</v>
      </c>
      <c r="G1448" s="22">
        <v>32</v>
      </c>
      <c r="H1448" s="22">
        <v>32</v>
      </c>
      <c r="N1448" s="2" t="s">
        <v>60</v>
      </c>
      <c r="O1448" s="2" t="s">
        <v>35</v>
      </c>
      <c r="P1448" t="s">
        <v>36</v>
      </c>
      <c r="Q1448" t="s">
        <v>1991</v>
      </c>
      <c r="U1448" t="s">
        <v>37</v>
      </c>
      <c r="V1448" t="s">
        <v>1992</v>
      </c>
      <c r="W1448" t="s">
        <v>169</v>
      </c>
      <c r="Z1448" s="2">
        <v>1</v>
      </c>
      <c r="AA1448" s="22">
        <v>24</v>
      </c>
      <c r="AF1448" t="s">
        <v>1969</v>
      </c>
      <c r="AI1448" t="s">
        <v>1146</v>
      </c>
      <c r="AK1448" t="s">
        <v>44</v>
      </c>
      <c r="AN1448" t="s">
        <v>465</v>
      </c>
      <c r="BR1448" s="3" t="s">
        <v>7025</v>
      </c>
    </row>
    <row r="1449" spans="1:70" x14ac:dyDescent="0.2">
      <c r="A1449" t="s">
        <v>1938</v>
      </c>
      <c r="B1449" t="s">
        <v>1993</v>
      </c>
      <c r="C1449" t="s">
        <v>81</v>
      </c>
      <c r="D1449" t="s">
        <v>85</v>
      </c>
      <c r="E1449" t="s">
        <v>70</v>
      </c>
      <c r="F1449" s="2" t="s">
        <v>43</v>
      </c>
      <c r="G1449" s="22">
        <v>32</v>
      </c>
      <c r="H1449" s="22">
        <v>32</v>
      </c>
      <c r="N1449" s="2" t="s">
        <v>45</v>
      </c>
      <c r="O1449" s="2" t="s">
        <v>35</v>
      </c>
      <c r="P1449" t="s">
        <v>89</v>
      </c>
      <c r="Q1449" t="s">
        <v>1942</v>
      </c>
      <c r="U1449" t="s">
        <v>37</v>
      </c>
      <c r="V1449" t="s">
        <v>1994</v>
      </c>
      <c r="Z1449" s="2">
        <v>1</v>
      </c>
      <c r="AA1449" s="22">
        <v>44</v>
      </c>
      <c r="AF1449" t="s">
        <v>1978</v>
      </c>
      <c r="AI1449" t="s">
        <v>1979</v>
      </c>
      <c r="AK1449" t="s">
        <v>206</v>
      </c>
      <c r="AN1449" t="s">
        <v>465</v>
      </c>
      <c r="BR1449" s="3" t="s">
        <v>7025</v>
      </c>
    </row>
    <row r="1450" spans="1:70" x14ac:dyDescent="0.2">
      <c r="A1450" t="s">
        <v>1938</v>
      </c>
      <c r="B1450" t="s">
        <v>1995</v>
      </c>
      <c r="C1450" t="s">
        <v>81</v>
      </c>
      <c r="D1450" t="s">
        <v>85</v>
      </c>
      <c r="E1450" t="s">
        <v>70</v>
      </c>
      <c r="F1450" s="2" t="s">
        <v>97</v>
      </c>
      <c r="G1450" s="22">
        <v>48</v>
      </c>
      <c r="H1450" s="22">
        <v>48</v>
      </c>
      <c r="N1450" s="2" t="s">
        <v>60</v>
      </c>
      <c r="O1450" s="2" t="s">
        <v>35</v>
      </c>
      <c r="P1450" t="s">
        <v>89</v>
      </c>
      <c r="Q1450" t="s">
        <v>1996</v>
      </c>
      <c r="U1450" t="s">
        <v>37</v>
      </c>
      <c r="V1450" t="s">
        <v>1997</v>
      </c>
      <c r="Z1450" s="2">
        <v>1</v>
      </c>
      <c r="AA1450" s="22">
        <v>44</v>
      </c>
      <c r="AF1450" t="s">
        <v>1978</v>
      </c>
      <c r="AI1450" t="s">
        <v>1998</v>
      </c>
      <c r="AK1450" t="s">
        <v>98</v>
      </c>
      <c r="AN1450" t="s">
        <v>465</v>
      </c>
      <c r="BR1450" s="3" t="s">
        <v>7025</v>
      </c>
    </row>
    <row r="1451" spans="1:70" x14ac:dyDescent="0.2">
      <c r="A1451" t="s">
        <v>1938</v>
      </c>
      <c r="B1451" t="s">
        <v>1999</v>
      </c>
      <c r="C1451" t="s">
        <v>41</v>
      </c>
      <c r="D1451" t="s">
        <v>85</v>
      </c>
      <c r="E1451" t="s">
        <v>70</v>
      </c>
      <c r="F1451" s="2" t="s">
        <v>34</v>
      </c>
      <c r="G1451" s="22">
        <v>16</v>
      </c>
      <c r="H1451" s="22">
        <v>16</v>
      </c>
      <c r="N1451" s="2" t="s">
        <v>35</v>
      </c>
      <c r="O1451" s="2" t="s">
        <v>35</v>
      </c>
      <c r="P1451" t="s">
        <v>36</v>
      </c>
      <c r="Q1451" t="s">
        <v>2000</v>
      </c>
      <c r="U1451" t="s">
        <v>37</v>
      </c>
      <c r="V1451" t="s">
        <v>2001</v>
      </c>
      <c r="Z1451" s="2">
        <v>2</v>
      </c>
      <c r="AA1451" s="22">
        <v>44</v>
      </c>
      <c r="AF1451" t="s">
        <v>1947</v>
      </c>
      <c r="AI1451" t="s">
        <v>144</v>
      </c>
      <c r="AK1451" t="s">
        <v>51</v>
      </c>
      <c r="AN1451" t="s">
        <v>465</v>
      </c>
      <c r="BR1451" s="3" t="s">
        <v>7025</v>
      </c>
    </row>
    <row r="1452" spans="1:70" x14ac:dyDescent="0.2">
      <c r="A1452" t="s">
        <v>1938</v>
      </c>
      <c r="B1452" t="s">
        <v>2002</v>
      </c>
      <c r="C1452" t="s">
        <v>41</v>
      </c>
      <c r="D1452" t="s">
        <v>85</v>
      </c>
      <c r="E1452" t="s">
        <v>70</v>
      </c>
      <c r="F1452" s="2" t="s">
        <v>43</v>
      </c>
      <c r="G1452" s="22">
        <v>32</v>
      </c>
      <c r="H1452" s="22">
        <v>32</v>
      </c>
      <c r="N1452" s="2" t="s">
        <v>35</v>
      </c>
      <c r="O1452" s="2" t="s">
        <v>35</v>
      </c>
      <c r="P1452" t="s">
        <v>36</v>
      </c>
      <c r="Q1452" t="s">
        <v>2003</v>
      </c>
      <c r="U1452" t="s">
        <v>37</v>
      </c>
      <c r="V1452" t="s">
        <v>2004</v>
      </c>
      <c r="Z1452" s="2">
        <v>4</v>
      </c>
      <c r="AA1452" s="22">
        <v>84</v>
      </c>
      <c r="AF1452" t="s">
        <v>2005</v>
      </c>
      <c r="AI1452" t="s">
        <v>677</v>
      </c>
      <c r="AK1452" t="s">
        <v>44</v>
      </c>
      <c r="AN1452" t="s">
        <v>465</v>
      </c>
      <c r="BR1452" s="3" t="s">
        <v>7025</v>
      </c>
    </row>
    <row r="1453" spans="1:70" x14ac:dyDescent="0.2">
      <c r="A1453" t="s">
        <v>1938</v>
      </c>
      <c r="B1453" t="s">
        <v>2006</v>
      </c>
      <c r="C1453" t="s">
        <v>41</v>
      </c>
      <c r="D1453" t="s">
        <v>85</v>
      </c>
      <c r="E1453" t="s">
        <v>70</v>
      </c>
      <c r="F1453" s="2" t="s">
        <v>34</v>
      </c>
      <c r="G1453" s="22">
        <v>16</v>
      </c>
      <c r="H1453" s="22">
        <v>16</v>
      </c>
      <c r="N1453" s="2" t="s">
        <v>35</v>
      </c>
      <c r="O1453" s="2" t="s">
        <v>35</v>
      </c>
      <c r="P1453" t="s">
        <v>36</v>
      </c>
      <c r="Q1453" t="s">
        <v>2007</v>
      </c>
      <c r="U1453" t="s">
        <v>37</v>
      </c>
      <c r="V1453" t="s">
        <v>2008</v>
      </c>
      <c r="Z1453" s="2">
        <v>2</v>
      </c>
      <c r="AA1453" s="22">
        <v>44</v>
      </c>
      <c r="AF1453" t="s">
        <v>1947</v>
      </c>
      <c r="AI1453" t="s">
        <v>144</v>
      </c>
      <c r="AK1453" t="s">
        <v>51</v>
      </c>
      <c r="AN1453" t="s">
        <v>465</v>
      </c>
      <c r="BR1453" s="3" t="s">
        <v>7025</v>
      </c>
    </row>
    <row r="1454" spans="1:70" x14ac:dyDescent="0.2">
      <c r="A1454" t="s">
        <v>1938</v>
      </c>
      <c r="B1454" t="s">
        <v>2009</v>
      </c>
      <c r="C1454" t="s">
        <v>81</v>
      </c>
      <c r="D1454" t="s">
        <v>72</v>
      </c>
      <c r="E1454" t="s">
        <v>70</v>
      </c>
      <c r="F1454" s="2" t="s">
        <v>97</v>
      </c>
      <c r="G1454" s="22">
        <v>48</v>
      </c>
      <c r="H1454" s="22">
        <v>48</v>
      </c>
      <c r="N1454" s="2" t="s">
        <v>60</v>
      </c>
      <c r="O1454" s="2" t="s">
        <v>35</v>
      </c>
      <c r="P1454" t="s">
        <v>89</v>
      </c>
      <c r="Q1454" t="s">
        <v>1996</v>
      </c>
      <c r="U1454" t="s">
        <v>37</v>
      </c>
      <c r="V1454" t="s">
        <v>2010</v>
      </c>
      <c r="Z1454" s="2">
        <v>1</v>
      </c>
      <c r="AA1454" s="22">
        <v>44</v>
      </c>
      <c r="AF1454" t="s">
        <v>1978</v>
      </c>
      <c r="AI1454" t="s">
        <v>1998</v>
      </c>
      <c r="AK1454" t="s">
        <v>98</v>
      </c>
      <c r="AN1454" t="s">
        <v>465</v>
      </c>
      <c r="BR1454" s="3" t="s">
        <v>7025</v>
      </c>
    </row>
    <row r="1455" spans="1:70" x14ac:dyDescent="0.2">
      <c r="A1455" t="s">
        <v>1938</v>
      </c>
      <c r="B1455" t="s">
        <v>2011</v>
      </c>
      <c r="C1455" t="s">
        <v>81</v>
      </c>
      <c r="D1455" t="s">
        <v>72</v>
      </c>
      <c r="E1455" t="s">
        <v>70</v>
      </c>
      <c r="F1455" s="2" t="s">
        <v>274</v>
      </c>
      <c r="G1455" s="22">
        <v>40</v>
      </c>
      <c r="H1455" s="22">
        <v>40</v>
      </c>
      <c r="N1455" s="2" t="s">
        <v>45</v>
      </c>
      <c r="O1455" s="2" t="s">
        <v>35</v>
      </c>
      <c r="P1455" t="s">
        <v>89</v>
      </c>
      <c r="Q1455" t="s">
        <v>1988</v>
      </c>
      <c r="U1455" t="s">
        <v>37</v>
      </c>
      <c r="V1455" t="s">
        <v>2012</v>
      </c>
      <c r="Z1455" s="2">
        <v>1</v>
      </c>
      <c r="AA1455" s="22">
        <v>44</v>
      </c>
      <c r="AF1455" t="s">
        <v>1978</v>
      </c>
      <c r="AI1455" t="s">
        <v>2013</v>
      </c>
      <c r="AK1455" t="s">
        <v>152</v>
      </c>
      <c r="AN1455" t="s">
        <v>465</v>
      </c>
      <c r="BR1455" s="3" t="s">
        <v>7025</v>
      </c>
    </row>
    <row r="1456" spans="1:70" x14ac:dyDescent="0.2">
      <c r="A1456" t="s">
        <v>1938</v>
      </c>
      <c r="B1456" t="s">
        <v>2014</v>
      </c>
      <c r="C1456" t="s">
        <v>81</v>
      </c>
      <c r="D1456" t="s">
        <v>72</v>
      </c>
      <c r="E1456" t="s">
        <v>70</v>
      </c>
      <c r="F1456" s="2" t="s">
        <v>630</v>
      </c>
      <c r="G1456" s="22">
        <v>24</v>
      </c>
      <c r="H1456" s="22">
        <v>24</v>
      </c>
      <c r="N1456" s="2" t="s">
        <v>35</v>
      </c>
      <c r="O1456" s="2" t="s">
        <v>35</v>
      </c>
      <c r="P1456" t="s">
        <v>89</v>
      </c>
      <c r="Q1456" t="s">
        <v>2015</v>
      </c>
      <c r="U1456" t="s">
        <v>37</v>
      </c>
      <c r="V1456" t="s">
        <v>2016</v>
      </c>
      <c r="Z1456" s="2">
        <v>1</v>
      </c>
      <c r="AA1456" s="22">
        <v>44</v>
      </c>
      <c r="AF1456" t="s">
        <v>1978</v>
      </c>
      <c r="AI1456" t="s">
        <v>1998</v>
      </c>
      <c r="AK1456" t="s">
        <v>69</v>
      </c>
      <c r="AN1456" t="s">
        <v>465</v>
      </c>
      <c r="BR1456" s="3" t="s">
        <v>7025</v>
      </c>
    </row>
    <row r="1457" spans="1:70" x14ac:dyDescent="0.2">
      <c r="A1457" t="s">
        <v>1938</v>
      </c>
      <c r="B1457" t="s">
        <v>2017</v>
      </c>
      <c r="C1457" t="s">
        <v>81</v>
      </c>
      <c r="D1457" t="s">
        <v>85</v>
      </c>
      <c r="E1457" t="s">
        <v>70</v>
      </c>
      <c r="F1457" s="2" t="s">
        <v>43</v>
      </c>
      <c r="G1457" s="22">
        <v>32</v>
      </c>
      <c r="H1457" s="22">
        <v>32</v>
      </c>
      <c r="N1457" s="2" t="s">
        <v>45</v>
      </c>
      <c r="O1457" s="2" t="s">
        <v>35</v>
      </c>
      <c r="P1457" t="s">
        <v>89</v>
      </c>
      <c r="Q1457" t="s">
        <v>2018</v>
      </c>
      <c r="U1457" t="s">
        <v>37</v>
      </c>
      <c r="V1457" t="s">
        <v>2019</v>
      </c>
      <c r="Z1457" s="2">
        <v>1</v>
      </c>
      <c r="AA1457" s="22">
        <v>53</v>
      </c>
      <c r="AF1457" t="s">
        <v>68</v>
      </c>
      <c r="AI1457" t="s">
        <v>2020</v>
      </c>
      <c r="AK1457" t="s">
        <v>206</v>
      </c>
      <c r="AN1457" t="s">
        <v>465</v>
      </c>
      <c r="BR1457" s="3" t="s">
        <v>7025</v>
      </c>
    </row>
    <row r="1458" spans="1:70" x14ac:dyDescent="0.2">
      <c r="A1458" t="s">
        <v>1938</v>
      </c>
      <c r="B1458" t="s">
        <v>2017</v>
      </c>
      <c r="C1458" t="s">
        <v>81</v>
      </c>
      <c r="D1458" t="s">
        <v>85</v>
      </c>
      <c r="E1458" t="s">
        <v>70</v>
      </c>
      <c r="F1458" s="2" t="s">
        <v>43</v>
      </c>
      <c r="G1458" s="22">
        <v>32</v>
      </c>
      <c r="H1458" s="22">
        <v>32</v>
      </c>
      <c r="N1458" s="2" t="s">
        <v>45</v>
      </c>
      <c r="O1458" s="2" t="s">
        <v>35</v>
      </c>
      <c r="P1458" t="s">
        <v>89</v>
      </c>
      <c r="Q1458" t="s">
        <v>2021</v>
      </c>
      <c r="U1458" t="s">
        <v>37</v>
      </c>
      <c r="V1458" t="s">
        <v>2022</v>
      </c>
      <c r="Z1458" s="2">
        <v>2</v>
      </c>
      <c r="AA1458" s="22">
        <v>44</v>
      </c>
      <c r="AF1458" t="s">
        <v>2023</v>
      </c>
      <c r="AI1458" t="s">
        <v>2024</v>
      </c>
      <c r="AK1458" t="s">
        <v>206</v>
      </c>
      <c r="AN1458" t="s">
        <v>465</v>
      </c>
      <c r="BR1458" s="3" t="s">
        <v>7025</v>
      </c>
    </row>
    <row r="1459" spans="1:70" x14ac:dyDescent="0.2">
      <c r="A1459" t="s">
        <v>1938</v>
      </c>
      <c r="B1459" t="s">
        <v>2017</v>
      </c>
      <c r="C1459" t="s">
        <v>81</v>
      </c>
      <c r="D1459" t="s">
        <v>85</v>
      </c>
      <c r="E1459" t="s">
        <v>70</v>
      </c>
      <c r="F1459" s="2" t="s">
        <v>43</v>
      </c>
      <c r="G1459" s="22">
        <v>32</v>
      </c>
      <c r="H1459" s="22">
        <v>32</v>
      </c>
      <c r="N1459" s="2" t="s">
        <v>45</v>
      </c>
      <c r="O1459" s="2" t="s">
        <v>35</v>
      </c>
      <c r="P1459" t="s">
        <v>89</v>
      </c>
      <c r="Q1459" t="s">
        <v>2025</v>
      </c>
      <c r="U1459" t="s">
        <v>37</v>
      </c>
      <c r="V1459" t="s">
        <v>2026</v>
      </c>
      <c r="Z1459" s="2">
        <v>1</v>
      </c>
      <c r="AA1459" s="22">
        <v>50</v>
      </c>
      <c r="AF1459" t="s">
        <v>2027</v>
      </c>
      <c r="AI1459" t="s">
        <v>2020</v>
      </c>
      <c r="AK1459" t="s">
        <v>206</v>
      </c>
      <c r="AN1459" t="s">
        <v>465</v>
      </c>
      <c r="BR1459" s="3" t="s">
        <v>7025</v>
      </c>
    </row>
    <row r="1460" spans="1:70" x14ac:dyDescent="0.2">
      <c r="A1460" t="s">
        <v>1938</v>
      </c>
      <c r="B1460" t="s">
        <v>2017</v>
      </c>
      <c r="C1460" t="s">
        <v>81</v>
      </c>
      <c r="D1460" t="s">
        <v>85</v>
      </c>
      <c r="E1460" t="s">
        <v>70</v>
      </c>
      <c r="F1460" s="2" t="s">
        <v>43</v>
      </c>
      <c r="G1460" s="22">
        <v>32</v>
      </c>
      <c r="H1460" s="22">
        <v>32</v>
      </c>
      <c r="N1460" s="2" t="s">
        <v>35</v>
      </c>
      <c r="O1460" s="2" t="s">
        <v>35</v>
      </c>
      <c r="P1460" t="s">
        <v>89</v>
      </c>
      <c r="Q1460" t="s">
        <v>2028</v>
      </c>
      <c r="U1460" t="s">
        <v>37</v>
      </c>
      <c r="V1460" t="s">
        <v>2029</v>
      </c>
      <c r="Z1460" s="2">
        <v>2</v>
      </c>
      <c r="AA1460" s="22">
        <v>64</v>
      </c>
      <c r="AF1460" t="s">
        <v>2030</v>
      </c>
      <c r="AI1460" t="s">
        <v>2031</v>
      </c>
      <c r="AK1460" t="s">
        <v>44</v>
      </c>
      <c r="AN1460" t="s">
        <v>465</v>
      </c>
      <c r="BR1460" s="3" t="s">
        <v>7025</v>
      </c>
    </row>
    <row r="1461" spans="1:70" x14ac:dyDescent="0.2">
      <c r="A1461" t="s">
        <v>1938</v>
      </c>
      <c r="B1461" t="s">
        <v>2032</v>
      </c>
      <c r="C1461" t="s">
        <v>41</v>
      </c>
      <c r="D1461" t="s">
        <v>85</v>
      </c>
      <c r="E1461" t="s">
        <v>70</v>
      </c>
      <c r="F1461" s="2" t="s">
        <v>630</v>
      </c>
      <c r="G1461" s="22">
        <v>24</v>
      </c>
      <c r="H1461" s="22">
        <v>24</v>
      </c>
      <c r="N1461" s="2" t="s">
        <v>35</v>
      </c>
      <c r="O1461" s="2" t="s">
        <v>35</v>
      </c>
      <c r="P1461" t="s">
        <v>36</v>
      </c>
      <c r="Q1461" t="s">
        <v>2033</v>
      </c>
      <c r="U1461" t="s">
        <v>37</v>
      </c>
      <c r="V1461" t="s">
        <v>2034</v>
      </c>
      <c r="Z1461" s="2">
        <v>2</v>
      </c>
      <c r="AA1461" s="22">
        <v>97</v>
      </c>
      <c r="AF1461" t="s">
        <v>2035</v>
      </c>
      <c r="AI1461" t="s">
        <v>2036</v>
      </c>
      <c r="AK1461" t="s">
        <v>69</v>
      </c>
      <c r="AN1461" t="s">
        <v>465</v>
      </c>
      <c r="BR1461" s="3" t="s">
        <v>7025</v>
      </c>
    </row>
    <row r="1462" spans="1:70" x14ac:dyDescent="0.2">
      <c r="A1462" t="s">
        <v>1938</v>
      </c>
      <c r="B1462" t="s">
        <v>2032</v>
      </c>
      <c r="C1462" t="s">
        <v>41</v>
      </c>
      <c r="D1462" t="s">
        <v>85</v>
      </c>
      <c r="E1462" t="s">
        <v>70</v>
      </c>
      <c r="F1462" s="2" t="s">
        <v>630</v>
      </c>
      <c r="G1462" s="22">
        <v>24</v>
      </c>
      <c r="H1462" s="22">
        <v>24</v>
      </c>
      <c r="N1462" s="2" t="s">
        <v>35</v>
      </c>
      <c r="O1462" s="2" t="s">
        <v>35</v>
      </c>
      <c r="P1462" t="s">
        <v>36</v>
      </c>
      <c r="Q1462" t="s">
        <v>2037</v>
      </c>
      <c r="U1462" t="s">
        <v>37</v>
      </c>
      <c r="V1462" t="s">
        <v>2038</v>
      </c>
      <c r="Z1462" s="2">
        <v>1</v>
      </c>
      <c r="AA1462" s="22">
        <v>50</v>
      </c>
      <c r="AF1462" t="s">
        <v>2027</v>
      </c>
      <c r="AI1462" t="s">
        <v>2036</v>
      </c>
      <c r="AK1462" t="s">
        <v>69</v>
      </c>
      <c r="AN1462" t="s">
        <v>465</v>
      </c>
      <c r="BR1462" s="3" t="s">
        <v>7025</v>
      </c>
    </row>
    <row r="1463" spans="1:70" x14ac:dyDescent="0.2">
      <c r="A1463" t="s">
        <v>1938</v>
      </c>
      <c r="B1463" t="s">
        <v>2032</v>
      </c>
      <c r="C1463" t="s">
        <v>41</v>
      </c>
      <c r="D1463" t="s">
        <v>85</v>
      </c>
      <c r="E1463" t="s">
        <v>70</v>
      </c>
      <c r="F1463" s="2" t="s">
        <v>630</v>
      </c>
      <c r="G1463" s="22">
        <v>24</v>
      </c>
      <c r="H1463" s="22">
        <v>24</v>
      </c>
      <c r="N1463" s="2" t="s">
        <v>35</v>
      </c>
      <c r="O1463" s="2" t="s">
        <v>35</v>
      </c>
      <c r="P1463" t="s">
        <v>36</v>
      </c>
      <c r="Q1463" t="s">
        <v>2028</v>
      </c>
      <c r="U1463" t="s">
        <v>37</v>
      </c>
      <c r="V1463" t="s">
        <v>2039</v>
      </c>
      <c r="Z1463" s="2">
        <v>2</v>
      </c>
      <c r="AA1463" s="22">
        <v>49</v>
      </c>
      <c r="AF1463" t="s">
        <v>421</v>
      </c>
      <c r="AI1463" t="s">
        <v>187</v>
      </c>
      <c r="AK1463" t="s">
        <v>69</v>
      </c>
      <c r="AN1463" t="s">
        <v>465</v>
      </c>
      <c r="BR1463" s="3" t="s">
        <v>7025</v>
      </c>
    </row>
    <row r="1464" spans="1:70" x14ac:dyDescent="0.2">
      <c r="A1464" t="s">
        <v>1938</v>
      </c>
      <c r="B1464" t="s">
        <v>2040</v>
      </c>
      <c r="C1464" t="s">
        <v>81</v>
      </c>
      <c r="D1464" t="s">
        <v>72</v>
      </c>
      <c r="E1464" t="s">
        <v>70</v>
      </c>
      <c r="F1464" s="2" t="s">
        <v>34</v>
      </c>
      <c r="G1464" s="22">
        <v>16</v>
      </c>
      <c r="H1464" s="22">
        <v>16</v>
      </c>
      <c r="N1464" s="2" t="s">
        <v>35</v>
      </c>
      <c r="O1464" s="2" t="s">
        <v>35</v>
      </c>
      <c r="P1464" t="s">
        <v>89</v>
      </c>
      <c r="Q1464" t="s">
        <v>2033</v>
      </c>
      <c r="U1464" t="s">
        <v>37</v>
      </c>
      <c r="V1464" t="s">
        <v>2041</v>
      </c>
      <c r="Z1464" s="2">
        <v>1</v>
      </c>
      <c r="AA1464" s="22">
        <v>53</v>
      </c>
      <c r="AF1464" t="s">
        <v>68</v>
      </c>
      <c r="AI1464" t="s">
        <v>2042</v>
      </c>
      <c r="AK1464" t="s">
        <v>51</v>
      </c>
      <c r="AN1464" t="s">
        <v>465</v>
      </c>
      <c r="BR1464" s="3" t="s">
        <v>7025</v>
      </c>
    </row>
    <row r="1465" spans="1:70" x14ac:dyDescent="0.2">
      <c r="A1465" t="s">
        <v>1938</v>
      </c>
      <c r="B1465" t="s">
        <v>2040</v>
      </c>
      <c r="C1465" t="s">
        <v>81</v>
      </c>
      <c r="D1465" t="s">
        <v>72</v>
      </c>
      <c r="E1465" t="s">
        <v>70</v>
      </c>
      <c r="F1465" s="2" t="s">
        <v>34</v>
      </c>
      <c r="G1465" s="22">
        <v>16</v>
      </c>
      <c r="H1465" s="22">
        <v>16</v>
      </c>
      <c r="N1465" s="2" t="s">
        <v>35</v>
      </c>
      <c r="O1465" s="2" t="s">
        <v>35</v>
      </c>
      <c r="P1465" t="s">
        <v>89</v>
      </c>
      <c r="Q1465" t="s">
        <v>2043</v>
      </c>
      <c r="U1465" t="s">
        <v>37</v>
      </c>
      <c r="V1465" t="s">
        <v>2044</v>
      </c>
      <c r="Z1465" s="2">
        <v>2</v>
      </c>
      <c r="AA1465" s="22">
        <v>44</v>
      </c>
      <c r="AF1465" t="s">
        <v>2023</v>
      </c>
      <c r="AI1465" t="s">
        <v>2045</v>
      </c>
      <c r="AK1465" t="s">
        <v>51</v>
      </c>
      <c r="AN1465" t="s">
        <v>465</v>
      </c>
      <c r="BR1465" s="3" t="s">
        <v>7025</v>
      </c>
    </row>
    <row r="1466" spans="1:70" x14ac:dyDescent="0.2">
      <c r="A1466" t="s">
        <v>1938</v>
      </c>
      <c r="B1466" t="s">
        <v>2040</v>
      </c>
      <c r="C1466" t="s">
        <v>81</v>
      </c>
      <c r="D1466" t="s">
        <v>72</v>
      </c>
      <c r="E1466" t="s">
        <v>70</v>
      </c>
      <c r="F1466" s="2" t="s">
        <v>34</v>
      </c>
      <c r="G1466" s="22">
        <v>16</v>
      </c>
      <c r="H1466" s="22">
        <v>16</v>
      </c>
      <c r="N1466" s="2" t="s">
        <v>35</v>
      </c>
      <c r="O1466" s="2" t="s">
        <v>35</v>
      </c>
      <c r="P1466" t="s">
        <v>89</v>
      </c>
      <c r="Q1466" t="s">
        <v>2046</v>
      </c>
      <c r="U1466" t="s">
        <v>37</v>
      </c>
      <c r="V1466" t="s">
        <v>2047</v>
      </c>
      <c r="Z1466" s="2">
        <v>1</v>
      </c>
      <c r="AA1466" s="22">
        <v>50</v>
      </c>
      <c r="AF1466" t="s">
        <v>2027</v>
      </c>
      <c r="AI1466" t="s">
        <v>2042</v>
      </c>
      <c r="AK1466" t="s">
        <v>51</v>
      </c>
      <c r="AN1466" t="s">
        <v>465</v>
      </c>
      <c r="BR1466" s="3" t="s">
        <v>7025</v>
      </c>
    </row>
    <row r="1467" spans="1:70" x14ac:dyDescent="0.2">
      <c r="A1467" t="s">
        <v>1938</v>
      </c>
      <c r="B1467" t="s">
        <v>2040</v>
      </c>
      <c r="C1467" t="s">
        <v>81</v>
      </c>
      <c r="D1467" t="s">
        <v>72</v>
      </c>
      <c r="E1467" t="s">
        <v>70</v>
      </c>
      <c r="F1467" s="2" t="s">
        <v>34</v>
      </c>
      <c r="G1467" s="22">
        <v>16</v>
      </c>
      <c r="H1467" s="22">
        <v>16</v>
      </c>
      <c r="N1467" s="2" t="s">
        <v>35</v>
      </c>
      <c r="O1467" s="2" t="s">
        <v>35</v>
      </c>
      <c r="P1467" t="s">
        <v>89</v>
      </c>
      <c r="Q1467" t="s">
        <v>2048</v>
      </c>
      <c r="U1467" t="s">
        <v>37</v>
      </c>
      <c r="V1467" t="s">
        <v>2049</v>
      </c>
      <c r="Z1467" s="2">
        <v>2</v>
      </c>
      <c r="AA1467" s="22">
        <v>64</v>
      </c>
      <c r="AF1467" t="s">
        <v>2030</v>
      </c>
      <c r="AI1467" t="s">
        <v>2050</v>
      </c>
      <c r="AK1467" t="s">
        <v>51</v>
      </c>
      <c r="AN1467" t="s">
        <v>465</v>
      </c>
      <c r="BR1467" s="3" t="s">
        <v>7025</v>
      </c>
    </row>
    <row r="1468" spans="1:70" x14ac:dyDescent="0.2">
      <c r="A1468" t="s">
        <v>1938</v>
      </c>
      <c r="B1468" t="s">
        <v>2051</v>
      </c>
      <c r="C1468" t="s">
        <v>81</v>
      </c>
      <c r="D1468" t="s">
        <v>72</v>
      </c>
      <c r="E1468" t="s">
        <v>70</v>
      </c>
      <c r="F1468" s="2" t="s">
        <v>630</v>
      </c>
      <c r="G1468" s="22">
        <v>24</v>
      </c>
      <c r="H1468" s="22">
        <v>24</v>
      </c>
      <c r="N1468" s="2" t="s">
        <v>35</v>
      </c>
      <c r="O1468" s="2" t="s">
        <v>35</v>
      </c>
      <c r="P1468" t="s">
        <v>89</v>
      </c>
      <c r="Q1468" t="s">
        <v>2052</v>
      </c>
      <c r="U1468" t="s">
        <v>37</v>
      </c>
      <c r="V1468" t="s">
        <v>2053</v>
      </c>
      <c r="Z1468" s="2">
        <v>1</v>
      </c>
      <c r="AA1468" s="22">
        <v>53</v>
      </c>
      <c r="AF1468" t="s">
        <v>68</v>
      </c>
      <c r="AI1468" t="s">
        <v>2036</v>
      </c>
      <c r="AK1468" t="s">
        <v>69</v>
      </c>
      <c r="AN1468" t="s">
        <v>465</v>
      </c>
      <c r="BR1468" s="3" t="s">
        <v>7025</v>
      </c>
    </row>
    <row r="1469" spans="1:70" x14ac:dyDescent="0.2">
      <c r="A1469" t="s">
        <v>1938</v>
      </c>
      <c r="B1469" t="s">
        <v>2051</v>
      </c>
      <c r="C1469" t="s">
        <v>81</v>
      </c>
      <c r="D1469" t="s">
        <v>72</v>
      </c>
      <c r="E1469" t="s">
        <v>70</v>
      </c>
      <c r="F1469" s="2" t="s">
        <v>630</v>
      </c>
      <c r="G1469" s="22">
        <v>24</v>
      </c>
      <c r="H1469" s="22">
        <v>24</v>
      </c>
      <c r="N1469" s="2" t="s">
        <v>35</v>
      </c>
      <c r="O1469" s="2" t="s">
        <v>35</v>
      </c>
      <c r="P1469" t="s">
        <v>89</v>
      </c>
      <c r="Q1469" t="s">
        <v>2054</v>
      </c>
      <c r="U1469" t="s">
        <v>37</v>
      </c>
      <c r="V1469" t="s">
        <v>2055</v>
      </c>
      <c r="Z1469" s="2">
        <v>1</v>
      </c>
      <c r="AA1469" s="22">
        <v>44</v>
      </c>
      <c r="AF1469" t="s">
        <v>2056</v>
      </c>
      <c r="AI1469" t="s">
        <v>2036</v>
      </c>
      <c r="AK1469" t="s">
        <v>69</v>
      </c>
      <c r="AN1469" t="s">
        <v>465</v>
      </c>
      <c r="BR1469" s="3" t="s">
        <v>7025</v>
      </c>
    </row>
    <row r="1470" spans="1:70" x14ac:dyDescent="0.2">
      <c r="A1470" t="s">
        <v>1938</v>
      </c>
      <c r="B1470" t="s">
        <v>2051</v>
      </c>
      <c r="C1470" t="s">
        <v>81</v>
      </c>
      <c r="D1470" t="s">
        <v>72</v>
      </c>
      <c r="E1470" t="s">
        <v>70</v>
      </c>
      <c r="F1470" s="2" t="s">
        <v>630</v>
      </c>
      <c r="G1470" s="22">
        <v>24</v>
      </c>
      <c r="H1470" s="22">
        <v>24</v>
      </c>
      <c r="N1470" s="2" t="s">
        <v>35</v>
      </c>
      <c r="O1470" s="2" t="s">
        <v>35</v>
      </c>
      <c r="P1470" t="s">
        <v>89</v>
      </c>
      <c r="Q1470" t="s">
        <v>2057</v>
      </c>
      <c r="U1470" t="s">
        <v>37</v>
      </c>
      <c r="V1470" t="s">
        <v>2058</v>
      </c>
      <c r="Z1470" s="2">
        <v>2</v>
      </c>
      <c r="AA1470" s="22">
        <v>50</v>
      </c>
      <c r="AF1470" t="s">
        <v>2059</v>
      </c>
      <c r="AI1470" t="s">
        <v>2060</v>
      </c>
      <c r="AK1470" t="s">
        <v>69</v>
      </c>
      <c r="AN1470" t="s">
        <v>465</v>
      </c>
      <c r="BR1470" s="3" t="s">
        <v>7025</v>
      </c>
    </row>
    <row r="1471" spans="1:70" x14ac:dyDescent="0.2">
      <c r="A1471" t="s">
        <v>1938</v>
      </c>
      <c r="B1471" t="s">
        <v>2061</v>
      </c>
      <c r="C1471" t="s">
        <v>81</v>
      </c>
      <c r="D1471" t="s">
        <v>72</v>
      </c>
      <c r="E1471" t="s">
        <v>70</v>
      </c>
      <c r="F1471" s="2" t="s">
        <v>274</v>
      </c>
      <c r="G1471" s="22">
        <v>40</v>
      </c>
      <c r="H1471" s="22">
        <v>40</v>
      </c>
      <c r="N1471" s="2" t="s">
        <v>40</v>
      </c>
      <c r="O1471" s="2" t="s">
        <v>35</v>
      </c>
      <c r="P1471" t="s">
        <v>89</v>
      </c>
      <c r="Q1471" t="s">
        <v>2062</v>
      </c>
      <c r="U1471" t="s">
        <v>37</v>
      </c>
      <c r="V1471" t="s">
        <v>2063</v>
      </c>
      <c r="Z1471" s="2">
        <v>1</v>
      </c>
      <c r="AA1471" s="22">
        <v>41</v>
      </c>
      <c r="AF1471" t="s">
        <v>57</v>
      </c>
      <c r="AI1471" t="s">
        <v>2064</v>
      </c>
      <c r="AK1471" t="s">
        <v>152</v>
      </c>
      <c r="AN1471" t="s">
        <v>465</v>
      </c>
      <c r="BR1471" s="3" t="s">
        <v>7025</v>
      </c>
    </row>
    <row r="1472" spans="1:70" x14ac:dyDescent="0.2">
      <c r="A1472" t="s">
        <v>1938</v>
      </c>
      <c r="B1472" t="s">
        <v>2061</v>
      </c>
      <c r="C1472" t="s">
        <v>81</v>
      </c>
      <c r="D1472" t="s">
        <v>72</v>
      </c>
      <c r="E1472" t="s">
        <v>70</v>
      </c>
      <c r="F1472" s="2" t="s">
        <v>274</v>
      </c>
      <c r="G1472" s="22">
        <v>40</v>
      </c>
      <c r="H1472" s="22">
        <v>40</v>
      </c>
      <c r="N1472" s="2" t="s">
        <v>40</v>
      </c>
      <c r="O1472" s="2" t="s">
        <v>35</v>
      </c>
      <c r="P1472" t="s">
        <v>89</v>
      </c>
      <c r="Q1472" t="s">
        <v>2065</v>
      </c>
      <c r="U1472" t="s">
        <v>37</v>
      </c>
      <c r="V1472" t="s">
        <v>2066</v>
      </c>
      <c r="Z1472" s="2">
        <v>1</v>
      </c>
      <c r="AA1472" s="22">
        <v>43</v>
      </c>
      <c r="AF1472" t="s">
        <v>2067</v>
      </c>
      <c r="AI1472" t="s">
        <v>2064</v>
      </c>
      <c r="AK1472" t="s">
        <v>152</v>
      </c>
      <c r="AN1472" t="s">
        <v>465</v>
      </c>
      <c r="BR1472" s="3" t="s">
        <v>7025</v>
      </c>
    </row>
    <row r="1473" spans="1:70" x14ac:dyDescent="0.2">
      <c r="A1473" t="s">
        <v>1938</v>
      </c>
      <c r="B1473" t="s">
        <v>2068</v>
      </c>
      <c r="C1473" t="s">
        <v>41</v>
      </c>
      <c r="D1473" t="s">
        <v>72</v>
      </c>
      <c r="E1473" t="s">
        <v>70</v>
      </c>
      <c r="F1473" s="2" t="s">
        <v>34</v>
      </c>
      <c r="G1473" s="22">
        <v>16</v>
      </c>
      <c r="H1473" s="22">
        <v>16</v>
      </c>
      <c r="N1473" s="2" t="s">
        <v>35</v>
      </c>
      <c r="O1473" s="2" t="s">
        <v>35</v>
      </c>
      <c r="P1473" t="s">
        <v>36</v>
      </c>
      <c r="Q1473" t="s">
        <v>2069</v>
      </c>
      <c r="U1473" t="s">
        <v>37</v>
      </c>
      <c r="V1473" t="s">
        <v>2070</v>
      </c>
      <c r="Z1473" s="2">
        <v>2</v>
      </c>
      <c r="AA1473" s="22">
        <v>97</v>
      </c>
      <c r="AF1473" t="s">
        <v>2035</v>
      </c>
      <c r="AI1473" t="s">
        <v>2042</v>
      </c>
      <c r="AK1473" t="s">
        <v>51</v>
      </c>
      <c r="AN1473" t="s">
        <v>465</v>
      </c>
      <c r="BR1473" s="3" t="s">
        <v>7025</v>
      </c>
    </row>
    <row r="1474" spans="1:70" x14ac:dyDescent="0.2">
      <c r="A1474" t="s">
        <v>1938</v>
      </c>
      <c r="B1474" t="s">
        <v>2068</v>
      </c>
      <c r="C1474" t="s">
        <v>41</v>
      </c>
      <c r="D1474" t="s">
        <v>72</v>
      </c>
      <c r="E1474" t="s">
        <v>70</v>
      </c>
      <c r="F1474" s="2" t="s">
        <v>34</v>
      </c>
      <c r="G1474" s="22">
        <v>16</v>
      </c>
      <c r="H1474" s="22">
        <v>16</v>
      </c>
      <c r="N1474" s="2" t="s">
        <v>35</v>
      </c>
      <c r="O1474" s="2" t="s">
        <v>35</v>
      </c>
      <c r="P1474" t="s">
        <v>36</v>
      </c>
      <c r="Q1474" t="s">
        <v>2069</v>
      </c>
      <c r="U1474" t="s">
        <v>37</v>
      </c>
      <c r="V1474" t="s">
        <v>2071</v>
      </c>
      <c r="Z1474" s="2">
        <v>2</v>
      </c>
      <c r="AA1474" s="22">
        <v>50</v>
      </c>
      <c r="AF1474" t="s">
        <v>2059</v>
      </c>
      <c r="AI1474" t="s">
        <v>2045</v>
      </c>
      <c r="AK1474" t="s">
        <v>51</v>
      </c>
      <c r="AN1474" t="s">
        <v>465</v>
      </c>
      <c r="BR1474" s="3" t="s">
        <v>7025</v>
      </c>
    </row>
    <row r="1475" spans="1:70" x14ac:dyDescent="0.2">
      <c r="A1475" t="s">
        <v>1938</v>
      </c>
      <c r="B1475" t="s">
        <v>2072</v>
      </c>
      <c r="C1475" t="s">
        <v>41</v>
      </c>
      <c r="D1475" t="s">
        <v>72</v>
      </c>
      <c r="E1475" t="s">
        <v>70</v>
      </c>
      <c r="F1475" s="2" t="s">
        <v>34</v>
      </c>
      <c r="G1475" s="22">
        <v>16</v>
      </c>
      <c r="H1475" s="22">
        <v>16</v>
      </c>
      <c r="N1475" s="2" t="s">
        <v>35</v>
      </c>
      <c r="O1475" s="2" t="s">
        <v>35</v>
      </c>
      <c r="P1475" t="s">
        <v>36</v>
      </c>
      <c r="Q1475" t="s">
        <v>2073</v>
      </c>
      <c r="U1475" t="s">
        <v>37</v>
      </c>
      <c r="V1475" t="s">
        <v>2074</v>
      </c>
      <c r="Z1475" s="2">
        <v>2</v>
      </c>
      <c r="AA1475" s="22">
        <v>64</v>
      </c>
      <c r="AF1475" t="s">
        <v>2030</v>
      </c>
      <c r="AI1475" t="s">
        <v>2050</v>
      </c>
      <c r="AK1475" t="s">
        <v>51</v>
      </c>
      <c r="AN1475" t="s">
        <v>465</v>
      </c>
      <c r="BR1475" s="3" t="s">
        <v>7025</v>
      </c>
    </row>
    <row r="1476" spans="1:70" x14ac:dyDescent="0.2">
      <c r="A1476" t="s">
        <v>1938</v>
      </c>
      <c r="B1476" t="s">
        <v>2075</v>
      </c>
      <c r="C1476" t="s">
        <v>41</v>
      </c>
      <c r="D1476" t="s">
        <v>72</v>
      </c>
      <c r="E1476" t="s">
        <v>70</v>
      </c>
      <c r="F1476" s="2" t="s">
        <v>34</v>
      </c>
      <c r="G1476" s="22">
        <v>16</v>
      </c>
      <c r="H1476" s="22">
        <v>16</v>
      </c>
      <c r="N1476" s="2" t="s">
        <v>35</v>
      </c>
      <c r="O1476" s="2" t="s">
        <v>35</v>
      </c>
      <c r="P1476" t="s">
        <v>36</v>
      </c>
      <c r="Q1476" t="s">
        <v>2057</v>
      </c>
      <c r="U1476" t="s">
        <v>37</v>
      </c>
      <c r="V1476" t="s">
        <v>2076</v>
      </c>
      <c r="Z1476" s="2">
        <v>2</v>
      </c>
      <c r="AA1476" s="22">
        <v>64</v>
      </c>
      <c r="AF1476" t="s">
        <v>2030</v>
      </c>
      <c r="AI1476" t="s">
        <v>2077</v>
      </c>
      <c r="AK1476" t="s">
        <v>51</v>
      </c>
      <c r="AN1476" t="s">
        <v>465</v>
      </c>
      <c r="BR1476" s="3" t="s">
        <v>7025</v>
      </c>
    </row>
    <row r="1477" spans="1:70" x14ac:dyDescent="0.2">
      <c r="A1477" t="s">
        <v>1938</v>
      </c>
      <c r="B1477" t="s">
        <v>2078</v>
      </c>
      <c r="C1477" t="s">
        <v>81</v>
      </c>
      <c r="D1477" t="s">
        <v>85</v>
      </c>
      <c r="E1477" t="s">
        <v>70</v>
      </c>
      <c r="F1477" s="2" t="s">
        <v>34</v>
      </c>
      <c r="G1477" s="22">
        <v>16</v>
      </c>
      <c r="H1477" s="22">
        <v>16</v>
      </c>
      <c r="N1477" s="2" t="s">
        <v>35</v>
      </c>
      <c r="O1477" s="2" t="s">
        <v>35</v>
      </c>
      <c r="P1477" t="s">
        <v>36</v>
      </c>
      <c r="Q1477" t="s">
        <v>2079</v>
      </c>
      <c r="R1477" t="s">
        <v>2080</v>
      </c>
      <c r="S1477" t="s">
        <v>1958</v>
      </c>
      <c r="T1477" t="s">
        <v>1954</v>
      </c>
      <c r="U1477" t="s">
        <v>37</v>
      </c>
      <c r="V1477" t="s">
        <v>2081</v>
      </c>
      <c r="Z1477" s="2">
        <v>2</v>
      </c>
      <c r="AA1477" s="22">
        <v>57</v>
      </c>
      <c r="AF1477" t="s">
        <v>2082</v>
      </c>
      <c r="AI1477" t="s">
        <v>325</v>
      </c>
      <c r="AK1477" t="s">
        <v>51</v>
      </c>
      <c r="AN1477" t="s">
        <v>465</v>
      </c>
      <c r="BR1477" s="3" t="s">
        <v>7025</v>
      </c>
    </row>
    <row r="1478" spans="1:70" x14ac:dyDescent="0.2">
      <c r="A1478" t="s">
        <v>1938</v>
      </c>
      <c r="B1478" t="s">
        <v>2078</v>
      </c>
      <c r="C1478" t="s">
        <v>81</v>
      </c>
      <c r="D1478" t="s">
        <v>85</v>
      </c>
      <c r="E1478" t="s">
        <v>70</v>
      </c>
      <c r="F1478" s="2" t="s">
        <v>34</v>
      </c>
      <c r="G1478" s="22">
        <v>16</v>
      </c>
      <c r="H1478" s="22">
        <v>16</v>
      </c>
      <c r="N1478" s="2" t="s">
        <v>35</v>
      </c>
      <c r="O1478" s="2" t="s">
        <v>35</v>
      </c>
      <c r="P1478" t="s">
        <v>36</v>
      </c>
      <c r="Q1478" t="s">
        <v>2083</v>
      </c>
      <c r="R1478" t="s">
        <v>2084</v>
      </c>
      <c r="S1478" t="s">
        <v>1988</v>
      </c>
      <c r="T1478" t="s">
        <v>2085</v>
      </c>
      <c r="U1478" t="s">
        <v>37</v>
      </c>
      <c r="V1478" t="s">
        <v>2086</v>
      </c>
      <c r="Z1478" s="2">
        <v>2</v>
      </c>
      <c r="AA1478" s="22">
        <v>59</v>
      </c>
      <c r="AF1478" t="s">
        <v>2087</v>
      </c>
      <c r="AI1478" t="s">
        <v>325</v>
      </c>
      <c r="AK1478" t="s">
        <v>51</v>
      </c>
      <c r="AN1478" t="s">
        <v>465</v>
      </c>
      <c r="BR1478" s="3" t="s">
        <v>7025</v>
      </c>
    </row>
    <row r="1479" spans="1:70" x14ac:dyDescent="0.2">
      <c r="A1479" t="s">
        <v>1938</v>
      </c>
      <c r="B1479" t="s">
        <v>2088</v>
      </c>
      <c r="C1479" t="s">
        <v>41</v>
      </c>
      <c r="D1479" t="s">
        <v>42</v>
      </c>
      <c r="E1479" t="s">
        <v>70</v>
      </c>
      <c r="F1479" s="2" t="s">
        <v>34</v>
      </c>
      <c r="G1479" s="22">
        <v>16</v>
      </c>
      <c r="H1479" s="22">
        <v>16</v>
      </c>
      <c r="N1479" s="2" t="s">
        <v>45</v>
      </c>
      <c r="O1479" s="2" t="s">
        <v>35</v>
      </c>
      <c r="P1479" t="s">
        <v>36</v>
      </c>
      <c r="Q1479" t="s">
        <v>2089</v>
      </c>
      <c r="R1479" t="s">
        <v>1933</v>
      </c>
      <c r="S1479" t="s">
        <v>2021</v>
      </c>
      <c r="T1479" t="s">
        <v>2090</v>
      </c>
      <c r="U1479" t="s">
        <v>37</v>
      </c>
      <c r="V1479" t="s">
        <v>2091</v>
      </c>
      <c r="W1479" t="s">
        <v>169</v>
      </c>
      <c r="Z1479" s="2">
        <v>3</v>
      </c>
      <c r="AA1479" s="22">
        <v>57</v>
      </c>
      <c r="AF1479" t="s">
        <v>2092</v>
      </c>
      <c r="AI1479" t="s">
        <v>2093</v>
      </c>
      <c r="AK1479" t="s">
        <v>58</v>
      </c>
      <c r="AN1479" t="s">
        <v>465</v>
      </c>
      <c r="BR1479" s="3" t="s">
        <v>7025</v>
      </c>
    </row>
    <row r="1480" spans="1:70" x14ac:dyDescent="0.2">
      <c r="A1480" t="s">
        <v>1938</v>
      </c>
      <c r="B1480" t="s">
        <v>2094</v>
      </c>
      <c r="C1480" t="s">
        <v>41</v>
      </c>
      <c r="D1480" t="s">
        <v>42</v>
      </c>
      <c r="E1480" t="s">
        <v>70</v>
      </c>
      <c r="F1480" s="2" t="s">
        <v>34</v>
      </c>
      <c r="G1480" s="22">
        <v>16</v>
      </c>
      <c r="H1480" s="22">
        <v>16</v>
      </c>
      <c r="N1480" s="2" t="s">
        <v>45</v>
      </c>
      <c r="O1480" s="2" t="s">
        <v>35</v>
      </c>
      <c r="P1480" t="s">
        <v>36</v>
      </c>
      <c r="Q1480" t="s">
        <v>2048</v>
      </c>
      <c r="U1480" t="s">
        <v>37</v>
      </c>
      <c r="V1480" t="s">
        <v>2095</v>
      </c>
      <c r="W1480" t="s">
        <v>169</v>
      </c>
      <c r="Z1480" s="2">
        <v>3</v>
      </c>
      <c r="AA1480" s="22">
        <v>45</v>
      </c>
      <c r="AF1480" t="s">
        <v>2092</v>
      </c>
      <c r="AI1480" t="s">
        <v>2093</v>
      </c>
      <c r="AK1480" t="s">
        <v>58</v>
      </c>
      <c r="AN1480" t="s">
        <v>465</v>
      </c>
      <c r="BR1480" s="3" t="s">
        <v>7025</v>
      </c>
    </row>
    <row r="1481" spans="1:70" x14ac:dyDescent="0.2">
      <c r="A1481" t="s">
        <v>1938</v>
      </c>
      <c r="B1481" t="s">
        <v>2096</v>
      </c>
      <c r="C1481" t="s">
        <v>41</v>
      </c>
      <c r="D1481" t="s">
        <v>72</v>
      </c>
      <c r="E1481" t="s">
        <v>70</v>
      </c>
      <c r="F1481" s="2" t="s">
        <v>34</v>
      </c>
      <c r="G1481" s="22">
        <v>16</v>
      </c>
      <c r="H1481" s="22">
        <v>16</v>
      </c>
      <c r="N1481" s="2" t="s">
        <v>35</v>
      </c>
      <c r="O1481" s="2" t="s">
        <v>35</v>
      </c>
      <c r="P1481" t="s">
        <v>36</v>
      </c>
      <c r="Q1481" t="s">
        <v>2097</v>
      </c>
      <c r="U1481" t="s">
        <v>37</v>
      </c>
      <c r="V1481" t="s">
        <v>2098</v>
      </c>
      <c r="Z1481" s="2">
        <v>1</v>
      </c>
      <c r="AA1481" s="22">
        <v>29</v>
      </c>
      <c r="AF1481" t="s">
        <v>2099</v>
      </c>
      <c r="AI1481" t="s">
        <v>2100</v>
      </c>
      <c r="AK1481" t="s">
        <v>51</v>
      </c>
      <c r="AN1481" t="s">
        <v>465</v>
      </c>
      <c r="BR1481" s="3" t="s">
        <v>7025</v>
      </c>
    </row>
    <row r="1482" spans="1:70" x14ac:dyDescent="0.2">
      <c r="A1482" t="s">
        <v>1938</v>
      </c>
      <c r="B1482" t="s">
        <v>2101</v>
      </c>
      <c r="C1482" t="s">
        <v>41</v>
      </c>
      <c r="D1482" t="s">
        <v>85</v>
      </c>
      <c r="E1482" t="s">
        <v>70</v>
      </c>
      <c r="F1482" s="2" t="s">
        <v>630</v>
      </c>
      <c r="G1482" s="22">
        <v>24</v>
      </c>
      <c r="H1482" s="22">
        <v>24</v>
      </c>
      <c r="N1482" s="2" t="s">
        <v>35</v>
      </c>
      <c r="O1482" s="2" t="s">
        <v>35</v>
      </c>
      <c r="P1482" t="s">
        <v>36</v>
      </c>
      <c r="Q1482" t="s">
        <v>2102</v>
      </c>
      <c r="U1482" t="s">
        <v>37</v>
      </c>
      <c r="V1482" t="s">
        <v>2103</v>
      </c>
      <c r="Z1482" s="2">
        <v>1</v>
      </c>
      <c r="AA1482" s="22">
        <v>70</v>
      </c>
      <c r="AF1482" t="s">
        <v>398</v>
      </c>
      <c r="AI1482" t="s">
        <v>93</v>
      </c>
      <c r="AK1482" t="s">
        <v>69</v>
      </c>
      <c r="AN1482" t="s">
        <v>465</v>
      </c>
      <c r="BR1482" s="3" t="s">
        <v>7025</v>
      </c>
    </row>
    <row r="1483" spans="1:70" x14ac:dyDescent="0.2">
      <c r="A1483" t="s">
        <v>1938</v>
      </c>
      <c r="B1483" t="s">
        <v>2104</v>
      </c>
      <c r="C1483" t="s">
        <v>81</v>
      </c>
      <c r="D1483" t="s">
        <v>85</v>
      </c>
      <c r="E1483" t="s">
        <v>70</v>
      </c>
      <c r="F1483" s="2" t="s">
        <v>97</v>
      </c>
      <c r="G1483" s="22">
        <v>48</v>
      </c>
      <c r="H1483" s="22">
        <v>48</v>
      </c>
      <c r="N1483" s="2" t="s">
        <v>60</v>
      </c>
      <c r="O1483" s="2" t="s">
        <v>35</v>
      </c>
      <c r="P1483" t="s">
        <v>89</v>
      </c>
      <c r="Q1483" t="s">
        <v>2105</v>
      </c>
      <c r="U1483" t="s">
        <v>37</v>
      </c>
      <c r="V1483" t="s">
        <v>2106</v>
      </c>
      <c r="Z1483" s="2">
        <v>1</v>
      </c>
      <c r="AA1483" s="22">
        <v>27</v>
      </c>
      <c r="AF1483" t="s">
        <v>1951</v>
      </c>
      <c r="AI1483" t="s">
        <v>2107</v>
      </c>
      <c r="AK1483" t="s">
        <v>98</v>
      </c>
      <c r="AN1483" t="s">
        <v>465</v>
      </c>
      <c r="BR1483" s="3" t="s">
        <v>7025</v>
      </c>
    </row>
    <row r="1484" spans="1:70" x14ac:dyDescent="0.2">
      <c r="A1484" t="s">
        <v>1938</v>
      </c>
      <c r="B1484" t="s">
        <v>2104</v>
      </c>
      <c r="C1484" t="s">
        <v>81</v>
      </c>
      <c r="D1484" t="s">
        <v>72</v>
      </c>
      <c r="E1484" t="s">
        <v>70</v>
      </c>
      <c r="F1484" s="2" t="s">
        <v>97</v>
      </c>
      <c r="G1484" s="22">
        <v>48</v>
      </c>
      <c r="H1484" s="22">
        <v>48</v>
      </c>
      <c r="N1484" s="2" t="s">
        <v>60</v>
      </c>
      <c r="O1484" s="2" t="s">
        <v>35</v>
      </c>
      <c r="P1484" t="s">
        <v>89</v>
      </c>
      <c r="Q1484" t="s">
        <v>2108</v>
      </c>
      <c r="U1484" t="s">
        <v>37</v>
      </c>
      <c r="V1484" t="s">
        <v>2109</v>
      </c>
      <c r="Z1484" s="2">
        <v>1</v>
      </c>
      <c r="AA1484" s="22">
        <v>70</v>
      </c>
      <c r="AF1484" t="s">
        <v>398</v>
      </c>
      <c r="AI1484" t="s">
        <v>93</v>
      </c>
      <c r="AK1484" t="s">
        <v>98</v>
      </c>
      <c r="AN1484" t="s">
        <v>465</v>
      </c>
      <c r="BR1484" s="3" t="s">
        <v>7025</v>
      </c>
    </row>
    <row r="1485" spans="1:70" x14ac:dyDescent="0.2">
      <c r="A1485" t="s">
        <v>1938</v>
      </c>
      <c r="B1485" t="s">
        <v>2110</v>
      </c>
      <c r="C1485" t="s">
        <v>81</v>
      </c>
      <c r="D1485" t="s">
        <v>72</v>
      </c>
      <c r="E1485" t="s">
        <v>70</v>
      </c>
      <c r="F1485" s="2" t="s">
        <v>97</v>
      </c>
      <c r="G1485" s="22">
        <v>48</v>
      </c>
      <c r="H1485" s="22">
        <v>48</v>
      </c>
      <c r="N1485" s="2" t="s">
        <v>60</v>
      </c>
      <c r="O1485" s="2" t="s">
        <v>35</v>
      </c>
      <c r="P1485" t="s">
        <v>89</v>
      </c>
      <c r="Q1485" t="s">
        <v>2111</v>
      </c>
      <c r="U1485" t="s">
        <v>37</v>
      </c>
      <c r="V1485" t="s">
        <v>2112</v>
      </c>
      <c r="Z1485" s="2">
        <v>1</v>
      </c>
      <c r="AA1485" s="22">
        <v>70</v>
      </c>
      <c r="AF1485" t="s">
        <v>398</v>
      </c>
      <c r="AI1485" t="s">
        <v>93</v>
      </c>
      <c r="AK1485" t="s">
        <v>98</v>
      </c>
      <c r="AN1485" t="s">
        <v>465</v>
      </c>
      <c r="BR1485" s="3" t="s">
        <v>7025</v>
      </c>
    </row>
    <row r="1486" spans="1:70" x14ac:dyDescent="0.2">
      <c r="A1486" t="s">
        <v>1938</v>
      </c>
      <c r="B1486" t="s">
        <v>2113</v>
      </c>
      <c r="C1486" t="s">
        <v>81</v>
      </c>
      <c r="D1486" t="s">
        <v>72</v>
      </c>
      <c r="E1486" t="s">
        <v>70</v>
      </c>
      <c r="F1486" s="2" t="s">
        <v>34</v>
      </c>
      <c r="G1486" s="22">
        <v>16</v>
      </c>
      <c r="H1486" s="22">
        <v>16</v>
      </c>
      <c r="N1486" s="2" t="s">
        <v>35</v>
      </c>
      <c r="O1486" s="2" t="s">
        <v>35</v>
      </c>
      <c r="P1486" t="s">
        <v>36</v>
      </c>
      <c r="Q1486" t="s">
        <v>2114</v>
      </c>
      <c r="U1486" t="s">
        <v>37</v>
      </c>
      <c r="V1486" t="s">
        <v>2115</v>
      </c>
      <c r="Z1486" s="2">
        <v>1</v>
      </c>
      <c r="AA1486" s="22">
        <v>70</v>
      </c>
      <c r="AF1486" t="s">
        <v>398</v>
      </c>
      <c r="AI1486" t="s">
        <v>144</v>
      </c>
      <c r="AK1486" t="s">
        <v>51</v>
      </c>
      <c r="AN1486" t="s">
        <v>465</v>
      </c>
      <c r="BR1486" s="3" t="s">
        <v>7025</v>
      </c>
    </row>
    <row r="1487" spans="1:70" x14ac:dyDescent="0.2">
      <c r="A1487" t="s">
        <v>1938</v>
      </c>
      <c r="B1487" t="s">
        <v>2116</v>
      </c>
      <c r="C1487" t="s">
        <v>41</v>
      </c>
      <c r="D1487" t="s">
        <v>72</v>
      </c>
      <c r="E1487" t="s">
        <v>70</v>
      </c>
      <c r="F1487" s="2" t="s">
        <v>34</v>
      </c>
      <c r="G1487" s="22">
        <v>16</v>
      </c>
      <c r="H1487" s="22">
        <v>16</v>
      </c>
      <c r="N1487" s="2" t="s">
        <v>35</v>
      </c>
      <c r="O1487" s="2" t="s">
        <v>35</v>
      </c>
      <c r="P1487" t="s">
        <v>36</v>
      </c>
      <c r="Q1487" t="s">
        <v>2117</v>
      </c>
      <c r="U1487" t="s">
        <v>37</v>
      </c>
      <c r="V1487" t="s">
        <v>2118</v>
      </c>
      <c r="Z1487" s="2">
        <v>1</v>
      </c>
      <c r="AA1487" s="22">
        <v>27</v>
      </c>
      <c r="AF1487" t="s">
        <v>1951</v>
      </c>
      <c r="AI1487" t="s">
        <v>2119</v>
      </c>
      <c r="AK1487" t="s">
        <v>51</v>
      </c>
      <c r="AN1487" t="s">
        <v>465</v>
      </c>
      <c r="BR1487" s="3" t="s">
        <v>7025</v>
      </c>
    </row>
    <row r="1488" spans="1:70" x14ac:dyDescent="0.2">
      <c r="A1488" t="s">
        <v>1938</v>
      </c>
      <c r="B1488" t="s">
        <v>2116</v>
      </c>
      <c r="C1488" t="s">
        <v>41</v>
      </c>
      <c r="D1488" t="s">
        <v>72</v>
      </c>
      <c r="E1488" t="s">
        <v>70</v>
      </c>
      <c r="F1488" s="2" t="s">
        <v>34</v>
      </c>
      <c r="G1488" s="22">
        <v>16</v>
      </c>
      <c r="H1488" s="22">
        <v>16</v>
      </c>
      <c r="N1488" s="2" t="s">
        <v>35</v>
      </c>
      <c r="O1488" s="2" t="s">
        <v>35</v>
      </c>
      <c r="P1488" t="s">
        <v>36</v>
      </c>
      <c r="Q1488" t="s">
        <v>2120</v>
      </c>
      <c r="U1488" t="s">
        <v>37</v>
      </c>
      <c r="V1488" t="s">
        <v>2121</v>
      </c>
      <c r="Z1488" s="2">
        <v>1</v>
      </c>
      <c r="AA1488" s="22">
        <v>70</v>
      </c>
      <c r="AF1488" t="s">
        <v>398</v>
      </c>
      <c r="AI1488" t="s">
        <v>144</v>
      </c>
      <c r="AK1488" t="s">
        <v>51</v>
      </c>
      <c r="AN1488" t="s">
        <v>465</v>
      </c>
      <c r="BR1488" s="3" t="s">
        <v>7025</v>
      </c>
    </row>
    <row r="1489" spans="1:70" x14ac:dyDescent="0.2">
      <c r="A1489" t="s">
        <v>1938</v>
      </c>
      <c r="B1489" t="s">
        <v>2122</v>
      </c>
      <c r="C1489" t="s">
        <v>41</v>
      </c>
      <c r="D1489" t="s">
        <v>72</v>
      </c>
      <c r="E1489" t="s">
        <v>70</v>
      </c>
      <c r="F1489" s="2" t="s">
        <v>34</v>
      </c>
      <c r="G1489" s="22">
        <v>16</v>
      </c>
      <c r="H1489" s="22">
        <v>16</v>
      </c>
      <c r="N1489" s="2" t="s">
        <v>35</v>
      </c>
      <c r="O1489" s="2" t="s">
        <v>35</v>
      </c>
      <c r="P1489" t="s">
        <v>36</v>
      </c>
      <c r="Q1489" t="s">
        <v>2102</v>
      </c>
      <c r="U1489" t="s">
        <v>37</v>
      </c>
      <c r="V1489" t="s">
        <v>2123</v>
      </c>
      <c r="Z1489" s="2">
        <v>1</v>
      </c>
      <c r="AA1489" s="22">
        <v>37</v>
      </c>
      <c r="AF1489" t="s">
        <v>71</v>
      </c>
      <c r="AI1489" t="s">
        <v>2124</v>
      </c>
      <c r="AK1489" t="s">
        <v>51</v>
      </c>
      <c r="AN1489" t="s">
        <v>465</v>
      </c>
      <c r="BR1489" s="3" t="s">
        <v>7025</v>
      </c>
    </row>
    <row r="1490" spans="1:70" x14ac:dyDescent="0.2">
      <c r="A1490" t="s">
        <v>1938</v>
      </c>
      <c r="B1490" t="s">
        <v>2125</v>
      </c>
      <c r="C1490" t="s">
        <v>41</v>
      </c>
      <c r="D1490" t="s">
        <v>72</v>
      </c>
      <c r="E1490" t="s">
        <v>70</v>
      </c>
      <c r="F1490" s="2" t="s">
        <v>34</v>
      </c>
      <c r="G1490" s="22">
        <v>16</v>
      </c>
      <c r="H1490" s="22">
        <v>16</v>
      </c>
      <c r="N1490" s="2" t="s">
        <v>35</v>
      </c>
      <c r="O1490" s="2" t="s">
        <v>35</v>
      </c>
      <c r="P1490" t="s">
        <v>36</v>
      </c>
      <c r="Q1490" t="s">
        <v>2126</v>
      </c>
      <c r="U1490" t="s">
        <v>37</v>
      </c>
      <c r="V1490" t="s">
        <v>2127</v>
      </c>
      <c r="Z1490" s="2">
        <v>1</v>
      </c>
      <c r="AA1490" s="22">
        <v>70</v>
      </c>
      <c r="AF1490" t="s">
        <v>398</v>
      </c>
      <c r="AI1490" t="s">
        <v>144</v>
      </c>
      <c r="AK1490" t="s">
        <v>51</v>
      </c>
      <c r="AN1490" t="s">
        <v>465</v>
      </c>
      <c r="BR1490" s="3" t="s">
        <v>7025</v>
      </c>
    </row>
    <row r="1491" spans="1:70" x14ac:dyDescent="0.2">
      <c r="A1491" t="s">
        <v>1938</v>
      </c>
      <c r="B1491" t="s">
        <v>2128</v>
      </c>
      <c r="C1491" t="s">
        <v>41</v>
      </c>
      <c r="D1491" t="s">
        <v>42</v>
      </c>
      <c r="E1491" t="s">
        <v>70</v>
      </c>
      <c r="F1491" s="2" t="s">
        <v>43</v>
      </c>
      <c r="G1491" s="22">
        <v>32</v>
      </c>
      <c r="H1491" s="22">
        <v>32</v>
      </c>
      <c r="N1491" s="2" t="s">
        <v>45</v>
      </c>
      <c r="O1491" s="2" t="s">
        <v>35</v>
      </c>
      <c r="P1491" t="s">
        <v>36</v>
      </c>
      <c r="Q1491" t="s">
        <v>2105</v>
      </c>
      <c r="R1491" t="s">
        <v>2129</v>
      </c>
      <c r="S1491" t="s">
        <v>2117</v>
      </c>
      <c r="T1491" t="s">
        <v>2102</v>
      </c>
      <c r="U1491" t="s">
        <v>37</v>
      </c>
      <c r="V1491" t="s">
        <v>2130</v>
      </c>
      <c r="W1491" t="s">
        <v>46</v>
      </c>
      <c r="Z1491" s="2">
        <v>2</v>
      </c>
      <c r="AA1491" s="22">
        <v>22</v>
      </c>
      <c r="AF1491" t="s">
        <v>50</v>
      </c>
      <c r="AI1491" t="s">
        <v>2131</v>
      </c>
      <c r="AK1491" t="s">
        <v>206</v>
      </c>
      <c r="AN1491" t="s">
        <v>465</v>
      </c>
      <c r="BR1491" s="3" t="s">
        <v>7025</v>
      </c>
    </row>
    <row r="1492" spans="1:70" x14ac:dyDescent="0.2">
      <c r="A1492" t="s">
        <v>1938</v>
      </c>
      <c r="B1492" t="s">
        <v>2132</v>
      </c>
      <c r="C1492" t="s">
        <v>41</v>
      </c>
      <c r="D1492" t="s">
        <v>42</v>
      </c>
      <c r="E1492" t="s">
        <v>70</v>
      </c>
      <c r="F1492" s="2" t="s">
        <v>43</v>
      </c>
      <c r="G1492" s="22">
        <v>32</v>
      </c>
      <c r="H1492" s="22">
        <v>8</v>
      </c>
      <c r="K1492" s="22">
        <v>24</v>
      </c>
      <c r="N1492" s="2" t="s">
        <v>35</v>
      </c>
      <c r="O1492" s="2" t="s">
        <v>35</v>
      </c>
      <c r="P1492" t="s">
        <v>36</v>
      </c>
      <c r="Q1492" t="s">
        <v>2129</v>
      </c>
      <c r="U1492" t="s">
        <v>37</v>
      </c>
      <c r="V1492" t="s">
        <v>2133</v>
      </c>
      <c r="W1492" t="s">
        <v>46</v>
      </c>
      <c r="Z1492" s="2">
        <v>2</v>
      </c>
      <c r="AA1492" s="22">
        <v>14</v>
      </c>
      <c r="AF1492" t="s">
        <v>50</v>
      </c>
      <c r="AI1492" t="s">
        <v>2134</v>
      </c>
      <c r="AK1492" t="s">
        <v>184</v>
      </c>
      <c r="AN1492" t="s">
        <v>465</v>
      </c>
      <c r="BR1492" s="3" t="s">
        <v>7025</v>
      </c>
    </row>
    <row r="1493" spans="1:70" x14ac:dyDescent="0.2">
      <c r="A1493" t="s">
        <v>1938</v>
      </c>
      <c r="B1493" t="s">
        <v>2135</v>
      </c>
      <c r="C1493" t="s">
        <v>41</v>
      </c>
      <c r="D1493" t="s">
        <v>42</v>
      </c>
      <c r="E1493" t="s">
        <v>70</v>
      </c>
      <c r="F1493" s="2" t="s">
        <v>43</v>
      </c>
      <c r="G1493" s="22">
        <v>32</v>
      </c>
      <c r="H1493" s="22">
        <v>32</v>
      </c>
      <c r="N1493" s="2" t="s">
        <v>45</v>
      </c>
      <c r="O1493" s="2" t="s">
        <v>35</v>
      </c>
      <c r="P1493" t="s">
        <v>36</v>
      </c>
      <c r="Q1493" t="s">
        <v>2102</v>
      </c>
      <c r="R1493" t="s">
        <v>2097</v>
      </c>
      <c r="S1493" t="s">
        <v>2136</v>
      </c>
      <c r="T1493" t="s">
        <v>2137</v>
      </c>
      <c r="U1493" t="s">
        <v>37</v>
      </c>
      <c r="V1493" t="s">
        <v>2138</v>
      </c>
      <c r="W1493" t="s">
        <v>169</v>
      </c>
      <c r="Z1493" s="2">
        <v>2</v>
      </c>
      <c r="AA1493" s="22">
        <v>17</v>
      </c>
      <c r="AF1493" t="s">
        <v>50</v>
      </c>
      <c r="AI1493" t="s">
        <v>2131</v>
      </c>
      <c r="AK1493" t="s">
        <v>206</v>
      </c>
      <c r="AN1493" t="s">
        <v>465</v>
      </c>
      <c r="BR1493" s="3" t="s">
        <v>7025</v>
      </c>
    </row>
    <row r="1494" spans="1:70" x14ac:dyDescent="0.2">
      <c r="A1494" t="s">
        <v>1938</v>
      </c>
      <c r="B1494" t="s">
        <v>2139</v>
      </c>
      <c r="C1494" t="s">
        <v>41</v>
      </c>
      <c r="D1494" t="s">
        <v>85</v>
      </c>
      <c r="E1494" t="s">
        <v>70</v>
      </c>
      <c r="F1494" s="2" t="s">
        <v>34</v>
      </c>
      <c r="G1494" s="22">
        <v>16</v>
      </c>
      <c r="H1494" s="22">
        <v>16</v>
      </c>
      <c r="N1494" s="2" t="s">
        <v>35</v>
      </c>
      <c r="O1494" s="2" t="s">
        <v>35</v>
      </c>
      <c r="P1494" t="s">
        <v>36</v>
      </c>
      <c r="Q1494" t="s">
        <v>2140</v>
      </c>
      <c r="U1494" t="s">
        <v>37</v>
      </c>
      <c r="V1494" t="s">
        <v>2141</v>
      </c>
      <c r="Z1494" s="2">
        <v>2</v>
      </c>
      <c r="AA1494" s="22">
        <v>49</v>
      </c>
      <c r="AF1494" t="s">
        <v>421</v>
      </c>
      <c r="AI1494" t="s">
        <v>2142</v>
      </c>
      <c r="AK1494" t="s">
        <v>51</v>
      </c>
      <c r="AN1494" t="s">
        <v>465</v>
      </c>
      <c r="BR1494" s="3" t="s">
        <v>7025</v>
      </c>
    </row>
    <row r="1495" spans="1:70" x14ac:dyDescent="0.2">
      <c r="A1495" t="s">
        <v>1938</v>
      </c>
      <c r="B1495" t="s">
        <v>2143</v>
      </c>
      <c r="C1495" t="s">
        <v>41</v>
      </c>
      <c r="D1495" t="s">
        <v>85</v>
      </c>
      <c r="E1495" t="s">
        <v>70</v>
      </c>
      <c r="F1495" s="2" t="s">
        <v>43</v>
      </c>
      <c r="G1495" s="22">
        <v>32</v>
      </c>
      <c r="H1495" s="22">
        <v>32</v>
      </c>
      <c r="N1495" s="2" t="s">
        <v>35</v>
      </c>
      <c r="O1495" s="2" t="s">
        <v>35</v>
      </c>
      <c r="P1495" t="s">
        <v>36</v>
      </c>
      <c r="Q1495" t="s">
        <v>2144</v>
      </c>
      <c r="U1495" t="s">
        <v>37</v>
      </c>
      <c r="V1495" t="s">
        <v>2145</v>
      </c>
      <c r="Z1495" s="2">
        <v>2</v>
      </c>
      <c r="AA1495" s="22">
        <v>64</v>
      </c>
      <c r="AF1495" t="s">
        <v>2030</v>
      </c>
      <c r="AI1495" t="s">
        <v>2031</v>
      </c>
      <c r="AK1495" t="s">
        <v>44</v>
      </c>
      <c r="AN1495" t="s">
        <v>465</v>
      </c>
      <c r="BR1495" s="3" t="s">
        <v>7025</v>
      </c>
    </row>
    <row r="1496" spans="1:70" x14ac:dyDescent="0.2">
      <c r="A1496" t="s">
        <v>1938</v>
      </c>
      <c r="B1496" t="s">
        <v>2146</v>
      </c>
      <c r="C1496" t="s">
        <v>81</v>
      </c>
      <c r="D1496" t="s">
        <v>72</v>
      </c>
      <c r="E1496" t="s">
        <v>70</v>
      </c>
      <c r="F1496" s="2" t="s">
        <v>630</v>
      </c>
      <c r="G1496" s="22">
        <v>24</v>
      </c>
      <c r="H1496" s="22">
        <v>24</v>
      </c>
      <c r="N1496" s="2" t="s">
        <v>35</v>
      </c>
      <c r="O1496" s="2" t="s">
        <v>35</v>
      </c>
      <c r="P1496" t="s">
        <v>89</v>
      </c>
      <c r="Q1496" t="s">
        <v>2147</v>
      </c>
      <c r="U1496" t="s">
        <v>37</v>
      </c>
      <c r="V1496" t="s">
        <v>2148</v>
      </c>
      <c r="Z1496" s="2">
        <v>1</v>
      </c>
      <c r="AA1496" s="22">
        <v>37</v>
      </c>
      <c r="AF1496" t="s">
        <v>2149</v>
      </c>
      <c r="AI1496" t="s">
        <v>2150</v>
      </c>
      <c r="AK1496" t="s">
        <v>69</v>
      </c>
      <c r="AN1496" t="s">
        <v>465</v>
      </c>
      <c r="BR1496" s="3" t="s">
        <v>7025</v>
      </c>
    </row>
    <row r="1497" spans="1:70" x14ac:dyDescent="0.2">
      <c r="A1497" t="s">
        <v>1938</v>
      </c>
      <c r="B1497" t="s">
        <v>2146</v>
      </c>
      <c r="C1497" t="s">
        <v>81</v>
      </c>
      <c r="D1497" t="s">
        <v>72</v>
      </c>
      <c r="E1497" t="s">
        <v>70</v>
      </c>
      <c r="F1497" s="2" t="s">
        <v>630</v>
      </c>
      <c r="G1497" s="22">
        <v>24</v>
      </c>
      <c r="H1497" s="22">
        <v>24</v>
      </c>
      <c r="N1497" s="2" t="s">
        <v>35</v>
      </c>
      <c r="O1497" s="2" t="s">
        <v>35</v>
      </c>
      <c r="P1497" t="s">
        <v>89</v>
      </c>
      <c r="Q1497" t="s">
        <v>2151</v>
      </c>
      <c r="U1497" t="s">
        <v>37</v>
      </c>
      <c r="V1497" t="s">
        <v>2152</v>
      </c>
      <c r="Z1497" s="2">
        <v>1</v>
      </c>
      <c r="AA1497" s="22">
        <v>27</v>
      </c>
      <c r="AF1497" t="s">
        <v>2153</v>
      </c>
      <c r="AI1497" t="s">
        <v>2150</v>
      </c>
      <c r="AK1497" t="s">
        <v>69</v>
      </c>
      <c r="AN1497" t="s">
        <v>465</v>
      </c>
      <c r="BR1497" s="3" t="s">
        <v>7025</v>
      </c>
    </row>
    <row r="1498" spans="1:70" x14ac:dyDescent="0.2">
      <c r="A1498" t="s">
        <v>1938</v>
      </c>
      <c r="B1498" t="s">
        <v>2154</v>
      </c>
      <c r="C1498" t="s">
        <v>81</v>
      </c>
      <c r="D1498" t="s">
        <v>72</v>
      </c>
      <c r="E1498" t="s">
        <v>70</v>
      </c>
      <c r="F1498" s="2" t="s">
        <v>630</v>
      </c>
      <c r="G1498" s="22">
        <v>24</v>
      </c>
      <c r="H1498" s="22">
        <v>24</v>
      </c>
      <c r="N1498" s="2" t="s">
        <v>35</v>
      </c>
      <c r="O1498" s="2" t="s">
        <v>35</v>
      </c>
      <c r="P1498" t="s">
        <v>36</v>
      </c>
      <c r="Q1498" t="s">
        <v>2155</v>
      </c>
      <c r="U1498" t="s">
        <v>37</v>
      </c>
      <c r="V1498" t="s">
        <v>2156</v>
      </c>
      <c r="Z1498" s="2">
        <v>2</v>
      </c>
      <c r="AA1498" s="22">
        <v>64</v>
      </c>
      <c r="AF1498" t="s">
        <v>2030</v>
      </c>
      <c r="AI1498" t="s">
        <v>2150</v>
      </c>
      <c r="AK1498" t="s">
        <v>69</v>
      </c>
      <c r="AN1498" t="s">
        <v>465</v>
      </c>
      <c r="BR1498" s="3" t="s">
        <v>7025</v>
      </c>
    </row>
    <row r="1499" spans="1:70" x14ac:dyDescent="0.2">
      <c r="A1499" t="s">
        <v>1938</v>
      </c>
      <c r="B1499" t="s">
        <v>2157</v>
      </c>
      <c r="C1499" t="s">
        <v>41</v>
      </c>
      <c r="D1499" t="s">
        <v>72</v>
      </c>
      <c r="E1499" t="s">
        <v>70</v>
      </c>
      <c r="F1499" s="2" t="s">
        <v>34</v>
      </c>
      <c r="G1499" s="22">
        <v>16</v>
      </c>
      <c r="H1499" s="22">
        <v>16</v>
      </c>
      <c r="N1499" s="2" t="s">
        <v>35</v>
      </c>
      <c r="O1499" s="2" t="s">
        <v>35</v>
      </c>
      <c r="P1499" t="s">
        <v>36</v>
      </c>
      <c r="Q1499" t="s">
        <v>2158</v>
      </c>
      <c r="U1499" t="s">
        <v>37</v>
      </c>
      <c r="V1499" t="s">
        <v>2159</v>
      </c>
      <c r="Z1499" s="2">
        <v>1</v>
      </c>
      <c r="AA1499" s="22">
        <v>37</v>
      </c>
      <c r="AF1499" t="s">
        <v>2149</v>
      </c>
      <c r="AI1499" t="s">
        <v>2077</v>
      </c>
      <c r="AK1499" t="s">
        <v>51</v>
      </c>
      <c r="AN1499" t="s">
        <v>465</v>
      </c>
      <c r="BR1499" s="3" t="s">
        <v>7025</v>
      </c>
    </row>
    <row r="1500" spans="1:70" x14ac:dyDescent="0.2">
      <c r="A1500" t="s">
        <v>1938</v>
      </c>
      <c r="B1500" t="s">
        <v>2157</v>
      </c>
      <c r="C1500" t="s">
        <v>41</v>
      </c>
      <c r="D1500" t="s">
        <v>72</v>
      </c>
      <c r="E1500" t="s">
        <v>70</v>
      </c>
      <c r="F1500" s="2" t="s">
        <v>34</v>
      </c>
      <c r="G1500" s="22">
        <v>16</v>
      </c>
      <c r="H1500" s="22">
        <v>16</v>
      </c>
      <c r="N1500" s="2" t="s">
        <v>35</v>
      </c>
      <c r="O1500" s="2" t="s">
        <v>35</v>
      </c>
      <c r="P1500" t="s">
        <v>36</v>
      </c>
      <c r="Q1500" t="s">
        <v>2160</v>
      </c>
      <c r="U1500" t="s">
        <v>37</v>
      </c>
      <c r="V1500" t="s">
        <v>2161</v>
      </c>
      <c r="Z1500" s="2">
        <v>1</v>
      </c>
      <c r="AA1500" s="22">
        <v>27</v>
      </c>
      <c r="AF1500" t="s">
        <v>2153</v>
      </c>
      <c r="AI1500" t="s">
        <v>2077</v>
      </c>
      <c r="AK1500" t="s">
        <v>51</v>
      </c>
      <c r="AN1500" t="s">
        <v>465</v>
      </c>
      <c r="BR1500" s="3" t="s">
        <v>7025</v>
      </c>
    </row>
    <row r="1501" spans="1:70" x14ac:dyDescent="0.2">
      <c r="A1501" t="s">
        <v>1938</v>
      </c>
      <c r="B1501" t="s">
        <v>2162</v>
      </c>
      <c r="C1501" t="s">
        <v>41</v>
      </c>
      <c r="D1501" t="s">
        <v>72</v>
      </c>
      <c r="E1501" t="s">
        <v>70</v>
      </c>
      <c r="F1501" s="2" t="s">
        <v>34</v>
      </c>
      <c r="G1501" s="22">
        <v>16</v>
      </c>
      <c r="H1501" s="22">
        <v>16</v>
      </c>
      <c r="N1501" s="2" t="s">
        <v>35</v>
      </c>
      <c r="O1501" s="2" t="s">
        <v>35</v>
      </c>
      <c r="P1501" t="s">
        <v>36</v>
      </c>
      <c r="Q1501" t="s">
        <v>2163</v>
      </c>
      <c r="R1501" t="s">
        <v>2164</v>
      </c>
      <c r="U1501" t="s">
        <v>37</v>
      </c>
      <c r="V1501" t="s">
        <v>2165</v>
      </c>
      <c r="Z1501" s="2">
        <v>3</v>
      </c>
      <c r="AA1501" s="22">
        <v>64</v>
      </c>
      <c r="AF1501" t="s">
        <v>2166</v>
      </c>
      <c r="AI1501" t="s">
        <v>2167</v>
      </c>
      <c r="AK1501" t="s">
        <v>51</v>
      </c>
      <c r="AN1501" t="s">
        <v>465</v>
      </c>
      <c r="BR1501" s="3" t="s">
        <v>7025</v>
      </c>
    </row>
    <row r="1502" spans="1:70" x14ac:dyDescent="0.2">
      <c r="A1502" t="s">
        <v>1938</v>
      </c>
      <c r="B1502" t="s">
        <v>2168</v>
      </c>
      <c r="C1502" t="s">
        <v>81</v>
      </c>
      <c r="D1502" t="s">
        <v>85</v>
      </c>
      <c r="E1502" t="s">
        <v>70</v>
      </c>
      <c r="F1502" s="2" t="s">
        <v>183</v>
      </c>
      <c r="G1502" s="22">
        <v>56</v>
      </c>
      <c r="H1502" s="22">
        <v>56</v>
      </c>
      <c r="N1502" s="2" t="s">
        <v>60</v>
      </c>
      <c r="O1502" s="2" t="s">
        <v>35</v>
      </c>
      <c r="P1502" t="s">
        <v>89</v>
      </c>
      <c r="Q1502" t="s">
        <v>2169</v>
      </c>
      <c r="U1502" t="s">
        <v>37</v>
      </c>
      <c r="V1502" t="s">
        <v>2170</v>
      </c>
      <c r="Z1502" s="2">
        <v>1</v>
      </c>
      <c r="AA1502" s="22">
        <v>27</v>
      </c>
      <c r="AF1502" t="s">
        <v>1951</v>
      </c>
      <c r="AI1502" t="s">
        <v>2171</v>
      </c>
      <c r="AK1502" t="s">
        <v>115</v>
      </c>
      <c r="AN1502" t="s">
        <v>465</v>
      </c>
      <c r="BR1502" s="3" t="s">
        <v>7025</v>
      </c>
    </row>
    <row r="1503" spans="1:70" x14ac:dyDescent="0.2">
      <c r="A1503" t="s">
        <v>1938</v>
      </c>
      <c r="B1503" t="s">
        <v>2172</v>
      </c>
      <c r="C1503" t="s">
        <v>81</v>
      </c>
      <c r="D1503" t="s">
        <v>85</v>
      </c>
      <c r="E1503" t="s">
        <v>70</v>
      </c>
      <c r="F1503" s="2" t="s">
        <v>43</v>
      </c>
      <c r="G1503" s="22">
        <v>32</v>
      </c>
      <c r="H1503" s="22">
        <v>32</v>
      </c>
      <c r="N1503" s="2" t="s">
        <v>35</v>
      </c>
      <c r="O1503" s="2" t="s">
        <v>35</v>
      </c>
      <c r="P1503" t="s">
        <v>36</v>
      </c>
      <c r="Q1503" t="s">
        <v>2102</v>
      </c>
      <c r="U1503" t="s">
        <v>37</v>
      </c>
      <c r="V1503" t="s">
        <v>2173</v>
      </c>
      <c r="Z1503" s="2">
        <v>1</v>
      </c>
      <c r="AA1503" s="22">
        <v>28</v>
      </c>
      <c r="AF1503" t="s">
        <v>2174</v>
      </c>
      <c r="AI1503" t="s">
        <v>1441</v>
      </c>
      <c r="AK1503" t="s">
        <v>44</v>
      </c>
      <c r="AN1503" t="s">
        <v>465</v>
      </c>
      <c r="BR1503" s="3" t="s">
        <v>7025</v>
      </c>
    </row>
    <row r="1504" spans="1:70" x14ac:dyDescent="0.2">
      <c r="A1504" t="s">
        <v>1938</v>
      </c>
      <c r="B1504" t="s">
        <v>2175</v>
      </c>
      <c r="C1504" t="s">
        <v>41</v>
      </c>
      <c r="D1504" t="s">
        <v>85</v>
      </c>
      <c r="E1504" t="s">
        <v>70</v>
      </c>
      <c r="F1504" s="2" t="s">
        <v>34</v>
      </c>
      <c r="G1504" s="22">
        <v>16</v>
      </c>
      <c r="H1504" s="22">
        <v>16</v>
      </c>
      <c r="N1504" s="2" t="s">
        <v>35</v>
      </c>
      <c r="O1504" s="2" t="s">
        <v>35</v>
      </c>
      <c r="P1504" t="s">
        <v>36</v>
      </c>
      <c r="Q1504" t="s">
        <v>2176</v>
      </c>
      <c r="U1504" t="s">
        <v>37</v>
      </c>
      <c r="V1504" t="s">
        <v>2177</v>
      </c>
      <c r="Z1504" s="2">
        <v>1</v>
      </c>
      <c r="AA1504" s="22">
        <v>29</v>
      </c>
      <c r="AF1504" t="s">
        <v>2099</v>
      </c>
      <c r="AI1504" t="s">
        <v>2100</v>
      </c>
      <c r="AK1504" t="s">
        <v>51</v>
      </c>
      <c r="AN1504" t="s">
        <v>465</v>
      </c>
      <c r="BR1504" s="3" t="s">
        <v>7025</v>
      </c>
    </row>
    <row r="1505" spans="1:70" x14ac:dyDescent="0.2">
      <c r="A1505" t="s">
        <v>1938</v>
      </c>
      <c r="B1505" t="s">
        <v>2178</v>
      </c>
      <c r="C1505" t="s">
        <v>81</v>
      </c>
      <c r="D1505" t="s">
        <v>72</v>
      </c>
      <c r="E1505" t="s">
        <v>70</v>
      </c>
      <c r="F1505" s="2" t="s">
        <v>335</v>
      </c>
      <c r="G1505" s="22">
        <v>64</v>
      </c>
      <c r="H1505" s="22">
        <v>64</v>
      </c>
      <c r="N1505" s="2" t="s">
        <v>60</v>
      </c>
      <c r="O1505" s="2" t="s">
        <v>35</v>
      </c>
      <c r="P1505" t="s">
        <v>89</v>
      </c>
      <c r="Q1505" t="s">
        <v>2176</v>
      </c>
      <c r="U1505" t="s">
        <v>37</v>
      </c>
      <c r="V1505" t="s">
        <v>2179</v>
      </c>
      <c r="Z1505" s="2">
        <v>1</v>
      </c>
      <c r="AA1505" s="22">
        <v>27</v>
      </c>
      <c r="AF1505" t="s">
        <v>1951</v>
      </c>
      <c r="AI1505" t="s">
        <v>1952</v>
      </c>
      <c r="AK1505" t="s">
        <v>336</v>
      </c>
      <c r="AN1505" t="s">
        <v>465</v>
      </c>
      <c r="BR1505" s="3" t="s">
        <v>7025</v>
      </c>
    </row>
    <row r="1506" spans="1:70" x14ac:dyDescent="0.2">
      <c r="A1506" t="s">
        <v>1938</v>
      </c>
      <c r="B1506" t="s">
        <v>2180</v>
      </c>
      <c r="C1506" t="s">
        <v>81</v>
      </c>
      <c r="D1506" t="s">
        <v>72</v>
      </c>
      <c r="E1506" t="s">
        <v>70</v>
      </c>
      <c r="F1506" s="2" t="s">
        <v>335</v>
      </c>
      <c r="G1506" s="22">
        <v>64</v>
      </c>
      <c r="H1506" s="22">
        <v>64</v>
      </c>
      <c r="N1506" s="2" t="s">
        <v>60</v>
      </c>
      <c r="O1506" s="2" t="s">
        <v>35</v>
      </c>
      <c r="P1506" t="s">
        <v>89</v>
      </c>
      <c r="Q1506" t="s">
        <v>2169</v>
      </c>
      <c r="U1506" t="s">
        <v>37</v>
      </c>
      <c r="V1506" t="s">
        <v>2181</v>
      </c>
      <c r="Z1506" s="2">
        <v>1</v>
      </c>
      <c r="AA1506" s="22">
        <v>27</v>
      </c>
      <c r="AF1506" t="s">
        <v>1951</v>
      </c>
      <c r="AI1506" t="s">
        <v>1952</v>
      </c>
      <c r="AK1506" t="s">
        <v>336</v>
      </c>
      <c r="AN1506" t="s">
        <v>465</v>
      </c>
      <c r="BR1506" s="3" t="s">
        <v>7025</v>
      </c>
    </row>
    <row r="1507" spans="1:70" x14ac:dyDescent="0.2">
      <c r="A1507" t="s">
        <v>1938</v>
      </c>
      <c r="B1507" t="s">
        <v>2182</v>
      </c>
      <c r="C1507" t="s">
        <v>81</v>
      </c>
      <c r="D1507" t="s">
        <v>72</v>
      </c>
      <c r="E1507" t="s">
        <v>70</v>
      </c>
      <c r="F1507" s="2" t="s">
        <v>43</v>
      </c>
      <c r="G1507" s="22">
        <v>32</v>
      </c>
      <c r="H1507" s="22">
        <v>32</v>
      </c>
      <c r="N1507" s="2" t="s">
        <v>35</v>
      </c>
      <c r="O1507" s="2" t="s">
        <v>35</v>
      </c>
      <c r="P1507" t="s">
        <v>36</v>
      </c>
      <c r="Q1507" t="s">
        <v>2137</v>
      </c>
      <c r="U1507" t="s">
        <v>37</v>
      </c>
      <c r="V1507" t="s">
        <v>2183</v>
      </c>
      <c r="Z1507" s="2">
        <v>1</v>
      </c>
      <c r="AA1507" s="22">
        <v>27</v>
      </c>
      <c r="AF1507" t="s">
        <v>1951</v>
      </c>
      <c r="AI1507" t="s">
        <v>1952</v>
      </c>
      <c r="AK1507" t="s">
        <v>44</v>
      </c>
      <c r="AN1507" t="s">
        <v>465</v>
      </c>
      <c r="BR1507" s="3" t="s">
        <v>7025</v>
      </c>
    </row>
    <row r="1508" spans="1:70" x14ac:dyDescent="0.2">
      <c r="A1508" t="s">
        <v>1938</v>
      </c>
      <c r="B1508" t="s">
        <v>2184</v>
      </c>
      <c r="C1508" t="s">
        <v>81</v>
      </c>
      <c r="D1508" t="s">
        <v>72</v>
      </c>
      <c r="E1508" t="s">
        <v>70</v>
      </c>
      <c r="F1508" s="2" t="s">
        <v>43</v>
      </c>
      <c r="G1508" s="22">
        <v>32</v>
      </c>
      <c r="H1508" s="22">
        <v>32</v>
      </c>
      <c r="N1508" s="2" t="s">
        <v>35</v>
      </c>
      <c r="O1508" s="2" t="s">
        <v>35</v>
      </c>
      <c r="P1508" t="s">
        <v>36</v>
      </c>
      <c r="Q1508" t="s">
        <v>2117</v>
      </c>
      <c r="U1508" t="s">
        <v>37</v>
      </c>
      <c r="V1508" t="s">
        <v>2185</v>
      </c>
      <c r="Z1508" s="2">
        <v>1</v>
      </c>
      <c r="AA1508" s="22">
        <v>27</v>
      </c>
      <c r="AF1508" t="s">
        <v>1951</v>
      </c>
      <c r="AI1508" t="s">
        <v>1952</v>
      </c>
      <c r="AK1508" t="s">
        <v>44</v>
      </c>
      <c r="AN1508" t="s">
        <v>465</v>
      </c>
      <c r="BR1508" s="3" t="s">
        <v>7025</v>
      </c>
    </row>
    <row r="1509" spans="1:70" x14ac:dyDescent="0.2">
      <c r="A1509" t="s">
        <v>1938</v>
      </c>
      <c r="B1509" t="s">
        <v>2186</v>
      </c>
      <c r="C1509" t="s">
        <v>41</v>
      </c>
      <c r="D1509" t="s">
        <v>72</v>
      </c>
      <c r="E1509" t="s">
        <v>70</v>
      </c>
      <c r="F1509" s="2" t="s">
        <v>630</v>
      </c>
      <c r="G1509" s="22">
        <v>24</v>
      </c>
      <c r="H1509" s="22">
        <v>24</v>
      </c>
      <c r="N1509" s="2" t="s">
        <v>35</v>
      </c>
      <c r="O1509" s="2" t="s">
        <v>35</v>
      </c>
      <c r="P1509" t="s">
        <v>36</v>
      </c>
      <c r="Q1509" t="s">
        <v>2111</v>
      </c>
      <c r="U1509" t="s">
        <v>37</v>
      </c>
      <c r="V1509" t="s">
        <v>2187</v>
      </c>
      <c r="Z1509" s="2">
        <v>1</v>
      </c>
      <c r="AA1509" s="22">
        <v>27</v>
      </c>
      <c r="AF1509" t="s">
        <v>1951</v>
      </c>
      <c r="AI1509" t="s">
        <v>2107</v>
      </c>
      <c r="AK1509" t="s">
        <v>69</v>
      </c>
      <c r="AN1509" t="s">
        <v>465</v>
      </c>
      <c r="BR1509" s="3" t="s">
        <v>7025</v>
      </c>
    </row>
    <row r="1510" spans="1:70" x14ac:dyDescent="0.2">
      <c r="A1510" t="s">
        <v>1938</v>
      </c>
      <c r="B1510" t="s">
        <v>2188</v>
      </c>
      <c r="C1510" t="s">
        <v>41</v>
      </c>
      <c r="D1510" t="s">
        <v>72</v>
      </c>
      <c r="E1510" t="s">
        <v>70</v>
      </c>
      <c r="F1510" s="2" t="s">
        <v>630</v>
      </c>
      <c r="G1510" s="22">
        <v>24</v>
      </c>
      <c r="H1510" s="22">
        <v>24</v>
      </c>
      <c r="N1510" s="2" t="s">
        <v>45</v>
      </c>
      <c r="O1510" s="2" t="s">
        <v>35</v>
      </c>
      <c r="P1510" t="s">
        <v>36</v>
      </c>
      <c r="Q1510" t="s">
        <v>2189</v>
      </c>
      <c r="U1510" t="s">
        <v>37</v>
      </c>
      <c r="V1510" t="s">
        <v>2190</v>
      </c>
      <c r="Z1510" s="2">
        <v>1</v>
      </c>
      <c r="AA1510" s="22">
        <v>29</v>
      </c>
      <c r="AF1510" t="s">
        <v>2099</v>
      </c>
      <c r="AI1510" t="s">
        <v>2100</v>
      </c>
      <c r="AK1510" t="s">
        <v>69</v>
      </c>
      <c r="AN1510" t="s">
        <v>465</v>
      </c>
      <c r="BR1510" s="3" t="s">
        <v>7025</v>
      </c>
    </row>
    <row r="1511" spans="1:70" x14ac:dyDescent="0.2">
      <c r="A1511" t="s">
        <v>1938</v>
      </c>
      <c r="B1511" t="s">
        <v>2191</v>
      </c>
      <c r="C1511" t="s">
        <v>41</v>
      </c>
      <c r="D1511" t="s">
        <v>42</v>
      </c>
      <c r="E1511" t="s">
        <v>70</v>
      </c>
      <c r="F1511" s="2" t="s">
        <v>43</v>
      </c>
      <c r="G1511" s="22">
        <v>32</v>
      </c>
      <c r="H1511" s="22">
        <v>32</v>
      </c>
      <c r="N1511" s="2" t="s">
        <v>66</v>
      </c>
      <c r="O1511" s="2" t="s">
        <v>35</v>
      </c>
      <c r="P1511" t="s">
        <v>36</v>
      </c>
      <c r="Q1511" t="s">
        <v>2189</v>
      </c>
      <c r="U1511" t="s">
        <v>37</v>
      </c>
      <c r="V1511" t="s">
        <v>2192</v>
      </c>
      <c r="W1511" t="s">
        <v>232</v>
      </c>
      <c r="Z1511" s="2">
        <v>1</v>
      </c>
      <c r="AA1511" s="22">
        <v>15</v>
      </c>
      <c r="AF1511" t="s">
        <v>2099</v>
      </c>
      <c r="AI1511" t="s">
        <v>2193</v>
      </c>
      <c r="AK1511" t="s">
        <v>47</v>
      </c>
      <c r="AN1511" t="s">
        <v>465</v>
      </c>
      <c r="BR1511" s="3" t="s">
        <v>7025</v>
      </c>
    </row>
    <row r="1512" spans="1:70" x14ac:dyDescent="0.2">
      <c r="A1512" t="s">
        <v>1938</v>
      </c>
      <c r="B1512" t="s">
        <v>2194</v>
      </c>
      <c r="C1512" t="s">
        <v>81</v>
      </c>
      <c r="D1512" t="s">
        <v>85</v>
      </c>
      <c r="E1512" t="s">
        <v>70</v>
      </c>
      <c r="F1512" s="2" t="s">
        <v>34</v>
      </c>
      <c r="G1512" s="22">
        <v>16</v>
      </c>
      <c r="H1512" s="22">
        <v>16</v>
      </c>
      <c r="N1512" s="2" t="s">
        <v>35</v>
      </c>
      <c r="O1512" s="2" t="s">
        <v>35</v>
      </c>
      <c r="P1512" t="s">
        <v>36</v>
      </c>
      <c r="Q1512" t="s">
        <v>2176</v>
      </c>
      <c r="R1512" t="s">
        <v>2169</v>
      </c>
      <c r="S1512" t="s">
        <v>2137</v>
      </c>
      <c r="T1512" t="s">
        <v>2117</v>
      </c>
      <c r="U1512" t="s">
        <v>37</v>
      </c>
      <c r="V1512" t="s">
        <v>2195</v>
      </c>
      <c r="Z1512" s="2">
        <v>1</v>
      </c>
      <c r="AA1512" s="22">
        <v>29</v>
      </c>
      <c r="AF1512" t="s">
        <v>2196</v>
      </c>
      <c r="AI1512" t="s">
        <v>325</v>
      </c>
      <c r="AK1512" t="s">
        <v>51</v>
      </c>
      <c r="AN1512" t="s">
        <v>465</v>
      </c>
      <c r="BR1512" s="3" t="s">
        <v>7025</v>
      </c>
    </row>
    <row r="1513" spans="1:70" x14ac:dyDescent="0.2">
      <c r="A1513" t="s">
        <v>1938</v>
      </c>
      <c r="B1513" t="s">
        <v>2197</v>
      </c>
      <c r="C1513" t="s">
        <v>41</v>
      </c>
      <c r="D1513" t="s">
        <v>42</v>
      </c>
      <c r="E1513" t="s">
        <v>70</v>
      </c>
      <c r="F1513" s="2" t="s">
        <v>43</v>
      </c>
      <c r="G1513" s="22">
        <v>32</v>
      </c>
      <c r="H1513" s="22">
        <v>32</v>
      </c>
      <c r="N1513" s="2" t="s">
        <v>184</v>
      </c>
      <c r="O1513" s="2" t="s">
        <v>35</v>
      </c>
      <c r="P1513" t="s">
        <v>36</v>
      </c>
      <c r="Q1513" t="s">
        <v>2198</v>
      </c>
      <c r="U1513" t="s">
        <v>37</v>
      </c>
      <c r="V1513" t="s">
        <v>2199</v>
      </c>
      <c r="W1513" t="s">
        <v>232</v>
      </c>
      <c r="Z1513" s="2">
        <v>3</v>
      </c>
      <c r="AA1513" s="22">
        <v>20</v>
      </c>
      <c r="AF1513" t="s">
        <v>2092</v>
      </c>
      <c r="AI1513" t="s">
        <v>2200</v>
      </c>
      <c r="AK1513" t="s">
        <v>44</v>
      </c>
      <c r="AN1513" t="s">
        <v>465</v>
      </c>
      <c r="BR1513" s="3" t="s">
        <v>7025</v>
      </c>
    </row>
    <row r="1514" spans="1:70" x14ac:dyDescent="0.2">
      <c r="A1514" t="s">
        <v>1938</v>
      </c>
      <c r="B1514" t="s">
        <v>2201</v>
      </c>
      <c r="C1514" t="s">
        <v>41</v>
      </c>
      <c r="D1514" t="s">
        <v>42</v>
      </c>
      <c r="E1514" t="s">
        <v>70</v>
      </c>
      <c r="F1514" s="2" t="s">
        <v>34</v>
      </c>
      <c r="G1514" s="22">
        <v>16</v>
      </c>
      <c r="H1514" s="22">
        <v>16</v>
      </c>
      <c r="N1514" s="2" t="s">
        <v>45</v>
      </c>
      <c r="O1514" s="2" t="s">
        <v>35</v>
      </c>
      <c r="P1514" t="s">
        <v>36</v>
      </c>
      <c r="Q1514" t="s">
        <v>2052</v>
      </c>
      <c r="U1514" t="s">
        <v>37</v>
      </c>
      <c r="V1514" t="s">
        <v>2202</v>
      </c>
      <c r="W1514" t="s">
        <v>169</v>
      </c>
      <c r="Z1514" s="2">
        <v>3</v>
      </c>
      <c r="AA1514" s="22">
        <v>59</v>
      </c>
      <c r="AF1514" t="s">
        <v>2092</v>
      </c>
      <c r="AI1514" t="s">
        <v>2093</v>
      </c>
      <c r="AK1514" t="s">
        <v>58</v>
      </c>
      <c r="AN1514" t="s">
        <v>465</v>
      </c>
      <c r="BR1514" s="3" t="s">
        <v>7025</v>
      </c>
    </row>
    <row r="1515" spans="1:70" x14ac:dyDescent="0.2">
      <c r="A1515" t="s">
        <v>1938</v>
      </c>
      <c r="B1515" t="s">
        <v>2203</v>
      </c>
      <c r="C1515" t="s">
        <v>41</v>
      </c>
      <c r="D1515" t="s">
        <v>42</v>
      </c>
      <c r="E1515" t="s">
        <v>70</v>
      </c>
      <c r="F1515" s="2" t="s">
        <v>43</v>
      </c>
      <c r="G1515" s="22">
        <v>32</v>
      </c>
      <c r="H1515" s="22">
        <v>32</v>
      </c>
      <c r="N1515" s="2" t="s">
        <v>66</v>
      </c>
      <c r="O1515" s="2" t="s">
        <v>35</v>
      </c>
      <c r="P1515" t="s">
        <v>36</v>
      </c>
      <c r="Q1515" t="s">
        <v>2176</v>
      </c>
      <c r="U1515" t="s">
        <v>37</v>
      </c>
      <c r="V1515" t="s">
        <v>2204</v>
      </c>
      <c r="W1515" t="s">
        <v>232</v>
      </c>
      <c r="Z1515" s="2">
        <v>1</v>
      </c>
      <c r="AA1515" s="22">
        <v>20</v>
      </c>
      <c r="AF1515" t="s">
        <v>2099</v>
      </c>
      <c r="AI1515" t="s">
        <v>2193</v>
      </c>
      <c r="AK1515" t="s">
        <v>47</v>
      </c>
      <c r="AN1515" t="s">
        <v>465</v>
      </c>
      <c r="BR1515" s="3" t="s">
        <v>7025</v>
      </c>
    </row>
    <row r="1516" spans="1:70" x14ac:dyDescent="0.2">
      <c r="A1516" t="s">
        <v>1938</v>
      </c>
      <c r="B1516" t="s">
        <v>2205</v>
      </c>
      <c r="C1516" t="s">
        <v>81</v>
      </c>
      <c r="D1516" t="s">
        <v>85</v>
      </c>
      <c r="E1516" t="s">
        <v>70</v>
      </c>
      <c r="F1516" s="2" t="s">
        <v>34</v>
      </c>
      <c r="G1516" s="22">
        <v>16</v>
      </c>
      <c r="H1516" s="22">
        <v>16</v>
      </c>
      <c r="N1516" s="2" t="s">
        <v>35</v>
      </c>
      <c r="O1516" s="2" t="s">
        <v>35</v>
      </c>
      <c r="P1516" t="s">
        <v>36</v>
      </c>
      <c r="Q1516" t="s">
        <v>2206</v>
      </c>
      <c r="U1516" t="s">
        <v>37</v>
      </c>
      <c r="V1516" t="s">
        <v>2207</v>
      </c>
      <c r="Z1516" s="2">
        <v>2</v>
      </c>
      <c r="AA1516" s="22">
        <v>59</v>
      </c>
      <c r="AF1516" t="s">
        <v>2208</v>
      </c>
      <c r="AI1516" t="s">
        <v>325</v>
      </c>
      <c r="AK1516" t="s">
        <v>51</v>
      </c>
      <c r="AN1516" t="s">
        <v>465</v>
      </c>
      <c r="BR1516" s="3" t="s">
        <v>7025</v>
      </c>
    </row>
    <row r="1517" spans="1:70" x14ac:dyDescent="0.2">
      <c r="A1517" t="s">
        <v>1938</v>
      </c>
      <c r="B1517" t="s">
        <v>2209</v>
      </c>
      <c r="C1517" t="s">
        <v>81</v>
      </c>
      <c r="D1517" t="s">
        <v>85</v>
      </c>
      <c r="E1517" t="s">
        <v>70</v>
      </c>
      <c r="F1517" s="2" t="s">
        <v>34</v>
      </c>
      <c r="G1517" s="22">
        <v>16</v>
      </c>
      <c r="H1517" s="22">
        <v>16</v>
      </c>
      <c r="N1517" s="2" t="s">
        <v>35</v>
      </c>
      <c r="O1517" s="2" t="s">
        <v>35</v>
      </c>
      <c r="P1517" t="s">
        <v>36</v>
      </c>
      <c r="Q1517" t="s">
        <v>2210</v>
      </c>
      <c r="R1517" t="s">
        <v>2111</v>
      </c>
      <c r="S1517" t="s">
        <v>2126</v>
      </c>
      <c r="T1517" t="s">
        <v>1949</v>
      </c>
      <c r="U1517" t="s">
        <v>37</v>
      </c>
      <c r="V1517" t="s">
        <v>2211</v>
      </c>
      <c r="Z1517" s="2">
        <v>2</v>
      </c>
      <c r="AA1517" s="22">
        <v>60</v>
      </c>
      <c r="AF1517" t="s">
        <v>2212</v>
      </c>
      <c r="AI1517" t="s">
        <v>325</v>
      </c>
      <c r="AK1517" t="s">
        <v>51</v>
      </c>
      <c r="AN1517" t="s">
        <v>465</v>
      </c>
      <c r="BR1517" s="3" t="s">
        <v>7025</v>
      </c>
    </row>
    <row r="1518" spans="1:70" x14ac:dyDescent="0.2">
      <c r="A1518" t="s">
        <v>1938</v>
      </c>
      <c r="B1518" t="s">
        <v>6332</v>
      </c>
      <c r="C1518" t="s">
        <v>31</v>
      </c>
      <c r="D1518" t="s">
        <v>32</v>
      </c>
      <c r="E1518" t="s">
        <v>70</v>
      </c>
      <c r="F1518" s="2" t="s">
        <v>34</v>
      </c>
      <c r="G1518" s="22">
        <v>16</v>
      </c>
      <c r="H1518" s="22">
        <v>16</v>
      </c>
      <c r="N1518" s="2" t="s">
        <v>35</v>
      </c>
      <c r="O1518" s="2" t="s">
        <v>35</v>
      </c>
      <c r="P1518" t="s">
        <v>36</v>
      </c>
      <c r="Q1518" t="s">
        <v>6333</v>
      </c>
      <c r="U1518" t="s">
        <v>37</v>
      </c>
      <c r="V1518" t="s">
        <v>6334</v>
      </c>
      <c r="Z1518" s="2">
        <v>1</v>
      </c>
      <c r="AA1518" s="22">
        <v>100</v>
      </c>
      <c r="AF1518" t="s">
        <v>67</v>
      </c>
      <c r="AI1518" t="s">
        <v>287</v>
      </c>
      <c r="AK1518" t="s">
        <v>51</v>
      </c>
      <c r="BR1518" s="3" t="s">
        <v>7025</v>
      </c>
    </row>
    <row r="1519" spans="1:70" x14ac:dyDescent="0.2">
      <c r="A1519" t="s">
        <v>1938</v>
      </c>
      <c r="B1519" t="s">
        <v>6335</v>
      </c>
      <c r="C1519" t="s">
        <v>31</v>
      </c>
      <c r="D1519" t="s">
        <v>32</v>
      </c>
      <c r="E1519" t="s">
        <v>70</v>
      </c>
      <c r="F1519" s="2" t="s">
        <v>43</v>
      </c>
      <c r="G1519" s="22">
        <v>32</v>
      </c>
      <c r="H1519" s="22">
        <v>32</v>
      </c>
      <c r="N1519" s="2" t="s">
        <v>35</v>
      </c>
      <c r="O1519" s="2" t="s">
        <v>35</v>
      </c>
      <c r="P1519" t="s">
        <v>36</v>
      </c>
      <c r="Q1519" t="s">
        <v>6336</v>
      </c>
      <c r="U1519" t="s">
        <v>37</v>
      </c>
      <c r="V1519" t="s">
        <v>6337</v>
      </c>
      <c r="Z1519" s="2">
        <v>1</v>
      </c>
      <c r="AA1519" s="22">
        <v>100</v>
      </c>
      <c r="AF1519" t="s">
        <v>56</v>
      </c>
      <c r="AI1519" t="s">
        <v>79</v>
      </c>
      <c r="AK1519" t="s">
        <v>44</v>
      </c>
      <c r="BR1519" s="3" t="s">
        <v>7025</v>
      </c>
    </row>
    <row r="1520" spans="1:70" x14ac:dyDescent="0.2">
      <c r="A1520" t="s">
        <v>1938</v>
      </c>
      <c r="B1520" t="s">
        <v>6338</v>
      </c>
      <c r="C1520" t="s">
        <v>31</v>
      </c>
      <c r="D1520" t="s">
        <v>32</v>
      </c>
      <c r="E1520" t="s">
        <v>70</v>
      </c>
      <c r="F1520" s="2" t="s">
        <v>34</v>
      </c>
      <c r="G1520" s="22">
        <v>16</v>
      </c>
      <c r="H1520" s="22">
        <v>16</v>
      </c>
      <c r="N1520" s="2" t="s">
        <v>35</v>
      </c>
      <c r="O1520" s="2" t="s">
        <v>35</v>
      </c>
      <c r="P1520" t="s">
        <v>36</v>
      </c>
      <c r="Q1520" t="s">
        <v>2048</v>
      </c>
      <c r="U1520" t="s">
        <v>37</v>
      </c>
      <c r="V1520" t="s">
        <v>6339</v>
      </c>
      <c r="Z1520" s="2">
        <v>1</v>
      </c>
      <c r="AA1520" s="22">
        <v>71</v>
      </c>
      <c r="AF1520" t="s">
        <v>54</v>
      </c>
      <c r="AI1520" t="s">
        <v>287</v>
      </c>
      <c r="AK1520" t="s">
        <v>51</v>
      </c>
      <c r="BR1520" s="3" t="s">
        <v>7025</v>
      </c>
    </row>
    <row r="1521" spans="1:70" x14ac:dyDescent="0.2">
      <c r="A1521" t="s">
        <v>1938</v>
      </c>
      <c r="B1521" t="s">
        <v>6340</v>
      </c>
      <c r="C1521" t="s">
        <v>31</v>
      </c>
      <c r="D1521" t="s">
        <v>32</v>
      </c>
      <c r="E1521" t="s">
        <v>70</v>
      </c>
      <c r="F1521" s="2" t="s">
        <v>43</v>
      </c>
      <c r="G1521" s="22">
        <v>32</v>
      </c>
      <c r="H1521" s="22">
        <v>8</v>
      </c>
      <c r="M1521" s="22">
        <v>24</v>
      </c>
      <c r="N1521" s="2" t="s">
        <v>35</v>
      </c>
      <c r="O1521" s="2" t="s">
        <v>35</v>
      </c>
      <c r="P1521" t="s">
        <v>36</v>
      </c>
      <c r="Q1521" t="s">
        <v>1954</v>
      </c>
      <c r="R1521" t="s">
        <v>2151</v>
      </c>
      <c r="S1521" t="s">
        <v>6341</v>
      </c>
      <c r="T1521" t="s">
        <v>6342</v>
      </c>
      <c r="U1521" t="s">
        <v>37</v>
      </c>
      <c r="V1521" t="s">
        <v>6343</v>
      </c>
      <c r="Z1521" s="2">
        <v>1</v>
      </c>
      <c r="AA1521" s="22">
        <v>50</v>
      </c>
      <c r="AF1521" t="s">
        <v>57</v>
      </c>
      <c r="AI1521" t="s">
        <v>79</v>
      </c>
      <c r="AK1521" t="s">
        <v>44</v>
      </c>
      <c r="BR1521" s="3" t="s">
        <v>7025</v>
      </c>
    </row>
    <row r="1522" spans="1:70" x14ac:dyDescent="0.2">
      <c r="A1522" t="s">
        <v>1938</v>
      </c>
      <c r="B1522" t="s">
        <v>6344</v>
      </c>
      <c r="C1522" t="s">
        <v>31</v>
      </c>
      <c r="D1522" t="s">
        <v>32</v>
      </c>
      <c r="E1522" t="s">
        <v>70</v>
      </c>
      <c r="F1522" s="2" t="s">
        <v>34</v>
      </c>
      <c r="G1522" s="22">
        <v>16</v>
      </c>
      <c r="H1522" s="22">
        <v>16</v>
      </c>
      <c r="N1522" s="2" t="s">
        <v>35</v>
      </c>
      <c r="O1522" s="2" t="s">
        <v>35</v>
      </c>
      <c r="P1522" t="s">
        <v>36</v>
      </c>
      <c r="Q1522" t="s">
        <v>6345</v>
      </c>
      <c r="U1522" t="s">
        <v>37</v>
      </c>
      <c r="V1522" t="s">
        <v>6346</v>
      </c>
      <c r="Z1522" s="2">
        <v>1</v>
      </c>
      <c r="AA1522" s="22">
        <v>31</v>
      </c>
      <c r="AF1522" t="s">
        <v>54</v>
      </c>
      <c r="AI1522" t="s">
        <v>287</v>
      </c>
      <c r="AK1522" t="s">
        <v>51</v>
      </c>
      <c r="BR1522" s="3" t="s">
        <v>7025</v>
      </c>
    </row>
    <row r="1523" spans="1:70" x14ac:dyDescent="0.2">
      <c r="A1523" t="s">
        <v>1938</v>
      </c>
      <c r="B1523" t="s">
        <v>6456</v>
      </c>
      <c r="C1523" t="s">
        <v>81</v>
      </c>
      <c r="D1523" t="s">
        <v>85</v>
      </c>
      <c r="E1523" t="s">
        <v>70</v>
      </c>
      <c r="F1523" s="2" t="s">
        <v>97</v>
      </c>
      <c r="G1523" s="22">
        <v>48</v>
      </c>
      <c r="K1523" s="22">
        <v>48</v>
      </c>
      <c r="N1523" s="2" t="s">
        <v>60</v>
      </c>
      <c r="O1523" s="2" t="s">
        <v>60</v>
      </c>
      <c r="P1523" t="s">
        <v>36</v>
      </c>
      <c r="Q1523" t="s">
        <v>6341</v>
      </c>
      <c r="R1523" t="s">
        <v>6457</v>
      </c>
      <c r="S1523" t="s">
        <v>2085</v>
      </c>
      <c r="T1523" t="s">
        <v>2083</v>
      </c>
      <c r="U1523" t="s">
        <v>6458</v>
      </c>
      <c r="V1523" t="s">
        <v>6459</v>
      </c>
      <c r="Z1523" s="2">
        <v>1</v>
      </c>
      <c r="AA1523" s="22">
        <v>53</v>
      </c>
      <c r="AF1523" t="s">
        <v>68</v>
      </c>
      <c r="AI1523" t="s">
        <v>6460</v>
      </c>
      <c r="AK1523" t="s">
        <v>98</v>
      </c>
      <c r="AN1523" t="s">
        <v>61</v>
      </c>
      <c r="BR1523" s="3" t="s">
        <v>7025</v>
      </c>
    </row>
    <row r="1524" spans="1:70" x14ac:dyDescent="0.2">
      <c r="A1524" t="s">
        <v>1938</v>
      </c>
      <c r="B1524" t="s">
        <v>6456</v>
      </c>
      <c r="C1524" t="s">
        <v>81</v>
      </c>
      <c r="D1524" t="s">
        <v>85</v>
      </c>
      <c r="E1524" t="s">
        <v>70</v>
      </c>
      <c r="F1524" s="2" t="s">
        <v>97</v>
      </c>
      <c r="G1524" s="22">
        <v>48</v>
      </c>
      <c r="K1524" s="22">
        <v>48</v>
      </c>
      <c r="N1524" s="2" t="s">
        <v>60</v>
      </c>
      <c r="O1524" s="2" t="s">
        <v>60</v>
      </c>
      <c r="P1524" t="s">
        <v>36</v>
      </c>
      <c r="Q1524" t="s">
        <v>2085</v>
      </c>
      <c r="R1524" t="s">
        <v>6341</v>
      </c>
      <c r="S1524" t="s">
        <v>6461</v>
      </c>
      <c r="U1524" t="s">
        <v>6458</v>
      </c>
      <c r="V1524" t="s">
        <v>6462</v>
      </c>
      <c r="Z1524" s="2">
        <v>1</v>
      </c>
      <c r="AA1524" s="22">
        <v>44</v>
      </c>
      <c r="AF1524" t="s">
        <v>2056</v>
      </c>
      <c r="AI1524" t="s">
        <v>2471</v>
      </c>
      <c r="AK1524" t="s">
        <v>51</v>
      </c>
      <c r="AN1524" t="s">
        <v>61</v>
      </c>
      <c r="BR1524" s="3" t="s">
        <v>7025</v>
      </c>
    </row>
    <row r="1525" spans="1:70" x14ac:dyDescent="0.2">
      <c r="A1525" t="s">
        <v>1938</v>
      </c>
      <c r="B1525" t="s">
        <v>6456</v>
      </c>
      <c r="C1525" t="s">
        <v>81</v>
      </c>
      <c r="D1525" t="s">
        <v>85</v>
      </c>
      <c r="E1525" t="s">
        <v>70</v>
      </c>
      <c r="F1525" s="2" t="s">
        <v>97</v>
      </c>
      <c r="G1525" s="22">
        <v>48</v>
      </c>
      <c r="K1525" s="22">
        <v>48</v>
      </c>
      <c r="N1525" s="2" t="s">
        <v>60</v>
      </c>
      <c r="O1525" s="2" t="s">
        <v>60</v>
      </c>
      <c r="P1525" t="s">
        <v>36</v>
      </c>
      <c r="Q1525" t="s">
        <v>6463</v>
      </c>
      <c r="R1525" t="s">
        <v>2080</v>
      </c>
      <c r="S1525" t="s">
        <v>6464</v>
      </c>
      <c r="T1525" t="s">
        <v>1945</v>
      </c>
      <c r="U1525" t="s">
        <v>6458</v>
      </c>
      <c r="V1525" t="s">
        <v>6465</v>
      </c>
      <c r="Z1525" s="2">
        <v>1</v>
      </c>
      <c r="AA1525" s="22">
        <v>50</v>
      </c>
      <c r="AF1525" t="s">
        <v>2027</v>
      </c>
      <c r="AI1525" t="s">
        <v>2471</v>
      </c>
      <c r="AK1525" t="s">
        <v>51</v>
      </c>
      <c r="AN1525" t="s">
        <v>124</v>
      </c>
      <c r="BR1525" s="3" t="s">
        <v>7025</v>
      </c>
    </row>
    <row r="1526" spans="1:70" x14ac:dyDescent="0.2">
      <c r="A1526" t="s">
        <v>1938</v>
      </c>
      <c r="B1526" t="s">
        <v>6456</v>
      </c>
      <c r="C1526" t="s">
        <v>81</v>
      </c>
      <c r="D1526" t="s">
        <v>85</v>
      </c>
      <c r="E1526" t="s">
        <v>70</v>
      </c>
      <c r="F1526" s="2" t="s">
        <v>97</v>
      </c>
      <c r="G1526" s="22">
        <v>48</v>
      </c>
      <c r="K1526" s="22">
        <v>48</v>
      </c>
      <c r="N1526" s="2" t="s">
        <v>60</v>
      </c>
      <c r="O1526" s="2" t="s">
        <v>60</v>
      </c>
      <c r="P1526" t="s">
        <v>36</v>
      </c>
      <c r="Q1526" t="s">
        <v>2079</v>
      </c>
      <c r="R1526" t="s">
        <v>6466</v>
      </c>
      <c r="S1526" t="s">
        <v>6463</v>
      </c>
      <c r="U1526" t="s">
        <v>6458</v>
      </c>
      <c r="V1526" t="s">
        <v>6467</v>
      </c>
      <c r="Z1526" s="2">
        <v>1</v>
      </c>
      <c r="AA1526" s="22">
        <v>43</v>
      </c>
      <c r="AF1526" t="s">
        <v>1956</v>
      </c>
      <c r="AI1526" t="s">
        <v>233</v>
      </c>
      <c r="AK1526" t="s">
        <v>39</v>
      </c>
      <c r="AN1526" t="s">
        <v>124</v>
      </c>
      <c r="BR1526" s="3" t="s">
        <v>7025</v>
      </c>
    </row>
    <row r="1527" spans="1:70" x14ac:dyDescent="0.2">
      <c r="A1527" t="s">
        <v>1938</v>
      </c>
      <c r="B1527" t="s">
        <v>6456</v>
      </c>
      <c r="C1527" t="s">
        <v>81</v>
      </c>
      <c r="D1527" t="s">
        <v>85</v>
      </c>
      <c r="E1527" t="s">
        <v>70</v>
      </c>
      <c r="F1527" s="2" t="s">
        <v>97</v>
      </c>
      <c r="G1527" s="22">
        <v>48</v>
      </c>
      <c r="K1527" s="22">
        <v>48</v>
      </c>
      <c r="N1527" s="2" t="s">
        <v>60</v>
      </c>
      <c r="O1527" s="2" t="s">
        <v>60</v>
      </c>
      <c r="P1527" t="s">
        <v>36</v>
      </c>
      <c r="Q1527" t="s">
        <v>2080</v>
      </c>
      <c r="R1527" t="s">
        <v>2079</v>
      </c>
      <c r="S1527" t="s">
        <v>1971</v>
      </c>
      <c r="U1527" t="s">
        <v>6458</v>
      </c>
      <c r="V1527" t="s">
        <v>6468</v>
      </c>
      <c r="Z1527" s="2">
        <v>1</v>
      </c>
      <c r="AA1527" s="22">
        <v>37</v>
      </c>
      <c r="AF1527" t="s">
        <v>2149</v>
      </c>
      <c r="AI1527" t="s">
        <v>6469</v>
      </c>
      <c r="AK1527" t="s">
        <v>63</v>
      </c>
      <c r="AN1527" t="s">
        <v>124</v>
      </c>
      <c r="BR1527" s="3" t="s">
        <v>7025</v>
      </c>
    </row>
    <row r="1528" spans="1:70" x14ac:dyDescent="0.2">
      <c r="A1528" t="s">
        <v>1938</v>
      </c>
      <c r="B1528" t="s">
        <v>6456</v>
      </c>
      <c r="C1528" t="s">
        <v>81</v>
      </c>
      <c r="D1528" t="s">
        <v>85</v>
      </c>
      <c r="E1528" t="s">
        <v>70</v>
      </c>
      <c r="F1528" s="2" t="s">
        <v>97</v>
      </c>
      <c r="G1528" s="22">
        <v>48</v>
      </c>
      <c r="K1528" s="22">
        <v>48</v>
      </c>
      <c r="N1528" s="2" t="s">
        <v>60</v>
      </c>
      <c r="O1528" s="2" t="s">
        <v>60</v>
      </c>
      <c r="P1528" t="s">
        <v>36</v>
      </c>
      <c r="Q1528" t="s">
        <v>1964</v>
      </c>
      <c r="R1528" t="s">
        <v>6470</v>
      </c>
      <c r="U1528" t="s">
        <v>6458</v>
      </c>
      <c r="V1528" t="s">
        <v>6471</v>
      </c>
      <c r="Z1528" s="2">
        <v>1</v>
      </c>
      <c r="AA1528" s="22">
        <v>27</v>
      </c>
      <c r="AF1528" t="s">
        <v>2153</v>
      </c>
      <c r="AI1528" t="s">
        <v>6469</v>
      </c>
      <c r="AK1528" t="s">
        <v>63</v>
      </c>
      <c r="AN1528" t="s">
        <v>124</v>
      </c>
      <c r="BR1528" s="3" t="s">
        <v>7025</v>
      </c>
    </row>
    <row r="1529" spans="1:70" x14ac:dyDescent="0.2">
      <c r="A1529" t="s">
        <v>1938</v>
      </c>
      <c r="B1529" t="s">
        <v>6472</v>
      </c>
      <c r="C1529" t="s">
        <v>81</v>
      </c>
      <c r="D1529" t="s">
        <v>72</v>
      </c>
      <c r="E1529" t="s">
        <v>70</v>
      </c>
      <c r="F1529" s="2" t="s">
        <v>97</v>
      </c>
      <c r="G1529" s="22">
        <v>48</v>
      </c>
      <c r="K1529" s="22">
        <v>48</v>
      </c>
      <c r="N1529" s="2" t="s">
        <v>60</v>
      </c>
      <c r="O1529" s="2" t="s">
        <v>60</v>
      </c>
      <c r="P1529" t="s">
        <v>36</v>
      </c>
      <c r="Q1529" t="s">
        <v>6473</v>
      </c>
      <c r="R1529" t="s">
        <v>1981</v>
      </c>
      <c r="S1529" t="s">
        <v>1974</v>
      </c>
      <c r="T1529" t="s">
        <v>2015</v>
      </c>
      <c r="U1529" t="s">
        <v>6458</v>
      </c>
      <c r="V1529" t="s">
        <v>6474</v>
      </c>
      <c r="Z1529" s="2">
        <v>1</v>
      </c>
      <c r="AA1529" s="22">
        <v>52</v>
      </c>
      <c r="AF1529" t="s">
        <v>1969</v>
      </c>
      <c r="AI1529" t="s">
        <v>6475</v>
      </c>
      <c r="AK1529" t="s">
        <v>123</v>
      </c>
      <c r="AN1529" t="s">
        <v>124</v>
      </c>
      <c r="BR1529" s="3" t="s">
        <v>7025</v>
      </c>
    </row>
    <row r="1530" spans="1:70" x14ac:dyDescent="0.2">
      <c r="A1530" t="s">
        <v>1938</v>
      </c>
      <c r="B1530" t="s">
        <v>6476</v>
      </c>
      <c r="C1530" t="s">
        <v>81</v>
      </c>
      <c r="D1530" t="s">
        <v>85</v>
      </c>
      <c r="E1530" t="s">
        <v>70</v>
      </c>
      <c r="F1530" s="2" t="s">
        <v>335</v>
      </c>
      <c r="G1530" s="22">
        <v>64</v>
      </c>
      <c r="K1530" s="22">
        <v>64</v>
      </c>
      <c r="N1530" s="2" t="s">
        <v>60</v>
      </c>
      <c r="O1530" s="2" t="s">
        <v>60</v>
      </c>
      <c r="P1530" t="s">
        <v>36</v>
      </c>
      <c r="Q1530" t="s">
        <v>2083</v>
      </c>
      <c r="R1530" t="s">
        <v>6457</v>
      </c>
      <c r="S1530" t="s">
        <v>6466</v>
      </c>
      <c r="U1530" t="s">
        <v>6458</v>
      </c>
      <c r="V1530" t="s">
        <v>6477</v>
      </c>
      <c r="Z1530" s="2">
        <v>1</v>
      </c>
      <c r="AA1530" s="22">
        <v>44</v>
      </c>
      <c r="AF1530" t="s">
        <v>1978</v>
      </c>
      <c r="AI1530" t="s">
        <v>4225</v>
      </c>
      <c r="AK1530" t="s">
        <v>69</v>
      </c>
      <c r="AN1530" t="s">
        <v>124</v>
      </c>
      <c r="BR1530" s="3" t="s">
        <v>7025</v>
      </c>
    </row>
    <row r="1531" spans="1:70" x14ac:dyDescent="0.2">
      <c r="A1531" t="s">
        <v>1938</v>
      </c>
      <c r="B1531" t="s">
        <v>6478</v>
      </c>
      <c r="C1531" t="s">
        <v>81</v>
      </c>
      <c r="D1531" t="s">
        <v>85</v>
      </c>
      <c r="E1531" t="s">
        <v>70</v>
      </c>
      <c r="F1531" s="2" t="s">
        <v>97</v>
      </c>
      <c r="G1531" s="22">
        <v>48</v>
      </c>
      <c r="K1531" s="22">
        <v>48</v>
      </c>
      <c r="N1531" s="2" t="s">
        <v>60</v>
      </c>
      <c r="O1531" s="2" t="s">
        <v>60</v>
      </c>
      <c r="P1531" t="s">
        <v>36</v>
      </c>
      <c r="Q1531" t="s">
        <v>2033</v>
      </c>
      <c r="R1531" t="s">
        <v>1934</v>
      </c>
      <c r="S1531" t="s">
        <v>2037</v>
      </c>
      <c r="U1531" t="s">
        <v>6458</v>
      </c>
      <c r="V1531" t="s">
        <v>6479</v>
      </c>
      <c r="Z1531" s="2">
        <v>1</v>
      </c>
      <c r="AA1531" s="22">
        <v>53</v>
      </c>
      <c r="AF1531" t="s">
        <v>68</v>
      </c>
      <c r="AI1531" t="s">
        <v>2036</v>
      </c>
      <c r="AK1531" t="s">
        <v>98</v>
      </c>
      <c r="AN1531" t="s">
        <v>124</v>
      </c>
      <c r="BR1531" s="3" t="s">
        <v>7025</v>
      </c>
    </row>
    <row r="1532" spans="1:70" x14ac:dyDescent="0.2">
      <c r="A1532" t="s">
        <v>1938</v>
      </c>
      <c r="B1532" t="s">
        <v>6478</v>
      </c>
      <c r="C1532" t="s">
        <v>81</v>
      </c>
      <c r="D1532" t="s">
        <v>85</v>
      </c>
      <c r="E1532" t="s">
        <v>70</v>
      </c>
      <c r="F1532" s="2" t="s">
        <v>97</v>
      </c>
      <c r="G1532" s="22">
        <v>48</v>
      </c>
      <c r="K1532" s="22">
        <v>48</v>
      </c>
      <c r="N1532" s="2" t="s">
        <v>60</v>
      </c>
      <c r="O1532" s="2" t="s">
        <v>60</v>
      </c>
      <c r="P1532" t="s">
        <v>36</v>
      </c>
      <c r="Q1532" t="s">
        <v>2043</v>
      </c>
      <c r="R1532" t="s">
        <v>2046</v>
      </c>
      <c r="S1532" t="s">
        <v>6480</v>
      </c>
      <c r="U1532" t="s">
        <v>6458</v>
      </c>
      <c r="V1532" t="s">
        <v>6481</v>
      </c>
      <c r="Z1532" s="2">
        <v>1</v>
      </c>
      <c r="AA1532" s="22">
        <v>44</v>
      </c>
      <c r="AF1532" t="s">
        <v>2056</v>
      </c>
      <c r="AI1532" t="s">
        <v>2036</v>
      </c>
      <c r="AK1532" t="s">
        <v>98</v>
      </c>
      <c r="AN1532" t="s">
        <v>124</v>
      </c>
      <c r="BR1532" s="3" t="s">
        <v>7025</v>
      </c>
    </row>
    <row r="1533" spans="1:70" x14ac:dyDescent="0.2">
      <c r="A1533" t="s">
        <v>1938</v>
      </c>
      <c r="B1533" t="s">
        <v>6478</v>
      </c>
      <c r="C1533" t="s">
        <v>81</v>
      </c>
      <c r="D1533" t="s">
        <v>85</v>
      </c>
      <c r="E1533" t="s">
        <v>70</v>
      </c>
      <c r="F1533" s="2" t="s">
        <v>97</v>
      </c>
      <c r="G1533" s="22">
        <v>48</v>
      </c>
      <c r="K1533" s="22">
        <v>48</v>
      </c>
      <c r="N1533" s="2" t="s">
        <v>60</v>
      </c>
      <c r="O1533" s="2" t="s">
        <v>60</v>
      </c>
      <c r="P1533" t="s">
        <v>36</v>
      </c>
      <c r="Q1533" t="s">
        <v>6482</v>
      </c>
      <c r="R1533" t="s">
        <v>2147</v>
      </c>
      <c r="S1533" t="s">
        <v>6483</v>
      </c>
      <c r="U1533" t="s">
        <v>6458</v>
      </c>
      <c r="V1533" t="s">
        <v>6484</v>
      </c>
      <c r="Z1533" s="2">
        <v>1</v>
      </c>
      <c r="AA1533" s="22">
        <v>50</v>
      </c>
      <c r="AF1533" t="s">
        <v>2027</v>
      </c>
      <c r="AI1533" t="s">
        <v>2036</v>
      </c>
      <c r="AK1533" t="s">
        <v>98</v>
      </c>
      <c r="AN1533" t="s">
        <v>124</v>
      </c>
      <c r="BR1533" s="3" t="s">
        <v>7025</v>
      </c>
    </row>
    <row r="1534" spans="1:70" x14ac:dyDescent="0.2">
      <c r="A1534" t="s">
        <v>1938</v>
      </c>
      <c r="B1534" t="s">
        <v>6478</v>
      </c>
      <c r="C1534" t="s">
        <v>81</v>
      </c>
      <c r="D1534" t="s">
        <v>85</v>
      </c>
      <c r="E1534" t="s">
        <v>70</v>
      </c>
      <c r="F1534" s="2" t="s">
        <v>97</v>
      </c>
      <c r="G1534" s="22">
        <v>48</v>
      </c>
      <c r="K1534" s="22">
        <v>48</v>
      </c>
      <c r="N1534" s="2" t="s">
        <v>60</v>
      </c>
      <c r="O1534" s="2" t="s">
        <v>60</v>
      </c>
      <c r="P1534" t="s">
        <v>36</v>
      </c>
      <c r="Q1534" t="s">
        <v>6485</v>
      </c>
      <c r="R1534" t="s">
        <v>6486</v>
      </c>
      <c r="U1534" t="s">
        <v>6458</v>
      </c>
      <c r="V1534" t="s">
        <v>6487</v>
      </c>
      <c r="Z1534" s="2">
        <v>1</v>
      </c>
      <c r="AA1534" s="22">
        <v>37</v>
      </c>
      <c r="AF1534" t="s">
        <v>2149</v>
      </c>
      <c r="AI1534" t="s">
        <v>2150</v>
      </c>
      <c r="AK1534" t="s">
        <v>98</v>
      </c>
      <c r="AN1534" t="s">
        <v>124</v>
      </c>
      <c r="BR1534" s="3" t="s">
        <v>7025</v>
      </c>
    </row>
    <row r="1535" spans="1:70" x14ac:dyDescent="0.2">
      <c r="A1535" t="s">
        <v>1938</v>
      </c>
      <c r="B1535" t="s">
        <v>6478</v>
      </c>
      <c r="C1535" t="s">
        <v>81</v>
      </c>
      <c r="D1535" t="s">
        <v>85</v>
      </c>
      <c r="E1535" t="s">
        <v>70</v>
      </c>
      <c r="F1535" s="2" t="s">
        <v>97</v>
      </c>
      <c r="G1535" s="22">
        <v>48</v>
      </c>
      <c r="K1535" s="22">
        <v>48</v>
      </c>
      <c r="N1535" s="2" t="s">
        <v>60</v>
      </c>
      <c r="O1535" s="2" t="s">
        <v>60</v>
      </c>
      <c r="P1535" t="s">
        <v>36</v>
      </c>
      <c r="Q1535" t="s">
        <v>2025</v>
      </c>
      <c r="R1535" t="s">
        <v>2048</v>
      </c>
      <c r="U1535" t="s">
        <v>6458</v>
      </c>
      <c r="V1535" t="s">
        <v>6488</v>
      </c>
      <c r="Z1535" s="2">
        <v>2</v>
      </c>
      <c r="AA1535" s="22">
        <v>27</v>
      </c>
      <c r="AF1535" t="s">
        <v>6489</v>
      </c>
      <c r="AI1535" t="s">
        <v>6490</v>
      </c>
      <c r="AK1535" t="s">
        <v>98</v>
      </c>
      <c r="AN1535" t="s">
        <v>124</v>
      </c>
      <c r="BR1535" s="3" t="s">
        <v>7025</v>
      </c>
    </row>
    <row r="1536" spans="1:70" x14ac:dyDescent="0.2">
      <c r="A1536" t="s">
        <v>1938</v>
      </c>
      <c r="B1536" t="s">
        <v>6491</v>
      </c>
      <c r="C1536" t="s">
        <v>81</v>
      </c>
      <c r="D1536" t="s">
        <v>85</v>
      </c>
      <c r="E1536" t="s">
        <v>70</v>
      </c>
      <c r="F1536" s="2" t="s">
        <v>43</v>
      </c>
      <c r="G1536" s="22">
        <v>32</v>
      </c>
      <c r="K1536" s="22">
        <v>32</v>
      </c>
      <c r="N1536" s="2" t="s">
        <v>60</v>
      </c>
      <c r="O1536" s="2" t="s">
        <v>60</v>
      </c>
      <c r="P1536" t="s">
        <v>36</v>
      </c>
      <c r="Q1536" t="s">
        <v>1991</v>
      </c>
      <c r="R1536" t="s">
        <v>6470</v>
      </c>
      <c r="S1536" t="s">
        <v>1964</v>
      </c>
      <c r="T1536" t="s">
        <v>1971</v>
      </c>
      <c r="U1536" t="s">
        <v>6458</v>
      </c>
      <c r="V1536" t="s">
        <v>6492</v>
      </c>
      <c r="Z1536" s="2">
        <v>1</v>
      </c>
      <c r="AA1536" s="22">
        <v>70</v>
      </c>
      <c r="AF1536" t="s">
        <v>398</v>
      </c>
      <c r="AI1536" t="s">
        <v>233</v>
      </c>
      <c r="AK1536" t="s">
        <v>39</v>
      </c>
      <c r="AN1536" t="s">
        <v>124</v>
      </c>
      <c r="BR1536" s="3" t="s">
        <v>7025</v>
      </c>
    </row>
    <row r="1537" spans="1:70" x14ac:dyDescent="0.2">
      <c r="A1537" t="s">
        <v>1938</v>
      </c>
      <c r="B1537" t="s">
        <v>6493</v>
      </c>
      <c r="C1537" t="s">
        <v>81</v>
      </c>
      <c r="D1537" t="s">
        <v>72</v>
      </c>
      <c r="E1537" t="s">
        <v>70</v>
      </c>
      <c r="F1537" s="2" t="s">
        <v>97</v>
      </c>
      <c r="G1537" s="22">
        <v>48</v>
      </c>
      <c r="K1537" s="22">
        <v>48</v>
      </c>
      <c r="N1537" s="2" t="s">
        <v>60</v>
      </c>
      <c r="O1537" s="2" t="s">
        <v>60</v>
      </c>
      <c r="P1537" t="s">
        <v>36</v>
      </c>
      <c r="Q1537" t="s">
        <v>2108</v>
      </c>
      <c r="R1537" t="s">
        <v>6494</v>
      </c>
      <c r="S1537" t="s">
        <v>2105</v>
      </c>
      <c r="T1537" t="s">
        <v>6495</v>
      </c>
      <c r="U1537" t="s">
        <v>6458</v>
      </c>
      <c r="V1537" t="s">
        <v>6496</v>
      </c>
      <c r="Z1537" s="2">
        <v>1</v>
      </c>
      <c r="AA1537" s="22">
        <v>70</v>
      </c>
      <c r="AF1537" t="s">
        <v>398</v>
      </c>
      <c r="AI1537" t="s">
        <v>2269</v>
      </c>
      <c r="AK1537" t="s">
        <v>98</v>
      </c>
      <c r="AN1537" t="s">
        <v>124</v>
      </c>
      <c r="BR1537" s="3" t="s">
        <v>7025</v>
      </c>
    </row>
    <row r="1538" spans="1:70" x14ac:dyDescent="0.2">
      <c r="A1538" t="s">
        <v>1938</v>
      </c>
      <c r="B1538" t="s">
        <v>6497</v>
      </c>
      <c r="C1538" t="s">
        <v>81</v>
      </c>
      <c r="D1538" t="s">
        <v>72</v>
      </c>
      <c r="E1538" t="s">
        <v>70</v>
      </c>
      <c r="F1538" s="2" t="s">
        <v>97</v>
      </c>
      <c r="G1538" s="22">
        <v>48</v>
      </c>
      <c r="K1538" s="22">
        <v>48</v>
      </c>
      <c r="N1538" s="2" t="s">
        <v>60</v>
      </c>
      <c r="O1538" s="2" t="s">
        <v>60</v>
      </c>
      <c r="P1538" t="s">
        <v>36</v>
      </c>
      <c r="Q1538" t="s">
        <v>2136</v>
      </c>
      <c r="R1538" t="s">
        <v>2126</v>
      </c>
      <c r="S1538" t="s">
        <v>2114</v>
      </c>
      <c r="T1538" t="s">
        <v>6498</v>
      </c>
      <c r="U1538" t="s">
        <v>6458</v>
      </c>
      <c r="V1538" t="s">
        <v>6499</v>
      </c>
      <c r="Z1538" s="2">
        <v>1</v>
      </c>
      <c r="AA1538" s="22">
        <v>37</v>
      </c>
      <c r="AF1538" t="s">
        <v>71</v>
      </c>
      <c r="AI1538" t="s">
        <v>6500</v>
      </c>
      <c r="AK1538" t="s">
        <v>98</v>
      </c>
      <c r="AN1538" t="s">
        <v>124</v>
      </c>
      <c r="BR1538" s="3" t="s">
        <v>7025</v>
      </c>
    </row>
    <row r="1539" spans="1:70" x14ac:dyDescent="0.2">
      <c r="A1539" t="s">
        <v>1938</v>
      </c>
      <c r="B1539" t="s">
        <v>6501</v>
      </c>
      <c r="C1539" t="s">
        <v>41</v>
      </c>
      <c r="D1539" t="s">
        <v>72</v>
      </c>
      <c r="E1539" t="s">
        <v>70</v>
      </c>
      <c r="F1539" s="2" t="s">
        <v>630</v>
      </c>
      <c r="G1539" s="22">
        <v>24</v>
      </c>
      <c r="K1539" s="22">
        <v>24</v>
      </c>
      <c r="N1539" s="2" t="s">
        <v>60</v>
      </c>
      <c r="O1539" s="2" t="s">
        <v>60</v>
      </c>
      <c r="P1539" t="s">
        <v>36</v>
      </c>
      <c r="Q1539" t="s">
        <v>6502</v>
      </c>
      <c r="R1539" t="s">
        <v>6503</v>
      </c>
      <c r="S1539" t="s">
        <v>6504</v>
      </c>
      <c r="T1539" t="s">
        <v>6505</v>
      </c>
      <c r="U1539" t="s">
        <v>6458</v>
      </c>
      <c r="V1539" t="s">
        <v>6506</v>
      </c>
      <c r="Z1539" s="2">
        <v>1</v>
      </c>
      <c r="AA1539" s="22">
        <v>37</v>
      </c>
      <c r="AF1539" t="s">
        <v>71</v>
      </c>
      <c r="AI1539" t="s">
        <v>6500</v>
      </c>
      <c r="AK1539" t="s">
        <v>98</v>
      </c>
      <c r="AN1539" t="s">
        <v>61</v>
      </c>
      <c r="BR1539" s="3" t="s">
        <v>7025</v>
      </c>
    </row>
    <row r="1540" spans="1:70" x14ac:dyDescent="0.2">
      <c r="A1540" t="s">
        <v>1938</v>
      </c>
      <c r="B1540" t="s">
        <v>6507</v>
      </c>
      <c r="C1540" t="s">
        <v>81</v>
      </c>
      <c r="D1540" t="s">
        <v>85</v>
      </c>
      <c r="E1540" t="s">
        <v>70</v>
      </c>
      <c r="F1540" s="2" t="s">
        <v>97</v>
      </c>
      <c r="G1540" s="22">
        <v>48</v>
      </c>
      <c r="K1540" s="22">
        <v>48</v>
      </c>
      <c r="N1540" s="2" t="s">
        <v>60</v>
      </c>
      <c r="O1540" s="2" t="s">
        <v>60</v>
      </c>
      <c r="P1540" t="s">
        <v>36</v>
      </c>
      <c r="Q1540" t="s">
        <v>2169</v>
      </c>
      <c r="R1540" t="s">
        <v>2176</v>
      </c>
      <c r="S1540" t="s">
        <v>2003</v>
      </c>
      <c r="T1540" t="s">
        <v>2117</v>
      </c>
      <c r="U1540" t="s">
        <v>6458</v>
      </c>
      <c r="V1540" t="s">
        <v>6508</v>
      </c>
      <c r="Z1540" s="2">
        <v>1</v>
      </c>
      <c r="AA1540" s="22">
        <v>27</v>
      </c>
      <c r="AF1540" t="s">
        <v>1951</v>
      </c>
      <c r="AI1540" t="s">
        <v>6509</v>
      </c>
      <c r="AK1540" t="s">
        <v>98</v>
      </c>
      <c r="AN1540" t="s">
        <v>124</v>
      </c>
      <c r="BR1540" s="3" t="s">
        <v>7025</v>
      </c>
    </row>
    <row r="1541" spans="1:70" x14ac:dyDescent="0.2">
      <c r="A1541" t="s">
        <v>1938</v>
      </c>
      <c r="B1541" t="s">
        <v>6510</v>
      </c>
      <c r="C1541" t="s">
        <v>81</v>
      </c>
      <c r="D1541" t="s">
        <v>72</v>
      </c>
      <c r="E1541" t="s">
        <v>70</v>
      </c>
      <c r="F1541" s="2" t="s">
        <v>97</v>
      </c>
      <c r="G1541" s="22">
        <v>48</v>
      </c>
      <c r="K1541" s="22">
        <v>48</v>
      </c>
      <c r="N1541" s="2" t="s">
        <v>60</v>
      </c>
      <c r="O1541" s="2" t="s">
        <v>60</v>
      </c>
      <c r="P1541" t="s">
        <v>36</v>
      </c>
      <c r="Q1541" t="s">
        <v>6511</v>
      </c>
      <c r="R1541" t="s">
        <v>2176</v>
      </c>
      <c r="S1541" t="s">
        <v>6498</v>
      </c>
      <c r="T1541" t="s">
        <v>2136</v>
      </c>
      <c r="U1541" t="s">
        <v>6458</v>
      </c>
      <c r="V1541" t="s">
        <v>6512</v>
      </c>
      <c r="Z1541" s="2">
        <v>1</v>
      </c>
      <c r="AA1541" s="22">
        <v>29</v>
      </c>
      <c r="AF1541" t="s">
        <v>2099</v>
      </c>
      <c r="AI1541" t="s">
        <v>2131</v>
      </c>
      <c r="AK1541" t="s">
        <v>156</v>
      </c>
      <c r="AN1541" t="s">
        <v>124</v>
      </c>
      <c r="BR1541" s="3" t="s">
        <v>7025</v>
      </c>
    </row>
    <row r="1542" spans="1:70" x14ac:dyDescent="0.2">
      <c r="A1542" t="s">
        <v>1938</v>
      </c>
      <c r="B1542" t="s">
        <v>6513</v>
      </c>
      <c r="C1542" t="s">
        <v>41</v>
      </c>
      <c r="D1542" t="s">
        <v>72</v>
      </c>
      <c r="E1542" t="s">
        <v>70</v>
      </c>
      <c r="F1542" s="2" t="s">
        <v>630</v>
      </c>
      <c r="G1542" s="22">
        <v>24</v>
      </c>
      <c r="K1542" s="22">
        <v>24</v>
      </c>
      <c r="N1542" s="2" t="s">
        <v>60</v>
      </c>
      <c r="O1542" s="2" t="s">
        <v>60</v>
      </c>
      <c r="P1542" t="s">
        <v>36</v>
      </c>
      <c r="Q1542" t="s">
        <v>6502</v>
      </c>
      <c r="R1542" t="s">
        <v>6503</v>
      </c>
      <c r="S1542" t="s">
        <v>6514</v>
      </c>
      <c r="T1542" t="s">
        <v>6505</v>
      </c>
      <c r="U1542" t="s">
        <v>6458</v>
      </c>
      <c r="V1542" t="s">
        <v>6515</v>
      </c>
      <c r="Z1542" s="2">
        <v>1</v>
      </c>
      <c r="AA1542" s="22">
        <v>29</v>
      </c>
      <c r="AF1542" t="s">
        <v>2099</v>
      </c>
      <c r="AI1542" t="s">
        <v>2131</v>
      </c>
      <c r="AK1542" t="s">
        <v>156</v>
      </c>
      <c r="AN1542" t="s">
        <v>124</v>
      </c>
      <c r="BR1542" s="3" t="s">
        <v>7025</v>
      </c>
    </row>
    <row r="1543" spans="1:70" x14ac:dyDescent="0.2">
      <c r="A1543" t="s">
        <v>4293</v>
      </c>
      <c r="B1543" t="s">
        <v>4289</v>
      </c>
      <c r="C1543" t="s">
        <v>81</v>
      </c>
      <c r="D1543" t="s">
        <v>1490</v>
      </c>
      <c r="E1543" t="s">
        <v>70</v>
      </c>
      <c r="F1543" s="2" t="s">
        <v>914</v>
      </c>
      <c r="G1543" s="22">
        <v>72</v>
      </c>
      <c r="H1543" s="22">
        <v>72</v>
      </c>
      <c r="N1543" s="2" t="s">
        <v>40</v>
      </c>
      <c r="O1543" s="2" t="s">
        <v>35</v>
      </c>
      <c r="P1543" t="s">
        <v>89</v>
      </c>
      <c r="Q1543" t="s">
        <v>4290</v>
      </c>
      <c r="U1543" t="s">
        <v>37</v>
      </c>
      <c r="V1543" t="s">
        <v>4291</v>
      </c>
      <c r="Z1543" s="2">
        <v>5</v>
      </c>
      <c r="AA1543" s="22">
        <v>149</v>
      </c>
      <c r="AF1543" t="s">
        <v>4292</v>
      </c>
      <c r="AI1543" t="s">
        <v>711</v>
      </c>
      <c r="AK1543" t="s">
        <v>94</v>
      </c>
      <c r="BR1543" s="3" t="s">
        <v>7025</v>
      </c>
    </row>
    <row r="1544" spans="1:70" x14ac:dyDescent="0.2">
      <c r="A1544" t="s">
        <v>4293</v>
      </c>
      <c r="B1544" t="s">
        <v>4289</v>
      </c>
      <c r="C1544" t="s">
        <v>81</v>
      </c>
      <c r="D1544" t="s">
        <v>1490</v>
      </c>
      <c r="E1544" t="s">
        <v>70</v>
      </c>
      <c r="F1544" s="2" t="s">
        <v>914</v>
      </c>
      <c r="G1544" s="22">
        <v>72</v>
      </c>
      <c r="H1544" s="22">
        <v>72</v>
      </c>
      <c r="N1544" s="2" t="s">
        <v>40</v>
      </c>
      <c r="O1544" s="2" t="s">
        <v>35</v>
      </c>
      <c r="P1544" t="s">
        <v>89</v>
      </c>
      <c r="Q1544" t="s">
        <v>4290</v>
      </c>
      <c r="U1544" t="s">
        <v>37</v>
      </c>
      <c r="V1544" t="s">
        <v>4294</v>
      </c>
      <c r="Z1544" s="2">
        <v>5</v>
      </c>
      <c r="AA1544" s="22">
        <v>151</v>
      </c>
      <c r="AF1544" t="s">
        <v>4295</v>
      </c>
      <c r="AI1544" t="s">
        <v>711</v>
      </c>
      <c r="AK1544" t="s">
        <v>94</v>
      </c>
      <c r="BR1544" s="3" t="s">
        <v>7025</v>
      </c>
    </row>
    <row r="1545" spans="1:70" x14ac:dyDescent="0.2">
      <c r="A1545" t="s">
        <v>4293</v>
      </c>
      <c r="B1545" t="s">
        <v>4289</v>
      </c>
      <c r="C1545" t="s">
        <v>81</v>
      </c>
      <c r="D1545" t="s">
        <v>1490</v>
      </c>
      <c r="E1545" t="s">
        <v>70</v>
      </c>
      <c r="F1545" s="2" t="s">
        <v>914</v>
      </c>
      <c r="G1545" s="22">
        <v>72</v>
      </c>
      <c r="H1545" s="22">
        <v>72</v>
      </c>
      <c r="N1545" s="2" t="s">
        <v>40</v>
      </c>
      <c r="O1545" s="2" t="s">
        <v>35</v>
      </c>
      <c r="P1545" t="s">
        <v>89</v>
      </c>
      <c r="Q1545" t="s">
        <v>4296</v>
      </c>
      <c r="U1545" t="s">
        <v>37</v>
      </c>
      <c r="V1545" t="s">
        <v>4297</v>
      </c>
      <c r="Z1545" s="2">
        <v>4</v>
      </c>
      <c r="AA1545" s="22">
        <v>122</v>
      </c>
      <c r="AF1545" t="s">
        <v>753</v>
      </c>
      <c r="AI1545" t="s">
        <v>711</v>
      </c>
      <c r="AK1545" t="s">
        <v>94</v>
      </c>
      <c r="BR1545" s="3" t="s">
        <v>7025</v>
      </c>
    </row>
    <row r="1546" spans="1:70" x14ac:dyDescent="0.2">
      <c r="A1546" t="s">
        <v>4293</v>
      </c>
      <c r="B1546" t="s">
        <v>4289</v>
      </c>
      <c r="C1546" t="s">
        <v>81</v>
      </c>
      <c r="D1546" t="s">
        <v>1490</v>
      </c>
      <c r="E1546" t="s">
        <v>70</v>
      </c>
      <c r="F1546" s="2" t="s">
        <v>914</v>
      </c>
      <c r="G1546" s="22">
        <v>72</v>
      </c>
      <c r="H1546" s="22">
        <v>72</v>
      </c>
      <c r="N1546" s="2" t="s">
        <v>40</v>
      </c>
      <c r="O1546" s="2" t="s">
        <v>35</v>
      </c>
      <c r="P1546" t="s">
        <v>89</v>
      </c>
      <c r="Q1546" t="s">
        <v>4298</v>
      </c>
      <c r="U1546" t="s">
        <v>37</v>
      </c>
      <c r="V1546" t="s">
        <v>4299</v>
      </c>
      <c r="Z1546" s="2">
        <v>4</v>
      </c>
      <c r="AA1546" s="22">
        <v>120</v>
      </c>
      <c r="AF1546" t="s">
        <v>2594</v>
      </c>
      <c r="AI1546" t="s">
        <v>711</v>
      </c>
      <c r="AK1546" t="s">
        <v>94</v>
      </c>
      <c r="BR1546" s="3" t="s">
        <v>7025</v>
      </c>
    </row>
    <row r="1547" spans="1:70" x14ac:dyDescent="0.2">
      <c r="A1547" t="s">
        <v>4293</v>
      </c>
      <c r="B1547" t="s">
        <v>4289</v>
      </c>
      <c r="C1547" t="s">
        <v>81</v>
      </c>
      <c r="D1547" t="s">
        <v>1490</v>
      </c>
      <c r="E1547" t="s">
        <v>70</v>
      </c>
      <c r="F1547" s="2" t="s">
        <v>914</v>
      </c>
      <c r="G1547" s="22">
        <v>72</v>
      </c>
      <c r="H1547" s="22">
        <v>72</v>
      </c>
      <c r="N1547" s="2" t="s">
        <v>40</v>
      </c>
      <c r="O1547" s="2" t="s">
        <v>35</v>
      </c>
      <c r="P1547" t="s">
        <v>89</v>
      </c>
      <c r="Q1547" t="s">
        <v>4298</v>
      </c>
      <c r="U1547" t="s">
        <v>37</v>
      </c>
      <c r="V1547" t="s">
        <v>4300</v>
      </c>
      <c r="Z1547" s="2">
        <v>4</v>
      </c>
      <c r="AA1547" s="22">
        <v>127</v>
      </c>
      <c r="AF1547" t="s">
        <v>2596</v>
      </c>
      <c r="AI1547" t="s">
        <v>711</v>
      </c>
      <c r="AK1547" t="s">
        <v>94</v>
      </c>
      <c r="BR1547" s="3" t="s">
        <v>7025</v>
      </c>
    </row>
    <row r="1548" spans="1:70" x14ac:dyDescent="0.2">
      <c r="A1548" t="s">
        <v>4293</v>
      </c>
      <c r="B1548" t="s">
        <v>4289</v>
      </c>
      <c r="C1548" t="s">
        <v>81</v>
      </c>
      <c r="D1548" t="s">
        <v>1490</v>
      </c>
      <c r="E1548" t="s">
        <v>70</v>
      </c>
      <c r="F1548" s="2" t="s">
        <v>914</v>
      </c>
      <c r="G1548" s="22">
        <v>72</v>
      </c>
      <c r="H1548" s="22">
        <v>72</v>
      </c>
      <c r="N1548" s="2" t="s">
        <v>40</v>
      </c>
      <c r="O1548" s="2" t="s">
        <v>35</v>
      </c>
      <c r="P1548" t="s">
        <v>89</v>
      </c>
      <c r="Q1548" t="s">
        <v>4301</v>
      </c>
      <c r="U1548" t="s">
        <v>37</v>
      </c>
      <c r="V1548" t="s">
        <v>4302</v>
      </c>
      <c r="Z1548" s="2">
        <v>3</v>
      </c>
      <c r="AA1548" s="22">
        <v>91</v>
      </c>
      <c r="AF1548" t="s">
        <v>4303</v>
      </c>
      <c r="AI1548" t="s">
        <v>711</v>
      </c>
      <c r="AK1548" t="s">
        <v>94</v>
      </c>
      <c r="BR1548" s="3" t="s">
        <v>7025</v>
      </c>
    </row>
    <row r="1549" spans="1:70" x14ac:dyDescent="0.2">
      <c r="A1549" t="s">
        <v>4293</v>
      </c>
      <c r="B1549" t="s">
        <v>4289</v>
      </c>
      <c r="C1549" t="s">
        <v>81</v>
      </c>
      <c r="D1549" t="s">
        <v>1490</v>
      </c>
      <c r="E1549" t="s">
        <v>70</v>
      </c>
      <c r="F1549" s="2" t="s">
        <v>914</v>
      </c>
      <c r="G1549" s="22">
        <v>72</v>
      </c>
      <c r="H1549" s="22">
        <v>72</v>
      </c>
      <c r="N1549" s="2" t="s">
        <v>40</v>
      </c>
      <c r="O1549" s="2" t="s">
        <v>35</v>
      </c>
      <c r="P1549" t="s">
        <v>89</v>
      </c>
      <c r="Q1549" t="s">
        <v>4301</v>
      </c>
      <c r="U1549" t="s">
        <v>37</v>
      </c>
      <c r="V1549" t="s">
        <v>4304</v>
      </c>
      <c r="Z1549" s="2">
        <v>4</v>
      </c>
      <c r="AA1549" s="22">
        <v>120</v>
      </c>
      <c r="AF1549" t="s">
        <v>4305</v>
      </c>
      <c r="AI1549" t="s">
        <v>711</v>
      </c>
      <c r="AK1549" t="s">
        <v>94</v>
      </c>
      <c r="BR1549" s="3" t="s">
        <v>7025</v>
      </c>
    </row>
    <row r="1550" spans="1:70" x14ac:dyDescent="0.2">
      <c r="A1550" t="s">
        <v>4293</v>
      </c>
      <c r="B1550" t="s">
        <v>4289</v>
      </c>
      <c r="C1550" t="s">
        <v>81</v>
      </c>
      <c r="D1550" t="s">
        <v>1490</v>
      </c>
      <c r="E1550" t="s">
        <v>70</v>
      </c>
      <c r="F1550" s="2" t="s">
        <v>914</v>
      </c>
      <c r="G1550" s="22">
        <v>72</v>
      </c>
      <c r="H1550" s="22">
        <v>72</v>
      </c>
      <c r="N1550" s="2" t="s">
        <v>40</v>
      </c>
      <c r="O1550" s="2" t="s">
        <v>35</v>
      </c>
      <c r="P1550" t="s">
        <v>89</v>
      </c>
      <c r="Q1550" t="s">
        <v>4306</v>
      </c>
      <c r="U1550" t="s">
        <v>37</v>
      </c>
      <c r="V1550" t="s">
        <v>4307</v>
      </c>
      <c r="Z1550" s="2">
        <v>3</v>
      </c>
      <c r="AA1550" s="22">
        <v>93</v>
      </c>
      <c r="AF1550" t="s">
        <v>3276</v>
      </c>
      <c r="AI1550" t="s">
        <v>711</v>
      </c>
      <c r="AK1550" t="s">
        <v>94</v>
      </c>
      <c r="BR1550" s="3" t="s">
        <v>7025</v>
      </c>
    </row>
    <row r="1551" spans="1:70" x14ac:dyDescent="0.2">
      <c r="A1551" t="s">
        <v>4293</v>
      </c>
      <c r="B1551" t="s">
        <v>4289</v>
      </c>
      <c r="C1551" t="s">
        <v>81</v>
      </c>
      <c r="D1551" t="s">
        <v>1490</v>
      </c>
      <c r="E1551" t="s">
        <v>70</v>
      </c>
      <c r="F1551" s="2" t="s">
        <v>914</v>
      </c>
      <c r="G1551" s="22">
        <v>72</v>
      </c>
      <c r="H1551" s="22">
        <v>72</v>
      </c>
      <c r="N1551" s="2" t="s">
        <v>40</v>
      </c>
      <c r="O1551" s="2" t="s">
        <v>35</v>
      </c>
      <c r="P1551" t="s">
        <v>89</v>
      </c>
      <c r="Q1551" t="s">
        <v>4306</v>
      </c>
      <c r="U1551" t="s">
        <v>37</v>
      </c>
      <c r="V1551" t="s">
        <v>4308</v>
      </c>
      <c r="Z1551" s="2">
        <v>3</v>
      </c>
      <c r="AA1551" s="22">
        <v>88</v>
      </c>
      <c r="AF1551" t="s">
        <v>4309</v>
      </c>
      <c r="AI1551" t="s">
        <v>711</v>
      </c>
      <c r="AK1551" t="s">
        <v>94</v>
      </c>
      <c r="BR1551" s="3" t="s">
        <v>7025</v>
      </c>
    </row>
    <row r="1552" spans="1:70" x14ac:dyDescent="0.2">
      <c r="A1552" t="s">
        <v>4293</v>
      </c>
      <c r="B1552" t="s">
        <v>4289</v>
      </c>
      <c r="C1552" t="s">
        <v>81</v>
      </c>
      <c r="D1552" t="s">
        <v>1490</v>
      </c>
      <c r="E1552" t="s">
        <v>70</v>
      </c>
      <c r="F1552" s="2" t="s">
        <v>914</v>
      </c>
      <c r="G1552" s="22">
        <v>72</v>
      </c>
      <c r="H1552" s="22">
        <v>72</v>
      </c>
      <c r="N1552" s="2" t="s">
        <v>40</v>
      </c>
      <c r="O1552" s="2" t="s">
        <v>35</v>
      </c>
      <c r="P1552" t="s">
        <v>89</v>
      </c>
      <c r="Q1552" t="s">
        <v>4310</v>
      </c>
      <c r="U1552" t="s">
        <v>37</v>
      </c>
      <c r="V1552" t="s">
        <v>4311</v>
      </c>
      <c r="Z1552" s="2">
        <v>2</v>
      </c>
      <c r="AA1552" s="22">
        <v>65</v>
      </c>
      <c r="AF1552" t="s">
        <v>2647</v>
      </c>
      <c r="AI1552" t="s">
        <v>554</v>
      </c>
      <c r="AK1552" t="s">
        <v>94</v>
      </c>
      <c r="BR1552" s="3" t="s">
        <v>7025</v>
      </c>
    </row>
    <row r="1553" spans="1:70" x14ac:dyDescent="0.2">
      <c r="A1553" t="s">
        <v>4293</v>
      </c>
      <c r="B1553" t="s">
        <v>4289</v>
      </c>
      <c r="C1553" t="s">
        <v>81</v>
      </c>
      <c r="D1553" t="s">
        <v>1490</v>
      </c>
      <c r="E1553" t="s">
        <v>70</v>
      </c>
      <c r="F1553" s="2" t="s">
        <v>914</v>
      </c>
      <c r="G1553" s="22">
        <v>72</v>
      </c>
      <c r="H1553" s="22">
        <v>72</v>
      </c>
      <c r="N1553" s="2" t="s">
        <v>40</v>
      </c>
      <c r="O1553" s="2" t="s">
        <v>35</v>
      </c>
      <c r="P1553" t="s">
        <v>89</v>
      </c>
      <c r="Q1553" t="s">
        <v>4310</v>
      </c>
      <c r="U1553" t="s">
        <v>37</v>
      </c>
      <c r="V1553" t="s">
        <v>4312</v>
      </c>
      <c r="Z1553" s="2">
        <v>3</v>
      </c>
      <c r="AA1553" s="22">
        <v>95</v>
      </c>
      <c r="AF1553" t="s">
        <v>2650</v>
      </c>
      <c r="AI1553" t="s">
        <v>554</v>
      </c>
      <c r="AK1553" t="s">
        <v>94</v>
      </c>
      <c r="BR1553" s="3" t="s">
        <v>7025</v>
      </c>
    </row>
    <row r="1554" spans="1:70" x14ac:dyDescent="0.2">
      <c r="A1554" t="s">
        <v>4293</v>
      </c>
      <c r="B1554" t="s">
        <v>4289</v>
      </c>
      <c r="C1554" t="s">
        <v>81</v>
      </c>
      <c r="D1554" t="s">
        <v>1490</v>
      </c>
      <c r="E1554" t="s">
        <v>70</v>
      </c>
      <c r="F1554" s="2" t="s">
        <v>914</v>
      </c>
      <c r="G1554" s="22">
        <v>72</v>
      </c>
      <c r="H1554" s="22">
        <v>72</v>
      </c>
      <c r="N1554" s="2" t="s">
        <v>40</v>
      </c>
      <c r="O1554" s="2" t="s">
        <v>35</v>
      </c>
      <c r="P1554" t="s">
        <v>89</v>
      </c>
      <c r="Q1554" t="s">
        <v>4313</v>
      </c>
      <c r="U1554" t="s">
        <v>37</v>
      </c>
      <c r="V1554" t="s">
        <v>4314</v>
      </c>
      <c r="Z1554" s="2">
        <v>4</v>
      </c>
      <c r="AA1554" s="22">
        <v>122</v>
      </c>
      <c r="AF1554" t="s">
        <v>4315</v>
      </c>
      <c r="AI1554" t="s">
        <v>711</v>
      </c>
      <c r="AK1554" t="s">
        <v>94</v>
      </c>
      <c r="BR1554" s="3" t="s">
        <v>7025</v>
      </c>
    </row>
    <row r="1555" spans="1:70" x14ac:dyDescent="0.2">
      <c r="A1555" t="s">
        <v>4293</v>
      </c>
      <c r="B1555" t="s">
        <v>4289</v>
      </c>
      <c r="C1555" t="s">
        <v>81</v>
      </c>
      <c r="D1555" t="s">
        <v>1490</v>
      </c>
      <c r="E1555" t="s">
        <v>70</v>
      </c>
      <c r="F1555" s="2" t="s">
        <v>914</v>
      </c>
      <c r="G1555" s="22">
        <v>72</v>
      </c>
      <c r="H1555" s="22">
        <v>72</v>
      </c>
      <c r="N1555" s="2" t="s">
        <v>40</v>
      </c>
      <c r="O1555" s="2" t="s">
        <v>35</v>
      </c>
      <c r="P1555" t="s">
        <v>89</v>
      </c>
      <c r="Q1555" t="s">
        <v>4313</v>
      </c>
      <c r="U1555" t="s">
        <v>37</v>
      </c>
      <c r="V1555" t="s">
        <v>4316</v>
      </c>
      <c r="Z1555" s="2">
        <v>3</v>
      </c>
      <c r="AA1555" s="22">
        <v>89</v>
      </c>
      <c r="AF1555" t="s">
        <v>2659</v>
      </c>
      <c r="AI1555" t="s">
        <v>711</v>
      </c>
      <c r="AK1555" t="s">
        <v>94</v>
      </c>
      <c r="BR1555" s="3" t="s">
        <v>7025</v>
      </c>
    </row>
    <row r="1556" spans="1:70" x14ac:dyDescent="0.2">
      <c r="A1556" t="s">
        <v>4293</v>
      </c>
      <c r="B1556" t="s">
        <v>4289</v>
      </c>
      <c r="C1556" t="s">
        <v>81</v>
      </c>
      <c r="D1556" t="s">
        <v>1490</v>
      </c>
      <c r="E1556" t="s">
        <v>70</v>
      </c>
      <c r="F1556" s="2" t="s">
        <v>914</v>
      </c>
      <c r="G1556" s="22">
        <v>72</v>
      </c>
      <c r="H1556" s="22">
        <v>72</v>
      </c>
      <c r="N1556" s="2" t="s">
        <v>40</v>
      </c>
      <c r="O1556" s="2" t="s">
        <v>35</v>
      </c>
      <c r="P1556" t="s">
        <v>89</v>
      </c>
      <c r="Q1556" t="s">
        <v>4317</v>
      </c>
      <c r="U1556" t="s">
        <v>37</v>
      </c>
      <c r="V1556" t="s">
        <v>4318</v>
      </c>
      <c r="Z1556" s="2">
        <v>3</v>
      </c>
      <c r="AA1556" s="22">
        <v>88</v>
      </c>
      <c r="AF1556" t="s">
        <v>3057</v>
      </c>
      <c r="AI1556" t="s">
        <v>711</v>
      </c>
      <c r="AK1556" t="s">
        <v>94</v>
      </c>
      <c r="BR1556" s="3" t="s">
        <v>7025</v>
      </c>
    </row>
    <row r="1557" spans="1:70" x14ac:dyDescent="0.2">
      <c r="A1557" t="s">
        <v>4293</v>
      </c>
      <c r="B1557" t="s">
        <v>4289</v>
      </c>
      <c r="C1557" t="s">
        <v>81</v>
      </c>
      <c r="D1557" t="s">
        <v>1490</v>
      </c>
      <c r="E1557" t="s">
        <v>70</v>
      </c>
      <c r="F1557" s="2" t="s">
        <v>914</v>
      </c>
      <c r="G1557" s="22">
        <v>72</v>
      </c>
      <c r="H1557" s="22">
        <v>72</v>
      </c>
      <c r="N1557" s="2" t="s">
        <v>40</v>
      </c>
      <c r="O1557" s="2" t="s">
        <v>35</v>
      </c>
      <c r="P1557" t="s">
        <v>89</v>
      </c>
      <c r="Q1557" t="s">
        <v>4319</v>
      </c>
      <c r="U1557" t="s">
        <v>37</v>
      </c>
      <c r="V1557" t="s">
        <v>4320</v>
      </c>
      <c r="Z1557" s="2">
        <v>5</v>
      </c>
      <c r="AA1557" s="22">
        <v>122</v>
      </c>
      <c r="AF1557" t="s">
        <v>4321</v>
      </c>
      <c r="AI1557" t="s">
        <v>711</v>
      </c>
      <c r="AK1557" t="s">
        <v>94</v>
      </c>
      <c r="BR1557" s="3" t="s">
        <v>7025</v>
      </c>
    </row>
    <row r="1558" spans="1:70" x14ac:dyDescent="0.2">
      <c r="A1558" t="s">
        <v>4293</v>
      </c>
      <c r="B1558" t="s">
        <v>4289</v>
      </c>
      <c r="C1558" t="s">
        <v>81</v>
      </c>
      <c r="D1558" t="s">
        <v>1490</v>
      </c>
      <c r="E1558" t="s">
        <v>70</v>
      </c>
      <c r="F1558" s="2" t="s">
        <v>914</v>
      </c>
      <c r="G1558" s="22">
        <v>72</v>
      </c>
      <c r="H1558" s="22">
        <v>72</v>
      </c>
      <c r="N1558" s="2" t="s">
        <v>40</v>
      </c>
      <c r="O1558" s="2" t="s">
        <v>35</v>
      </c>
      <c r="P1558" t="s">
        <v>89</v>
      </c>
      <c r="Q1558" t="s">
        <v>4319</v>
      </c>
      <c r="U1558" t="s">
        <v>37</v>
      </c>
      <c r="V1558" t="s">
        <v>4322</v>
      </c>
      <c r="Z1558" s="2">
        <v>4</v>
      </c>
      <c r="AA1558" s="22">
        <v>120</v>
      </c>
      <c r="AF1558" t="s">
        <v>4323</v>
      </c>
      <c r="AI1558" t="s">
        <v>711</v>
      </c>
      <c r="AK1558" t="s">
        <v>94</v>
      </c>
      <c r="BR1558" s="3" t="s">
        <v>7025</v>
      </c>
    </row>
    <row r="1559" spans="1:70" x14ac:dyDescent="0.2">
      <c r="A1559" t="s">
        <v>4293</v>
      </c>
      <c r="B1559" t="s">
        <v>4289</v>
      </c>
      <c r="C1559" t="s">
        <v>81</v>
      </c>
      <c r="D1559" t="s">
        <v>1490</v>
      </c>
      <c r="E1559" t="s">
        <v>70</v>
      </c>
      <c r="F1559" s="2" t="s">
        <v>914</v>
      </c>
      <c r="G1559" s="22">
        <v>72</v>
      </c>
      <c r="H1559" s="22">
        <v>72</v>
      </c>
      <c r="N1559" s="2" t="s">
        <v>40</v>
      </c>
      <c r="O1559" s="2" t="s">
        <v>35</v>
      </c>
      <c r="P1559" t="s">
        <v>89</v>
      </c>
      <c r="Q1559" t="s">
        <v>4324</v>
      </c>
      <c r="U1559" t="s">
        <v>37</v>
      </c>
      <c r="V1559" t="s">
        <v>4325</v>
      </c>
      <c r="Z1559" s="2">
        <v>4</v>
      </c>
      <c r="AA1559" s="22">
        <v>119</v>
      </c>
      <c r="AF1559" t="s">
        <v>4326</v>
      </c>
      <c r="AI1559" t="s">
        <v>711</v>
      </c>
      <c r="AK1559" t="s">
        <v>94</v>
      </c>
      <c r="BR1559" s="3" t="s">
        <v>7025</v>
      </c>
    </row>
    <row r="1560" spans="1:70" x14ac:dyDescent="0.2">
      <c r="A1560" t="s">
        <v>4293</v>
      </c>
      <c r="B1560" t="s">
        <v>4289</v>
      </c>
      <c r="C1560" t="s">
        <v>81</v>
      </c>
      <c r="D1560" t="s">
        <v>1490</v>
      </c>
      <c r="E1560" t="s">
        <v>70</v>
      </c>
      <c r="F1560" s="2" t="s">
        <v>914</v>
      </c>
      <c r="G1560" s="22">
        <v>72</v>
      </c>
      <c r="H1560" s="22">
        <v>72</v>
      </c>
      <c r="N1560" s="2" t="s">
        <v>40</v>
      </c>
      <c r="O1560" s="2" t="s">
        <v>35</v>
      </c>
      <c r="P1560" t="s">
        <v>89</v>
      </c>
      <c r="Q1560" t="s">
        <v>4327</v>
      </c>
      <c r="U1560" t="s">
        <v>37</v>
      </c>
      <c r="V1560" t="s">
        <v>4328</v>
      </c>
      <c r="Z1560" s="2">
        <v>4</v>
      </c>
      <c r="AA1560" s="22">
        <v>119</v>
      </c>
      <c r="AF1560" t="s">
        <v>1430</v>
      </c>
      <c r="AI1560" t="s">
        <v>711</v>
      </c>
      <c r="AK1560" t="s">
        <v>94</v>
      </c>
      <c r="BR1560" s="3" t="s">
        <v>7025</v>
      </c>
    </row>
    <row r="1561" spans="1:70" x14ac:dyDescent="0.2">
      <c r="A1561" t="s">
        <v>4293</v>
      </c>
      <c r="B1561" t="s">
        <v>4289</v>
      </c>
      <c r="C1561" t="s">
        <v>81</v>
      </c>
      <c r="D1561" t="s">
        <v>1490</v>
      </c>
      <c r="E1561" t="s">
        <v>70</v>
      </c>
      <c r="F1561" s="2" t="s">
        <v>914</v>
      </c>
      <c r="G1561" s="22">
        <v>72</v>
      </c>
      <c r="H1561" s="22">
        <v>72</v>
      </c>
      <c r="N1561" s="2" t="s">
        <v>40</v>
      </c>
      <c r="O1561" s="2" t="s">
        <v>35</v>
      </c>
      <c r="P1561" t="s">
        <v>89</v>
      </c>
      <c r="Q1561" t="s">
        <v>4329</v>
      </c>
      <c r="U1561" t="s">
        <v>37</v>
      </c>
      <c r="V1561" t="s">
        <v>4330</v>
      </c>
      <c r="Z1561" s="2">
        <v>4</v>
      </c>
      <c r="AA1561" s="22">
        <v>114</v>
      </c>
      <c r="AF1561" t="s">
        <v>4331</v>
      </c>
      <c r="AI1561" t="s">
        <v>711</v>
      </c>
      <c r="AK1561" t="s">
        <v>94</v>
      </c>
      <c r="BR1561" s="3" t="s">
        <v>7025</v>
      </c>
    </row>
    <row r="1562" spans="1:70" x14ac:dyDescent="0.2">
      <c r="A1562" t="s">
        <v>4293</v>
      </c>
      <c r="B1562" t="s">
        <v>4289</v>
      </c>
      <c r="C1562" t="s">
        <v>81</v>
      </c>
      <c r="D1562" t="s">
        <v>1490</v>
      </c>
      <c r="E1562" t="s">
        <v>70</v>
      </c>
      <c r="F1562" s="2" t="s">
        <v>914</v>
      </c>
      <c r="G1562" s="22">
        <v>72</v>
      </c>
      <c r="H1562" s="22">
        <v>72</v>
      </c>
      <c r="N1562" s="2" t="s">
        <v>40</v>
      </c>
      <c r="O1562" s="2" t="s">
        <v>35</v>
      </c>
      <c r="P1562" t="s">
        <v>89</v>
      </c>
      <c r="Q1562" t="s">
        <v>4332</v>
      </c>
      <c r="U1562" t="s">
        <v>37</v>
      </c>
      <c r="V1562" t="s">
        <v>4333</v>
      </c>
      <c r="Z1562" s="2">
        <v>4</v>
      </c>
      <c r="AA1562" s="22">
        <v>118</v>
      </c>
      <c r="AF1562" t="s">
        <v>1876</v>
      </c>
      <c r="AI1562" t="s">
        <v>711</v>
      </c>
      <c r="AK1562" t="s">
        <v>94</v>
      </c>
      <c r="BR1562" s="3" t="s">
        <v>7025</v>
      </c>
    </row>
    <row r="1563" spans="1:70" x14ac:dyDescent="0.2">
      <c r="A1563" t="s">
        <v>4293</v>
      </c>
      <c r="B1563" t="s">
        <v>4289</v>
      </c>
      <c r="C1563" t="s">
        <v>81</v>
      </c>
      <c r="D1563" t="s">
        <v>1490</v>
      </c>
      <c r="E1563" t="s">
        <v>70</v>
      </c>
      <c r="F1563" s="2" t="s">
        <v>914</v>
      </c>
      <c r="G1563" s="22">
        <v>72</v>
      </c>
      <c r="H1563" s="22">
        <v>72</v>
      </c>
      <c r="N1563" s="2" t="s">
        <v>40</v>
      </c>
      <c r="O1563" s="2" t="s">
        <v>35</v>
      </c>
      <c r="P1563" t="s">
        <v>89</v>
      </c>
      <c r="Q1563" t="s">
        <v>4334</v>
      </c>
      <c r="U1563" t="s">
        <v>37</v>
      </c>
      <c r="V1563" t="s">
        <v>4335</v>
      </c>
      <c r="Z1563" s="2">
        <v>4</v>
      </c>
      <c r="AA1563" s="22">
        <v>117</v>
      </c>
      <c r="AF1563" t="s">
        <v>1878</v>
      </c>
      <c r="AI1563" t="s">
        <v>711</v>
      </c>
      <c r="AK1563" t="s">
        <v>94</v>
      </c>
      <c r="BR1563" s="3" t="s">
        <v>7025</v>
      </c>
    </row>
    <row r="1564" spans="1:70" x14ac:dyDescent="0.2">
      <c r="A1564" t="s">
        <v>4293</v>
      </c>
      <c r="B1564" t="s">
        <v>4289</v>
      </c>
      <c r="C1564" t="s">
        <v>81</v>
      </c>
      <c r="D1564" t="s">
        <v>1490</v>
      </c>
      <c r="E1564" t="s">
        <v>70</v>
      </c>
      <c r="F1564" s="2" t="s">
        <v>914</v>
      </c>
      <c r="G1564" s="22">
        <v>72</v>
      </c>
      <c r="H1564" s="22">
        <v>72</v>
      </c>
      <c r="N1564" s="2" t="s">
        <v>40</v>
      </c>
      <c r="O1564" s="2" t="s">
        <v>35</v>
      </c>
      <c r="P1564" t="s">
        <v>89</v>
      </c>
      <c r="Q1564" t="s">
        <v>4329</v>
      </c>
      <c r="U1564" t="s">
        <v>37</v>
      </c>
      <c r="V1564" t="s">
        <v>4336</v>
      </c>
      <c r="Z1564" s="2">
        <v>5</v>
      </c>
      <c r="AA1564" s="22">
        <v>149</v>
      </c>
      <c r="AF1564" t="s">
        <v>4337</v>
      </c>
      <c r="AI1564" t="s">
        <v>711</v>
      </c>
      <c r="AK1564" t="s">
        <v>94</v>
      </c>
      <c r="BR1564" s="3" t="s">
        <v>7025</v>
      </c>
    </row>
    <row r="1565" spans="1:70" x14ac:dyDescent="0.2">
      <c r="A1565" t="s">
        <v>4293</v>
      </c>
      <c r="B1565" t="s">
        <v>4289</v>
      </c>
      <c r="C1565" t="s">
        <v>81</v>
      </c>
      <c r="D1565" t="s">
        <v>1490</v>
      </c>
      <c r="E1565" t="s">
        <v>70</v>
      </c>
      <c r="F1565" s="2" t="s">
        <v>914</v>
      </c>
      <c r="G1565" s="22">
        <v>72</v>
      </c>
      <c r="H1565" s="22">
        <v>72</v>
      </c>
      <c r="N1565" s="2" t="s">
        <v>40</v>
      </c>
      <c r="O1565" s="2" t="s">
        <v>35</v>
      </c>
      <c r="P1565" t="s">
        <v>89</v>
      </c>
      <c r="Q1565" t="s">
        <v>4338</v>
      </c>
      <c r="U1565" t="s">
        <v>37</v>
      </c>
      <c r="V1565" t="s">
        <v>4339</v>
      </c>
      <c r="Z1565" s="2">
        <v>4</v>
      </c>
      <c r="AA1565" s="22">
        <v>121</v>
      </c>
      <c r="AF1565" t="s">
        <v>1428</v>
      </c>
      <c r="AI1565" t="s">
        <v>711</v>
      </c>
      <c r="AK1565" t="s">
        <v>94</v>
      </c>
      <c r="BR1565" s="3" t="s">
        <v>7025</v>
      </c>
    </row>
    <row r="1566" spans="1:70" x14ac:dyDescent="0.2">
      <c r="A1566" t="s">
        <v>4293</v>
      </c>
      <c r="B1566" t="s">
        <v>4289</v>
      </c>
      <c r="C1566" t="s">
        <v>81</v>
      </c>
      <c r="D1566" t="s">
        <v>1490</v>
      </c>
      <c r="E1566" t="s">
        <v>70</v>
      </c>
      <c r="F1566" s="2" t="s">
        <v>914</v>
      </c>
      <c r="G1566" s="22">
        <v>72</v>
      </c>
      <c r="H1566" s="22">
        <v>72</v>
      </c>
      <c r="N1566" s="2" t="s">
        <v>40</v>
      </c>
      <c r="O1566" s="2" t="s">
        <v>35</v>
      </c>
      <c r="P1566" t="s">
        <v>89</v>
      </c>
      <c r="Q1566" t="s">
        <v>4340</v>
      </c>
      <c r="U1566" t="s">
        <v>37</v>
      </c>
      <c r="V1566" t="s">
        <v>4341</v>
      </c>
      <c r="Z1566" s="2">
        <v>2</v>
      </c>
      <c r="AA1566" s="22">
        <v>120</v>
      </c>
      <c r="AF1566" t="s">
        <v>4342</v>
      </c>
      <c r="AI1566" t="s">
        <v>711</v>
      </c>
      <c r="AK1566" t="s">
        <v>94</v>
      </c>
      <c r="BR1566" s="3" t="s">
        <v>7025</v>
      </c>
    </row>
    <row r="1567" spans="1:70" x14ac:dyDescent="0.2">
      <c r="A1567" t="s">
        <v>4293</v>
      </c>
      <c r="B1567" t="s">
        <v>4289</v>
      </c>
      <c r="C1567" t="s">
        <v>81</v>
      </c>
      <c r="D1567" t="s">
        <v>1490</v>
      </c>
      <c r="E1567" t="s">
        <v>70</v>
      </c>
      <c r="F1567" s="2" t="s">
        <v>914</v>
      </c>
      <c r="G1567" s="22">
        <v>72</v>
      </c>
      <c r="H1567" s="22">
        <v>72</v>
      </c>
      <c r="N1567" s="2" t="s">
        <v>40</v>
      </c>
      <c r="O1567" s="2" t="s">
        <v>35</v>
      </c>
      <c r="P1567" t="s">
        <v>89</v>
      </c>
      <c r="Q1567" t="s">
        <v>4340</v>
      </c>
      <c r="U1567" t="s">
        <v>37</v>
      </c>
      <c r="V1567" t="s">
        <v>4343</v>
      </c>
      <c r="Z1567" s="2">
        <v>2</v>
      </c>
      <c r="AA1567" s="22">
        <v>121</v>
      </c>
      <c r="AF1567" t="s">
        <v>4344</v>
      </c>
      <c r="AI1567" t="s">
        <v>711</v>
      </c>
      <c r="AK1567" t="s">
        <v>94</v>
      </c>
      <c r="BR1567" s="3" t="s">
        <v>7025</v>
      </c>
    </row>
    <row r="1568" spans="1:70" x14ac:dyDescent="0.2">
      <c r="A1568" t="s">
        <v>4293</v>
      </c>
      <c r="B1568" t="s">
        <v>4289</v>
      </c>
      <c r="C1568" t="s">
        <v>81</v>
      </c>
      <c r="D1568" t="s">
        <v>1490</v>
      </c>
      <c r="E1568" t="s">
        <v>70</v>
      </c>
      <c r="F1568" s="2" t="s">
        <v>914</v>
      </c>
      <c r="G1568" s="22">
        <v>72</v>
      </c>
      <c r="H1568" s="22">
        <v>72</v>
      </c>
      <c r="N1568" s="2" t="s">
        <v>40</v>
      </c>
      <c r="O1568" s="2" t="s">
        <v>35</v>
      </c>
      <c r="P1568" t="s">
        <v>89</v>
      </c>
      <c r="Q1568" t="s">
        <v>4345</v>
      </c>
      <c r="U1568" t="s">
        <v>37</v>
      </c>
      <c r="V1568" t="s">
        <v>4346</v>
      </c>
      <c r="Z1568" s="2">
        <v>2</v>
      </c>
      <c r="AA1568" s="22">
        <v>120</v>
      </c>
      <c r="AF1568" t="s">
        <v>4347</v>
      </c>
      <c r="AI1568" t="s">
        <v>711</v>
      </c>
      <c r="AK1568" t="s">
        <v>94</v>
      </c>
      <c r="BR1568" s="3" t="s">
        <v>7025</v>
      </c>
    </row>
    <row r="1569" spans="1:70" x14ac:dyDescent="0.2">
      <c r="A1569" t="s">
        <v>4293</v>
      </c>
      <c r="B1569" t="s">
        <v>4289</v>
      </c>
      <c r="C1569" t="s">
        <v>81</v>
      </c>
      <c r="D1569" t="s">
        <v>1490</v>
      </c>
      <c r="E1569" t="s">
        <v>70</v>
      </c>
      <c r="F1569" s="2" t="s">
        <v>914</v>
      </c>
      <c r="G1569" s="22">
        <v>72</v>
      </c>
      <c r="H1569" s="22">
        <v>72</v>
      </c>
      <c r="N1569" s="2" t="s">
        <v>40</v>
      </c>
      <c r="O1569" s="2" t="s">
        <v>35</v>
      </c>
      <c r="P1569" t="s">
        <v>89</v>
      </c>
      <c r="Q1569" t="s">
        <v>4345</v>
      </c>
      <c r="U1569" t="s">
        <v>37</v>
      </c>
      <c r="V1569" t="s">
        <v>4348</v>
      </c>
      <c r="Z1569" s="2">
        <v>2</v>
      </c>
      <c r="AA1569" s="22">
        <v>122</v>
      </c>
      <c r="AF1569" t="s">
        <v>4349</v>
      </c>
      <c r="AI1569" t="s">
        <v>711</v>
      </c>
      <c r="AK1569" t="s">
        <v>94</v>
      </c>
      <c r="BR1569" s="3" t="s">
        <v>7025</v>
      </c>
    </row>
    <row r="1570" spans="1:70" x14ac:dyDescent="0.2">
      <c r="A1570" t="s">
        <v>4293</v>
      </c>
      <c r="B1570" t="s">
        <v>4289</v>
      </c>
      <c r="C1570" t="s">
        <v>81</v>
      </c>
      <c r="D1570" t="s">
        <v>1490</v>
      </c>
      <c r="E1570" t="s">
        <v>70</v>
      </c>
      <c r="F1570" s="2" t="s">
        <v>914</v>
      </c>
      <c r="G1570" s="22">
        <v>72</v>
      </c>
      <c r="H1570" s="22">
        <v>72</v>
      </c>
      <c r="N1570" s="2" t="s">
        <v>40</v>
      </c>
      <c r="O1570" s="2" t="s">
        <v>35</v>
      </c>
      <c r="P1570" t="s">
        <v>89</v>
      </c>
      <c r="Q1570" t="s">
        <v>4317</v>
      </c>
      <c r="U1570" t="s">
        <v>37</v>
      </c>
      <c r="V1570" t="s">
        <v>4350</v>
      </c>
      <c r="Z1570" s="2">
        <v>4</v>
      </c>
      <c r="AA1570" s="22">
        <v>120</v>
      </c>
      <c r="AF1570" t="s">
        <v>4351</v>
      </c>
      <c r="AI1570" t="s">
        <v>711</v>
      </c>
      <c r="AK1570" t="s">
        <v>94</v>
      </c>
      <c r="BR1570" s="3" t="s">
        <v>7025</v>
      </c>
    </row>
    <row r="1571" spans="1:70" x14ac:dyDescent="0.2">
      <c r="A1571" t="s">
        <v>4293</v>
      </c>
      <c r="B1571" t="s">
        <v>4289</v>
      </c>
      <c r="C1571" t="s">
        <v>81</v>
      </c>
      <c r="D1571" t="s">
        <v>1490</v>
      </c>
      <c r="E1571" t="s">
        <v>70</v>
      </c>
      <c r="F1571" s="2" t="s">
        <v>914</v>
      </c>
      <c r="G1571" s="22">
        <v>72</v>
      </c>
      <c r="H1571" s="22">
        <v>72</v>
      </c>
      <c r="N1571" s="2" t="s">
        <v>40</v>
      </c>
      <c r="O1571" s="2" t="s">
        <v>35</v>
      </c>
      <c r="P1571" t="s">
        <v>89</v>
      </c>
      <c r="Q1571" t="s">
        <v>4324</v>
      </c>
      <c r="U1571" t="s">
        <v>37</v>
      </c>
      <c r="V1571" t="s">
        <v>4352</v>
      </c>
      <c r="Z1571" s="2">
        <v>3</v>
      </c>
      <c r="AA1571" s="22">
        <v>125</v>
      </c>
      <c r="AF1571" t="s">
        <v>4353</v>
      </c>
      <c r="AI1571" t="s">
        <v>711</v>
      </c>
      <c r="AK1571" t="s">
        <v>94</v>
      </c>
      <c r="BR1571" s="3" t="s">
        <v>7025</v>
      </c>
    </row>
    <row r="1572" spans="1:70" x14ac:dyDescent="0.2">
      <c r="A1572" t="s">
        <v>4293</v>
      </c>
      <c r="B1572" t="s">
        <v>4354</v>
      </c>
      <c r="C1572" t="s">
        <v>81</v>
      </c>
      <c r="D1572" t="s">
        <v>1490</v>
      </c>
      <c r="E1572" t="s">
        <v>70</v>
      </c>
      <c r="F1572" s="2" t="s">
        <v>914</v>
      </c>
      <c r="G1572" s="22">
        <v>72</v>
      </c>
      <c r="H1572" s="22">
        <v>72</v>
      </c>
      <c r="N1572" s="2" t="s">
        <v>40</v>
      </c>
      <c r="O1572" s="2" t="s">
        <v>35</v>
      </c>
      <c r="P1572" t="s">
        <v>89</v>
      </c>
      <c r="Q1572" t="s">
        <v>4355</v>
      </c>
      <c r="U1572" t="s">
        <v>37</v>
      </c>
      <c r="V1572" t="s">
        <v>4356</v>
      </c>
      <c r="Z1572" s="2">
        <v>3</v>
      </c>
      <c r="AA1572" s="22">
        <v>88</v>
      </c>
      <c r="AF1572" t="s">
        <v>719</v>
      </c>
      <c r="AI1572" t="s">
        <v>711</v>
      </c>
      <c r="AK1572" t="s">
        <v>94</v>
      </c>
      <c r="BR1572" s="3" t="s">
        <v>7025</v>
      </c>
    </row>
    <row r="1573" spans="1:70" x14ac:dyDescent="0.2">
      <c r="A1573" t="s">
        <v>4293</v>
      </c>
      <c r="B1573" t="s">
        <v>4354</v>
      </c>
      <c r="C1573" t="s">
        <v>81</v>
      </c>
      <c r="D1573" t="s">
        <v>1490</v>
      </c>
      <c r="E1573" t="s">
        <v>70</v>
      </c>
      <c r="F1573" s="2" t="s">
        <v>914</v>
      </c>
      <c r="G1573" s="22">
        <v>72</v>
      </c>
      <c r="H1573" s="22">
        <v>72</v>
      </c>
      <c r="N1573" s="2" t="s">
        <v>40</v>
      </c>
      <c r="O1573" s="2" t="s">
        <v>35</v>
      </c>
      <c r="P1573" t="s">
        <v>89</v>
      </c>
      <c r="Q1573" t="s">
        <v>4357</v>
      </c>
      <c r="U1573" t="s">
        <v>37</v>
      </c>
      <c r="V1573" t="s">
        <v>4358</v>
      </c>
      <c r="Z1573" s="2">
        <v>3</v>
      </c>
      <c r="AA1573" s="22">
        <v>90</v>
      </c>
      <c r="AF1573" t="s">
        <v>721</v>
      </c>
      <c r="AI1573" t="s">
        <v>711</v>
      </c>
      <c r="AK1573" t="s">
        <v>94</v>
      </c>
      <c r="BR1573" s="3" t="s">
        <v>7025</v>
      </c>
    </row>
    <row r="1574" spans="1:70" x14ac:dyDescent="0.2">
      <c r="A1574" t="s">
        <v>4293</v>
      </c>
      <c r="B1574" t="s">
        <v>4354</v>
      </c>
      <c r="C1574" t="s">
        <v>81</v>
      </c>
      <c r="D1574" t="s">
        <v>1490</v>
      </c>
      <c r="E1574" t="s">
        <v>70</v>
      </c>
      <c r="F1574" s="2" t="s">
        <v>914</v>
      </c>
      <c r="G1574" s="22">
        <v>72</v>
      </c>
      <c r="H1574" s="22">
        <v>72</v>
      </c>
      <c r="N1574" s="2" t="s">
        <v>40</v>
      </c>
      <c r="O1574" s="2" t="s">
        <v>35</v>
      </c>
      <c r="P1574" t="s">
        <v>89</v>
      </c>
      <c r="Q1574" t="s">
        <v>4357</v>
      </c>
      <c r="U1574" t="s">
        <v>37</v>
      </c>
      <c r="V1574" t="s">
        <v>4359</v>
      </c>
      <c r="Z1574" s="2">
        <v>5</v>
      </c>
      <c r="AA1574" s="22">
        <v>149</v>
      </c>
      <c r="AF1574" t="s">
        <v>4360</v>
      </c>
      <c r="AI1574" t="s">
        <v>711</v>
      </c>
      <c r="AK1574" t="s">
        <v>94</v>
      </c>
      <c r="BR1574" s="3" t="s">
        <v>7025</v>
      </c>
    </row>
    <row r="1575" spans="1:70" x14ac:dyDescent="0.2">
      <c r="A1575" t="s">
        <v>4293</v>
      </c>
      <c r="B1575" t="s">
        <v>4354</v>
      </c>
      <c r="C1575" t="s">
        <v>81</v>
      </c>
      <c r="D1575" t="s">
        <v>1490</v>
      </c>
      <c r="E1575" t="s">
        <v>70</v>
      </c>
      <c r="F1575" s="2" t="s">
        <v>914</v>
      </c>
      <c r="G1575" s="22">
        <v>72</v>
      </c>
      <c r="H1575" s="22">
        <v>72</v>
      </c>
      <c r="N1575" s="2" t="s">
        <v>40</v>
      </c>
      <c r="O1575" s="2" t="s">
        <v>35</v>
      </c>
      <c r="P1575" t="s">
        <v>89</v>
      </c>
      <c r="Q1575" t="s">
        <v>4355</v>
      </c>
      <c r="U1575" t="s">
        <v>37</v>
      </c>
      <c r="V1575" t="s">
        <v>4361</v>
      </c>
      <c r="Z1575" s="2">
        <v>4</v>
      </c>
      <c r="AA1575" s="22">
        <v>116</v>
      </c>
      <c r="AF1575" t="s">
        <v>4362</v>
      </c>
      <c r="AI1575" t="s">
        <v>711</v>
      </c>
      <c r="AK1575" t="s">
        <v>94</v>
      </c>
      <c r="BR1575" s="3" t="s">
        <v>7025</v>
      </c>
    </row>
    <row r="1576" spans="1:70" x14ac:dyDescent="0.2">
      <c r="A1576" t="s">
        <v>4293</v>
      </c>
      <c r="B1576" t="s">
        <v>4354</v>
      </c>
      <c r="C1576" t="s">
        <v>81</v>
      </c>
      <c r="D1576" t="s">
        <v>1490</v>
      </c>
      <c r="E1576" t="s">
        <v>70</v>
      </c>
      <c r="F1576" s="2" t="s">
        <v>914</v>
      </c>
      <c r="G1576" s="22">
        <v>72</v>
      </c>
      <c r="H1576" s="22">
        <v>72</v>
      </c>
      <c r="N1576" s="2" t="s">
        <v>40</v>
      </c>
      <c r="O1576" s="2" t="s">
        <v>35</v>
      </c>
      <c r="P1576" t="s">
        <v>89</v>
      </c>
      <c r="Q1576" t="s">
        <v>4363</v>
      </c>
      <c r="U1576" t="s">
        <v>37</v>
      </c>
      <c r="V1576" t="s">
        <v>4364</v>
      </c>
      <c r="Z1576" s="2">
        <v>4</v>
      </c>
      <c r="AA1576" s="22">
        <v>120</v>
      </c>
      <c r="AF1576" t="s">
        <v>4365</v>
      </c>
      <c r="AI1576" t="s">
        <v>711</v>
      </c>
      <c r="AK1576" t="s">
        <v>94</v>
      </c>
      <c r="BR1576" s="3" t="s">
        <v>7025</v>
      </c>
    </row>
    <row r="1577" spans="1:70" x14ac:dyDescent="0.2">
      <c r="A1577" t="s">
        <v>4293</v>
      </c>
      <c r="B1577" t="s">
        <v>4354</v>
      </c>
      <c r="C1577" t="s">
        <v>81</v>
      </c>
      <c r="D1577" t="s">
        <v>1490</v>
      </c>
      <c r="E1577" t="s">
        <v>70</v>
      </c>
      <c r="F1577" s="2" t="s">
        <v>914</v>
      </c>
      <c r="G1577" s="22">
        <v>72</v>
      </c>
      <c r="H1577" s="22">
        <v>72</v>
      </c>
      <c r="N1577" s="2" t="s">
        <v>40</v>
      </c>
      <c r="O1577" s="2" t="s">
        <v>35</v>
      </c>
      <c r="P1577" t="s">
        <v>89</v>
      </c>
      <c r="Q1577" t="s">
        <v>4363</v>
      </c>
      <c r="U1577" t="s">
        <v>37</v>
      </c>
      <c r="V1577" t="s">
        <v>4366</v>
      </c>
      <c r="Z1577" s="2">
        <v>4</v>
      </c>
      <c r="AA1577" s="22">
        <v>120</v>
      </c>
      <c r="AF1577" t="s">
        <v>4367</v>
      </c>
      <c r="AI1577" t="s">
        <v>711</v>
      </c>
      <c r="AK1577" t="s">
        <v>94</v>
      </c>
      <c r="BR1577" s="3" t="s">
        <v>7025</v>
      </c>
    </row>
    <row r="1578" spans="1:70" x14ac:dyDescent="0.2">
      <c r="A1578" t="s">
        <v>4293</v>
      </c>
      <c r="B1578" t="s">
        <v>4354</v>
      </c>
      <c r="C1578" t="s">
        <v>81</v>
      </c>
      <c r="D1578" t="s">
        <v>1490</v>
      </c>
      <c r="E1578" t="s">
        <v>70</v>
      </c>
      <c r="F1578" s="2" t="s">
        <v>914</v>
      </c>
      <c r="G1578" s="22">
        <v>72</v>
      </c>
      <c r="H1578" s="22">
        <v>72</v>
      </c>
      <c r="N1578" s="2" t="s">
        <v>40</v>
      </c>
      <c r="O1578" s="2" t="s">
        <v>35</v>
      </c>
      <c r="P1578" t="s">
        <v>89</v>
      </c>
      <c r="Q1578" t="s">
        <v>4368</v>
      </c>
      <c r="U1578" t="s">
        <v>37</v>
      </c>
      <c r="V1578" t="s">
        <v>4369</v>
      </c>
      <c r="Z1578" s="2">
        <v>4</v>
      </c>
      <c r="AA1578" s="22">
        <v>121</v>
      </c>
      <c r="AF1578" t="s">
        <v>3985</v>
      </c>
      <c r="AI1578" t="s">
        <v>711</v>
      </c>
      <c r="AK1578" t="s">
        <v>94</v>
      </c>
      <c r="BR1578" s="3" t="s">
        <v>7025</v>
      </c>
    </row>
    <row r="1579" spans="1:70" x14ac:dyDescent="0.2">
      <c r="A1579" t="s">
        <v>4293</v>
      </c>
      <c r="B1579" t="s">
        <v>4354</v>
      </c>
      <c r="C1579" t="s">
        <v>81</v>
      </c>
      <c r="D1579" t="s">
        <v>1490</v>
      </c>
      <c r="E1579" t="s">
        <v>70</v>
      </c>
      <c r="F1579" s="2" t="s">
        <v>914</v>
      </c>
      <c r="G1579" s="22">
        <v>72</v>
      </c>
      <c r="H1579" s="22">
        <v>72</v>
      </c>
      <c r="N1579" s="2" t="s">
        <v>40</v>
      </c>
      <c r="O1579" s="2" t="s">
        <v>35</v>
      </c>
      <c r="P1579" t="s">
        <v>89</v>
      </c>
      <c r="Q1579" t="s">
        <v>4368</v>
      </c>
      <c r="U1579" t="s">
        <v>37</v>
      </c>
      <c r="V1579" t="s">
        <v>4370</v>
      </c>
      <c r="Z1579" s="2">
        <v>4</v>
      </c>
      <c r="AA1579" s="22">
        <v>122</v>
      </c>
      <c r="AF1579" t="s">
        <v>4371</v>
      </c>
      <c r="AI1579" t="s">
        <v>711</v>
      </c>
      <c r="AK1579" t="s">
        <v>94</v>
      </c>
      <c r="BR1579" s="3" t="s">
        <v>7025</v>
      </c>
    </row>
    <row r="1580" spans="1:70" x14ac:dyDescent="0.2">
      <c r="A1580" t="s">
        <v>4293</v>
      </c>
      <c r="B1580" t="s">
        <v>4354</v>
      </c>
      <c r="C1580" t="s">
        <v>81</v>
      </c>
      <c r="D1580" t="s">
        <v>1490</v>
      </c>
      <c r="E1580" t="s">
        <v>70</v>
      </c>
      <c r="F1580" s="2" t="s">
        <v>914</v>
      </c>
      <c r="G1580" s="22">
        <v>72</v>
      </c>
      <c r="H1580" s="22">
        <v>72</v>
      </c>
      <c r="N1580" s="2" t="s">
        <v>40</v>
      </c>
      <c r="O1580" s="2" t="s">
        <v>35</v>
      </c>
      <c r="P1580" t="s">
        <v>89</v>
      </c>
      <c r="Q1580" t="s">
        <v>4327</v>
      </c>
      <c r="U1580" t="s">
        <v>37</v>
      </c>
      <c r="V1580" t="s">
        <v>4372</v>
      </c>
      <c r="Z1580" s="2">
        <v>4</v>
      </c>
      <c r="AA1580" s="22">
        <v>119</v>
      </c>
      <c r="AF1580" t="s">
        <v>1940</v>
      </c>
      <c r="AI1580" t="s">
        <v>711</v>
      </c>
      <c r="AK1580" t="s">
        <v>94</v>
      </c>
      <c r="BR1580" s="3" t="s">
        <v>7025</v>
      </c>
    </row>
    <row r="1581" spans="1:70" x14ac:dyDescent="0.2">
      <c r="A1581" t="s">
        <v>4293</v>
      </c>
      <c r="B1581" t="s">
        <v>4373</v>
      </c>
      <c r="C1581" t="s">
        <v>81</v>
      </c>
      <c r="D1581" t="s">
        <v>1490</v>
      </c>
      <c r="E1581" t="s">
        <v>70</v>
      </c>
      <c r="F1581" s="2" t="s">
        <v>335</v>
      </c>
      <c r="G1581" s="22">
        <v>64</v>
      </c>
      <c r="H1581" s="22">
        <v>64</v>
      </c>
      <c r="N1581" s="2" t="s">
        <v>66</v>
      </c>
      <c r="O1581" s="2" t="s">
        <v>35</v>
      </c>
      <c r="P1581" t="s">
        <v>89</v>
      </c>
      <c r="Q1581" t="s">
        <v>4374</v>
      </c>
      <c r="U1581" t="s">
        <v>37</v>
      </c>
      <c r="V1581" t="s">
        <v>4375</v>
      </c>
      <c r="Z1581" s="2">
        <v>4</v>
      </c>
      <c r="AA1581" s="22">
        <v>123</v>
      </c>
      <c r="AF1581" t="s">
        <v>3171</v>
      </c>
      <c r="AI1581" t="s">
        <v>2571</v>
      </c>
      <c r="AK1581" t="s">
        <v>1523</v>
      </c>
      <c r="BR1581" s="3" t="s">
        <v>7025</v>
      </c>
    </row>
    <row r="1582" spans="1:70" x14ac:dyDescent="0.2">
      <c r="A1582" t="s">
        <v>4293</v>
      </c>
      <c r="B1582" t="s">
        <v>4373</v>
      </c>
      <c r="C1582" t="s">
        <v>81</v>
      </c>
      <c r="D1582" t="s">
        <v>1490</v>
      </c>
      <c r="E1582" t="s">
        <v>70</v>
      </c>
      <c r="F1582" s="2" t="s">
        <v>335</v>
      </c>
      <c r="G1582" s="22">
        <v>64</v>
      </c>
      <c r="H1582" s="22">
        <v>64</v>
      </c>
      <c r="N1582" s="2" t="s">
        <v>66</v>
      </c>
      <c r="O1582" s="2" t="s">
        <v>35</v>
      </c>
      <c r="P1582" t="s">
        <v>89</v>
      </c>
      <c r="Q1582" t="s">
        <v>4374</v>
      </c>
      <c r="U1582" t="s">
        <v>37</v>
      </c>
      <c r="V1582" t="s">
        <v>4376</v>
      </c>
      <c r="Z1582" s="2">
        <v>4</v>
      </c>
      <c r="AA1582" s="22">
        <v>122</v>
      </c>
      <c r="AF1582" t="s">
        <v>3174</v>
      </c>
      <c r="AI1582" t="s">
        <v>2571</v>
      </c>
      <c r="AK1582" t="s">
        <v>1523</v>
      </c>
      <c r="BR1582" s="3" t="s">
        <v>7025</v>
      </c>
    </row>
    <row r="1583" spans="1:70" x14ac:dyDescent="0.2">
      <c r="A1583" t="s">
        <v>4293</v>
      </c>
      <c r="B1583" t="s">
        <v>4373</v>
      </c>
      <c r="C1583" t="s">
        <v>81</v>
      </c>
      <c r="D1583" t="s">
        <v>1490</v>
      </c>
      <c r="E1583" t="s">
        <v>70</v>
      </c>
      <c r="F1583" s="2" t="s">
        <v>335</v>
      </c>
      <c r="G1583" s="22">
        <v>64</v>
      </c>
      <c r="H1583" s="22">
        <v>64</v>
      </c>
      <c r="N1583" s="2" t="s">
        <v>66</v>
      </c>
      <c r="O1583" s="2" t="s">
        <v>35</v>
      </c>
      <c r="P1583" t="s">
        <v>89</v>
      </c>
      <c r="Q1583" t="s">
        <v>4377</v>
      </c>
      <c r="U1583" t="s">
        <v>37</v>
      </c>
      <c r="V1583" t="s">
        <v>4378</v>
      </c>
      <c r="Z1583" s="2">
        <v>4</v>
      </c>
      <c r="AA1583" s="22">
        <v>123</v>
      </c>
      <c r="AF1583" t="s">
        <v>2626</v>
      </c>
      <c r="AI1583" t="s">
        <v>2571</v>
      </c>
      <c r="AK1583" t="s">
        <v>1523</v>
      </c>
      <c r="BR1583" s="3" t="s">
        <v>7025</v>
      </c>
    </row>
    <row r="1584" spans="1:70" x14ac:dyDescent="0.2">
      <c r="A1584" t="s">
        <v>4293</v>
      </c>
      <c r="B1584" t="s">
        <v>4373</v>
      </c>
      <c r="C1584" t="s">
        <v>81</v>
      </c>
      <c r="D1584" t="s">
        <v>1490</v>
      </c>
      <c r="E1584" t="s">
        <v>70</v>
      </c>
      <c r="F1584" s="2" t="s">
        <v>335</v>
      </c>
      <c r="G1584" s="22">
        <v>64</v>
      </c>
      <c r="H1584" s="22">
        <v>64</v>
      </c>
      <c r="N1584" s="2" t="s">
        <v>66</v>
      </c>
      <c r="O1584" s="2" t="s">
        <v>35</v>
      </c>
      <c r="P1584" t="s">
        <v>89</v>
      </c>
      <c r="Q1584" t="s">
        <v>4377</v>
      </c>
      <c r="U1584" t="s">
        <v>37</v>
      </c>
      <c r="V1584" t="s">
        <v>4379</v>
      </c>
      <c r="Z1584" s="2">
        <v>3</v>
      </c>
      <c r="AA1584" s="22">
        <v>98</v>
      </c>
      <c r="AF1584" t="s">
        <v>2516</v>
      </c>
      <c r="AI1584" t="s">
        <v>2571</v>
      </c>
      <c r="AK1584" t="s">
        <v>1523</v>
      </c>
      <c r="BR1584" s="3" t="s">
        <v>7025</v>
      </c>
    </row>
    <row r="1585" spans="1:70" x14ac:dyDescent="0.2">
      <c r="A1585" t="s">
        <v>4293</v>
      </c>
      <c r="B1585" t="s">
        <v>4373</v>
      </c>
      <c r="C1585" t="s">
        <v>81</v>
      </c>
      <c r="D1585" t="s">
        <v>1490</v>
      </c>
      <c r="E1585" t="s">
        <v>70</v>
      </c>
      <c r="F1585" s="2" t="s">
        <v>335</v>
      </c>
      <c r="G1585" s="22">
        <v>64</v>
      </c>
      <c r="H1585" s="22">
        <v>64</v>
      </c>
      <c r="N1585" s="2" t="s">
        <v>66</v>
      </c>
      <c r="O1585" s="2" t="s">
        <v>35</v>
      </c>
      <c r="P1585" t="s">
        <v>89</v>
      </c>
      <c r="Q1585" t="s">
        <v>4380</v>
      </c>
      <c r="U1585" t="s">
        <v>37</v>
      </c>
      <c r="V1585" t="s">
        <v>4381</v>
      </c>
      <c r="Z1585" s="2">
        <v>3</v>
      </c>
      <c r="AA1585" s="22">
        <v>98</v>
      </c>
      <c r="AF1585" t="s">
        <v>2570</v>
      </c>
      <c r="AI1585" t="s">
        <v>2571</v>
      </c>
      <c r="AK1585" t="s">
        <v>1523</v>
      </c>
      <c r="BR1585" s="3" t="s">
        <v>7025</v>
      </c>
    </row>
    <row r="1586" spans="1:70" x14ac:dyDescent="0.2">
      <c r="A1586" t="s">
        <v>4293</v>
      </c>
      <c r="B1586" t="s">
        <v>4373</v>
      </c>
      <c r="C1586" t="s">
        <v>81</v>
      </c>
      <c r="D1586" t="s">
        <v>1490</v>
      </c>
      <c r="E1586" t="s">
        <v>70</v>
      </c>
      <c r="F1586" s="2" t="s">
        <v>335</v>
      </c>
      <c r="G1586" s="22">
        <v>64</v>
      </c>
      <c r="H1586" s="22">
        <v>64</v>
      </c>
      <c r="N1586" s="2" t="s">
        <v>66</v>
      </c>
      <c r="O1586" s="2" t="s">
        <v>35</v>
      </c>
      <c r="P1586" t="s">
        <v>89</v>
      </c>
      <c r="Q1586" t="s">
        <v>4380</v>
      </c>
      <c r="U1586" t="s">
        <v>37</v>
      </c>
      <c r="V1586" t="s">
        <v>4382</v>
      </c>
      <c r="Z1586" s="2">
        <v>5</v>
      </c>
      <c r="AA1586" s="22">
        <v>152</v>
      </c>
      <c r="AF1586" t="s">
        <v>4383</v>
      </c>
      <c r="AI1586" t="s">
        <v>2571</v>
      </c>
      <c r="AK1586" t="s">
        <v>1523</v>
      </c>
      <c r="BR1586" s="3" t="s">
        <v>7025</v>
      </c>
    </row>
    <row r="1587" spans="1:70" x14ac:dyDescent="0.2">
      <c r="A1587" t="s">
        <v>4293</v>
      </c>
      <c r="B1587" t="s">
        <v>4373</v>
      </c>
      <c r="C1587" t="s">
        <v>81</v>
      </c>
      <c r="D1587" t="s">
        <v>1490</v>
      </c>
      <c r="E1587" t="s">
        <v>70</v>
      </c>
      <c r="F1587" s="2" t="s">
        <v>335</v>
      </c>
      <c r="G1587" s="22">
        <v>64</v>
      </c>
      <c r="H1587" s="22">
        <v>64</v>
      </c>
      <c r="N1587" s="2" t="s">
        <v>66</v>
      </c>
      <c r="O1587" s="2" t="s">
        <v>35</v>
      </c>
      <c r="P1587" t="s">
        <v>89</v>
      </c>
      <c r="Q1587" t="s">
        <v>4384</v>
      </c>
      <c r="U1587" t="s">
        <v>37</v>
      </c>
      <c r="V1587" t="s">
        <v>4385</v>
      </c>
      <c r="Z1587" s="2">
        <v>2</v>
      </c>
      <c r="AA1587" s="22">
        <v>63</v>
      </c>
      <c r="AF1587" t="s">
        <v>3308</v>
      </c>
      <c r="AI1587" t="s">
        <v>2571</v>
      </c>
      <c r="AK1587" t="s">
        <v>1523</v>
      </c>
      <c r="BR1587" s="3" t="s">
        <v>7025</v>
      </c>
    </row>
    <row r="1588" spans="1:70" x14ac:dyDescent="0.2">
      <c r="A1588" t="s">
        <v>4293</v>
      </c>
      <c r="B1588" t="s">
        <v>4386</v>
      </c>
      <c r="C1588" t="s">
        <v>81</v>
      </c>
      <c r="D1588" t="s">
        <v>1490</v>
      </c>
      <c r="E1588" t="s">
        <v>70</v>
      </c>
      <c r="F1588" s="2" t="s">
        <v>86</v>
      </c>
      <c r="G1588" s="22">
        <v>80</v>
      </c>
      <c r="H1588" s="22">
        <v>80</v>
      </c>
      <c r="N1588" s="2" t="s">
        <v>40</v>
      </c>
      <c r="O1588" s="2" t="s">
        <v>35</v>
      </c>
      <c r="P1588" t="s">
        <v>89</v>
      </c>
      <c r="Q1588" t="s">
        <v>4387</v>
      </c>
      <c r="U1588" t="s">
        <v>37</v>
      </c>
      <c r="V1588" t="s">
        <v>4388</v>
      </c>
      <c r="Z1588" s="2">
        <v>1</v>
      </c>
      <c r="AA1588" s="22">
        <v>29</v>
      </c>
      <c r="AF1588" t="s">
        <v>2196</v>
      </c>
      <c r="AI1588" t="s">
        <v>747</v>
      </c>
      <c r="AK1588" t="s">
        <v>1873</v>
      </c>
      <c r="BR1588" s="3" t="s">
        <v>7025</v>
      </c>
    </row>
    <row r="1589" spans="1:70" x14ac:dyDescent="0.2">
      <c r="A1589" t="s">
        <v>4293</v>
      </c>
      <c r="B1589" t="s">
        <v>4389</v>
      </c>
      <c r="C1589" t="s">
        <v>81</v>
      </c>
      <c r="D1589" t="s">
        <v>85</v>
      </c>
      <c r="E1589" t="s">
        <v>70</v>
      </c>
      <c r="F1589" s="2" t="s">
        <v>97</v>
      </c>
      <c r="G1589" s="22">
        <v>48</v>
      </c>
      <c r="H1589" s="22">
        <v>48</v>
      </c>
      <c r="N1589" s="2" t="s">
        <v>45</v>
      </c>
      <c r="O1589" s="2" t="s">
        <v>35</v>
      </c>
      <c r="P1589" t="s">
        <v>36</v>
      </c>
      <c r="Q1589" t="s">
        <v>4338</v>
      </c>
      <c r="U1589" t="s">
        <v>37</v>
      </c>
      <c r="V1589" t="s">
        <v>4390</v>
      </c>
      <c r="Z1589" s="2">
        <v>4</v>
      </c>
      <c r="AA1589" s="22">
        <v>129</v>
      </c>
      <c r="AF1589" t="s">
        <v>1533</v>
      </c>
      <c r="AI1589" t="s">
        <v>1534</v>
      </c>
      <c r="AK1589" t="s">
        <v>98</v>
      </c>
      <c r="BR1589" s="3" t="s">
        <v>7025</v>
      </c>
    </row>
    <row r="1590" spans="1:70" x14ac:dyDescent="0.2">
      <c r="A1590" t="s">
        <v>4293</v>
      </c>
      <c r="B1590" t="s">
        <v>4389</v>
      </c>
      <c r="C1590" t="s">
        <v>81</v>
      </c>
      <c r="D1590" t="s">
        <v>85</v>
      </c>
      <c r="E1590" t="s">
        <v>70</v>
      </c>
      <c r="F1590" s="2" t="s">
        <v>97</v>
      </c>
      <c r="G1590" s="22">
        <v>48</v>
      </c>
      <c r="H1590" s="22">
        <v>48</v>
      </c>
      <c r="N1590" s="2" t="s">
        <v>45</v>
      </c>
      <c r="O1590" s="2" t="s">
        <v>35</v>
      </c>
      <c r="P1590" t="s">
        <v>36</v>
      </c>
      <c r="Q1590" t="s">
        <v>4338</v>
      </c>
      <c r="U1590" t="s">
        <v>37</v>
      </c>
      <c r="V1590" t="s">
        <v>4391</v>
      </c>
      <c r="Z1590" s="2">
        <v>4</v>
      </c>
      <c r="AA1590" s="22">
        <v>121</v>
      </c>
      <c r="AF1590" t="s">
        <v>1536</v>
      </c>
      <c r="AI1590" t="s">
        <v>1534</v>
      </c>
      <c r="AK1590" t="s">
        <v>98</v>
      </c>
      <c r="BR1590" s="3" t="s">
        <v>7025</v>
      </c>
    </row>
    <row r="1591" spans="1:70" x14ac:dyDescent="0.2">
      <c r="A1591" t="s">
        <v>4293</v>
      </c>
      <c r="B1591" t="s">
        <v>4389</v>
      </c>
      <c r="C1591" t="s">
        <v>81</v>
      </c>
      <c r="D1591" t="s">
        <v>85</v>
      </c>
      <c r="E1591" t="s">
        <v>70</v>
      </c>
      <c r="F1591" s="2" t="s">
        <v>97</v>
      </c>
      <c r="G1591" s="22">
        <v>48</v>
      </c>
      <c r="H1591" s="22">
        <v>48</v>
      </c>
      <c r="N1591" s="2" t="s">
        <v>60</v>
      </c>
      <c r="O1591" s="2" t="s">
        <v>35</v>
      </c>
      <c r="P1591" t="s">
        <v>36</v>
      </c>
      <c r="Q1591" t="s">
        <v>4392</v>
      </c>
      <c r="U1591" t="s">
        <v>37</v>
      </c>
      <c r="V1591" t="s">
        <v>4393</v>
      </c>
      <c r="Z1591" s="2">
        <v>5</v>
      </c>
      <c r="AA1591" s="22">
        <v>152</v>
      </c>
      <c r="AF1591" t="s">
        <v>4292</v>
      </c>
      <c r="AI1591" t="s">
        <v>711</v>
      </c>
      <c r="AK1591" t="s">
        <v>98</v>
      </c>
      <c r="BR1591" s="3" t="s">
        <v>7025</v>
      </c>
    </row>
    <row r="1592" spans="1:70" x14ac:dyDescent="0.2">
      <c r="A1592" t="s">
        <v>4293</v>
      </c>
      <c r="B1592" t="s">
        <v>4389</v>
      </c>
      <c r="C1592" t="s">
        <v>81</v>
      </c>
      <c r="D1592" t="s">
        <v>85</v>
      </c>
      <c r="E1592" t="s">
        <v>70</v>
      </c>
      <c r="F1592" s="2" t="s">
        <v>97</v>
      </c>
      <c r="G1592" s="22">
        <v>48</v>
      </c>
      <c r="H1592" s="22">
        <v>48</v>
      </c>
      <c r="N1592" s="2" t="s">
        <v>60</v>
      </c>
      <c r="O1592" s="2" t="s">
        <v>35</v>
      </c>
      <c r="P1592" t="s">
        <v>89</v>
      </c>
      <c r="Q1592" t="s">
        <v>4394</v>
      </c>
      <c r="U1592" t="s">
        <v>37</v>
      </c>
      <c r="V1592" t="s">
        <v>4395</v>
      </c>
      <c r="Z1592" s="2">
        <v>5</v>
      </c>
      <c r="AA1592" s="22">
        <v>152</v>
      </c>
      <c r="AF1592" t="s">
        <v>4295</v>
      </c>
      <c r="AI1592" t="s">
        <v>711</v>
      </c>
      <c r="AK1592" t="s">
        <v>98</v>
      </c>
      <c r="BR1592" s="3" t="s">
        <v>7025</v>
      </c>
    </row>
    <row r="1593" spans="1:70" x14ac:dyDescent="0.2">
      <c r="A1593" t="s">
        <v>4293</v>
      </c>
      <c r="B1593" t="s">
        <v>4389</v>
      </c>
      <c r="C1593" t="s">
        <v>81</v>
      </c>
      <c r="D1593" t="s">
        <v>85</v>
      </c>
      <c r="E1593" t="s">
        <v>70</v>
      </c>
      <c r="F1593" s="2" t="s">
        <v>97</v>
      </c>
      <c r="G1593" s="22">
        <v>48</v>
      </c>
      <c r="H1593" s="22">
        <v>48</v>
      </c>
      <c r="N1593" s="2" t="s">
        <v>60</v>
      </c>
      <c r="O1593" s="2" t="s">
        <v>35</v>
      </c>
      <c r="P1593" t="s">
        <v>89</v>
      </c>
      <c r="Q1593" t="s">
        <v>4394</v>
      </c>
      <c r="U1593" t="s">
        <v>37</v>
      </c>
      <c r="V1593" t="s">
        <v>4396</v>
      </c>
      <c r="Z1593" s="2">
        <v>4</v>
      </c>
      <c r="AA1593" s="22">
        <v>122</v>
      </c>
      <c r="AF1593" t="s">
        <v>753</v>
      </c>
      <c r="AI1593" t="s">
        <v>711</v>
      </c>
      <c r="AK1593" t="s">
        <v>98</v>
      </c>
      <c r="BR1593" s="3" t="s">
        <v>7025</v>
      </c>
    </row>
    <row r="1594" spans="1:70" x14ac:dyDescent="0.2">
      <c r="A1594" t="s">
        <v>4293</v>
      </c>
      <c r="B1594" t="s">
        <v>4389</v>
      </c>
      <c r="C1594" t="s">
        <v>81</v>
      </c>
      <c r="D1594" t="s">
        <v>85</v>
      </c>
      <c r="E1594" t="s">
        <v>70</v>
      </c>
      <c r="F1594" s="2" t="s">
        <v>97</v>
      </c>
      <c r="G1594" s="22">
        <v>48</v>
      </c>
      <c r="H1594" s="22">
        <v>48</v>
      </c>
      <c r="N1594" s="2" t="s">
        <v>60</v>
      </c>
      <c r="O1594" s="2" t="s">
        <v>35</v>
      </c>
      <c r="P1594" t="s">
        <v>89</v>
      </c>
      <c r="Q1594" t="s">
        <v>4397</v>
      </c>
      <c r="U1594" t="s">
        <v>37</v>
      </c>
      <c r="V1594" t="s">
        <v>4398</v>
      </c>
      <c r="Z1594" s="2">
        <v>4</v>
      </c>
      <c r="AA1594" s="22">
        <v>138</v>
      </c>
      <c r="AF1594" t="s">
        <v>1514</v>
      </c>
      <c r="AI1594" t="s">
        <v>93</v>
      </c>
      <c r="AK1594" t="s">
        <v>98</v>
      </c>
      <c r="BR1594" s="3" t="s">
        <v>7025</v>
      </c>
    </row>
    <row r="1595" spans="1:70" x14ac:dyDescent="0.2">
      <c r="A1595" t="s">
        <v>4293</v>
      </c>
      <c r="B1595" t="s">
        <v>4389</v>
      </c>
      <c r="C1595" t="s">
        <v>81</v>
      </c>
      <c r="D1595" t="s">
        <v>85</v>
      </c>
      <c r="E1595" t="s">
        <v>70</v>
      </c>
      <c r="F1595" s="2" t="s">
        <v>97</v>
      </c>
      <c r="G1595" s="22">
        <v>48</v>
      </c>
      <c r="H1595" s="22">
        <v>48</v>
      </c>
      <c r="N1595" s="2" t="s">
        <v>60</v>
      </c>
      <c r="O1595" s="2" t="s">
        <v>35</v>
      </c>
      <c r="P1595" t="s">
        <v>89</v>
      </c>
      <c r="Q1595" t="s">
        <v>4399</v>
      </c>
      <c r="U1595" t="s">
        <v>37</v>
      </c>
      <c r="V1595" t="s">
        <v>4400</v>
      </c>
      <c r="Z1595" s="2">
        <v>3</v>
      </c>
      <c r="AA1595" s="22">
        <v>101</v>
      </c>
      <c r="AF1595" t="s">
        <v>2613</v>
      </c>
      <c r="AI1595" t="s">
        <v>711</v>
      </c>
      <c r="AK1595" t="s">
        <v>98</v>
      </c>
      <c r="BR1595" s="3" t="s">
        <v>7025</v>
      </c>
    </row>
    <row r="1596" spans="1:70" x14ac:dyDescent="0.2">
      <c r="A1596" t="s">
        <v>4293</v>
      </c>
      <c r="B1596" t="s">
        <v>4389</v>
      </c>
      <c r="C1596" t="s">
        <v>81</v>
      </c>
      <c r="D1596" t="s">
        <v>85</v>
      </c>
      <c r="E1596" t="s">
        <v>70</v>
      </c>
      <c r="F1596" s="2" t="s">
        <v>97</v>
      </c>
      <c r="G1596" s="22">
        <v>48</v>
      </c>
      <c r="H1596" s="22">
        <v>48</v>
      </c>
      <c r="N1596" s="2" t="s">
        <v>60</v>
      </c>
      <c r="O1596" s="2" t="s">
        <v>35</v>
      </c>
      <c r="P1596" t="s">
        <v>89</v>
      </c>
      <c r="Q1596" t="s">
        <v>4399</v>
      </c>
      <c r="U1596" t="s">
        <v>37</v>
      </c>
      <c r="V1596" t="s">
        <v>4401</v>
      </c>
      <c r="Z1596" s="2">
        <v>4</v>
      </c>
      <c r="AA1596" s="22">
        <v>122</v>
      </c>
      <c r="AF1596" t="s">
        <v>4402</v>
      </c>
      <c r="AI1596" t="s">
        <v>711</v>
      </c>
      <c r="AK1596" t="s">
        <v>98</v>
      </c>
      <c r="BR1596" s="3" t="s">
        <v>7025</v>
      </c>
    </row>
    <row r="1597" spans="1:70" x14ac:dyDescent="0.2">
      <c r="A1597" t="s">
        <v>4293</v>
      </c>
      <c r="B1597" t="s">
        <v>4389</v>
      </c>
      <c r="C1597" t="s">
        <v>81</v>
      </c>
      <c r="D1597" t="s">
        <v>85</v>
      </c>
      <c r="E1597" t="s">
        <v>70</v>
      </c>
      <c r="F1597" s="2" t="s">
        <v>97</v>
      </c>
      <c r="G1597" s="22">
        <v>48</v>
      </c>
      <c r="H1597" s="22">
        <v>48</v>
      </c>
      <c r="N1597" s="2" t="s">
        <v>60</v>
      </c>
      <c r="O1597" s="2" t="s">
        <v>35</v>
      </c>
      <c r="P1597" t="s">
        <v>36</v>
      </c>
      <c r="Q1597" t="s">
        <v>4399</v>
      </c>
      <c r="U1597" t="s">
        <v>37</v>
      </c>
      <c r="V1597" t="s">
        <v>4403</v>
      </c>
      <c r="Z1597" s="2">
        <v>4</v>
      </c>
      <c r="AA1597" s="22">
        <v>126</v>
      </c>
      <c r="AF1597" t="s">
        <v>4404</v>
      </c>
      <c r="AI1597" t="s">
        <v>711</v>
      </c>
      <c r="AK1597" t="s">
        <v>98</v>
      </c>
      <c r="BR1597" s="3" t="s">
        <v>7025</v>
      </c>
    </row>
    <row r="1598" spans="1:70" x14ac:dyDescent="0.2">
      <c r="A1598" t="s">
        <v>4293</v>
      </c>
      <c r="B1598" t="s">
        <v>4405</v>
      </c>
      <c r="C1598" t="s">
        <v>81</v>
      </c>
      <c r="D1598" t="s">
        <v>85</v>
      </c>
      <c r="E1598" t="s">
        <v>70</v>
      </c>
      <c r="F1598" s="2" t="s">
        <v>97</v>
      </c>
      <c r="G1598" s="22">
        <v>48</v>
      </c>
      <c r="H1598" s="22">
        <v>48</v>
      </c>
      <c r="N1598" s="2" t="s">
        <v>45</v>
      </c>
      <c r="O1598" s="2" t="s">
        <v>35</v>
      </c>
      <c r="P1598" t="s">
        <v>89</v>
      </c>
      <c r="Q1598" t="s">
        <v>4406</v>
      </c>
      <c r="U1598" t="s">
        <v>37</v>
      </c>
      <c r="V1598" t="s">
        <v>4407</v>
      </c>
      <c r="Z1598" s="2">
        <v>4</v>
      </c>
      <c r="AA1598" s="22">
        <v>109</v>
      </c>
      <c r="AF1598" t="s">
        <v>174</v>
      </c>
      <c r="AI1598" t="s">
        <v>103</v>
      </c>
      <c r="AK1598" t="s">
        <v>98</v>
      </c>
      <c r="BR1598" s="3" t="s">
        <v>7025</v>
      </c>
    </row>
    <row r="1599" spans="1:70" x14ac:dyDescent="0.2">
      <c r="A1599" t="s">
        <v>4293</v>
      </c>
      <c r="B1599" t="s">
        <v>4405</v>
      </c>
      <c r="C1599" t="s">
        <v>81</v>
      </c>
      <c r="D1599" t="s">
        <v>85</v>
      </c>
      <c r="E1599" t="s">
        <v>70</v>
      </c>
      <c r="F1599" s="2" t="s">
        <v>97</v>
      </c>
      <c r="G1599" s="22">
        <v>48</v>
      </c>
      <c r="H1599" s="22">
        <v>48</v>
      </c>
      <c r="N1599" s="2" t="s">
        <v>45</v>
      </c>
      <c r="O1599" s="2" t="s">
        <v>35</v>
      </c>
      <c r="P1599" t="s">
        <v>89</v>
      </c>
      <c r="Q1599" t="s">
        <v>4408</v>
      </c>
      <c r="U1599" t="s">
        <v>37</v>
      </c>
      <c r="V1599" t="s">
        <v>4409</v>
      </c>
      <c r="Z1599" s="2">
        <v>4</v>
      </c>
      <c r="AA1599" s="22">
        <v>161</v>
      </c>
      <c r="AF1599" t="s">
        <v>4410</v>
      </c>
      <c r="AI1599" t="s">
        <v>110</v>
      </c>
      <c r="AK1599" t="s">
        <v>98</v>
      </c>
      <c r="BR1599" s="3" t="s">
        <v>7025</v>
      </c>
    </row>
    <row r="1600" spans="1:70" x14ac:dyDescent="0.2">
      <c r="A1600" t="s">
        <v>4293</v>
      </c>
      <c r="B1600" t="s">
        <v>4405</v>
      </c>
      <c r="C1600" t="s">
        <v>41</v>
      </c>
      <c r="D1600" t="s">
        <v>85</v>
      </c>
      <c r="E1600" t="s">
        <v>70</v>
      </c>
      <c r="F1600" s="2" t="s">
        <v>97</v>
      </c>
      <c r="G1600" s="22">
        <v>48</v>
      </c>
      <c r="H1600" s="22">
        <v>48</v>
      </c>
      <c r="N1600" s="2" t="s">
        <v>45</v>
      </c>
      <c r="O1600" s="2" t="s">
        <v>35</v>
      </c>
      <c r="P1600" t="s">
        <v>89</v>
      </c>
      <c r="Q1600" t="s">
        <v>4411</v>
      </c>
      <c r="U1600" t="s">
        <v>37</v>
      </c>
      <c r="V1600" t="s">
        <v>4412</v>
      </c>
      <c r="Z1600" s="2">
        <v>2</v>
      </c>
      <c r="AA1600" s="22">
        <v>65</v>
      </c>
      <c r="AF1600" t="s">
        <v>1437</v>
      </c>
      <c r="AI1600" t="s">
        <v>677</v>
      </c>
      <c r="AK1600" t="s">
        <v>98</v>
      </c>
      <c r="BR1600" s="3" t="s">
        <v>7025</v>
      </c>
    </row>
    <row r="1601" spans="1:70" x14ac:dyDescent="0.2">
      <c r="A1601" t="s">
        <v>4293</v>
      </c>
      <c r="B1601" t="s">
        <v>4405</v>
      </c>
      <c r="C1601" t="s">
        <v>81</v>
      </c>
      <c r="D1601" t="s">
        <v>85</v>
      </c>
      <c r="E1601" t="s">
        <v>70</v>
      </c>
      <c r="F1601" s="2" t="s">
        <v>97</v>
      </c>
      <c r="G1601" s="22">
        <v>48</v>
      </c>
      <c r="H1601" s="22">
        <v>48</v>
      </c>
      <c r="N1601" s="2" t="s">
        <v>45</v>
      </c>
      <c r="O1601" s="2" t="s">
        <v>35</v>
      </c>
      <c r="P1601" t="s">
        <v>89</v>
      </c>
      <c r="Q1601" t="s">
        <v>4406</v>
      </c>
      <c r="U1601" t="s">
        <v>37</v>
      </c>
      <c r="V1601" t="s">
        <v>4413</v>
      </c>
      <c r="Z1601" s="2">
        <v>2</v>
      </c>
      <c r="AA1601" s="22">
        <v>54</v>
      </c>
      <c r="AF1601" t="s">
        <v>119</v>
      </c>
      <c r="AI1601" t="s">
        <v>79</v>
      </c>
      <c r="AK1601" t="s">
        <v>98</v>
      </c>
      <c r="BR1601" s="3" t="s">
        <v>7025</v>
      </c>
    </row>
    <row r="1602" spans="1:70" x14ac:dyDescent="0.2">
      <c r="A1602" t="s">
        <v>4293</v>
      </c>
      <c r="B1602" t="s">
        <v>4414</v>
      </c>
      <c r="C1602" t="s">
        <v>41</v>
      </c>
      <c r="D1602" t="s">
        <v>42</v>
      </c>
      <c r="E1602" t="s">
        <v>70</v>
      </c>
      <c r="F1602" s="2" t="s">
        <v>43</v>
      </c>
      <c r="G1602" s="22">
        <v>32</v>
      </c>
      <c r="H1602" s="22">
        <v>32</v>
      </c>
      <c r="N1602" s="2" t="s">
        <v>60</v>
      </c>
      <c r="O1602" s="2" t="s">
        <v>35</v>
      </c>
      <c r="P1602" t="s">
        <v>36</v>
      </c>
      <c r="Q1602" t="s">
        <v>4290</v>
      </c>
      <c r="U1602" t="s">
        <v>37</v>
      </c>
      <c r="V1602" t="s">
        <v>4415</v>
      </c>
      <c r="W1602" t="s">
        <v>232</v>
      </c>
      <c r="Z1602" s="2">
        <v>5</v>
      </c>
      <c r="AA1602" s="22">
        <v>113</v>
      </c>
      <c r="AF1602" t="s">
        <v>3707</v>
      </c>
      <c r="AI1602" t="s">
        <v>626</v>
      </c>
      <c r="AK1602" t="s">
        <v>44</v>
      </c>
      <c r="BR1602" s="3" t="s">
        <v>7025</v>
      </c>
    </row>
    <row r="1603" spans="1:70" x14ac:dyDescent="0.2">
      <c r="A1603" t="s">
        <v>4293</v>
      </c>
      <c r="B1603" t="s">
        <v>4414</v>
      </c>
      <c r="C1603" t="s">
        <v>41</v>
      </c>
      <c r="D1603" t="s">
        <v>42</v>
      </c>
      <c r="E1603" t="s">
        <v>70</v>
      </c>
      <c r="F1603" s="2" t="s">
        <v>43</v>
      </c>
      <c r="G1603" s="22">
        <v>32</v>
      </c>
      <c r="H1603" s="22">
        <v>32</v>
      </c>
      <c r="N1603" s="2" t="s">
        <v>60</v>
      </c>
      <c r="O1603" s="2" t="s">
        <v>35</v>
      </c>
      <c r="P1603" t="s">
        <v>36</v>
      </c>
      <c r="Q1603" t="s">
        <v>4377</v>
      </c>
      <c r="U1603" t="s">
        <v>37</v>
      </c>
      <c r="V1603" t="s">
        <v>4416</v>
      </c>
      <c r="W1603" t="s">
        <v>232</v>
      </c>
      <c r="Z1603" s="2">
        <v>4</v>
      </c>
      <c r="AA1603" s="22">
        <v>107</v>
      </c>
      <c r="AF1603" t="s">
        <v>3712</v>
      </c>
      <c r="AI1603" t="s">
        <v>1494</v>
      </c>
      <c r="AK1603" t="s">
        <v>44</v>
      </c>
      <c r="BR1603" s="3" t="s">
        <v>7025</v>
      </c>
    </row>
    <row r="1604" spans="1:70" x14ac:dyDescent="0.2">
      <c r="A1604" t="s">
        <v>4293</v>
      </c>
      <c r="B1604" t="s">
        <v>4414</v>
      </c>
      <c r="C1604" t="s">
        <v>41</v>
      </c>
      <c r="D1604" t="s">
        <v>42</v>
      </c>
      <c r="E1604" t="s">
        <v>70</v>
      </c>
      <c r="F1604" s="2" t="s">
        <v>43</v>
      </c>
      <c r="G1604" s="22">
        <v>32</v>
      </c>
      <c r="H1604" s="22">
        <v>32</v>
      </c>
      <c r="N1604" s="2" t="s">
        <v>40</v>
      </c>
      <c r="O1604" s="2" t="s">
        <v>35</v>
      </c>
      <c r="P1604" t="s">
        <v>36</v>
      </c>
      <c r="Q1604" t="s">
        <v>4377</v>
      </c>
      <c r="U1604" t="s">
        <v>37</v>
      </c>
      <c r="V1604" t="s">
        <v>4417</v>
      </c>
      <c r="W1604" t="s">
        <v>232</v>
      </c>
      <c r="Z1604" s="2">
        <v>9</v>
      </c>
      <c r="AA1604" s="22">
        <v>141</v>
      </c>
      <c r="AF1604" t="s">
        <v>4418</v>
      </c>
      <c r="AI1604" t="s">
        <v>1986</v>
      </c>
      <c r="AK1604" t="s">
        <v>123</v>
      </c>
      <c r="BR1604" s="3" t="s">
        <v>7025</v>
      </c>
    </row>
    <row r="1605" spans="1:70" x14ac:dyDescent="0.2">
      <c r="A1605" t="s">
        <v>4293</v>
      </c>
      <c r="B1605" t="s">
        <v>4414</v>
      </c>
      <c r="C1605" t="s">
        <v>31</v>
      </c>
      <c r="D1605" t="s">
        <v>32</v>
      </c>
      <c r="E1605" t="s">
        <v>70</v>
      </c>
      <c r="F1605" s="2" t="s">
        <v>43</v>
      </c>
      <c r="G1605" s="22">
        <v>32</v>
      </c>
      <c r="H1605" s="22">
        <v>32</v>
      </c>
      <c r="N1605" s="2" t="s">
        <v>60</v>
      </c>
      <c r="O1605" s="2" t="s">
        <v>35</v>
      </c>
      <c r="P1605" t="s">
        <v>36</v>
      </c>
      <c r="Q1605" t="s">
        <v>4377</v>
      </c>
      <c r="U1605" t="s">
        <v>37</v>
      </c>
      <c r="V1605" t="s">
        <v>4419</v>
      </c>
      <c r="Z1605" s="2">
        <v>9</v>
      </c>
      <c r="AA1605" s="22">
        <v>30</v>
      </c>
      <c r="AF1605" t="s">
        <v>4420</v>
      </c>
      <c r="AI1605" t="s">
        <v>287</v>
      </c>
      <c r="AK1605" t="s">
        <v>44</v>
      </c>
      <c r="BR1605" s="3" t="s">
        <v>7025</v>
      </c>
    </row>
    <row r="1606" spans="1:70" x14ac:dyDescent="0.2">
      <c r="A1606" t="s">
        <v>4293</v>
      </c>
      <c r="B1606" t="s">
        <v>4421</v>
      </c>
      <c r="C1606" t="s">
        <v>81</v>
      </c>
      <c r="D1606" t="s">
        <v>85</v>
      </c>
      <c r="E1606" t="s">
        <v>70</v>
      </c>
      <c r="F1606" s="2" t="s">
        <v>43</v>
      </c>
      <c r="G1606" s="22">
        <v>32</v>
      </c>
      <c r="H1606" s="22">
        <v>32</v>
      </c>
      <c r="N1606" s="2" t="s">
        <v>45</v>
      </c>
      <c r="O1606" s="2" t="s">
        <v>35</v>
      </c>
      <c r="P1606" t="s">
        <v>36</v>
      </c>
      <c r="Q1606" t="s">
        <v>4406</v>
      </c>
      <c r="U1606" t="s">
        <v>37</v>
      </c>
      <c r="V1606" t="s">
        <v>4422</v>
      </c>
      <c r="Z1606" s="2">
        <v>2</v>
      </c>
      <c r="AA1606" s="22">
        <v>56</v>
      </c>
      <c r="AF1606" t="s">
        <v>373</v>
      </c>
      <c r="AI1606" t="s">
        <v>4423</v>
      </c>
      <c r="AK1606" t="s">
        <v>206</v>
      </c>
      <c r="BR1606" s="3" t="s">
        <v>7025</v>
      </c>
    </row>
    <row r="1607" spans="1:70" x14ac:dyDescent="0.2">
      <c r="A1607" t="s">
        <v>4293</v>
      </c>
      <c r="B1607" t="s">
        <v>4424</v>
      </c>
      <c r="C1607" t="s">
        <v>81</v>
      </c>
      <c r="D1607" t="s">
        <v>85</v>
      </c>
      <c r="E1607" t="s">
        <v>70</v>
      </c>
      <c r="F1607" s="2" t="s">
        <v>86</v>
      </c>
      <c r="G1607" s="22">
        <v>80</v>
      </c>
      <c r="H1607" s="22">
        <v>80</v>
      </c>
      <c r="N1607" s="2" t="s">
        <v>66</v>
      </c>
      <c r="O1607" s="2" t="s">
        <v>35</v>
      </c>
      <c r="P1607" t="s">
        <v>89</v>
      </c>
      <c r="Q1607" t="s">
        <v>4425</v>
      </c>
      <c r="U1607" t="s">
        <v>37</v>
      </c>
      <c r="V1607" t="s">
        <v>4426</v>
      </c>
      <c r="Z1607" s="2">
        <v>4</v>
      </c>
      <c r="AA1607" s="22">
        <v>117</v>
      </c>
      <c r="AF1607" t="s">
        <v>3685</v>
      </c>
      <c r="AI1607" t="s">
        <v>677</v>
      </c>
      <c r="AK1607" t="s">
        <v>87</v>
      </c>
      <c r="BR1607" s="3" t="s">
        <v>7025</v>
      </c>
    </row>
    <row r="1608" spans="1:70" x14ac:dyDescent="0.2">
      <c r="A1608" t="s">
        <v>4293</v>
      </c>
      <c r="B1608" t="s">
        <v>4427</v>
      </c>
      <c r="C1608" t="s">
        <v>81</v>
      </c>
      <c r="D1608" t="s">
        <v>85</v>
      </c>
      <c r="E1608" t="s">
        <v>70</v>
      </c>
      <c r="F1608" s="2" t="s">
        <v>97</v>
      </c>
      <c r="G1608" s="22">
        <v>48</v>
      </c>
      <c r="H1608" s="22">
        <v>48</v>
      </c>
      <c r="N1608" s="2" t="s">
        <v>45</v>
      </c>
      <c r="O1608" s="2" t="s">
        <v>35</v>
      </c>
      <c r="P1608" t="s">
        <v>89</v>
      </c>
      <c r="Q1608" t="s">
        <v>4428</v>
      </c>
      <c r="U1608" t="s">
        <v>37</v>
      </c>
      <c r="V1608" t="s">
        <v>4429</v>
      </c>
      <c r="Z1608" s="2">
        <v>4</v>
      </c>
      <c r="AA1608" s="22">
        <v>120</v>
      </c>
      <c r="AF1608" t="s">
        <v>3685</v>
      </c>
      <c r="AI1608" t="s">
        <v>677</v>
      </c>
      <c r="AK1608" t="s">
        <v>98</v>
      </c>
      <c r="BR1608" s="3" t="s">
        <v>7025</v>
      </c>
    </row>
    <row r="1609" spans="1:70" x14ac:dyDescent="0.2">
      <c r="A1609" t="s">
        <v>4293</v>
      </c>
      <c r="B1609" t="s">
        <v>4430</v>
      </c>
      <c r="C1609" t="s">
        <v>81</v>
      </c>
      <c r="D1609" t="s">
        <v>85</v>
      </c>
      <c r="E1609" t="s">
        <v>70</v>
      </c>
      <c r="F1609" s="2" t="s">
        <v>97</v>
      </c>
      <c r="G1609" s="22">
        <v>48</v>
      </c>
      <c r="H1609" s="22">
        <v>48</v>
      </c>
      <c r="N1609" s="2" t="s">
        <v>45</v>
      </c>
      <c r="O1609" s="2" t="s">
        <v>35</v>
      </c>
      <c r="P1609" t="s">
        <v>36</v>
      </c>
      <c r="Q1609" t="s">
        <v>4431</v>
      </c>
      <c r="U1609" t="s">
        <v>37</v>
      </c>
      <c r="V1609" t="s">
        <v>4432</v>
      </c>
      <c r="Z1609" s="2">
        <v>2</v>
      </c>
      <c r="AA1609" s="22">
        <v>87</v>
      </c>
      <c r="AF1609" t="s">
        <v>4180</v>
      </c>
      <c r="AI1609" t="s">
        <v>677</v>
      </c>
      <c r="AK1609" t="s">
        <v>98</v>
      </c>
      <c r="BR1609" s="3" t="s">
        <v>7025</v>
      </c>
    </row>
    <row r="1610" spans="1:70" x14ac:dyDescent="0.2">
      <c r="A1610" t="s">
        <v>4293</v>
      </c>
      <c r="B1610" t="s">
        <v>4430</v>
      </c>
      <c r="C1610" t="s">
        <v>81</v>
      </c>
      <c r="D1610" t="s">
        <v>85</v>
      </c>
      <c r="E1610" t="s">
        <v>70</v>
      </c>
      <c r="F1610" s="2" t="s">
        <v>97</v>
      </c>
      <c r="G1610" s="22">
        <v>48</v>
      </c>
      <c r="H1610" s="22">
        <v>48</v>
      </c>
      <c r="N1610" s="2" t="s">
        <v>45</v>
      </c>
      <c r="O1610" s="2" t="s">
        <v>35</v>
      </c>
      <c r="P1610" t="s">
        <v>89</v>
      </c>
      <c r="Q1610" t="s">
        <v>4431</v>
      </c>
      <c r="U1610" t="s">
        <v>37</v>
      </c>
      <c r="V1610" t="s">
        <v>4433</v>
      </c>
      <c r="Z1610" s="2">
        <v>1</v>
      </c>
      <c r="AA1610" s="22">
        <v>55</v>
      </c>
      <c r="AF1610" t="s">
        <v>4182</v>
      </c>
      <c r="AI1610" t="s">
        <v>677</v>
      </c>
      <c r="AK1610" t="s">
        <v>98</v>
      </c>
      <c r="BR1610" s="3" t="s">
        <v>7025</v>
      </c>
    </row>
    <row r="1611" spans="1:70" x14ac:dyDescent="0.2">
      <c r="A1611" t="s">
        <v>4293</v>
      </c>
      <c r="B1611" t="s">
        <v>4434</v>
      </c>
      <c r="C1611" t="s">
        <v>81</v>
      </c>
      <c r="D1611" t="s">
        <v>72</v>
      </c>
      <c r="E1611" t="s">
        <v>70</v>
      </c>
      <c r="F1611" s="2" t="s">
        <v>97</v>
      </c>
      <c r="G1611" s="22">
        <v>48</v>
      </c>
      <c r="H1611" s="22">
        <v>38</v>
      </c>
      <c r="K1611" s="22">
        <v>10</v>
      </c>
      <c r="N1611" s="2" t="s">
        <v>45</v>
      </c>
      <c r="O1611" s="2" t="s">
        <v>35</v>
      </c>
      <c r="P1611" t="s">
        <v>89</v>
      </c>
      <c r="Q1611" t="s">
        <v>1677</v>
      </c>
      <c r="U1611" t="s">
        <v>37</v>
      </c>
      <c r="V1611" t="s">
        <v>4435</v>
      </c>
      <c r="Z1611" s="2">
        <v>2</v>
      </c>
      <c r="AA1611" s="22">
        <v>86</v>
      </c>
      <c r="AF1611" t="s">
        <v>4180</v>
      </c>
      <c r="AI1611" t="s">
        <v>690</v>
      </c>
      <c r="AK1611" t="s">
        <v>65</v>
      </c>
      <c r="BR1611" s="3" t="s">
        <v>7025</v>
      </c>
    </row>
    <row r="1612" spans="1:70" x14ac:dyDescent="0.2">
      <c r="A1612" t="s">
        <v>4293</v>
      </c>
      <c r="B1612" t="s">
        <v>4434</v>
      </c>
      <c r="C1612" t="s">
        <v>81</v>
      </c>
      <c r="D1612" t="s">
        <v>85</v>
      </c>
      <c r="E1612" t="s">
        <v>70</v>
      </c>
      <c r="F1612" s="2" t="s">
        <v>97</v>
      </c>
      <c r="G1612" s="22">
        <v>48</v>
      </c>
      <c r="H1612" s="22">
        <v>38</v>
      </c>
      <c r="K1612" s="22">
        <v>10</v>
      </c>
      <c r="N1612" s="2" t="s">
        <v>45</v>
      </c>
      <c r="O1612" s="2" t="s">
        <v>35</v>
      </c>
      <c r="P1612" t="s">
        <v>36</v>
      </c>
      <c r="Q1612" t="s">
        <v>1677</v>
      </c>
      <c r="U1612" t="s">
        <v>37</v>
      </c>
      <c r="V1612" t="s">
        <v>4436</v>
      </c>
      <c r="Z1612" s="2">
        <v>1</v>
      </c>
      <c r="AA1612" s="22">
        <v>54</v>
      </c>
      <c r="AF1612" t="s">
        <v>4182</v>
      </c>
      <c r="AI1612" t="s">
        <v>690</v>
      </c>
      <c r="AK1612" t="s">
        <v>65</v>
      </c>
      <c r="BR1612" s="3" t="s">
        <v>7025</v>
      </c>
    </row>
    <row r="1613" spans="1:70" x14ac:dyDescent="0.2">
      <c r="A1613" t="s">
        <v>4293</v>
      </c>
      <c r="B1613" t="s">
        <v>4437</v>
      </c>
      <c r="C1613" t="s">
        <v>41</v>
      </c>
      <c r="D1613" t="s">
        <v>85</v>
      </c>
      <c r="E1613" t="s">
        <v>70</v>
      </c>
      <c r="F1613" s="2" t="s">
        <v>43</v>
      </c>
      <c r="G1613" s="22">
        <v>32</v>
      </c>
      <c r="H1613" s="22">
        <v>16</v>
      </c>
      <c r="K1613" s="22">
        <v>16</v>
      </c>
      <c r="N1613" s="2" t="s">
        <v>35</v>
      </c>
      <c r="O1613" s="2" t="s">
        <v>35</v>
      </c>
      <c r="P1613" t="s">
        <v>36</v>
      </c>
      <c r="Q1613" t="s">
        <v>4431</v>
      </c>
      <c r="U1613" t="s">
        <v>37</v>
      </c>
      <c r="V1613" t="s">
        <v>4438</v>
      </c>
      <c r="Z1613" s="2">
        <v>4</v>
      </c>
      <c r="AA1613" s="22">
        <v>116</v>
      </c>
      <c r="AF1613" t="s">
        <v>3685</v>
      </c>
      <c r="AI1613" t="s">
        <v>144</v>
      </c>
      <c r="AK1613" t="s">
        <v>51</v>
      </c>
      <c r="BR1613" s="3" t="s">
        <v>7025</v>
      </c>
    </row>
    <row r="1614" spans="1:70" x14ac:dyDescent="0.2">
      <c r="A1614" t="s">
        <v>4293</v>
      </c>
      <c r="B1614" t="s">
        <v>4439</v>
      </c>
      <c r="C1614" t="s">
        <v>81</v>
      </c>
      <c r="D1614" t="s">
        <v>72</v>
      </c>
      <c r="E1614" t="s">
        <v>70</v>
      </c>
      <c r="F1614" s="2" t="s">
        <v>97</v>
      </c>
      <c r="G1614" s="22">
        <v>48</v>
      </c>
      <c r="H1614" s="22">
        <v>48</v>
      </c>
      <c r="N1614" s="2" t="s">
        <v>45</v>
      </c>
      <c r="O1614" s="2" t="s">
        <v>35</v>
      </c>
      <c r="P1614" t="s">
        <v>89</v>
      </c>
      <c r="Q1614" t="s">
        <v>4374</v>
      </c>
      <c r="U1614" t="s">
        <v>37</v>
      </c>
      <c r="V1614" t="s">
        <v>4440</v>
      </c>
      <c r="Z1614" s="2">
        <v>3</v>
      </c>
      <c r="AA1614" s="22">
        <v>140</v>
      </c>
      <c r="AF1614" t="s">
        <v>4441</v>
      </c>
      <c r="AI1614" t="s">
        <v>677</v>
      </c>
      <c r="AK1614" t="s">
        <v>98</v>
      </c>
      <c r="BR1614" s="3" t="s">
        <v>7025</v>
      </c>
    </row>
    <row r="1615" spans="1:70" x14ac:dyDescent="0.2">
      <c r="A1615" t="s">
        <v>4293</v>
      </c>
      <c r="B1615" t="s">
        <v>4442</v>
      </c>
      <c r="C1615" t="s">
        <v>41</v>
      </c>
      <c r="D1615" t="s">
        <v>85</v>
      </c>
      <c r="E1615" t="s">
        <v>70</v>
      </c>
      <c r="F1615" s="2" t="s">
        <v>97</v>
      </c>
      <c r="G1615" s="22">
        <v>48</v>
      </c>
      <c r="H1615" s="22">
        <v>48</v>
      </c>
      <c r="N1615" s="2" t="s">
        <v>60</v>
      </c>
      <c r="O1615" s="2" t="s">
        <v>35</v>
      </c>
      <c r="P1615" t="s">
        <v>36</v>
      </c>
      <c r="Q1615" t="s">
        <v>4443</v>
      </c>
      <c r="U1615" t="s">
        <v>37</v>
      </c>
      <c r="V1615" t="s">
        <v>4444</v>
      </c>
      <c r="Z1615" s="2">
        <v>4</v>
      </c>
      <c r="AA1615" s="22">
        <v>105</v>
      </c>
      <c r="AF1615" t="s">
        <v>3685</v>
      </c>
      <c r="AI1615" t="s">
        <v>2269</v>
      </c>
      <c r="AK1615" t="s">
        <v>98</v>
      </c>
      <c r="BR1615" s="3" t="s">
        <v>7025</v>
      </c>
    </row>
    <row r="1616" spans="1:70" x14ac:dyDescent="0.2">
      <c r="A1616" t="s">
        <v>4293</v>
      </c>
      <c r="B1616" t="s">
        <v>4445</v>
      </c>
      <c r="C1616" t="s">
        <v>81</v>
      </c>
      <c r="D1616" t="s">
        <v>72</v>
      </c>
      <c r="E1616" t="s">
        <v>70</v>
      </c>
      <c r="F1616" s="2" t="s">
        <v>97</v>
      </c>
      <c r="G1616" s="22">
        <v>48</v>
      </c>
      <c r="H1616" s="22">
        <v>28</v>
      </c>
      <c r="L1616" s="22">
        <v>20</v>
      </c>
      <c r="N1616" s="2" t="s">
        <v>60</v>
      </c>
      <c r="O1616" s="2" t="s">
        <v>35</v>
      </c>
      <c r="P1616" t="s">
        <v>36</v>
      </c>
      <c r="Q1616" t="s">
        <v>4446</v>
      </c>
      <c r="U1616" t="s">
        <v>37</v>
      </c>
      <c r="V1616" t="s">
        <v>4447</v>
      </c>
      <c r="Z1616" s="2">
        <v>1</v>
      </c>
      <c r="AA1616" s="22">
        <v>54</v>
      </c>
      <c r="AF1616" t="s">
        <v>4182</v>
      </c>
      <c r="AI1616" t="s">
        <v>223</v>
      </c>
      <c r="AK1616" t="s">
        <v>39</v>
      </c>
      <c r="BR1616" s="3" t="s">
        <v>7025</v>
      </c>
    </row>
    <row r="1617" spans="1:70" x14ac:dyDescent="0.2">
      <c r="A1617" t="s">
        <v>4293</v>
      </c>
      <c r="B1617" t="s">
        <v>4448</v>
      </c>
      <c r="C1617" t="s">
        <v>81</v>
      </c>
      <c r="D1617" t="s">
        <v>72</v>
      </c>
      <c r="E1617" t="s">
        <v>70</v>
      </c>
      <c r="F1617" s="2" t="s">
        <v>97</v>
      </c>
      <c r="G1617" s="22">
        <v>48</v>
      </c>
      <c r="H1617" s="22">
        <v>38</v>
      </c>
      <c r="K1617" s="22">
        <v>10</v>
      </c>
      <c r="N1617" s="2" t="s">
        <v>45</v>
      </c>
      <c r="O1617" s="2" t="s">
        <v>35</v>
      </c>
      <c r="P1617" t="s">
        <v>89</v>
      </c>
      <c r="Q1617" t="s">
        <v>4449</v>
      </c>
      <c r="U1617" t="s">
        <v>37</v>
      </c>
      <c r="V1617" t="s">
        <v>4450</v>
      </c>
      <c r="Z1617" s="2">
        <v>1</v>
      </c>
      <c r="AA1617" s="22">
        <v>54</v>
      </c>
      <c r="AF1617" t="s">
        <v>4182</v>
      </c>
      <c r="AI1617" t="s">
        <v>690</v>
      </c>
      <c r="AK1617" t="s">
        <v>65</v>
      </c>
      <c r="BR1617" s="3" t="s">
        <v>7025</v>
      </c>
    </row>
    <row r="1618" spans="1:70" x14ac:dyDescent="0.2">
      <c r="A1618" t="s">
        <v>4293</v>
      </c>
      <c r="B1618" t="s">
        <v>4451</v>
      </c>
      <c r="C1618" t="s">
        <v>81</v>
      </c>
      <c r="D1618" t="s">
        <v>72</v>
      </c>
      <c r="E1618" t="s">
        <v>70</v>
      </c>
      <c r="F1618" s="2" t="s">
        <v>97</v>
      </c>
      <c r="G1618" s="22">
        <v>48</v>
      </c>
      <c r="H1618" s="22">
        <v>48</v>
      </c>
      <c r="N1618" s="2" t="s">
        <v>45</v>
      </c>
      <c r="O1618" s="2" t="s">
        <v>35</v>
      </c>
      <c r="P1618" t="s">
        <v>89</v>
      </c>
      <c r="Q1618" t="s">
        <v>4452</v>
      </c>
      <c r="U1618" t="s">
        <v>37</v>
      </c>
      <c r="V1618" t="s">
        <v>4453</v>
      </c>
      <c r="Z1618" s="2">
        <v>1</v>
      </c>
      <c r="AA1618" s="22">
        <v>54</v>
      </c>
      <c r="AF1618" t="s">
        <v>4182</v>
      </c>
      <c r="AI1618" t="s">
        <v>677</v>
      </c>
      <c r="AK1618" t="s">
        <v>98</v>
      </c>
      <c r="BR1618" s="3" t="s">
        <v>7025</v>
      </c>
    </row>
    <row r="1619" spans="1:70" x14ac:dyDescent="0.2">
      <c r="A1619" t="s">
        <v>4293</v>
      </c>
      <c r="B1619" t="s">
        <v>4454</v>
      </c>
      <c r="C1619" t="s">
        <v>41</v>
      </c>
      <c r="D1619" t="s">
        <v>72</v>
      </c>
      <c r="E1619" t="s">
        <v>70</v>
      </c>
      <c r="F1619" s="2" t="s">
        <v>43</v>
      </c>
      <c r="G1619" s="22">
        <v>32</v>
      </c>
      <c r="H1619" s="22">
        <v>16</v>
      </c>
      <c r="L1619" s="22">
        <v>16</v>
      </c>
      <c r="N1619" s="2" t="s">
        <v>60</v>
      </c>
      <c r="O1619" s="2" t="s">
        <v>35</v>
      </c>
      <c r="P1619" t="s">
        <v>36</v>
      </c>
      <c r="Q1619" t="s">
        <v>4446</v>
      </c>
      <c r="U1619" t="s">
        <v>37</v>
      </c>
      <c r="V1619" t="s">
        <v>4455</v>
      </c>
      <c r="Z1619" s="2">
        <v>1</v>
      </c>
      <c r="AA1619" s="22">
        <v>54</v>
      </c>
      <c r="AF1619" t="s">
        <v>4182</v>
      </c>
      <c r="AI1619" t="s">
        <v>4456</v>
      </c>
      <c r="AK1619" t="s">
        <v>51</v>
      </c>
      <c r="BR1619" s="3" t="s">
        <v>7025</v>
      </c>
    </row>
    <row r="1620" spans="1:70" x14ac:dyDescent="0.2">
      <c r="A1620" t="s">
        <v>4293</v>
      </c>
      <c r="B1620" t="s">
        <v>4457</v>
      </c>
      <c r="C1620" t="s">
        <v>41</v>
      </c>
      <c r="D1620" t="s">
        <v>42</v>
      </c>
      <c r="E1620" t="s">
        <v>70</v>
      </c>
      <c r="F1620" s="2" t="s">
        <v>43</v>
      </c>
      <c r="G1620" s="22">
        <v>32</v>
      </c>
      <c r="H1620" s="22">
        <v>32</v>
      </c>
      <c r="N1620" s="2" t="s">
        <v>40</v>
      </c>
      <c r="O1620" s="2" t="s">
        <v>35</v>
      </c>
      <c r="P1620" t="s">
        <v>36</v>
      </c>
      <c r="Q1620" t="s">
        <v>4458</v>
      </c>
      <c r="U1620" t="s">
        <v>37</v>
      </c>
      <c r="V1620" t="s">
        <v>4459</v>
      </c>
      <c r="W1620" t="s">
        <v>232</v>
      </c>
      <c r="Z1620" s="2">
        <v>2</v>
      </c>
      <c r="AA1620" s="22">
        <v>17</v>
      </c>
      <c r="AF1620" t="s">
        <v>4460</v>
      </c>
      <c r="AI1620" t="s">
        <v>1705</v>
      </c>
      <c r="AK1620" t="s">
        <v>123</v>
      </c>
      <c r="BR1620" s="3" t="s">
        <v>7025</v>
      </c>
    </row>
    <row r="1621" spans="1:70" x14ac:dyDescent="0.2">
      <c r="A1621" t="s">
        <v>4293</v>
      </c>
      <c r="B1621" t="s">
        <v>4461</v>
      </c>
      <c r="C1621" t="s">
        <v>41</v>
      </c>
      <c r="D1621" t="s">
        <v>42</v>
      </c>
      <c r="E1621" t="s">
        <v>70</v>
      </c>
      <c r="F1621" s="2" t="s">
        <v>43</v>
      </c>
      <c r="G1621" s="22">
        <v>32</v>
      </c>
      <c r="H1621" s="22">
        <v>32</v>
      </c>
      <c r="N1621" s="2" t="s">
        <v>40</v>
      </c>
      <c r="O1621" s="2" t="s">
        <v>35</v>
      </c>
      <c r="P1621" t="s">
        <v>36</v>
      </c>
      <c r="Q1621" t="s">
        <v>4408</v>
      </c>
      <c r="U1621" t="s">
        <v>37</v>
      </c>
      <c r="V1621" t="s">
        <v>4462</v>
      </c>
      <c r="W1621" t="s">
        <v>232</v>
      </c>
      <c r="Z1621" s="2">
        <v>2</v>
      </c>
      <c r="AA1621" s="22">
        <v>18</v>
      </c>
      <c r="AF1621" t="s">
        <v>4460</v>
      </c>
      <c r="AI1621" t="s">
        <v>1705</v>
      </c>
      <c r="AK1621" t="s">
        <v>123</v>
      </c>
      <c r="BR1621" s="3" t="s">
        <v>7025</v>
      </c>
    </row>
    <row r="1622" spans="1:70" x14ac:dyDescent="0.2">
      <c r="A1622" t="s">
        <v>4293</v>
      </c>
      <c r="B1622" t="s">
        <v>4463</v>
      </c>
      <c r="C1622" t="s">
        <v>41</v>
      </c>
      <c r="D1622" t="s">
        <v>42</v>
      </c>
      <c r="E1622" t="s">
        <v>70</v>
      </c>
      <c r="F1622" s="2" t="s">
        <v>43</v>
      </c>
      <c r="G1622" s="22">
        <v>32</v>
      </c>
      <c r="H1622" s="22">
        <v>16</v>
      </c>
      <c r="M1622" s="22">
        <v>16</v>
      </c>
      <c r="N1622" s="2" t="s">
        <v>45</v>
      </c>
      <c r="O1622" s="2" t="s">
        <v>35</v>
      </c>
      <c r="P1622" t="s">
        <v>36</v>
      </c>
      <c r="Q1622" t="s">
        <v>4452</v>
      </c>
      <c r="U1622" t="s">
        <v>37</v>
      </c>
      <c r="V1622" t="s">
        <v>4464</v>
      </c>
      <c r="W1622" t="s">
        <v>169</v>
      </c>
      <c r="Z1622" s="2">
        <v>2</v>
      </c>
      <c r="AA1622" s="22">
        <v>20</v>
      </c>
      <c r="AF1622" t="s">
        <v>4460</v>
      </c>
      <c r="AI1622" t="s">
        <v>1705</v>
      </c>
      <c r="AK1622" t="s">
        <v>58</v>
      </c>
      <c r="BR1622" s="3" t="s">
        <v>7025</v>
      </c>
    </row>
    <row r="1623" spans="1:70" x14ac:dyDescent="0.2">
      <c r="A1623" t="s">
        <v>4293</v>
      </c>
      <c r="B1623" t="s">
        <v>4465</v>
      </c>
      <c r="C1623" t="s">
        <v>41</v>
      </c>
      <c r="D1623" t="s">
        <v>42</v>
      </c>
      <c r="E1623" t="s">
        <v>70</v>
      </c>
      <c r="F1623" s="2" t="s">
        <v>43</v>
      </c>
      <c r="G1623" s="22">
        <v>32</v>
      </c>
      <c r="H1623" s="22">
        <v>16</v>
      </c>
      <c r="L1623" s="22">
        <v>16</v>
      </c>
      <c r="N1623" s="2" t="s">
        <v>45</v>
      </c>
      <c r="O1623" s="2" t="s">
        <v>35</v>
      </c>
      <c r="P1623" t="s">
        <v>36</v>
      </c>
      <c r="Q1623" t="s">
        <v>4466</v>
      </c>
      <c r="U1623" t="s">
        <v>37</v>
      </c>
      <c r="V1623" t="s">
        <v>4467</v>
      </c>
      <c r="W1623" t="s">
        <v>169</v>
      </c>
      <c r="Z1623" s="2">
        <v>2</v>
      </c>
      <c r="AA1623" s="22">
        <v>18</v>
      </c>
      <c r="AF1623" t="s">
        <v>4460</v>
      </c>
      <c r="AI1623" t="s">
        <v>1705</v>
      </c>
      <c r="AK1623" t="s">
        <v>58</v>
      </c>
      <c r="BR1623" s="3" t="s">
        <v>7025</v>
      </c>
    </row>
    <row r="1624" spans="1:70" x14ac:dyDescent="0.2">
      <c r="A1624" t="s">
        <v>4293</v>
      </c>
      <c r="B1624" t="s">
        <v>4468</v>
      </c>
      <c r="C1624" t="s">
        <v>41</v>
      </c>
      <c r="D1624" t="s">
        <v>85</v>
      </c>
      <c r="E1624" t="s">
        <v>70</v>
      </c>
      <c r="F1624" s="2" t="s">
        <v>43</v>
      </c>
      <c r="G1624" s="22">
        <v>32</v>
      </c>
      <c r="H1624" s="22">
        <v>22</v>
      </c>
      <c r="L1624" s="22">
        <v>10</v>
      </c>
      <c r="N1624" s="2" t="s">
        <v>35</v>
      </c>
      <c r="O1624" s="2" t="s">
        <v>35</v>
      </c>
      <c r="P1624" t="s">
        <v>36</v>
      </c>
      <c r="Q1624" t="s">
        <v>4469</v>
      </c>
      <c r="U1624" t="s">
        <v>37</v>
      </c>
      <c r="V1624" t="s">
        <v>4470</v>
      </c>
      <c r="Z1624" s="2">
        <v>2</v>
      </c>
      <c r="AA1624" s="22">
        <v>57</v>
      </c>
      <c r="AF1624" t="s">
        <v>3593</v>
      </c>
      <c r="AI1624" t="s">
        <v>164</v>
      </c>
      <c r="AK1624" t="s">
        <v>62</v>
      </c>
      <c r="BR1624" s="3" t="s">
        <v>7025</v>
      </c>
    </row>
    <row r="1625" spans="1:70" x14ac:dyDescent="0.2">
      <c r="A1625" t="s">
        <v>4293</v>
      </c>
      <c r="B1625" t="s">
        <v>4471</v>
      </c>
      <c r="C1625" t="s">
        <v>81</v>
      </c>
      <c r="D1625" t="s">
        <v>72</v>
      </c>
      <c r="E1625" t="s">
        <v>70</v>
      </c>
      <c r="F1625" s="2" t="s">
        <v>335</v>
      </c>
      <c r="G1625" s="22">
        <v>64</v>
      </c>
      <c r="H1625" s="22">
        <v>54</v>
      </c>
      <c r="L1625" s="22">
        <v>10</v>
      </c>
      <c r="N1625" s="2" t="s">
        <v>60</v>
      </c>
      <c r="O1625" s="2" t="s">
        <v>35</v>
      </c>
      <c r="P1625" t="s">
        <v>89</v>
      </c>
      <c r="Q1625" t="s">
        <v>4472</v>
      </c>
      <c r="U1625" t="s">
        <v>37</v>
      </c>
      <c r="V1625" t="s">
        <v>4473</v>
      </c>
      <c r="Z1625" s="2">
        <v>2</v>
      </c>
      <c r="AA1625" s="22">
        <v>86</v>
      </c>
      <c r="AF1625" t="s">
        <v>4180</v>
      </c>
      <c r="AI1625" t="s">
        <v>303</v>
      </c>
      <c r="AK1625" t="s">
        <v>115</v>
      </c>
      <c r="BR1625" s="3" t="s">
        <v>7025</v>
      </c>
    </row>
    <row r="1626" spans="1:70" x14ac:dyDescent="0.2">
      <c r="A1626" t="s">
        <v>4293</v>
      </c>
      <c r="B1626" t="s">
        <v>4474</v>
      </c>
      <c r="C1626" t="s">
        <v>81</v>
      </c>
      <c r="D1626" t="s">
        <v>72</v>
      </c>
      <c r="E1626" t="s">
        <v>70</v>
      </c>
      <c r="F1626" s="2" t="s">
        <v>43</v>
      </c>
      <c r="G1626" s="22">
        <v>32</v>
      </c>
      <c r="H1626" s="22">
        <v>32</v>
      </c>
      <c r="N1626" s="2" t="s">
        <v>35</v>
      </c>
      <c r="O1626" s="2" t="s">
        <v>35</v>
      </c>
      <c r="P1626" t="s">
        <v>89</v>
      </c>
      <c r="Q1626" t="s">
        <v>4475</v>
      </c>
      <c r="U1626" t="s">
        <v>37</v>
      </c>
      <c r="V1626" t="s">
        <v>4476</v>
      </c>
      <c r="Z1626" s="2">
        <v>2</v>
      </c>
      <c r="AA1626" s="22">
        <v>86</v>
      </c>
      <c r="AF1626" t="s">
        <v>4180</v>
      </c>
      <c r="AI1626" t="s">
        <v>677</v>
      </c>
      <c r="AK1626" t="s">
        <v>44</v>
      </c>
      <c r="BR1626" s="3" t="s">
        <v>7025</v>
      </c>
    </row>
    <row r="1627" spans="1:70" x14ac:dyDescent="0.2">
      <c r="A1627" t="s">
        <v>4293</v>
      </c>
      <c r="B1627" t="s">
        <v>4477</v>
      </c>
      <c r="C1627" t="s">
        <v>81</v>
      </c>
      <c r="D1627" t="s">
        <v>72</v>
      </c>
      <c r="E1627" t="s">
        <v>70</v>
      </c>
      <c r="F1627" s="2" t="s">
        <v>97</v>
      </c>
      <c r="G1627" s="22">
        <v>48</v>
      </c>
      <c r="H1627" s="22">
        <v>38</v>
      </c>
      <c r="K1627" s="22">
        <v>10</v>
      </c>
      <c r="N1627" s="2" t="s">
        <v>45</v>
      </c>
      <c r="O1627" s="2" t="s">
        <v>35</v>
      </c>
      <c r="P1627" t="s">
        <v>36</v>
      </c>
      <c r="Q1627" t="s">
        <v>4469</v>
      </c>
      <c r="U1627" t="s">
        <v>37</v>
      </c>
      <c r="V1627" t="s">
        <v>4478</v>
      </c>
      <c r="Z1627" s="2">
        <v>2</v>
      </c>
      <c r="AA1627" s="22">
        <v>86</v>
      </c>
      <c r="AF1627" t="s">
        <v>4180</v>
      </c>
      <c r="AI1627" t="s">
        <v>690</v>
      </c>
      <c r="AK1627" t="s">
        <v>65</v>
      </c>
      <c r="BR1627" s="3" t="s">
        <v>7025</v>
      </c>
    </row>
    <row r="1628" spans="1:70" x14ac:dyDescent="0.2">
      <c r="A1628" t="s">
        <v>4293</v>
      </c>
      <c r="B1628" t="s">
        <v>4479</v>
      </c>
      <c r="C1628" t="s">
        <v>81</v>
      </c>
      <c r="D1628" t="s">
        <v>85</v>
      </c>
      <c r="E1628" t="s">
        <v>70</v>
      </c>
      <c r="F1628" s="2" t="s">
        <v>43</v>
      </c>
      <c r="G1628" s="22">
        <v>32</v>
      </c>
      <c r="H1628" s="22">
        <v>32</v>
      </c>
      <c r="N1628" s="2" t="s">
        <v>35</v>
      </c>
      <c r="O1628" s="2" t="s">
        <v>35</v>
      </c>
      <c r="P1628" t="s">
        <v>36</v>
      </c>
      <c r="Q1628" t="s">
        <v>4296</v>
      </c>
      <c r="U1628" t="s">
        <v>37</v>
      </c>
      <c r="V1628" t="s">
        <v>4480</v>
      </c>
      <c r="Z1628" s="2">
        <v>2</v>
      </c>
      <c r="AA1628" s="22">
        <v>53</v>
      </c>
      <c r="AF1628" t="s">
        <v>676</v>
      </c>
      <c r="AI1628" t="s">
        <v>677</v>
      </c>
      <c r="AK1628" t="s">
        <v>44</v>
      </c>
      <c r="BR1628" s="3" t="s">
        <v>7025</v>
      </c>
    </row>
    <row r="1629" spans="1:70" x14ac:dyDescent="0.2">
      <c r="A1629" t="s">
        <v>4293</v>
      </c>
      <c r="B1629" t="s">
        <v>4481</v>
      </c>
      <c r="C1629" t="s">
        <v>41</v>
      </c>
      <c r="D1629" t="s">
        <v>85</v>
      </c>
      <c r="E1629" t="s">
        <v>70</v>
      </c>
      <c r="F1629" s="2" t="s">
        <v>43</v>
      </c>
      <c r="G1629" s="22">
        <v>32</v>
      </c>
      <c r="H1629" s="22">
        <v>32</v>
      </c>
      <c r="N1629" s="2" t="s">
        <v>60</v>
      </c>
      <c r="O1629" s="2" t="s">
        <v>35</v>
      </c>
      <c r="P1629" t="s">
        <v>36</v>
      </c>
      <c r="Q1629" t="s">
        <v>4466</v>
      </c>
      <c r="U1629" t="s">
        <v>37</v>
      </c>
      <c r="V1629" t="s">
        <v>4482</v>
      </c>
      <c r="Z1629" s="2">
        <v>2</v>
      </c>
      <c r="AA1629" s="22">
        <v>94</v>
      </c>
      <c r="AF1629" t="s">
        <v>1891</v>
      </c>
      <c r="AI1629" t="s">
        <v>144</v>
      </c>
      <c r="AK1629" t="s">
        <v>44</v>
      </c>
      <c r="BR1629" s="3" t="s">
        <v>7025</v>
      </c>
    </row>
    <row r="1630" spans="1:70" x14ac:dyDescent="0.2">
      <c r="A1630" t="s">
        <v>4293</v>
      </c>
      <c r="B1630" t="s">
        <v>4481</v>
      </c>
      <c r="C1630" t="s">
        <v>41</v>
      </c>
      <c r="D1630" t="s">
        <v>72</v>
      </c>
      <c r="E1630" t="s">
        <v>70</v>
      </c>
      <c r="F1630" s="2" t="s">
        <v>43</v>
      </c>
      <c r="G1630" s="22">
        <v>32</v>
      </c>
      <c r="H1630" s="22">
        <v>32</v>
      </c>
      <c r="N1630" s="2" t="s">
        <v>45</v>
      </c>
      <c r="O1630" s="2" t="s">
        <v>35</v>
      </c>
      <c r="P1630" t="s">
        <v>36</v>
      </c>
      <c r="Q1630" t="s">
        <v>4428</v>
      </c>
      <c r="U1630" t="s">
        <v>37</v>
      </c>
      <c r="V1630" t="s">
        <v>4483</v>
      </c>
      <c r="Z1630" s="2">
        <v>4</v>
      </c>
      <c r="AA1630" s="22">
        <v>130</v>
      </c>
      <c r="AF1630" t="s">
        <v>1679</v>
      </c>
      <c r="AI1630" t="s">
        <v>164</v>
      </c>
      <c r="AK1630" t="s">
        <v>206</v>
      </c>
      <c r="BR1630" s="3" t="s">
        <v>7025</v>
      </c>
    </row>
    <row r="1631" spans="1:70" x14ac:dyDescent="0.2">
      <c r="A1631" t="s">
        <v>4293</v>
      </c>
      <c r="B1631" t="s">
        <v>4484</v>
      </c>
      <c r="C1631" t="s">
        <v>31</v>
      </c>
      <c r="D1631" t="s">
        <v>32</v>
      </c>
      <c r="E1631" t="s">
        <v>70</v>
      </c>
      <c r="F1631" s="2" t="s">
        <v>34</v>
      </c>
      <c r="G1631" s="22">
        <v>16</v>
      </c>
      <c r="H1631" s="22">
        <v>16</v>
      </c>
      <c r="N1631" s="2" t="s">
        <v>35</v>
      </c>
      <c r="O1631" s="2" t="s">
        <v>35</v>
      </c>
      <c r="P1631" t="s">
        <v>36</v>
      </c>
      <c r="Q1631" t="s">
        <v>4472</v>
      </c>
      <c r="U1631" t="s">
        <v>37</v>
      </c>
      <c r="V1631" t="s">
        <v>4485</v>
      </c>
      <c r="Z1631" s="2">
        <v>142</v>
      </c>
      <c r="AA1631" s="22">
        <v>39</v>
      </c>
      <c r="AI1631" t="s">
        <v>287</v>
      </c>
      <c r="AK1631" t="s">
        <v>51</v>
      </c>
      <c r="BR1631" s="3" t="s">
        <v>7025</v>
      </c>
    </row>
    <row r="1632" spans="1:70" x14ac:dyDescent="0.2">
      <c r="A1632" t="s">
        <v>4293</v>
      </c>
      <c r="B1632" t="s">
        <v>4486</v>
      </c>
      <c r="C1632" t="s">
        <v>81</v>
      </c>
      <c r="D1632" t="s">
        <v>85</v>
      </c>
      <c r="E1632" t="s">
        <v>70</v>
      </c>
      <c r="F1632" s="2" t="s">
        <v>97</v>
      </c>
      <c r="G1632" s="22">
        <v>48</v>
      </c>
      <c r="H1632" s="22">
        <v>48</v>
      </c>
      <c r="N1632" s="2" t="s">
        <v>60</v>
      </c>
      <c r="O1632" s="2" t="s">
        <v>35</v>
      </c>
      <c r="P1632" t="s">
        <v>89</v>
      </c>
      <c r="Q1632" t="s">
        <v>4487</v>
      </c>
      <c r="U1632" t="s">
        <v>37</v>
      </c>
      <c r="V1632" t="s">
        <v>4488</v>
      </c>
      <c r="Z1632" s="2">
        <v>2</v>
      </c>
      <c r="AA1632" s="22">
        <v>149</v>
      </c>
      <c r="AF1632" t="s">
        <v>1493</v>
      </c>
      <c r="AI1632" t="s">
        <v>1585</v>
      </c>
      <c r="AK1632" t="s">
        <v>98</v>
      </c>
      <c r="BR1632" s="3" t="s">
        <v>7025</v>
      </c>
    </row>
    <row r="1633" spans="1:70" x14ac:dyDescent="0.2">
      <c r="A1633" t="s">
        <v>4293</v>
      </c>
      <c r="B1633" t="s">
        <v>4486</v>
      </c>
      <c r="C1633" t="s">
        <v>41</v>
      </c>
      <c r="D1633" t="s">
        <v>85</v>
      </c>
      <c r="E1633" t="s">
        <v>70</v>
      </c>
      <c r="F1633" s="2" t="s">
        <v>97</v>
      </c>
      <c r="G1633" s="22">
        <v>48</v>
      </c>
      <c r="H1633" s="22">
        <v>48</v>
      </c>
      <c r="N1633" s="2" t="s">
        <v>45</v>
      </c>
      <c r="O1633" s="2" t="s">
        <v>35</v>
      </c>
      <c r="P1633" t="s">
        <v>36</v>
      </c>
      <c r="Q1633" t="s">
        <v>4489</v>
      </c>
      <c r="U1633" t="s">
        <v>37</v>
      </c>
      <c r="V1633" t="s">
        <v>4490</v>
      </c>
      <c r="Z1633" s="2">
        <v>2</v>
      </c>
      <c r="AA1633" s="22">
        <v>79</v>
      </c>
      <c r="AF1633" t="s">
        <v>4002</v>
      </c>
      <c r="AI1633" t="s">
        <v>103</v>
      </c>
      <c r="AK1633" t="s">
        <v>98</v>
      </c>
      <c r="BR1633" s="3" t="s">
        <v>7025</v>
      </c>
    </row>
    <row r="1634" spans="1:70" x14ac:dyDescent="0.2">
      <c r="A1634" t="s">
        <v>4293</v>
      </c>
      <c r="B1634" t="s">
        <v>4486</v>
      </c>
      <c r="C1634" t="s">
        <v>41</v>
      </c>
      <c r="D1634" t="s">
        <v>85</v>
      </c>
      <c r="E1634" t="s">
        <v>70</v>
      </c>
      <c r="F1634" s="2" t="s">
        <v>97</v>
      </c>
      <c r="G1634" s="22">
        <v>48</v>
      </c>
      <c r="H1634" s="22">
        <v>48</v>
      </c>
      <c r="N1634" s="2" t="s">
        <v>60</v>
      </c>
      <c r="O1634" s="2" t="s">
        <v>35</v>
      </c>
      <c r="P1634" t="s">
        <v>36</v>
      </c>
      <c r="Q1634" t="s">
        <v>4449</v>
      </c>
      <c r="U1634" t="s">
        <v>37</v>
      </c>
      <c r="V1634" t="s">
        <v>4491</v>
      </c>
      <c r="Z1634" s="2">
        <v>4</v>
      </c>
      <c r="AA1634" s="22">
        <v>154</v>
      </c>
      <c r="AF1634" t="s">
        <v>2790</v>
      </c>
      <c r="AI1634" t="s">
        <v>93</v>
      </c>
      <c r="AK1634" t="s">
        <v>98</v>
      </c>
      <c r="BR1634" s="3" t="s">
        <v>7025</v>
      </c>
    </row>
    <row r="1635" spans="1:70" x14ac:dyDescent="0.2">
      <c r="A1635" t="s">
        <v>4293</v>
      </c>
      <c r="B1635" t="s">
        <v>4486</v>
      </c>
      <c r="C1635" t="s">
        <v>81</v>
      </c>
      <c r="D1635" t="s">
        <v>85</v>
      </c>
      <c r="E1635" t="s">
        <v>70</v>
      </c>
      <c r="F1635" s="2" t="s">
        <v>97</v>
      </c>
      <c r="G1635" s="22">
        <v>48</v>
      </c>
      <c r="H1635" s="22">
        <v>48</v>
      </c>
      <c r="N1635" s="2" t="s">
        <v>60</v>
      </c>
      <c r="O1635" s="2" t="s">
        <v>35</v>
      </c>
      <c r="P1635" t="s">
        <v>89</v>
      </c>
      <c r="Q1635" t="s">
        <v>4487</v>
      </c>
      <c r="U1635" t="s">
        <v>37</v>
      </c>
      <c r="V1635" t="s">
        <v>4492</v>
      </c>
      <c r="Z1635" s="2">
        <v>3</v>
      </c>
      <c r="AA1635" s="22">
        <v>114</v>
      </c>
      <c r="AF1635" t="s">
        <v>4493</v>
      </c>
      <c r="AI1635" t="s">
        <v>93</v>
      </c>
      <c r="AK1635" t="s">
        <v>98</v>
      </c>
      <c r="BR1635" s="3" t="s">
        <v>7025</v>
      </c>
    </row>
    <row r="1636" spans="1:70" x14ac:dyDescent="0.2">
      <c r="A1636" t="s">
        <v>4293</v>
      </c>
      <c r="B1636" t="s">
        <v>4486</v>
      </c>
      <c r="C1636" t="s">
        <v>41</v>
      </c>
      <c r="D1636" t="s">
        <v>85</v>
      </c>
      <c r="E1636" t="s">
        <v>70</v>
      </c>
      <c r="F1636" s="2" t="s">
        <v>97</v>
      </c>
      <c r="G1636" s="22">
        <v>48</v>
      </c>
      <c r="H1636" s="22">
        <v>48</v>
      </c>
      <c r="N1636" s="2" t="s">
        <v>60</v>
      </c>
      <c r="O1636" s="2" t="s">
        <v>35</v>
      </c>
      <c r="P1636" t="s">
        <v>36</v>
      </c>
      <c r="Q1636" t="s">
        <v>4411</v>
      </c>
      <c r="U1636" t="s">
        <v>37</v>
      </c>
      <c r="V1636" t="s">
        <v>4494</v>
      </c>
      <c r="Z1636" s="2">
        <v>3</v>
      </c>
      <c r="AA1636" s="22">
        <v>91</v>
      </c>
      <c r="AF1636" t="s">
        <v>332</v>
      </c>
      <c r="AI1636" t="s">
        <v>4495</v>
      </c>
      <c r="AK1636" t="s">
        <v>98</v>
      </c>
      <c r="BR1636" s="3" t="s">
        <v>7025</v>
      </c>
    </row>
    <row r="1637" spans="1:70" x14ac:dyDescent="0.2">
      <c r="A1637" t="s">
        <v>4293</v>
      </c>
      <c r="B1637" t="s">
        <v>4486</v>
      </c>
      <c r="C1637" t="s">
        <v>81</v>
      </c>
      <c r="D1637" t="s">
        <v>85</v>
      </c>
      <c r="E1637" t="s">
        <v>70</v>
      </c>
      <c r="F1637" s="2" t="s">
        <v>97</v>
      </c>
      <c r="G1637" s="22">
        <v>48</v>
      </c>
      <c r="H1637" s="22">
        <v>48</v>
      </c>
      <c r="N1637" s="2" t="s">
        <v>60</v>
      </c>
      <c r="O1637" s="2" t="s">
        <v>35</v>
      </c>
      <c r="P1637" t="s">
        <v>89</v>
      </c>
      <c r="Q1637" t="s">
        <v>4449</v>
      </c>
      <c r="U1637" t="s">
        <v>37</v>
      </c>
      <c r="V1637" t="s">
        <v>4496</v>
      </c>
      <c r="Z1637" s="2">
        <v>3</v>
      </c>
      <c r="AA1637" s="22">
        <v>93</v>
      </c>
      <c r="AF1637" t="s">
        <v>553</v>
      </c>
      <c r="AI1637" t="s">
        <v>554</v>
      </c>
      <c r="AK1637" t="s">
        <v>98</v>
      </c>
      <c r="BR1637" s="3" t="s">
        <v>7025</v>
      </c>
    </row>
    <row r="1638" spans="1:70" x14ac:dyDescent="0.2">
      <c r="A1638" t="s">
        <v>4293</v>
      </c>
      <c r="B1638" t="s">
        <v>4486</v>
      </c>
      <c r="C1638" t="s">
        <v>81</v>
      </c>
      <c r="D1638" t="s">
        <v>85</v>
      </c>
      <c r="E1638" t="s">
        <v>70</v>
      </c>
      <c r="F1638" s="2" t="s">
        <v>97</v>
      </c>
      <c r="G1638" s="22">
        <v>48</v>
      </c>
      <c r="H1638" s="22">
        <v>48</v>
      </c>
      <c r="N1638" s="2" t="s">
        <v>60</v>
      </c>
      <c r="O1638" s="2" t="s">
        <v>35</v>
      </c>
      <c r="P1638" t="s">
        <v>89</v>
      </c>
      <c r="Q1638" t="s">
        <v>4428</v>
      </c>
      <c r="U1638" t="s">
        <v>37</v>
      </c>
      <c r="V1638" t="s">
        <v>4497</v>
      </c>
      <c r="Z1638" s="2">
        <v>4</v>
      </c>
      <c r="AA1638" s="22">
        <v>118</v>
      </c>
      <c r="AF1638" t="s">
        <v>4498</v>
      </c>
      <c r="AI1638" t="s">
        <v>4499</v>
      </c>
      <c r="AK1638" t="s">
        <v>98</v>
      </c>
      <c r="BR1638" s="3" t="s">
        <v>7025</v>
      </c>
    </row>
    <row r="1639" spans="1:70" x14ac:dyDescent="0.2">
      <c r="A1639" t="s">
        <v>4293</v>
      </c>
      <c r="B1639" t="s">
        <v>4486</v>
      </c>
      <c r="C1639" t="s">
        <v>81</v>
      </c>
      <c r="D1639" t="s">
        <v>85</v>
      </c>
      <c r="E1639" t="s">
        <v>70</v>
      </c>
      <c r="F1639" s="2" t="s">
        <v>97</v>
      </c>
      <c r="G1639" s="22">
        <v>48</v>
      </c>
      <c r="H1639" s="22">
        <v>48</v>
      </c>
      <c r="N1639" s="2" t="s">
        <v>60</v>
      </c>
      <c r="O1639" s="2" t="s">
        <v>35</v>
      </c>
      <c r="P1639" t="s">
        <v>89</v>
      </c>
      <c r="Q1639" t="s">
        <v>4428</v>
      </c>
      <c r="U1639" t="s">
        <v>37</v>
      </c>
      <c r="V1639" t="s">
        <v>4500</v>
      </c>
      <c r="Z1639" s="2">
        <v>4</v>
      </c>
      <c r="AA1639" s="22">
        <v>121</v>
      </c>
      <c r="AF1639" t="s">
        <v>4501</v>
      </c>
      <c r="AI1639" t="s">
        <v>561</v>
      </c>
      <c r="AK1639" t="s">
        <v>98</v>
      </c>
      <c r="BR1639" s="3" t="s">
        <v>7025</v>
      </c>
    </row>
    <row r="1640" spans="1:70" x14ac:dyDescent="0.2">
      <c r="A1640" t="s">
        <v>4293</v>
      </c>
      <c r="B1640" t="s">
        <v>4486</v>
      </c>
      <c r="C1640" t="s">
        <v>41</v>
      </c>
      <c r="D1640" t="s">
        <v>85</v>
      </c>
      <c r="E1640" t="s">
        <v>70</v>
      </c>
      <c r="F1640" s="2" t="s">
        <v>97</v>
      </c>
      <c r="G1640" s="22">
        <v>48</v>
      </c>
      <c r="H1640" s="22">
        <v>48</v>
      </c>
      <c r="N1640" s="2" t="s">
        <v>60</v>
      </c>
      <c r="O1640" s="2" t="s">
        <v>35</v>
      </c>
      <c r="P1640" t="s">
        <v>36</v>
      </c>
      <c r="Q1640" t="s">
        <v>4502</v>
      </c>
      <c r="U1640" t="s">
        <v>37</v>
      </c>
      <c r="V1640" t="s">
        <v>4503</v>
      </c>
      <c r="Z1640" s="2">
        <v>4</v>
      </c>
      <c r="AA1640" s="22">
        <v>117</v>
      </c>
      <c r="AF1640" t="s">
        <v>4504</v>
      </c>
      <c r="AI1640" t="s">
        <v>93</v>
      </c>
      <c r="AK1640" t="s">
        <v>98</v>
      </c>
      <c r="BR1640" s="3" t="s">
        <v>7025</v>
      </c>
    </row>
    <row r="1641" spans="1:70" x14ac:dyDescent="0.2">
      <c r="A1641" t="s">
        <v>4293</v>
      </c>
      <c r="B1641" t="s">
        <v>4486</v>
      </c>
      <c r="C1641" t="s">
        <v>41</v>
      </c>
      <c r="D1641" t="s">
        <v>85</v>
      </c>
      <c r="E1641" t="s">
        <v>70</v>
      </c>
      <c r="F1641" s="2" t="s">
        <v>97</v>
      </c>
      <c r="G1641" s="22">
        <v>48</v>
      </c>
      <c r="H1641" s="22">
        <v>48</v>
      </c>
      <c r="N1641" s="2" t="s">
        <v>60</v>
      </c>
      <c r="O1641" s="2" t="s">
        <v>35</v>
      </c>
      <c r="P1641" t="s">
        <v>36</v>
      </c>
      <c r="Q1641" t="s">
        <v>4487</v>
      </c>
      <c r="U1641" t="s">
        <v>37</v>
      </c>
      <c r="V1641" t="s">
        <v>4505</v>
      </c>
      <c r="Z1641" s="2">
        <v>4</v>
      </c>
      <c r="AA1641" s="22">
        <v>104</v>
      </c>
      <c r="AF1641" t="s">
        <v>4506</v>
      </c>
      <c r="AI1641" t="s">
        <v>93</v>
      </c>
      <c r="AK1641" t="s">
        <v>98</v>
      </c>
      <c r="BR1641" s="3" t="s">
        <v>7025</v>
      </c>
    </row>
    <row r="1642" spans="1:70" x14ac:dyDescent="0.2">
      <c r="A1642" t="s">
        <v>4293</v>
      </c>
      <c r="B1642" t="s">
        <v>4486</v>
      </c>
      <c r="C1642" t="s">
        <v>41</v>
      </c>
      <c r="D1642" t="s">
        <v>85</v>
      </c>
      <c r="E1642" t="s">
        <v>70</v>
      </c>
      <c r="F1642" s="2" t="s">
        <v>97</v>
      </c>
      <c r="G1642" s="22">
        <v>48</v>
      </c>
      <c r="H1642" s="22">
        <v>48</v>
      </c>
      <c r="N1642" s="2" t="s">
        <v>60</v>
      </c>
      <c r="O1642" s="2" t="s">
        <v>35</v>
      </c>
      <c r="P1642" t="s">
        <v>36</v>
      </c>
      <c r="Q1642" t="s">
        <v>4502</v>
      </c>
      <c r="U1642" t="s">
        <v>37</v>
      </c>
      <c r="V1642" t="s">
        <v>4507</v>
      </c>
      <c r="Z1642" s="2">
        <v>3</v>
      </c>
      <c r="AA1642" s="22">
        <v>82</v>
      </c>
      <c r="AF1642" t="s">
        <v>4508</v>
      </c>
      <c r="AI1642" t="s">
        <v>4509</v>
      </c>
      <c r="AK1642" t="s">
        <v>98</v>
      </c>
      <c r="BR1642" s="3" t="s">
        <v>7025</v>
      </c>
    </row>
    <row r="1643" spans="1:70" x14ac:dyDescent="0.2">
      <c r="A1643" t="s">
        <v>4293</v>
      </c>
      <c r="B1643" t="s">
        <v>4486</v>
      </c>
      <c r="C1643" t="s">
        <v>81</v>
      </c>
      <c r="D1643" t="s">
        <v>85</v>
      </c>
      <c r="E1643" t="s">
        <v>70</v>
      </c>
      <c r="F1643" s="2" t="s">
        <v>97</v>
      </c>
      <c r="G1643" s="22">
        <v>48</v>
      </c>
      <c r="H1643" s="22">
        <v>48</v>
      </c>
      <c r="N1643" s="2" t="s">
        <v>60</v>
      </c>
      <c r="O1643" s="2" t="s">
        <v>35</v>
      </c>
      <c r="P1643" t="s">
        <v>89</v>
      </c>
      <c r="Q1643" t="s">
        <v>4449</v>
      </c>
      <c r="U1643" t="s">
        <v>37</v>
      </c>
      <c r="V1643" t="s">
        <v>4510</v>
      </c>
      <c r="Z1643" s="2">
        <v>3</v>
      </c>
      <c r="AA1643" s="22">
        <v>89</v>
      </c>
      <c r="AF1643" t="s">
        <v>582</v>
      </c>
      <c r="AI1643" t="s">
        <v>4511</v>
      </c>
      <c r="AK1643" t="s">
        <v>98</v>
      </c>
      <c r="BR1643" s="3" t="s">
        <v>7025</v>
      </c>
    </row>
    <row r="1644" spans="1:70" x14ac:dyDescent="0.2">
      <c r="A1644" t="s">
        <v>4293</v>
      </c>
      <c r="B1644" t="s">
        <v>4486</v>
      </c>
      <c r="C1644" t="s">
        <v>81</v>
      </c>
      <c r="D1644" t="s">
        <v>85</v>
      </c>
      <c r="E1644" t="s">
        <v>70</v>
      </c>
      <c r="F1644" s="2" t="s">
        <v>97</v>
      </c>
      <c r="G1644" s="22">
        <v>48</v>
      </c>
      <c r="H1644" s="22">
        <v>48</v>
      </c>
      <c r="N1644" s="2" t="s">
        <v>45</v>
      </c>
      <c r="O1644" s="2" t="s">
        <v>35</v>
      </c>
      <c r="P1644" t="s">
        <v>89</v>
      </c>
      <c r="Q1644" t="s">
        <v>4489</v>
      </c>
      <c r="U1644" t="s">
        <v>37</v>
      </c>
      <c r="V1644" t="s">
        <v>4512</v>
      </c>
      <c r="Z1644" s="2">
        <v>4</v>
      </c>
      <c r="AA1644" s="22">
        <v>94</v>
      </c>
      <c r="AF1644" t="s">
        <v>4513</v>
      </c>
      <c r="AI1644" t="s">
        <v>677</v>
      </c>
      <c r="AK1644" t="s">
        <v>98</v>
      </c>
      <c r="BR1644" s="3" t="s">
        <v>7025</v>
      </c>
    </row>
    <row r="1645" spans="1:70" x14ac:dyDescent="0.2">
      <c r="A1645" t="s">
        <v>4293</v>
      </c>
      <c r="B1645" t="s">
        <v>4486</v>
      </c>
      <c r="C1645" t="s">
        <v>81</v>
      </c>
      <c r="D1645" t="s">
        <v>85</v>
      </c>
      <c r="E1645" t="s">
        <v>70</v>
      </c>
      <c r="F1645" s="2" t="s">
        <v>97</v>
      </c>
      <c r="G1645" s="22">
        <v>48</v>
      </c>
      <c r="H1645" s="22">
        <v>48</v>
      </c>
      <c r="N1645" s="2" t="s">
        <v>45</v>
      </c>
      <c r="O1645" s="2" t="s">
        <v>35</v>
      </c>
      <c r="P1645" t="s">
        <v>89</v>
      </c>
      <c r="Q1645" t="s">
        <v>4514</v>
      </c>
      <c r="U1645" t="s">
        <v>37</v>
      </c>
      <c r="V1645" t="s">
        <v>4515</v>
      </c>
      <c r="Z1645" s="2">
        <v>4</v>
      </c>
      <c r="AA1645" s="22">
        <v>120</v>
      </c>
      <c r="AF1645" t="s">
        <v>418</v>
      </c>
      <c r="AI1645" t="s">
        <v>875</v>
      </c>
      <c r="AK1645" t="s">
        <v>98</v>
      </c>
      <c r="BR1645" s="3" t="s">
        <v>7025</v>
      </c>
    </row>
    <row r="1646" spans="1:70" x14ac:dyDescent="0.2">
      <c r="A1646" t="s">
        <v>4293</v>
      </c>
      <c r="B1646" t="s">
        <v>4486</v>
      </c>
      <c r="C1646" t="s">
        <v>81</v>
      </c>
      <c r="D1646" t="s">
        <v>85</v>
      </c>
      <c r="E1646" t="s">
        <v>70</v>
      </c>
      <c r="F1646" s="2" t="s">
        <v>97</v>
      </c>
      <c r="G1646" s="22">
        <v>48</v>
      </c>
      <c r="H1646" s="22">
        <v>48</v>
      </c>
      <c r="N1646" s="2" t="s">
        <v>45</v>
      </c>
      <c r="O1646" s="2" t="s">
        <v>35</v>
      </c>
      <c r="P1646" t="s">
        <v>89</v>
      </c>
      <c r="Q1646" t="s">
        <v>4516</v>
      </c>
      <c r="U1646" t="s">
        <v>37</v>
      </c>
      <c r="V1646" t="s">
        <v>4517</v>
      </c>
      <c r="Z1646" s="2">
        <v>3</v>
      </c>
      <c r="AA1646" s="22">
        <v>92</v>
      </c>
      <c r="AF1646" t="s">
        <v>4518</v>
      </c>
      <c r="AI1646" t="s">
        <v>677</v>
      </c>
      <c r="AK1646" t="s">
        <v>98</v>
      </c>
      <c r="BR1646" s="3" t="s">
        <v>7025</v>
      </c>
    </row>
    <row r="1647" spans="1:70" x14ac:dyDescent="0.2">
      <c r="A1647" t="s">
        <v>4293</v>
      </c>
      <c r="B1647" t="s">
        <v>4486</v>
      </c>
      <c r="C1647" t="s">
        <v>81</v>
      </c>
      <c r="D1647" t="s">
        <v>85</v>
      </c>
      <c r="E1647" t="s">
        <v>70</v>
      </c>
      <c r="F1647" s="2" t="s">
        <v>97</v>
      </c>
      <c r="G1647" s="22">
        <v>48</v>
      </c>
      <c r="H1647" s="22">
        <v>48</v>
      </c>
      <c r="N1647" s="2" t="s">
        <v>45</v>
      </c>
      <c r="O1647" s="2" t="s">
        <v>35</v>
      </c>
      <c r="P1647" t="s">
        <v>89</v>
      </c>
      <c r="Q1647" t="s">
        <v>4514</v>
      </c>
      <c r="U1647" t="s">
        <v>37</v>
      </c>
      <c r="V1647" t="s">
        <v>4519</v>
      </c>
      <c r="Z1647" s="2">
        <v>3</v>
      </c>
      <c r="AA1647" s="22">
        <v>79</v>
      </c>
      <c r="AF1647" t="s">
        <v>424</v>
      </c>
      <c r="AI1647" t="s">
        <v>875</v>
      </c>
      <c r="AK1647" t="s">
        <v>98</v>
      </c>
      <c r="BR1647" s="3" t="s">
        <v>7025</v>
      </c>
    </row>
    <row r="1648" spans="1:70" x14ac:dyDescent="0.2">
      <c r="A1648" t="s">
        <v>4293</v>
      </c>
      <c r="B1648" t="s">
        <v>4486</v>
      </c>
      <c r="C1648" t="s">
        <v>81</v>
      </c>
      <c r="D1648" t="s">
        <v>85</v>
      </c>
      <c r="E1648" t="s">
        <v>70</v>
      </c>
      <c r="F1648" s="2" t="s">
        <v>97</v>
      </c>
      <c r="G1648" s="22">
        <v>48</v>
      </c>
      <c r="H1648" s="22">
        <v>48</v>
      </c>
      <c r="N1648" s="2" t="s">
        <v>60</v>
      </c>
      <c r="O1648" s="2" t="s">
        <v>35</v>
      </c>
      <c r="P1648" t="s">
        <v>36</v>
      </c>
      <c r="Q1648" t="s">
        <v>4411</v>
      </c>
      <c r="U1648" t="s">
        <v>37</v>
      </c>
      <c r="V1648" t="s">
        <v>4520</v>
      </c>
      <c r="Z1648" s="2">
        <v>4</v>
      </c>
      <c r="AA1648" s="22">
        <v>114</v>
      </c>
      <c r="AF1648" t="s">
        <v>4521</v>
      </c>
      <c r="AI1648" t="s">
        <v>4522</v>
      </c>
      <c r="AK1648" t="s">
        <v>98</v>
      </c>
      <c r="BR1648" s="3" t="s">
        <v>7025</v>
      </c>
    </row>
    <row r="1649" spans="1:70" x14ac:dyDescent="0.2">
      <c r="A1649" t="s">
        <v>4293</v>
      </c>
      <c r="B1649" t="s">
        <v>4486</v>
      </c>
      <c r="C1649" t="s">
        <v>81</v>
      </c>
      <c r="D1649" t="s">
        <v>85</v>
      </c>
      <c r="E1649" t="s">
        <v>70</v>
      </c>
      <c r="F1649" s="2" t="s">
        <v>97</v>
      </c>
      <c r="G1649" s="22">
        <v>48</v>
      </c>
      <c r="H1649" s="22">
        <v>48</v>
      </c>
      <c r="N1649" s="2" t="s">
        <v>45</v>
      </c>
      <c r="O1649" s="2" t="s">
        <v>35</v>
      </c>
      <c r="P1649" t="s">
        <v>89</v>
      </c>
      <c r="Q1649" t="s">
        <v>4523</v>
      </c>
      <c r="U1649" t="s">
        <v>37</v>
      </c>
      <c r="V1649" t="s">
        <v>4524</v>
      </c>
      <c r="Z1649" s="2">
        <v>4</v>
      </c>
      <c r="AA1649" s="22">
        <v>108</v>
      </c>
      <c r="AF1649" t="s">
        <v>174</v>
      </c>
      <c r="AI1649" t="s">
        <v>103</v>
      </c>
      <c r="AK1649" t="s">
        <v>98</v>
      </c>
      <c r="BR1649" s="3" t="s">
        <v>7025</v>
      </c>
    </row>
    <row r="1650" spans="1:70" x14ac:dyDescent="0.2">
      <c r="A1650" t="s">
        <v>4293</v>
      </c>
      <c r="B1650" t="s">
        <v>4486</v>
      </c>
      <c r="C1650" t="s">
        <v>81</v>
      </c>
      <c r="D1650" t="s">
        <v>85</v>
      </c>
      <c r="E1650" t="s">
        <v>70</v>
      </c>
      <c r="F1650" s="2" t="s">
        <v>97</v>
      </c>
      <c r="G1650" s="22">
        <v>48</v>
      </c>
      <c r="H1650" s="22">
        <v>48</v>
      </c>
      <c r="N1650" s="2" t="s">
        <v>45</v>
      </c>
      <c r="O1650" s="2" t="s">
        <v>35</v>
      </c>
      <c r="P1650" t="s">
        <v>89</v>
      </c>
      <c r="Q1650" t="s">
        <v>4523</v>
      </c>
      <c r="U1650" t="s">
        <v>37</v>
      </c>
      <c r="V1650" t="s">
        <v>4525</v>
      </c>
      <c r="Z1650" s="2">
        <v>4</v>
      </c>
      <c r="AA1650" s="22">
        <v>149</v>
      </c>
      <c r="AF1650" t="s">
        <v>4410</v>
      </c>
      <c r="AI1650" t="s">
        <v>110</v>
      </c>
      <c r="AK1650" t="s">
        <v>98</v>
      </c>
      <c r="BR1650" s="3" t="s">
        <v>7025</v>
      </c>
    </row>
    <row r="1651" spans="1:70" x14ac:dyDescent="0.2">
      <c r="A1651" t="s">
        <v>4293</v>
      </c>
      <c r="B1651" t="s">
        <v>4486</v>
      </c>
      <c r="C1651" t="s">
        <v>81</v>
      </c>
      <c r="D1651" t="s">
        <v>85</v>
      </c>
      <c r="E1651" t="s">
        <v>70</v>
      </c>
      <c r="F1651" s="2" t="s">
        <v>97</v>
      </c>
      <c r="G1651" s="22">
        <v>48</v>
      </c>
      <c r="H1651" s="22">
        <v>48</v>
      </c>
      <c r="N1651" s="2" t="s">
        <v>45</v>
      </c>
      <c r="O1651" s="2" t="s">
        <v>35</v>
      </c>
      <c r="P1651" t="s">
        <v>89</v>
      </c>
      <c r="Q1651" t="s">
        <v>4523</v>
      </c>
      <c r="U1651" t="s">
        <v>37</v>
      </c>
      <c r="V1651" t="s">
        <v>4526</v>
      </c>
      <c r="Z1651" s="2">
        <v>2</v>
      </c>
      <c r="AA1651" s="22">
        <v>53</v>
      </c>
      <c r="AF1651" t="s">
        <v>116</v>
      </c>
      <c r="AI1651" t="s">
        <v>103</v>
      </c>
      <c r="AK1651" t="s">
        <v>98</v>
      </c>
      <c r="BR1651" s="3" t="s">
        <v>7025</v>
      </c>
    </row>
    <row r="1652" spans="1:70" x14ac:dyDescent="0.2">
      <c r="A1652" t="s">
        <v>4293</v>
      </c>
      <c r="B1652" t="s">
        <v>4486</v>
      </c>
      <c r="C1652" t="s">
        <v>41</v>
      </c>
      <c r="D1652" t="s">
        <v>85</v>
      </c>
      <c r="E1652" t="s">
        <v>70</v>
      </c>
      <c r="F1652" s="2" t="s">
        <v>97</v>
      </c>
      <c r="G1652" s="22">
        <v>48</v>
      </c>
      <c r="H1652" s="22">
        <v>48</v>
      </c>
      <c r="N1652" s="2" t="s">
        <v>45</v>
      </c>
      <c r="O1652" s="2" t="s">
        <v>35</v>
      </c>
      <c r="P1652" t="s">
        <v>36</v>
      </c>
      <c r="Q1652" t="s">
        <v>4523</v>
      </c>
      <c r="U1652" t="s">
        <v>37</v>
      </c>
      <c r="V1652" t="s">
        <v>4527</v>
      </c>
      <c r="Z1652" s="2">
        <v>2</v>
      </c>
      <c r="AA1652" s="22">
        <v>52</v>
      </c>
      <c r="AF1652" t="s">
        <v>119</v>
      </c>
      <c r="AI1652" t="s">
        <v>79</v>
      </c>
      <c r="AK1652" t="s">
        <v>98</v>
      </c>
      <c r="BR1652" s="3" t="s">
        <v>7025</v>
      </c>
    </row>
    <row r="1653" spans="1:70" x14ac:dyDescent="0.2">
      <c r="A1653" t="s">
        <v>4293</v>
      </c>
      <c r="B1653" t="s">
        <v>4486</v>
      </c>
      <c r="C1653" t="s">
        <v>81</v>
      </c>
      <c r="D1653" t="s">
        <v>85</v>
      </c>
      <c r="E1653" t="s">
        <v>70</v>
      </c>
      <c r="F1653" s="2" t="s">
        <v>97</v>
      </c>
      <c r="G1653" s="22">
        <v>48</v>
      </c>
      <c r="H1653" s="22">
        <v>48</v>
      </c>
      <c r="N1653" s="2" t="s">
        <v>45</v>
      </c>
      <c r="O1653" s="2" t="s">
        <v>35</v>
      </c>
      <c r="P1653" t="s">
        <v>36</v>
      </c>
      <c r="Q1653" t="s">
        <v>4502</v>
      </c>
      <c r="U1653" t="s">
        <v>37</v>
      </c>
      <c r="V1653" t="s">
        <v>4528</v>
      </c>
      <c r="Z1653" s="2">
        <v>2</v>
      </c>
      <c r="AA1653" s="22">
        <v>90</v>
      </c>
      <c r="AF1653" t="s">
        <v>2726</v>
      </c>
      <c r="AI1653" t="s">
        <v>2727</v>
      </c>
      <c r="AK1653" t="s">
        <v>98</v>
      </c>
      <c r="BR1653" s="3" t="s">
        <v>7025</v>
      </c>
    </row>
    <row r="1654" spans="1:70" x14ac:dyDescent="0.2">
      <c r="A1654" t="s">
        <v>4293</v>
      </c>
      <c r="B1654" t="s">
        <v>4486</v>
      </c>
      <c r="C1654" t="s">
        <v>81</v>
      </c>
      <c r="D1654" t="s">
        <v>85</v>
      </c>
      <c r="E1654" t="s">
        <v>70</v>
      </c>
      <c r="F1654" s="2" t="s">
        <v>97</v>
      </c>
      <c r="G1654" s="22">
        <v>48</v>
      </c>
      <c r="H1654" s="22">
        <v>48</v>
      </c>
      <c r="N1654" s="2" t="s">
        <v>45</v>
      </c>
      <c r="O1654" s="2" t="s">
        <v>35</v>
      </c>
      <c r="P1654" t="s">
        <v>36</v>
      </c>
      <c r="Q1654" t="s">
        <v>4529</v>
      </c>
      <c r="U1654" t="s">
        <v>37</v>
      </c>
      <c r="V1654" t="s">
        <v>4530</v>
      </c>
      <c r="Z1654" s="2">
        <v>4</v>
      </c>
      <c r="AA1654" s="22">
        <v>114</v>
      </c>
      <c r="AF1654" t="s">
        <v>4531</v>
      </c>
      <c r="AI1654" t="s">
        <v>2727</v>
      </c>
      <c r="AK1654" t="s">
        <v>98</v>
      </c>
      <c r="BR1654" s="3" t="s">
        <v>7025</v>
      </c>
    </row>
    <row r="1655" spans="1:70" x14ac:dyDescent="0.2">
      <c r="A1655" t="s">
        <v>4293</v>
      </c>
      <c r="B1655" t="s">
        <v>4486</v>
      </c>
      <c r="C1655" t="s">
        <v>81</v>
      </c>
      <c r="D1655" t="s">
        <v>85</v>
      </c>
      <c r="E1655" t="s">
        <v>70</v>
      </c>
      <c r="F1655" s="2" t="s">
        <v>97</v>
      </c>
      <c r="G1655" s="22">
        <v>48</v>
      </c>
      <c r="H1655" s="22">
        <v>48</v>
      </c>
      <c r="N1655" s="2" t="s">
        <v>45</v>
      </c>
      <c r="O1655" s="2" t="s">
        <v>35</v>
      </c>
      <c r="P1655" t="s">
        <v>36</v>
      </c>
      <c r="Q1655" t="s">
        <v>4529</v>
      </c>
      <c r="U1655" t="s">
        <v>37</v>
      </c>
      <c r="V1655" t="s">
        <v>4532</v>
      </c>
      <c r="Z1655" s="2">
        <v>3</v>
      </c>
      <c r="AA1655" s="22">
        <v>83</v>
      </c>
      <c r="AF1655" t="s">
        <v>2870</v>
      </c>
      <c r="AI1655" t="s">
        <v>2842</v>
      </c>
      <c r="AK1655" t="s">
        <v>98</v>
      </c>
      <c r="BR1655" s="3" t="s">
        <v>7025</v>
      </c>
    </row>
    <row r="1656" spans="1:70" x14ac:dyDescent="0.2">
      <c r="A1656" t="s">
        <v>4293</v>
      </c>
      <c r="B1656" t="s">
        <v>4486</v>
      </c>
      <c r="C1656" t="s">
        <v>81</v>
      </c>
      <c r="D1656" t="s">
        <v>85</v>
      </c>
      <c r="E1656" t="s">
        <v>70</v>
      </c>
      <c r="F1656" s="2" t="s">
        <v>97</v>
      </c>
      <c r="G1656" s="22">
        <v>48</v>
      </c>
      <c r="H1656" s="22">
        <v>48</v>
      </c>
      <c r="N1656" s="2" t="s">
        <v>45</v>
      </c>
      <c r="O1656" s="2" t="s">
        <v>35</v>
      </c>
      <c r="P1656" t="s">
        <v>36</v>
      </c>
      <c r="Q1656" t="s">
        <v>4529</v>
      </c>
      <c r="U1656" t="s">
        <v>37</v>
      </c>
      <c r="V1656" t="s">
        <v>4533</v>
      </c>
      <c r="Z1656" s="2">
        <v>3</v>
      </c>
      <c r="AA1656" s="22">
        <v>65</v>
      </c>
      <c r="AF1656" t="s">
        <v>2850</v>
      </c>
      <c r="AI1656" t="s">
        <v>2842</v>
      </c>
      <c r="AK1656" t="s">
        <v>98</v>
      </c>
      <c r="BR1656" s="3" t="s">
        <v>7025</v>
      </c>
    </row>
    <row r="1657" spans="1:70" x14ac:dyDescent="0.2">
      <c r="A1657" t="s">
        <v>4293</v>
      </c>
      <c r="B1657" t="s">
        <v>4486</v>
      </c>
      <c r="C1657" t="s">
        <v>81</v>
      </c>
      <c r="D1657" t="s">
        <v>85</v>
      </c>
      <c r="E1657" t="s">
        <v>70</v>
      </c>
      <c r="F1657" s="2" t="s">
        <v>97</v>
      </c>
      <c r="G1657" s="22">
        <v>48</v>
      </c>
      <c r="H1657" s="22">
        <v>48</v>
      </c>
      <c r="N1657" s="2" t="s">
        <v>45</v>
      </c>
      <c r="O1657" s="2" t="s">
        <v>35</v>
      </c>
      <c r="P1657" t="s">
        <v>36</v>
      </c>
      <c r="Q1657" t="s">
        <v>4529</v>
      </c>
      <c r="U1657" t="s">
        <v>37</v>
      </c>
      <c r="V1657" t="s">
        <v>4534</v>
      </c>
      <c r="Z1657" s="2">
        <v>3</v>
      </c>
      <c r="AA1657" s="22">
        <v>112</v>
      </c>
      <c r="AF1657" t="s">
        <v>2729</v>
      </c>
      <c r="AI1657" t="s">
        <v>677</v>
      </c>
      <c r="AK1657" t="s">
        <v>98</v>
      </c>
      <c r="BR1657" s="3" t="s">
        <v>7025</v>
      </c>
    </row>
    <row r="1658" spans="1:70" x14ac:dyDescent="0.2">
      <c r="A1658" t="s">
        <v>4293</v>
      </c>
      <c r="B1658" t="s">
        <v>4486</v>
      </c>
      <c r="C1658" t="s">
        <v>81</v>
      </c>
      <c r="D1658" t="s">
        <v>85</v>
      </c>
      <c r="E1658" t="s">
        <v>70</v>
      </c>
      <c r="F1658" s="2" t="s">
        <v>97</v>
      </c>
      <c r="G1658" s="22">
        <v>48</v>
      </c>
      <c r="H1658" s="22">
        <v>48</v>
      </c>
      <c r="N1658" s="2" t="s">
        <v>45</v>
      </c>
      <c r="O1658" s="2" t="s">
        <v>35</v>
      </c>
      <c r="P1658" t="s">
        <v>36</v>
      </c>
      <c r="Q1658" t="s">
        <v>4516</v>
      </c>
      <c r="U1658" t="s">
        <v>37</v>
      </c>
      <c r="V1658" t="s">
        <v>4535</v>
      </c>
      <c r="Z1658" s="2">
        <v>4</v>
      </c>
      <c r="AA1658" s="22">
        <v>106</v>
      </c>
      <c r="AF1658" t="s">
        <v>4536</v>
      </c>
      <c r="AI1658" t="s">
        <v>677</v>
      </c>
      <c r="AK1658" t="s">
        <v>98</v>
      </c>
      <c r="BR1658" s="3" t="s">
        <v>7025</v>
      </c>
    </row>
    <row r="1659" spans="1:70" x14ac:dyDescent="0.2">
      <c r="A1659" t="s">
        <v>4293</v>
      </c>
      <c r="B1659" t="s">
        <v>4486</v>
      </c>
      <c r="C1659" t="s">
        <v>81</v>
      </c>
      <c r="D1659" t="s">
        <v>85</v>
      </c>
      <c r="E1659" t="s">
        <v>70</v>
      </c>
      <c r="F1659" s="2" t="s">
        <v>97</v>
      </c>
      <c r="G1659" s="22">
        <v>48</v>
      </c>
      <c r="H1659" s="22">
        <v>48</v>
      </c>
      <c r="N1659" s="2" t="s">
        <v>45</v>
      </c>
      <c r="O1659" s="2" t="s">
        <v>35</v>
      </c>
      <c r="P1659" t="s">
        <v>89</v>
      </c>
      <c r="Q1659" t="s">
        <v>4411</v>
      </c>
      <c r="U1659" t="s">
        <v>37</v>
      </c>
      <c r="V1659" t="s">
        <v>4537</v>
      </c>
      <c r="Z1659" s="2">
        <v>3</v>
      </c>
      <c r="AA1659" s="22">
        <v>99</v>
      </c>
      <c r="AF1659" t="s">
        <v>1440</v>
      </c>
      <c r="AI1659" t="s">
        <v>1441</v>
      </c>
      <c r="AK1659" t="s">
        <v>98</v>
      </c>
      <c r="BR1659" s="3" t="s">
        <v>7025</v>
      </c>
    </row>
    <row r="1660" spans="1:70" x14ac:dyDescent="0.2">
      <c r="A1660" t="s">
        <v>4293</v>
      </c>
      <c r="B1660" t="s">
        <v>4486</v>
      </c>
      <c r="C1660" t="s">
        <v>81</v>
      </c>
      <c r="D1660" t="s">
        <v>85</v>
      </c>
      <c r="E1660" t="s">
        <v>70</v>
      </c>
      <c r="F1660" s="2" t="s">
        <v>97</v>
      </c>
      <c r="G1660" s="22">
        <v>48</v>
      </c>
      <c r="H1660" s="22">
        <v>48</v>
      </c>
      <c r="N1660" s="2" t="s">
        <v>45</v>
      </c>
      <c r="O1660" s="2" t="s">
        <v>35</v>
      </c>
      <c r="P1660" t="s">
        <v>36</v>
      </c>
      <c r="Q1660" t="s">
        <v>4502</v>
      </c>
      <c r="U1660" t="s">
        <v>37</v>
      </c>
      <c r="V1660" t="s">
        <v>4538</v>
      </c>
      <c r="Z1660" s="2">
        <v>4</v>
      </c>
      <c r="AA1660" s="22">
        <v>125</v>
      </c>
      <c r="AF1660" t="s">
        <v>1504</v>
      </c>
      <c r="AI1660" t="s">
        <v>1819</v>
      </c>
      <c r="AK1660" t="s">
        <v>98</v>
      </c>
      <c r="BR1660" s="3" t="s">
        <v>7025</v>
      </c>
    </row>
    <row r="1661" spans="1:70" x14ac:dyDescent="0.2">
      <c r="A1661" t="s">
        <v>4293</v>
      </c>
      <c r="B1661" t="s">
        <v>4486</v>
      </c>
      <c r="C1661" t="s">
        <v>81</v>
      </c>
      <c r="D1661" t="s">
        <v>85</v>
      </c>
      <c r="E1661" t="s">
        <v>70</v>
      </c>
      <c r="F1661" s="2" t="s">
        <v>97</v>
      </c>
      <c r="G1661" s="22">
        <v>48</v>
      </c>
      <c r="H1661" s="22">
        <v>48</v>
      </c>
      <c r="N1661" s="2" t="s">
        <v>45</v>
      </c>
      <c r="O1661" s="2" t="s">
        <v>35</v>
      </c>
      <c r="P1661" t="s">
        <v>89</v>
      </c>
      <c r="Q1661" t="s">
        <v>4516</v>
      </c>
      <c r="U1661" t="s">
        <v>37</v>
      </c>
      <c r="V1661" t="s">
        <v>4539</v>
      </c>
      <c r="Z1661" s="2">
        <v>3</v>
      </c>
      <c r="AA1661" s="22">
        <v>84</v>
      </c>
      <c r="AF1661" t="s">
        <v>1507</v>
      </c>
      <c r="AI1661" t="s">
        <v>677</v>
      </c>
      <c r="AK1661" t="s">
        <v>98</v>
      </c>
      <c r="BR1661" s="3" t="s">
        <v>7025</v>
      </c>
    </row>
    <row r="1662" spans="1:70" x14ac:dyDescent="0.2">
      <c r="A1662" t="s">
        <v>4293</v>
      </c>
      <c r="B1662" t="s">
        <v>4486</v>
      </c>
      <c r="C1662" t="s">
        <v>41</v>
      </c>
      <c r="D1662" t="s">
        <v>85</v>
      </c>
      <c r="E1662" t="s">
        <v>70</v>
      </c>
      <c r="F1662" s="2" t="s">
        <v>97</v>
      </c>
      <c r="G1662" s="22">
        <v>48</v>
      </c>
      <c r="H1662" s="22">
        <v>48</v>
      </c>
      <c r="N1662" s="2" t="s">
        <v>45</v>
      </c>
      <c r="O1662" s="2" t="s">
        <v>35</v>
      </c>
      <c r="P1662" t="s">
        <v>36</v>
      </c>
      <c r="Q1662" t="s">
        <v>4489</v>
      </c>
      <c r="U1662" t="s">
        <v>37</v>
      </c>
      <c r="V1662" t="s">
        <v>4540</v>
      </c>
      <c r="Z1662" s="2">
        <v>3</v>
      </c>
      <c r="AA1662" s="22">
        <v>77</v>
      </c>
      <c r="AF1662" t="s">
        <v>378</v>
      </c>
      <c r="AI1662" t="s">
        <v>677</v>
      </c>
      <c r="AK1662" t="s">
        <v>98</v>
      </c>
      <c r="BR1662" s="3" t="s">
        <v>7025</v>
      </c>
    </row>
    <row r="1663" spans="1:70" x14ac:dyDescent="0.2">
      <c r="A1663" t="s">
        <v>4293</v>
      </c>
      <c r="B1663" t="s">
        <v>4486</v>
      </c>
      <c r="C1663" t="s">
        <v>81</v>
      </c>
      <c r="D1663" t="s">
        <v>85</v>
      </c>
      <c r="E1663" t="s">
        <v>70</v>
      </c>
      <c r="F1663" s="2" t="s">
        <v>97</v>
      </c>
      <c r="G1663" s="22">
        <v>48</v>
      </c>
      <c r="H1663" s="22">
        <v>48</v>
      </c>
      <c r="N1663" s="2" t="s">
        <v>60</v>
      </c>
      <c r="O1663" s="2" t="s">
        <v>35</v>
      </c>
      <c r="P1663" t="s">
        <v>89</v>
      </c>
      <c r="Q1663" t="s">
        <v>4489</v>
      </c>
      <c r="U1663" t="s">
        <v>37</v>
      </c>
      <c r="V1663" t="s">
        <v>4541</v>
      </c>
      <c r="Z1663" s="2">
        <v>2</v>
      </c>
      <c r="AA1663" s="22">
        <v>121</v>
      </c>
      <c r="AF1663" t="s">
        <v>3691</v>
      </c>
      <c r="AI1663" t="s">
        <v>93</v>
      </c>
      <c r="AK1663" t="s">
        <v>98</v>
      </c>
      <c r="BR1663" s="3" t="s">
        <v>7025</v>
      </c>
    </row>
    <row r="1664" spans="1:70" x14ac:dyDescent="0.2">
      <c r="A1664" t="s">
        <v>4293</v>
      </c>
      <c r="B1664" t="s">
        <v>4486</v>
      </c>
      <c r="C1664" t="s">
        <v>81</v>
      </c>
      <c r="D1664" t="s">
        <v>85</v>
      </c>
      <c r="E1664" t="s">
        <v>70</v>
      </c>
      <c r="F1664" s="2" t="s">
        <v>97</v>
      </c>
      <c r="G1664" s="22">
        <v>48</v>
      </c>
      <c r="H1664" s="22">
        <v>48</v>
      </c>
      <c r="N1664" s="2" t="s">
        <v>60</v>
      </c>
      <c r="O1664" s="2" t="s">
        <v>35</v>
      </c>
      <c r="P1664" t="s">
        <v>89</v>
      </c>
      <c r="Q1664" t="s">
        <v>4516</v>
      </c>
      <c r="U1664" t="s">
        <v>37</v>
      </c>
      <c r="V1664" t="s">
        <v>4542</v>
      </c>
      <c r="Z1664" s="2">
        <v>2</v>
      </c>
      <c r="AA1664" s="22">
        <v>122</v>
      </c>
      <c r="AF1664" t="s">
        <v>3693</v>
      </c>
      <c r="AI1664" t="s">
        <v>93</v>
      </c>
      <c r="AK1664" t="s">
        <v>98</v>
      </c>
      <c r="BR1664" s="3" t="s">
        <v>7025</v>
      </c>
    </row>
    <row r="1665" spans="1:70" x14ac:dyDescent="0.2">
      <c r="A1665" t="s">
        <v>4293</v>
      </c>
      <c r="B1665" t="s">
        <v>4486</v>
      </c>
      <c r="C1665" t="s">
        <v>81</v>
      </c>
      <c r="D1665" t="s">
        <v>85</v>
      </c>
      <c r="E1665" t="s">
        <v>70</v>
      </c>
      <c r="F1665" s="2" t="s">
        <v>97</v>
      </c>
      <c r="G1665" s="22">
        <v>48</v>
      </c>
      <c r="H1665" s="22">
        <v>48</v>
      </c>
      <c r="N1665" s="2" t="s">
        <v>60</v>
      </c>
      <c r="O1665" s="2" t="s">
        <v>35</v>
      </c>
      <c r="P1665" t="s">
        <v>89</v>
      </c>
      <c r="Q1665" t="s">
        <v>4446</v>
      </c>
      <c r="U1665" t="s">
        <v>37</v>
      </c>
      <c r="V1665" t="s">
        <v>4543</v>
      </c>
      <c r="Z1665" s="2">
        <v>2</v>
      </c>
      <c r="AA1665" s="22">
        <v>119</v>
      </c>
      <c r="AF1665" t="s">
        <v>3696</v>
      </c>
      <c r="AI1665" t="s">
        <v>93</v>
      </c>
      <c r="AK1665" t="s">
        <v>98</v>
      </c>
      <c r="BR1665" s="3" t="s">
        <v>7025</v>
      </c>
    </row>
    <row r="1666" spans="1:70" x14ac:dyDescent="0.2">
      <c r="A1666" t="s">
        <v>4293</v>
      </c>
      <c r="B1666" t="s">
        <v>4486</v>
      </c>
      <c r="C1666" t="s">
        <v>81</v>
      </c>
      <c r="D1666" t="s">
        <v>85</v>
      </c>
      <c r="E1666" t="s">
        <v>70</v>
      </c>
      <c r="F1666" s="2" t="s">
        <v>97</v>
      </c>
      <c r="G1666" s="22">
        <v>48</v>
      </c>
      <c r="H1666" s="22">
        <v>48</v>
      </c>
      <c r="N1666" s="2" t="s">
        <v>60</v>
      </c>
      <c r="O1666" s="2" t="s">
        <v>35</v>
      </c>
      <c r="P1666" t="s">
        <v>89</v>
      </c>
      <c r="Q1666" t="s">
        <v>4446</v>
      </c>
      <c r="U1666" t="s">
        <v>37</v>
      </c>
      <c r="V1666" t="s">
        <v>4544</v>
      </c>
      <c r="Z1666" s="2">
        <v>2</v>
      </c>
      <c r="AA1666" s="22">
        <v>121</v>
      </c>
      <c r="AF1666" t="s">
        <v>3699</v>
      </c>
      <c r="AI1666" t="s">
        <v>93</v>
      </c>
      <c r="AK1666" t="s">
        <v>98</v>
      </c>
      <c r="BR1666" s="3" t="s">
        <v>7025</v>
      </c>
    </row>
    <row r="1667" spans="1:70" x14ac:dyDescent="0.2">
      <c r="A1667" t="s">
        <v>4293</v>
      </c>
      <c r="B1667" t="s">
        <v>4545</v>
      </c>
      <c r="C1667" t="s">
        <v>81</v>
      </c>
      <c r="D1667" t="s">
        <v>85</v>
      </c>
      <c r="E1667" t="s">
        <v>70</v>
      </c>
      <c r="F1667" s="2" t="s">
        <v>34</v>
      </c>
      <c r="G1667" s="22">
        <v>16</v>
      </c>
      <c r="H1667" s="22">
        <v>16</v>
      </c>
      <c r="N1667" s="2" t="s">
        <v>35</v>
      </c>
      <c r="O1667" s="2" t="s">
        <v>35</v>
      </c>
      <c r="P1667" t="s">
        <v>36</v>
      </c>
      <c r="Q1667" t="s">
        <v>4298</v>
      </c>
      <c r="R1667" t="s">
        <v>4458</v>
      </c>
      <c r="U1667" t="s">
        <v>37</v>
      </c>
      <c r="V1667" t="s">
        <v>4546</v>
      </c>
      <c r="Z1667" s="2">
        <v>4</v>
      </c>
      <c r="AA1667" s="22">
        <v>118</v>
      </c>
      <c r="AF1667" t="s">
        <v>4547</v>
      </c>
      <c r="AI1667" t="s">
        <v>325</v>
      </c>
      <c r="AK1667" t="s">
        <v>51</v>
      </c>
      <c r="BR1667" s="3" t="s">
        <v>7025</v>
      </c>
    </row>
    <row r="1668" spans="1:70" x14ac:dyDescent="0.2">
      <c r="A1668" t="s">
        <v>4293</v>
      </c>
      <c r="B1668" t="s">
        <v>4548</v>
      </c>
      <c r="C1668" t="s">
        <v>81</v>
      </c>
      <c r="D1668" t="s">
        <v>85</v>
      </c>
      <c r="E1668" t="s">
        <v>70</v>
      </c>
      <c r="F1668" s="2" t="s">
        <v>914</v>
      </c>
      <c r="G1668" s="22">
        <v>72</v>
      </c>
      <c r="H1668" s="22">
        <v>64</v>
      </c>
      <c r="M1668" s="22">
        <v>8</v>
      </c>
      <c r="N1668" s="2" t="s">
        <v>66</v>
      </c>
      <c r="O1668" s="2" t="s">
        <v>35</v>
      </c>
      <c r="P1668" t="s">
        <v>89</v>
      </c>
      <c r="Q1668" t="s">
        <v>4334</v>
      </c>
      <c r="U1668" t="s">
        <v>37</v>
      </c>
      <c r="V1668" t="s">
        <v>4549</v>
      </c>
      <c r="Z1668" s="2">
        <v>4</v>
      </c>
      <c r="AA1668" s="22">
        <v>122</v>
      </c>
      <c r="AF1668" t="s">
        <v>4547</v>
      </c>
      <c r="AI1668" t="s">
        <v>2571</v>
      </c>
      <c r="AK1668" t="s">
        <v>1523</v>
      </c>
      <c r="BR1668" s="3" t="s">
        <v>7025</v>
      </c>
    </row>
    <row r="1669" spans="1:70" x14ac:dyDescent="0.2">
      <c r="A1669" t="s">
        <v>4293</v>
      </c>
      <c r="B1669" t="s">
        <v>4550</v>
      </c>
      <c r="C1669" t="s">
        <v>81</v>
      </c>
      <c r="D1669" t="s">
        <v>85</v>
      </c>
      <c r="E1669" t="s">
        <v>70</v>
      </c>
      <c r="F1669" s="2" t="s">
        <v>97</v>
      </c>
      <c r="G1669" s="22">
        <v>48</v>
      </c>
      <c r="H1669" s="22">
        <v>48</v>
      </c>
      <c r="N1669" s="2" t="s">
        <v>60</v>
      </c>
      <c r="O1669" s="2" t="s">
        <v>35</v>
      </c>
      <c r="P1669" t="s">
        <v>89</v>
      </c>
      <c r="Q1669" t="s">
        <v>4327</v>
      </c>
      <c r="U1669" t="s">
        <v>37</v>
      </c>
      <c r="V1669" t="s">
        <v>4551</v>
      </c>
      <c r="Z1669" s="2">
        <v>4</v>
      </c>
      <c r="AA1669" s="22">
        <v>119</v>
      </c>
      <c r="AF1669" t="s">
        <v>4547</v>
      </c>
      <c r="AI1669" t="s">
        <v>711</v>
      </c>
      <c r="AK1669" t="s">
        <v>98</v>
      </c>
      <c r="BR1669" s="3" t="s">
        <v>7025</v>
      </c>
    </row>
    <row r="1670" spans="1:70" x14ac:dyDescent="0.2">
      <c r="A1670" t="s">
        <v>4293</v>
      </c>
      <c r="B1670" t="s">
        <v>4552</v>
      </c>
      <c r="C1670" t="s">
        <v>81</v>
      </c>
      <c r="D1670" t="s">
        <v>85</v>
      </c>
      <c r="E1670" t="s">
        <v>70</v>
      </c>
      <c r="F1670" s="2" t="s">
        <v>335</v>
      </c>
      <c r="G1670" s="22">
        <v>64</v>
      </c>
      <c r="H1670" s="22">
        <v>64</v>
      </c>
      <c r="N1670" s="2" t="s">
        <v>66</v>
      </c>
      <c r="O1670" s="2" t="s">
        <v>35</v>
      </c>
      <c r="P1670" t="s">
        <v>89</v>
      </c>
      <c r="Q1670" t="s">
        <v>4458</v>
      </c>
      <c r="U1670" t="s">
        <v>37</v>
      </c>
      <c r="V1670" t="s">
        <v>4553</v>
      </c>
      <c r="Z1670" s="2">
        <v>4</v>
      </c>
      <c r="AA1670" s="22">
        <v>121</v>
      </c>
      <c r="AF1670" t="s">
        <v>4547</v>
      </c>
      <c r="AI1670" t="s">
        <v>2571</v>
      </c>
      <c r="AK1670" t="s">
        <v>1523</v>
      </c>
      <c r="BR1670" s="3" t="s">
        <v>7025</v>
      </c>
    </row>
    <row r="1671" spans="1:70" x14ac:dyDescent="0.2">
      <c r="A1671" t="s">
        <v>4293</v>
      </c>
      <c r="B1671" t="s">
        <v>6451</v>
      </c>
      <c r="C1671" t="s">
        <v>41</v>
      </c>
      <c r="D1671" t="s">
        <v>42</v>
      </c>
      <c r="E1671" t="s">
        <v>70</v>
      </c>
      <c r="F1671" s="2" t="s">
        <v>43</v>
      </c>
      <c r="G1671" s="22">
        <v>32</v>
      </c>
      <c r="L1671" s="22">
        <v>32</v>
      </c>
      <c r="N1671" s="2" t="s">
        <v>40</v>
      </c>
      <c r="O1671" s="2" t="s">
        <v>35</v>
      </c>
      <c r="P1671" t="s">
        <v>36</v>
      </c>
      <c r="Q1671" t="s">
        <v>1640</v>
      </c>
      <c r="U1671" t="s">
        <v>6452</v>
      </c>
      <c r="V1671" t="s">
        <v>6453</v>
      </c>
      <c r="W1671" t="s">
        <v>169</v>
      </c>
      <c r="Z1671" s="2">
        <v>2</v>
      </c>
      <c r="AA1671" s="22">
        <v>19</v>
      </c>
      <c r="AF1671" t="s">
        <v>4460</v>
      </c>
      <c r="AI1671" t="s">
        <v>1705</v>
      </c>
      <c r="AK1671" t="s">
        <v>123</v>
      </c>
      <c r="AN1671" t="s">
        <v>4667</v>
      </c>
      <c r="BR1671" s="3" t="s">
        <v>7025</v>
      </c>
    </row>
    <row r="1672" spans="1:70" x14ac:dyDescent="0.2">
      <c r="A1672" t="s">
        <v>4293</v>
      </c>
      <c r="B1672" t="s">
        <v>6454</v>
      </c>
      <c r="C1672" t="s">
        <v>41</v>
      </c>
      <c r="D1672" t="s">
        <v>42</v>
      </c>
      <c r="E1672" t="s">
        <v>70</v>
      </c>
      <c r="F1672" s="2" t="s">
        <v>43</v>
      </c>
      <c r="G1672" s="22">
        <v>32</v>
      </c>
      <c r="L1672" s="22">
        <v>32</v>
      </c>
      <c r="N1672" s="2" t="s">
        <v>40</v>
      </c>
      <c r="O1672" s="2" t="s">
        <v>35</v>
      </c>
      <c r="P1672" t="s">
        <v>36</v>
      </c>
      <c r="Q1672" t="s">
        <v>1844</v>
      </c>
      <c r="U1672" t="s">
        <v>6452</v>
      </c>
      <c r="V1672" t="s">
        <v>6455</v>
      </c>
      <c r="W1672" t="s">
        <v>169</v>
      </c>
      <c r="Z1672" s="2">
        <v>2</v>
      </c>
      <c r="AA1672" s="22">
        <v>22</v>
      </c>
      <c r="AF1672" t="s">
        <v>4460</v>
      </c>
      <c r="AI1672" t="s">
        <v>1705</v>
      </c>
      <c r="AK1672" t="s">
        <v>123</v>
      </c>
      <c r="AN1672" t="s">
        <v>4667</v>
      </c>
      <c r="BR1672" s="3" t="s">
        <v>7025</v>
      </c>
    </row>
    <row r="1673" spans="1:70" x14ac:dyDescent="0.2">
      <c r="A1673" t="s">
        <v>5208</v>
      </c>
      <c r="B1673" t="s">
        <v>5205</v>
      </c>
      <c r="C1673" t="s">
        <v>81</v>
      </c>
      <c r="D1673" t="s">
        <v>85</v>
      </c>
      <c r="E1673" t="s">
        <v>83</v>
      </c>
      <c r="F1673" s="2" t="s">
        <v>43</v>
      </c>
      <c r="G1673" s="22">
        <v>32</v>
      </c>
      <c r="H1673" s="22">
        <v>26</v>
      </c>
      <c r="M1673" s="22">
        <v>6</v>
      </c>
      <c r="N1673" s="2" t="s">
        <v>35</v>
      </c>
      <c r="O1673" s="2" t="s">
        <v>35</v>
      </c>
      <c r="P1673" t="s">
        <v>36</v>
      </c>
      <c r="Q1673" t="s">
        <v>5206</v>
      </c>
      <c r="U1673" t="s">
        <v>37</v>
      </c>
      <c r="V1673" t="s">
        <v>5207</v>
      </c>
      <c r="Z1673" s="2">
        <v>1</v>
      </c>
      <c r="AA1673" s="22">
        <v>30</v>
      </c>
      <c r="AF1673" t="s">
        <v>4560</v>
      </c>
      <c r="AI1673" t="s">
        <v>2571</v>
      </c>
      <c r="AK1673" t="s">
        <v>166</v>
      </c>
      <c r="AN1673" t="s">
        <v>465</v>
      </c>
      <c r="BR1673" s="3" t="s">
        <v>7025</v>
      </c>
    </row>
    <row r="1674" spans="1:70" x14ac:dyDescent="0.2">
      <c r="A1674" t="s">
        <v>5208</v>
      </c>
      <c r="B1674" t="s">
        <v>5209</v>
      </c>
      <c r="C1674" t="s">
        <v>81</v>
      </c>
      <c r="D1674" t="s">
        <v>85</v>
      </c>
      <c r="E1674" t="s">
        <v>83</v>
      </c>
      <c r="F1674" s="2" t="s">
        <v>43</v>
      </c>
      <c r="G1674" s="22">
        <v>32</v>
      </c>
      <c r="H1674" s="22">
        <v>26</v>
      </c>
      <c r="K1674" s="22">
        <v>6</v>
      </c>
      <c r="N1674" s="2" t="s">
        <v>35</v>
      </c>
      <c r="O1674" s="2" t="s">
        <v>35</v>
      </c>
      <c r="P1674" t="s">
        <v>89</v>
      </c>
      <c r="Q1674" t="s">
        <v>5210</v>
      </c>
      <c r="U1674" t="s">
        <v>37</v>
      </c>
      <c r="V1674" t="s">
        <v>5211</v>
      </c>
      <c r="Z1674" s="2">
        <v>1</v>
      </c>
      <c r="AA1674" s="22">
        <v>30</v>
      </c>
      <c r="AF1674" t="s">
        <v>4560</v>
      </c>
      <c r="AI1674" t="s">
        <v>2571</v>
      </c>
      <c r="AK1674" t="s">
        <v>166</v>
      </c>
      <c r="AN1674" t="s">
        <v>1403</v>
      </c>
      <c r="BR1674" s="3" t="s">
        <v>7025</v>
      </c>
    </row>
    <row r="1675" spans="1:70" x14ac:dyDescent="0.2">
      <c r="A1675" t="s">
        <v>5208</v>
      </c>
      <c r="B1675" t="s">
        <v>5212</v>
      </c>
      <c r="C1675" t="s">
        <v>81</v>
      </c>
      <c r="D1675" t="s">
        <v>85</v>
      </c>
      <c r="E1675" t="s">
        <v>83</v>
      </c>
      <c r="F1675" s="2" t="s">
        <v>630</v>
      </c>
      <c r="G1675" s="22">
        <v>24</v>
      </c>
      <c r="H1675" s="22">
        <v>24</v>
      </c>
      <c r="N1675" s="2" t="s">
        <v>35</v>
      </c>
      <c r="O1675" s="2" t="s">
        <v>35</v>
      </c>
      <c r="P1675" t="s">
        <v>36</v>
      </c>
      <c r="Q1675" t="s">
        <v>5213</v>
      </c>
      <c r="U1675" t="s">
        <v>37</v>
      </c>
      <c r="V1675" t="s">
        <v>5214</v>
      </c>
      <c r="Z1675" s="2">
        <v>1</v>
      </c>
      <c r="AA1675" s="22">
        <v>30</v>
      </c>
      <c r="AF1675" t="s">
        <v>4560</v>
      </c>
      <c r="AI1675" t="s">
        <v>711</v>
      </c>
      <c r="AK1675" t="s">
        <v>69</v>
      </c>
      <c r="AN1675" t="s">
        <v>61</v>
      </c>
      <c r="BR1675" s="3" t="s">
        <v>7025</v>
      </c>
    </row>
    <row r="1676" spans="1:70" x14ac:dyDescent="0.2">
      <c r="A1676" t="s">
        <v>5208</v>
      </c>
      <c r="B1676" t="s">
        <v>5215</v>
      </c>
      <c r="C1676" t="s">
        <v>81</v>
      </c>
      <c r="D1676" t="s">
        <v>1490</v>
      </c>
      <c r="E1676" t="s">
        <v>83</v>
      </c>
      <c r="F1676" s="2" t="s">
        <v>43</v>
      </c>
      <c r="G1676" s="22">
        <v>32</v>
      </c>
      <c r="H1676" s="22">
        <v>22</v>
      </c>
      <c r="M1676" s="22">
        <v>10</v>
      </c>
      <c r="N1676" s="2" t="s">
        <v>35</v>
      </c>
      <c r="O1676" s="2" t="s">
        <v>35</v>
      </c>
      <c r="P1676" t="s">
        <v>36</v>
      </c>
      <c r="Q1676" t="s">
        <v>5216</v>
      </c>
      <c r="U1676" t="s">
        <v>37</v>
      </c>
      <c r="V1676" t="s">
        <v>5217</v>
      </c>
      <c r="Z1676" s="2">
        <v>1</v>
      </c>
      <c r="AA1676" s="22">
        <v>30</v>
      </c>
      <c r="AF1676" t="s">
        <v>2669</v>
      </c>
      <c r="AI1676" t="s">
        <v>164</v>
      </c>
      <c r="AK1676" t="s">
        <v>62</v>
      </c>
      <c r="AN1676" t="s">
        <v>465</v>
      </c>
      <c r="BR1676" s="3" t="s">
        <v>7025</v>
      </c>
    </row>
    <row r="1677" spans="1:70" x14ac:dyDescent="0.2">
      <c r="A1677" t="s">
        <v>5208</v>
      </c>
      <c r="B1677" t="s">
        <v>5218</v>
      </c>
      <c r="C1677" t="s">
        <v>81</v>
      </c>
      <c r="D1677" t="s">
        <v>85</v>
      </c>
      <c r="E1677" t="s">
        <v>83</v>
      </c>
      <c r="F1677" s="2" t="s">
        <v>630</v>
      </c>
      <c r="G1677" s="22">
        <v>24</v>
      </c>
      <c r="H1677" s="22">
        <v>18</v>
      </c>
      <c r="L1677" s="22">
        <v>6</v>
      </c>
      <c r="N1677" s="2" t="s">
        <v>35</v>
      </c>
      <c r="O1677" s="2" t="s">
        <v>35</v>
      </c>
      <c r="P1677" t="s">
        <v>36</v>
      </c>
      <c r="Q1677" t="s">
        <v>5210</v>
      </c>
      <c r="U1677" t="s">
        <v>37</v>
      </c>
      <c r="V1677" t="s">
        <v>5219</v>
      </c>
      <c r="Z1677" s="2">
        <v>1</v>
      </c>
      <c r="AA1677" s="22">
        <v>31</v>
      </c>
      <c r="AF1677" t="s">
        <v>5220</v>
      </c>
      <c r="AI1677" t="s">
        <v>522</v>
      </c>
      <c r="AK1677" t="s">
        <v>58</v>
      </c>
      <c r="AN1677" t="s">
        <v>465</v>
      </c>
      <c r="BR1677" s="3" t="s">
        <v>7025</v>
      </c>
    </row>
    <row r="1678" spans="1:70" x14ac:dyDescent="0.2">
      <c r="A1678" t="s">
        <v>5208</v>
      </c>
      <c r="B1678" t="s">
        <v>5221</v>
      </c>
      <c r="C1678" t="s">
        <v>81</v>
      </c>
      <c r="D1678" t="s">
        <v>85</v>
      </c>
      <c r="E1678" t="s">
        <v>83</v>
      </c>
      <c r="F1678" s="2" t="s">
        <v>630</v>
      </c>
      <c r="G1678" s="22">
        <v>24</v>
      </c>
      <c r="H1678" s="22">
        <v>24</v>
      </c>
      <c r="N1678" s="2" t="s">
        <v>35</v>
      </c>
      <c r="O1678" s="2" t="s">
        <v>35</v>
      </c>
      <c r="P1678" t="s">
        <v>89</v>
      </c>
      <c r="Q1678" t="s">
        <v>5222</v>
      </c>
      <c r="U1678" t="s">
        <v>37</v>
      </c>
      <c r="V1678" t="s">
        <v>5223</v>
      </c>
      <c r="Z1678" s="2">
        <v>1</v>
      </c>
      <c r="AA1678" s="22">
        <v>23</v>
      </c>
      <c r="AF1678" t="s">
        <v>5224</v>
      </c>
      <c r="AI1678" t="s">
        <v>5225</v>
      </c>
      <c r="AK1678" t="s">
        <v>69</v>
      </c>
      <c r="AN1678" t="s">
        <v>465</v>
      </c>
      <c r="BR1678" s="3" t="s">
        <v>7025</v>
      </c>
    </row>
    <row r="1679" spans="1:70" x14ac:dyDescent="0.2">
      <c r="A1679" t="s">
        <v>5208</v>
      </c>
      <c r="B1679" t="s">
        <v>5226</v>
      </c>
      <c r="C1679" t="s">
        <v>81</v>
      </c>
      <c r="D1679" t="s">
        <v>85</v>
      </c>
      <c r="E1679" t="s">
        <v>83</v>
      </c>
      <c r="F1679" s="2" t="s">
        <v>43</v>
      </c>
      <c r="G1679" s="22">
        <v>32</v>
      </c>
      <c r="H1679" s="22">
        <v>26</v>
      </c>
      <c r="K1679" s="22">
        <v>6</v>
      </c>
      <c r="N1679" s="2" t="s">
        <v>35</v>
      </c>
      <c r="O1679" s="2" t="s">
        <v>35</v>
      </c>
      <c r="P1679" t="s">
        <v>89</v>
      </c>
      <c r="Q1679" t="s">
        <v>5210</v>
      </c>
      <c r="U1679" t="s">
        <v>37</v>
      </c>
      <c r="V1679" t="s">
        <v>5227</v>
      </c>
      <c r="Z1679" s="2">
        <v>1</v>
      </c>
      <c r="AA1679" s="22">
        <v>30</v>
      </c>
      <c r="AF1679" t="s">
        <v>2669</v>
      </c>
      <c r="AI1679" t="s">
        <v>2752</v>
      </c>
      <c r="AK1679" t="s">
        <v>166</v>
      </c>
      <c r="AN1679" t="s">
        <v>465</v>
      </c>
      <c r="BR1679" s="3" t="s">
        <v>7025</v>
      </c>
    </row>
    <row r="1680" spans="1:70" x14ac:dyDescent="0.2">
      <c r="A1680" t="s">
        <v>5208</v>
      </c>
      <c r="B1680" t="s">
        <v>5228</v>
      </c>
      <c r="C1680" t="s">
        <v>81</v>
      </c>
      <c r="D1680" t="s">
        <v>85</v>
      </c>
      <c r="E1680" t="s">
        <v>83</v>
      </c>
      <c r="F1680" s="2" t="s">
        <v>630</v>
      </c>
      <c r="G1680" s="22">
        <v>24</v>
      </c>
      <c r="H1680" s="22">
        <v>24</v>
      </c>
      <c r="N1680" s="2" t="s">
        <v>35</v>
      </c>
      <c r="O1680" s="2" t="s">
        <v>35</v>
      </c>
      <c r="P1680" t="s">
        <v>36</v>
      </c>
      <c r="Q1680" t="s">
        <v>5210</v>
      </c>
      <c r="U1680" t="s">
        <v>37</v>
      </c>
      <c r="V1680" t="s">
        <v>5229</v>
      </c>
      <c r="Z1680" s="2">
        <v>1</v>
      </c>
      <c r="AA1680" s="22">
        <v>23</v>
      </c>
      <c r="AF1680" t="s">
        <v>5224</v>
      </c>
      <c r="AI1680" t="s">
        <v>5225</v>
      </c>
      <c r="AK1680" t="s">
        <v>69</v>
      </c>
      <c r="AN1680" t="s">
        <v>1403</v>
      </c>
      <c r="BR1680" s="3" t="s">
        <v>7025</v>
      </c>
    </row>
    <row r="1681" spans="1:70" x14ac:dyDescent="0.2">
      <c r="A1681" t="s">
        <v>5208</v>
      </c>
      <c r="B1681" t="s">
        <v>5230</v>
      </c>
      <c r="C1681" t="s">
        <v>81</v>
      </c>
      <c r="D1681" t="s">
        <v>85</v>
      </c>
      <c r="E1681" t="s">
        <v>83</v>
      </c>
      <c r="F1681" s="2" t="s">
        <v>630</v>
      </c>
      <c r="G1681" s="22">
        <v>24</v>
      </c>
      <c r="H1681" s="22">
        <v>24</v>
      </c>
      <c r="N1681" s="2" t="s">
        <v>35</v>
      </c>
      <c r="O1681" s="2" t="s">
        <v>35</v>
      </c>
      <c r="P1681" t="s">
        <v>36</v>
      </c>
      <c r="Q1681" t="s">
        <v>5231</v>
      </c>
      <c r="U1681" t="s">
        <v>37</v>
      </c>
      <c r="V1681" t="s">
        <v>5232</v>
      </c>
      <c r="Z1681" s="2">
        <v>1</v>
      </c>
      <c r="AA1681" s="22">
        <v>23</v>
      </c>
      <c r="AF1681" t="s">
        <v>5224</v>
      </c>
      <c r="AI1681" t="s">
        <v>5225</v>
      </c>
      <c r="AK1681" t="s">
        <v>69</v>
      </c>
      <c r="AN1681" t="s">
        <v>465</v>
      </c>
      <c r="BR1681" s="3" t="s">
        <v>7025</v>
      </c>
    </row>
    <row r="1682" spans="1:70" x14ac:dyDescent="0.2">
      <c r="A1682" t="s">
        <v>5208</v>
      </c>
      <c r="B1682" t="s">
        <v>5233</v>
      </c>
      <c r="C1682" t="s">
        <v>81</v>
      </c>
      <c r="D1682" t="s">
        <v>85</v>
      </c>
      <c r="E1682" t="s">
        <v>83</v>
      </c>
      <c r="F1682" s="2" t="s">
        <v>630</v>
      </c>
      <c r="G1682" s="22">
        <v>24</v>
      </c>
      <c r="H1682" s="22">
        <v>24</v>
      </c>
      <c r="N1682" s="2" t="s">
        <v>35</v>
      </c>
      <c r="O1682" s="2" t="s">
        <v>35</v>
      </c>
      <c r="P1682" t="s">
        <v>89</v>
      </c>
      <c r="Q1682" t="s">
        <v>5234</v>
      </c>
      <c r="U1682" t="s">
        <v>37</v>
      </c>
      <c r="V1682" t="s">
        <v>5235</v>
      </c>
      <c r="Z1682" s="2">
        <v>1</v>
      </c>
      <c r="AA1682" s="22">
        <v>31</v>
      </c>
      <c r="AF1682" t="s">
        <v>5220</v>
      </c>
      <c r="AI1682" t="s">
        <v>93</v>
      </c>
      <c r="AK1682" t="s">
        <v>69</v>
      </c>
      <c r="AN1682" t="s">
        <v>465</v>
      </c>
      <c r="BR1682" s="3" t="s">
        <v>7025</v>
      </c>
    </row>
    <row r="1683" spans="1:70" x14ac:dyDescent="0.2">
      <c r="A1683" t="s">
        <v>5208</v>
      </c>
      <c r="B1683" t="s">
        <v>5236</v>
      </c>
      <c r="C1683" t="s">
        <v>81</v>
      </c>
      <c r="D1683" t="s">
        <v>85</v>
      </c>
      <c r="E1683" t="s">
        <v>83</v>
      </c>
      <c r="F1683" s="2" t="s">
        <v>630</v>
      </c>
      <c r="G1683" s="22">
        <v>24</v>
      </c>
      <c r="H1683" s="22">
        <v>24</v>
      </c>
      <c r="N1683" s="2" t="s">
        <v>35</v>
      </c>
      <c r="O1683" s="2" t="s">
        <v>35</v>
      </c>
      <c r="P1683" t="s">
        <v>36</v>
      </c>
      <c r="Q1683" t="s">
        <v>5213</v>
      </c>
      <c r="U1683" t="s">
        <v>37</v>
      </c>
      <c r="V1683" t="s">
        <v>5237</v>
      </c>
      <c r="Z1683" s="2">
        <v>1</v>
      </c>
      <c r="AA1683" s="22">
        <v>30</v>
      </c>
      <c r="AF1683" t="s">
        <v>2669</v>
      </c>
      <c r="AI1683" t="s">
        <v>93</v>
      </c>
      <c r="AK1683" t="s">
        <v>69</v>
      </c>
      <c r="AN1683" t="s">
        <v>465</v>
      </c>
      <c r="BR1683" s="3" t="s">
        <v>7025</v>
      </c>
    </row>
    <row r="1684" spans="1:70" x14ac:dyDescent="0.2">
      <c r="A1684" t="s">
        <v>5208</v>
      </c>
      <c r="B1684" t="s">
        <v>5238</v>
      </c>
      <c r="C1684" t="s">
        <v>41</v>
      </c>
      <c r="D1684" t="s">
        <v>85</v>
      </c>
      <c r="E1684" t="s">
        <v>83</v>
      </c>
      <c r="F1684" s="2" t="s">
        <v>630</v>
      </c>
      <c r="G1684" s="22">
        <v>24</v>
      </c>
      <c r="H1684" s="22">
        <v>24</v>
      </c>
      <c r="N1684" s="2" t="s">
        <v>35</v>
      </c>
      <c r="O1684" s="2" t="s">
        <v>35</v>
      </c>
      <c r="P1684" t="s">
        <v>36</v>
      </c>
      <c r="Q1684" t="s">
        <v>5239</v>
      </c>
      <c r="U1684" t="s">
        <v>37</v>
      </c>
      <c r="V1684" t="s">
        <v>5240</v>
      </c>
      <c r="Z1684" s="2">
        <v>1</v>
      </c>
      <c r="AA1684" s="22">
        <v>30</v>
      </c>
      <c r="AF1684" t="s">
        <v>2669</v>
      </c>
      <c r="AI1684" t="s">
        <v>93</v>
      </c>
      <c r="AK1684" t="s">
        <v>69</v>
      </c>
      <c r="AN1684" t="s">
        <v>61</v>
      </c>
      <c r="BR1684" s="3" t="s">
        <v>7025</v>
      </c>
    </row>
    <row r="1685" spans="1:70" x14ac:dyDescent="0.2">
      <c r="A1685" t="s">
        <v>5208</v>
      </c>
      <c r="B1685" t="s">
        <v>5241</v>
      </c>
      <c r="C1685" t="s">
        <v>41</v>
      </c>
      <c r="D1685" t="s">
        <v>85</v>
      </c>
      <c r="E1685" t="s">
        <v>83</v>
      </c>
      <c r="F1685" s="2" t="s">
        <v>630</v>
      </c>
      <c r="G1685" s="22">
        <v>24</v>
      </c>
      <c r="H1685" s="22">
        <v>24</v>
      </c>
      <c r="N1685" s="2" t="s">
        <v>35</v>
      </c>
      <c r="O1685" s="2" t="s">
        <v>35</v>
      </c>
      <c r="P1685" t="s">
        <v>36</v>
      </c>
      <c r="Q1685" t="s">
        <v>5242</v>
      </c>
      <c r="U1685" t="s">
        <v>37</v>
      </c>
      <c r="V1685" t="s">
        <v>5243</v>
      </c>
      <c r="Z1685" s="2">
        <v>1</v>
      </c>
      <c r="AA1685" s="22">
        <v>31</v>
      </c>
      <c r="AF1685" t="s">
        <v>5220</v>
      </c>
      <c r="AI1685" t="s">
        <v>93</v>
      </c>
      <c r="AK1685" t="s">
        <v>69</v>
      </c>
      <c r="AN1685" t="s">
        <v>61</v>
      </c>
      <c r="BR1685" s="3" t="s">
        <v>7025</v>
      </c>
    </row>
    <row r="1686" spans="1:70" x14ac:dyDescent="0.2">
      <c r="A1686" t="s">
        <v>5208</v>
      </c>
      <c r="B1686" t="s">
        <v>5244</v>
      </c>
      <c r="C1686" t="s">
        <v>41</v>
      </c>
      <c r="D1686" t="s">
        <v>85</v>
      </c>
      <c r="E1686" t="s">
        <v>83</v>
      </c>
      <c r="F1686" s="2" t="s">
        <v>630</v>
      </c>
      <c r="G1686" s="22">
        <v>24</v>
      </c>
      <c r="H1686" s="22">
        <v>24</v>
      </c>
      <c r="N1686" s="2" t="s">
        <v>35</v>
      </c>
      <c r="O1686" s="2" t="s">
        <v>35</v>
      </c>
      <c r="P1686" t="s">
        <v>36</v>
      </c>
      <c r="Q1686" t="s">
        <v>5242</v>
      </c>
      <c r="U1686" t="s">
        <v>37</v>
      </c>
      <c r="V1686" t="s">
        <v>5245</v>
      </c>
      <c r="Z1686" s="2">
        <v>1</v>
      </c>
      <c r="AA1686" s="22">
        <v>23</v>
      </c>
      <c r="AF1686" t="s">
        <v>5224</v>
      </c>
      <c r="AI1686" t="s">
        <v>5225</v>
      </c>
      <c r="AK1686" t="s">
        <v>69</v>
      </c>
      <c r="AN1686" t="s">
        <v>61</v>
      </c>
      <c r="BR1686" s="3" t="s">
        <v>7025</v>
      </c>
    </row>
    <row r="1687" spans="1:70" x14ac:dyDescent="0.2">
      <c r="A1687" t="s">
        <v>5208</v>
      </c>
      <c r="B1687" t="s">
        <v>5246</v>
      </c>
      <c r="C1687" t="s">
        <v>41</v>
      </c>
      <c r="D1687" t="s">
        <v>85</v>
      </c>
      <c r="E1687" t="s">
        <v>83</v>
      </c>
      <c r="F1687" s="2" t="s">
        <v>630</v>
      </c>
      <c r="G1687" s="22">
        <v>24</v>
      </c>
      <c r="H1687" s="22">
        <v>24</v>
      </c>
      <c r="N1687" s="2" t="s">
        <v>35</v>
      </c>
      <c r="O1687" s="2" t="s">
        <v>35</v>
      </c>
      <c r="P1687" t="s">
        <v>36</v>
      </c>
      <c r="Q1687" t="s">
        <v>5247</v>
      </c>
      <c r="U1687" t="s">
        <v>37</v>
      </c>
      <c r="V1687" t="s">
        <v>5248</v>
      </c>
      <c r="Z1687" s="2">
        <v>1</v>
      </c>
      <c r="AA1687" s="22">
        <v>31</v>
      </c>
      <c r="AF1687" t="s">
        <v>5220</v>
      </c>
      <c r="AI1687" t="s">
        <v>93</v>
      </c>
      <c r="AK1687" t="s">
        <v>69</v>
      </c>
      <c r="AN1687" t="s">
        <v>61</v>
      </c>
      <c r="BR1687" s="3" t="s">
        <v>7025</v>
      </c>
    </row>
    <row r="1688" spans="1:70" x14ac:dyDescent="0.2">
      <c r="A1688" t="s">
        <v>5208</v>
      </c>
      <c r="B1688" t="s">
        <v>5249</v>
      </c>
      <c r="C1688" t="s">
        <v>81</v>
      </c>
      <c r="D1688" t="s">
        <v>72</v>
      </c>
      <c r="E1688" t="s">
        <v>83</v>
      </c>
      <c r="F1688" s="2" t="s">
        <v>43</v>
      </c>
      <c r="G1688" s="22">
        <v>32</v>
      </c>
      <c r="H1688" s="22">
        <v>24</v>
      </c>
      <c r="M1688" s="22">
        <v>8</v>
      </c>
      <c r="N1688" s="2" t="s">
        <v>35</v>
      </c>
      <c r="O1688" s="2" t="s">
        <v>35</v>
      </c>
      <c r="P1688" t="s">
        <v>89</v>
      </c>
      <c r="Q1688" t="s">
        <v>5250</v>
      </c>
      <c r="U1688" t="s">
        <v>37</v>
      </c>
      <c r="V1688" t="s">
        <v>5251</v>
      </c>
      <c r="Z1688" s="2">
        <v>1</v>
      </c>
      <c r="AA1688" s="22">
        <v>31</v>
      </c>
      <c r="AF1688" t="s">
        <v>5220</v>
      </c>
      <c r="AI1688" t="s">
        <v>93</v>
      </c>
      <c r="AK1688" t="s">
        <v>69</v>
      </c>
      <c r="AN1688" t="s">
        <v>61</v>
      </c>
      <c r="BR1688" s="3" t="s">
        <v>7025</v>
      </c>
    </row>
    <row r="1689" spans="1:70" x14ac:dyDescent="0.2">
      <c r="A1689" t="s">
        <v>5208</v>
      </c>
      <c r="B1689" t="s">
        <v>5252</v>
      </c>
      <c r="C1689" t="s">
        <v>81</v>
      </c>
      <c r="D1689" t="s">
        <v>72</v>
      </c>
      <c r="E1689" t="s">
        <v>83</v>
      </c>
      <c r="F1689" s="2" t="s">
        <v>43</v>
      </c>
      <c r="G1689" s="22">
        <v>32</v>
      </c>
      <c r="H1689" s="22">
        <v>24</v>
      </c>
      <c r="M1689" s="22">
        <v>8</v>
      </c>
      <c r="N1689" s="2" t="s">
        <v>35</v>
      </c>
      <c r="O1689" s="2" t="s">
        <v>35</v>
      </c>
      <c r="P1689" t="s">
        <v>89</v>
      </c>
      <c r="Q1689" t="s">
        <v>5250</v>
      </c>
      <c r="U1689" t="s">
        <v>37</v>
      </c>
      <c r="V1689" t="s">
        <v>5253</v>
      </c>
      <c r="Z1689" s="2">
        <v>1</v>
      </c>
      <c r="AA1689" s="22">
        <v>31</v>
      </c>
      <c r="AF1689" t="s">
        <v>5220</v>
      </c>
      <c r="AI1689" t="s">
        <v>93</v>
      </c>
      <c r="AK1689" t="s">
        <v>69</v>
      </c>
      <c r="AN1689" t="s">
        <v>465</v>
      </c>
      <c r="BR1689" s="3" t="s">
        <v>7025</v>
      </c>
    </row>
    <row r="1690" spans="1:70" x14ac:dyDescent="0.2">
      <c r="A1690" t="s">
        <v>5208</v>
      </c>
      <c r="B1690" t="s">
        <v>5254</v>
      </c>
      <c r="C1690" t="s">
        <v>81</v>
      </c>
      <c r="D1690" t="s">
        <v>72</v>
      </c>
      <c r="E1690" t="s">
        <v>83</v>
      </c>
      <c r="F1690" s="2" t="s">
        <v>97</v>
      </c>
      <c r="G1690" s="22">
        <v>48</v>
      </c>
      <c r="H1690" s="22">
        <v>48</v>
      </c>
      <c r="N1690" s="2" t="s">
        <v>60</v>
      </c>
      <c r="O1690" s="2" t="s">
        <v>35</v>
      </c>
      <c r="P1690" t="s">
        <v>36</v>
      </c>
      <c r="Q1690" t="s">
        <v>5213</v>
      </c>
      <c r="U1690" t="s">
        <v>37</v>
      </c>
      <c r="V1690" t="s">
        <v>5255</v>
      </c>
      <c r="Z1690" s="2">
        <v>1</v>
      </c>
      <c r="AA1690" s="22">
        <v>30</v>
      </c>
      <c r="AF1690" t="s">
        <v>2669</v>
      </c>
      <c r="AI1690" t="s">
        <v>93</v>
      </c>
      <c r="AK1690" t="s">
        <v>98</v>
      </c>
      <c r="AN1690" t="s">
        <v>61</v>
      </c>
      <c r="BR1690" s="3" t="s">
        <v>7025</v>
      </c>
    </row>
    <row r="1691" spans="1:70" x14ac:dyDescent="0.2">
      <c r="A1691" t="s">
        <v>5208</v>
      </c>
      <c r="B1691" t="s">
        <v>5256</v>
      </c>
      <c r="C1691" t="s">
        <v>81</v>
      </c>
      <c r="D1691" t="s">
        <v>72</v>
      </c>
      <c r="E1691" t="s">
        <v>83</v>
      </c>
      <c r="F1691" s="2" t="s">
        <v>97</v>
      </c>
      <c r="G1691" s="22">
        <v>48</v>
      </c>
      <c r="H1691" s="22">
        <v>48</v>
      </c>
      <c r="N1691" s="2" t="s">
        <v>60</v>
      </c>
      <c r="O1691" s="2" t="s">
        <v>35</v>
      </c>
      <c r="P1691" t="s">
        <v>36</v>
      </c>
      <c r="Q1691" t="s">
        <v>5257</v>
      </c>
      <c r="U1691" t="s">
        <v>37</v>
      </c>
      <c r="V1691" t="s">
        <v>5258</v>
      </c>
      <c r="Z1691" s="2">
        <v>1</v>
      </c>
      <c r="AA1691" s="22">
        <v>30</v>
      </c>
      <c r="AF1691" t="s">
        <v>2669</v>
      </c>
      <c r="AI1691" t="s">
        <v>93</v>
      </c>
      <c r="AK1691" t="s">
        <v>98</v>
      </c>
      <c r="AN1691" t="s">
        <v>61</v>
      </c>
      <c r="BR1691" s="3" t="s">
        <v>7025</v>
      </c>
    </row>
    <row r="1692" spans="1:70" x14ac:dyDescent="0.2">
      <c r="A1692" t="s">
        <v>5208</v>
      </c>
      <c r="B1692" t="s">
        <v>5259</v>
      </c>
      <c r="C1692" t="s">
        <v>81</v>
      </c>
      <c r="D1692" t="s">
        <v>72</v>
      </c>
      <c r="E1692" t="s">
        <v>83</v>
      </c>
      <c r="F1692" s="2" t="s">
        <v>97</v>
      </c>
      <c r="G1692" s="22">
        <v>48</v>
      </c>
      <c r="H1692" s="22">
        <v>48</v>
      </c>
      <c r="N1692" s="2" t="s">
        <v>60</v>
      </c>
      <c r="O1692" s="2" t="s">
        <v>35</v>
      </c>
      <c r="P1692" t="s">
        <v>36</v>
      </c>
      <c r="Q1692" t="s">
        <v>5260</v>
      </c>
      <c r="U1692" t="s">
        <v>37</v>
      </c>
      <c r="V1692" t="s">
        <v>5261</v>
      </c>
      <c r="Z1692" s="2">
        <v>1</v>
      </c>
      <c r="AA1692" s="22">
        <v>30</v>
      </c>
      <c r="AF1692" t="s">
        <v>2669</v>
      </c>
      <c r="AI1692" t="s">
        <v>93</v>
      </c>
      <c r="AK1692" t="s">
        <v>98</v>
      </c>
      <c r="AN1692" t="s">
        <v>61</v>
      </c>
      <c r="BR1692" s="3" t="s">
        <v>7025</v>
      </c>
    </row>
    <row r="1693" spans="1:70" x14ac:dyDescent="0.2">
      <c r="A1693" t="s">
        <v>5208</v>
      </c>
      <c r="B1693" t="s">
        <v>5262</v>
      </c>
      <c r="C1693" t="s">
        <v>81</v>
      </c>
      <c r="D1693" t="s">
        <v>72</v>
      </c>
      <c r="E1693" t="s">
        <v>83</v>
      </c>
      <c r="F1693" s="2" t="s">
        <v>97</v>
      </c>
      <c r="G1693" s="22">
        <v>48</v>
      </c>
      <c r="H1693" s="22">
        <v>48</v>
      </c>
      <c r="N1693" s="2" t="s">
        <v>60</v>
      </c>
      <c r="O1693" s="2" t="s">
        <v>35</v>
      </c>
      <c r="P1693" t="s">
        <v>36</v>
      </c>
      <c r="Q1693" t="s">
        <v>5257</v>
      </c>
      <c r="U1693" t="s">
        <v>37</v>
      </c>
      <c r="V1693" t="s">
        <v>5263</v>
      </c>
      <c r="Z1693" s="2">
        <v>1</v>
      </c>
      <c r="AA1693" s="22">
        <v>31</v>
      </c>
      <c r="AF1693" t="s">
        <v>5220</v>
      </c>
      <c r="AI1693" t="s">
        <v>93</v>
      </c>
      <c r="AK1693" t="s">
        <v>98</v>
      </c>
      <c r="AN1693" t="s">
        <v>61</v>
      </c>
      <c r="BR1693" s="3" t="s">
        <v>7025</v>
      </c>
    </row>
    <row r="1694" spans="1:70" x14ac:dyDescent="0.2">
      <c r="A1694" t="s">
        <v>5208</v>
      </c>
      <c r="B1694" t="s">
        <v>5264</v>
      </c>
      <c r="C1694" t="s">
        <v>81</v>
      </c>
      <c r="D1694" t="s">
        <v>72</v>
      </c>
      <c r="E1694" t="s">
        <v>83</v>
      </c>
      <c r="F1694" s="2" t="s">
        <v>97</v>
      </c>
      <c r="G1694" s="22">
        <v>48</v>
      </c>
      <c r="H1694" s="22">
        <v>48</v>
      </c>
      <c r="N1694" s="2" t="s">
        <v>60</v>
      </c>
      <c r="O1694" s="2" t="s">
        <v>35</v>
      </c>
      <c r="P1694" t="s">
        <v>36</v>
      </c>
      <c r="Q1694" t="s">
        <v>5213</v>
      </c>
      <c r="U1694" t="s">
        <v>37</v>
      </c>
      <c r="V1694" t="s">
        <v>5265</v>
      </c>
      <c r="Z1694" s="2">
        <v>1</v>
      </c>
      <c r="AA1694" s="22">
        <v>31</v>
      </c>
      <c r="AF1694" t="s">
        <v>5220</v>
      </c>
      <c r="AI1694" t="s">
        <v>93</v>
      </c>
      <c r="AK1694" t="s">
        <v>98</v>
      </c>
      <c r="AN1694" t="s">
        <v>61</v>
      </c>
      <c r="BR1694" s="3" t="s">
        <v>7025</v>
      </c>
    </row>
    <row r="1695" spans="1:70" x14ac:dyDescent="0.2">
      <c r="A1695" t="s">
        <v>5208</v>
      </c>
      <c r="B1695" t="s">
        <v>5266</v>
      </c>
      <c r="C1695" t="s">
        <v>41</v>
      </c>
      <c r="D1695" t="s">
        <v>72</v>
      </c>
      <c r="E1695" t="s">
        <v>83</v>
      </c>
      <c r="F1695" s="2" t="s">
        <v>630</v>
      </c>
      <c r="G1695" s="22">
        <v>24</v>
      </c>
      <c r="H1695" s="22">
        <v>24</v>
      </c>
      <c r="N1695" s="2" t="s">
        <v>35</v>
      </c>
      <c r="O1695" s="2" t="s">
        <v>35</v>
      </c>
      <c r="P1695" t="s">
        <v>36</v>
      </c>
      <c r="Q1695" t="s">
        <v>5210</v>
      </c>
      <c r="U1695" t="s">
        <v>37</v>
      </c>
      <c r="V1695" t="s">
        <v>5267</v>
      </c>
      <c r="Z1695" s="2">
        <v>1</v>
      </c>
      <c r="AA1695" s="22">
        <v>31</v>
      </c>
      <c r="AF1695" t="s">
        <v>5220</v>
      </c>
      <c r="AI1695" t="s">
        <v>93</v>
      </c>
      <c r="AK1695" t="s">
        <v>69</v>
      </c>
      <c r="AN1695" t="s">
        <v>465</v>
      </c>
      <c r="BR1695" s="3" t="s">
        <v>7025</v>
      </c>
    </row>
    <row r="1696" spans="1:70" x14ac:dyDescent="0.2">
      <c r="A1696" t="s">
        <v>5208</v>
      </c>
      <c r="B1696" t="s">
        <v>5268</v>
      </c>
      <c r="C1696" t="s">
        <v>41</v>
      </c>
      <c r="D1696" t="s">
        <v>72</v>
      </c>
      <c r="E1696" t="s">
        <v>83</v>
      </c>
      <c r="F1696" s="2" t="s">
        <v>630</v>
      </c>
      <c r="G1696" s="22">
        <v>24</v>
      </c>
      <c r="H1696" s="22">
        <v>24</v>
      </c>
      <c r="N1696" s="2" t="s">
        <v>35</v>
      </c>
      <c r="O1696" s="2" t="s">
        <v>35</v>
      </c>
      <c r="P1696" t="s">
        <v>36</v>
      </c>
      <c r="Q1696" t="s">
        <v>5210</v>
      </c>
      <c r="U1696" t="s">
        <v>37</v>
      </c>
      <c r="V1696" t="s">
        <v>5269</v>
      </c>
      <c r="Z1696" s="2">
        <v>1</v>
      </c>
      <c r="AA1696" s="22">
        <v>23</v>
      </c>
      <c r="AF1696" t="s">
        <v>5224</v>
      </c>
      <c r="AI1696" t="s">
        <v>5225</v>
      </c>
      <c r="AK1696" t="s">
        <v>69</v>
      </c>
      <c r="AN1696" t="s">
        <v>465</v>
      </c>
      <c r="BR1696" s="3" t="s">
        <v>7025</v>
      </c>
    </row>
    <row r="1697" spans="1:70" x14ac:dyDescent="0.2">
      <c r="A1697" t="s">
        <v>5208</v>
      </c>
      <c r="B1697" t="s">
        <v>5270</v>
      </c>
      <c r="C1697" t="s">
        <v>41</v>
      </c>
      <c r="D1697" t="s">
        <v>72</v>
      </c>
      <c r="E1697" t="s">
        <v>83</v>
      </c>
      <c r="F1697" s="2" t="s">
        <v>630</v>
      </c>
      <c r="G1697" s="22">
        <v>24</v>
      </c>
      <c r="H1697" s="22">
        <v>24</v>
      </c>
      <c r="N1697" s="2" t="s">
        <v>35</v>
      </c>
      <c r="O1697" s="2" t="s">
        <v>35</v>
      </c>
      <c r="P1697" t="s">
        <v>36</v>
      </c>
      <c r="Q1697" t="s">
        <v>5239</v>
      </c>
      <c r="U1697" t="s">
        <v>37</v>
      </c>
      <c r="V1697" t="s">
        <v>5271</v>
      </c>
      <c r="Z1697" s="2">
        <v>1</v>
      </c>
      <c r="AA1697" s="22">
        <v>31</v>
      </c>
      <c r="AF1697" t="s">
        <v>5220</v>
      </c>
      <c r="AI1697" t="s">
        <v>93</v>
      </c>
      <c r="AK1697" t="s">
        <v>69</v>
      </c>
      <c r="AN1697" t="s">
        <v>465</v>
      </c>
      <c r="BR1697" s="3" t="s">
        <v>7025</v>
      </c>
    </row>
    <row r="1698" spans="1:70" x14ac:dyDescent="0.2">
      <c r="A1698" t="s">
        <v>5208</v>
      </c>
      <c r="B1698" t="s">
        <v>5272</v>
      </c>
      <c r="C1698" t="s">
        <v>81</v>
      </c>
      <c r="D1698" t="s">
        <v>85</v>
      </c>
      <c r="E1698" t="s">
        <v>83</v>
      </c>
      <c r="F1698" s="2" t="s">
        <v>630</v>
      </c>
      <c r="G1698" s="22">
        <v>24</v>
      </c>
      <c r="H1698" s="22">
        <v>24</v>
      </c>
      <c r="N1698" s="2" t="s">
        <v>35</v>
      </c>
      <c r="O1698" s="2" t="s">
        <v>35</v>
      </c>
      <c r="P1698" t="s">
        <v>36</v>
      </c>
      <c r="Q1698" t="s">
        <v>5273</v>
      </c>
      <c r="U1698" t="s">
        <v>37</v>
      </c>
      <c r="V1698" t="s">
        <v>5274</v>
      </c>
      <c r="Z1698" s="2">
        <v>1</v>
      </c>
      <c r="AA1698" s="22">
        <v>30</v>
      </c>
      <c r="AF1698" t="s">
        <v>4560</v>
      </c>
      <c r="AI1698" t="s">
        <v>711</v>
      </c>
      <c r="AK1698" t="s">
        <v>69</v>
      </c>
      <c r="AN1698" t="s">
        <v>61</v>
      </c>
      <c r="BR1698" s="3" t="s">
        <v>7025</v>
      </c>
    </row>
    <row r="1699" spans="1:70" x14ac:dyDescent="0.2">
      <c r="A1699" t="s">
        <v>5208</v>
      </c>
      <c r="B1699" t="s">
        <v>5275</v>
      </c>
      <c r="C1699" t="s">
        <v>81</v>
      </c>
      <c r="D1699" t="s">
        <v>72</v>
      </c>
      <c r="E1699" t="s">
        <v>83</v>
      </c>
      <c r="F1699" s="2" t="s">
        <v>97</v>
      </c>
      <c r="G1699" s="22">
        <v>48</v>
      </c>
      <c r="H1699" s="22">
        <v>48</v>
      </c>
      <c r="N1699" s="2" t="s">
        <v>60</v>
      </c>
      <c r="O1699" s="2" t="s">
        <v>35</v>
      </c>
      <c r="P1699" t="s">
        <v>36</v>
      </c>
      <c r="Q1699" t="s">
        <v>5239</v>
      </c>
      <c r="U1699" t="s">
        <v>37</v>
      </c>
      <c r="V1699" t="s">
        <v>5276</v>
      </c>
      <c r="Z1699" s="2">
        <v>1</v>
      </c>
      <c r="AA1699" s="22">
        <v>30</v>
      </c>
      <c r="AF1699" t="s">
        <v>2669</v>
      </c>
      <c r="AI1699" t="s">
        <v>93</v>
      </c>
      <c r="AK1699" t="s">
        <v>98</v>
      </c>
      <c r="AN1699" t="s">
        <v>61</v>
      </c>
      <c r="BR1699" s="3" t="s">
        <v>7025</v>
      </c>
    </row>
    <row r="1700" spans="1:70" x14ac:dyDescent="0.2">
      <c r="A1700" t="s">
        <v>5208</v>
      </c>
      <c r="B1700" t="s">
        <v>5277</v>
      </c>
      <c r="C1700" t="s">
        <v>81</v>
      </c>
      <c r="D1700" t="s">
        <v>72</v>
      </c>
      <c r="E1700" t="s">
        <v>73</v>
      </c>
      <c r="F1700" s="2" t="s">
        <v>97</v>
      </c>
      <c r="G1700" s="22">
        <v>48</v>
      </c>
      <c r="H1700" s="22">
        <v>48</v>
      </c>
      <c r="N1700" s="2" t="s">
        <v>60</v>
      </c>
      <c r="O1700" s="2" t="s">
        <v>35</v>
      </c>
      <c r="P1700" t="s">
        <v>36</v>
      </c>
      <c r="Q1700" t="s">
        <v>5278</v>
      </c>
      <c r="U1700" t="s">
        <v>37</v>
      </c>
      <c r="V1700" t="s">
        <v>5279</v>
      </c>
      <c r="Z1700" s="2">
        <v>1</v>
      </c>
      <c r="AA1700" s="22">
        <v>31</v>
      </c>
      <c r="AF1700" t="s">
        <v>5220</v>
      </c>
      <c r="AI1700" t="s">
        <v>93</v>
      </c>
      <c r="AK1700" t="s">
        <v>98</v>
      </c>
      <c r="AN1700" t="s">
        <v>61</v>
      </c>
      <c r="BR1700" s="3" t="s">
        <v>7025</v>
      </c>
    </row>
    <row r="1701" spans="1:70" x14ac:dyDescent="0.2">
      <c r="A1701" t="s">
        <v>5208</v>
      </c>
      <c r="B1701" t="s">
        <v>5280</v>
      </c>
      <c r="C1701" t="s">
        <v>81</v>
      </c>
      <c r="D1701" t="s">
        <v>72</v>
      </c>
      <c r="E1701" t="s">
        <v>73</v>
      </c>
      <c r="F1701" s="2" t="s">
        <v>97</v>
      </c>
      <c r="G1701" s="22">
        <v>48</v>
      </c>
      <c r="H1701" s="22">
        <v>48</v>
      </c>
      <c r="N1701" s="2" t="s">
        <v>60</v>
      </c>
      <c r="O1701" s="2" t="s">
        <v>35</v>
      </c>
      <c r="P1701" t="s">
        <v>36</v>
      </c>
      <c r="Q1701" t="s">
        <v>5222</v>
      </c>
      <c r="U1701" t="s">
        <v>37</v>
      </c>
      <c r="V1701" t="s">
        <v>5281</v>
      </c>
      <c r="Z1701" s="2">
        <v>1</v>
      </c>
      <c r="AA1701" s="22">
        <v>31</v>
      </c>
      <c r="AF1701" t="s">
        <v>5220</v>
      </c>
      <c r="AI1701" t="s">
        <v>93</v>
      </c>
      <c r="AK1701" t="s">
        <v>98</v>
      </c>
      <c r="AN1701" t="s">
        <v>61</v>
      </c>
      <c r="BR1701" s="3" t="s">
        <v>7025</v>
      </c>
    </row>
    <row r="1702" spans="1:70" x14ac:dyDescent="0.2">
      <c r="A1702" t="s">
        <v>5208</v>
      </c>
      <c r="B1702" t="s">
        <v>5282</v>
      </c>
      <c r="C1702" t="s">
        <v>41</v>
      </c>
      <c r="D1702" t="s">
        <v>42</v>
      </c>
      <c r="E1702" t="s">
        <v>83</v>
      </c>
      <c r="F1702" s="2" t="s">
        <v>43</v>
      </c>
      <c r="G1702" s="22">
        <v>32</v>
      </c>
      <c r="H1702" s="22">
        <v>10</v>
      </c>
      <c r="M1702" s="22">
        <v>22</v>
      </c>
      <c r="N1702" s="2" t="s">
        <v>60</v>
      </c>
      <c r="O1702" s="2" t="s">
        <v>35</v>
      </c>
      <c r="P1702" t="s">
        <v>36</v>
      </c>
      <c r="Q1702" t="s">
        <v>5283</v>
      </c>
      <c r="U1702" t="s">
        <v>37</v>
      </c>
      <c r="V1702" t="s">
        <v>5284</v>
      </c>
      <c r="W1702" t="s">
        <v>169</v>
      </c>
      <c r="Z1702" s="2">
        <v>1</v>
      </c>
      <c r="AA1702" s="22">
        <v>11</v>
      </c>
      <c r="AF1702" t="s">
        <v>5224</v>
      </c>
      <c r="AI1702" t="s">
        <v>294</v>
      </c>
      <c r="AK1702" t="s">
        <v>219</v>
      </c>
      <c r="AN1702" t="s">
        <v>465</v>
      </c>
      <c r="BR1702" s="3" t="s">
        <v>7025</v>
      </c>
    </row>
    <row r="1703" spans="1:70" x14ac:dyDescent="0.2">
      <c r="A1703" t="s">
        <v>5208</v>
      </c>
      <c r="B1703" t="s">
        <v>5285</v>
      </c>
      <c r="C1703" t="s">
        <v>41</v>
      </c>
      <c r="D1703" t="s">
        <v>42</v>
      </c>
      <c r="E1703" t="s">
        <v>83</v>
      </c>
      <c r="F1703" s="2" t="s">
        <v>43</v>
      </c>
      <c r="G1703" s="22">
        <v>32</v>
      </c>
      <c r="H1703" s="22">
        <v>10</v>
      </c>
      <c r="M1703" s="22">
        <v>22</v>
      </c>
      <c r="N1703" s="2" t="s">
        <v>60</v>
      </c>
      <c r="O1703" s="2" t="s">
        <v>35</v>
      </c>
      <c r="P1703" t="s">
        <v>36</v>
      </c>
      <c r="Q1703" t="s">
        <v>5283</v>
      </c>
      <c r="U1703" t="s">
        <v>37</v>
      </c>
      <c r="V1703" t="s">
        <v>5286</v>
      </c>
      <c r="W1703" t="s">
        <v>169</v>
      </c>
      <c r="Z1703" s="2">
        <v>1</v>
      </c>
      <c r="AA1703" s="22">
        <v>11</v>
      </c>
      <c r="AF1703" t="s">
        <v>5224</v>
      </c>
      <c r="AI1703" t="s">
        <v>294</v>
      </c>
      <c r="AK1703" t="s">
        <v>219</v>
      </c>
      <c r="AN1703" t="s">
        <v>465</v>
      </c>
      <c r="BR1703" s="3" t="s">
        <v>7025</v>
      </c>
    </row>
    <row r="1704" spans="1:70" x14ac:dyDescent="0.2">
      <c r="A1704" t="s">
        <v>5208</v>
      </c>
      <c r="B1704" t="s">
        <v>5287</v>
      </c>
      <c r="C1704" t="s">
        <v>41</v>
      </c>
      <c r="D1704" t="s">
        <v>42</v>
      </c>
      <c r="E1704" t="s">
        <v>83</v>
      </c>
      <c r="F1704" s="2" t="s">
        <v>43</v>
      </c>
      <c r="G1704" s="22">
        <v>32</v>
      </c>
      <c r="H1704" s="22">
        <v>32</v>
      </c>
      <c r="N1704" s="2" t="s">
        <v>40</v>
      </c>
      <c r="O1704" s="2" t="s">
        <v>35</v>
      </c>
      <c r="P1704" t="s">
        <v>36</v>
      </c>
      <c r="Q1704" t="s">
        <v>5288</v>
      </c>
      <c r="U1704" t="s">
        <v>37</v>
      </c>
      <c r="V1704" t="s">
        <v>5289</v>
      </c>
      <c r="W1704" t="s">
        <v>232</v>
      </c>
      <c r="Z1704" s="2">
        <v>1</v>
      </c>
      <c r="AA1704" s="22">
        <v>13</v>
      </c>
      <c r="AF1704" t="s">
        <v>5224</v>
      </c>
      <c r="AI1704" t="s">
        <v>5290</v>
      </c>
      <c r="AK1704" t="s">
        <v>152</v>
      </c>
      <c r="AN1704" t="s">
        <v>465</v>
      </c>
      <c r="BR1704" s="3" t="s">
        <v>7025</v>
      </c>
    </row>
    <row r="1705" spans="1:70" x14ac:dyDescent="0.2">
      <c r="A1705" t="s">
        <v>5208</v>
      </c>
      <c r="B1705" t="s">
        <v>5291</v>
      </c>
      <c r="C1705" t="s">
        <v>41</v>
      </c>
      <c r="D1705" t="s">
        <v>42</v>
      </c>
      <c r="E1705" t="s">
        <v>83</v>
      </c>
      <c r="F1705" s="2" t="s">
        <v>43</v>
      </c>
      <c r="G1705" s="22">
        <v>32</v>
      </c>
      <c r="H1705" s="22">
        <v>32</v>
      </c>
      <c r="N1705" s="2" t="s">
        <v>40</v>
      </c>
      <c r="O1705" s="2" t="s">
        <v>35</v>
      </c>
      <c r="P1705" t="s">
        <v>36</v>
      </c>
      <c r="Q1705" t="s">
        <v>5257</v>
      </c>
      <c r="U1705" t="s">
        <v>37</v>
      </c>
      <c r="V1705" t="s">
        <v>5292</v>
      </c>
      <c r="W1705" t="s">
        <v>232</v>
      </c>
      <c r="Z1705" s="2">
        <v>1</v>
      </c>
      <c r="AA1705" s="22">
        <v>13</v>
      </c>
      <c r="AF1705" t="s">
        <v>5224</v>
      </c>
      <c r="AI1705" t="s">
        <v>5290</v>
      </c>
      <c r="AK1705" t="s">
        <v>152</v>
      </c>
      <c r="AN1705" t="s">
        <v>465</v>
      </c>
      <c r="BR1705" s="3" t="s">
        <v>7025</v>
      </c>
    </row>
    <row r="1706" spans="1:70" x14ac:dyDescent="0.2">
      <c r="A1706" t="s">
        <v>5208</v>
      </c>
      <c r="B1706" t="s">
        <v>6391</v>
      </c>
      <c r="C1706" t="s">
        <v>31</v>
      </c>
      <c r="D1706" t="s">
        <v>32</v>
      </c>
      <c r="E1706" t="s">
        <v>33</v>
      </c>
      <c r="F1706" s="2" t="s">
        <v>43</v>
      </c>
      <c r="G1706" s="22">
        <v>32</v>
      </c>
      <c r="H1706" s="22">
        <v>32</v>
      </c>
      <c r="N1706" s="2" t="s">
        <v>35</v>
      </c>
      <c r="O1706" s="2" t="s">
        <v>35</v>
      </c>
      <c r="P1706" t="s">
        <v>36</v>
      </c>
      <c r="Q1706" t="s">
        <v>5210</v>
      </c>
      <c r="U1706" t="s">
        <v>37</v>
      </c>
      <c r="V1706" t="s">
        <v>6392</v>
      </c>
      <c r="Z1706" s="2">
        <v>1</v>
      </c>
      <c r="AA1706" s="22">
        <v>47</v>
      </c>
      <c r="AF1706" t="s">
        <v>53</v>
      </c>
      <c r="AI1706" t="s">
        <v>79</v>
      </c>
      <c r="AK1706" t="s">
        <v>44</v>
      </c>
      <c r="BR1706" s="3" t="s">
        <v>7025</v>
      </c>
    </row>
    <row r="1707" spans="1:70" x14ac:dyDescent="0.2">
      <c r="A1707" t="s">
        <v>5208</v>
      </c>
      <c r="B1707" t="s">
        <v>6544</v>
      </c>
      <c r="C1707" t="s">
        <v>81</v>
      </c>
      <c r="D1707" t="s">
        <v>1490</v>
      </c>
      <c r="E1707" t="s">
        <v>83</v>
      </c>
      <c r="F1707" s="2" t="s">
        <v>34</v>
      </c>
      <c r="G1707" s="22">
        <v>32</v>
      </c>
      <c r="H1707" s="22">
        <v>24</v>
      </c>
      <c r="M1707" s="22">
        <v>8</v>
      </c>
      <c r="N1707" s="2" t="s">
        <v>35</v>
      </c>
      <c r="O1707" s="2" t="s">
        <v>35</v>
      </c>
      <c r="P1707" t="s">
        <v>36</v>
      </c>
      <c r="Q1707" t="s">
        <v>6545</v>
      </c>
      <c r="U1707" t="s">
        <v>6546</v>
      </c>
      <c r="V1707" t="s">
        <v>6547</v>
      </c>
      <c r="W1707" t="s">
        <v>6548</v>
      </c>
      <c r="Z1707" s="2">
        <v>21</v>
      </c>
      <c r="AA1707" s="29">
        <v>0</v>
      </c>
      <c r="AF1707" t="s">
        <v>6549</v>
      </c>
      <c r="AI1707" t="s">
        <v>6550</v>
      </c>
      <c r="AK1707" t="s">
        <v>69</v>
      </c>
      <c r="BR1707" s="3" t="s">
        <v>7025</v>
      </c>
    </row>
    <row r="1708" spans="1:70" x14ac:dyDescent="0.2">
      <c r="A1708" t="s">
        <v>5208</v>
      </c>
      <c r="B1708" t="s">
        <v>6544</v>
      </c>
      <c r="C1708" t="s">
        <v>81</v>
      </c>
      <c r="D1708" t="s">
        <v>1490</v>
      </c>
      <c r="E1708" t="s">
        <v>83</v>
      </c>
      <c r="F1708" s="2" t="s">
        <v>34</v>
      </c>
      <c r="G1708" s="22">
        <v>32</v>
      </c>
      <c r="H1708" s="22">
        <v>24</v>
      </c>
      <c r="M1708" s="22">
        <v>8</v>
      </c>
      <c r="N1708" s="2" t="s">
        <v>35</v>
      </c>
      <c r="O1708" s="2" t="s">
        <v>35</v>
      </c>
      <c r="P1708" t="s">
        <v>36</v>
      </c>
      <c r="Q1708" t="s">
        <v>5278</v>
      </c>
      <c r="U1708" t="s">
        <v>6546</v>
      </c>
      <c r="V1708" t="s">
        <v>6551</v>
      </c>
      <c r="W1708" t="s">
        <v>6548</v>
      </c>
      <c r="Z1708" s="2">
        <v>21</v>
      </c>
      <c r="AA1708" s="29">
        <v>1</v>
      </c>
      <c r="AF1708" t="s">
        <v>6549</v>
      </c>
      <c r="AI1708" t="s">
        <v>6550</v>
      </c>
      <c r="AK1708" t="s">
        <v>69</v>
      </c>
      <c r="BR1708" s="3" t="s">
        <v>7025</v>
      </c>
    </row>
    <row r="1709" spans="1:70" x14ac:dyDescent="0.2">
      <c r="A1709" t="s">
        <v>5208</v>
      </c>
      <c r="B1709" t="s">
        <v>6544</v>
      </c>
      <c r="C1709" t="s">
        <v>81</v>
      </c>
      <c r="D1709" t="s">
        <v>1490</v>
      </c>
      <c r="E1709" t="s">
        <v>83</v>
      </c>
      <c r="F1709" s="2" t="s">
        <v>34</v>
      </c>
      <c r="G1709" s="22">
        <v>32</v>
      </c>
      <c r="H1709" s="22">
        <v>24</v>
      </c>
      <c r="M1709" s="22">
        <v>8</v>
      </c>
      <c r="N1709" s="2" t="s">
        <v>35</v>
      </c>
      <c r="O1709" s="2" t="s">
        <v>35</v>
      </c>
      <c r="P1709" t="s">
        <v>36</v>
      </c>
      <c r="Q1709" t="s">
        <v>6552</v>
      </c>
      <c r="U1709" t="s">
        <v>6546</v>
      </c>
      <c r="V1709" t="s">
        <v>6553</v>
      </c>
      <c r="W1709" t="s">
        <v>6548</v>
      </c>
      <c r="Z1709" s="2">
        <v>21</v>
      </c>
      <c r="AA1709" s="29">
        <v>0</v>
      </c>
      <c r="AF1709" t="s">
        <v>6549</v>
      </c>
      <c r="AI1709" t="s">
        <v>6550</v>
      </c>
      <c r="AK1709" t="s">
        <v>69</v>
      </c>
      <c r="BR1709" s="3" t="s">
        <v>7025</v>
      </c>
    </row>
    <row r="1710" spans="1:70" x14ac:dyDescent="0.2">
      <c r="A1710" t="s">
        <v>5208</v>
      </c>
      <c r="B1710" t="s">
        <v>6544</v>
      </c>
      <c r="C1710" t="s">
        <v>81</v>
      </c>
      <c r="D1710" t="s">
        <v>1490</v>
      </c>
      <c r="E1710" t="s">
        <v>83</v>
      </c>
      <c r="F1710" s="2" t="s">
        <v>34</v>
      </c>
      <c r="G1710" s="22">
        <v>32</v>
      </c>
      <c r="H1710" s="22">
        <v>24</v>
      </c>
      <c r="M1710" s="22">
        <v>8</v>
      </c>
      <c r="N1710" s="2" t="s">
        <v>35</v>
      </c>
      <c r="O1710" s="2" t="s">
        <v>35</v>
      </c>
      <c r="P1710" t="s">
        <v>36</v>
      </c>
      <c r="Q1710" t="s">
        <v>5216</v>
      </c>
      <c r="U1710" t="s">
        <v>6546</v>
      </c>
      <c r="V1710" t="s">
        <v>6554</v>
      </c>
      <c r="W1710" t="s">
        <v>6548</v>
      </c>
      <c r="Z1710" s="2">
        <v>21</v>
      </c>
      <c r="AA1710" s="29">
        <v>0</v>
      </c>
      <c r="AF1710" t="s">
        <v>6549</v>
      </c>
      <c r="AI1710" t="s">
        <v>6550</v>
      </c>
      <c r="AK1710" t="s">
        <v>69</v>
      </c>
      <c r="BR1710" s="3" t="s">
        <v>7025</v>
      </c>
    </row>
    <row r="1711" spans="1:70" x14ac:dyDescent="0.2">
      <c r="A1711" t="s">
        <v>5208</v>
      </c>
      <c r="B1711" t="s">
        <v>6544</v>
      </c>
      <c r="C1711" t="s">
        <v>81</v>
      </c>
      <c r="D1711" t="s">
        <v>1490</v>
      </c>
      <c r="E1711" t="s">
        <v>83</v>
      </c>
      <c r="F1711" s="2" t="s">
        <v>34</v>
      </c>
      <c r="G1711" s="22">
        <v>32</v>
      </c>
      <c r="H1711" s="22">
        <v>24</v>
      </c>
      <c r="M1711" s="22">
        <v>8</v>
      </c>
      <c r="N1711" s="2" t="s">
        <v>35</v>
      </c>
      <c r="O1711" s="2" t="s">
        <v>35</v>
      </c>
      <c r="P1711" t="s">
        <v>36</v>
      </c>
      <c r="Q1711" t="s">
        <v>6555</v>
      </c>
      <c r="U1711" t="s">
        <v>6546</v>
      </c>
      <c r="V1711" t="s">
        <v>6556</v>
      </c>
      <c r="W1711" t="s">
        <v>6548</v>
      </c>
      <c r="Z1711" s="2">
        <v>21</v>
      </c>
      <c r="AA1711" s="29">
        <v>0</v>
      </c>
      <c r="AF1711" t="s">
        <v>6549</v>
      </c>
      <c r="AI1711" t="s">
        <v>6550</v>
      </c>
      <c r="AK1711" t="s">
        <v>69</v>
      </c>
      <c r="BR1711" s="3" t="s">
        <v>7025</v>
      </c>
    </row>
    <row r="1712" spans="1:70" x14ac:dyDescent="0.2">
      <c r="A1712" t="s">
        <v>5208</v>
      </c>
      <c r="B1712" t="s">
        <v>6544</v>
      </c>
      <c r="C1712" t="s">
        <v>81</v>
      </c>
      <c r="D1712" t="s">
        <v>1490</v>
      </c>
      <c r="E1712" t="s">
        <v>83</v>
      </c>
      <c r="F1712" s="2" t="s">
        <v>34</v>
      </c>
      <c r="G1712" s="22">
        <v>32</v>
      </c>
      <c r="H1712" s="22">
        <v>24</v>
      </c>
      <c r="M1712" s="22">
        <v>8</v>
      </c>
      <c r="N1712" s="2" t="s">
        <v>35</v>
      </c>
      <c r="O1712" s="2" t="s">
        <v>35</v>
      </c>
      <c r="P1712" t="s">
        <v>36</v>
      </c>
      <c r="Q1712" t="s">
        <v>6557</v>
      </c>
      <c r="U1712" t="s">
        <v>6546</v>
      </c>
      <c r="V1712" t="s">
        <v>6558</v>
      </c>
      <c r="W1712" t="s">
        <v>6548</v>
      </c>
      <c r="Z1712" s="2">
        <v>21</v>
      </c>
      <c r="AA1712" s="29">
        <v>0</v>
      </c>
      <c r="AF1712" t="s">
        <v>6549</v>
      </c>
      <c r="AI1712" t="s">
        <v>6550</v>
      </c>
      <c r="AK1712" t="s">
        <v>69</v>
      </c>
      <c r="BR1712" s="3" t="s">
        <v>7025</v>
      </c>
    </row>
    <row r="1713" spans="1:70" x14ac:dyDescent="0.2">
      <c r="A1713" t="s">
        <v>5208</v>
      </c>
      <c r="B1713" t="s">
        <v>6544</v>
      </c>
      <c r="C1713" t="s">
        <v>81</v>
      </c>
      <c r="D1713" t="s">
        <v>1490</v>
      </c>
      <c r="E1713" t="s">
        <v>83</v>
      </c>
      <c r="F1713" s="2" t="s">
        <v>34</v>
      </c>
      <c r="G1713" s="22">
        <v>32</v>
      </c>
      <c r="H1713" s="22">
        <v>24</v>
      </c>
      <c r="M1713" s="22">
        <v>8</v>
      </c>
      <c r="N1713" s="2" t="s">
        <v>35</v>
      </c>
      <c r="O1713" s="2" t="s">
        <v>35</v>
      </c>
      <c r="P1713" t="s">
        <v>36</v>
      </c>
      <c r="Q1713" t="s">
        <v>6559</v>
      </c>
      <c r="U1713" t="s">
        <v>6546</v>
      </c>
      <c r="V1713" t="s">
        <v>6560</v>
      </c>
      <c r="W1713" t="s">
        <v>6548</v>
      </c>
      <c r="Z1713" s="2">
        <v>21</v>
      </c>
      <c r="AA1713" s="29">
        <v>0</v>
      </c>
      <c r="AF1713" t="s">
        <v>6549</v>
      </c>
      <c r="AI1713" t="s">
        <v>6550</v>
      </c>
      <c r="AK1713" t="s">
        <v>69</v>
      </c>
      <c r="BR1713" s="3" t="s">
        <v>7025</v>
      </c>
    </row>
    <row r="1714" spans="1:70" x14ac:dyDescent="0.2">
      <c r="A1714" t="s">
        <v>5208</v>
      </c>
      <c r="B1714" t="s">
        <v>6544</v>
      </c>
      <c r="C1714" t="s">
        <v>81</v>
      </c>
      <c r="D1714" t="s">
        <v>1490</v>
      </c>
      <c r="E1714" t="s">
        <v>83</v>
      </c>
      <c r="F1714" s="2" t="s">
        <v>34</v>
      </c>
      <c r="G1714" s="22">
        <v>32</v>
      </c>
      <c r="H1714" s="22">
        <v>24</v>
      </c>
      <c r="M1714" s="22">
        <v>8</v>
      </c>
      <c r="N1714" s="2" t="s">
        <v>35</v>
      </c>
      <c r="O1714" s="2" t="s">
        <v>35</v>
      </c>
      <c r="P1714" t="s">
        <v>36</v>
      </c>
      <c r="Q1714" t="s">
        <v>6561</v>
      </c>
      <c r="U1714" t="s">
        <v>6546</v>
      </c>
      <c r="V1714" t="s">
        <v>6562</v>
      </c>
      <c r="W1714" t="s">
        <v>6548</v>
      </c>
      <c r="Z1714" s="2">
        <v>21</v>
      </c>
      <c r="AA1714" s="29">
        <v>0</v>
      </c>
      <c r="AF1714" t="s">
        <v>6549</v>
      </c>
      <c r="AI1714" t="s">
        <v>6550</v>
      </c>
      <c r="AK1714" t="s">
        <v>69</v>
      </c>
      <c r="BR1714" s="3" t="s">
        <v>7025</v>
      </c>
    </row>
    <row r="1715" spans="1:70" x14ac:dyDescent="0.2">
      <c r="A1715" t="s">
        <v>5208</v>
      </c>
      <c r="B1715" t="s">
        <v>6544</v>
      </c>
      <c r="C1715" t="s">
        <v>81</v>
      </c>
      <c r="D1715" t="s">
        <v>1490</v>
      </c>
      <c r="E1715" t="s">
        <v>83</v>
      </c>
      <c r="F1715" s="2" t="s">
        <v>34</v>
      </c>
      <c r="G1715" s="22">
        <v>32</v>
      </c>
      <c r="H1715" s="22">
        <v>24</v>
      </c>
      <c r="M1715" s="22">
        <v>8</v>
      </c>
      <c r="N1715" s="2" t="s">
        <v>35</v>
      </c>
      <c r="O1715" s="2" t="s">
        <v>35</v>
      </c>
      <c r="P1715" t="s">
        <v>36</v>
      </c>
      <c r="Q1715" t="s">
        <v>6563</v>
      </c>
      <c r="U1715" t="s">
        <v>6546</v>
      </c>
      <c r="V1715" t="s">
        <v>6564</v>
      </c>
      <c r="W1715" t="s">
        <v>6548</v>
      </c>
      <c r="Z1715" s="2">
        <v>21</v>
      </c>
      <c r="AA1715" s="29">
        <v>0</v>
      </c>
      <c r="AF1715" t="s">
        <v>6549</v>
      </c>
      <c r="AI1715" t="s">
        <v>6550</v>
      </c>
      <c r="AK1715" t="s">
        <v>69</v>
      </c>
      <c r="BR1715" s="3" t="s">
        <v>7025</v>
      </c>
    </row>
    <row r="1716" spans="1:70" x14ac:dyDescent="0.2">
      <c r="A1716" t="s">
        <v>5208</v>
      </c>
      <c r="B1716" t="s">
        <v>6544</v>
      </c>
      <c r="C1716" t="s">
        <v>81</v>
      </c>
      <c r="D1716" t="s">
        <v>1490</v>
      </c>
      <c r="E1716" t="s">
        <v>83</v>
      </c>
      <c r="F1716" s="2" t="s">
        <v>34</v>
      </c>
      <c r="G1716" s="22">
        <v>32</v>
      </c>
      <c r="H1716" s="22">
        <v>24</v>
      </c>
      <c r="M1716" s="22">
        <v>8</v>
      </c>
      <c r="N1716" s="2" t="s">
        <v>35</v>
      </c>
      <c r="O1716" s="2" t="s">
        <v>35</v>
      </c>
      <c r="P1716" t="s">
        <v>36</v>
      </c>
      <c r="Q1716" t="s">
        <v>6565</v>
      </c>
      <c r="U1716" t="s">
        <v>6546</v>
      </c>
      <c r="V1716" t="s">
        <v>6566</v>
      </c>
      <c r="W1716" t="s">
        <v>6548</v>
      </c>
      <c r="Z1716" s="2">
        <v>21</v>
      </c>
      <c r="AA1716" s="29">
        <v>0</v>
      </c>
      <c r="AF1716" t="s">
        <v>6549</v>
      </c>
      <c r="AI1716" t="s">
        <v>6550</v>
      </c>
      <c r="AK1716" t="s">
        <v>69</v>
      </c>
      <c r="BR1716" s="3" t="s">
        <v>7025</v>
      </c>
    </row>
    <row r="1717" spans="1:70" x14ac:dyDescent="0.2">
      <c r="A1717" t="s">
        <v>5208</v>
      </c>
      <c r="B1717" t="s">
        <v>6544</v>
      </c>
      <c r="C1717" t="s">
        <v>81</v>
      </c>
      <c r="D1717" t="s">
        <v>1490</v>
      </c>
      <c r="E1717" t="s">
        <v>83</v>
      </c>
      <c r="F1717" s="2" t="s">
        <v>34</v>
      </c>
      <c r="G1717" s="22">
        <v>32</v>
      </c>
      <c r="H1717" s="22">
        <v>24</v>
      </c>
      <c r="M1717" s="22">
        <v>8</v>
      </c>
      <c r="N1717" s="2" t="s">
        <v>35</v>
      </c>
      <c r="O1717" s="2" t="s">
        <v>35</v>
      </c>
      <c r="P1717" t="s">
        <v>36</v>
      </c>
      <c r="Q1717" t="s">
        <v>5239</v>
      </c>
      <c r="U1717" t="s">
        <v>6546</v>
      </c>
      <c r="V1717" t="s">
        <v>6567</v>
      </c>
      <c r="W1717" t="s">
        <v>6548</v>
      </c>
      <c r="Z1717" s="2">
        <v>21</v>
      </c>
      <c r="AA1717" s="29">
        <v>0</v>
      </c>
      <c r="AF1717" t="s">
        <v>6549</v>
      </c>
      <c r="AI1717" t="s">
        <v>6550</v>
      </c>
      <c r="AK1717" t="s">
        <v>69</v>
      </c>
      <c r="BR1717" s="3" t="s">
        <v>7025</v>
      </c>
    </row>
    <row r="1718" spans="1:70" x14ac:dyDescent="0.2">
      <c r="A1718" t="s">
        <v>5208</v>
      </c>
      <c r="B1718" t="s">
        <v>6544</v>
      </c>
      <c r="C1718" t="s">
        <v>81</v>
      </c>
      <c r="D1718" t="s">
        <v>1490</v>
      </c>
      <c r="E1718" t="s">
        <v>83</v>
      </c>
      <c r="F1718" s="2" t="s">
        <v>34</v>
      </c>
      <c r="G1718" s="22">
        <v>32</v>
      </c>
      <c r="H1718" s="22">
        <v>24</v>
      </c>
      <c r="M1718" s="22">
        <v>8</v>
      </c>
      <c r="N1718" s="2" t="s">
        <v>35</v>
      </c>
      <c r="O1718" s="2" t="s">
        <v>35</v>
      </c>
      <c r="P1718" t="s">
        <v>36</v>
      </c>
      <c r="Q1718" t="s">
        <v>6568</v>
      </c>
      <c r="U1718" t="s">
        <v>6546</v>
      </c>
      <c r="V1718" t="s">
        <v>6569</v>
      </c>
      <c r="W1718" t="s">
        <v>6548</v>
      </c>
      <c r="Z1718" s="2">
        <v>21</v>
      </c>
      <c r="AA1718" s="29">
        <v>0</v>
      </c>
      <c r="AF1718" t="s">
        <v>6549</v>
      </c>
      <c r="AI1718" t="s">
        <v>6550</v>
      </c>
      <c r="AK1718" t="s">
        <v>69</v>
      </c>
      <c r="BR1718" s="3" t="s">
        <v>7025</v>
      </c>
    </row>
    <row r="1719" spans="1:70" x14ac:dyDescent="0.2">
      <c r="A1719" t="s">
        <v>5208</v>
      </c>
      <c r="B1719" t="s">
        <v>6544</v>
      </c>
      <c r="C1719" t="s">
        <v>81</v>
      </c>
      <c r="D1719" t="s">
        <v>1490</v>
      </c>
      <c r="E1719" t="s">
        <v>83</v>
      </c>
      <c r="F1719" s="2" t="s">
        <v>34</v>
      </c>
      <c r="G1719" s="22">
        <v>32</v>
      </c>
      <c r="H1719" s="22">
        <v>24</v>
      </c>
      <c r="M1719" s="22">
        <v>8</v>
      </c>
      <c r="N1719" s="2" t="s">
        <v>35</v>
      </c>
      <c r="O1719" s="2" t="s">
        <v>35</v>
      </c>
      <c r="P1719" t="s">
        <v>36</v>
      </c>
      <c r="Q1719" t="s">
        <v>6570</v>
      </c>
      <c r="U1719" t="s">
        <v>6546</v>
      </c>
      <c r="V1719" t="s">
        <v>6571</v>
      </c>
      <c r="W1719" t="s">
        <v>6548</v>
      </c>
      <c r="Z1719" s="2">
        <v>21</v>
      </c>
      <c r="AA1719" s="29">
        <v>0</v>
      </c>
      <c r="AF1719" t="s">
        <v>6549</v>
      </c>
      <c r="AI1719" t="s">
        <v>6550</v>
      </c>
      <c r="AK1719" t="s">
        <v>69</v>
      </c>
      <c r="BR1719" s="3" t="s">
        <v>7025</v>
      </c>
    </row>
    <row r="1720" spans="1:70" x14ac:dyDescent="0.2">
      <c r="A1720" t="s">
        <v>5208</v>
      </c>
      <c r="B1720" t="s">
        <v>6544</v>
      </c>
      <c r="C1720" t="s">
        <v>81</v>
      </c>
      <c r="D1720" t="s">
        <v>1490</v>
      </c>
      <c r="E1720" t="s">
        <v>83</v>
      </c>
      <c r="F1720" s="2" t="s">
        <v>34</v>
      </c>
      <c r="G1720" s="22">
        <v>32</v>
      </c>
      <c r="H1720" s="22">
        <v>24</v>
      </c>
      <c r="M1720" s="22">
        <v>8</v>
      </c>
      <c r="N1720" s="2" t="s">
        <v>35</v>
      </c>
      <c r="O1720" s="2" t="s">
        <v>35</v>
      </c>
      <c r="P1720" t="s">
        <v>36</v>
      </c>
      <c r="Q1720" t="s">
        <v>6572</v>
      </c>
      <c r="U1720" t="s">
        <v>6546</v>
      </c>
      <c r="V1720" t="s">
        <v>6573</v>
      </c>
      <c r="W1720" t="s">
        <v>6548</v>
      </c>
      <c r="Z1720" s="2">
        <v>21</v>
      </c>
      <c r="AA1720" s="29">
        <v>0</v>
      </c>
      <c r="AF1720" t="s">
        <v>6549</v>
      </c>
      <c r="AI1720" t="s">
        <v>6550</v>
      </c>
      <c r="AK1720" t="s">
        <v>69</v>
      </c>
      <c r="BR1720" s="3" t="s">
        <v>7025</v>
      </c>
    </row>
    <row r="1721" spans="1:70" x14ac:dyDescent="0.2">
      <c r="A1721" t="s">
        <v>5208</v>
      </c>
      <c r="B1721" t="s">
        <v>6544</v>
      </c>
      <c r="C1721" t="s">
        <v>81</v>
      </c>
      <c r="D1721" t="s">
        <v>1490</v>
      </c>
      <c r="E1721" t="s">
        <v>83</v>
      </c>
      <c r="F1721" s="2" t="s">
        <v>34</v>
      </c>
      <c r="G1721" s="22">
        <v>32</v>
      </c>
      <c r="H1721" s="22">
        <v>24</v>
      </c>
      <c r="M1721" s="22">
        <v>8</v>
      </c>
      <c r="N1721" s="2" t="s">
        <v>35</v>
      </c>
      <c r="O1721" s="2" t="s">
        <v>35</v>
      </c>
      <c r="P1721" t="s">
        <v>36</v>
      </c>
      <c r="Q1721" t="s">
        <v>6574</v>
      </c>
      <c r="U1721" t="s">
        <v>6546</v>
      </c>
      <c r="V1721" t="s">
        <v>6575</v>
      </c>
      <c r="W1721" t="s">
        <v>6548</v>
      </c>
      <c r="Z1721" s="2">
        <v>21</v>
      </c>
      <c r="AA1721" s="29">
        <v>0</v>
      </c>
      <c r="AF1721" t="s">
        <v>6549</v>
      </c>
      <c r="AI1721" t="s">
        <v>6550</v>
      </c>
      <c r="AK1721" t="s">
        <v>69</v>
      </c>
      <c r="BR1721" s="3" t="s">
        <v>7025</v>
      </c>
    </row>
    <row r="1722" spans="1:70" x14ac:dyDescent="0.2">
      <c r="A1722" t="s">
        <v>5208</v>
      </c>
      <c r="B1722" t="s">
        <v>6544</v>
      </c>
      <c r="C1722" t="s">
        <v>81</v>
      </c>
      <c r="D1722" t="s">
        <v>1490</v>
      </c>
      <c r="E1722" t="s">
        <v>83</v>
      </c>
      <c r="F1722" s="2" t="s">
        <v>34</v>
      </c>
      <c r="G1722" s="22">
        <v>32</v>
      </c>
      <c r="H1722" s="22">
        <v>24</v>
      </c>
      <c r="M1722" s="22">
        <v>8</v>
      </c>
      <c r="N1722" s="2" t="s">
        <v>35</v>
      </c>
      <c r="O1722" s="2" t="s">
        <v>35</v>
      </c>
      <c r="P1722" t="s">
        <v>36</v>
      </c>
      <c r="Q1722" t="s">
        <v>6545</v>
      </c>
      <c r="U1722" t="s">
        <v>6546</v>
      </c>
      <c r="V1722" t="s">
        <v>6576</v>
      </c>
      <c r="W1722" t="s">
        <v>6548</v>
      </c>
      <c r="Z1722" s="2">
        <v>24</v>
      </c>
      <c r="AA1722" s="29">
        <v>0</v>
      </c>
      <c r="AF1722" t="s">
        <v>6577</v>
      </c>
      <c r="AI1722" t="s">
        <v>6550</v>
      </c>
      <c r="AK1722" t="s">
        <v>69</v>
      </c>
      <c r="BR1722" s="3" t="s">
        <v>7025</v>
      </c>
    </row>
    <row r="1723" spans="1:70" x14ac:dyDescent="0.2">
      <c r="A1723" t="s">
        <v>5208</v>
      </c>
      <c r="B1723" t="s">
        <v>6544</v>
      </c>
      <c r="C1723" t="s">
        <v>81</v>
      </c>
      <c r="D1723" t="s">
        <v>1490</v>
      </c>
      <c r="E1723" t="s">
        <v>83</v>
      </c>
      <c r="F1723" s="2" t="s">
        <v>34</v>
      </c>
      <c r="G1723" s="22">
        <v>32</v>
      </c>
      <c r="H1723" s="22">
        <v>24</v>
      </c>
      <c r="M1723" s="22">
        <v>8</v>
      </c>
      <c r="N1723" s="2" t="s">
        <v>35</v>
      </c>
      <c r="O1723" s="2" t="s">
        <v>35</v>
      </c>
      <c r="P1723" t="s">
        <v>36</v>
      </c>
      <c r="Q1723" t="s">
        <v>5278</v>
      </c>
      <c r="U1723" t="s">
        <v>6546</v>
      </c>
      <c r="V1723" t="s">
        <v>6578</v>
      </c>
      <c r="W1723" t="s">
        <v>6548</v>
      </c>
      <c r="Z1723" s="2">
        <v>24</v>
      </c>
      <c r="AA1723" s="29">
        <v>0</v>
      </c>
      <c r="AF1723" t="s">
        <v>6577</v>
      </c>
      <c r="AI1723" t="s">
        <v>6550</v>
      </c>
      <c r="AK1723" t="s">
        <v>69</v>
      </c>
      <c r="BR1723" s="3" t="s">
        <v>7025</v>
      </c>
    </row>
    <row r="1724" spans="1:70" x14ac:dyDescent="0.2">
      <c r="A1724" t="s">
        <v>5208</v>
      </c>
      <c r="B1724" t="s">
        <v>6544</v>
      </c>
      <c r="C1724" t="s">
        <v>81</v>
      </c>
      <c r="D1724" t="s">
        <v>1490</v>
      </c>
      <c r="E1724" t="s">
        <v>83</v>
      </c>
      <c r="F1724" s="2" t="s">
        <v>34</v>
      </c>
      <c r="G1724" s="22">
        <v>32</v>
      </c>
      <c r="H1724" s="22">
        <v>24</v>
      </c>
      <c r="M1724" s="22">
        <v>8</v>
      </c>
      <c r="N1724" s="2" t="s">
        <v>35</v>
      </c>
      <c r="O1724" s="2" t="s">
        <v>35</v>
      </c>
      <c r="P1724" t="s">
        <v>36</v>
      </c>
      <c r="Q1724" t="s">
        <v>6552</v>
      </c>
      <c r="U1724" t="s">
        <v>6546</v>
      </c>
      <c r="V1724" t="s">
        <v>6579</v>
      </c>
      <c r="W1724" t="s">
        <v>6548</v>
      </c>
      <c r="Z1724" s="2">
        <v>24</v>
      </c>
      <c r="AA1724" s="29">
        <v>0</v>
      </c>
      <c r="AF1724" t="s">
        <v>6577</v>
      </c>
      <c r="AI1724" t="s">
        <v>6550</v>
      </c>
      <c r="AK1724" t="s">
        <v>69</v>
      </c>
      <c r="BR1724" s="3" t="s">
        <v>7025</v>
      </c>
    </row>
    <row r="1725" spans="1:70" x14ac:dyDescent="0.2">
      <c r="A1725" t="s">
        <v>5208</v>
      </c>
      <c r="B1725" t="s">
        <v>6544</v>
      </c>
      <c r="C1725" t="s">
        <v>81</v>
      </c>
      <c r="D1725" t="s">
        <v>1490</v>
      </c>
      <c r="E1725" t="s">
        <v>83</v>
      </c>
      <c r="F1725" s="2" t="s">
        <v>34</v>
      </c>
      <c r="G1725" s="22">
        <v>32</v>
      </c>
      <c r="H1725" s="22">
        <v>24</v>
      </c>
      <c r="M1725" s="22">
        <v>8</v>
      </c>
      <c r="N1725" s="2" t="s">
        <v>35</v>
      </c>
      <c r="O1725" s="2" t="s">
        <v>35</v>
      </c>
      <c r="P1725" t="s">
        <v>36</v>
      </c>
      <c r="Q1725" t="s">
        <v>5216</v>
      </c>
      <c r="U1725" t="s">
        <v>6546</v>
      </c>
      <c r="V1725" t="s">
        <v>6580</v>
      </c>
      <c r="W1725" t="s">
        <v>6548</v>
      </c>
      <c r="Z1725" s="2">
        <v>24</v>
      </c>
      <c r="AA1725" s="29">
        <v>0</v>
      </c>
      <c r="AF1725" t="s">
        <v>6577</v>
      </c>
      <c r="AI1725" t="s">
        <v>6550</v>
      </c>
      <c r="AK1725" t="s">
        <v>69</v>
      </c>
      <c r="BR1725" s="3" t="s">
        <v>7025</v>
      </c>
    </row>
    <row r="1726" spans="1:70" x14ac:dyDescent="0.2">
      <c r="A1726" t="s">
        <v>5208</v>
      </c>
      <c r="B1726" t="s">
        <v>6544</v>
      </c>
      <c r="C1726" t="s">
        <v>81</v>
      </c>
      <c r="D1726" t="s">
        <v>1490</v>
      </c>
      <c r="E1726" t="s">
        <v>83</v>
      </c>
      <c r="F1726" s="2" t="s">
        <v>34</v>
      </c>
      <c r="G1726" s="22">
        <v>32</v>
      </c>
      <c r="H1726" s="22">
        <v>24</v>
      </c>
      <c r="M1726" s="22">
        <v>8</v>
      </c>
      <c r="N1726" s="2" t="s">
        <v>35</v>
      </c>
      <c r="O1726" s="2" t="s">
        <v>35</v>
      </c>
      <c r="P1726" t="s">
        <v>36</v>
      </c>
      <c r="Q1726" t="s">
        <v>6555</v>
      </c>
      <c r="U1726" t="s">
        <v>6546</v>
      </c>
      <c r="V1726" t="s">
        <v>6581</v>
      </c>
      <c r="W1726" t="s">
        <v>6548</v>
      </c>
      <c r="Z1726" s="2">
        <v>24</v>
      </c>
      <c r="AA1726" s="29">
        <v>0</v>
      </c>
      <c r="AF1726" t="s">
        <v>6577</v>
      </c>
      <c r="AI1726" t="s">
        <v>6550</v>
      </c>
      <c r="AK1726" t="s">
        <v>69</v>
      </c>
      <c r="BR1726" s="3" t="s">
        <v>7025</v>
      </c>
    </row>
    <row r="1727" spans="1:70" x14ac:dyDescent="0.2">
      <c r="A1727" t="s">
        <v>5208</v>
      </c>
      <c r="B1727" t="s">
        <v>6544</v>
      </c>
      <c r="C1727" t="s">
        <v>81</v>
      </c>
      <c r="D1727" t="s">
        <v>1490</v>
      </c>
      <c r="E1727" t="s">
        <v>83</v>
      </c>
      <c r="F1727" s="2" t="s">
        <v>34</v>
      </c>
      <c r="G1727" s="22">
        <v>32</v>
      </c>
      <c r="H1727" s="22">
        <v>24</v>
      </c>
      <c r="M1727" s="22">
        <v>8</v>
      </c>
      <c r="N1727" s="2" t="s">
        <v>35</v>
      </c>
      <c r="O1727" s="2" t="s">
        <v>35</v>
      </c>
      <c r="P1727" t="s">
        <v>36</v>
      </c>
      <c r="Q1727" t="s">
        <v>6557</v>
      </c>
      <c r="U1727" t="s">
        <v>6546</v>
      </c>
      <c r="V1727" t="s">
        <v>6582</v>
      </c>
      <c r="W1727" t="s">
        <v>6548</v>
      </c>
      <c r="Z1727" s="2">
        <v>24</v>
      </c>
      <c r="AA1727" s="29">
        <v>0</v>
      </c>
      <c r="AF1727" t="s">
        <v>6577</v>
      </c>
      <c r="AI1727" t="s">
        <v>6550</v>
      </c>
      <c r="AK1727" t="s">
        <v>69</v>
      </c>
      <c r="BR1727" s="3" t="s">
        <v>7025</v>
      </c>
    </row>
    <row r="1728" spans="1:70" x14ac:dyDescent="0.2">
      <c r="A1728" t="s">
        <v>5208</v>
      </c>
      <c r="B1728" t="s">
        <v>6544</v>
      </c>
      <c r="C1728" t="s">
        <v>81</v>
      </c>
      <c r="D1728" t="s">
        <v>1490</v>
      </c>
      <c r="E1728" t="s">
        <v>83</v>
      </c>
      <c r="F1728" s="2" t="s">
        <v>34</v>
      </c>
      <c r="G1728" s="22">
        <v>32</v>
      </c>
      <c r="H1728" s="22">
        <v>24</v>
      </c>
      <c r="M1728" s="22">
        <v>8</v>
      </c>
      <c r="N1728" s="2" t="s">
        <v>35</v>
      </c>
      <c r="O1728" s="2" t="s">
        <v>35</v>
      </c>
      <c r="P1728" t="s">
        <v>36</v>
      </c>
      <c r="Q1728" t="s">
        <v>6559</v>
      </c>
      <c r="U1728" t="s">
        <v>6546</v>
      </c>
      <c r="V1728" t="s">
        <v>6583</v>
      </c>
      <c r="W1728" t="s">
        <v>6548</v>
      </c>
      <c r="Z1728" s="2">
        <v>24</v>
      </c>
      <c r="AA1728" s="29">
        <v>0</v>
      </c>
      <c r="AF1728" t="s">
        <v>6577</v>
      </c>
      <c r="AI1728" t="s">
        <v>6550</v>
      </c>
      <c r="AK1728" t="s">
        <v>69</v>
      </c>
      <c r="BR1728" s="3" t="s">
        <v>7025</v>
      </c>
    </row>
    <row r="1729" spans="1:70" x14ac:dyDescent="0.2">
      <c r="A1729" t="s">
        <v>5208</v>
      </c>
      <c r="B1729" t="s">
        <v>6544</v>
      </c>
      <c r="C1729" t="s">
        <v>81</v>
      </c>
      <c r="D1729" t="s">
        <v>1490</v>
      </c>
      <c r="E1729" t="s">
        <v>83</v>
      </c>
      <c r="F1729" s="2" t="s">
        <v>34</v>
      </c>
      <c r="G1729" s="22">
        <v>32</v>
      </c>
      <c r="H1729" s="22">
        <v>24</v>
      </c>
      <c r="M1729" s="22">
        <v>8</v>
      </c>
      <c r="N1729" s="2" t="s">
        <v>35</v>
      </c>
      <c r="O1729" s="2" t="s">
        <v>35</v>
      </c>
      <c r="P1729" t="s">
        <v>36</v>
      </c>
      <c r="Q1729" t="s">
        <v>6561</v>
      </c>
      <c r="U1729" t="s">
        <v>6546</v>
      </c>
      <c r="V1729" t="s">
        <v>6584</v>
      </c>
      <c r="W1729" t="s">
        <v>6548</v>
      </c>
      <c r="Z1729" s="2">
        <v>24</v>
      </c>
      <c r="AA1729" s="29">
        <v>0</v>
      </c>
      <c r="AF1729" t="s">
        <v>6577</v>
      </c>
      <c r="AI1729" t="s">
        <v>6550</v>
      </c>
      <c r="AK1729" t="s">
        <v>69</v>
      </c>
      <c r="BR1729" s="3" t="s">
        <v>7025</v>
      </c>
    </row>
    <row r="1730" spans="1:70" x14ac:dyDescent="0.2">
      <c r="A1730" t="s">
        <v>5208</v>
      </c>
      <c r="B1730" t="s">
        <v>6544</v>
      </c>
      <c r="C1730" t="s">
        <v>81</v>
      </c>
      <c r="D1730" t="s">
        <v>1490</v>
      </c>
      <c r="E1730" t="s">
        <v>83</v>
      </c>
      <c r="F1730" s="2" t="s">
        <v>34</v>
      </c>
      <c r="G1730" s="22">
        <v>32</v>
      </c>
      <c r="H1730" s="22">
        <v>24</v>
      </c>
      <c r="M1730" s="22">
        <v>8</v>
      </c>
      <c r="N1730" s="2" t="s">
        <v>35</v>
      </c>
      <c r="O1730" s="2" t="s">
        <v>35</v>
      </c>
      <c r="P1730" t="s">
        <v>36</v>
      </c>
      <c r="Q1730" t="s">
        <v>6563</v>
      </c>
      <c r="U1730" t="s">
        <v>6546</v>
      </c>
      <c r="V1730" t="s">
        <v>6585</v>
      </c>
      <c r="W1730" t="s">
        <v>6548</v>
      </c>
      <c r="Z1730" s="2">
        <v>24</v>
      </c>
      <c r="AA1730" s="29">
        <v>0</v>
      </c>
      <c r="AF1730" t="s">
        <v>6577</v>
      </c>
      <c r="AI1730" t="s">
        <v>6550</v>
      </c>
      <c r="AK1730" t="s">
        <v>69</v>
      </c>
      <c r="BR1730" s="3" t="s">
        <v>7025</v>
      </c>
    </row>
    <row r="1731" spans="1:70" x14ac:dyDescent="0.2">
      <c r="A1731" t="s">
        <v>5208</v>
      </c>
      <c r="B1731" t="s">
        <v>6544</v>
      </c>
      <c r="C1731" t="s">
        <v>81</v>
      </c>
      <c r="D1731" t="s">
        <v>1490</v>
      </c>
      <c r="E1731" t="s">
        <v>83</v>
      </c>
      <c r="F1731" s="2" t="s">
        <v>34</v>
      </c>
      <c r="G1731" s="22">
        <v>32</v>
      </c>
      <c r="H1731" s="22">
        <v>24</v>
      </c>
      <c r="M1731" s="22">
        <v>8</v>
      </c>
      <c r="N1731" s="2" t="s">
        <v>35</v>
      </c>
      <c r="O1731" s="2" t="s">
        <v>35</v>
      </c>
      <c r="P1731" t="s">
        <v>36</v>
      </c>
      <c r="Q1731" t="s">
        <v>6565</v>
      </c>
      <c r="U1731" t="s">
        <v>6546</v>
      </c>
      <c r="V1731" t="s">
        <v>6586</v>
      </c>
      <c r="W1731" t="s">
        <v>6548</v>
      </c>
      <c r="Z1731" s="2">
        <v>24</v>
      </c>
      <c r="AA1731" s="29">
        <v>0</v>
      </c>
      <c r="AF1731" t="s">
        <v>6577</v>
      </c>
      <c r="AI1731" t="s">
        <v>6550</v>
      </c>
      <c r="AK1731" t="s">
        <v>69</v>
      </c>
      <c r="BR1731" s="3" t="s">
        <v>7025</v>
      </c>
    </row>
    <row r="1732" spans="1:70" x14ac:dyDescent="0.2">
      <c r="A1732" t="s">
        <v>5208</v>
      </c>
      <c r="B1732" t="s">
        <v>6544</v>
      </c>
      <c r="C1732" t="s">
        <v>81</v>
      </c>
      <c r="D1732" t="s">
        <v>1490</v>
      </c>
      <c r="E1732" t="s">
        <v>83</v>
      </c>
      <c r="F1732" s="2" t="s">
        <v>34</v>
      </c>
      <c r="G1732" s="22">
        <v>32</v>
      </c>
      <c r="H1732" s="22">
        <v>24</v>
      </c>
      <c r="M1732" s="22">
        <v>8</v>
      </c>
      <c r="N1732" s="2" t="s">
        <v>35</v>
      </c>
      <c r="O1732" s="2" t="s">
        <v>35</v>
      </c>
      <c r="P1732" t="s">
        <v>36</v>
      </c>
      <c r="Q1732" t="s">
        <v>5239</v>
      </c>
      <c r="U1732" t="s">
        <v>6546</v>
      </c>
      <c r="V1732" t="s">
        <v>6587</v>
      </c>
      <c r="W1732" t="s">
        <v>6548</v>
      </c>
      <c r="Z1732" s="2">
        <v>24</v>
      </c>
      <c r="AA1732" s="29">
        <v>0</v>
      </c>
      <c r="AF1732" t="s">
        <v>6577</v>
      </c>
      <c r="AI1732" t="s">
        <v>6550</v>
      </c>
      <c r="AK1732" t="s">
        <v>69</v>
      </c>
      <c r="BR1732" s="3" t="s">
        <v>7025</v>
      </c>
    </row>
    <row r="1733" spans="1:70" x14ac:dyDescent="0.2">
      <c r="A1733" t="s">
        <v>5208</v>
      </c>
      <c r="B1733" t="s">
        <v>6544</v>
      </c>
      <c r="C1733" t="s">
        <v>81</v>
      </c>
      <c r="D1733" t="s">
        <v>1490</v>
      </c>
      <c r="E1733" t="s">
        <v>83</v>
      </c>
      <c r="F1733" s="2" t="s">
        <v>34</v>
      </c>
      <c r="G1733" s="22">
        <v>32</v>
      </c>
      <c r="H1733" s="22">
        <v>24</v>
      </c>
      <c r="M1733" s="22">
        <v>8</v>
      </c>
      <c r="N1733" s="2" t="s">
        <v>35</v>
      </c>
      <c r="O1733" s="2" t="s">
        <v>35</v>
      </c>
      <c r="P1733" t="s">
        <v>36</v>
      </c>
      <c r="Q1733" t="s">
        <v>6568</v>
      </c>
      <c r="U1733" t="s">
        <v>6546</v>
      </c>
      <c r="V1733" t="s">
        <v>6588</v>
      </c>
      <c r="W1733" t="s">
        <v>6548</v>
      </c>
      <c r="Z1733" s="2">
        <v>24</v>
      </c>
      <c r="AA1733" s="29">
        <v>0</v>
      </c>
      <c r="AF1733" t="s">
        <v>6577</v>
      </c>
      <c r="AI1733" t="s">
        <v>6550</v>
      </c>
      <c r="AK1733" t="s">
        <v>69</v>
      </c>
      <c r="BR1733" s="3" t="s">
        <v>7025</v>
      </c>
    </row>
    <row r="1734" spans="1:70" x14ac:dyDescent="0.2">
      <c r="A1734" t="s">
        <v>5208</v>
      </c>
      <c r="B1734" t="s">
        <v>6544</v>
      </c>
      <c r="C1734" t="s">
        <v>81</v>
      </c>
      <c r="D1734" t="s">
        <v>1490</v>
      </c>
      <c r="E1734" t="s">
        <v>83</v>
      </c>
      <c r="F1734" s="2" t="s">
        <v>34</v>
      </c>
      <c r="G1734" s="22">
        <v>32</v>
      </c>
      <c r="H1734" s="22">
        <v>24</v>
      </c>
      <c r="M1734" s="22">
        <v>8</v>
      </c>
      <c r="N1734" s="2" t="s">
        <v>35</v>
      </c>
      <c r="O1734" s="2" t="s">
        <v>35</v>
      </c>
      <c r="P1734" t="s">
        <v>36</v>
      </c>
      <c r="Q1734" t="s">
        <v>6570</v>
      </c>
      <c r="U1734" t="s">
        <v>6546</v>
      </c>
      <c r="V1734" t="s">
        <v>6589</v>
      </c>
      <c r="W1734" t="s">
        <v>6548</v>
      </c>
      <c r="Z1734" s="2">
        <v>24</v>
      </c>
      <c r="AA1734" s="29">
        <v>0</v>
      </c>
      <c r="AF1734" t="s">
        <v>6577</v>
      </c>
      <c r="AI1734" t="s">
        <v>6550</v>
      </c>
      <c r="AK1734" t="s">
        <v>69</v>
      </c>
      <c r="BR1734" s="3" t="s">
        <v>7025</v>
      </c>
    </row>
    <row r="1735" spans="1:70" x14ac:dyDescent="0.2">
      <c r="A1735" t="s">
        <v>5208</v>
      </c>
      <c r="B1735" t="s">
        <v>6544</v>
      </c>
      <c r="C1735" t="s">
        <v>81</v>
      </c>
      <c r="D1735" t="s">
        <v>1490</v>
      </c>
      <c r="E1735" t="s">
        <v>83</v>
      </c>
      <c r="F1735" s="2" t="s">
        <v>34</v>
      </c>
      <c r="G1735" s="22">
        <v>32</v>
      </c>
      <c r="H1735" s="22">
        <v>24</v>
      </c>
      <c r="M1735" s="22">
        <v>8</v>
      </c>
      <c r="N1735" s="2" t="s">
        <v>35</v>
      </c>
      <c r="O1735" s="2" t="s">
        <v>35</v>
      </c>
      <c r="P1735" t="s">
        <v>36</v>
      </c>
      <c r="Q1735" t="s">
        <v>6572</v>
      </c>
      <c r="U1735" t="s">
        <v>6546</v>
      </c>
      <c r="V1735" t="s">
        <v>6590</v>
      </c>
      <c r="W1735" t="s">
        <v>6548</v>
      </c>
      <c r="Z1735" s="2">
        <v>24</v>
      </c>
      <c r="AA1735" s="29">
        <v>0</v>
      </c>
      <c r="AF1735" t="s">
        <v>6577</v>
      </c>
      <c r="AI1735" t="s">
        <v>6550</v>
      </c>
      <c r="AK1735" t="s">
        <v>69</v>
      </c>
      <c r="BR1735" s="3" t="s">
        <v>7025</v>
      </c>
    </row>
    <row r="1736" spans="1:70" x14ac:dyDescent="0.2">
      <c r="A1736" t="s">
        <v>5208</v>
      </c>
      <c r="B1736" t="s">
        <v>6544</v>
      </c>
      <c r="C1736" t="s">
        <v>81</v>
      </c>
      <c r="D1736" t="s">
        <v>1490</v>
      </c>
      <c r="E1736" t="s">
        <v>83</v>
      </c>
      <c r="F1736" s="2" t="s">
        <v>34</v>
      </c>
      <c r="G1736" s="22">
        <v>32</v>
      </c>
      <c r="H1736" s="22">
        <v>24</v>
      </c>
      <c r="M1736" s="22">
        <v>8</v>
      </c>
      <c r="N1736" s="2" t="s">
        <v>35</v>
      </c>
      <c r="O1736" s="2" t="s">
        <v>35</v>
      </c>
      <c r="P1736" t="s">
        <v>36</v>
      </c>
      <c r="Q1736" t="s">
        <v>6574</v>
      </c>
      <c r="U1736" t="s">
        <v>6546</v>
      </c>
      <c r="V1736" t="s">
        <v>6591</v>
      </c>
      <c r="W1736" t="s">
        <v>6548</v>
      </c>
      <c r="Z1736" s="2">
        <v>24</v>
      </c>
      <c r="AA1736" s="29">
        <v>0</v>
      </c>
      <c r="AF1736" t="s">
        <v>6577</v>
      </c>
      <c r="AI1736" t="s">
        <v>6550</v>
      </c>
      <c r="AK1736" t="s">
        <v>69</v>
      </c>
      <c r="BR1736" s="3" t="s">
        <v>7025</v>
      </c>
    </row>
    <row r="1737" spans="1:70" x14ac:dyDescent="0.2">
      <c r="A1737" t="s">
        <v>5208</v>
      </c>
      <c r="B1737" t="s">
        <v>6544</v>
      </c>
      <c r="C1737" t="s">
        <v>81</v>
      </c>
      <c r="D1737" t="s">
        <v>1490</v>
      </c>
      <c r="E1737" t="s">
        <v>83</v>
      </c>
      <c r="F1737" s="2" t="s">
        <v>34</v>
      </c>
      <c r="G1737" s="22">
        <v>32</v>
      </c>
      <c r="H1737" s="22">
        <v>24</v>
      </c>
      <c r="M1737" s="22">
        <v>8</v>
      </c>
      <c r="N1737" s="2" t="s">
        <v>35</v>
      </c>
      <c r="O1737" s="2" t="s">
        <v>35</v>
      </c>
      <c r="P1737" t="s">
        <v>36</v>
      </c>
      <c r="Q1737" t="s">
        <v>6545</v>
      </c>
      <c r="U1737" t="s">
        <v>6546</v>
      </c>
      <c r="V1737" t="s">
        <v>6592</v>
      </c>
      <c r="W1737" t="s">
        <v>6548</v>
      </c>
      <c r="Z1737" s="2">
        <v>13</v>
      </c>
      <c r="AA1737" s="29">
        <v>0</v>
      </c>
      <c r="AF1737" t="s">
        <v>6593</v>
      </c>
      <c r="AI1737" t="s">
        <v>6550</v>
      </c>
      <c r="AK1737" t="s">
        <v>69</v>
      </c>
      <c r="BR1737" s="3" t="s">
        <v>7025</v>
      </c>
    </row>
    <row r="1738" spans="1:70" x14ac:dyDescent="0.2">
      <c r="A1738" t="s">
        <v>5208</v>
      </c>
      <c r="B1738" t="s">
        <v>6544</v>
      </c>
      <c r="C1738" t="s">
        <v>81</v>
      </c>
      <c r="D1738" t="s">
        <v>1490</v>
      </c>
      <c r="E1738" t="s">
        <v>83</v>
      </c>
      <c r="F1738" s="2" t="s">
        <v>34</v>
      </c>
      <c r="G1738" s="22">
        <v>32</v>
      </c>
      <c r="H1738" s="22">
        <v>24</v>
      </c>
      <c r="M1738" s="22">
        <v>8</v>
      </c>
      <c r="N1738" s="2" t="s">
        <v>35</v>
      </c>
      <c r="O1738" s="2" t="s">
        <v>35</v>
      </c>
      <c r="P1738" t="s">
        <v>36</v>
      </c>
      <c r="Q1738" t="s">
        <v>5278</v>
      </c>
      <c r="U1738" t="s">
        <v>6546</v>
      </c>
      <c r="V1738" t="s">
        <v>6594</v>
      </c>
      <c r="W1738" t="s">
        <v>6548</v>
      </c>
      <c r="Z1738" s="2">
        <v>13</v>
      </c>
      <c r="AA1738" s="29">
        <v>0</v>
      </c>
      <c r="AF1738" t="s">
        <v>6593</v>
      </c>
      <c r="AI1738" t="s">
        <v>6550</v>
      </c>
      <c r="AK1738" t="s">
        <v>69</v>
      </c>
      <c r="BR1738" s="3" t="s">
        <v>7025</v>
      </c>
    </row>
    <row r="1739" spans="1:70" x14ac:dyDescent="0.2">
      <c r="A1739" t="s">
        <v>5208</v>
      </c>
      <c r="B1739" t="s">
        <v>6544</v>
      </c>
      <c r="C1739" t="s">
        <v>81</v>
      </c>
      <c r="D1739" t="s">
        <v>1490</v>
      </c>
      <c r="E1739" t="s">
        <v>83</v>
      </c>
      <c r="F1739" s="2" t="s">
        <v>34</v>
      </c>
      <c r="G1739" s="22">
        <v>32</v>
      </c>
      <c r="H1739" s="22">
        <v>24</v>
      </c>
      <c r="M1739" s="22">
        <v>8</v>
      </c>
      <c r="N1739" s="2" t="s">
        <v>35</v>
      </c>
      <c r="O1739" s="2" t="s">
        <v>35</v>
      </c>
      <c r="P1739" t="s">
        <v>36</v>
      </c>
      <c r="Q1739" t="s">
        <v>6552</v>
      </c>
      <c r="U1739" t="s">
        <v>6546</v>
      </c>
      <c r="V1739" t="s">
        <v>6595</v>
      </c>
      <c r="W1739" t="s">
        <v>6548</v>
      </c>
      <c r="Z1739" s="2">
        <v>13</v>
      </c>
      <c r="AA1739" s="29">
        <v>0</v>
      </c>
      <c r="AF1739" t="s">
        <v>6593</v>
      </c>
      <c r="AI1739" t="s">
        <v>6550</v>
      </c>
      <c r="AK1739" t="s">
        <v>69</v>
      </c>
      <c r="BR1739" s="3" t="s">
        <v>7025</v>
      </c>
    </row>
    <row r="1740" spans="1:70" x14ac:dyDescent="0.2">
      <c r="A1740" t="s">
        <v>5208</v>
      </c>
      <c r="B1740" t="s">
        <v>6544</v>
      </c>
      <c r="C1740" t="s">
        <v>81</v>
      </c>
      <c r="D1740" t="s">
        <v>1490</v>
      </c>
      <c r="E1740" t="s">
        <v>83</v>
      </c>
      <c r="F1740" s="2" t="s">
        <v>34</v>
      </c>
      <c r="G1740" s="22">
        <v>32</v>
      </c>
      <c r="H1740" s="22">
        <v>24</v>
      </c>
      <c r="M1740" s="22">
        <v>8</v>
      </c>
      <c r="N1740" s="2" t="s">
        <v>35</v>
      </c>
      <c r="O1740" s="2" t="s">
        <v>35</v>
      </c>
      <c r="P1740" t="s">
        <v>36</v>
      </c>
      <c r="Q1740" t="s">
        <v>5216</v>
      </c>
      <c r="U1740" t="s">
        <v>6546</v>
      </c>
      <c r="V1740" t="s">
        <v>6596</v>
      </c>
      <c r="W1740" t="s">
        <v>6548</v>
      </c>
      <c r="Z1740" s="2">
        <v>13</v>
      </c>
      <c r="AA1740" s="29">
        <v>0</v>
      </c>
      <c r="AF1740" t="s">
        <v>6593</v>
      </c>
      <c r="AI1740" t="s">
        <v>6550</v>
      </c>
      <c r="AK1740" t="s">
        <v>69</v>
      </c>
      <c r="BR1740" s="3" t="s">
        <v>7025</v>
      </c>
    </row>
    <row r="1741" spans="1:70" x14ac:dyDescent="0.2">
      <c r="A1741" t="s">
        <v>5208</v>
      </c>
      <c r="B1741" t="s">
        <v>6544</v>
      </c>
      <c r="C1741" t="s">
        <v>81</v>
      </c>
      <c r="D1741" t="s">
        <v>1490</v>
      </c>
      <c r="E1741" t="s">
        <v>83</v>
      </c>
      <c r="F1741" s="2" t="s">
        <v>34</v>
      </c>
      <c r="G1741" s="22">
        <v>32</v>
      </c>
      <c r="H1741" s="22">
        <v>24</v>
      </c>
      <c r="M1741" s="22">
        <v>8</v>
      </c>
      <c r="N1741" s="2" t="s">
        <v>35</v>
      </c>
      <c r="O1741" s="2" t="s">
        <v>35</v>
      </c>
      <c r="P1741" t="s">
        <v>36</v>
      </c>
      <c r="Q1741" t="s">
        <v>6555</v>
      </c>
      <c r="U1741" t="s">
        <v>6546</v>
      </c>
      <c r="V1741" t="s">
        <v>6597</v>
      </c>
      <c r="W1741" t="s">
        <v>6548</v>
      </c>
      <c r="Z1741" s="2">
        <v>13</v>
      </c>
      <c r="AA1741" s="29">
        <v>0</v>
      </c>
      <c r="AF1741" t="s">
        <v>6593</v>
      </c>
      <c r="AI1741" t="s">
        <v>6550</v>
      </c>
      <c r="AK1741" t="s">
        <v>69</v>
      </c>
      <c r="BR1741" s="3" t="s">
        <v>7025</v>
      </c>
    </row>
    <row r="1742" spans="1:70" x14ac:dyDescent="0.2">
      <c r="A1742" t="s">
        <v>5208</v>
      </c>
      <c r="B1742" t="s">
        <v>6544</v>
      </c>
      <c r="C1742" t="s">
        <v>81</v>
      </c>
      <c r="D1742" t="s">
        <v>1490</v>
      </c>
      <c r="E1742" t="s">
        <v>83</v>
      </c>
      <c r="F1742" s="2" t="s">
        <v>34</v>
      </c>
      <c r="G1742" s="22">
        <v>32</v>
      </c>
      <c r="H1742" s="22">
        <v>24</v>
      </c>
      <c r="M1742" s="22">
        <v>8</v>
      </c>
      <c r="N1742" s="2" t="s">
        <v>35</v>
      </c>
      <c r="O1742" s="2" t="s">
        <v>35</v>
      </c>
      <c r="P1742" t="s">
        <v>36</v>
      </c>
      <c r="Q1742" t="s">
        <v>6557</v>
      </c>
      <c r="U1742" t="s">
        <v>6546</v>
      </c>
      <c r="V1742" t="s">
        <v>6598</v>
      </c>
      <c r="W1742" t="s">
        <v>6548</v>
      </c>
      <c r="Z1742" s="2">
        <v>13</v>
      </c>
      <c r="AA1742" s="29">
        <v>0</v>
      </c>
      <c r="AF1742" t="s">
        <v>6593</v>
      </c>
      <c r="AI1742" t="s">
        <v>6550</v>
      </c>
      <c r="AK1742" t="s">
        <v>69</v>
      </c>
      <c r="BR1742" s="3" t="s">
        <v>7025</v>
      </c>
    </row>
    <row r="1743" spans="1:70" x14ac:dyDescent="0.2">
      <c r="A1743" t="s">
        <v>5208</v>
      </c>
      <c r="B1743" t="s">
        <v>6544</v>
      </c>
      <c r="C1743" t="s">
        <v>81</v>
      </c>
      <c r="D1743" t="s">
        <v>1490</v>
      </c>
      <c r="E1743" t="s">
        <v>83</v>
      </c>
      <c r="F1743" s="2" t="s">
        <v>34</v>
      </c>
      <c r="G1743" s="22">
        <v>32</v>
      </c>
      <c r="H1743" s="22">
        <v>24</v>
      </c>
      <c r="M1743" s="22">
        <v>8</v>
      </c>
      <c r="N1743" s="2" t="s">
        <v>35</v>
      </c>
      <c r="O1743" s="2" t="s">
        <v>35</v>
      </c>
      <c r="P1743" t="s">
        <v>36</v>
      </c>
      <c r="Q1743" t="s">
        <v>6559</v>
      </c>
      <c r="U1743" t="s">
        <v>6546</v>
      </c>
      <c r="V1743" t="s">
        <v>6599</v>
      </c>
      <c r="W1743" t="s">
        <v>6548</v>
      </c>
      <c r="Z1743" s="2">
        <v>13</v>
      </c>
      <c r="AA1743" s="29">
        <v>0</v>
      </c>
      <c r="AF1743" t="s">
        <v>6593</v>
      </c>
      <c r="AI1743" t="s">
        <v>6550</v>
      </c>
      <c r="AK1743" t="s">
        <v>69</v>
      </c>
      <c r="BR1743" s="3" t="s">
        <v>7025</v>
      </c>
    </row>
    <row r="1744" spans="1:70" x14ac:dyDescent="0.2">
      <c r="A1744" t="s">
        <v>5208</v>
      </c>
      <c r="B1744" t="s">
        <v>6544</v>
      </c>
      <c r="C1744" t="s">
        <v>81</v>
      </c>
      <c r="D1744" t="s">
        <v>1490</v>
      </c>
      <c r="E1744" t="s">
        <v>83</v>
      </c>
      <c r="F1744" s="2" t="s">
        <v>34</v>
      </c>
      <c r="G1744" s="22">
        <v>32</v>
      </c>
      <c r="H1744" s="22">
        <v>24</v>
      </c>
      <c r="M1744" s="22">
        <v>8</v>
      </c>
      <c r="N1744" s="2" t="s">
        <v>35</v>
      </c>
      <c r="O1744" s="2" t="s">
        <v>35</v>
      </c>
      <c r="P1744" t="s">
        <v>36</v>
      </c>
      <c r="Q1744" t="s">
        <v>6561</v>
      </c>
      <c r="U1744" t="s">
        <v>6546</v>
      </c>
      <c r="V1744" t="s">
        <v>6600</v>
      </c>
      <c r="W1744" t="s">
        <v>6548</v>
      </c>
      <c r="Z1744" s="2">
        <v>13</v>
      </c>
      <c r="AA1744" s="29">
        <v>0</v>
      </c>
      <c r="AF1744" t="s">
        <v>6593</v>
      </c>
      <c r="AI1744" t="s">
        <v>6550</v>
      </c>
      <c r="AK1744" t="s">
        <v>69</v>
      </c>
      <c r="BR1744" s="3" t="s">
        <v>7025</v>
      </c>
    </row>
    <row r="1745" spans="1:70" x14ac:dyDescent="0.2">
      <c r="A1745" t="s">
        <v>5208</v>
      </c>
      <c r="B1745" t="s">
        <v>6544</v>
      </c>
      <c r="C1745" t="s">
        <v>81</v>
      </c>
      <c r="D1745" t="s">
        <v>1490</v>
      </c>
      <c r="E1745" t="s">
        <v>83</v>
      </c>
      <c r="F1745" s="2" t="s">
        <v>34</v>
      </c>
      <c r="G1745" s="22">
        <v>32</v>
      </c>
      <c r="H1745" s="22">
        <v>24</v>
      </c>
      <c r="M1745" s="22">
        <v>8</v>
      </c>
      <c r="N1745" s="2" t="s">
        <v>35</v>
      </c>
      <c r="O1745" s="2" t="s">
        <v>35</v>
      </c>
      <c r="P1745" t="s">
        <v>36</v>
      </c>
      <c r="Q1745" t="s">
        <v>6563</v>
      </c>
      <c r="U1745" t="s">
        <v>6546</v>
      </c>
      <c r="V1745" t="s">
        <v>6601</v>
      </c>
      <c r="W1745" t="s">
        <v>6548</v>
      </c>
      <c r="Z1745" s="2">
        <v>13</v>
      </c>
      <c r="AA1745" s="29">
        <v>0</v>
      </c>
      <c r="AF1745" t="s">
        <v>6593</v>
      </c>
      <c r="AI1745" t="s">
        <v>6550</v>
      </c>
      <c r="AK1745" t="s">
        <v>69</v>
      </c>
      <c r="BR1745" s="3" t="s">
        <v>7025</v>
      </c>
    </row>
    <row r="1746" spans="1:70" x14ac:dyDescent="0.2">
      <c r="A1746" t="s">
        <v>5208</v>
      </c>
      <c r="B1746" t="s">
        <v>6544</v>
      </c>
      <c r="C1746" t="s">
        <v>81</v>
      </c>
      <c r="D1746" t="s">
        <v>1490</v>
      </c>
      <c r="E1746" t="s">
        <v>83</v>
      </c>
      <c r="F1746" s="2" t="s">
        <v>34</v>
      </c>
      <c r="G1746" s="22">
        <v>32</v>
      </c>
      <c r="H1746" s="22">
        <v>24</v>
      </c>
      <c r="M1746" s="22">
        <v>8</v>
      </c>
      <c r="N1746" s="2" t="s">
        <v>35</v>
      </c>
      <c r="O1746" s="2" t="s">
        <v>35</v>
      </c>
      <c r="P1746" t="s">
        <v>36</v>
      </c>
      <c r="Q1746" t="s">
        <v>6565</v>
      </c>
      <c r="U1746" t="s">
        <v>6546</v>
      </c>
      <c r="V1746" t="s">
        <v>6602</v>
      </c>
      <c r="W1746" t="s">
        <v>6548</v>
      </c>
      <c r="Z1746" s="2">
        <v>13</v>
      </c>
      <c r="AA1746" s="29">
        <v>0</v>
      </c>
      <c r="AF1746" t="s">
        <v>6593</v>
      </c>
      <c r="AI1746" t="s">
        <v>6550</v>
      </c>
      <c r="AK1746" t="s">
        <v>69</v>
      </c>
      <c r="BR1746" s="3" t="s">
        <v>7025</v>
      </c>
    </row>
    <row r="1747" spans="1:70" x14ac:dyDescent="0.2">
      <c r="A1747" t="s">
        <v>5208</v>
      </c>
      <c r="B1747" t="s">
        <v>6544</v>
      </c>
      <c r="C1747" t="s">
        <v>81</v>
      </c>
      <c r="D1747" t="s">
        <v>1490</v>
      </c>
      <c r="E1747" t="s">
        <v>83</v>
      </c>
      <c r="F1747" s="2" t="s">
        <v>34</v>
      </c>
      <c r="G1747" s="22">
        <v>32</v>
      </c>
      <c r="H1747" s="22">
        <v>24</v>
      </c>
      <c r="M1747" s="22">
        <v>8</v>
      </c>
      <c r="N1747" s="2" t="s">
        <v>35</v>
      </c>
      <c r="O1747" s="2" t="s">
        <v>35</v>
      </c>
      <c r="P1747" t="s">
        <v>36</v>
      </c>
      <c r="Q1747" t="s">
        <v>5239</v>
      </c>
      <c r="U1747" t="s">
        <v>6546</v>
      </c>
      <c r="V1747" t="s">
        <v>6603</v>
      </c>
      <c r="W1747" t="s">
        <v>6548</v>
      </c>
      <c r="Z1747" s="2">
        <v>13</v>
      </c>
      <c r="AA1747" s="29">
        <v>0</v>
      </c>
      <c r="AF1747" t="s">
        <v>6593</v>
      </c>
      <c r="AI1747" t="s">
        <v>6550</v>
      </c>
      <c r="AK1747" t="s">
        <v>69</v>
      </c>
      <c r="BR1747" s="3" t="s">
        <v>7025</v>
      </c>
    </row>
    <row r="1748" spans="1:70" x14ac:dyDescent="0.2">
      <c r="A1748" t="s">
        <v>5208</v>
      </c>
      <c r="B1748" t="s">
        <v>6544</v>
      </c>
      <c r="C1748" t="s">
        <v>81</v>
      </c>
      <c r="D1748" t="s">
        <v>1490</v>
      </c>
      <c r="E1748" t="s">
        <v>83</v>
      </c>
      <c r="F1748" s="2" t="s">
        <v>34</v>
      </c>
      <c r="G1748" s="22">
        <v>32</v>
      </c>
      <c r="H1748" s="22">
        <v>24</v>
      </c>
      <c r="M1748" s="22">
        <v>8</v>
      </c>
      <c r="N1748" s="2" t="s">
        <v>35</v>
      </c>
      <c r="O1748" s="2" t="s">
        <v>35</v>
      </c>
      <c r="P1748" t="s">
        <v>36</v>
      </c>
      <c r="Q1748" t="s">
        <v>6568</v>
      </c>
      <c r="U1748" t="s">
        <v>6546</v>
      </c>
      <c r="V1748" t="s">
        <v>6604</v>
      </c>
      <c r="W1748" t="s">
        <v>6548</v>
      </c>
      <c r="Z1748" s="2">
        <v>13</v>
      </c>
      <c r="AA1748" s="29">
        <v>0</v>
      </c>
      <c r="AF1748" t="s">
        <v>6593</v>
      </c>
      <c r="AI1748" t="s">
        <v>6550</v>
      </c>
      <c r="AK1748" t="s">
        <v>69</v>
      </c>
      <c r="BR1748" s="3" t="s">
        <v>7025</v>
      </c>
    </row>
    <row r="1749" spans="1:70" x14ac:dyDescent="0.2">
      <c r="A1749" t="s">
        <v>5208</v>
      </c>
      <c r="B1749" t="s">
        <v>6544</v>
      </c>
      <c r="C1749" t="s">
        <v>81</v>
      </c>
      <c r="D1749" t="s">
        <v>1490</v>
      </c>
      <c r="E1749" t="s">
        <v>83</v>
      </c>
      <c r="F1749" s="2" t="s">
        <v>34</v>
      </c>
      <c r="G1749" s="22">
        <v>32</v>
      </c>
      <c r="H1749" s="22">
        <v>24</v>
      </c>
      <c r="M1749" s="22">
        <v>8</v>
      </c>
      <c r="N1749" s="2" t="s">
        <v>35</v>
      </c>
      <c r="O1749" s="2" t="s">
        <v>35</v>
      </c>
      <c r="P1749" t="s">
        <v>36</v>
      </c>
      <c r="Q1749" t="s">
        <v>6570</v>
      </c>
      <c r="U1749" t="s">
        <v>6546</v>
      </c>
      <c r="V1749" t="s">
        <v>6605</v>
      </c>
      <c r="W1749" t="s">
        <v>6548</v>
      </c>
      <c r="Z1749" s="2">
        <v>13</v>
      </c>
      <c r="AA1749" s="29">
        <v>0</v>
      </c>
      <c r="AF1749" t="s">
        <v>6593</v>
      </c>
      <c r="AI1749" t="s">
        <v>6550</v>
      </c>
      <c r="AK1749" t="s">
        <v>69</v>
      </c>
      <c r="BR1749" s="3" t="s">
        <v>7025</v>
      </c>
    </row>
    <row r="1750" spans="1:70" x14ac:dyDescent="0.2">
      <c r="A1750" t="s">
        <v>5208</v>
      </c>
      <c r="B1750" t="s">
        <v>6544</v>
      </c>
      <c r="C1750" t="s">
        <v>81</v>
      </c>
      <c r="D1750" t="s">
        <v>1490</v>
      </c>
      <c r="E1750" t="s">
        <v>83</v>
      </c>
      <c r="F1750" s="2" t="s">
        <v>34</v>
      </c>
      <c r="G1750" s="22">
        <v>32</v>
      </c>
      <c r="H1750" s="22">
        <v>24</v>
      </c>
      <c r="M1750" s="22">
        <v>8</v>
      </c>
      <c r="N1750" s="2" t="s">
        <v>35</v>
      </c>
      <c r="O1750" s="2" t="s">
        <v>35</v>
      </c>
      <c r="P1750" t="s">
        <v>36</v>
      </c>
      <c r="Q1750" t="s">
        <v>6572</v>
      </c>
      <c r="U1750" t="s">
        <v>6546</v>
      </c>
      <c r="V1750" t="s">
        <v>6606</v>
      </c>
      <c r="W1750" t="s">
        <v>6548</v>
      </c>
      <c r="Z1750" s="2">
        <v>13</v>
      </c>
      <c r="AA1750" s="29">
        <v>0</v>
      </c>
      <c r="AF1750" t="s">
        <v>6593</v>
      </c>
      <c r="AI1750" t="s">
        <v>6550</v>
      </c>
      <c r="AK1750" t="s">
        <v>69</v>
      </c>
      <c r="BR1750" s="3" t="s">
        <v>7025</v>
      </c>
    </row>
    <row r="1751" spans="1:70" x14ac:dyDescent="0.2">
      <c r="A1751" t="s">
        <v>5208</v>
      </c>
      <c r="B1751" t="s">
        <v>6544</v>
      </c>
      <c r="C1751" t="s">
        <v>81</v>
      </c>
      <c r="D1751" t="s">
        <v>1490</v>
      </c>
      <c r="E1751" t="s">
        <v>83</v>
      </c>
      <c r="F1751" s="2" t="s">
        <v>34</v>
      </c>
      <c r="G1751" s="22">
        <v>32</v>
      </c>
      <c r="H1751" s="22">
        <v>24</v>
      </c>
      <c r="M1751" s="22">
        <v>8</v>
      </c>
      <c r="N1751" s="2" t="s">
        <v>35</v>
      </c>
      <c r="O1751" s="2" t="s">
        <v>35</v>
      </c>
      <c r="P1751" t="s">
        <v>36</v>
      </c>
      <c r="Q1751" t="s">
        <v>6574</v>
      </c>
      <c r="U1751" t="s">
        <v>6546</v>
      </c>
      <c r="V1751" t="s">
        <v>6607</v>
      </c>
      <c r="W1751" t="s">
        <v>6548</v>
      </c>
      <c r="Z1751" s="2">
        <v>13</v>
      </c>
      <c r="AA1751" s="29">
        <v>0</v>
      </c>
      <c r="AF1751" t="s">
        <v>6593</v>
      </c>
      <c r="AI1751" t="s">
        <v>6550</v>
      </c>
      <c r="AK1751" t="s">
        <v>69</v>
      </c>
      <c r="BR1751" s="3" t="s">
        <v>7025</v>
      </c>
    </row>
    <row r="1752" spans="1:70" x14ac:dyDescent="0.2">
      <c r="A1752" t="s">
        <v>5208</v>
      </c>
      <c r="B1752" t="s">
        <v>6544</v>
      </c>
      <c r="C1752" t="s">
        <v>81</v>
      </c>
      <c r="D1752" t="s">
        <v>1490</v>
      </c>
      <c r="E1752" t="s">
        <v>83</v>
      </c>
      <c r="F1752" s="2" t="s">
        <v>34</v>
      </c>
      <c r="G1752" s="22">
        <v>32</v>
      </c>
      <c r="H1752" s="22">
        <v>24</v>
      </c>
      <c r="M1752" s="22">
        <v>8</v>
      </c>
      <c r="N1752" s="2" t="s">
        <v>35</v>
      </c>
      <c r="O1752" s="2" t="s">
        <v>35</v>
      </c>
      <c r="P1752" t="s">
        <v>36</v>
      </c>
      <c r="Q1752" t="s">
        <v>6545</v>
      </c>
      <c r="U1752" t="s">
        <v>6546</v>
      </c>
      <c r="V1752" t="s">
        <v>6608</v>
      </c>
      <c r="W1752" t="s">
        <v>6548</v>
      </c>
      <c r="Z1752" s="2">
        <v>23</v>
      </c>
      <c r="AA1752" s="29">
        <v>0</v>
      </c>
      <c r="AF1752" t="s">
        <v>6609</v>
      </c>
      <c r="AI1752" t="s">
        <v>6550</v>
      </c>
      <c r="AK1752" t="s">
        <v>69</v>
      </c>
      <c r="BR1752" s="3" t="s">
        <v>7025</v>
      </c>
    </row>
    <row r="1753" spans="1:70" x14ac:dyDescent="0.2">
      <c r="A1753" t="s">
        <v>5208</v>
      </c>
      <c r="B1753" t="s">
        <v>6544</v>
      </c>
      <c r="C1753" t="s">
        <v>81</v>
      </c>
      <c r="D1753" t="s">
        <v>1490</v>
      </c>
      <c r="E1753" t="s">
        <v>83</v>
      </c>
      <c r="F1753" s="2" t="s">
        <v>34</v>
      </c>
      <c r="G1753" s="22">
        <v>32</v>
      </c>
      <c r="H1753" s="22">
        <v>24</v>
      </c>
      <c r="M1753" s="22">
        <v>8</v>
      </c>
      <c r="N1753" s="2" t="s">
        <v>35</v>
      </c>
      <c r="O1753" s="2" t="s">
        <v>35</v>
      </c>
      <c r="P1753" t="s">
        <v>36</v>
      </c>
      <c r="Q1753" t="s">
        <v>5278</v>
      </c>
      <c r="U1753" t="s">
        <v>6546</v>
      </c>
      <c r="V1753" t="s">
        <v>6610</v>
      </c>
      <c r="W1753" t="s">
        <v>6548</v>
      </c>
      <c r="Z1753" s="2">
        <v>23</v>
      </c>
      <c r="AA1753" s="29">
        <v>0</v>
      </c>
      <c r="AF1753" t="s">
        <v>6609</v>
      </c>
      <c r="AI1753" t="s">
        <v>6550</v>
      </c>
      <c r="AK1753" t="s">
        <v>69</v>
      </c>
      <c r="BR1753" s="3" t="s">
        <v>7025</v>
      </c>
    </row>
    <row r="1754" spans="1:70" x14ac:dyDescent="0.2">
      <c r="A1754" t="s">
        <v>5208</v>
      </c>
      <c r="B1754" t="s">
        <v>6544</v>
      </c>
      <c r="C1754" t="s">
        <v>81</v>
      </c>
      <c r="D1754" t="s">
        <v>1490</v>
      </c>
      <c r="E1754" t="s">
        <v>83</v>
      </c>
      <c r="F1754" s="2" t="s">
        <v>34</v>
      </c>
      <c r="G1754" s="22">
        <v>32</v>
      </c>
      <c r="H1754" s="22">
        <v>24</v>
      </c>
      <c r="M1754" s="22">
        <v>8</v>
      </c>
      <c r="N1754" s="2" t="s">
        <v>35</v>
      </c>
      <c r="O1754" s="2" t="s">
        <v>35</v>
      </c>
      <c r="P1754" t="s">
        <v>36</v>
      </c>
      <c r="Q1754" t="s">
        <v>6552</v>
      </c>
      <c r="U1754" t="s">
        <v>6546</v>
      </c>
      <c r="V1754" t="s">
        <v>6611</v>
      </c>
      <c r="W1754" t="s">
        <v>6548</v>
      </c>
      <c r="Z1754" s="2">
        <v>23</v>
      </c>
      <c r="AA1754" s="29">
        <v>0</v>
      </c>
      <c r="AF1754" t="s">
        <v>6609</v>
      </c>
      <c r="AI1754" t="s">
        <v>6550</v>
      </c>
      <c r="AK1754" t="s">
        <v>69</v>
      </c>
      <c r="BR1754" s="3" t="s">
        <v>7025</v>
      </c>
    </row>
    <row r="1755" spans="1:70" x14ac:dyDescent="0.2">
      <c r="A1755" t="s">
        <v>5208</v>
      </c>
      <c r="B1755" t="s">
        <v>6544</v>
      </c>
      <c r="C1755" t="s">
        <v>81</v>
      </c>
      <c r="D1755" t="s">
        <v>1490</v>
      </c>
      <c r="E1755" t="s">
        <v>83</v>
      </c>
      <c r="F1755" s="2" t="s">
        <v>34</v>
      </c>
      <c r="G1755" s="22">
        <v>32</v>
      </c>
      <c r="H1755" s="22">
        <v>24</v>
      </c>
      <c r="M1755" s="22">
        <v>8</v>
      </c>
      <c r="N1755" s="2" t="s">
        <v>35</v>
      </c>
      <c r="O1755" s="2" t="s">
        <v>35</v>
      </c>
      <c r="P1755" t="s">
        <v>36</v>
      </c>
      <c r="Q1755" t="s">
        <v>5273</v>
      </c>
      <c r="U1755" t="s">
        <v>6546</v>
      </c>
      <c r="V1755" t="s">
        <v>6612</v>
      </c>
      <c r="W1755" t="s">
        <v>6548</v>
      </c>
      <c r="Z1755" s="2">
        <v>23</v>
      </c>
      <c r="AA1755" s="29">
        <v>0</v>
      </c>
      <c r="AF1755" t="s">
        <v>6609</v>
      </c>
      <c r="AI1755" t="s">
        <v>6550</v>
      </c>
      <c r="AK1755" t="s">
        <v>69</v>
      </c>
      <c r="BR1755" s="3" t="s">
        <v>7025</v>
      </c>
    </row>
    <row r="1756" spans="1:70" x14ac:dyDescent="0.2">
      <c r="A1756" t="s">
        <v>5208</v>
      </c>
      <c r="B1756" t="s">
        <v>6544</v>
      </c>
      <c r="C1756" t="s">
        <v>81</v>
      </c>
      <c r="D1756" t="s">
        <v>1490</v>
      </c>
      <c r="E1756" t="s">
        <v>83</v>
      </c>
      <c r="F1756" s="2" t="s">
        <v>34</v>
      </c>
      <c r="G1756" s="22">
        <v>32</v>
      </c>
      <c r="H1756" s="22">
        <v>24</v>
      </c>
      <c r="M1756" s="22">
        <v>8</v>
      </c>
      <c r="N1756" s="2" t="s">
        <v>35</v>
      </c>
      <c r="O1756" s="2" t="s">
        <v>35</v>
      </c>
      <c r="P1756" t="s">
        <v>36</v>
      </c>
      <c r="Q1756" t="s">
        <v>6555</v>
      </c>
      <c r="U1756" t="s">
        <v>6546</v>
      </c>
      <c r="V1756" t="s">
        <v>6613</v>
      </c>
      <c r="W1756" t="s">
        <v>6548</v>
      </c>
      <c r="Z1756" s="2">
        <v>23</v>
      </c>
      <c r="AA1756" s="29">
        <v>0</v>
      </c>
      <c r="AF1756" t="s">
        <v>6609</v>
      </c>
      <c r="AI1756" t="s">
        <v>6550</v>
      </c>
      <c r="AK1756" t="s">
        <v>69</v>
      </c>
      <c r="BR1756" s="3" t="s">
        <v>7025</v>
      </c>
    </row>
    <row r="1757" spans="1:70" x14ac:dyDescent="0.2">
      <c r="A1757" t="s">
        <v>5208</v>
      </c>
      <c r="B1757" t="s">
        <v>6544</v>
      </c>
      <c r="C1757" t="s">
        <v>81</v>
      </c>
      <c r="D1757" t="s">
        <v>1490</v>
      </c>
      <c r="E1757" t="s">
        <v>83</v>
      </c>
      <c r="F1757" s="2" t="s">
        <v>34</v>
      </c>
      <c r="G1757" s="22">
        <v>32</v>
      </c>
      <c r="H1757" s="22">
        <v>24</v>
      </c>
      <c r="M1757" s="22">
        <v>8</v>
      </c>
      <c r="N1757" s="2" t="s">
        <v>35</v>
      </c>
      <c r="O1757" s="2" t="s">
        <v>35</v>
      </c>
      <c r="P1757" t="s">
        <v>36</v>
      </c>
      <c r="Q1757" t="s">
        <v>6557</v>
      </c>
      <c r="U1757" t="s">
        <v>6546</v>
      </c>
      <c r="V1757" t="s">
        <v>6614</v>
      </c>
      <c r="W1757" t="s">
        <v>6548</v>
      </c>
      <c r="Z1757" s="2">
        <v>23</v>
      </c>
      <c r="AA1757" s="29">
        <v>0</v>
      </c>
      <c r="AF1757" t="s">
        <v>6609</v>
      </c>
      <c r="AI1757" t="s">
        <v>6550</v>
      </c>
      <c r="AK1757" t="s">
        <v>69</v>
      </c>
      <c r="BR1757" s="3" t="s">
        <v>7025</v>
      </c>
    </row>
    <row r="1758" spans="1:70" x14ac:dyDescent="0.2">
      <c r="A1758" t="s">
        <v>5208</v>
      </c>
      <c r="B1758" t="s">
        <v>6544</v>
      </c>
      <c r="C1758" t="s">
        <v>81</v>
      </c>
      <c r="D1758" t="s">
        <v>1490</v>
      </c>
      <c r="E1758" t="s">
        <v>83</v>
      </c>
      <c r="F1758" s="2" t="s">
        <v>34</v>
      </c>
      <c r="G1758" s="22">
        <v>32</v>
      </c>
      <c r="H1758" s="22">
        <v>24</v>
      </c>
      <c r="M1758" s="22">
        <v>8</v>
      </c>
      <c r="N1758" s="2" t="s">
        <v>35</v>
      </c>
      <c r="O1758" s="2" t="s">
        <v>35</v>
      </c>
      <c r="P1758" t="s">
        <v>36</v>
      </c>
      <c r="Q1758" t="s">
        <v>6559</v>
      </c>
      <c r="U1758" t="s">
        <v>6546</v>
      </c>
      <c r="V1758" t="s">
        <v>6615</v>
      </c>
      <c r="W1758" t="s">
        <v>6548</v>
      </c>
      <c r="Z1758" s="2">
        <v>23</v>
      </c>
      <c r="AA1758" s="29">
        <v>0</v>
      </c>
      <c r="AF1758" t="s">
        <v>6609</v>
      </c>
      <c r="AI1758" t="s">
        <v>6550</v>
      </c>
      <c r="AK1758" t="s">
        <v>69</v>
      </c>
      <c r="BR1758" s="3" t="s">
        <v>7025</v>
      </c>
    </row>
    <row r="1759" spans="1:70" x14ac:dyDescent="0.2">
      <c r="A1759" t="s">
        <v>5208</v>
      </c>
      <c r="B1759" t="s">
        <v>6544</v>
      </c>
      <c r="C1759" t="s">
        <v>81</v>
      </c>
      <c r="D1759" t="s">
        <v>1490</v>
      </c>
      <c r="E1759" t="s">
        <v>83</v>
      </c>
      <c r="F1759" s="2" t="s">
        <v>34</v>
      </c>
      <c r="G1759" s="22">
        <v>32</v>
      </c>
      <c r="H1759" s="22">
        <v>24</v>
      </c>
      <c r="M1759" s="22">
        <v>8</v>
      </c>
      <c r="N1759" s="2" t="s">
        <v>35</v>
      </c>
      <c r="O1759" s="2" t="s">
        <v>35</v>
      </c>
      <c r="P1759" t="s">
        <v>36</v>
      </c>
      <c r="Q1759" t="s">
        <v>6572</v>
      </c>
      <c r="U1759" t="s">
        <v>6546</v>
      </c>
      <c r="V1759" t="s">
        <v>6616</v>
      </c>
      <c r="W1759" t="s">
        <v>6548</v>
      </c>
      <c r="Z1759" s="2">
        <v>23</v>
      </c>
      <c r="AA1759" s="29">
        <v>0</v>
      </c>
      <c r="AF1759" t="s">
        <v>6609</v>
      </c>
      <c r="AI1759" t="s">
        <v>6550</v>
      </c>
      <c r="AK1759" t="s">
        <v>69</v>
      </c>
      <c r="BR1759" s="3" t="s">
        <v>7025</v>
      </c>
    </row>
    <row r="1760" spans="1:70" x14ac:dyDescent="0.2">
      <c r="A1760" t="s">
        <v>5208</v>
      </c>
      <c r="B1760" t="s">
        <v>6544</v>
      </c>
      <c r="C1760" t="s">
        <v>81</v>
      </c>
      <c r="D1760" t="s">
        <v>1490</v>
      </c>
      <c r="E1760" t="s">
        <v>83</v>
      </c>
      <c r="F1760" s="2" t="s">
        <v>34</v>
      </c>
      <c r="G1760" s="22">
        <v>32</v>
      </c>
      <c r="H1760" s="22">
        <v>24</v>
      </c>
      <c r="M1760" s="22">
        <v>8</v>
      </c>
      <c r="N1760" s="2" t="s">
        <v>35</v>
      </c>
      <c r="O1760" s="2" t="s">
        <v>35</v>
      </c>
      <c r="P1760" t="s">
        <v>36</v>
      </c>
      <c r="Q1760" t="s">
        <v>6563</v>
      </c>
      <c r="U1760" t="s">
        <v>6546</v>
      </c>
      <c r="V1760" t="s">
        <v>6617</v>
      </c>
      <c r="W1760" t="s">
        <v>6548</v>
      </c>
      <c r="Z1760" s="2">
        <v>23</v>
      </c>
      <c r="AA1760" s="29">
        <v>0</v>
      </c>
      <c r="AF1760" t="s">
        <v>6609</v>
      </c>
      <c r="AI1760" t="s">
        <v>6550</v>
      </c>
      <c r="AK1760" t="s">
        <v>69</v>
      </c>
      <c r="BR1760" s="3" t="s">
        <v>7025</v>
      </c>
    </row>
    <row r="1761" spans="1:70" x14ac:dyDescent="0.2">
      <c r="A1761" t="s">
        <v>5208</v>
      </c>
      <c r="B1761" t="s">
        <v>6544</v>
      </c>
      <c r="C1761" t="s">
        <v>81</v>
      </c>
      <c r="D1761" t="s">
        <v>1490</v>
      </c>
      <c r="E1761" t="s">
        <v>83</v>
      </c>
      <c r="F1761" s="2" t="s">
        <v>34</v>
      </c>
      <c r="G1761" s="22">
        <v>32</v>
      </c>
      <c r="H1761" s="22">
        <v>24</v>
      </c>
      <c r="M1761" s="22">
        <v>8</v>
      </c>
      <c r="N1761" s="2" t="s">
        <v>35</v>
      </c>
      <c r="O1761" s="2" t="s">
        <v>35</v>
      </c>
      <c r="P1761" t="s">
        <v>36</v>
      </c>
      <c r="Q1761" t="s">
        <v>6565</v>
      </c>
      <c r="U1761" t="s">
        <v>6546</v>
      </c>
      <c r="V1761" t="s">
        <v>6618</v>
      </c>
      <c r="W1761" t="s">
        <v>6548</v>
      </c>
      <c r="Z1761" s="2">
        <v>23</v>
      </c>
      <c r="AA1761" s="29">
        <v>0</v>
      </c>
      <c r="AF1761" t="s">
        <v>6609</v>
      </c>
      <c r="AI1761" t="s">
        <v>6550</v>
      </c>
      <c r="AK1761" t="s">
        <v>69</v>
      </c>
      <c r="BR1761" s="3" t="s">
        <v>7025</v>
      </c>
    </row>
    <row r="1762" spans="1:70" x14ac:dyDescent="0.2">
      <c r="A1762" t="s">
        <v>5208</v>
      </c>
      <c r="B1762" t="s">
        <v>6544</v>
      </c>
      <c r="C1762" t="s">
        <v>81</v>
      </c>
      <c r="D1762" t="s">
        <v>1490</v>
      </c>
      <c r="E1762" t="s">
        <v>83</v>
      </c>
      <c r="F1762" s="2" t="s">
        <v>34</v>
      </c>
      <c r="G1762" s="22">
        <v>32</v>
      </c>
      <c r="H1762" s="22">
        <v>24</v>
      </c>
      <c r="M1762" s="22">
        <v>8</v>
      </c>
      <c r="N1762" s="2" t="s">
        <v>35</v>
      </c>
      <c r="O1762" s="2" t="s">
        <v>35</v>
      </c>
      <c r="P1762" t="s">
        <v>36</v>
      </c>
      <c r="Q1762" t="s">
        <v>5239</v>
      </c>
      <c r="U1762" t="s">
        <v>6546</v>
      </c>
      <c r="V1762" t="s">
        <v>6619</v>
      </c>
      <c r="W1762" t="s">
        <v>6548</v>
      </c>
      <c r="Z1762" s="2">
        <v>23</v>
      </c>
      <c r="AA1762" s="29">
        <v>0</v>
      </c>
      <c r="AF1762" t="s">
        <v>6609</v>
      </c>
      <c r="AI1762" t="s">
        <v>6550</v>
      </c>
      <c r="AK1762" t="s">
        <v>69</v>
      </c>
      <c r="BR1762" s="3" t="s">
        <v>7025</v>
      </c>
    </row>
    <row r="1763" spans="1:70" x14ac:dyDescent="0.2">
      <c r="A1763" t="s">
        <v>5208</v>
      </c>
      <c r="B1763" t="s">
        <v>6544</v>
      </c>
      <c r="C1763" t="s">
        <v>81</v>
      </c>
      <c r="D1763" t="s">
        <v>1490</v>
      </c>
      <c r="E1763" t="s">
        <v>83</v>
      </c>
      <c r="F1763" s="2" t="s">
        <v>34</v>
      </c>
      <c r="G1763" s="22">
        <v>32</v>
      </c>
      <c r="H1763" s="22">
        <v>24</v>
      </c>
      <c r="M1763" s="22">
        <v>8</v>
      </c>
      <c r="N1763" s="2" t="s">
        <v>35</v>
      </c>
      <c r="O1763" s="2" t="s">
        <v>35</v>
      </c>
      <c r="P1763" t="s">
        <v>36</v>
      </c>
      <c r="Q1763" t="s">
        <v>6620</v>
      </c>
      <c r="U1763" t="s">
        <v>6546</v>
      </c>
      <c r="V1763" t="s">
        <v>6621</v>
      </c>
      <c r="W1763" t="s">
        <v>6548</v>
      </c>
      <c r="Z1763" s="2">
        <v>23</v>
      </c>
      <c r="AA1763" s="29">
        <v>0</v>
      </c>
      <c r="AF1763" t="s">
        <v>6609</v>
      </c>
      <c r="AI1763" t="s">
        <v>6550</v>
      </c>
      <c r="AK1763" t="s">
        <v>69</v>
      </c>
      <c r="BR1763" s="3" t="s">
        <v>7025</v>
      </c>
    </row>
    <row r="1764" spans="1:70" x14ac:dyDescent="0.2">
      <c r="A1764" t="s">
        <v>5208</v>
      </c>
      <c r="B1764" t="s">
        <v>6544</v>
      </c>
      <c r="C1764" t="s">
        <v>81</v>
      </c>
      <c r="D1764" t="s">
        <v>1490</v>
      </c>
      <c r="E1764" t="s">
        <v>83</v>
      </c>
      <c r="F1764" s="2" t="s">
        <v>34</v>
      </c>
      <c r="G1764" s="22">
        <v>32</v>
      </c>
      <c r="H1764" s="22">
        <v>24</v>
      </c>
      <c r="M1764" s="22">
        <v>8</v>
      </c>
      <c r="N1764" s="2" t="s">
        <v>35</v>
      </c>
      <c r="O1764" s="2" t="s">
        <v>35</v>
      </c>
      <c r="P1764" t="s">
        <v>36</v>
      </c>
      <c r="Q1764" t="s">
        <v>6570</v>
      </c>
      <c r="U1764" t="s">
        <v>6546</v>
      </c>
      <c r="V1764" t="s">
        <v>6622</v>
      </c>
      <c r="W1764" t="s">
        <v>6548</v>
      </c>
      <c r="Z1764" s="2">
        <v>23</v>
      </c>
      <c r="AA1764" s="29">
        <v>0</v>
      </c>
      <c r="AF1764" t="s">
        <v>6609</v>
      </c>
      <c r="AI1764" t="s">
        <v>6550</v>
      </c>
      <c r="AK1764" t="s">
        <v>69</v>
      </c>
      <c r="BR1764" s="3" t="s">
        <v>7025</v>
      </c>
    </row>
    <row r="1765" spans="1:70" x14ac:dyDescent="0.2">
      <c r="A1765" t="s">
        <v>5208</v>
      </c>
      <c r="B1765" t="s">
        <v>6544</v>
      </c>
      <c r="C1765" t="s">
        <v>81</v>
      </c>
      <c r="D1765" t="s">
        <v>1490</v>
      </c>
      <c r="E1765" t="s">
        <v>83</v>
      </c>
      <c r="F1765" s="2" t="s">
        <v>34</v>
      </c>
      <c r="G1765" s="22">
        <v>32</v>
      </c>
      <c r="H1765" s="22">
        <v>24</v>
      </c>
      <c r="M1765" s="22">
        <v>8</v>
      </c>
      <c r="N1765" s="2" t="s">
        <v>35</v>
      </c>
      <c r="O1765" s="2" t="s">
        <v>35</v>
      </c>
      <c r="P1765" t="s">
        <v>36</v>
      </c>
      <c r="Q1765" t="s">
        <v>6623</v>
      </c>
      <c r="U1765" t="s">
        <v>6546</v>
      </c>
      <c r="V1765" t="s">
        <v>6624</v>
      </c>
      <c r="W1765" t="s">
        <v>6548</v>
      </c>
      <c r="Z1765" s="2">
        <v>23</v>
      </c>
      <c r="AA1765" s="29">
        <v>0</v>
      </c>
      <c r="AF1765" t="s">
        <v>6609</v>
      </c>
      <c r="AI1765" t="s">
        <v>6550</v>
      </c>
      <c r="AK1765" t="s">
        <v>69</v>
      </c>
      <c r="BR1765" s="3" t="s">
        <v>7025</v>
      </c>
    </row>
    <row r="1766" spans="1:70" x14ac:dyDescent="0.2">
      <c r="A1766" t="s">
        <v>5208</v>
      </c>
      <c r="B1766" t="s">
        <v>6544</v>
      </c>
      <c r="C1766" t="s">
        <v>81</v>
      </c>
      <c r="D1766" t="s">
        <v>1490</v>
      </c>
      <c r="E1766" t="s">
        <v>83</v>
      </c>
      <c r="F1766" s="2" t="s">
        <v>34</v>
      </c>
      <c r="G1766" s="22">
        <v>32</v>
      </c>
      <c r="H1766" s="22">
        <v>24</v>
      </c>
      <c r="M1766" s="22">
        <v>8</v>
      </c>
      <c r="N1766" s="2" t="s">
        <v>35</v>
      </c>
      <c r="O1766" s="2" t="s">
        <v>35</v>
      </c>
      <c r="P1766" t="s">
        <v>36</v>
      </c>
      <c r="Q1766" t="s">
        <v>6625</v>
      </c>
      <c r="U1766" t="s">
        <v>6546</v>
      </c>
      <c r="V1766" t="s">
        <v>6626</v>
      </c>
      <c r="W1766" t="s">
        <v>6548</v>
      </c>
      <c r="Z1766" s="2">
        <v>23</v>
      </c>
      <c r="AA1766" s="29">
        <v>0</v>
      </c>
      <c r="AF1766" t="s">
        <v>6609</v>
      </c>
      <c r="AI1766" t="s">
        <v>6550</v>
      </c>
      <c r="AK1766" t="s">
        <v>69</v>
      </c>
      <c r="BR1766" s="3" t="s">
        <v>7025</v>
      </c>
    </row>
    <row r="1767" spans="1:70" x14ac:dyDescent="0.2">
      <c r="A1767" t="s">
        <v>5208</v>
      </c>
      <c r="B1767" t="s">
        <v>6544</v>
      </c>
      <c r="C1767" t="s">
        <v>81</v>
      </c>
      <c r="D1767" t="s">
        <v>1490</v>
      </c>
      <c r="E1767" t="s">
        <v>83</v>
      </c>
      <c r="F1767" s="2" t="s">
        <v>34</v>
      </c>
      <c r="G1767" s="22">
        <v>32</v>
      </c>
      <c r="H1767" s="22">
        <v>24</v>
      </c>
      <c r="M1767" s="22">
        <v>8</v>
      </c>
      <c r="N1767" s="2" t="s">
        <v>35</v>
      </c>
      <c r="O1767" s="2" t="s">
        <v>35</v>
      </c>
      <c r="P1767" t="s">
        <v>36</v>
      </c>
      <c r="Q1767" t="s">
        <v>6574</v>
      </c>
      <c r="U1767" t="s">
        <v>6546</v>
      </c>
      <c r="V1767" t="s">
        <v>6627</v>
      </c>
      <c r="W1767" t="s">
        <v>6548</v>
      </c>
      <c r="Z1767" s="2">
        <v>23</v>
      </c>
      <c r="AA1767" s="29">
        <v>1</v>
      </c>
      <c r="AF1767" t="s">
        <v>6609</v>
      </c>
      <c r="AI1767" t="s">
        <v>6550</v>
      </c>
      <c r="AK1767" t="s">
        <v>69</v>
      </c>
      <c r="BR1767" s="3" t="s">
        <v>7025</v>
      </c>
    </row>
    <row r="1768" spans="1:70" x14ac:dyDescent="0.2">
      <c r="A1768" t="s">
        <v>5208</v>
      </c>
      <c r="B1768" t="s">
        <v>6544</v>
      </c>
      <c r="C1768" t="s">
        <v>81</v>
      </c>
      <c r="D1768" t="s">
        <v>1490</v>
      </c>
      <c r="E1768" t="s">
        <v>83</v>
      </c>
      <c r="F1768" s="2" t="s">
        <v>34</v>
      </c>
      <c r="G1768" s="22">
        <v>32</v>
      </c>
      <c r="H1768" s="22">
        <v>24</v>
      </c>
      <c r="M1768" s="22">
        <v>8</v>
      </c>
      <c r="N1768" s="2" t="s">
        <v>35</v>
      </c>
      <c r="O1768" s="2" t="s">
        <v>35</v>
      </c>
      <c r="P1768" t="s">
        <v>36</v>
      </c>
      <c r="Q1768" t="s">
        <v>6545</v>
      </c>
      <c r="U1768" t="s">
        <v>6546</v>
      </c>
      <c r="V1768" t="s">
        <v>6628</v>
      </c>
      <c r="W1768" t="s">
        <v>6548</v>
      </c>
      <c r="Z1768" s="2">
        <v>22</v>
      </c>
      <c r="AA1768" s="29">
        <v>0</v>
      </c>
      <c r="AF1768" t="s">
        <v>6629</v>
      </c>
      <c r="AI1768" t="s">
        <v>6550</v>
      </c>
      <c r="AK1768" t="s">
        <v>69</v>
      </c>
      <c r="BR1768" s="3" t="s">
        <v>7025</v>
      </c>
    </row>
    <row r="1769" spans="1:70" x14ac:dyDescent="0.2">
      <c r="A1769" t="s">
        <v>5208</v>
      </c>
      <c r="B1769" t="s">
        <v>6544</v>
      </c>
      <c r="C1769" t="s">
        <v>81</v>
      </c>
      <c r="D1769" t="s">
        <v>1490</v>
      </c>
      <c r="E1769" t="s">
        <v>83</v>
      </c>
      <c r="F1769" s="2" t="s">
        <v>34</v>
      </c>
      <c r="G1769" s="22">
        <v>32</v>
      </c>
      <c r="H1769" s="22">
        <v>24</v>
      </c>
      <c r="M1769" s="22">
        <v>8</v>
      </c>
      <c r="N1769" s="2" t="s">
        <v>35</v>
      </c>
      <c r="O1769" s="2" t="s">
        <v>35</v>
      </c>
      <c r="P1769" t="s">
        <v>36</v>
      </c>
      <c r="Q1769" t="s">
        <v>5278</v>
      </c>
      <c r="U1769" t="s">
        <v>6546</v>
      </c>
      <c r="V1769" t="s">
        <v>6630</v>
      </c>
      <c r="W1769" t="s">
        <v>6548</v>
      </c>
      <c r="Z1769" s="2">
        <v>22</v>
      </c>
      <c r="AA1769" s="29">
        <v>0</v>
      </c>
      <c r="AF1769" t="s">
        <v>6629</v>
      </c>
      <c r="AI1769" t="s">
        <v>6550</v>
      </c>
      <c r="AK1769" t="s">
        <v>69</v>
      </c>
      <c r="BR1769" s="3" t="s">
        <v>7025</v>
      </c>
    </row>
    <row r="1770" spans="1:70" x14ac:dyDescent="0.2">
      <c r="A1770" t="s">
        <v>5208</v>
      </c>
      <c r="B1770" t="s">
        <v>6544</v>
      </c>
      <c r="C1770" t="s">
        <v>81</v>
      </c>
      <c r="D1770" t="s">
        <v>1490</v>
      </c>
      <c r="E1770" t="s">
        <v>83</v>
      </c>
      <c r="F1770" s="2" t="s">
        <v>34</v>
      </c>
      <c r="G1770" s="22">
        <v>32</v>
      </c>
      <c r="H1770" s="22">
        <v>24</v>
      </c>
      <c r="M1770" s="22">
        <v>8</v>
      </c>
      <c r="N1770" s="2" t="s">
        <v>35</v>
      </c>
      <c r="O1770" s="2" t="s">
        <v>35</v>
      </c>
      <c r="P1770" t="s">
        <v>36</v>
      </c>
      <c r="Q1770" t="s">
        <v>6552</v>
      </c>
      <c r="U1770" t="s">
        <v>6546</v>
      </c>
      <c r="V1770" t="s">
        <v>6631</v>
      </c>
      <c r="W1770" t="s">
        <v>6548</v>
      </c>
      <c r="Z1770" s="2">
        <v>22</v>
      </c>
      <c r="AA1770" s="29">
        <v>0</v>
      </c>
      <c r="AF1770" t="s">
        <v>6629</v>
      </c>
      <c r="AI1770" t="s">
        <v>6550</v>
      </c>
      <c r="AK1770" t="s">
        <v>69</v>
      </c>
      <c r="BR1770" s="3" t="s">
        <v>7025</v>
      </c>
    </row>
    <row r="1771" spans="1:70" x14ac:dyDescent="0.2">
      <c r="A1771" t="s">
        <v>5208</v>
      </c>
      <c r="B1771" t="s">
        <v>6544</v>
      </c>
      <c r="C1771" t="s">
        <v>81</v>
      </c>
      <c r="D1771" t="s">
        <v>1490</v>
      </c>
      <c r="E1771" t="s">
        <v>83</v>
      </c>
      <c r="F1771" s="2" t="s">
        <v>34</v>
      </c>
      <c r="G1771" s="22">
        <v>32</v>
      </c>
      <c r="H1771" s="22">
        <v>24</v>
      </c>
      <c r="M1771" s="22">
        <v>8</v>
      </c>
      <c r="N1771" s="2" t="s">
        <v>35</v>
      </c>
      <c r="O1771" s="2" t="s">
        <v>35</v>
      </c>
      <c r="P1771" t="s">
        <v>36</v>
      </c>
      <c r="Q1771" t="s">
        <v>5273</v>
      </c>
      <c r="U1771" t="s">
        <v>6546</v>
      </c>
      <c r="V1771" t="s">
        <v>6632</v>
      </c>
      <c r="W1771" t="s">
        <v>6548</v>
      </c>
      <c r="Z1771" s="2">
        <v>22</v>
      </c>
      <c r="AA1771" s="29">
        <v>0</v>
      </c>
      <c r="AF1771" t="s">
        <v>6629</v>
      </c>
      <c r="AI1771" t="s">
        <v>6550</v>
      </c>
      <c r="AK1771" t="s">
        <v>69</v>
      </c>
      <c r="BR1771" s="3" t="s">
        <v>7025</v>
      </c>
    </row>
    <row r="1772" spans="1:70" x14ac:dyDescent="0.2">
      <c r="A1772" t="s">
        <v>5208</v>
      </c>
      <c r="B1772" t="s">
        <v>6544</v>
      </c>
      <c r="C1772" t="s">
        <v>81</v>
      </c>
      <c r="D1772" t="s">
        <v>1490</v>
      </c>
      <c r="E1772" t="s">
        <v>83</v>
      </c>
      <c r="F1772" s="2" t="s">
        <v>34</v>
      </c>
      <c r="G1772" s="22">
        <v>32</v>
      </c>
      <c r="H1772" s="22">
        <v>24</v>
      </c>
      <c r="M1772" s="22">
        <v>8</v>
      </c>
      <c r="N1772" s="2" t="s">
        <v>35</v>
      </c>
      <c r="O1772" s="2" t="s">
        <v>35</v>
      </c>
      <c r="P1772" t="s">
        <v>36</v>
      </c>
      <c r="Q1772" t="s">
        <v>6555</v>
      </c>
      <c r="U1772" t="s">
        <v>6546</v>
      </c>
      <c r="V1772" t="s">
        <v>6633</v>
      </c>
      <c r="W1772" t="s">
        <v>6548</v>
      </c>
      <c r="Z1772" s="2">
        <v>22</v>
      </c>
      <c r="AA1772" s="29">
        <v>0</v>
      </c>
      <c r="AF1772" t="s">
        <v>6629</v>
      </c>
      <c r="AI1772" t="s">
        <v>6550</v>
      </c>
      <c r="AK1772" t="s">
        <v>69</v>
      </c>
      <c r="BR1772" s="3" t="s">
        <v>7025</v>
      </c>
    </row>
    <row r="1773" spans="1:70" x14ac:dyDescent="0.2">
      <c r="A1773" t="s">
        <v>5208</v>
      </c>
      <c r="B1773" t="s">
        <v>6544</v>
      </c>
      <c r="C1773" t="s">
        <v>81</v>
      </c>
      <c r="D1773" t="s">
        <v>1490</v>
      </c>
      <c r="E1773" t="s">
        <v>83</v>
      </c>
      <c r="F1773" s="2" t="s">
        <v>34</v>
      </c>
      <c r="G1773" s="22">
        <v>32</v>
      </c>
      <c r="H1773" s="22">
        <v>24</v>
      </c>
      <c r="M1773" s="22">
        <v>8</v>
      </c>
      <c r="N1773" s="2" t="s">
        <v>35</v>
      </c>
      <c r="O1773" s="2" t="s">
        <v>35</v>
      </c>
      <c r="P1773" t="s">
        <v>36</v>
      </c>
      <c r="Q1773" t="s">
        <v>6557</v>
      </c>
      <c r="U1773" t="s">
        <v>6546</v>
      </c>
      <c r="V1773" t="s">
        <v>6634</v>
      </c>
      <c r="W1773" t="s">
        <v>6548</v>
      </c>
      <c r="Z1773" s="2">
        <v>22</v>
      </c>
      <c r="AA1773" s="29">
        <v>0</v>
      </c>
      <c r="AF1773" t="s">
        <v>6629</v>
      </c>
      <c r="AI1773" t="s">
        <v>6550</v>
      </c>
      <c r="AK1773" t="s">
        <v>69</v>
      </c>
      <c r="BR1773" s="3" t="s">
        <v>7025</v>
      </c>
    </row>
    <row r="1774" spans="1:70" x14ac:dyDescent="0.2">
      <c r="A1774" t="s">
        <v>5208</v>
      </c>
      <c r="B1774" t="s">
        <v>6544</v>
      </c>
      <c r="C1774" t="s">
        <v>81</v>
      </c>
      <c r="D1774" t="s">
        <v>1490</v>
      </c>
      <c r="E1774" t="s">
        <v>83</v>
      </c>
      <c r="F1774" s="2" t="s">
        <v>34</v>
      </c>
      <c r="G1774" s="22">
        <v>32</v>
      </c>
      <c r="H1774" s="22">
        <v>24</v>
      </c>
      <c r="M1774" s="22">
        <v>8</v>
      </c>
      <c r="N1774" s="2" t="s">
        <v>35</v>
      </c>
      <c r="O1774" s="2" t="s">
        <v>35</v>
      </c>
      <c r="P1774" t="s">
        <v>36</v>
      </c>
      <c r="Q1774" t="s">
        <v>6559</v>
      </c>
      <c r="U1774" t="s">
        <v>6546</v>
      </c>
      <c r="V1774" t="s">
        <v>6635</v>
      </c>
      <c r="W1774" t="s">
        <v>6548</v>
      </c>
      <c r="Z1774" s="2">
        <v>22</v>
      </c>
      <c r="AA1774" s="29">
        <v>0</v>
      </c>
      <c r="AF1774" t="s">
        <v>6629</v>
      </c>
      <c r="AI1774" t="s">
        <v>6550</v>
      </c>
      <c r="AK1774" t="s">
        <v>69</v>
      </c>
      <c r="BR1774" s="3" t="s">
        <v>7025</v>
      </c>
    </row>
    <row r="1775" spans="1:70" x14ac:dyDescent="0.2">
      <c r="A1775" t="s">
        <v>5208</v>
      </c>
      <c r="B1775" t="s">
        <v>6544</v>
      </c>
      <c r="C1775" t="s">
        <v>81</v>
      </c>
      <c r="D1775" t="s">
        <v>1490</v>
      </c>
      <c r="E1775" t="s">
        <v>83</v>
      </c>
      <c r="F1775" s="2" t="s">
        <v>34</v>
      </c>
      <c r="G1775" s="22">
        <v>32</v>
      </c>
      <c r="H1775" s="22">
        <v>24</v>
      </c>
      <c r="M1775" s="22">
        <v>8</v>
      </c>
      <c r="N1775" s="2" t="s">
        <v>35</v>
      </c>
      <c r="O1775" s="2" t="s">
        <v>35</v>
      </c>
      <c r="P1775" t="s">
        <v>36</v>
      </c>
      <c r="Q1775" t="s">
        <v>6572</v>
      </c>
      <c r="U1775" t="s">
        <v>6546</v>
      </c>
      <c r="V1775" t="s">
        <v>6636</v>
      </c>
      <c r="W1775" t="s">
        <v>6548</v>
      </c>
      <c r="Z1775" s="2">
        <v>22</v>
      </c>
      <c r="AA1775" s="29">
        <v>0</v>
      </c>
      <c r="AF1775" t="s">
        <v>6629</v>
      </c>
      <c r="AI1775" t="s">
        <v>6550</v>
      </c>
      <c r="AK1775" t="s">
        <v>69</v>
      </c>
      <c r="BR1775" s="3" t="s">
        <v>7025</v>
      </c>
    </row>
    <row r="1776" spans="1:70" x14ac:dyDescent="0.2">
      <c r="A1776" t="s">
        <v>5208</v>
      </c>
      <c r="B1776" t="s">
        <v>6544</v>
      </c>
      <c r="C1776" t="s">
        <v>81</v>
      </c>
      <c r="D1776" t="s">
        <v>1490</v>
      </c>
      <c r="E1776" t="s">
        <v>83</v>
      </c>
      <c r="F1776" s="2" t="s">
        <v>34</v>
      </c>
      <c r="G1776" s="22">
        <v>32</v>
      </c>
      <c r="H1776" s="22">
        <v>24</v>
      </c>
      <c r="M1776" s="22">
        <v>8</v>
      </c>
      <c r="N1776" s="2" t="s">
        <v>35</v>
      </c>
      <c r="O1776" s="2" t="s">
        <v>35</v>
      </c>
      <c r="P1776" t="s">
        <v>36</v>
      </c>
      <c r="Q1776" t="s">
        <v>6563</v>
      </c>
      <c r="U1776" t="s">
        <v>6546</v>
      </c>
      <c r="V1776" t="s">
        <v>6637</v>
      </c>
      <c r="W1776" t="s">
        <v>6548</v>
      </c>
      <c r="Z1776" s="2">
        <v>22</v>
      </c>
      <c r="AA1776" s="29">
        <v>0</v>
      </c>
      <c r="AF1776" t="s">
        <v>6629</v>
      </c>
      <c r="AI1776" t="s">
        <v>6550</v>
      </c>
      <c r="AK1776" t="s">
        <v>69</v>
      </c>
      <c r="BR1776" s="3" t="s">
        <v>7025</v>
      </c>
    </row>
    <row r="1777" spans="1:70" x14ac:dyDescent="0.2">
      <c r="A1777" t="s">
        <v>5208</v>
      </c>
      <c r="B1777" t="s">
        <v>6544</v>
      </c>
      <c r="C1777" t="s">
        <v>81</v>
      </c>
      <c r="D1777" t="s">
        <v>1490</v>
      </c>
      <c r="E1777" t="s">
        <v>83</v>
      </c>
      <c r="F1777" s="2" t="s">
        <v>34</v>
      </c>
      <c r="G1777" s="22">
        <v>32</v>
      </c>
      <c r="H1777" s="22">
        <v>24</v>
      </c>
      <c r="M1777" s="22">
        <v>8</v>
      </c>
      <c r="N1777" s="2" t="s">
        <v>35</v>
      </c>
      <c r="O1777" s="2" t="s">
        <v>35</v>
      </c>
      <c r="P1777" t="s">
        <v>36</v>
      </c>
      <c r="Q1777" t="s">
        <v>5239</v>
      </c>
      <c r="U1777" t="s">
        <v>6546</v>
      </c>
      <c r="V1777" t="s">
        <v>6638</v>
      </c>
      <c r="W1777" t="s">
        <v>6548</v>
      </c>
      <c r="Z1777" s="2">
        <v>22</v>
      </c>
      <c r="AA1777" s="29">
        <v>0</v>
      </c>
      <c r="AF1777" t="s">
        <v>6629</v>
      </c>
      <c r="AI1777" t="s">
        <v>6550</v>
      </c>
      <c r="AK1777" t="s">
        <v>69</v>
      </c>
      <c r="BR1777" s="3" t="s">
        <v>7025</v>
      </c>
    </row>
    <row r="1778" spans="1:70" x14ac:dyDescent="0.2">
      <c r="A1778" t="s">
        <v>5208</v>
      </c>
      <c r="B1778" t="s">
        <v>6544</v>
      </c>
      <c r="C1778" t="s">
        <v>81</v>
      </c>
      <c r="D1778" t="s">
        <v>1490</v>
      </c>
      <c r="E1778" t="s">
        <v>83</v>
      </c>
      <c r="F1778" s="2" t="s">
        <v>34</v>
      </c>
      <c r="G1778" s="22">
        <v>32</v>
      </c>
      <c r="H1778" s="22">
        <v>24</v>
      </c>
      <c r="M1778" s="22">
        <v>8</v>
      </c>
      <c r="N1778" s="2" t="s">
        <v>35</v>
      </c>
      <c r="O1778" s="2" t="s">
        <v>35</v>
      </c>
      <c r="P1778" t="s">
        <v>36</v>
      </c>
      <c r="Q1778" t="s">
        <v>6568</v>
      </c>
      <c r="U1778" t="s">
        <v>6546</v>
      </c>
      <c r="V1778" t="s">
        <v>6639</v>
      </c>
      <c r="W1778" t="s">
        <v>6548</v>
      </c>
      <c r="Z1778" s="2">
        <v>22</v>
      </c>
      <c r="AA1778" s="29">
        <v>0</v>
      </c>
      <c r="AF1778" t="s">
        <v>6629</v>
      </c>
      <c r="AI1778" t="s">
        <v>6550</v>
      </c>
      <c r="AK1778" t="s">
        <v>69</v>
      </c>
      <c r="BR1778" s="3" t="s">
        <v>7025</v>
      </c>
    </row>
    <row r="1779" spans="1:70" x14ac:dyDescent="0.2">
      <c r="A1779" t="s">
        <v>5208</v>
      </c>
      <c r="B1779" t="s">
        <v>6544</v>
      </c>
      <c r="C1779" t="s">
        <v>81</v>
      </c>
      <c r="D1779" t="s">
        <v>1490</v>
      </c>
      <c r="E1779" t="s">
        <v>83</v>
      </c>
      <c r="F1779" s="2" t="s">
        <v>34</v>
      </c>
      <c r="G1779" s="22">
        <v>32</v>
      </c>
      <c r="H1779" s="22">
        <v>24</v>
      </c>
      <c r="M1779" s="22">
        <v>8</v>
      </c>
      <c r="N1779" s="2" t="s">
        <v>35</v>
      </c>
      <c r="O1779" s="2" t="s">
        <v>35</v>
      </c>
      <c r="P1779" t="s">
        <v>36</v>
      </c>
      <c r="Q1779" t="s">
        <v>6570</v>
      </c>
      <c r="U1779" t="s">
        <v>6546</v>
      </c>
      <c r="V1779" t="s">
        <v>6640</v>
      </c>
      <c r="W1779" t="s">
        <v>6548</v>
      </c>
      <c r="Z1779" s="2">
        <v>22</v>
      </c>
      <c r="AA1779" s="29">
        <v>0</v>
      </c>
      <c r="AF1779" t="s">
        <v>6629</v>
      </c>
      <c r="AI1779" t="s">
        <v>6550</v>
      </c>
      <c r="AK1779" t="s">
        <v>69</v>
      </c>
      <c r="BR1779" s="3" t="s">
        <v>7025</v>
      </c>
    </row>
    <row r="1780" spans="1:70" x14ac:dyDescent="0.2">
      <c r="A1780" t="s">
        <v>5208</v>
      </c>
      <c r="B1780" t="s">
        <v>6544</v>
      </c>
      <c r="C1780" t="s">
        <v>81</v>
      </c>
      <c r="D1780" t="s">
        <v>1490</v>
      </c>
      <c r="E1780" t="s">
        <v>83</v>
      </c>
      <c r="F1780" s="2" t="s">
        <v>34</v>
      </c>
      <c r="G1780" s="22">
        <v>32</v>
      </c>
      <c r="H1780" s="22">
        <v>24</v>
      </c>
      <c r="M1780" s="22">
        <v>8</v>
      </c>
      <c r="N1780" s="2" t="s">
        <v>35</v>
      </c>
      <c r="O1780" s="2" t="s">
        <v>35</v>
      </c>
      <c r="P1780" t="s">
        <v>36</v>
      </c>
      <c r="Q1780" t="s">
        <v>6623</v>
      </c>
      <c r="U1780" t="s">
        <v>6546</v>
      </c>
      <c r="V1780" t="s">
        <v>6641</v>
      </c>
      <c r="W1780" t="s">
        <v>6548</v>
      </c>
      <c r="Z1780" s="2">
        <v>22</v>
      </c>
      <c r="AA1780" s="29">
        <v>0</v>
      </c>
      <c r="AF1780" t="s">
        <v>6629</v>
      </c>
      <c r="AI1780" t="s">
        <v>6550</v>
      </c>
      <c r="AK1780" t="s">
        <v>69</v>
      </c>
      <c r="BR1780" s="3" t="s">
        <v>7025</v>
      </c>
    </row>
    <row r="1781" spans="1:70" x14ac:dyDescent="0.2">
      <c r="A1781" t="s">
        <v>5208</v>
      </c>
      <c r="B1781" t="s">
        <v>6544</v>
      </c>
      <c r="C1781" t="s">
        <v>81</v>
      </c>
      <c r="D1781" t="s">
        <v>1490</v>
      </c>
      <c r="E1781" t="s">
        <v>83</v>
      </c>
      <c r="F1781" s="2" t="s">
        <v>34</v>
      </c>
      <c r="G1781" s="22">
        <v>32</v>
      </c>
      <c r="H1781" s="22">
        <v>24</v>
      </c>
      <c r="M1781" s="22">
        <v>8</v>
      </c>
      <c r="N1781" s="2" t="s">
        <v>35</v>
      </c>
      <c r="O1781" s="2" t="s">
        <v>35</v>
      </c>
      <c r="P1781" t="s">
        <v>36</v>
      </c>
      <c r="Q1781" t="s">
        <v>6574</v>
      </c>
      <c r="U1781" t="s">
        <v>6546</v>
      </c>
      <c r="V1781" t="s">
        <v>6642</v>
      </c>
      <c r="W1781" t="s">
        <v>6548</v>
      </c>
      <c r="Z1781" s="2">
        <v>22</v>
      </c>
      <c r="AA1781" s="29">
        <v>0</v>
      </c>
      <c r="AF1781" t="s">
        <v>6629</v>
      </c>
      <c r="AI1781" t="s">
        <v>6550</v>
      </c>
      <c r="AK1781" t="s">
        <v>69</v>
      </c>
      <c r="BR1781" s="3" t="s">
        <v>7025</v>
      </c>
    </row>
    <row r="1782" spans="1:70" x14ac:dyDescent="0.2">
      <c r="A1782" t="s">
        <v>5208</v>
      </c>
      <c r="B1782" t="s">
        <v>6544</v>
      </c>
      <c r="C1782" t="s">
        <v>81</v>
      </c>
      <c r="D1782" t="s">
        <v>1490</v>
      </c>
      <c r="E1782" t="s">
        <v>83</v>
      </c>
      <c r="F1782" s="2" t="s">
        <v>34</v>
      </c>
      <c r="G1782" s="22">
        <v>32</v>
      </c>
      <c r="H1782" s="22">
        <v>24</v>
      </c>
      <c r="M1782" s="22">
        <v>8</v>
      </c>
      <c r="N1782" s="2" t="s">
        <v>35</v>
      </c>
      <c r="O1782" s="2" t="s">
        <v>35</v>
      </c>
      <c r="P1782" t="s">
        <v>36</v>
      </c>
      <c r="Q1782" t="s">
        <v>6625</v>
      </c>
      <c r="U1782" t="s">
        <v>6546</v>
      </c>
      <c r="V1782" t="s">
        <v>6643</v>
      </c>
      <c r="W1782" t="s">
        <v>6548</v>
      </c>
      <c r="Z1782" s="2">
        <v>22</v>
      </c>
      <c r="AA1782" s="29">
        <v>0</v>
      </c>
      <c r="AF1782" t="s">
        <v>6629</v>
      </c>
      <c r="AI1782" t="s">
        <v>6550</v>
      </c>
      <c r="AK1782" t="s">
        <v>69</v>
      </c>
      <c r="BR1782" s="3" t="s">
        <v>7025</v>
      </c>
    </row>
    <row r="1783" spans="1:70" x14ac:dyDescent="0.2">
      <c r="A1783" t="s">
        <v>5208</v>
      </c>
      <c r="B1783" t="s">
        <v>6544</v>
      </c>
      <c r="C1783" t="s">
        <v>81</v>
      </c>
      <c r="D1783" t="s">
        <v>1490</v>
      </c>
      <c r="E1783" t="s">
        <v>83</v>
      </c>
      <c r="F1783" s="2" t="s">
        <v>34</v>
      </c>
      <c r="G1783" s="22">
        <v>32</v>
      </c>
      <c r="H1783" s="22">
        <v>24</v>
      </c>
      <c r="M1783" s="22">
        <v>8</v>
      </c>
      <c r="N1783" s="2" t="s">
        <v>35</v>
      </c>
      <c r="O1783" s="2" t="s">
        <v>35</v>
      </c>
      <c r="P1783" t="s">
        <v>36</v>
      </c>
      <c r="Q1783" t="s">
        <v>6620</v>
      </c>
      <c r="U1783" t="s">
        <v>6546</v>
      </c>
      <c r="V1783" t="s">
        <v>6644</v>
      </c>
      <c r="W1783" t="s">
        <v>6548</v>
      </c>
      <c r="Z1783" s="2">
        <v>22</v>
      </c>
      <c r="AA1783" s="29">
        <v>0</v>
      </c>
      <c r="AF1783" t="s">
        <v>6629</v>
      </c>
      <c r="AI1783" t="s">
        <v>6550</v>
      </c>
      <c r="AK1783" t="s">
        <v>69</v>
      </c>
      <c r="BR1783" s="3" t="s">
        <v>7025</v>
      </c>
    </row>
    <row r="1784" spans="1:70" x14ac:dyDescent="0.2">
      <c r="A1784" t="s">
        <v>5208</v>
      </c>
      <c r="B1784" t="s">
        <v>6544</v>
      </c>
      <c r="C1784" t="s">
        <v>81</v>
      </c>
      <c r="D1784" t="s">
        <v>1490</v>
      </c>
      <c r="E1784" t="s">
        <v>83</v>
      </c>
      <c r="F1784" s="2" t="s">
        <v>34</v>
      </c>
      <c r="G1784" s="22">
        <v>32</v>
      </c>
      <c r="H1784" s="22">
        <v>24</v>
      </c>
      <c r="M1784" s="22">
        <v>8</v>
      </c>
      <c r="N1784" s="2" t="s">
        <v>35</v>
      </c>
      <c r="O1784" s="2" t="s">
        <v>35</v>
      </c>
      <c r="P1784" t="s">
        <v>36</v>
      </c>
      <c r="Q1784" t="s">
        <v>6645</v>
      </c>
      <c r="U1784" t="s">
        <v>6546</v>
      </c>
      <c r="V1784" t="s">
        <v>6646</v>
      </c>
      <c r="W1784" t="s">
        <v>6548</v>
      </c>
      <c r="Z1784" s="2">
        <v>19</v>
      </c>
      <c r="AA1784" s="29">
        <v>0</v>
      </c>
      <c r="AF1784" t="s">
        <v>6647</v>
      </c>
      <c r="AI1784" t="s">
        <v>6550</v>
      </c>
      <c r="AK1784" t="s">
        <v>69</v>
      </c>
      <c r="BR1784" s="3" t="s">
        <v>7025</v>
      </c>
    </row>
    <row r="1785" spans="1:70" x14ac:dyDescent="0.2">
      <c r="A1785" t="s">
        <v>5208</v>
      </c>
      <c r="B1785" t="s">
        <v>6544</v>
      </c>
      <c r="C1785" t="s">
        <v>81</v>
      </c>
      <c r="D1785" t="s">
        <v>1490</v>
      </c>
      <c r="E1785" t="s">
        <v>83</v>
      </c>
      <c r="F1785" s="2" t="s">
        <v>34</v>
      </c>
      <c r="G1785" s="22">
        <v>32</v>
      </c>
      <c r="H1785" s="22">
        <v>24</v>
      </c>
      <c r="M1785" s="22">
        <v>8</v>
      </c>
      <c r="N1785" s="2" t="s">
        <v>35</v>
      </c>
      <c r="O1785" s="2" t="s">
        <v>35</v>
      </c>
      <c r="P1785" t="s">
        <v>36</v>
      </c>
      <c r="Q1785" t="s">
        <v>5278</v>
      </c>
      <c r="U1785" t="s">
        <v>6546</v>
      </c>
      <c r="V1785" t="s">
        <v>6648</v>
      </c>
      <c r="W1785" t="s">
        <v>6548</v>
      </c>
      <c r="Z1785" s="2">
        <v>19</v>
      </c>
      <c r="AA1785" s="29">
        <v>0</v>
      </c>
      <c r="AF1785" t="s">
        <v>6647</v>
      </c>
      <c r="AI1785" t="s">
        <v>6550</v>
      </c>
      <c r="AK1785" t="s">
        <v>69</v>
      </c>
      <c r="BR1785" s="3" t="s">
        <v>7025</v>
      </c>
    </row>
    <row r="1786" spans="1:70" x14ac:dyDescent="0.2">
      <c r="A1786" t="s">
        <v>5208</v>
      </c>
      <c r="B1786" t="s">
        <v>6544</v>
      </c>
      <c r="C1786" t="s">
        <v>81</v>
      </c>
      <c r="D1786" t="s">
        <v>1490</v>
      </c>
      <c r="E1786" t="s">
        <v>83</v>
      </c>
      <c r="F1786" s="2" t="s">
        <v>34</v>
      </c>
      <c r="G1786" s="22">
        <v>32</v>
      </c>
      <c r="H1786" s="22">
        <v>24</v>
      </c>
      <c r="M1786" s="22">
        <v>8</v>
      </c>
      <c r="N1786" s="2" t="s">
        <v>35</v>
      </c>
      <c r="O1786" s="2" t="s">
        <v>35</v>
      </c>
      <c r="P1786" t="s">
        <v>36</v>
      </c>
      <c r="Q1786" t="s">
        <v>6552</v>
      </c>
      <c r="U1786" t="s">
        <v>6546</v>
      </c>
      <c r="V1786" t="s">
        <v>6649</v>
      </c>
      <c r="W1786" t="s">
        <v>6548</v>
      </c>
      <c r="Z1786" s="2">
        <v>19</v>
      </c>
      <c r="AA1786" s="29">
        <v>0</v>
      </c>
      <c r="AF1786" t="s">
        <v>6647</v>
      </c>
      <c r="AI1786" t="s">
        <v>6550</v>
      </c>
      <c r="AK1786" t="s">
        <v>69</v>
      </c>
      <c r="BR1786" s="3" t="s">
        <v>7025</v>
      </c>
    </row>
    <row r="1787" spans="1:70" x14ac:dyDescent="0.2">
      <c r="A1787" t="s">
        <v>5208</v>
      </c>
      <c r="B1787" t="s">
        <v>6544</v>
      </c>
      <c r="C1787" t="s">
        <v>81</v>
      </c>
      <c r="D1787" t="s">
        <v>1490</v>
      </c>
      <c r="E1787" t="s">
        <v>83</v>
      </c>
      <c r="F1787" s="2" t="s">
        <v>34</v>
      </c>
      <c r="G1787" s="22">
        <v>32</v>
      </c>
      <c r="H1787" s="22">
        <v>24</v>
      </c>
      <c r="M1787" s="22">
        <v>8</v>
      </c>
      <c r="N1787" s="2" t="s">
        <v>35</v>
      </c>
      <c r="O1787" s="2" t="s">
        <v>35</v>
      </c>
      <c r="P1787" t="s">
        <v>36</v>
      </c>
      <c r="Q1787" t="s">
        <v>5273</v>
      </c>
      <c r="U1787" t="s">
        <v>6546</v>
      </c>
      <c r="V1787" t="s">
        <v>6650</v>
      </c>
      <c r="W1787" t="s">
        <v>6548</v>
      </c>
      <c r="Z1787" s="2">
        <v>19</v>
      </c>
      <c r="AA1787" s="29">
        <v>0</v>
      </c>
      <c r="AF1787" t="s">
        <v>6647</v>
      </c>
      <c r="AI1787" t="s">
        <v>6550</v>
      </c>
      <c r="AK1787" t="s">
        <v>69</v>
      </c>
      <c r="BR1787" s="3" t="s">
        <v>7025</v>
      </c>
    </row>
    <row r="1788" spans="1:70" x14ac:dyDescent="0.2">
      <c r="A1788" t="s">
        <v>5208</v>
      </c>
      <c r="B1788" t="s">
        <v>6544</v>
      </c>
      <c r="C1788" t="s">
        <v>81</v>
      </c>
      <c r="D1788" t="s">
        <v>1490</v>
      </c>
      <c r="E1788" t="s">
        <v>83</v>
      </c>
      <c r="F1788" s="2" t="s">
        <v>34</v>
      </c>
      <c r="G1788" s="22">
        <v>32</v>
      </c>
      <c r="H1788" s="22">
        <v>24</v>
      </c>
      <c r="M1788" s="22">
        <v>8</v>
      </c>
      <c r="N1788" s="2" t="s">
        <v>35</v>
      </c>
      <c r="O1788" s="2" t="s">
        <v>35</v>
      </c>
      <c r="P1788" t="s">
        <v>36</v>
      </c>
      <c r="Q1788" t="s">
        <v>6555</v>
      </c>
      <c r="U1788" t="s">
        <v>6546</v>
      </c>
      <c r="V1788" t="s">
        <v>6651</v>
      </c>
      <c r="W1788" t="s">
        <v>6548</v>
      </c>
      <c r="Z1788" s="2">
        <v>19</v>
      </c>
      <c r="AA1788" s="29">
        <v>0</v>
      </c>
      <c r="AF1788" t="s">
        <v>6647</v>
      </c>
      <c r="AI1788" t="s">
        <v>6550</v>
      </c>
      <c r="AK1788" t="s">
        <v>69</v>
      </c>
      <c r="BR1788" s="3" t="s">
        <v>7025</v>
      </c>
    </row>
    <row r="1789" spans="1:70" x14ac:dyDescent="0.2">
      <c r="A1789" t="s">
        <v>5208</v>
      </c>
      <c r="B1789" t="s">
        <v>6544</v>
      </c>
      <c r="C1789" t="s">
        <v>81</v>
      </c>
      <c r="D1789" t="s">
        <v>1490</v>
      </c>
      <c r="E1789" t="s">
        <v>83</v>
      </c>
      <c r="F1789" s="2" t="s">
        <v>34</v>
      </c>
      <c r="G1789" s="22">
        <v>32</v>
      </c>
      <c r="H1789" s="22">
        <v>24</v>
      </c>
      <c r="M1789" s="22">
        <v>8</v>
      </c>
      <c r="N1789" s="2" t="s">
        <v>35</v>
      </c>
      <c r="O1789" s="2" t="s">
        <v>35</v>
      </c>
      <c r="P1789" t="s">
        <v>36</v>
      </c>
      <c r="Q1789" t="s">
        <v>6557</v>
      </c>
      <c r="U1789" t="s">
        <v>6546</v>
      </c>
      <c r="V1789" t="s">
        <v>6652</v>
      </c>
      <c r="W1789" t="s">
        <v>6548</v>
      </c>
      <c r="Z1789" s="2">
        <v>19</v>
      </c>
      <c r="AA1789" s="29">
        <v>0</v>
      </c>
      <c r="AF1789" t="s">
        <v>6647</v>
      </c>
      <c r="AI1789" t="s">
        <v>6550</v>
      </c>
      <c r="AK1789" t="s">
        <v>69</v>
      </c>
      <c r="BR1789" s="3" t="s">
        <v>7025</v>
      </c>
    </row>
    <row r="1790" spans="1:70" x14ac:dyDescent="0.2">
      <c r="A1790" t="s">
        <v>5208</v>
      </c>
      <c r="B1790" t="s">
        <v>6544</v>
      </c>
      <c r="C1790" t="s">
        <v>81</v>
      </c>
      <c r="D1790" t="s">
        <v>1490</v>
      </c>
      <c r="E1790" t="s">
        <v>83</v>
      </c>
      <c r="F1790" s="2" t="s">
        <v>34</v>
      </c>
      <c r="G1790" s="22">
        <v>32</v>
      </c>
      <c r="H1790" s="22">
        <v>24</v>
      </c>
      <c r="M1790" s="22">
        <v>8</v>
      </c>
      <c r="N1790" s="2" t="s">
        <v>35</v>
      </c>
      <c r="O1790" s="2" t="s">
        <v>35</v>
      </c>
      <c r="P1790" t="s">
        <v>36</v>
      </c>
      <c r="Q1790" t="s">
        <v>6559</v>
      </c>
      <c r="U1790" t="s">
        <v>6546</v>
      </c>
      <c r="V1790" t="s">
        <v>6653</v>
      </c>
      <c r="W1790" t="s">
        <v>6548</v>
      </c>
      <c r="Z1790" s="2">
        <v>19</v>
      </c>
      <c r="AA1790" s="29">
        <v>0</v>
      </c>
      <c r="AF1790" t="s">
        <v>6647</v>
      </c>
      <c r="AI1790" t="s">
        <v>6550</v>
      </c>
      <c r="AK1790" t="s">
        <v>69</v>
      </c>
      <c r="BR1790" s="3" t="s">
        <v>7025</v>
      </c>
    </row>
    <row r="1791" spans="1:70" x14ac:dyDescent="0.2">
      <c r="A1791" t="s">
        <v>5208</v>
      </c>
      <c r="B1791" t="s">
        <v>6544</v>
      </c>
      <c r="C1791" t="s">
        <v>81</v>
      </c>
      <c r="D1791" t="s">
        <v>1490</v>
      </c>
      <c r="E1791" t="s">
        <v>83</v>
      </c>
      <c r="F1791" s="2" t="s">
        <v>34</v>
      </c>
      <c r="G1791" s="22">
        <v>32</v>
      </c>
      <c r="H1791" s="22">
        <v>24</v>
      </c>
      <c r="M1791" s="22">
        <v>8</v>
      </c>
      <c r="N1791" s="2" t="s">
        <v>35</v>
      </c>
      <c r="O1791" s="2" t="s">
        <v>35</v>
      </c>
      <c r="P1791" t="s">
        <v>36</v>
      </c>
      <c r="Q1791" t="s">
        <v>6561</v>
      </c>
      <c r="U1791" t="s">
        <v>6546</v>
      </c>
      <c r="V1791" t="s">
        <v>6654</v>
      </c>
      <c r="W1791" t="s">
        <v>6548</v>
      </c>
      <c r="Z1791" s="2">
        <v>19</v>
      </c>
      <c r="AA1791" s="29">
        <v>0</v>
      </c>
      <c r="AF1791" t="s">
        <v>6647</v>
      </c>
      <c r="AI1791" t="s">
        <v>6550</v>
      </c>
      <c r="AK1791" t="s">
        <v>69</v>
      </c>
      <c r="BR1791" s="3" t="s">
        <v>7025</v>
      </c>
    </row>
    <row r="1792" spans="1:70" x14ac:dyDescent="0.2">
      <c r="A1792" t="s">
        <v>5208</v>
      </c>
      <c r="B1792" t="s">
        <v>6544</v>
      </c>
      <c r="C1792" t="s">
        <v>81</v>
      </c>
      <c r="D1792" t="s">
        <v>1490</v>
      </c>
      <c r="E1792" t="s">
        <v>83</v>
      </c>
      <c r="F1792" s="2" t="s">
        <v>34</v>
      </c>
      <c r="G1792" s="22">
        <v>32</v>
      </c>
      <c r="H1792" s="22">
        <v>24</v>
      </c>
      <c r="M1792" s="22">
        <v>8</v>
      </c>
      <c r="N1792" s="2" t="s">
        <v>35</v>
      </c>
      <c r="O1792" s="2" t="s">
        <v>35</v>
      </c>
      <c r="P1792" t="s">
        <v>36</v>
      </c>
      <c r="Q1792" t="s">
        <v>6565</v>
      </c>
      <c r="U1792" t="s">
        <v>6546</v>
      </c>
      <c r="V1792" t="s">
        <v>6655</v>
      </c>
      <c r="W1792" t="s">
        <v>6548</v>
      </c>
      <c r="Z1792" s="2">
        <v>19</v>
      </c>
      <c r="AA1792" s="29">
        <v>0</v>
      </c>
      <c r="AF1792" t="s">
        <v>6647</v>
      </c>
      <c r="AI1792" t="s">
        <v>6550</v>
      </c>
      <c r="AK1792" t="s">
        <v>69</v>
      </c>
      <c r="BR1792" s="3" t="s">
        <v>7025</v>
      </c>
    </row>
    <row r="1793" spans="1:70" x14ac:dyDescent="0.2">
      <c r="A1793" t="s">
        <v>5208</v>
      </c>
      <c r="B1793" t="s">
        <v>6544</v>
      </c>
      <c r="C1793" t="s">
        <v>81</v>
      </c>
      <c r="D1793" t="s">
        <v>1490</v>
      </c>
      <c r="E1793" t="s">
        <v>83</v>
      </c>
      <c r="F1793" s="2" t="s">
        <v>34</v>
      </c>
      <c r="G1793" s="22">
        <v>32</v>
      </c>
      <c r="H1793" s="22">
        <v>24</v>
      </c>
      <c r="M1793" s="22">
        <v>8</v>
      </c>
      <c r="N1793" s="2" t="s">
        <v>35</v>
      </c>
      <c r="O1793" s="2" t="s">
        <v>35</v>
      </c>
      <c r="P1793" t="s">
        <v>36</v>
      </c>
      <c r="Q1793" t="s">
        <v>6656</v>
      </c>
      <c r="U1793" t="s">
        <v>6546</v>
      </c>
      <c r="V1793" t="s">
        <v>6657</v>
      </c>
      <c r="W1793" t="s">
        <v>6548</v>
      </c>
      <c r="Z1793" s="2">
        <v>19</v>
      </c>
      <c r="AA1793" s="29">
        <v>0</v>
      </c>
      <c r="AF1793" t="s">
        <v>6647</v>
      </c>
      <c r="AI1793" t="s">
        <v>6550</v>
      </c>
      <c r="AK1793" t="s">
        <v>69</v>
      </c>
      <c r="BR1793" s="3" t="s">
        <v>7025</v>
      </c>
    </row>
    <row r="1794" spans="1:70" x14ac:dyDescent="0.2">
      <c r="A1794" t="s">
        <v>5208</v>
      </c>
      <c r="B1794" t="s">
        <v>6544</v>
      </c>
      <c r="C1794" t="s">
        <v>81</v>
      </c>
      <c r="D1794" t="s">
        <v>1490</v>
      </c>
      <c r="E1794" t="s">
        <v>83</v>
      </c>
      <c r="F1794" s="2" t="s">
        <v>34</v>
      </c>
      <c r="G1794" s="22">
        <v>32</v>
      </c>
      <c r="H1794" s="22">
        <v>24</v>
      </c>
      <c r="M1794" s="22">
        <v>8</v>
      </c>
      <c r="N1794" s="2" t="s">
        <v>35</v>
      </c>
      <c r="O1794" s="2" t="s">
        <v>35</v>
      </c>
      <c r="P1794" t="s">
        <v>36</v>
      </c>
      <c r="Q1794" t="s">
        <v>5234</v>
      </c>
      <c r="U1794" t="s">
        <v>6546</v>
      </c>
      <c r="V1794" t="s">
        <v>6658</v>
      </c>
      <c r="W1794" t="s">
        <v>6548</v>
      </c>
      <c r="Z1794" s="2">
        <v>19</v>
      </c>
      <c r="AA1794" s="29">
        <v>0</v>
      </c>
      <c r="AF1794" t="s">
        <v>6647</v>
      </c>
      <c r="AI1794" t="s">
        <v>6550</v>
      </c>
      <c r="AK1794" t="s">
        <v>69</v>
      </c>
      <c r="BR1794" s="3" t="s">
        <v>7025</v>
      </c>
    </row>
    <row r="1795" spans="1:70" x14ac:dyDescent="0.2">
      <c r="A1795" t="s">
        <v>5208</v>
      </c>
      <c r="B1795" t="s">
        <v>6544</v>
      </c>
      <c r="C1795" t="s">
        <v>81</v>
      </c>
      <c r="D1795" t="s">
        <v>1490</v>
      </c>
      <c r="E1795" t="s">
        <v>83</v>
      </c>
      <c r="F1795" s="2" t="s">
        <v>34</v>
      </c>
      <c r="G1795" s="22">
        <v>32</v>
      </c>
      <c r="H1795" s="22">
        <v>24</v>
      </c>
      <c r="M1795" s="22">
        <v>8</v>
      </c>
      <c r="N1795" s="2" t="s">
        <v>35</v>
      </c>
      <c r="O1795" s="2" t="s">
        <v>35</v>
      </c>
      <c r="P1795" t="s">
        <v>36</v>
      </c>
      <c r="Q1795" t="s">
        <v>6659</v>
      </c>
      <c r="U1795" t="s">
        <v>6546</v>
      </c>
      <c r="V1795" t="s">
        <v>6660</v>
      </c>
      <c r="W1795" t="s">
        <v>6548</v>
      </c>
      <c r="Z1795" s="2">
        <v>19</v>
      </c>
      <c r="AA1795" s="29">
        <v>0</v>
      </c>
      <c r="AF1795" t="s">
        <v>6647</v>
      </c>
      <c r="AI1795" t="s">
        <v>6550</v>
      </c>
      <c r="AK1795" t="s">
        <v>69</v>
      </c>
      <c r="BR1795" s="3" t="s">
        <v>7025</v>
      </c>
    </row>
    <row r="1796" spans="1:70" x14ac:dyDescent="0.2">
      <c r="A1796" t="s">
        <v>5208</v>
      </c>
      <c r="B1796" t="s">
        <v>6544</v>
      </c>
      <c r="C1796" t="s">
        <v>81</v>
      </c>
      <c r="D1796" t="s">
        <v>1490</v>
      </c>
      <c r="E1796" t="s">
        <v>83</v>
      </c>
      <c r="F1796" s="2" t="s">
        <v>34</v>
      </c>
      <c r="G1796" s="22">
        <v>32</v>
      </c>
      <c r="H1796" s="22">
        <v>24</v>
      </c>
      <c r="M1796" s="22">
        <v>8</v>
      </c>
      <c r="N1796" s="2" t="s">
        <v>35</v>
      </c>
      <c r="O1796" s="2" t="s">
        <v>35</v>
      </c>
      <c r="P1796" t="s">
        <v>36</v>
      </c>
      <c r="Q1796" t="s">
        <v>6623</v>
      </c>
      <c r="U1796" t="s">
        <v>6546</v>
      </c>
      <c r="V1796" t="s">
        <v>6661</v>
      </c>
      <c r="W1796" t="s">
        <v>6548</v>
      </c>
      <c r="Z1796" s="2">
        <v>19</v>
      </c>
      <c r="AA1796" s="29">
        <v>0</v>
      </c>
      <c r="AF1796" t="s">
        <v>6647</v>
      </c>
      <c r="AI1796" t="s">
        <v>6550</v>
      </c>
      <c r="AK1796" t="s">
        <v>69</v>
      </c>
      <c r="BR1796" s="3" t="s">
        <v>7025</v>
      </c>
    </row>
    <row r="1797" spans="1:70" x14ac:dyDescent="0.2">
      <c r="A1797" t="s">
        <v>5208</v>
      </c>
      <c r="B1797" t="s">
        <v>6544</v>
      </c>
      <c r="C1797" t="s">
        <v>81</v>
      </c>
      <c r="D1797" t="s">
        <v>1490</v>
      </c>
      <c r="E1797" t="s">
        <v>83</v>
      </c>
      <c r="F1797" s="2" t="s">
        <v>34</v>
      </c>
      <c r="G1797" s="22">
        <v>32</v>
      </c>
      <c r="H1797" s="22">
        <v>24</v>
      </c>
      <c r="M1797" s="22">
        <v>8</v>
      </c>
      <c r="N1797" s="2" t="s">
        <v>35</v>
      </c>
      <c r="O1797" s="2" t="s">
        <v>35</v>
      </c>
      <c r="P1797" t="s">
        <v>36</v>
      </c>
      <c r="Q1797" t="s">
        <v>6625</v>
      </c>
      <c r="U1797" t="s">
        <v>6546</v>
      </c>
      <c r="V1797" t="s">
        <v>6662</v>
      </c>
      <c r="W1797" t="s">
        <v>6548</v>
      </c>
      <c r="Z1797" s="2">
        <v>19</v>
      </c>
      <c r="AA1797" s="29">
        <v>0</v>
      </c>
      <c r="AF1797" t="s">
        <v>6647</v>
      </c>
      <c r="AI1797" t="s">
        <v>6550</v>
      </c>
      <c r="AK1797" t="s">
        <v>69</v>
      </c>
      <c r="BR1797" s="3" t="s">
        <v>7025</v>
      </c>
    </row>
    <row r="1798" spans="1:70" x14ac:dyDescent="0.2">
      <c r="A1798" t="s">
        <v>5208</v>
      </c>
      <c r="B1798" t="s">
        <v>6544</v>
      </c>
      <c r="C1798" t="s">
        <v>81</v>
      </c>
      <c r="D1798" t="s">
        <v>1490</v>
      </c>
      <c r="E1798" t="s">
        <v>83</v>
      </c>
      <c r="F1798" s="2" t="s">
        <v>34</v>
      </c>
      <c r="G1798" s="22">
        <v>32</v>
      </c>
      <c r="H1798" s="22">
        <v>24</v>
      </c>
      <c r="M1798" s="22">
        <v>8</v>
      </c>
      <c r="N1798" s="2" t="s">
        <v>35</v>
      </c>
      <c r="O1798" s="2" t="s">
        <v>35</v>
      </c>
      <c r="P1798" t="s">
        <v>36</v>
      </c>
      <c r="Q1798" t="s">
        <v>6645</v>
      </c>
      <c r="U1798" t="s">
        <v>6546</v>
      </c>
      <c r="V1798" t="s">
        <v>6663</v>
      </c>
      <c r="W1798" t="s">
        <v>6548</v>
      </c>
      <c r="Z1798" s="2">
        <v>19</v>
      </c>
      <c r="AA1798" s="29">
        <v>0</v>
      </c>
      <c r="AF1798" t="s">
        <v>6664</v>
      </c>
      <c r="AI1798" t="s">
        <v>6550</v>
      </c>
      <c r="AK1798" t="s">
        <v>69</v>
      </c>
      <c r="BR1798" s="3" t="s">
        <v>7025</v>
      </c>
    </row>
    <row r="1799" spans="1:70" x14ac:dyDescent="0.2">
      <c r="A1799" t="s">
        <v>5208</v>
      </c>
      <c r="B1799" t="s">
        <v>6544</v>
      </c>
      <c r="C1799" t="s">
        <v>81</v>
      </c>
      <c r="D1799" t="s">
        <v>1490</v>
      </c>
      <c r="E1799" t="s">
        <v>83</v>
      </c>
      <c r="F1799" s="2" t="s">
        <v>34</v>
      </c>
      <c r="G1799" s="22">
        <v>32</v>
      </c>
      <c r="H1799" s="22">
        <v>24</v>
      </c>
      <c r="M1799" s="22">
        <v>8</v>
      </c>
      <c r="N1799" s="2" t="s">
        <v>35</v>
      </c>
      <c r="O1799" s="2" t="s">
        <v>35</v>
      </c>
      <c r="P1799" t="s">
        <v>36</v>
      </c>
      <c r="Q1799" t="s">
        <v>5278</v>
      </c>
      <c r="U1799" t="s">
        <v>6546</v>
      </c>
      <c r="V1799" t="s">
        <v>6665</v>
      </c>
      <c r="W1799" t="s">
        <v>6548</v>
      </c>
      <c r="Z1799" s="2">
        <v>19</v>
      </c>
      <c r="AA1799" s="29">
        <v>0</v>
      </c>
      <c r="AF1799" t="s">
        <v>6664</v>
      </c>
      <c r="AI1799" t="s">
        <v>6550</v>
      </c>
      <c r="AK1799" t="s">
        <v>69</v>
      </c>
      <c r="BR1799" s="3" t="s">
        <v>7025</v>
      </c>
    </row>
    <row r="1800" spans="1:70" x14ac:dyDescent="0.2">
      <c r="A1800" t="s">
        <v>5208</v>
      </c>
      <c r="B1800" t="s">
        <v>6544</v>
      </c>
      <c r="C1800" t="s">
        <v>81</v>
      </c>
      <c r="D1800" t="s">
        <v>1490</v>
      </c>
      <c r="E1800" t="s">
        <v>83</v>
      </c>
      <c r="F1800" s="2" t="s">
        <v>34</v>
      </c>
      <c r="G1800" s="22">
        <v>32</v>
      </c>
      <c r="H1800" s="22">
        <v>24</v>
      </c>
      <c r="M1800" s="22">
        <v>8</v>
      </c>
      <c r="N1800" s="2" t="s">
        <v>35</v>
      </c>
      <c r="O1800" s="2" t="s">
        <v>35</v>
      </c>
      <c r="P1800" t="s">
        <v>36</v>
      </c>
      <c r="Q1800" t="s">
        <v>6552</v>
      </c>
      <c r="U1800" t="s">
        <v>6546</v>
      </c>
      <c r="V1800" t="s">
        <v>6666</v>
      </c>
      <c r="W1800" t="s">
        <v>6548</v>
      </c>
      <c r="Z1800" s="2">
        <v>19</v>
      </c>
      <c r="AA1800" s="29">
        <v>0</v>
      </c>
      <c r="AF1800" t="s">
        <v>6664</v>
      </c>
      <c r="AI1800" t="s">
        <v>6550</v>
      </c>
      <c r="AK1800" t="s">
        <v>69</v>
      </c>
      <c r="BR1800" s="3" t="s">
        <v>7025</v>
      </c>
    </row>
    <row r="1801" spans="1:70" x14ac:dyDescent="0.2">
      <c r="A1801" t="s">
        <v>5208</v>
      </c>
      <c r="B1801" t="s">
        <v>6544</v>
      </c>
      <c r="C1801" t="s">
        <v>81</v>
      </c>
      <c r="D1801" t="s">
        <v>1490</v>
      </c>
      <c r="E1801" t="s">
        <v>83</v>
      </c>
      <c r="F1801" s="2" t="s">
        <v>34</v>
      </c>
      <c r="G1801" s="22">
        <v>32</v>
      </c>
      <c r="H1801" s="22">
        <v>24</v>
      </c>
      <c r="M1801" s="22">
        <v>8</v>
      </c>
      <c r="N1801" s="2" t="s">
        <v>35</v>
      </c>
      <c r="O1801" s="2" t="s">
        <v>35</v>
      </c>
      <c r="P1801" t="s">
        <v>36</v>
      </c>
      <c r="Q1801" t="s">
        <v>5273</v>
      </c>
      <c r="U1801" t="s">
        <v>6546</v>
      </c>
      <c r="V1801" t="s">
        <v>6667</v>
      </c>
      <c r="W1801" t="s">
        <v>6548</v>
      </c>
      <c r="Z1801" s="2">
        <v>19</v>
      </c>
      <c r="AA1801" s="29">
        <v>0</v>
      </c>
      <c r="AF1801" t="s">
        <v>6664</v>
      </c>
      <c r="AI1801" t="s">
        <v>6550</v>
      </c>
      <c r="AK1801" t="s">
        <v>69</v>
      </c>
      <c r="BR1801" s="3" t="s">
        <v>7025</v>
      </c>
    </row>
    <row r="1802" spans="1:70" x14ac:dyDescent="0.2">
      <c r="A1802" t="s">
        <v>5208</v>
      </c>
      <c r="B1802" t="s">
        <v>6544</v>
      </c>
      <c r="C1802" t="s">
        <v>81</v>
      </c>
      <c r="D1802" t="s">
        <v>1490</v>
      </c>
      <c r="E1802" t="s">
        <v>83</v>
      </c>
      <c r="F1802" s="2" t="s">
        <v>34</v>
      </c>
      <c r="G1802" s="22">
        <v>32</v>
      </c>
      <c r="H1802" s="22">
        <v>24</v>
      </c>
      <c r="M1802" s="22">
        <v>8</v>
      </c>
      <c r="N1802" s="2" t="s">
        <v>35</v>
      </c>
      <c r="O1802" s="2" t="s">
        <v>35</v>
      </c>
      <c r="P1802" t="s">
        <v>36</v>
      </c>
      <c r="Q1802" t="s">
        <v>6555</v>
      </c>
      <c r="U1802" t="s">
        <v>6546</v>
      </c>
      <c r="V1802" t="s">
        <v>6668</v>
      </c>
      <c r="W1802" t="s">
        <v>6548</v>
      </c>
      <c r="Z1802" s="2">
        <v>19</v>
      </c>
      <c r="AA1802" s="29">
        <v>0</v>
      </c>
      <c r="AF1802" t="s">
        <v>6664</v>
      </c>
      <c r="AI1802" t="s">
        <v>6550</v>
      </c>
      <c r="AK1802" t="s">
        <v>69</v>
      </c>
      <c r="BR1802" s="3" t="s">
        <v>7025</v>
      </c>
    </row>
    <row r="1803" spans="1:70" x14ac:dyDescent="0.2">
      <c r="A1803" t="s">
        <v>5208</v>
      </c>
      <c r="B1803" t="s">
        <v>6544</v>
      </c>
      <c r="C1803" t="s">
        <v>81</v>
      </c>
      <c r="D1803" t="s">
        <v>1490</v>
      </c>
      <c r="E1803" t="s">
        <v>83</v>
      </c>
      <c r="F1803" s="2" t="s">
        <v>34</v>
      </c>
      <c r="G1803" s="22">
        <v>32</v>
      </c>
      <c r="H1803" s="22">
        <v>24</v>
      </c>
      <c r="M1803" s="22">
        <v>8</v>
      </c>
      <c r="N1803" s="2" t="s">
        <v>35</v>
      </c>
      <c r="O1803" s="2" t="s">
        <v>35</v>
      </c>
      <c r="P1803" t="s">
        <v>36</v>
      </c>
      <c r="Q1803" t="s">
        <v>6557</v>
      </c>
      <c r="U1803" t="s">
        <v>6546</v>
      </c>
      <c r="V1803" t="s">
        <v>6669</v>
      </c>
      <c r="W1803" t="s">
        <v>6548</v>
      </c>
      <c r="Z1803" s="2">
        <v>19</v>
      </c>
      <c r="AA1803" s="29">
        <v>0</v>
      </c>
      <c r="AF1803" t="s">
        <v>6664</v>
      </c>
      <c r="AI1803" t="s">
        <v>6550</v>
      </c>
      <c r="AK1803" t="s">
        <v>69</v>
      </c>
      <c r="BR1803" s="3" t="s">
        <v>7025</v>
      </c>
    </row>
    <row r="1804" spans="1:70" x14ac:dyDescent="0.2">
      <c r="A1804" t="s">
        <v>5208</v>
      </c>
      <c r="B1804" t="s">
        <v>6544</v>
      </c>
      <c r="C1804" t="s">
        <v>81</v>
      </c>
      <c r="D1804" t="s">
        <v>1490</v>
      </c>
      <c r="E1804" t="s">
        <v>83</v>
      </c>
      <c r="F1804" s="2" t="s">
        <v>34</v>
      </c>
      <c r="G1804" s="22">
        <v>32</v>
      </c>
      <c r="H1804" s="22">
        <v>24</v>
      </c>
      <c r="M1804" s="22">
        <v>8</v>
      </c>
      <c r="N1804" s="2" t="s">
        <v>35</v>
      </c>
      <c r="O1804" s="2" t="s">
        <v>35</v>
      </c>
      <c r="P1804" t="s">
        <v>36</v>
      </c>
      <c r="Q1804" t="s">
        <v>6559</v>
      </c>
      <c r="U1804" t="s">
        <v>6546</v>
      </c>
      <c r="V1804" t="s">
        <v>6670</v>
      </c>
      <c r="W1804" t="s">
        <v>6548</v>
      </c>
      <c r="Z1804" s="2">
        <v>19</v>
      </c>
      <c r="AA1804" s="29">
        <v>0</v>
      </c>
      <c r="AF1804" t="s">
        <v>6664</v>
      </c>
      <c r="AI1804" t="s">
        <v>6550</v>
      </c>
      <c r="AK1804" t="s">
        <v>69</v>
      </c>
      <c r="BR1804" s="3" t="s">
        <v>7025</v>
      </c>
    </row>
    <row r="1805" spans="1:70" x14ac:dyDescent="0.2">
      <c r="A1805" t="s">
        <v>5208</v>
      </c>
      <c r="B1805" t="s">
        <v>6544</v>
      </c>
      <c r="C1805" t="s">
        <v>81</v>
      </c>
      <c r="D1805" t="s">
        <v>1490</v>
      </c>
      <c r="E1805" t="s">
        <v>83</v>
      </c>
      <c r="F1805" s="2" t="s">
        <v>34</v>
      </c>
      <c r="G1805" s="22">
        <v>32</v>
      </c>
      <c r="H1805" s="22">
        <v>24</v>
      </c>
      <c r="M1805" s="22">
        <v>8</v>
      </c>
      <c r="N1805" s="2" t="s">
        <v>35</v>
      </c>
      <c r="O1805" s="2" t="s">
        <v>35</v>
      </c>
      <c r="P1805" t="s">
        <v>36</v>
      </c>
      <c r="Q1805" t="s">
        <v>6561</v>
      </c>
      <c r="U1805" t="s">
        <v>6546</v>
      </c>
      <c r="V1805" t="s">
        <v>6671</v>
      </c>
      <c r="W1805" t="s">
        <v>6548</v>
      </c>
      <c r="Z1805" s="2">
        <v>19</v>
      </c>
      <c r="AA1805" s="29">
        <v>0</v>
      </c>
      <c r="AF1805" t="s">
        <v>6664</v>
      </c>
      <c r="AI1805" t="s">
        <v>6550</v>
      </c>
      <c r="AK1805" t="s">
        <v>69</v>
      </c>
      <c r="BR1805" s="3" t="s">
        <v>7025</v>
      </c>
    </row>
    <row r="1806" spans="1:70" x14ac:dyDescent="0.2">
      <c r="A1806" t="s">
        <v>5208</v>
      </c>
      <c r="B1806" t="s">
        <v>6544</v>
      </c>
      <c r="C1806" t="s">
        <v>81</v>
      </c>
      <c r="D1806" t="s">
        <v>1490</v>
      </c>
      <c r="E1806" t="s">
        <v>83</v>
      </c>
      <c r="F1806" s="2" t="s">
        <v>34</v>
      </c>
      <c r="G1806" s="22">
        <v>32</v>
      </c>
      <c r="H1806" s="22">
        <v>24</v>
      </c>
      <c r="M1806" s="22">
        <v>8</v>
      </c>
      <c r="N1806" s="2" t="s">
        <v>35</v>
      </c>
      <c r="O1806" s="2" t="s">
        <v>35</v>
      </c>
      <c r="P1806" t="s">
        <v>36</v>
      </c>
      <c r="Q1806" t="s">
        <v>6565</v>
      </c>
      <c r="U1806" t="s">
        <v>6546</v>
      </c>
      <c r="V1806" t="s">
        <v>6672</v>
      </c>
      <c r="W1806" t="s">
        <v>6548</v>
      </c>
      <c r="Z1806" s="2">
        <v>19</v>
      </c>
      <c r="AA1806" s="29">
        <v>0</v>
      </c>
      <c r="AF1806" t="s">
        <v>6664</v>
      </c>
      <c r="AI1806" t="s">
        <v>6550</v>
      </c>
      <c r="AK1806" t="s">
        <v>69</v>
      </c>
      <c r="BR1806" s="3" t="s">
        <v>7025</v>
      </c>
    </row>
    <row r="1807" spans="1:70" x14ac:dyDescent="0.2">
      <c r="A1807" t="s">
        <v>5208</v>
      </c>
      <c r="B1807" t="s">
        <v>6544</v>
      </c>
      <c r="C1807" t="s">
        <v>81</v>
      </c>
      <c r="D1807" t="s">
        <v>1490</v>
      </c>
      <c r="E1807" t="s">
        <v>83</v>
      </c>
      <c r="F1807" s="2" t="s">
        <v>34</v>
      </c>
      <c r="G1807" s="22">
        <v>32</v>
      </c>
      <c r="H1807" s="22">
        <v>24</v>
      </c>
      <c r="M1807" s="22">
        <v>8</v>
      </c>
      <c r="N1807" s="2" t="s">
        <v>35</v>
      </c>
      <c r="O1807" s="2" t="s">
        <v>35</v>
      </c>
      <c r="P1807" t="s">
        <v>36</v>
      </c>
      <c r="Q1807" t="s">
        <v>6656</v>
      </c>
      <c r="U1807" t="s">
        <v>6546</v>
      </c>
      <c r="V1807" t="s">
        <v>6673</v>
      </c>
      <c r="W1807" t="s">
        <v>6548</v>
      </c>
      <c r="Z1807" s="2">
        <v>19</v>
      </c>
      <c r="AA1807" s="29">
        <v>1</v>
      </c>
      <c r="AF1807" t="s">
        <v>6664</v>
      </c>
      <c r="AI1807" t="s">
        <v>6550</v>
      </c>
      <c r="AK1807" t="s">
        <v>69</v>
      </c>
      <c r="BR1807" s="3" t="s">
        <v>7025</v>
      </c>
    </row>
    <row r="1808" spans="1:70" x14ac:dyDescent="0.2">
      <c r="A1808" t="s">
        <v>5208</v>
      </c>
      <c r="B1808" t="s">
        <v>6544</v>
      </c>
      <c r="C1808" t="s">
        <v>81</v>
      </c>
      <c r="D1808" t="s">
        <v>1490</v>
      </c>
      <c r="E1808" t="s">
        <v>83</v>
      </c>
      <c r="F1808" s="2" t="s">
        <v>34</v>
      </c>
      <c r="G1808" s="22">
        <v>32</v>
      </c>
      <c r="H1808" s="22">
        <v>24</v>
      </c>
      <c r="M1808" s="22">
        <v>8</v>
      </c>
      <c r="N1808" s="2" t="s">
        <v>35</v>
      </c>
      <c r="O1808" s="2" t="s">
        <v>35</v>
      </c>
      <c r="P1808" t="s">
        <v>36</v>
      </c>
      <c r="Q1808" t="s">
        <v>5234</v>
      </c>
      <c r="U1808" t="s">
        <v>6546</v>
      </c>
      <c r="V1808" t="s">
        <v>6674</v>
      </c>
      <c r="W1808" t="s">
        <v>6548</v>
      </c>
      <c r="Z1808" s="2">
        <v>19</v>
      </c>
      <c r="AA1808" s="29">
        <v>0</v>
      </c>
      <c r="AF1808" t="s">
        <v>6664</v>
      </c>
      <c r="AI1808" t="s">
        <v>6550</v>
      </c>
      <c r="AK1808" t="s">
        <v>69</v>
      </c>
      <c r="BR1808" s="3" t="s">
        <v>7025</v>
      </c>
    </row>
    <row r="1809" spans="1:70" x14ac:dyDescent="0.2">
      <c r="A1809" t="s">
        <v>5208</v>
      </c>
      <c r="B1809" t="s">
        <v>6544</v>
      </c>
      <c r="C1809" t="s">
        <v>81</v>
      </c>
      <c r="D1809" t="s">
        <v>1490</v>
      </c>
      <c r="E1809" t="s">
        <v>83</v>
      </c>
      <c r="F1809" s="2" t="s">
        <v>34</v>
      </c>
      <c r="G1809" s="22">
        <v>32</v>
      </c>
      <c r="H1809" s="22">
        <v>24</v>
      </c>
      <c r="M1809" s="22">
        <v>8</v>
      </c>
      <c r="N1809" s="2" t="s">
        <v>35</v>
      </c>
      <c r="O1809" s="2" t="s">
        <v>35</v>
      </c>
      <c r="P1809" t="s">
        <v>36</v>
      </c>
      <c r="Q1809" t="s">
        <v>6659</v>
      </c>
      <c r="U1809" t="s">
        <v>6546</v>
      </c>
      <c r="V1809" t="s">
        <v>6675</v>
      </c>
      <c r="W1809" t="s">
        <v>6548</v>
      </c>
      <c r="Z1809" s="2">
        <v>19</v>
      </c>
      <c r="AA1809" s="29">
        <v>0</v>
      </c>
      <c r="AF1809" t="s">
        <v>6664</v>
      </c>
      <c r="AI1809" t="s">
        <v>6550</v>
      </c>
      <c r="AK1809" t="s">
        <v>69</v>
      </c>
      <c r="BR1809" s="3" t="s">
        <v>7025</v>
      </c>
    </row>
    <row r="1810" spans="1:70" x14ac:dyDescent="0.2">
      <c r="A1810" t="s">
        <v>5208</v>
      </c>
      <c r="B1810" t="s">
        <v>6544</v>
      </c>
      <c r="C1810" t="s">
        <v>81</v>
      </c>
      <c r="D1810" t="s">
        <v>1490</v>
      </c>
      <c r="E1810" t="s">
        <v>83</v>
      </c>
      <c r="F1810" s="2" t="s">
        <v>34</v>
      </c>
      <c r="G1810" s="22">
        <v>32</v>
      </c>
      <c r="H1810" s="22">
        <v>24</v>
      </c>
      <c r="M1810" s="22">
        <v>8</v>
      </c>
      <c r="N1810" s="2" t="s">
        <v>35</v>
      </c>
      <c r="O1810" s="2" t="s">
        <v>35</v>
      </c>
      <c r="P1810" t="s">
        <v>36</v>
      </c>
      <c r="Q1810" t="s">
        <v>6623</v>
      </c>
      <c r="U1810" t="s">
        <v>6546</v>
      </c>
      <c r="V1810" t="s">
        <v>6676</v>
      </c>
      <c r="W1810" t="s">
        <v>6548</v>
      </c>
      <c r="Z1810" s="2">
        <v>19</v>
      </c>
      <c r="AA1810" s="29">
        <v>0</v>
      </c>
      <c r="AF1810" t="s">
        <v>6664</v>
      </c>
      <c r="AI1810" t="s">
        <v>6550</v>
      </c>
      <c r="AK1810" t="s">
        <v>69</v>
      </c>
      <c r="BR1810" s="3" t="s">
        <v>7025</v>
      </c>
    </row>
    <row r="1811" spans="1:70" x14ac:dyDescent="0.2">
      <c r="A1811" t="s">
        <v>5208</v>
      </c>
      <c r="B1811" t="s">
        <v>6544</v>
      </c>
      <c r="C1811" t="s">
        <v>81</v>
      </c>
      <c r="D1811" t="s">
        <v>1490</v>
      </c>
      <c r="E1811" t="s">
        <v>83</v>
      </c>
      <c r="F1811" s="2" t="s">
        <v>34</v>
      </c>
      <c r="G1811" s="22">
        <v>32</v>
      </c>
      <c r="H1811" s="22">
        <v>24</v>
      </c>
      <c r="M1811" s="22">
        <v>8</v>
      </c>
      <c r="N1811" s="2" t="s">
        <v>35</v>
      </c>
      <c r="O1811" s="2" t="s">
        <v>35</v>
      </c>
      <c r="P1811" t="s">
        <v>36</v>
      </c>
      <c r="Q1811" t="s">
        <v>6625</v>
      </c>
      <c r="U1811" t="s">
        <v>6546</v>
      </c>
      <c r="V1811" t="s">
        <v>6677</v>
      </c>
      <c r="W1811" t="s">
        <v>6548</v>
      </c>
      <c r="Z1811" s="2">
        <v>19</v>
      </c>
      <c r="AA1811" s="29">
        <v>0</v>
      </c>
      <c r="AF1811" t="s">
        <v>6664</v>
      </c>
      <c r="AI1811" t="s">
        <v>6550</v>
      </c>
      <c r="AK1811" t="s">
        <v>69</v>
      </c>
      <c r="BR1811" s="3" t="s">
        <v>7025</v>
      </c>
    </row>
    <row r="1812" spans="1:70" x14ac:dyDescent="0.2">
      <c r="A1812" t="s">
        <v>5208</v>
      </c>
      <c r="B1812" t="s">
        <v>6544</v>
      </c>
      <c r="C1812" t="s">
        <v>81</v>
      </c>
      <c r="D1812" t="s">
        <v>1490</v>
      </c>
      <c r="E1812" t="s">
        <v>83</v>
      </c>
      <c r="F1812" s="2" t="s">
        <v>34</v>
      </c>
      <c r="G1812" s="22">
        <v>32</v>
      </c>
      <c r="H1812" s="22">
        <v>24</v>
      </c>
      <c r="M1812" s="22">
        <v>8</v>
      </c>
      <c r="N1812" s="2" t="s">
        <v>35</v>
      </c>
      <c r="O1812" s="2" t="s">
        <v>35</v>
      </c>
      <c r="P1812" t="s">
        <v>36</v>
      </c>
      <c r="Q1812" t="s">
        <v>6645</v>
      </c>
      <c r="U1812" t="s">
        <v>6546</v>
      </c>
      <c r="V1812" t="s">
        <v>6678</v>
      </c>
      <c r="W1812" t="s">
        <v>6548</v>
      </c>
      <c r="Z1812" s="2">
        <v>18</v>
      </c>
      <c r="AA1812" s="29">
        <v>0</v>
      </c>
      <c r="AF1812" t="s">
        <v>6679</v>
      </c>
      <c r="AI1812" t="s">
        <v>6550</v>
      </c>
      <c r="AK1812" t="s">
        <v>69</v>
      </c>
      <c r="BR1812" s="3" t="s">
        <v>7025</v>
      </c>
    </row>
    <row r="1813" spans="1:70" x14ac:dyDescent="0.2">
      <c r="A1813" t="s">
        <v>5208</v>
      </c>
      <c r="B1813" t="s">
        <v>6544</v>
      </c>
      <c r="C1813" t="s">
        <v>81</v>
      </c>
      <c r="D1813" t="s">
        <v>1490</v>
      </c>
      <c r="E1813" t="s">
        <v>83</v>
      </c>
      <c r="F1813" s="2" t="s">
        <v>34</v>
      </c>
      <c r="G1813" s="22">
        <v>32</v>
      </c>
      <c r="H1813" s="22">
        <v>24</v>
      </c>
      <c r="M1813" s="22">
        <v>8</v>
      </c>
      <c r="N1813" s="2" t="s">
        <v>35</v>
      </c>
      <c r="O1813" s="2" t="s">
        <v>35</v>
      </c>
      <c r="P1813" t="s">
        <v>36</v>
      </c>
      <c r="Q1813" t="s">
        <v>5278</v>
      </c>
      <c r="U1813" t="s">
        <v>6546</v>
      </c>
      <c r="V1813" t="s">
        <v>6680</v>
      </c>
      <c r="W1813" t="s">
        <v>6548</v>
      </c>
      <c r="Z1813" s="2">
        <v>18</v>
      </c>
      <c r="AA1813" s="29">
        <v>0</v>
      </c>
      <c r="AF1813" t="s">
        <v>6679</v>
      </c>
      <c r="AI1813" t="s">
        <v>6550</v>
      </c>
      <c r="AK1813" t="s">
        <v>69</v>
      </c>
      <c r="BR1813" s="3" t="s">
        <v>7025</v>
      </c>
    </row>
    <row r="1814" spans="1:70" x14ac:dyDescent="0.2">
      <c r="A1814" t="s">
        <v>5208</v>
      </c>
      <c r="B1814" t="s">
        <v>6544</v>
      </c>
      <c r="C1814" t="s">
        <v>81</v>
      </c>
      <c r="D1814" t="s">
        <v>1490</v>
      </c>
      <c r="E1814" t="s">
        <v>83</v>
      </c>
      <c r="F1814" s="2" t="s">
        <v>34</v>
      </c>
      <c r="G1814" s="22">
        <v>32</v>
      </c>
      <c r="H1814" s="22">
        <v>24</v>
      </c>
      <c r="M1814" s="22">
        <v>8</v>
      </c>
      <c r="N1814" s="2" t="s">
        <v>35</v>
      </c>
      <c r="O1814" s="2" t="s">
        <v>35</v>
      </c>
      <c r="P1814" t="s">
        <v>36</v>
      </c>
      <c r="Q1814" t="s">
        <v>6552</v>
      </c>
      <c r="U1814" t="s">
        <v>6546</v>
      </c>
      <c r="V1814" t="s">
        <v>6681</v>
      </c>
      <c r="W1814" t="s">
        <v>6548</v>
      </c>
      <c r="Z1814" s="2">
        <v>18</v>
      </c>
      <c r="AA1814" s="29">
        <v>0</v>
      </c>
      <c r="AF1814" t="s">
        <v>6679</v>
      </c>
      <c r="AI1814" t="s">
        <v>6550</v>
      </c>
      <c r="AK1814" t="s">
        <v>69</v>
      </c>
      <c r="BR1814" s="3" t="s">
        <v>7025</v>
      </c>
    </row>
    <row r="1815" spans="1:70" x14ac:dyDescent="0.2">
      <c r="A1815" t="s">
        <v>5208</v>
      </c>
      <c r="B1815" t="s">
        <v>6544</v>
      </c>
      <c r="C1815" t="s">
        <v>81</v>
      </c>
      <c r="D1815" t="s">
        <v>1490</v>
      </c>
      <c r="E1815" t="s">
        <v>83</v>
      </c>
      <c r="F1815" s="2" t="s">
        <v>34</v>
      </c>
      <c r="G1815" s="22">
        <v>32</v>
      </c>
      <c r="H1815" s="22">
        <v>24</v>
      </c>
      <c r="M1815" s="22">
        <v>8</v>
      </c>
      <c r="N1815" s="2" t="s">
        <v>35</v>
      </c>
      <c r="O1815" s="2" t="s">
        <v>35</v>
      </c>
      <c r="P1815" t="s">
        <v>36</v>
      </c>
      <c r="Q1815" t="s">
        <v>5273</v>
      </c>
      <c r="U1815" t="s">
        <v>6546</v>
      </c>
      <c r="V1815" t="s">
        <v>6682</v>
      </c>
      <c r="W1815" t="s">
        <v>6548</v>
      </c>
      <c r="Z1815" s="2">
        <v>18</v>
      </c>
      <c r="AA1815" s="29">
        <v>0</v>
      </c>
      <c r="AF1815" t="s">
        <v>6679</v>
      </c>
      <c r="AI1815" t="s">
        <v>6550</v>
      </c>
      <c r="AK1815" t="s">
        <v>69</v>
      </c>
      <c r="BR1815" s="3" t="s">
        <v>7025</v>
      </c>
    </row>
    <row r="1816" spans="1:70" x14ac:dyDescent="0.2">
      <c r="A1816" t="s">
        <v>5208</v>
      </c>
      <c r="B1816" t="s">
        <v>6544</v>
      </c>
      <c r="C1816" t="s">
        <v>81</v>
      </c>
      <c r="D1816" t="s">
        <v>1490</v>
      </c>
      <c r="E1816" t="s">
        <v>83</v>
      </c>
      <c r="F1816" s="2" t="s">
        <v>34</v>
      </c>
      <c r="G1816" s="22">
        <v>32</v>
      </c>
      <c r="H1816" s="22">
        <v>24</v>
      </c>
      <c r="M1816" s="22">
        <v>8</v>
      </c>
      <c r="N1816" s="2" t="s">
        <v>35</v>
      </c>
      <c r="O1816" s="2" t="s">
        <v>35</v>
      </c>
      <c r="P1816" t="s">
        <v>36</v>
      </c>
      <c r="Q1816" t="s">
        <v>6555</v>
      </c>
      <c r="U1816" t="s">
        <v>6546</v>
      </c>
      <c r="V1816" t="s">
        <v>6683</v>
      </c>
      <c r="W1816" t="s">
        <v>6548</v>
      </c>
      <c r="Z1816" s="2">
        <v>18</v>
      </c>
      <c r="AA1816" s="29">
        <v>0</v>
      </c>
      <c r="AF1816" t="s">
        <v>6679</v>
      </c>
      <c r="AI1816" t="s">
        <v>6550</v>
      </c>
      <c r="AK1816" t="s">
        <v>69</v>
      </c>
      <c r="BR1816" s="3" t="s">
        <v>7025</v>
      </c>
    </row>
    <row r="1817" spans="1:70" x14ac:dyDescent="0.2">
      <c r="A1817" t="s">
        <v>5208</v>
      </c>
      <c r="B1817" t="s">
        <v>6544</v>
      </c>
      <c r="C1817" t="s">
        <v>81</v>
      </c>
      <c r="D1817" t="s">
        <v>1490</v>
      </c>
      <c r="E1817" t="s">
        <v>83</v>
      </c>
      <c r="F1817" s="2" t="s">
        <v>34</v>
      </c>
      <c r="G1817" s="22">
        <v>32</v>
      </c>
      <c r="H1817" s="22">
        <v>24</v>
      </c>
      <c r="M1817" s="22">
        <v>8</v>
      </c>
      <c r="N1817" s="2" t="s">
        <v>35</v>
      </c>
      <c r="O1817" s="2" t="s">
        <v>35</v>
      </c>
      <c r="P1817" t="s">
        <v>36</v>
      </c>
      <c r="Q1817" t="s">
        <v>6557</v>
      </c>
      <c r="U1817" t="s">
        <v>6546</v>
      </c>
      <c r="V1817" t="s">
        <v>6684</v>
      </c>
      <c r="W1817" t="s">
        <v>6548</v>
      </c>
      <c r="Z1817" s="2">
        <v>18</v>
      </c>
      <c r="AA1817" s="29">
        <v>0</v>
      </c>
      <c r="AF1817" t="s">
        <v>6679</v>
      </c>
      <c r="AI1817" t="s">
        <v>6550</v>
      </c>
      <c r="AK1817" t="s">
        <v>69</v>
      </c>
      <c r="BR1817" s="3" t="s">
        <v>7025</v>
      </c>
    </row>
    <row r="1818" spans="1:70" x14ac:dyDescent="0.2">
      <c r="A1818" t="s">
        <v>5208</v>
      </c>
      <c r="B1818" t="s">
        <v>6544</v>
      </c>
      <c r="C1818" t="s">
        <v>81</v>
      </c>
      <c r="D1818" t="s">
        <v>1490</v>
      </c>
      <c r="E1818" t="s">
        <v>83</v>
      </c>
      <c r="F1818" s="2" t="s">
        <v>34</v>
      </c>
      <c r="G1818" s="22">
        <v>32</v>
      </c>
      <c r="H1818" s="22">
        <v>24</v>
      </c>
      <c r="M1818" s="22">
        <v>8</v>
      </c>
      <c r="N1818" s="2" t="s">
        <v>35</v>
      </c>
      <c r="O1818" s="2" t="s">
        <v>35</v>
      </c>
      <c r="P1818" t="s">
        <v>36</v>
      </c>
      <c r="Q1818" t="s">
        <v>6559</v>
      </c>
      <c r="U1818" t="s">
        <v>6546</v>
      </c>
      <c r="V1818" t="s">
        <v>6685</v>
      </c>
      <c r="W1818" t="s">
        <v>6548</v>
      </c>
      <c r="Z1818" s="2">
        <v>18</v>
      </c>
      <c r="AA1818" s="29">
        <v>0</v>
      </c>
      <c r="AF1818" t="s">
        <v>6679</v>
      </c>
      <c r="AI1818" t="s">
        <v>6550</v>
      </c>
      <c r="AK1818" t="s">
        <v>69</v>
      </c>
      <c r="BR1818" s="3" t="s">
        <v>7025</v>
      </c>
    </row>
    <row r="1819" spans="1:70" x14ac:dyDescent="0.2">
      <c r="A1819" t="s">
        <v>5208</v>
      </c>
      <c r="B1819" t="s">
        <v>6544</v>
      </c>
      <c r="C1819" t="s">
        <v>81</v>
      </c>
      <c r="D1819" t="s">
        <v>1490</v>
      </c>
      <c r="E1819" t="s">
        <v>83</v>
      </c>
      <c r="F1819" s="2" t="s">
        <v>34</v>
      </c>
      <c r="G1819" s="22">
        <v>32</v>
      </c>
      <c r="H1819" s="22">
        <v>24</v>
      </c>
      <c r="M1819" s="22">
        <v>8</v>
      </c>
      <c r="N1819" s="2" t="s">
        <v>35</v>
      </c>
      <c r="O1819" s="2" t="s">
        <v>35</v>
      </c>
      <c r="P1819" t="s">
        <v>36</v>
      </c>
      <c r="Q1819" t="s">
        <v>6561</v>
      </c>
      <c r="U1819" t="s">
        <v>6546</v>
      </c>
      <c r="V1819" t="s">
        <v>6686</v>
      </c>
      <c r="W1819" t="s">
        <v>6548</v>
      </c>
      <c r="Z1819" s="2">
        <v>18</v>
      </c>
      <c r="AA1819" s="29">
        <v>0</v>
      </c>
      <c r="AF1819" t="s">
        <v>6679</v>
      </c>
      <c r="AI1819" t="s">
        <v>6550</v>
      </c>
      <c r="AK1819" t="s">
        <v>69</v>
      </c>
      <c r="BR1819" s="3" t="s">
        <v>7025</v>
      </c>
    </row>
    <row r="1820" spans="1:70" x14ac:dyDescent="0.2">
      <c r="A1820" t="s">
        <v>5208</v>
      </c>
      <c r="B1820" t="s">
        <v>6544</v>
      </c>
      <c r="C1820" t="s">
        <v>81</v>
      </c>
      <c r="D1820" t="s">
        <v>1490</v>
      </c>
      <c r="E1820" t="s">
        <v>83</v>
      </c>
      <c r="F1820" s="2" t="s">
        <v>34</v>
      </c>
      <c r="G1820" s="22">
        <v>32</v>
      </c>
      <c r="H1820" s="22">
        <v>24</v>
      </c>
      <c r="M1820" s="22">
        <v>8</v>
      </c>
      <c r="N1820" s="2" t="s">
        <v>35</v>
      </c>
      <c r="O1820" s="2" t="s">
        <v>35</v>
      </c>
      <c r="P1820" t="s">
        <v>36</v>
      </c>
      <c r="Q1820" t="s">
        <v>6565</v>
      </c>
      <c r="U1820" t="s">
        <v>6546</v>
      </c>
      <c r="V1820" t="s">
        <v>6687</v>
      </c>
      <c r="W1820" t="s">
        <v>6548</v>
      </c>
      <c r="Z1820" s="2">
        <v>18</v>
      </c>
      <c r="AA1820" s="29">
        <v>0</v>
      </c>
      <c r="AF1820" t="s">
        <v>6679</v>
      </c>
      <c r="AI1820" t="s">
        <v>6550</v>
      </c>
      <c r="AK1820" t="s">
        <v>69</v>
      </c>
      <c r="BR1820" s="3" t="s">
        <v>7025</v>
      </c>
    </row>
    <row r="1821" spans="1:70" x14ac:dyDescent="0.2">
      <c r="A1821" t="s">
        <v>5208</v>
      </c>
      <c r="B1821" t="s">
        <v>6544</v>
      </c>
      <c r="C1821" t="s">
        <v>81</v>
      </c>
      <c r="D1821" t="s">
        <v>1490</v>
      </c>
      <c r="E1821" t="s">
        <v>83</v>
      </c>
      <c r="F1821" s="2" t="s">
        <v>34</v>
      </c>
      <c r="G1821" s="22">
        <v>32</v>
      </c>
      <c r="H1821" s="22">
        <v>24</v>
      </c>
      <c r="M1821" s="22">
        <v>8</v>
      </c>
      <c r="N1821" s="2" t="s">
        <v>35</v>
      </c>
      <c r="O1821" s="2" t="s">
        <v>35</v>
      </c>
      <c r="P1821" t="s">
        <v>36</v>
      </c>
      <c r="Q1821" t="s">
        <v>6656</v>
      </c>
      <c r="U1821" t="s">
        <v>6546</v>
      </c>
      <c r="V1821" t="s">
        <v>6688</v>
      </c>
      <c r="W1821" t="s">
        <v>6548</v>
      </c>
      <c r="Z1821" s="2">
        <v>18</v>
      </c>
      <c r="AA1821" s="29">
        <v>0</v>
      </c>
      <c r="AF1821" t="s">
        <v>6679</v>
      </c>
      <c r="AI1821" t="s">
        <v>6550</v>
      </c>
      <c r="AK1821" t="s">
        <v>69</v>
      </c>
      <c r="BR1821" s="3" t="s">
        <v>7025</v>
      </c>
    </row>
    <row r="1822" spans="1:70" x14ac:dyDescent="0.2">
      <c r="A1822" t="s">
        <v>5208</v>
      </c>
      <c r="B1822" t="s">
        <v>6544</v>
      </c>
      <c r="C1822" t="s">
        <v>81</v>
      </c>
      <c r="D1822" t="s">
        <v>1490</v>
      </c>
      <c r="E1822" t="s">
        <v>83</v>
      </c>
      <c r="F1822" s="2" t="s">
        <v>34</v>
      </c>
      <c r="G1822" s="22">
        <v>32</v>
      </c>
      <c r="H1822" s="22">
        <v>24</v>
      </c>
      <c r="M1822" s="22">
        <v>8</v>
      </c>
      <c r="N1822" s="2" t="s">
        <v>35</v>
      </c>
      <c r="O1822" s="2" t="s">
        <v>35</v>
      </c>
      <c r="P1822" t="s">
        <v>36</v>
      </c>
      <c r="Q1822" t="s">
        <v>5234</v>
      </c>
      <c r="U1822" t="s">
        <v>6546</v>
      </c>
      <c r="V1822" t="s">
        <v>6689</v>
      </c>
      <c r="W1822" t="s">
        <v>6548</v>
      </c>
      <c r="Z1822" s="2">
        <v>18</v>
      </c>
      <c r="AA1822" s="29">
        <v>0</v>
      </c>
      <c r="AF1822" t="s">
        <v>6679</v>
      </c>
      <c r="AI1822" t="s">
        <v>6550</v>
      </c>
      <c r="AK1822" t="s">
        <v>69</v>
      </c>
      <c r="BR1822" s="3" t="s">
        <v>7025</v>
      </c>
    </row>
    <row r="1823" spans="1:70" x14ac:dyDescent="0.2">
      <c r="A1823" t="s">
        <v>5208</v>
      </c>
      <c r="B1823" t="s">
        <v>6544</v>
      </c>
      <c r="C1823" t="s">
        <v>81</v>
      </c>
      <c r="D1823" t="s">
        <v>1490</v>
      </c>
      <c r="E1823" t="s">
        <v>83</v>
      </c>
      <c r="F1823" s="2" t="s">
        <v>34</v>
      </c>
      <c r="G1823" s="22">
        <v>32</v>
      </c>
      <c r="H1823" s="22">
        <v>24</v>
      </c>
      <c r="M1823" s="22">
        <v>8</v>
      </c>
      <c r="N1823" s="2" t="s">
        <v>35</v>
      </c>
      <c r="O1823" s="2" t="s">
        <v>35</v>
      </c>
      <c r="P1823" t="s">
        <v>36</v>
      </c>
      <c r="Q1823" t="s">
        <v>6659</v>
      </c>
      <c r="U1823" t="s">
        <v>6546</v>
      </c>
      <c r="V1823" t="s">
        <v>6690</v>
      </c>
      <c r="W1823" t="s">
        <v>6548</v>
      </c>
      <c r="Z1823" s="2">
        <v>18</v>
      </c>
      <c r="AA1823" s="29">
        <v>0</v>
      </c>
      <c r="AF1823" t="s">
        <v>6679</v>
      </c>
      <c r="AI1823" t="s">
        <v>6550</v>
      </c>
      <c r="AK1823" t="s">
        <v>69</v>
      </c>
      <c r="BR1823" s="3" t="s">
        <v>7025</v>
      </c>
    </row>
    <row r="1824" spans="1:70" x14ac:dyDescent="0.2">
      <c r="A1824" t="s">
        <v>5208</v>
      </c>
      <c r="B1824" t="s">
        <v>6544</v>
      </c>
      <c r="C1824" t="s">
        <v>81</v>
      </c>
      <c r="D1824" t="s">
        <v>1490</v>
      </c>
      <c r="E1824" t="s">
        <v>83</v>
      </c>
      <c r="F1824" s="2" t="s">
        <v>34</v>
      </c>
      <c r="G1824" s="22">
        <v>32</v>
      </c>
      <c r="H1824" s="22">
        <v>24</v>
      </c>
      <c r="M1824" s="22">
        <v>8</v>
      </c>
      <c r="N1824" s="2" t="s">
        <v>35</v>
      </c>
      <c r="O1824" s="2" t="s">
        <v>35</v>
      </c>
      <c r="P1824" t="s">
        <v>36</v>
      </c>
      <c r="Q1824" t="s">
        <v>6623</v>
      </c>
      <c r="U1824" t="s">
        <v>6546</v>
      </c>
      <c r="V1824" t="s">
        <v>6691</v>
      </c>
      <c r="W1824" t="s">
        <v>6548</v>
      </c>
      <c r="Z1824" s="2">
        <v>18</v>
      </c>
      <c r="AA1824" s="29">
        <v>0</v>
      </c>
      <c r="AF1824" t="s">
        <v>6679</v>
      </c>
      <c r="AI1824" t="s">
        <v>6550</v>
      </c>
      <c r="AK1824" t="s">
        <v>69</v>
      </c>
      <c r="BR1824" s="3" t="s">
        <v>7025</v>
      </c>
    </row>
    <row r="1825" spans="1:70" x14ac:dyDescent="0.2">
      <c r="A1825" t="s">
        <v>5208</v>
      </c>
      <c r="B1825" t="s">
        <v>6544</v>
      </c>
      <c r="C1825" t="s">
        <v>81</v>
      </c>
      <c r="D1825" t="s">
        <v>1490</v>
      </c>
      <c r="E1825" t="s">
        <v>83</v>
      </c>
      <c r="F1825" s="2" t="s">
        <v>34</v>
      </c>
      <c r="G1825" s="22">
        <v>32</v>
      </c>
      <c r="H1825" s="22">
        <v>24</v>
      </c>
      <c r="M1825" s="22">
        <v>8</v>
      </c>
      <c r="N1825" s="2" t="s">
        <v>35</v>
      </c>
      <c r="O1825" s="2" t="s">
        <v>35</v>
      </c>
      <c r="P1825" t="s">
        <v>36</v>
      </c>
      <c r="Q1825" t="s">
        <v>6625</v>
      </c>
      <c r="U1825" t="s">
        <v>6546</v>
      </c>
      <c r="V1825" t="s">
        <v>6692</v>
      </c>
      <c r="W1825" t="s">
        <v>6548</v>
      </c>
      <c r="Z1825" s="2">
        <v>18</v>
      </c>
      <c r="AA1825" s="29">
        <v>0</v>
      </c>
      <c r="AF1825" t="s">
        <v>6679</v>
      </c>
      <c r="AI1825" t="s">
        <v>6550</v>
      </c>
      <c r="AK1825" t="s">
        <v>69</v>
      </c>
      <c r="BR1825" s="3" t="s">
        <v>7025</v>
      </c>
    </row>
    <row r="1826" spans="1:70" x14ac:dyDescent="0.2">
      <c r="A1826" t="s">
        <v>5208</v>
      </c>
      <c r="B1826" t="s">
        <v>6544</v>
      </c>
      <c r="C1826" t="s">
        <v>81</v>
      </c>
      <c r="D1826" t="s">
        <v>1490</v>
      </c>
      <c r="E1826" t="s">
        <v>83</v>
      </c>
      <c r="F1826" s="2" t="s">
        <v>34</v>
      </c>
      <c r="G1826" s="22">
        <v>32</v>
      </c>
      <c r="H1826" s="22">
        <v>24</v>
      </c>
      <c r="M1826" s="22">
        <v>8</v>
      </c>
      <c r="N1826" s="2" t="s">
        <v>35</v>
      </c>
      <c r="O1826" s="2" t="s">
        <v>35</v>
      </c>
      <c r="P1826" t="s">
        <v>36</v>
      </c>
      <c r="Q1826" t="s">
        <v>6620</v>
      </c>
      <c r="U1826" t="s">
        <v>6546</v>
      </c>
      <c r="V1826" t="s">
        <v>6693</v>
      </c>
      <c r="W1826" t="s">
        <v>6548</v>
      </c>
      <c r="Z1826" s="2">
        <v>18</v>
      </c>
      <c r="AA1826" s="29">
        <v>0</v>
      </c>
      <c r="AF1826" t="s">
        <v>6694</v>
      </c>
      <c r="AI1826" t="s">
        <v>6550</v>
      </c>
      <c r="AK1826" t="s">
        <v>69</v>
      </c>
      <c r="BR1826" s="3" t="s">
        <v>7025</v>
      </c>
    </row>
    <row r="1827" spans="1:70" x14ac:dyDescent="0.2">
      <c r="A1827" t="s">
        <v>5208</v>
      </c>
      <c r="B1827" t="s">
        <v>6544</v>
      </c>
      <c r="C1827" t="s">
        <v>81</v>
      </c>
      <c r="D1827" t="s">
        <v>1490</v>
      </c>
      <c r="E1827" t="s">
        <v>83</v>
      </c>
      <c r="F1827" s="2" t="s">
        <v>34</v>
      </c>
      <c r="G1827" s="22">
        <v>32</v>
      </c>
      <c r="H1827" s="22">
        <v>24</v>
      </c>
      <c r="M1827" s="22">
        <v>8</v>
      </c>
      <c r="N1827" s="2" t="s">
        <v>35</v>
      </c>
      <c r="O1827" s="2" t="s">
        <v>35</v>
      </c>
      <c r="P1827" t="s">
        <v>36</v>
      </c>
      <c r="Q1827" t="s">
        <v>5278</v>
      </c>
      <c r="U1827" t="s">
        <v>6546</v>
      </c>
      <c r="V1827" t="s">
        <v>6695</v>
      </c>
      <c r="W1827" t="s">
        <v>6548</v>
      </c>
      <c r="Z1827" s="2">
        <v>18</v>
      </c>
      <c r="AA1827" s="29">
        <v>0</v>
      </c>
      <c r="AF1827" t="s">
        <v>6694</v>
      </c>
      <c r="AI1827" t="s">
        <v>6550</v>
      </c>
      <c r="AK1827" t="s">
        <v>69</v>
      </c>
      <c r="BR1827" s="3" t="s">
        <v>7025</v>
      </c>
    </row>
    <row r="1828" spans="1:70" x14ac:dyDescent="0.2">
      <c r="A1828" t="s">
        <v>5208</v>
      </c>
      <c r="B1828" t="s">
        <v>6544</v>
      </c>
      <c r="C1828" t="s">
        <v>81</v>
      </c>
      <c r="D1828" t="s">
        <v>1490</v>
      </c>
      <c r="E1828" t="s">
        <v>83</v>
      </c>
      <c r="F1828" s="2" t="s">
        <v>34</v>
      </c>
      <c r="G1828" s="22">
        <v>32</v>
      </c>
      <c r="H1828" s="22">
        <v>24</v>
      </c>
      <c r="M1828" s="22">
        <v>8</v>
      </c>
      <c r="N1828" s="2" t="s">
        <v>35</v>
      </c>
      <c r="O1828" s="2" t="s">
        <v>35</v>
      </c>
      <c r="P1828" t="s">
        <v>36</v>
      </c>
      <c r="Q1828" t="s">
        <v>6552</v>
      </c>
      <c r="U1828" t="s">
        <v>6546</v>
      </c>
      <c r="V1828" t="s">
        <v>6696</v>
      </c>
      <c r="W1828" t="s">
        <v>6548</v>
      </c>
      <c r="Z1828" s="2">
        <v>18</v>
      </c>
      <c r="AA1828" s="29">
        <v>0</v>
      </c>
      <c r="AF1828" t="s">
        <v>6694</v>
      </c>
      <c r="AI1828" t="s">
        <v>6550</v>
      </c>
      <c r="AK1828" t="s">
        <v>69</v>
      </c>
      <c r="BR1828" s="3" t="s">
        <v>7025</v>
      </c>
    </row>
    <row r="1829" spans="1:70" x14ac:dyDescent="0.2">
      <c r="A1829" t="s">
        <v>5208</v>
      </c>
      <c r="B1829" t="s">
        <v>6544</v>
      </c>
      <c r="C1829" t="s">
        <v>81</v>
      </c>
      <c r="D1829" t="s">
        <v>1490</v>
      </c>
      <c r="E1829" t="s">
        <v>83</v>
      </c>
      <c r="F1829" s="2" t="s">
        <v>34</v>
      </c>
      <c r="G1829" s="22">
        <v>32</v>
      </c>
      <c r="H1829" s="22">
        <v>24</v>
      </c>
      <c r="M1829" s="22">
        <v>8</v>
      </c>
      <c r="N1829" s="2" t="s">
        <v>35</v>
      </c>
      <c r="O1829" s="2" t="s">
        <v>35</v>
      </c>
      <c r="P1829" t="s">
        <v>36</v>
      </c>
      <c r="Q1829" t="s">
        <v>5273</v>
      </c>
      <c r="U1829" t="s">
        <v>6546</v>
      </c>
      <c r="V1829" t="s">
        <v>6697</v>
      </c>
      <c r="W1829" t="s">
        <v>6548</v>
      </c>
      <c r="Z1829" s="2">
        <v>18</v>
      </c>
      <c r="AA1829" s="29">
        <v>0</v>
      </c>
      <c r="AF1829" t="s">
        <v>6694</v>
      </c>
      <c r="AI1829" t="s">
        <v>6550</v>
      </c>
      <c r="AK1829" t="s">
        <v>69</v>
      </c>
      <c r="BR1829" s="3" t="s">
        <v>7025</v>
      </c>
    </row>
    <row r="1830" spans="1:70" x14ac:dyDescent="0.2">
      <c r="A1830" t="s">
        <v>5208</v>
      </c>
      <c r="B1830" t="s">
        <v>6544</v>
      </c>
      <c r="C1830" t="s">
        <v>81</v>
      </c>
      <c r="D1830" t="s">
        <v>1490</v>
      </c>
      <c r="E1830" t="s">
        <v>83</v>
      </c>
      <c r="F1830" s="2" t="s">
        <v>34</v>
      </c>
      <c r="G1830" s="22">
        <v>32</v>
      </c>
      <c r="H1830" s="22">
        <v>24</v>
      </c>
      <c r="M1830" s="22">
        <v>8</v>
      </c>
      <c r="N1830" s="2" t="s">
        <v>35</v>
      </c>
      <c r="O1830" s="2" t="s">
        <v>35</v>
      </c>
      <c r="P1830" t="s">
        <v>36</v>
      </c>
      <c r="Q1830" t="s">
        <v>6698</v>
      </c>
      <c r="U1830" t="s">
        <v>6546</v>
      </c>
      <c r="V1830" t="s">
        <v>6699</v>
      </c>
      <c r="W1830" t="s">
        <v>6548</v>
      </c>
      <c r="Z1830" s="2">
        <v>18</v>
      </c>
      <c r="AA1830" s="29">
        <v>0</v>
      </c>
      <c r="AF1830" t="s">
        <v>6694</v>
      </c>
      <c r="AI1830" t="s">
        <v>6550</v>
      </c>
      <c r="AK1830" t="s">
        <v>69</v>
      </c>
      <c r="BR1830" s="3" t="s">
        <v>7025</v>
      </c>
    </row>
    <row r="1831" spans="1:70" x14ac:dyDescent="0.2">
      <c r="A1831" t="s">
        <v>5208</v>
      </c>
      <c r="B1831" t="s">
        <v>6544</v>
      </c>
      <c r="C1831" t="s">
        <v>81</v>
      </c>
      <c r="D1831" t="s">
        <v>1490</v>
      </c>
      <c r="E1831" t="s">
        <v>83</v>
      </c>
      <c r="F1831" s="2" t="s">
        <v>34</v>
      </c>
      <c r="G1831" s="22">
        <v>32</v>
      </c>
      <c r="H1831" s="22">
        <v>24</v>
      </c>
      <c r="M1831" s="22">
        <v>8</v>
      </c>
      <c r="N1831" s="2" t="s">
        <v>35</v>
      </c>
      <c r="O1831" s="2" t="s">
        <v>35</v>
      </c>
      <c r="P1831" t="s">
        <v>36</v>
      </c>
      <c r="Q1831" t="s">
        <v>6700</v>
      </c>
      <c r="U1831" t="s">
        <v>6546</v>
      </c>
      <c r="V1831" t="s">
        <v>6701</v>
      </c>
      <c r="W1831" t="s">
        <v>6548</v>
      </c>
      <c r="Z1831" s="2">
        <v>18</v>
      </c>
      <c r="AA1831" s="29">
        <v>0</v>
      </c>
      <c r="AF1831" t="s">
        <v>6694</v>
      </c>
      <c r="AI1831" t="s">
        <v>6550</v>
      </c>
      <c r="AK1831" t="s">
        <v>69</v>
      </c>
      <c r="BR1831" s="3" t="s">
        <v>7025</v>
      </c>
    </row>
    <row r="1832" spans="1:70" x14ac:dyDescent="0.2">
      <c r="A1832" t="s">
        <v>5208</v>
      </c>
      <c r="B1832" t="s">
        <v>6544</v>
      </c>
      <c r="C1832" t="s">
        <v>81</v>
      </c>
      <c r="D1832" t="s">
        <v>1490</v>
      </c>
      <c r="E1832" t="s">
        <v>83</v>
      </c>
      <c r="F1832" s="2" t="s">
        <v>34</v>
      </c>
      <c r="G1832" s="22">
        <v>32</v>
      </c>
      <c r="H1832" s="22">
        <v>24</v>
      </c>
      <c r="M1832" s="22">
        <v>8</v>
      </c>
      <c r="N1832" s="2" t="s">
        <v>35</v>
      </c>
      <c r="O1832" s="2" t="s">
        <v>35</v>
      </c>
      <c r="P1832" t="s">
        <v>36</v>
      </c>
      <c r="Q1832" t="s">
        <v>6559</v>
      </c>
      <c r="U1832" t="s">
        <v>6546</v>
      </c>
      <c r="V1832" t="s">
        <v>6702</v>
      </c>
      <c r="W1832" t="s">
        <v>6548</v>
      </c>
      <c r="Z1832" s="2">
        <v>18</v>
      </c>
      <c r="AA1832" s="29">
        <v>0</v>
      </c>
      <c r="AF1832" t="s">
        <v>6694</v>
      </c>
      <c r="AI1832" t="s">
        <v>6550</v>
      </c>
      <c r="AK1832" t="s">
        <v>69</v>
      </c>
      <c r="BR1832" s="3" t="s">
        <v>7025</v>
      </c>
    </row>
    <row r="1833" spans="1:70" x14ac:dyDescent="0.2">
      <c r="A1833" t="s">
        <v>5208</v>
      </c>
      <c r="B1833" t="s">
        <v>6544</v>
      </c>
      <c r="C1833" t="s">
        <v>81</v>
      </c>
      <c r="D1833" t="s">
        <v>1490</v>
      </c>
      <c r="E1833" t="s">
        <v>83</v>
      </c>
      <c r="F1833" s="2" t="s">
        <v>34</v>
      </c>
      <c r="G1833" s="22">
        <v>32</v>
      </c>
      <c r="H1833" s="22">
        <v>24</v>
      </c>
      <c r="M1833" s="22">
        <v>8</v>
      </c>
      <c r="N1833" s="2" t="s">
        <v>35</v>
      </c>
      <c r="O1833" s="2" t="s">
        <v>35</v>
      </c>
      <c r="P1833" t="s">
        <v>36</v>
      </c>
      <c r="Q1833" t="s">
        <v>6561</v>
      </c>
      <c r="U1833" t="s">
        <v>6546</v>
      </c>
      <c r="V1833" t="s">
        <v>6703</v>
      </c>
      <c r="W1833" t="s">
        <v>6548</v>
      </c>
      <c r="Z1833" s="2">
        <v>18</v>
      </c>
      <c r="AA1833" s="29">
        <v>0</v>
      </c>
      <c r="AF1833" t="s">
        <v>6694</v>
      </c>
      <c r="AI1833" t="s">
        <v>6550</v>
      </c>
      <c r="AK1833" t="s">
        <v>69</v>
      </c>
      <c r="BR1833" s="3" t="s">
        <v>7025</v>
      </c>
    </row>
    <row r="1834" spans="1:70" x14ac:dyDescent="0.2">
      <c r="A1834" t="s">
        <v>5208</v>
      </c>
      <c r="B1834" t="s">
        <v>6544</v>
      </c>
      <c r="C1834" t="s">
        <v>81</v>
      </c>
      <c r="D1834" t="s">
        <v>1490</v>
      </c>
      <c r="E1834" t="s">
        <v>83</v>
      </c>
      <c r="F1834" s="2" t="s">
        <v>34</v>
      </c>
      <c r="G1834" s="22">
        <v>32</v>
      </c>
      <c r="H1834" s="22">
        <v>24</v>
      </c>
      <c r="M1834" s="22">
        <v>8</v>
      </c>
      <c r="N1834" s="2" t="s">
        <v>35</v>
      </c>
      <c r="O1834" s="2" t="s">
        <v>35</v>
      </c>
      <c r="P1834" t="s">
        <v>36</v>
      </c>
      <c r="Q1834" t="s">
        <v>6565</v>
      </c>
      <c r="U1834" t="s">
        <v>6546</v>
      </c>
      <c r="V1834" t="s">
        <v>6704</v>
      </c>
      <c r="W1834" t="s">
        <v>6548</v>
      </c>
      <c r="Z1834" s="2">
        <v>18</v>
      </c>
      <c r="AA1834" s="29">
        <v>0</v>
      </c>
      <c r="AF1834" t="s">
        <v>6694</v>
      </c>
      <c r="AI1834" t="s">
        <v>6550</v>
      </c>
      <c r="AK1834" t="s">
        <v>69</v>
      </c>
      <c r="BR1834" s="3" t="s">
        <v>7025</v>
      </c>
    </row>
    <row r="1835" spans="1:70" x14ac:dyDescent="0.2">
      <c r="A1835" t="s">
        <v>5208</v>
      </c>
      <c r="B1835" t="s">
        <v>6544</v>
      </c>
      <c r="C1835" t="s">
        <v>81</v>
      </c>
      <c r="D1835" t="s">
        <v>1490</v>
      </c>
      <c r="E1835" t="s">
        <v>83</v>
      </c>
      <c r="F1835" s="2" t="s">
        <v>34</v>
      </c>
      <c r="G1835" s="22">
        <v>32</v>
      </c>
      <c r="H1835" s="22">
        <v>24</v>
      </c>
      <c r="M1835" s="22">
        <v>8</v>
      </c>
      <c r="N1835" s="2" t="s">
        <v>35</v>
      </c>
      <c r="O1835" s="2" t="s">
        <v>35</v>
      </c>
      <c r="P1835" t="s">
        <v>36</v>
      </c>
      <c r="Q1835" t="s">
        <v>6568</v>
      </c>
      <c r="U1835" t="s">
        <v>6546</v>
      </c>
      <c r="V1835" t="s">
        <v>6705</v>
      </c>
      <c r="W1835" t="s">
        <v>6548</v>
      </c>
      <c r="Z1835" s="2">
        <v>18</v>
      </c>
      <c r="AA1835" s="29">
        <v>0</v>
      </c>
      <c r="AF1835" t="s">
        <v>6694</v>
      </c>
      <c r="AI1835" t="s">
        <v>6550</v>
      </c>
      <c r="AK1835" t="s">
        <v>69</v>
      </c>
      <c r="BR1835" s="3" t="s">
        <v>7025</v>
      </c>
    </row>
    <row r="1836" spans="1:70" x14ac:dyDescent="0.2">
      <c r="A1836" t="s">
        <v>5208</v>
      </c>
      <c r="B1836" t="s">
        <v>6544</v>
      </c>
      <c r="C1836" t="s">
        <v>81</v>
      </c>
      <c r="D1836" t="s">
        <v>1490</v>
      </c>
      <c r="E1836" t="s">
        <v>83</v>
      </c>
      <c r="F1836" s="2" t="s">
        <v>34</v>
      </c>
      <c r="G1836" s="22">
        <v>32</v>
      </c>
      <c r="H1836" s="22">
        <v>24</v>
      </c>
      <c r="M1836" s="22">
        <v>8</v>
      </c>
      <c r="N1836" s="2" t="s">
        <v>35</v>
      </c>
      <c r="O1836" s="2" t="s">
        <v>35</v>
      </c>
      <c r="P1836" t="s">
        <v>36</v>
      </c>
      <c r="Q1836" t="s">
        <v>5234</v>
      </c>
      <c r="U1836" t="s">
        <v>6546</v>
      </c>
      <c r="V1836" t="s">
        <v>6706</v>
      </c>
      <c r="W1836" t="s">
        <v>6548</v>
      </c>
      <c r="Z1836" s="2">
        <v>18</v>
      </c>
      <c r="AA1836" s="29">
        <v>0</v>
      </c>
      <c r="AF1836" t="s">
        <v>6694</v>
      </c>
      <c r="AI1836" t="s">
        <v>6550</v>
      </c>
      <c r="AK1836" t="s">
        <v>69</v>
      </c>
      <c r="BR1836" s="3" t="s">
        <v>7025</v>
      </c>
    </row>
    <row r="1837" spans="1:70" x14ac:dyDescent="0.2">
      <c r="A1837" t="s">
        <v>5208</v>
      </c>
      <c r="B1837" t="s">
        <v>6544</v>
      </c>
      <c r="C1837" t="s">
        <v>81</v>
      </c>
      <c r="D1837" t="s">
        <v>1490</v>
      </c>
      <c r="E1837" t="s">
        <v>83</v>
      </c>
      <c r="F1837" s="2" t="s">
        <v>34</v>
      </c>
      <c r="G1837" s="22">
        <v>32</v>
      </c>
      <c r="H1837" s="22">
        <v>24</v>
      </c>
      <c r="M1837" s="22">
        <v>8</v>
      </c>
      <c r="N1837" s="2" t="s">
        <v>35</v>
      </c>
      <c r="O1837" s="2" t="s">
        <v>35</v>
      </c>
      <c r="P1837" t="s">
        <v>36</v>
      </c>
      <c r="Q1837" t="s">
        <v>6572</v>
      </c>
      <c r="U1837" t="s">
        <v>6546</v>
      </c>
      <c r="V1837" t="s">
        <v>6707</v>
      </c>
      <c r="W1837" t="s">
        <v>6548</v>
      </c>
      <c r="Z1837" s="2">
        <v>18</v>
      </c>
      <c r="AA1837" s="29">
        <v>0</v>
      </c>
      <c r="AF1837" t="s">
        <v>6694</v>
      </c>
      <c r="AI1837" t="s">
        <v>6550</v>
      </c>
      <c r="AK1837" t="s">
        <v>69</v>
      </c>
      <c r="BR1837" s="3" t="s">
        <v>7025</v>
      </c>
    </row>
    <row r="1838" spans="1:70" x14ac:dyDescent="0.2">
      <c r="A1838" t="s">
        <v>5208</v>
      </c>
      <c r="B1838" t="s">
        <v>6544</v>
      </c>
      <c r="C1838" t="s">
        <v>81</v>
      </c>
      <c r="D1838" t="s">
        <v>1490</v>
      </c>
      <c r="E1838" t="s">
        <v>83</v>
      </c>
      <c r="F1838" s="2" t="s">
        <v>34</v>
      </c>
      <c r="G1838" s="22">
        <v>32</v>
      </c>
      <c r="H1838" s="22">
        <v>24</v>
      </c>
      <c r="M1838" s="22">
        <v>8</v>
      </c>
      <c r="N1838" s="2" t="s">
        <v>35</v>
      </c>
      <c r="O1838" s="2" t="s">
        <v>35</v>
      </c>
      <c r="P1838" t="s">
        <v>36</v>
      </c>
      <c r="Q1838" t="s">
        <v>6625</v>
      </c>
      <c r="U1838" t="s">
        <v>6546</v>
      </c>
      <c r="V1838" t="s">
        <v>6708</v>
      </c>
      <c r="W1838" t="s">
        <v>6548</v>
      </c>
      <c r="Z1838" s="2">
        <v>18</v>
      </c>
      <c r="AA1838" s="29">
        <v>0</v>
      </c>
      <c r="AF1838" t="s">
        <v>6694</v>
      </c>
      <c r="AI1838" t="s">
        <v>6550</v>
      </c>
      <c r="AK1838" t="s">
        <v>69</v>
      </c>
      <c r="BR1838" s="3" t="s">
        <v>7025</v>
      </c>
    </row>
    <row r="1839" spans="1:70" x14ac:dyDescent="0.2">
      <c r="A1839" t="s">
        <v>5208</v>
      </c>
      <c r="B1839" t="s">
        <v>6544</v>
      </c>
      <c r="C1839" t="s">
        <v>81</v>
      </c>
      <c r="D1839" t="s">
        <v>1490</v>
      </c>
      <c r="E1839" t="s">
        <v>83</v>
      </c>
      <c r="F1839" s="2" t="s">
        <v>34</v>
      </c>
      <c r="G1839" s="22">
        <v>32</v>
      </c>
      <c r="H1839" s="22">
        <v>24</v>
      </c>
      <c r="M1839" s="22">
        <v>8</v>
      </c>
      <c r="N1839" s="2" t="s">
        <v>35</v>
      </c>
      <c r="O1839" s="2" t="s">
        <v>35</v>
      </c>
      <c r="P1839" t="s">
        <v>36</v>
      </c>
      <c r="Q1839" t="s">
        <v>6645</v>
      </c>
      <c r="U1839" t="s">
        <v>6546</v>
      </c>
      <c r="V1839" t="s">
        <v>6709</v>
      </c>
      <c r="W1839" t="s">
        <v>6548</v>
      </c>
      <c r="Z1839" s="2">
        <v>18</v>
      </c>
      <c r="AA1839" s="29">
        <v>0</v>
      </c>
      <c r="AF1839" t="s">
        <v>6694</v>
      </c>
      <c r="AI1839" t="s">
        <v>6550</v>
      </c>
      <c r="AK1839" t="s">
        <v>69</v>
      </c>
      <c r="BR1839" s="3" t="s">
        <v>7025</v>
      </c>
    </row>
    <row r="1840" spans="1:70" x14ac:dyDescent="0.2">
      <c r="A1840" t="s">
        <v>5208</v>
      </c>
      <c r="B1840" t="s">
        <v>6544</v>
      </c>
      <c r="C1840" t="s">
        <v>81</v>
      </c>
      <c r="D1840" t="s">
        <v>1490</v>
      </c>
      <c r="E1840" t="s">
        <v>83</v>
      </c>
      <c r="F1840" s="2" t="s">
        <v>34</v>
      </c>
      <c r="G1840" s="22">
        <v>32</v>
      </c>
      <c r="H1840" s="22">
        <v>24</v>
      </c>
      <c r="M1840" s="22">
        <v>8</v>
      </c>
      <c r="N1840" s="2" t="s">
        <v>35</v>
      </c>
      <c r="O1840" s="2" t="s">
        <v>35</v>
      </c>
      <c r="P1840" t="s">
        <v>36</v>
      </c>
      <c r="Q1840" t="s">
        <v>6620</v>
      </c>
      <c r="U1840" t="s">
        <v>6546</v>
      </c>
      <c r="V1840" t="s">
        <v>6710</v>
      </c>
      <c r="W1840" t="s">
        <v>6548</v>
      </c>
      <c r="Z1840" s="2">
        <v>19</v>
      </c>
      <c r="AA1840" s="29">
        <v>0</v>
      </c>
      <c r="AF1840" t="s">
        <v>6711</v>
      </c>
      <c r="AI1840" t="s">
        <v>6550</v>
      </c>
      <c r="AK1840" t="s">
        <v>69</v>
      </c>
      <c r="BR1840" s="3" t="s">
        <v>7025</v>
      </c>
    </row>
    <row r="1841" spans="1:70" x14ac:dyDescent="0.2">
      <c r="A1841" t="s">
        <v>5208</v>
      </c>
      <c r="B1841" t="s">
        <v>6544</v>
      </c>
      <c r="C1841" t="s">
        <v>81</v>
      </c>
      <c r="D1841" t="s">
        <v>1490</v>
      </c>
      <c r="E1841" t="s">
        <v>83</v>
      </c>
      <c r="F1841" s="2" t="s">
        <v>34</v>
      </c>
      <c r="G1841" s="22">
        <v>32</v>
      </c>
      <c r="H1841" s="22">
        <v>24</v>
      </c>
      <c r="M1841" s="22">
        <v>8</v>
      </c>
      <c r="N1841" s="2" t="s">
        <v>35</v>
      </c>
      <c r="O1841" s="2" t="s">
        <v>35</v>
      </c>
      <c r="P1841" t="s">
        <v>36</v>
      </c>
      <c r="Q1841" t="s">
        <v>5278</v>
      </c>
      <c r="U1841" t="s">
        <v>6546</v>
      </c>
      <c r="V1841" t="s">
        <v>6712</v>
      </c>
      <c r="W1841" t="s">
        <v>6548</v>
      </c>
      <c r="Z1841" s="2">
        <v>19</v>
      </c>
      <c r="AA1841" s="29">
        <v>0</v>
      </c>
      <c r="AF1841" t="s">
        <v>6711</v>
      </c>
      <c r="AI1841" t="s">
        <v>6550</v>
      </c>
      <c r="AK1841" t="s">
        <v>69</v>
      </c>
      <c r="BR1841" s="3" t="s">
        <v>7025</v>
      </c>
    </row>
    <row r="1842" spans="1:70" x14ac:dyDescent="0.2">
      <c r="A1842" t="s">
        <v>5208</v>
      </c>
      <c r="B1842" t="s">
        <v>6544</v>
      </c>
      <c r="C1842" t="s">
        <v>81</v>
      </c>
      <c r="D1842" t="s">
        <v>1490</v>
      </c>
      <c r="E1842" t="s">
        <v>83</v>
      </c>
      <c r="F1842" s="2" t="s">
        <v>34</v>
      </c>
      <c r="G1842" s="22">
        <v>32</v>
      </c>
      <c r="H1842" s="22">
        <v>24</v>
      </c>
      <c r="M1842" s="22">
        <v>8</v>
      </c>
      <c r="N1842" s="2" t="s">
        <v>35</v>
      </c>
      <c r="O1842" s="2" t="s">
        <v>35</v>
      </c>
      <c r="P1842" t="s">
        <v>36</v>
      </c>
      <c r="Q1842" t="s">
        <v>6552</v>
      </c>
      <c r="U1842" t="s">
        <v>6546</v>
      </c>
      <c r="V1842" t="s">
        <v>6713</v>
      </c>
      <c r="W1842" t="s">
        <v>6548</v>
      </c>
      <c r="Z1842" s="2">
        <v>19</v>
      </c>
      <c r="AA1842" s="29">
        <v>0</v>
      </c>
      <c r="AF1842" t="s">
        <v>6711</v>
      </c>
      <c r="AI1842" t="s">
        <v>6550</v>
      </c>
      <c r="AK1842" t="s">
        <v>69</v>
      </c>
      <c r="BR1842" s="3" t="s">
        <v>7025</v>
      </c>
    </row>
    <row r="1843" spans="1:70" x14ac:dyDescent="0.2">
      <c r="A1843" t="s">
        <v>5208</v>
      </c>
      <c r="B1843" t="s">
        <v>6544</v>
      </c>
      <c r="C1843" t="s">
        <v>81</v>
      </c>
      <c r="D1843" t="s">
        <v>1490</v>
      </c>
      <c r="E1843" t="s">
        <v>83</v>
      </c>
      <c r="F1843" s="2" t="s">
        <v>34</v>
      </c>
      <c r="G1843" s="22">
        <v>32</v>
      </c>
      <c r="H1843" s="22">
        <v>24</v>
      </c>
      <c r="M1843" s="22">
        <v>8</v>
      </c>
      <c r="N1843" s="2" t="s">
        <v>35</v>
      </c>
      <c r="O1843" s="2" t="s">
        <v>35</v>
      </c>
      <c r="P1843" t="s">
        <v>36</v>
      </c>
      <c r="Q1843" t="s">
        <v>5273</v>
      </c>
      <c r="U1843" t="s">
        <v>6546</v>
      </c>
      <c r="V1843" t="s">
        <v>6714</v>
      </c>
      <c r="W1843" t="s">
        <v>6548</v>
      </c>
      <c r="Z1843" s="2">
        <v>19</v>
      </c>
      <c r="AA1843" s="29">
        <v>0</v>
      </c>
      <c r="AF1843" t="s">
        <v>6711</v>
      </c>
      <c r="AI1843" t="s">
        <v>6550</v>
      </c>
      <c r="AK1843" t="s">
        <v>69</v>
      </c>
      <c r="BR1843" s="3" t="s">
        <v>7025</v>
      </c>
    </row>
    <row r="1844" spans="1:70" x14ac:dyDescent="0.2">
      <c r="A1844" t="s">
        <v>5208</v>
      </c>
      <c r="B1844" t="s">
        <v>6544</v>
      </c>
      <c r="C1844" t="s">
        <v>81</v>
      </c>
      <c r="D1844" t="s">
        <v>1490</v>
      </c>
      <c r="E1844" t="s">
        <v>83</v>
      </c>
      <c r="F1844" s="2" t="s">
        <v>34</v>
      </c>
      <c r="G1844" s="22">
        <v>32</v>
      </c>
      <c r="H1844" s="22">
        <v>24</v>
      </c>
      <c r="M1844" s="22">
        <v>8</v>
      </c>
      <c r="N1844" s="2" t="s">
        <v>35</v>
      </c>
      <c r="O1844" s="2" t="s">
        <v>35</v>
      </c>
      <c r="P1844" t="s">
        <v>36</v>
      </c>
      <c r="Q1844" t="s">
        <v>6698</v>
      </c>
      <c r="U1844" t="s">
        <v>6546</v>
      </c>
      <c r="V1844" t="s">
        <v>6715</v>
      </c>
      <c r="W1844" t="s">
        <v>6548</v>
      </c>
      <c r="Z1844" s="2">
        <v>19</v>
      </c>
      <c r="AA1844" s="29">
        <v>0</v>
      </c>
      <c r="AF1844" t="s">
        <v>6711</v>
      </c>
      <c r="AI1844" t="s">
        <v>6550</v>
      </c>
      <c r="AK1844" t="s">
        <v>69</v>
      </c>
      <c r="BR1844" s="3" t="s">
        <v>7025</v>
      </c>
    </row>
    <row r="1845" spans="1:70" x14ac:dyDescent="0.2">
      <c r="A1845" t="s">
        <v>5208</v>
      </c>
      <c r="B1845" t="s">
        <v>6544</v>
      </c>
      <c r="C1845" t="s">
        <v>81</v>
      </c>
      <c r="D1845" t="s">
        <v>1490</v>
      </c>
      <c r="E1845" t="s">
        <v>83</v>
      </c>
      <c r="F1845" s="2" t="s">
        <v>34</v>
      </c>
      <c r="G1845" s="22">
        <v>32</v>
      </c>
      <c r="H1845" s="22">
        <v>24</v>
      </c>
      <c r="M1845" s="22">
        <v>8</v>
      </c>
      <c r="N1845" s="2" t="s">
        <v>35</v>
      </c>
      <c r="O1845" s="2" t="s">
        <v>35</v>
      </c>
      <c r="P1845" t="s">
        <v>36</v>
      </c>
      <c r="Q1845" t="s">
        <v>6700</v>
      </c>
      <c r="U1845" t="s">
        <v>6546</v>
      </c>
      <c r="V1845" t="s">
        <v>6716</v>
      </c>
      <c r="W1845" t="s">
        <v>6548</v>
      </c>
      <c r="Z1845" s="2">
        <v>19</v>
      </c>
      <c r="AA1845" s="29">
        <v>0</v>
      </c>
      <c r="AF1845" t="s">
        <v>6711</v>
      </c>
      <c r="AI1845" t="s">
        <v>6550</v>
      </c>
      <c r="AK1845" t="s">
        <v>69</v>
      </c>
      <c r="BR1845" s="3" t="s">
        <v>7025</v>
      </c>
    </row>
    <row r="1846" spans="1:70" x14ac:dyDescent="0.2">
      <c r="A1846" t="s">
        <v>5208</v>
      </c>
      <c r="B1846" t="s">
        <v>6544</v>
      </c>
      <c r="C1846" t="s">
        <v>81</v>
      </c>
      <c r="D1846" t="s">
        <v>1490</v>
      </c>
      <c r="E1846" t="s">
        <v>83</v>
      </c>
      <c r="F1846" s="2" t="s">
        <v>34</v>
      </c>
      <c r="G1846" s="22">
        <v>32</v>
      </c>
      <c r="H1846" s="22">
        <v>24</v>
      </c>
      <c r="M1846" s="22">
        <v>8</v>
      </c>
      <c r="N1846" s="2" t="s">
        <v>35</v>
      </c>
      <c r="O1846" s="2" t="s">
        <v>35</v>
      </c>
      <c r="P1846" t="s">
        <v>36</v>
      </c>
      <c r="Q1846" t="s">
        <v>6559</v>
      </c>
      <c r="U1846" t="s">
        <v>6546</v>
      </c>
      <c r="V1846" t="s">
        <v>6717</v>
      </c>
      <c r="W1846" t="s">
        <v>6548</v>
      </c>
      <c r="Z1846" s="2">
        <v>19</v>
      </c>
      <c r="AA1846" s="29">
        <v>0</v>
      </c>
      <c r="AF1846" t="s">
        <v>6711</v>
      </c>
      <c r="AI1846" t="s">
        <v>6550</v>
      </c>
      <c r="AK1846" t="s">
        <v>69</v>
      </c>
      <c r="BR1846" s="3" t="s">
        <v>7025</v>
      </c>
    </row>
    <row r="1847" spans="1:70" x14ac:dyDescent="0.2">
      <c r="A1847" t="s">
        <v>5208</v>
      </c>
      <c r="B1847" t="s">
        <v>6544</v>
      </c>
      <c r="C1847" t="s">
        <v>81</v>
      </c>
      <c r="D1847" t="s">
        <v>1490</v>
      </c>
      <c r="E1847" t="s">
        <v>83</v>
      </c>
      <c r="F1847" s="2" t="s">
        <v>34</v>
      </c>
      <c r="G1847" s="22">
        <v>32</v>
      </c>
      <c r="H1847" s="22">
        <v>24</v>
      </c>
      <c r="M1847" s="22">
        <v>8</v>
      </c>
      <c r="N1847" s="2" t="s">
        <v>35</v>
      </c>
      <c r="O1847" s="2" t="s">
        <v>35</v>
      </c>
      <c r="P1847" t="s">
        <v>36</v>
      </c>
      <c r="Q1847" t="s">
        <v>6561</v>
      </c>
      <c r="U1847" t="s">
        <v>6546</v>
      </c>
      <c r="V1847" t="s">
        <v>6718</v>
      </c>
      <c r="W1847" t="s">
        <v>6548</v>
      </c>
      <c r="Z1847" s="2">
        <v>19</v>
      </c>
      <c r="AA1847" s="29">
        <v>0</v>
      </c>
      <c r="AF1847" t="s">
        <v>6711</v>
      </c>
      <c r="AI1847" t="s">
        <v>6550</v>
      </c>
      <c r="AK1847" t="s">
        <v>69</v>
      </c>
      <c r="BR1847" s="3" t="s">
        <v>7025</v>
      </c>
    </row>
    <row r="1848" spans="1:70" x14ac:dyDescent="0.2">
      <c r="A1848" t="s">
        <v>5208</v>
      </c>
      <c r="B1848" t="s">
        <v>6544</v>
      </c>
      <c r="C1848" t="s">
        <v>81</v>
      </c>
      <c r="D1848" t="s">
        <v>1490</v>
      </c>
      <c r="E1848" t="s">
        <v>83</v>
      </c>
      <c r="F1848" s="2" t="s">
        <v>34</v>
      </c>
      <c r="G1848" s="22">
        <v>32</v>
      </c>
      <c r="H1848" s="22">
        <v>24</v>
      </c>
      <c r="M1848" s="22">
        <v>8</v>
      </c>
      <c r="N1848" s="2" t="s">
        <v>35</v>
      </c>
      <c r="O1848" s="2" t="s">
        <v>35</v>
      </c>
      <c r="P1848" t="s">
        <v>36</v>
      </c>
      <c r="Q1848" t="s">
        <v>6565</v>
      </c>
      <c r="U1848" t="s">
        <v>6546</v>
      </c>
      <c r="V1848" t="s">
        <v>6719</v>
      </c>
      <c r="W1848" t="s">
        <v>6548</v>
      </c>
      <c r="Z1848" s="2">
        <v>19</v>
      </c>
      <c r="AA1848" s="29">
        <v>0</v>
      </c>
      <c r="AF1848" t="s">
        <v>6711</v>
      </c>
      <c r="AI1848" t="s">
        <v>6550</v>
      </c>
      <c r="AK1848" t="s">
        <v>69</v>
      </c>
      <c r="BR1848" s="3" t="s">
        <v>7025</v>
      </c>
    </row>
    <row r="1849" spans="1:70" x14ac:dyDescent="0.2">
      <c r="A1849" t="s">
        <v>5208</v>
      </c>
      <c r="B1849" t="s">
        <v>6544</v>
      </c>
      <c r="C1849" t="s">
        <v>81</v>
      </c>
      <c r="D1849" t="s">
        <v>1490</v>
      </c>
      <c r="E1849" t="s">
        <v>83</v>
      </c>
      <c r="F1849" s="2" t="s">
        <v>34</v>
      </c>
      <c r="G1849" s="22">
        <v>32</v>
      </c>
      <c r="H1849" s="22">
        <v>24</v>
      </c>
      <c r="M1849" s="22">
        <v>8</v>
      </c>
      <c r="N1849" s="2" t="s">
        <v>35</v>
      </c>
      <c r="O1849" s="2" t="s">
        <v>35</v>
      </c>
      <c r="P1849" t="s">
        <v>36</v>
      </c>
      <c r="Q1849" t="s">
        <v>6568</v>
      </c>
      <c r="U1849" t="s">
        <v>6546</v>
      </c>
      <c r="V1849" t="s">
        <v>6720</v>
      </c>
      <c r="W1849" t="s">
        <v>6548</v>
      </c>
      <c r="Z1849" s="2">
        <v>19</v>
      </c>
      <c r="AA1849" s="29">
        <v>0</v>
      </c>
      <c r="AF1849" t="s">
        <v>6711</v>
      </c>
      <c r="AI1849" t="s">
        <v>6550</v>
      </c>
      <c r="AK1849" t="s">
        <v>69</v>
      </c>
      <c r="BR1849" s="3" t="s">
        <v>7025</v>
      </c>
    </row>
    <row r="1850" spans="1:70" x14ac:dyDescent="0.2">
      <c r="A1850" t="s">
        <v>5208</v>
      </c>
      <c r="B1850" t="s">
        <v>6544</v>
      </c>
      <c r="C1850" t="s">
        <v>81</v>
      </c>
      <c r="D1850" t="s">
        <v>1490</v>
      </c>
      <c r="E1850" t="s">
        <v>83</v>
      </c>
      <c r="F1850" s="2" t="s">
        <v>34</v>
      </c>
      <c r="G1850" s="22">
        <v>32</v>
      </c>
      <c r="H1850" s="22">
        <v>24</v>
      </c>
      <c r="M1850" s="22">
        <v>8</v>
      </c>
      <c r="N1850" s="2" t="s">
        <v>35</v>
      </c>
      <c r="O1850" s="2" t="s">
        <v>35</v>
      </c>
      <c r="P1850" t="s">
        <v>36</v>
      </c>
      <c r="Q1850" t="s">
        <v>5234</v>
      </c>
      <c r="U1850" t="s">
        <v>6546</v>
      </c>
      <c r="V1850" t="s">
        <v>6721</v>
      </c>
      <c r="W1850" t="s">
        <v>6548</v>
      </c>
      <c r="Z1850" s="2">
        <v>19</v>
      </c>
      <c r="AA1850" s="29">
        <v>0</v>
      </c>
      <c r="AF1850" t="s">
        <v>6711</v>
      </c>
      <c r="AI1850" t="s">
        <v>6550</v>
      </c>
      <c r="AK1850" t="s">
        <v>69</v>
      </c>
      <c r="BR1850" s="3" t="s">
        <v>7025</v>
      </c>
    </row>
    <row r="1851" spans="1:70" x14ac:dyDescent="0.2">
      <c r="A1851" t="s">
        <v>5208</v>
      </c>
      <c r="B1851" t="s">
        <v>6544</v>
      </c>
      <c r="C1851" t="s">
        <v>81</v>
      </c>
      <c r="D1851" t="s">
        <v>1490</v>
      </c>
      <c r="E1851" t="s">
        <v>83</v>
      </c>
      <c r="F1851" s="2" t="s">
        <v>34</v>
      </c>
      <c r="G1851" s="22">
        <v>32</v>
      </c>
      <c r="H1851" s="22">
        <v>24</v>
      </c>
      <c r="M1851" s="22">
        <v>8</v>
      </c>
      <c r="N1851" s="2" t="s">
        <v>35</v>
      </c>
      <c r="O1851" s="2" t="s">
        <v>35</v>
      </c>
      <c r="P1851" t="s">
        <v>36</v>
      </c>
      <c r="Q1851" t="s">
        <v>6572</v>
      </c>
      <c r="U1851" t="s">
        <v>6546</v>
      </c>
      <c r="V1851" t="s">
        <v>6722</v>
      </c>
      <c r="W1851" t="s">
        <v>6548</v>
      </c>
      <c r="Z1851" s="2">
        <v>19</v>
      </c>
      <c r="AA1851" s="29">
        <v>0</v>
      </c>
      <c r="AF1851" t="s">
        <v>6711</v>
      </c>
      <c r="AI1851" t="s">
        <v>6550</v>
      </c>
      <c r="AK1851" t="s">
        <v>69</v>
      </c>
      <c r="BR1851" s="3" t="s">
        <v>7025</v>
      </c>
    </row>
    <row r="1852" spans="1:70" x14ac:dyDescent="0.2">
      <c r="A1852" t="s">
        <v>5208</v>
      </c>
      <c r="B1852" t="s">
        <v>6544</v>
      </c>
      <c r="C1852" t="s">
        <v>81</v>
      </c>
      <c r="D1852" t="s">
        <v>1490</v>
      </c>
      <c r="E1852" t="s">
        <v>83</v>
      </c>
      <c r="F1852" s="2" t="s">
        <v>34</v>
      </c>
      <c r="G1852" s="22">
        <v>32</v>
      </c>
      <c r="H1852" s="22">
        <v>24</v>
      </c>
      <c r="M1852" s="22">
        <v>8</v>
      </c>
      <c r="N1852" s="2" t="s">
        <v>35</v>
      </c>
      <c r="O1852" s="2" t="s">
        <v>35</v>
      </c>
      <c r="P1852" t="s">
        <v>36</v>
      </c>
      <c r="Q1852" t="s">
        <v>6625</v>
      </c>
      <c r="U1852" t="s">
        <v>6546</v>
      </c>
      <c r="V1852" t="s">
        <v>6723</v>
      </c>
      <c r="W1852" t="s">
        <v>6548</v>
      </c>
      <c r="Z1852" s="2">
        <v>19</v>
      </c>
      <c r="AA1852" s="29">
        <v>0</v>
      </c>
      <c r="AF1852" t="s">
        <v>6711</v>
      </c>
      <c r="AI1852" t="s">
        <v>6550</v>
      </c>
      <c r="AK1852" t="s">
        <v>69</v>
      </c>
      <c r="BR1852" s="3" t="s">
        <v>7025</v>
      </c>
    </row>
    <row r="1853" spans="1:70" x14ac:dyDescent="0.2">
      <c r="A1853" t="s">
        <v>5208</v>
      </c>
      <c r="B1853" t="s">
        <v>6544</v>
      </c>
      <c r="C1853" t="s">
        <v>81</v>
      </c>
      <c r="D1853" t="s">
        <v>1490</v>
      </c>
      <c r="E1853" t="s">
        <v>83</v>
      </c>
      <c r="F1853" s="2" t="s">
        <v>34</v>
      </c>
      <c r="G1853" s="22">
        <v>32</v>
      </c>
      <c r="H1853" s="22">
        <v>24</v>
      </c>
      <c r="M1853" s="22">
        <v>8</v>
      </c>
      <c r="N1853" s="2" t="s">
        <v>35</v>
      </c>
      <c r="O1853" s="2" t="s">
        <v>35</v>
      </c>
      <c r="P1853" t="s">
        <v>36</v>
      </c>
      <c r="Q1853" t="s">
        <v>6645</v>
      </c>
      <c r="U1853" t="s">
        <v>6546</v>
      </c>
      <c r="V1853" t="s">
        <v>6724</v>
      </c>
      <c r="W1853" t="s">
        <v>6548</v>
      </c>
      <c r="Z1853" s="2">
        <v>19</v>
      </c>
      <c r="AA1853" s="29">
        <v>1</v>
      </c>
      <c r="AF1853" t="s">
        <v>6711</v>
      </c>
      <c r="AI1853" t="s">
        <v>6550</v>
      </c>
      <c r="AK1853" t="s">
        <v>69</v>
      </c>
      <c r="BR1853" s="3" t="s">
        <v>7025</v>
      </c>
    </row>
    <row r="1854" spans="1:70" x14ac:dyDescent="0.2">
      <c r="A1854" t="s">
        <v>5208</v>
      </c>
      <c r="B1854" t="s">
        <v>6544</v>
      </c>
      <c r="C1854" t="s">
        <v>81</v>
      </c>
      <c r="D1854" t="s">
        <v>1490</v>
      </c>
      <c r="E1854" t="s">
        <v>83</v>
      </c>
      <c r="F1854" s="2" t="s">
        <v>34</v>
      </c>
      <c r="G1854" s="22">
        <v>32</v>
      </c>
      <c r="H1854" s="22">
        <v>24</v>
      </c>
      <c r="M1854" s="22">
        <v>8</v>
      </c>
      <c r="N1854" s="2" t="s">
        <v>35</v>
      </c>
      <c r="O1854" s="2" t="s">
        <v>35</v>
      </c>
      <c r="P1854" t="s">
        <v>36</v>
      </c>
      <c r="Q1854" t="s">
        <v>6725</v>
      </c>
      <c r="U1854" t="s">
        <v>6546</v>
      </c>
      <c r="V1854" t="s">
        <v>6726</v>
      </c>
      <c r="W1854" t="s">
        <v>6727</v>
      </c>
      <c r="Z1854" s="2">
        <v>103</v>
      </c>
      <c r="AA1854" s="29">
        <v>0</v>
      </c>
      <c r="AI1854" t="s">
        <v>6550</v>
      </c>
      <c r="AK1854" t="s">
        <v>69</v>
      </c>
      <c r="AN1854" t="s">
        <v>465</v>
      </c>
      <c r="BR1854" s="3" t="s">
        <v>7025</v>
      </c>
    </row>
    <row r="1855" spans="1:70" x14ac:dyDescent="0.2">
      <c r="A1855" t="s">
        <v>5208</v>
      </c>
      <c r="B1855" t="s">
        <v>6544</v>
      </c>
      <c r="C1855" t="s">
        <v>81</v>
      </c>
      <c r="D1855" t="s">
        <v>1490</v>
      </c>
      <c r="E1855" t="s">
        <v>83</v>
      </c>
      <c r="F1855" s="2" t="s">
        <v>34</v>
      </c>
      <c r="G1855" s="22">
        <v>32</v>
      </c>
      <c r="H1855" s="22">
        <v>24</v>
      </c>
      <c r="M1855" s="22">
        <v>8</v>
      </c>
      <c r="N1855" s="2" t="s">
        <v>35</v>
      </c>
      <c r="O1855" s="2" t="s">
        <v>35</v>
      </c>
      <c r="P1855" t="s">
        <v>36</v>
      </c>
      <c r="Q1855" t="s">
        <v>6725</v>
      </c>
      <c r="U1855" t="s">
        <v>6546</v>
      </c>
      <c r="V1855" t="s">
        <v>6728</v>
      </c>
      <c r="W1855" t="s">
        <v>6727</v>
      </c>
      <c r="Z1855" s="2">
        <v>93</v>
      </c>
      <c r="AA1855" s="29">
        <v>0</v>
      </c>
      <c r="AI1855" t="s">
        <v>6550</v>
      </c>
      <c r="AK1855" t="s">
        <v>69</v>
      </c>
      <c r="AN1855" t="s">
        <v>465</v>
      </c>
      <c r="BR1855" s="3" t="s">
        <v>7025</v>
      </c>
    </row>
    <row r="1856" spans="1:70" x14ac:dyDescent="0.2">
      <c r="A1856" t="s">
        <v>5208</v>
      </c>
      <c r="B1856" t="s">
        <v>6729</v>
      </c>
      <c r="C1856" t="s">
        <v>81</v>
      </c>
      <c r="D1856" t="s">
        <v>1490</v>
      </c>
      <c r="E1856" t="s">
        <v>83</v>
      </c>
      <c r="F1856" s="2" t="s">
        <v>34</v>
      </c>
      <c r="G1856" s="22">
        <v>32</v>
      </c>
      <c r="H1856" s="22">
        <v>24</v>
      </c>
      <c r="M1856" s="22">
        <v>8</v>
      </c>
      <c r="N1856" s="2" t="s">
        <v>35</v>
      </c>
      <c r="O1856" s="2" t="s">
        <v>35</v>
      </c>
      <c r="P1856" t="s">
        <v>36</v>
      </c>
      <c r="Q1856" t="s">
        <v>6730</v>
      </c>
      <c r="U1856" t="s">
        <v>6546</v>
      </c>
      <c r="V1856" t="s">
        <v>6731</v>
      </c>
      <c r="W1856" t="s">
        <v>6732</v>
      </c>
      <c r="Z1856" s="2">
        <v>23</v>
      </c>
      <c r="AA1856" s="29">
        <v>1</v>
      </c>
      <c r="AF1856" t="s">
        <v>6733</v>
      </c>
      <c r="AI1856" t="s">
        <v>6550</v>
      </c>
      <c r="AK1856" t="s">
        <v>69</v>
      </c>
      <c r="BR1856" s="3" t="s">
        <v>7025</v>
      </c>
    </row>
    <row r="1857" spans="1:70" x14ac:dyDescent="0.2">
      <c r="A1857" t="s">
        <v>5208</v>
      </c>
      <c r="B1857" t="s">
        <v>6729</v>
      </c>
      <c r="C1857" t="s">
        <v>81</v>
      </c>
      <c r="D1857" t="s">
        <v>1490</v>
      </c>
      <c r="E1857" t="s">
        <v>83</v>
      </c>
      <c r="F1857" s="2" t="s">
        <v>34</v>
      </c>
      <c r="G1857" s="22">
        <v>32</v>
      </c>
      <c r="H1857" s="22">
        <v>24</v>
      </c>
      <c r="M1857" s="22">
        <v>8</v>
      </c>
      <c r="N1857" s="2" t="s">
        <v>35</v>
      </c>
      <c r="O1857" s="2" t="s">
        <v>35</v>
      </c>
      <c r="P1857" t="s">
        <v>36</v>
      </c>
      <c r="Q1857" t="s">
        <v>5222</v>
      </c>
      <c r="U1857" t="s">
        <v>6546</v>
      </c>
      <c r="V1857" t="s">
        <v>6734</v>
      </c>
      <c r="W1857" t="s">
        <v>6732</v>
      </c>
      <c r="Z1857" s="2">
        <v>23</v>
      </c>
      <c r="AA1857" s="29">
        <v>0</v>
      </c>
      <c r="AF1857" t="s">
        <v>6733</v>
      </c>
      <c r="AI1857" t="s">
        <v>6550</v>
      </c>
      <c r="AK1857" t="s">
        <v>69</v>
      </c>
      <c r="BR1857" s="3" t="s">
        <v>7025</v>
      </c>
    </row>
    <row r="1858" spans="1:70" x14ac:dyDescent="0.2">
      <c r="A1858" t="s">
        <v>5208</v>
      </c>
      <c r="B1858" t="s">
        <v>6729</v>
      </c>
      <c r="C1858" t="s">
        <v>81</v>
      </c>
      <c r="D1858" t="s">
        <v>1490</v>
      </c>
      <c r="E1858" t="s">
        <v>83</v>
      </c>
      <c r="F1858" s="2" t="s">
        <v>34</v>
      </c>
      <c r="G1858" s="22">
        <v>32</v>
      </c>
      <c r="H1858" s="22">
        <v>24</v>
      </c>
      <c r="M1858" s="22">
        <v>8</v>
      </c>
      <c r="N1858" s="2" t="s">
        <v>35</v>
      </c>
      <c r="O1858" s="2" t="s">
        <v>35</v>
      </c>
      <c r="P1858" t="s">
        <v>36</v>
      </c>
      <c r="Q1858" t="s">
        <v>5288</v>
      </c>
      <c r="U1858" t="s">
        <v>6546</v>
      </c>
      <c r="V1858" t="s">
        <v>6735</v>
      </c>
      <c r="W1858" t="s">
        <v>6736</v>
      </c>
      <c r="Z1858" s="2">
        <v>23</v>
      </c>
      <c r="AA1858" s="29">
        <v>0</v>
      </c>
      <c r="AF1858" t="s">
        <v>6733</v>
      </c>
      <c r="AI1858" t="s">
        <v>6550</v>
      </c>
      <c r="AK1858" t="s">
        <v>69</v>
      </c>
      <c r="BR1858" s="3" t="s">
        <v>7025</v>
      </c>
    </row>
    <row r="1859" spans="1:70" x14ac:dyDescent="0.2">
      <c r="A1859" t="s">
        <v>5208</v>
      </c>
      <c r="B1859" t="s">
        <v>6729</v>
      </c>
      <c r="C1859" t="s">
        <v>81</v>
      </c>
      <c r="D1859" t="s">
        <v>1490</v>
      </c>
      <c r="E1859" t="s">
        <v>83</v>
      </c>
      <c r="F1859" s="2" t="s">
        <v>34</v>
      </c>
      <c r="G1859" s="22">
        <v>32</v>
      </c>
      <c r="H1859" s="22">
        <v>24</v>
      </c>
      <c r="M1859" s="22">
        <v>8</v>
      </c>
      <c r="N1859" s="2" t="s">
        <v>35</v>
      </c>
      <c r="O1859" s="2" t="s">
        <v>35</v>
      </c>
      <c r="P1859" t="s">
        <v>36</v>
      </c>
      <c r="Q1859" t="s">
        <v>5213</v>
      </c>
      <c r="U1859" t="s">
        <v>6546</v>
      </c>
      <c r="V1859" t="s">
        <v>6737</v>
      </c>
      <c r="W1859" t="s">
        <v>6736</v>
      </c>
      <c r="Z1859" s="2">
        <v>23</v>
      </c>
      <c r="AA1859" s="29">
        <v>0</v>
      </c>
      <c r="AF1859" t="s">
        <v>6733</v>
      </c>
      <c r="AI1859" t="s">
        <v>6550</v>
      </c>
      <c r="AK1859" t="s">
        <v>69</v>
      </c>
      <c r="BR1859" s="3" t="s">
        <v>7025</v>
      </c>
    </row>
    <row r="1860" spans="1:70" x14ac:dyDescent="0.2">
      <c r="A1860" t="s">
        <v>5208</v>
      </c>
      <c r="B1860" t="s">
        <v>6729</v>
      </c>
      <c r="C1860" t="s">
        <v>81</v>
      </c>
      <c r="D1860" t="s">
        <v>1490</v>
      </c>
      <c r="E1860" t="s">
        <v>83</v>
      </c>
      <c r="F1860" s="2" t="s">
        <v>34</v>
      </c>
      <c r="G1860" s="22">
        <v>32</v>
      </c>
      <c r="H1860" s="22">
        <v>24</v>
      </c>
      <c r="M1860" s="22">
        <v>8</v>
      </c>
      <c r="N1860" s="2" t="s">
        <v>35</v>
      </c>
      <c r="O1860" s="2" t="s">
        <v>35</v>
      </c>
      <c r="P1860" t="s">
        <v>36</v>
      </c>
      <c r="Q1860" t="s">
        <v>6738</v>
      </c>
      <c r="U1860" t="s">
        <v>6546</v>
      </c>
      <c r="V1860" t="s">
        <v>6739</v>
      </c>
      <c r="W1860" t="s">
        <v>6736</v>
      </c>
      <c r="Z1860" s="2">
        <v>23</v>
      </c>
      <c r="AA1860" s="29">
        <v>0</v>
      </c>
      <c r="AF1860" t="s">
        <v>6733</v>
      </c>
      <c r="AI1860" t="s">
        <v>6550</v>
      </c>
      <c r="AK1860" t="s">
        <v>69</v>
      </c>
      <c r="BR1860" s="3" t="s">
        <v>7025</v>
      </c>
    </row>
    <row r="1861" spans="1:70" x14ac:dyDescent="0.2">
      <c r="A1861" t="s">
        <v>5208</v>
      </c>
      <c r="B1861" t="s">
        <v>6729</v>
      </c>
      <c r="C1861" t="s">
        <v>81</v>
      </c>
      <c r="D1861" t="s">
        <v>1490</v>
      </c>
      <c r="E1861" t="s">
        <v>83</v>
      </c>
      <c r="F1861" s="2" t="s">
        <v>34</v>
      </c>
      <c r="G1861" s="22">
        <v>32</v>
      </c>
      <c r="H1861" s="22">
        <v>24</v>
      </c>
      <c r="M1861" s="22">
        <v>8</v>
      </c>
      <c r="N1861" s="2" t="s">
        <v>35</v>
      </c>
      <c r="O1861" s="2" t="s">
        <v>35</v>
      </c>
      <c r="P1861" t="s">
        <v>36</v>
      </c>
      <c r="Q1861" t="s">
        <v>6740</v>
      </c>
      <c r="U1861" t="s">
        <v>6546</v>
      </c>
      <c r="V1861" t="s">
        <v>6741</v>
      </c>
      <c r="W1861" t="s">
        <v>6736</v>
      </c>
      <c r="Z1861" s="2">
        <v>23</v>
      </c>
      <c r="AA1861" s="29">
        <v>0</v>
      </c>
      <c r="AF1861" t="s">
        <v>6733</v>
      </c>
      <c r="AI1861" t="s">
        <v>6550</v>
      </c>
      <c r="AK1861" t="s">
        <v>69</v>
      </c>
      <c r="BR1861" s="3" t="s">
        <v>7025</v>
      </c>
    </row>
    <row r="1862" spans="1:70" x14ac:dyDescent="0.2">
      <c r="A1862" t="s">
        <v>5208</v>
      </c>
      <c r="B1862" t="s">
        <v>6729</v>
      </c>
      <c r="C1862" t="s">
        <v>81</v>
      </c>
      <c r="D1862" t="s">
        <v>1490</v>
      </c>
      <c r="E1862" t="s">
        <v>83</v>
      </c>
      <c r="F1862" s="2" t="s">
        <v>34</v>
      </c>
      <c r="G1862" s="22">
        <v>32</v>
      </c>
      <c r="H1862" s="22">
        <v>24</v>
      </c>
      <c r="M1862" s="22">
        <v>8</v>
      </c>
      <c r="N1862" s="2" t="s">
        <v>35</v>
      </c>
      <c r="O1862" s="2" t="s">
        <v>35</v>
      </c>
      <c r="P1862" t="s">
        <v>36</v>
      </c>
      <c r="Q1862" t="s">
        <v>6742</v>
      </c>
      <c r="U1862" t="s">
        <v>6546</v>
      </c>
      <c r="V1862" t="s">
        <v>6743</v>
      </c>
      <c r="W1862" t="s">
        <v>6736</v>
      </c>
      <c r="Z1862" s="2">
        <v>23</v>
      </c>
      <c r="AA1862" s="29">
        <v>0</v>
      </c>
      <c r="AF1862" t="s">
        <v>6733</v>
      </c>
      <c r="AI1862" t="s">
        <v>6550</v>
      </c>
      <c r="AK1862" t="s">
        <v>69</v>
      </c>
      <c r="BR1862" s="3" t="s">
        <v>7025</v>
      </c>
    </row>
    <row r="1863" spans="1:70" x14ac:dyDescent="0.2">
      <c r="A1863" t="s">
        <v>5208</v>
      </c>
      <c r="B1863" t="s">
        <v>6729</v>
      </c>
      <c r="C1863" t="s">
        <v>81</v>
      </c>
      <c r="D1863" t="s">
        <v>1490</v>
      </c>
      <c r="E1863" t="s">
        <v>83</v>
      </c>
      <c r="F1863" s="2" t="s">
        <v>34</v>
      </c>
      <c r="G1863" s="22">
        <v>32</v>
      </c>
      <c r="H1863" s="22">
        <v>24</v>
      </c>
      <c r="M1863" s="22">
        <v>8</v>
      </c>
      <c r="N1863" s="2" t="s">
        <v>35</v>
      </c>
      <c r="O1863" s="2" t="s">
        <v>35</v>
      </c>
      <c r="P1863" t="s">
        <v>36</v>
      </c>
      <c r="Q1863" t="s">
        <v>5260</v>
      </c>
      <c r="U1863" t="s">
        <v>6546</v>
      </c>
      <c r="V1863" t="s">
        <v>6744</v>
      </c>
      <c r="W1863" t="s">
        <v>6745</v>
      </c>
      <c r="Z1863" s="2">
        <v>23</v>
      </c>
      <c r="AA1863" s="29">
        <v>0</v>
      </c>
      <c r="AF1863" t="s">
        <v>6733</v>
      </c>
      <c r="AI1863" t="s">
        <v>6550</v>
      </c>
      <c r="AK1863" t="s">
        <v>69</v>
      </c>
      <c r="BR1863" s="3" t="s">
        <v>7025</v>
      </c>
    </row>
    <row r="1864" spans="1:70" x14ac:dyDescent="0.2">
      <c r="A1864" t="s">
        <v>5208</v>
      </c>
      <c r="B1864" t="s">
        <v>6729</v>
      </c>
      <c r="C1864" t="s">
        <v>81</v>
      </c>
      <c r="D1864" t="s">
        <v>1490</v>
      </c>
      <c r="E1864" t="s">
        <v>83</v>
      </c>
      <c r="F1864" s="2" t="s">
        <v>34</v>
      </c>
      <c r="G1864" s="22">
        <v>32</v>
      </c>
      <c r="H1864" s="22">
        <v>24</v>
      </c>
      <c r="M1864" s="22">
        <v>8</v>
      </c>
      <c r="N1864" s="2" t="s">
        <v>35</v>
      </c>
      <c r="O1864" s="2" t="s">
        <v>35</v>
      </c>
      <c r="P1864" t="s">
        <v>36</v>
      </c>
      <c r="Q1864" t="s">
        <v>6700</v>
      </c>
      <c r="U1864" t="s">
        <v>6546</v>
      </c>
      <c r="V1864" t="s">
        <v>6746</v>
      </c>
      <c r="W1864" t="s">
        <v>6747</v>
      </c>
      <c r="Z1864" s="2">
        <v>23</v>
      </c>
      <c r="AA1864" s="29">
        <v>0</v>
      </c>
      <c r="AF1864" t="s">
        <v>6733</v>
      </c>
      <c r="AI1864" t="s">
        <v>6550</v>
      </c>
      <c r="AK1864" t="s">
        <v>69</v>
      </c>
      <c r="BR1864" s="3" t="s">
        <v>7025</v>
      </c>
    </row>
    <row r="1865" spans="1:70" x14ac:dyDescent="0.2">
      <c r="A1865" t="s">
        <v>5208</v>
      </c>
      <c r="B1865" t="s">
        <v>6729</v>
      </c>
      <c r="C1865" t="s">
        <v>81</v>
      </c>
      <c r="D1865" t="s">
        <v>1490</v>
      </c>
      <c r="E1865" t="s">
        <v>83</v>
      </c>
      <c r="F1865" s="2" t="s">
        <v>34</v>
      </c>
      <c r="G1865" s="22">
        <v>32</v>
      </c>
      <c r="H1865" s="22">
        <v>24</v>
      </c>
      <c r="M1865" s="22">
        <v>8</v>
      </c>
      <c r="N1865" s="2" t="s">
        <v>35</v>
      </c>
      <c r="O1865" s="2" t="s">
        <v>35</v>
      </c>
      <c r="P1865" t="s">
        <v>36</v>
      </c>
      <c r="Q1865" t="s">
        <v>6748</v>
      </c>
      <c r="U1865" t="s">
        <v>6546</v>
      </c>
      <c r="V1865" t="s">
        <v>6749</v>
      </c>
      <c r="W1865" t="s">
        <v>6750</v>
      </c>
      <c r="Z1865" s="2">
        <v>23</v>
      </c>
      <c r="AA1865" s="29">
        <v>0</v>
      </c>
      <c r="AF1865" t="s">
        <v>6733</v>
      </c>
      <c r="AI1865" t="s">
        <v>6550</v>
      </c>
      <c r="AK1865" t="s">
        <v>69</v>
      </c>
      <c r="BR1865" s="3" t="s">
        <v>7025</v>
      </c>
    </row>
    <row r="1866" spans="1:70" x14ac:dyDescent="0.2">
      <c r="A1866" t="s">
        <v>5208</v>
      </c>
      <c r="B1866" t="s">
        <v>6729</v>
      </c>
      <c r="C1866" t="s">
        <v>81</v>
      </c>
      <c r="D1866" t="s">
        <v>1490</v>
      </c>
      <c r="E1866" t="s">
        <v>83</v>
      </c>
      <c r="F1866" s="2" t="s">
        <v>34</v>
      </c>
      <c r="G1866" s="22">
        <v>32</v>
      </c>
      <c r="H1866" s="22">
        <v>24</v>
      </c>
      <c r="M1866" s="22">
        <v>8</v>
      </c>
      <c r="N1866" s="2" t="s">
        <v>35</v>
      </c>
      <c r="O1866" s="2" t="s">
        <v>35</v>
      </c>
      <c r="P1866" t="s">
        <v>36</v>
      </c>
      <c r="Q1866" t="s">
        <v>5257</v>
      </c>
      <c r="U1866" t="s">
        <v>6546</v>
      </c>
      <c r="V1866" t="s">
        <v>6751</v>
      </c>
      <c r="W1866" t="s">
        <v>6750</v>
      </c>
      <c r="Z1866" s="2">
        <v>23</v>
      </c>
      <c r="AA1866" s="29">
        <v>0</v>
      </c>
      <c r="AF1866" t="s">
        <v>6733</v>
      </c>
      <c r="AI1866" t="s">
        <v>6550</v>
      </c>
      <c r="AK1866" t="s">
        <v>69</v>
      </c>
      <c r="BR1866" s="3" t="s">
        <v>7025</v>
      </c>
    </row>
    <row r="1867" spans="1:70" x14ac:dyDescent="0.2">
      <c r="A1867" t="s">
        <v>5208</v>
      </c>
      <c r="B1867" t="s">
        <v>6729</v>
      </c>
      <c r="C1867" t="s">
        <v>81</v>
      </c>
      <c r="D1867" t="s">
        <v>1490</v>
      </c>
      <c r="E1867" t="s">
        <v>83</v>
      </c>
      <c r="F1867" s="2" t="s">
        <v>34</v>
      </c>
      <c r="G1867" s="22">
        <v>32</v>
      </c>
      <c r="H1867" s="22">
        <v>24</v>
      </c>
      <c r="M1867" s="22">
        <v>8</v>
      </c>
      <c r="N1867" s="2" t="s">
        <v>35</v>
      </c>
      <c r="O1867" s="2" t="s">
        <v>35</v>
      </c>
      <c r="P1867" t="s">
        <v>36</v>
      </c>
      <c r="Q1867" t="s">
        <v>6752</v>
      </c>
      <c r="U1867" t="s">
        <v>6546</v>
      </c>
      <c r="V1867" t="s">
        <v>6753</v>
      </c>
      <c r="W1867" t="s">
        <v>6754</v>
      </c>
      <c r="Z1867" s="2">
        <v>23</v>
      </c>
      <c r="AA1867" s="29">
        <v>0</v>
      </c>
      <c r="AF1867" t="s">
        <v>6733</v>
      </c>
      <c r="AI1867" t="s">
        <v>6550</v>
      </c>
      <c r="AK1867" t="s">
        <v>69</v>
      </c>
      <c r="BR1867" s="3" t="s">
        <v>7025</v>
      </c>
    </row>
    <row r="1868" spans="1:70" x14ac:dyDescent="0.2">
      <c r="A1868" t="s">
        <v>5208</v>
      </c>
      <c r="B1868" t="s">
        <v>6729</v>
      </c>
      <c r="C1868" t="s">
        <v>81</v>
      </c>
      <c r="D1868" t="s">
        <v>1490</v>
      </c>
      <c r="E1868" t="s">
        <v>83</v>
      </c>
      <c r="F1868" s="2" t="s">
        <v>34</v>
      </c>
      <c r="G1868" s="22">
        <v>32</v>
      </c>
      <c r="H1868" s="22">
        <v>24</v>
      </c>
      <c r="M1868" s="22">
        <v>8</v>
      </c>
      <c r="N1868" s="2" t="s">
        <v>35</v>
      </c>
      <c r="O1868" s="2" t="s">
        <v>35</v>
      </c>
      <c r="P1868" t="s">
        <v>36</v>
      </c>
      <c r="Q1868" t="s">
        <v>6755</v>
      </c>
      <c r="U1868" t="s">
        <v>6546</v>
      </c>
      <c r="V1868" t="s">
        <v>6756</v>
      </c>
      <c r="W1868" t="s">
        <v>6757</v>
      </c>
      <c r="Z1868" s="2">
        <v>23</v>
      </c>
      <c r="AA1868" s="29">
        <v>0</v>
      </c>
      <c r="AF1868" t="s">
        <v>6733</v>
      </c>
      <c r="AI1868" t="s">
        <v>6550</v>
      </c>
      <c r="AK1868" t="s">
        <v>69</v>
      </c>
      <c r="BR1868" s="3" t="s">
        <v>7025</v>
      </c>
    </row>
    <row r="1869" spans="1:70" x14ac:dyDescent="0.2">
      <c r="A1869" t="s">
        <v>5208</v>
      </c>
      <c r="B1869" t="s">
        <v>6729</v>
      </c>
      <c r="C1869" t="s">
        <v>81</v>
      </c>
      <c r="D1869" t="s">
        <v>1490</v>
      </c>
      <c r="E1869" t="s">
        <v>83</v>
      </c>
      <c r="F1869" s="2" t="s">
        <v>34</v>
      </c>
      <c r="G1869" s="22">
        <v>32</v>
      </c>
      <c r="H1869" s="22">
        <v>24</v>
      </c>
      <c r="M1869" s="22">
        <v>8</v>
      </c>
      <c r="N1869" s="2" t="s">
        <v>35</v>
      </c>
      <c r="O1869" s="2" t="s">
        <v>35</v>
      </c>
      <c r="P1869" t="s">
        <v>36</v>
      </c>
      <c r="Q1869" t="s">
        <v>5283</v>
      </c>
      <c r="U1869" t="s">
        <v>6546</v>
      </c>
      <c r="V1869" t="s">
        <v>6758</v>
      </c>
      <c r="W1869" t="s">
        <v>6759</v>
      </c>
      <c r="Z1869" s="2">
        <v>23</v>
      </c>
      <c r="AA1869" s="29">
        <v>0</v>
      </c>
      <c r="AF1869" t="s">
        <v>6733</v>
      </c>
      <c r="AI1869" t="s">
        <v>6550</v>
      </c>
      <c r="AK1869" t="s">
        <v>69</v>
      </c>
      <c r="BR1869" s="3" t="s">
        <v>7025</v>
      </c>
    </row>
    <row r="1870" spans="1:70" x14ac:dyDescent="0.2">
      <c r="A1870" t="s">
        <v>5208</v>
      </c>
      <c r="B1870" t="s">
        <v>6729</v>
      </c>
      <c r="C1870" t="s">
        <v>81</v>
      </c>
      <c r="D1870" t="s">
        <v>1490</v>
      </c>
      <c r="E1870" t="s">
        <v>83</v>
      </c>
      <c r="F1870" s="2" t="s">
        <v>34</v>
      </c>
      <c r="G1870" s="22">
        <v>32</v>
      </c>
      <c r="H1870" s="22">
        <v>24</v>
      </c>
      <c r="M1870" s="22">
        <v>8</v>
      </c>
      <c r="N1870" s="2" t="s">
        <v>35</v>
      </c>
      <c r="O1870" s="2" t="s">
        <v>35</v>
      </c>
      <c r="P1870" t="s">
        <v>36</v>
      </c>
      <c r="Q1870" t="s">
        <v>6760</v>
      </c>
      <c r="U1870" t="s">
        <v>6546</v>
      </c>
      <c r="V1870" t="s">
        <v>6761</v>
      </c>
      <c r="W1870" t="s">
        <v>6762</v>
      </c>
      <c r="Z1870" s="2">
        <v>23</v>
      </c>
      <c r="AA1870" s="29">
        <v>0</v>
      </c>
      <c r="AF1870" t="s">
        <v>6733</v>
      </c>
      <c r="AI1870" t="s">
        <v>6550</v>
      </c>
      <c r="AK1870" t="s">
        <v>69</v>
      </c>
      <c r="BR1870" s="3" t="s">
        <v>7025</v>
      </c>
    </row>
    <row r="1871" spans="1:70" x14ac:dyDescent="0.2">
      <c r="A1871" t="s">
        <v>5208</v>
      </c>
      <c r="B1871" t="s">
        <v>6729</v>
      </c>
      <c r="C1871" t="s">
        <v>81</v>
      </c>
      <c r="D1871" t="s">
        <v>1490</v>
      </c>
      <c r="E1871" t="s">
        <v>83</v>
      </c>
      <c r="F1871" s="2" t="s">
        <v>34</v>
      </c>
      <c r="G1871" s="22">
        <v>32</v>
      </c>
      <c r="H1871" s="22">
        <v>24</v>
      </c>
      <c r="M1871" s="22">
        <v>8</v>
      </c>
      <c r="N1871" s="2" t="s">
        <v>35</v>
      </c>
      <c r="O1871" s="2" t="s">
        <v>35</v>
      </c>
      <c r="P1871" t="s">
        <v>36</v>
      </c>
      <c r="Q1871" t="s">
        <v>6763</v>
      </c>
      <c r="U1871" t="s">
        <v>6546</v>
      </c>
      <c r="V1871" t="s">
        <v>6764</v>
      </c>
      <c r="W1871" t="s">
        <v>6765</v>
      </c>
      <c r="Z1871" s="2">
        <v>23</v>
      </c>
      <c r="AA1871" s="29">
        <v>1</v>
      </c>
      <c r="AF1871" t="s">
        <v>6733</v>
      </c>
      <c r="AI1871" t="s">
        <v>6550</v>
      </c>
      <c r="AK1871" t="s">
        <v>69</v>
      </c>
      <c r="BR1871" s="3" t="s">
        <v>7025</v>
      </c>
    </row>
    <row r="1872" spans="1:70" x14ac:dyDescent="0.2">
      <c r="A1872" t="s">
        <v>5208</v>
      </c>
      <c r="B1872" t="s">
        <v>6729</v>
      </c>
      <c r="C1872" t="s">
        <v>81</v>
      </c>
      <c r="D1872" t="s">
        <v>1490</v>
      </c>
      <c r="E1872" t="s">
        <v>83</v>
      </c>
      <c r="F1872" s="2" t="s">
        <v>34</v>
      </c>
      <c r="G1872" s="22">
        <v>32</v>
      </c>
      <c r="H1872" s="22">
        <v>24</v>
      </c>
      <c r="M1872" s="22">
        <v>8</v>
      </c>
      <c r="N1872" s="2" t="s">
        <v>35</v>
      </c>
      <c r="O1872" s="2" t="s">
        <v>35</v>
      </c>
      <c r="P1872" t="s">
        <v>36</v>
      </c>
      <c r="Q1872" t="s">
        <v>6730</v>
      </c>
      <c r="U1872" t="s">
        <v>6546</v>
      </c>
      <c r="V1872" t="s">
        <v>6766</v>
      </c>
      <c r="W1872" t="s">
        <v>6732</v>
      </c>
      <c r="Z1872" s="2">
        <v>26</v>
      </c>
      <c r="AA1872" s="29">
        <v>0</v>
      </c>
      <c r="AF1872" t="s">
        <v>6767</v>
      </c>
      <c r="AI1872" t="s">
        <v>6550</v>
      </c>
      <c r="AK1872" t="s">
        <v>69</v>
      </c>
      <c r="BR1872" s="3" t="s">
        <v>7025</v>
      </c>
    </row>
    <row r="1873" spans="1:70" x14ac:dyDescent="0.2">
      <c r="A1873" t="s">
        <v>5208</v>
      </c>
      <c r="B1873" t="s">
        <v>6729</v>
      </c>
      <c r="C1873" t="s">
        <v>81</v>
      </c>
      <c r="D1873" t="s">
        <v>1490</v>
      </c>
      <c r="E1873" t="s">
        <v>83</v>
      </c>
      <c r="F1873" s="2" t="s">
        <v>34</v>
      </c>
      <c r="G1873" s="22">
        <v>32</v>
      </c>
      <c r="H1873" s="22">
        <v>24</v>
      </c>
      <c r="M1873" s="22">
        <v>8</v>
      </c>
      <c r="N1873" s="2" t="s">
        <v>35</v>
      </c>
      <c r="O1873" s="2" t="s">
        <v>35</v>
      </c>
      <c r="P1873" t="s">
        <v>36</v>
      </c>
      <c r="Q1873" t="s">
        <v>5222</v>
      </c>
      <c r="U1873" t="s">
        <v>6546</v>
      </c>
      <c r="V1873" t="s">
        <v>6768</v>
      </c>
      <c r="W1873" t="s">
        <v>6732</v>
      </c>
      <c r="Z1873" s="2">
        <v>26</v>
      </c>
      <c r="AA1873" s="29">
        <v>0</v>
      </c>
      <c r="AF1873" t="s">
        <v>6767</v>
      </c>
      <c r="AI1873" t="s">
        <v>6550</v>
      </c>
      <c r="AK1873" t="s">
        <v>69</v>
      </c>
      <c r="BR1873" s="3" t="s">
        <v>7025</v>
      </c>
    </row>
    <row r="1874" spans="1:70" x14ac:dyDescent="0.2">
      <c r="A1874" t="s">
        <v>5208</v>
      </c>
      <c r="B1874" t="s">
        <v>6729</v>
      </c>
      <c r="C1874" t="s">
        <v>81</v>
      </c>
      <c r="D1874" t="s">
        <v>1490</v>
      </c>
      <c r="E1874" t="s">
        <v>83</v>
      </c>
      <c r="F1874" s="2" t="s">
        <v>34</v>
      </c>
      <c r="G1874" s="22">
        <v>32</v>
      </c>
      <c r="H1874" s="22">
        <v>24</v>
      </c>
      <c r="M1874" s="22">
        <v>8</v>
      </c>
      <c r="N1874" s="2" t="s">
        <v>35</v>
      </c>
      <c r="O1874" s="2" t="s">
        <v>35</v>
      </c>
      <c r="P1874" t="s">
        <v>36</v>
      </c>
      <c r="Q1874" t="s">
        <v>5288</v>
      </c>
      <c r="U1874" t="s">
        <v>6546</v>
      </c>
      <c r="V1874" t="s">
        <v>6769</v>
      </c>
      <c r="W1874" t="s">
        <v>6736</v>
      </c>
      <c r="Z1874" s="2">
        <v>26</v>
      </c>
      <c r="AA1874" s="29">
        <v>0</v>
      </c>
      <c r="AF1874" t="s">
        <v>6767</v>
      </c>
      <c r="AI1874" t="s">
        <v>6550</v>
      </c>
      <c r="AK1874" t="s">
        <v>69</v>
      </c>
      <c r="BR1874" s="3" t="s">
        <v>7025</v>
      </c>
    </row>
    <row r="1875" spans="1:70" x14ac:dyDescent="0.2">
      <c r="A1875" t="s">
        <v>5208</v>
      </c>
      <c r="B1875" t="s">
        <v>6729</v>
      </c>
      <c r="C1875" t="s">
        <v>81</v>
      </c>
      <c r="D1875" t="s">
        <v>1490</v>
      </c>
      <c r="E1875" t="s">
        <v>83</v>
      </c>
      <c r="F1875" s="2" t="s">
        <v>34</v>
      </c>
      <c r="G1875" s="22">
        <v>32</v>
      </c>
      <c r="H1875" s="22">
        <v>24</v>
      </c>
      <c r="M1875" s="22">
        <v>8</v>
      </c>
      <c r="N1875" s="2" t="s">
        <v>35</v>
      </c>
      <c r="O1875" s="2" t="s">
        <v>35</v>
      </c>
      <c r="P1875" t="s">
        <v>36</v>
      </c>
      <c r="Q1875" t="s">
        <v>5213</v>
      </c>
      <c r="U1875" t="s">
        <v>6546</v>
      </c>
      <c r="V1875" t="s">
        <v>6770</v>
      </c>
      <c r="W1875" t="s">
        <v>6736</v>
      </c>
      <c r="Z1875" s="2">
        <v>26</v>
      </c>
      <c r="AA1875" s="29">
        <v>0</v>
      </c>
      <c r="AF1875" t="s">
        <v>6767</v>
      </c>
      <c r="AI1875" t="s">
        <v>6550</v>
      </c>
      <c r="AK1875" t="s">
        <v>69</v>
      </c>
      <c r="BR1875" s="3" t="s">
        <v>7025</v>
      </c>
    </row>
    <row r="1876" spans="1:70" x14ac:dyDescent="0.2">
      <c r="A1876" t="s">
        <v>5208</v>
      </c>
      <c r="B1876" t="s">
        <v>6729</v>
      </c>
      <c r="C1876" t="s">
        <v>81</v>
      </c>
      <c r="D1876" t="s">
        <v>1490</v>
      </c>
      <c r="E1876" t="s">
        <v>83</v>
      </c>
      <c r="F1876" s="2" t="s">
        <v>34</v>
      </c>
      <c r="G1876" s="22">
        <v>32</v>
      </c>
      <c r="H1876" s="22">
        <v>24</v>
      </c>
      <c r="M1876" s="22">
        <v>8</v>
      </c>
      <c r="N1876" s="2" t="s">
        <v>35</v>
      </c>
      <c r="O1876" s="2" t="s">
        <v>35</v>
      </c>
      <c r="P1876" t="s">
        <v>36</v>
      </c>
      <c r="Q1876" t="s">
        <v>6738</v>
      </c>
      <c r="U1876" t="s">
        <v>6546</v>
      </c>
      <c r="V1876" t="s">
        <v>6771</v>
      </c>
      <c r="W1876" t="s">
        <v>6736</v>
      </c>
      <c r="Z1876" s="2">
        <v>26</v>
      </c>
      <c r="AA1876" s="29">
        <v>0</v>
      </c>
      <c r="AF1876" t="s">
        <v>6767</v>
      </c>
      <c r="AI1876" t="s">
        <v>6550</v>
      </c>
      <c r="AK1876" t="s">
        <v>69</v>
      </c>
      <c r="BR1876" s="3" t="s">
        <v>7025</v>
      </c>
    </row>
    <row r="1877" spans="1:70" x14ac:dyDescent="0.2">
      <c r="A1877" t="s">
        <v>5208</v>
      </c>
      <c r="B1877" t="s">
        <v>6729</v>
      </c>
      <c r="C1877" t="s">
        <v>81</v>
      </c>
      <c r="D1877" t="s">
        <v>1490</v>
      </c>
      <c r="E1877" t="s">
        <v>83</v>
      </c>
      <c r="F1877" s="2" t="s">
        <v>34</v>
      </c>
      <c r="G1877" s="22">
        <v>32</v>
      </c>
      <c r="H1877" s="22">
        <v>24</v>
      </c>
      <c r="M1877" s="22">
        <v>8</v>
      </c>
      <c r="N1877" s="2" t="s">
        <v>35</v>
      </c>
      <c r="O1877" s="2" t="s">
        <v>35</v>
      </c>
      <c r="P1877" t="s">
        <v>36</v>
      </c>
      <c r="Q1877" t="s">
        <v>6740</v>
      </c>
      <c r="U1877" t="s">
        <v>6546</v>
      </c>
      <c r="V1877" t="s">
        <v>6772</v>
      </c>
      <c r="W1877" t="s">
        <v>6736</v>
      </c>
      <c r="Z1877" s="2">
        <v>26</v>
      </c>
      <c r="AA1877" s="29">
        <v>0</v>
      </c>
      <c r="AF1877" t="s">
        <v>6767</v>
      </c>
      <c r="AI1877" t="s">
        <v>6550</v>
      </c>
      <c r="AK1877" t="s">
        <v>69</v>
      </c>
      <c r="BR1877" s="3" t="s">
        <v>7025</v>
      </c>
    </row>
    <row r="1878" spans="1:70" x14ac:dyDescent="0.2">
      <c r="A1878" t="s">
        <v>5208</v>
      </c>
      <c r="B1878" t="s">
        <v>6729</v>
      </c>
      <c r="C1878" t="s">
        <v>81</v>
      </c>
      <c r="D1878" t="s">
        <v>1490</v>
      </c>
      <c r="E1878" t="s">
        <v>83</v>
      </c>
      <c r="F1878" s="2" t="s">
        <v>34</v>
      </c>
      <c r="G1878" s="22">
        <v>32</v>
      </c>
      <c r="H1878" s="22">
        <v>24</v>
      </c>
      <c r="M1878" s="22">
        <v>8</v>
      </c>
      <c r="N1878" s="2" t="s">
        <v>35</v>
      </c>
      <c r="O1878" s="2" t="s">
        <v>35</v>
      </c>
      <c r="P1878" t="s">
        <v>36</v>
      </c>
      <c r="Q1878" t="s">
        <v>6742</v>
      </c>
      <c r="U1878" t="s">
        <v>6546</v>
      </c>
      <c r="V1878" t="s">
        <v>6773</v>
      </c>
      <c r="W1878" t="s">
        <v>6736</v>
      </c>
      <c r="Z1878" s="2">
        <v>26</v>
      </c>
      <c r="AA1878" s="29">
        <v>0</v>
      </c>
      <c r="AF1878" t="s">
        <v>6767</v>
      </c>
      <c r="AI1878" t="s">
        <v>6550</v>
      </c>
      <c r="AK1878" t="s">
        <v>69</v>
      </c>
      <c r="BR1878" s="3" t="s">
        <v>7025</v>
      </c>
    </row>
    <row r="1879" spans="1:70" x14ac:dyDescent="0.2">
      <c r="A1879" t="s">
        <v>5208</v>
      </c>
      <c r="B1879" t="s">
        <v>6729</v>
      </c>
      <c r="C1879" t="s">
        <v>81</v>
      </c>
      <c r="D1879" t="s">
        <v>1490</v>
      </c>
      <c r="E1879" t="s">
        <v>83</v>
      </c>
      <c r="F1879" s="2" t="s">
        <v>34</v>
      </c>
      <c r="G1879" s="22">
        <v>32</v>
      </c>
      <c r="H1879" s="22">
        <v>24</v>
      </c>
      <c r="M1879" s="22">
        <v>8</v>
      </c>
      <c r="N1879" s="2" t="s">
        <v>35</v>
      </c>
      <c r="O1879" s="2" t="s">
        <v>35</v>
      </c>
      <c r="P1879" t="s">
        <v>36</v>
      </c>
      <c r="Q1879" t="s">
        <v>5260</v>
      </c>
      <c r="U1879" t="s">
        <v>6546</v>
      </c>
      <c r="V1879" t="s">
        <v>6774</v>
      </c>
      <c r="W1879" t="s">
        <v>6745</v>
      </c>
      <c r="Z1879" s="2">
        <v>26</v>
      </c>
      <c r="AA1879" s="29">
        <v>0</v>
      </c>
      <c r="AF1879" t="s">
        <v>6767</v>
      </c>
      <c r="AI1879" t="s">
        <v>6550</v>
      </c>
      <c r="AK1879" t="s">
        <v>69</v>
      </c>
      <c r="BR1879" s="3" t="s">
        <v>7025</v>
      </c>
    </row>
    <row r="1880" spans="1:70" x14ac:dyDescent="0.2">
      <c r="A1880" t="s">
        <v>5208</v>
      </c>
      <c r="B1880" t="s">
        <v>6729</v>
      </c>
      <c r="C1880" t="s">
        <v>81</v>
      </c>
      <c r="D1880" t="s">
        <v>1490</v>
      </c>
      <c r="E1880" t="s">
        <v>83</v>
      </c>
      <c r="F1880" s="2" t="s">
        <v>34</v>
      </c>
      <c r="G1880" s="22">
        <v>32</v>
      </c>
      <c r="H1880" s="22">
        <v>24</v>
      </c>
      <c r="M1880" s="22">
        <v>8</v>
      </c>
      <c r="N1880" s="2" t="s">
        <v>35</v>
      </c>
      <c r="O1880" s="2" t="s">
        <v>35</v>
      </c>
      <c r="P1880" t="s">
        <v>36</v>
      </c>
      <c r="Q1880" t="s">
        <v>6700</v>
      </c>
      <c r="U1880" t="s">
        <v>6546</v>
      </c>
      <c r="V1880" t="s">
        <v>6775</v>
      </c>
      <c r="W1880" t="s">
        <v>6747</v>
      </c>
      <c r="Z1880" s="2">
        <v>26</v>
      </c>
      <c r="AA1880" s="29">
        <v>0</v>
      </c>
      <c r="AF1880" t="s">
        <v>6767</v>
      </c>
      <c r="AI1880" t="s">
        <v>6550</v>
      </c>
      <c r="AK1880" t="s">
        <v>69</v>
      </c>
      <c r="BR1880" s="3" t="s">
        <v>7025</v>
      </c>
    </row>
    <row r="1881" spans="1:70" x14ac:dyDescent="0.2">
      <c r="A1881" t="s">
        <v>5208</v>
      </c>
      <c r="B1881" t="s">
        <v>6729</v>
      </c>
      <c r="C1881" t="s">
        <v>81</v>
      </c>
      <c r="D1881" t="s">
        <v>1490</v>
      </c>
      <c r="E1881" t="s">
        <v>83</v>
      </c>
      <c r="F1881" s="2" t="s">
        <v>34</v>
      </c>
      <c r="G1881" s="22">
        <v>32</v>
      </c>
      <c r="H1881" s="22">
        <v>24</v>
      </c>
      <c r="M1881" s="22">
        <v>8</v>
      </c>
      <c r="N1881" s="2" t="s">
        <v>35</v>
      </c>
      <c r="O1881" s="2" t="s">
        <v>35</v>
      </c>
      <c r="P1881" t="s">
        <v>36</v>
      </c>
      <c r="Q1881" t="s">
        <v>6748</v>
      </c>
      <c r="U1881" t="s">
        <v>6546</v>
      </c>
      <c r="V1881" t="s">
        <v>6776</v>
      </c>
      <c r="W1881" t="s">
        <v>6750</v>
      </c>
      <c r="Z1881" s="2">
        <v>26</v>
      </c>
      <c r="AA1881" s="29">
        <v>0</v>
      </c>
      <c r="AF1881" t="s">
        <v>6767</v>
      </c>
      <c r="AI1881" t="s">
        <v>6550</v>
      </c>
      <c r="AK1881" t="s">
        <v>69</v>
      </c>
      <c r="BR1881" s="3" t="s">
        <v>7025</v>
      </c>
    </row>
    <row r="1882" spans="1:70" x14ac:dyDescent="0.2">
      <c r="A1882" t="s">
        <v>5208</v>
      </c>
      <c r="B1882" t="s">
        <v>6729</v>
      </c>
      <c r="C1882" t="s">
        <v>81</v>
      </c>
      <c r="D1882" t="s">
        <v>1490</v>
      </c>
      <c r="E1882" t="s">
        <v>83</v>
      </c>
      <c r="F1882" s="2" t="s">
        <v>34</v>
      </c>
      <c r="G1882" s="22">
        <v>32</v>
      </c>
      <c r="H1882" s="22">
        <v>24</v>
      </c>
      <c r="M1882" s="22">
        <v>8</v>
      </c>
      <c r="N1882" s="2" t="s">
        <v>35</v>
      </c>
      <c r="O1882" s="2" t="s">
        <v>35</v>
      </c>
      <c r="P1882" t="s">
        <v>36</v>
      </c>
      <c r="Q1882" t="s">
        <v>5257</v>
      </c>
      <c r="U1882" t="s">
        <v>6546</v>
      </c>
      <c r="V1882" t="s">
        <v>6777</v>
      </c>
      <c r="W1882" t="s">
        <v>6750</v>
      </c>
      <c r="Z1882" s="2">
        <v>26</v>
      </c>
      <c r="AA1882" s="29">
        <v>0</v>
      </c>
      <c r="AF1882" t="s">
        <v>6767</v>
      </c>
      <c r="AI1882" t="s">
        <v>6550</v>
      </c>
      <c r="AK1882" t="s">
        <v>69</v>
      </c>
      <c r="BR1882" s="3" t="s">
        <v>7025</v>
      </c>
    </row>
    <row r="1883" spans="1:70" x14ac:dyDescent="0.2">
      <c r="A1883" t="s">
        <v>5208</v>
      </c>
      <c r="B1883" t="s">
        <v>6729</v>
      </c>
      <c r="C1883" t="s">
        <v>81</v>
      </c>
      <c r="D1883" t="s">
        <v>1490</v>
      </c>
      <c r="E1883" t="s">
        <v>83</v>
      </c>
      <c r="F1883" s="2" t="s">
        <v>34</v>
      </c>
      <c r="G1883" s="22">
        <v>32</v>
      </c>
      <c r="H1883" s="22">
        <v>24</v>
      </c>
      <c r="M1883" s="22">
        <v>8</v>
      </c>
      <c r="N1883" s="2" t="s">
        <v>35</v>
      </c>
      <c r="O1883" s="2" t="s">
        <v>35</v>
      </c>
      <c r="P1883" t="s">
        <v>36</v>
      </c>
      <c r="Q1883" t="s">
        <v>6752</v>
      </c>
      <c r="U1883" t="s">
        <v>6546</v>
      </c>
      <c r="V1883" t="s">
        <v>6778</v>
      </c>
      <c r="W1883" t="s">
        <v>6754</v>
      </c>
      <c r="Z1883" s="2">
        <v>26</v>
      </c>
      <c r="AA1883" s="29">
        <v>0</v>
      </c>
      <c r="AF1883" t="s">
        <v>6767</v>
      </c>
      <c r="AI1883" t="s">
        <v>6550</v>
      </c>
      <c r="AK1883" t="s">
        <v>69</v>
      </c>
      <c r="BR1883" s="3" t="s">
        <v>7025</v>
      </c>
    </row>
    <row r="1884" spans="1:70" x14ac:dyDescent="0.2">
      <c r="A1884" t="s">
        <v>5208</v>
      </c>
      <c r="B1884" t="s">
        <v>6729</v>
      </c>
      <c r="C1884" t="s">
        <v>81</v>
      </c>
      <c r="D1884" t="s">
        <v>1490</v>
      </c>
      <c r="E1884" t="s">
        <v>83</v>
      </c>
      <c r="F1884" s="2" t="s">
        <v>34</v>
      </c>
      <c r="G1884" s="22">
        <v>32</v>
      </c>
      <c r="H1884" s="22">
        <v>24</v>
      </c>
      <c r="M1884" s="22">
        <v>8</v>
      </c>
      <c r="N1884" s="2" t="s">
        <v>35</v>
      </c>
      <c r="O1884" s="2" t="s">
        <v>35</v>
      </c>
      <c r="P1884" t="s">
        <v>36</v>
      </c>
      <c r="Q1884" t="s">
        <v>6755</v>
      </c>
      <c r="U1884" t="s">
        <v>6546</v>
      </c>
      <c r="V1884" t="s">
        <v>6779</v>
      </c>
      <c r="W1884" t="s">
        <v>6757</v>
      </c>
      <c r="Z1884" s="2">
        <v>26</v>
      </c>
      <c r="AA1884" s="29">
        <v>0</v>
      </c>
      <c r="AF1884" t="s">
        <v>6767</v>
      </c>
      <c r="AI1884" t="s">
        <v>6550</v>
      </c>
      <c r="AK1884" t="s">
        <v>69</v>
      </c>
      <c r="BR1884" s="3" t="s">
        <v>7025</v>
      </c>
    </row>
    <row r="1885" spans="1:70" x14ac:dyDescent="0.2">
      <c r="A1885" t="s">
        <v>5208</v>
      </c>
      <c r="B1885" t="s">
        <v>6729</v>
      </c>
      <c r="C1885" t="s">
        <v>81</v>
      </c>
      <c r="D1885" t="s">
        <v>1490</v>
      </c>
      <c r="E1885" t="s">
        <v>83</v>
      </c>
      <c r="F1885" s="2" t="s">
        <v>34</v>
      </c>
      <c r="G1885" s="22">
        <v>32</v>
      </c>
      <c r="H1885" s="22">
        <v>24</v>
      </c>
      <c r="M1885" s="22">
        <v>8</v>
      </c>
      <c r="N1885" s="2" t="s">
        <v>35</v>
      </c>
      <c r="O1885" s="2" t="s">
        <v>35</v>
      </c>
      <c r="P1885" t="s">
        <v>36</v>
      </c>
      <c r="Q1885" t="s">
        <v>5283</v>
      </c>
      <c r="U1885" t="s">
        <v>6546</v>
      </c>
      <c r="V1885" t="s">
        <v>6780</v>
      </c>
      <c r="W1885" t="s">
        <v>6759</v>
      </c>
      <c r="Z1885" s="2">
        <v>26</v>
      </c>
      <c r="AA1885" s="29">
        <v>0</v>
      </c>
      <c r="AF1885" t="s">
        <v>6767</v>
      </c>
      <c r="AI1885" t="s">
        <v>6550</v>
      </c>
      <c r="AK1885" t="s">
        <v>69</v>
      </c>
      <c r="BR1885" s="3" t="s">
        <v>7025</v>
      </c>
    </row>
    <row r="1886" spans="1:70" x14ac:dyDescent="0.2">
      <c r="A1886" t="s">
        <v>5208</v>
      </c>
      <c r="B1886" t="s">
        <v>6729</v>
      </c>
      <c r="C1886" t="s">
        <v>81</v>
      </c>
      <c r="D1886" t="s">
        <v>1490</v>
      </c>
      <c r="E1886" t="s">
        <v>83</v>
      </c>
      <c r="F1886" s="2" t="s">
        <v>34</v>
      </c>
      <c r="G1886" s="22">
        <v>32</v>
      </c>
      <c r="H1886" s="22">
        <v>24</v>
      </c>
      <c r="M1886" s="22">
        <v>8</v>
      </c>
      <c r="N1886" s="2" t="s">
        <v>35</v>
      </c>
      <c r="O1886" s="2" t="s">
        <v>35</v>
      </c>
      <c r="P1886" t="s">
        <v>36</v>
      </c>
      <c r="Q1886" t="s">
        <v>6760</v>
      </c>
      <c r="U1886" t="s">
        <v>6546</v>
      </c>
      <c r="V1886" t="s">
        <v>6781</v>
      </c>
      <c r="W1886" t="s">
        <v>6762</v>
      </c>
      <c r="Z1886" s="2">
        <v>26</v>
      </c>
      <c r="AA1886" s="29">
        <v>0</v>
      </c>
      <c r="AF1886" t="s">
        <v>6767</v>
      </c>
      <c r="AI1886" t="s">
        <v>6550</v>
      </c>
      <c r="AK1886" t="s">
        <v>69</v>
      </c>
      <c r="BR1886" s="3" t="s">
        <v>7025</v>
      </c>
    </row>
    <row r="1887" spans="1:70" x14ac:dyDescent="0.2">
      <c r="A1887" t="s">
        <v>5208</v>
      </c>
      <c r="B1887" t="s">
        <v>6729</v>
      </c>
      <c r="C1887" t="s">
        <v>81</v>
      </c>
      <c r="D1887" t="s">
        <v>1490</v>
      </c>
      <c r="E1887" t="s">
        <v>83</v>
      </c>
      <c r="F1887" s="2" t="s">
        <v>34</v>
      </c>
      <c r="G1887" s="22">
        <v>32</v>
      </c>
      <c r="H1887" s="22">
        <v>24</v>
      </c>
      <c r="M1887" s="22">
        <v>8</v>
      </c>
      <c r="N1887" s="2" t="s">
        <v>35</v>
      </c>
      <c r="O1887" s="2" t="s">
        <v>35</v>
      </c>
      <c r="P1887" t="s">
        <v>36</v>
      </c>
      <c r="Q1887" t="s">
        <v>6763</v>
      </c>
      <c r="U1887" t="s">
        <v>6546</v>
      </c>
      <c r="V1887" t="s">
        <v>6782</v>
      </c>
      <c r="W1887" t="s">
        <v>6765</v>
      </c>
      <c r="Z1887" s="2">
        <v>26</v>
      </c>
      <c r="AA1887" s="29">
        <v>0</v>
      </c>
      <c r="AF1887" t="s">
        <v>6767</v>
      </c>
      <c r="AI1887" t="s">
        <v>6550</v>
      </c>
      <c r="AK1887" t="s">
        <v>69</v>
      </c>
      <c r="BR1887" s="3" t="s">
        <v>7025</v>
      </c>
    </row>
    <row r="1888" spans="1:70" x14ac:dyDescent="0.2">
      <c r="A1888" t="s">
        <v>5208</v>
      </c>
      <c r="B1888" t="s">
        <v>6729</v>
      </c>
      <c r="C1888" t="s">
        <v>81</v>
      </c>
      <c r="D1888" t="s">
        <v>1490</v>
      </c>
      <c r="E1888" t="s">
        <v>83</v>
      </c>
      <c r="F1888" s="2" t="s">
        <v>34</v>
      </c>
      <c r="G1888" s="22">
        <v>32</v>
      </c>
      <c r="H1888" s="22">
        <v>24</v>
      </c>
      <c r="M1888" s="22">
        <v>8</v>
      </c>
      <c r="N1888" s="2" t="s">
        <v>35</v>
      </c>
      <c r="O1888" s="2" t="s">
        <v>35</v>
      </c>
      <c r="P1888" t="s">
        <v>36</v>
      </c>
      <c r="Q1888" t="s">
        <v>6730</v>
      </c>
      <c r="U1888" t="s">
        <v>6546</v>
      </c>
      <c r="V1888" t="s">
        <v>6783</v>
      </c>
      <c r="W1888" t="s">
        <v>6732</v>
      </c>
      <c r="Z1888" s="2">
        <v>24</v>
      </c>
      <c r="AA1888" s="29">
        <v>0</v>
      </c>
      <c r="AF1888" t="s">
        <v>6784</v>
      </c>
      <c r="AI1888" t="s">
        <v>6550</v>
      </c>
      <c r="AK1888" t="s">
        <v>69</v>
      </c>
      <c r="BR1888" s="3" t="s">
        <v>7025</v>
      </c>
    </row>
    <row r="1889" spans="1:70" x14ac:dyDescent="0.2">
      <c r="A1889" t="s">
        <v>5208</v>
      </c>
      <c r="B1889" t="s">
        <v>6729</v>
      </c>
      <c r="C1889" t="s">
        <v>81</v>
      </c>
      <c r="D1889" t="s">
        <v>1490</v>
      </c>
      <c r="E1889" t="s">
        <v>83</v>
      </c>
      <c r="F1889" s="2" t="s">
        <v>34</v>
      </c>
      <c r="G1889" s="22">
        <v>32</v>
      </c>
      <c r="H1889" s="22">
        <v>24</v>
      </c>
      <c r="M1889" s="22">
        <v>8</v>
      </c>
      <c r="N1889" s="2" t="s">
        <v>35</v>
      </c>
      <c r="O1889" s="2" t="s">
        <v>35</v>
      </c>
      <c r="P1889" t="s">
        <v>36</v>
      </c>
      <c r="Q1889" t="s">
        <v>5222</v>
      </c>
      <c r="U1889" t="s">
        <v>6546</v>
      </c>
      <c r="V1889" t="s">
        <v>6785</v>
      </c>
      <c r="W1889" t="s">
        <v>6732</v>
      </c>
      <c r="Z1889" s="2">
        <v>24</v>
      </c>
      <c r="AA1889" s="29">
        <v>0</v>
      </c>
      <c r="AF1889" t="s">
        <v>6784</v>
      </c>
      <c r="AI1889" t="s">
        <v>6550</v>
      </c>
      <c r="AK1889" t="s">
        <v>69</v>
      </c>
      <c r="BR1889" s="3" t="s">
        <v>7025</v>
      </c>
    </row>
    <row r="1890" spans="1:70" x14ac:dyDescent="0.2">
      <c r="A1890" t="s">
        <v>5208</v>
      </c>
      <c r="B1890" t="s">
        <v>6729</v>
      </c>
      <c r="C1890" t="s">
        <v>81</v>
      </c>
      <c r="D1890" t="s">
        <v>1490</v>
      </c>
      <c r="E1890" t="s">
        <v>83</v>
      </c>
      <c r="F1890" s="2" t="s">
        <v>34</v>
      </c>
      <c r="G1890" s="22">
        <v>32</v>
      </c>
      <c r="H1890" s="22">
        <v>24</v>
      </c>
      <c r="M1890" s="22">
        <v>8</v>
      </c>
      <c r="N1890" s="2" t="s">
        <v>35</v>
      </c>
      <c r="O1890" s="2" t="s">
        <v>35</v>
      </c>
      <c r="P1890" t="s">
        <v>36</v>
      </c>
      <c r="Q1890" t="s">
        <v>5288</v>
      </c>
      <c r="U1890" t="s">
        <v>6546</v>
      </c>
      <c r="V1890" t="s">
        <v>6786</v>
      </c>
      <c r="W1890" t="s">
        <v>6736</v>
      </c>
      <c r="Z1890" s="2">
        <v>24</v>
      </c>
      <c r="AA1890" s="29">
        <v>0</v>
      </c>
      <c r="AF1890" t="s">
        <v>6784</v>
      </c>
      <c r="AI1890" t="s">
        <v>6550</v>
      </c>
      <c r="AK1890" t="s">
        <v>69</v>
      </c>
      <c r="BR1890" s="3" t="s">
        <v>7025</v>
      </c>
    </row>
    <row r="1891" spans="1:70" x14ac:dyDescent="0.2">
      <c r="A1891" t="s">
        <v>5208</v>
      </c>
      <c r="B1891" t="s">
        <v>6729</v>
      </c>
      <c r="C1891" t="s">
        <v>81</v>
      </c>
      <c r="D1891" t="s">
        <v>1490</v>
      </c>
      <c r="E1891" t="s">
        <v>83</v>
      </c>
      <c r="F1891" s="2" t="s">
        <v>34</v>
      </c>
      <c r="G1891" s="22">
        <v>32</v>
      </c>
      <c r="H1891" s="22">
        <v>24</v>
      </c>
      <c r="M1891" s="22">
        <v>8</v>
      </c>
      <c r="N1891" s="2" t="s">
        <v>35</v>
      </c>
      <c r="O1891" s="2" t="s">
        <v>35</v>
      </c>
      <c r="P1891" t="s">
        <v>36</v>
      </c>
      <c r="Q1891" t="s">
        <v>5213</v>
      </c>
      <c r="U1891" t="s">
        <v>6546</v>
      </c>
      <c r="V1891" t="s">
        <v>6787</v>
      </c>
      <c r="W1891" t="s">
        <v>6736</v>
      </c>
      <c r="Z1891" s="2">
        <v>24</v>
      </c>
      <c r="AA1891" s="29">
        <v>0</v>
      </c>
      <c r="AF1891" t="s">
        <v>6784</v>
      </c>
      <c r="AI1891" t="s">
        <v>6550</v>
      </c>
      <c r="AK1891" t="s">
        <v>69</v>
      </c>
      <c r="BR1891" s="3" t="s">
        <v>7025</v>
      </c>
    </row>
    <row r="1892" spans="1:70" x14ac:dyDescent="0.2">
      <c r="A1892" t="s">
        <v>5208</v>
      </c>
      <c r="B1892" t="s">
        <v>6729</v>
      </c>
      <c r="C1892" t="s">
        <v>81</v>
      </c>
      <c r="D1892" t="s">
        <v>1490</v>
      </c>
      <c r="E1892" t="s">
        <v>83</v>
      </c>
      <c r="F1892" s="2" t="s">
        <v>34</v>
      </c>
      <c r="G1892" s="22">
        <v>32</v>
      </c>
      <c r="H1892" s="22">
        <v>24</v>
      </c>
      <c r="M1892" s="22">
        <v>8</v>
      </c>
      <c r="N1892" s="2" t="s">
        <v>35</v>
      </c>
      <c r="O1892" s="2" t="s">
        <v>35</v>
      </c>
      <c r="P1892" t="s">
        <v>36</v>
      </c>
      <c r="Q1892" t="s">
        <v>6738</v>
      </c>
      <c r="U1892" t="s">
        <v>6546</v>
      </c>
      <c r="V1892" t="s">
        <v>6788</v>
      </c>
      <c r="W1892" t="s">
        <v>6736</v>
      </c>
      <c r="Z1892" s="2">
        <v>24</v>
      </c>
      <c r="AA1892" s="29">
        <v>0</v>
      </c>
      <c r="AF1892" t="s">
        <v>6784</v>
      </c>
      <c r="AI1892" t="s">
        <v>6550</v>
      </c>
      <c r="AK1892" t="s">
        <v>69</v>
      </c>
      <c r="BR1892" s="3" t="s">
        <v>7025</v>
      </c>
    </row>
    <row r="1893" spans="1:70" x14ac:dyDescent="0.2">
      <c r="A1893" t="s">
        <v>5208</v>
      </c>
      <c r="B1893" t="s">
        <v>6729</v>
      </c>
      <c r="C1893" t="s">
        <v>81</v>
      </c>
      <c r="D1893" t="s">
        <v>1490</v>
      </c>
      <c r="E1893" t="s">
        <v>83</v>
      </c>
      <c r="F1893" s="2" t="s">
        <v>34</v>
      </c>
      <c r="G1893" s="22">
        <v>32</v>
      </c>
      <c r="H1893" s="22">
        <v>24</v>
      </c>
      <c r="M1893" s="22">
        <v>8</v>
      </c>
      <c r="N1893" s="2" t="s">
        <v>35</v>
      </c>
      <c r="O1893" s="2" t="s">
        <v>35</v>
      </c>
      <c r="P1893" t="s">
        <v>36</v>
      </c>
      <c r="Q1893" t="s">
        <v>6740</v>
      </c>
      <c r="U1893" t="s">
        <v>6546</v>
      </c>
      <c r="V1893" t="s">
        <v>6789</v>
      </c>
      <c r="W1893" t="s">
        <v>6736</v>
      </c>
      <c r="Z1893" s="2">
        <v>24</v>
      </c>
      <c r="AA1893" s="29">
        <v>0</v>
      </c>
      <c r="AF1893" t="s">
        <v>6784</v>
      </c>
      <c r="AI1893" t="s">
        <v>6550</v>
      </c>
      <c r="AK1893" t="s">
        <v>69</v>
      </c>
      <c r="BR1893" s="3" t="s">
        <v>7025</v>
      </c>
    </row>
    <row r="1894" spans="1:70" x14ac:dyDescent="0.2">
      <c r="A1894" t="s">
        <v>5208</v>
      </c>
      <c r="B1894" t="s">
        <v>6729</v>
      </c>
      <c r="C1894" t="s">
        <v>81</v>
      </c>
      <c r="D1894" t="s">
        <v>1490</v>
      </c>
      <c r="E1894" t="s">
        <v>83</v>
      </c>
      <c r="F1894" s="2" t="s">
        <v>34</v>
      </c>
      <c r="G1894" s="22">
        <v>32</v>
      </c>
      <c r="H1894" s="22">
        <v>24</v>
      </c>
      <c r="M1894" s="22">
        <v>8</v>
      </c>
      <c r="N1894" s="2" t="s">
        <v>35</v>
      </c>
      <c r="O1894" s="2" t="s">
        <v>35</v>
      </c>
      <c r="P1894" t="s">
        <v>36</v>
      </c>
      <c r="Q1894" t="s">
        <v>5260</v>
      </c>
      <c r="U1894" t="s">
        <v>6546</v>
      </c>
      <c r="V1894" t="s">
        <v>6790</v>
      </c>
      <c r="W1894" t="s">
        <v>6791</v>
      </c>
      <c r="Z1894" s="2">
        <v>24</v>
      </c>
      <c r="AA1894" s="29">
        <v>0</v>
      </c>
      <c r="AF1894" t="s">
        <v>6784</v>
      </c>
      <c r="AI1894" t="s">
        <v>6550</v>
      </c>
      <c r="AK1894" t="s">
        <v>69</v>
      </c>
      <c r="BR1894" s="3" t="s">
        <v>7025</v>
      </c>
    </row>
    <row r="1895" spans="1:70" x14ac:dyDescent="0.2">
      <c r="A1895" t="s">
        <v>5208</v>
      </c>
      <c r="B1895" t="s">
        <v>6729</v>
      </c>
      <c r="C1895" t="s">
        <v>81</v>
      </c>
      <c r="D1895" t="s">
        <v>1490</v>
      </c>
      <c r="E1895" t="s">
        <v>83</v>
      </c>
      <c r="F1895" s="2" t="s">
        <v>34</v>
      </c>
      <c r="G1895" s="22">
        <v>32</v>
      </c>
      <c r="H1895" s="22">
        <v>24</v>
      </c>
      <c r="M1895" s="22">
        <v>8</v>
      </c>
      <c r="N1895" s="2" t="s">
        <v>35</v>
      </c>
      <c r="O1895" s="2" t="s">
        <v>35</v>
      </c>
      <c r="P1895" t="s">
        <v>36</v>
      </c>
      <c r="Q1895" t="s">
        <v>5242</v>
      </c>
      <c r="U1895" t="s">
        <v>6546</v>
      </c>
      <c r="V1895" t="s">
        <v>6792</v>
      </c>
      <c r="W1895" t="s">
        <v>6747</v>
      </c>
      <c r="Z1895" s="2">
        <v>24</v>
      </c>
      <c r="AA1895" s="29">
        <v>0</v>
      </c>
      <c r="AF1895" t="s">
        <v>6784</v>
      </c>
      <c r="AI1895" t="s">
        <v>6550</v>
      </c>
      <c r="AK1895" t="s">
        <v>69</v>
      </c>
      <c r="BR1895" s="3" t="s">
        <v>7025</v>
      </c>
    </row>
    <row r="1896" spans="1:70" x14ac:dyDescent="0.2">
      <c r="A1896" t="s">
        <v>5208</v>
      </c>
      <c r="B1896" t="s">
        <v>6729</v>
      </c>
      <c r="C1896" t="s">
        <v>81</v>
      </c>
      <c r="D1896" t="s">
        <v>1490</v>
      </c>
      <c r="E1896" t="s">
        <v>83</v>
      </c>
      <c r="F1896" s="2" t="s">
        <v>34</v>
      </c>
      <c r="G1896" s="22">
        <v>32</v>
      </c>
      <c r="H1896" s="22">
        <v>24</v>
      </c>
      <c r="M1896" s="22">
        <v>8</v>
      </c>
      <c r="N1896" s="2" t="s">
        <v>35</v>
      </c>
      <c r="O1896" s="2" t="s">
        <v>35</v>
      </c>
      <c r="P1896" t="s">
        <v>36</v>
      </c>
      <c r="Q1896" t="s">
        <v>6748</v>
      </c>
      <c r="U1896" t="s">
        <v>6546</v>
      </c>
      <c r="V1896" t="s">
        <v>6793</v>
      </c>
      <c r="W1896" t="s">
        <v>6750</v>
      </c>
      <c r="Z1896" s="2">
        <v>24</v>
      </c>
      <c r="AA1896" s="29">
        <v>0</v>
      </c>
      <c r="AF1896" t="s">
        <v>6784</v>
      </c>
      <c r="AI1896" t="s">
        <v>6550</v>
      </c>
      <c r="AK1896" t="s">
        <v>69</v>
      </c>
      <c r="BR1896" s="3" t="s">
        <v>7025</v>
      </c>
    </row>
    <row r="1897" spans="1:70" x14ac:dyDescent="0.2">
      <c r="A1897" t="s">
        <v>5208</v>
      </c>
      <c r="B1897" t="s">
        <v>6729</v>
      </c>
      <c r="C1897" t="s">
        <v>81</v>
      </c>
      <c r="D1897" t="s">
        <v>1490</v>
      </c>
      <c r="E1897" t="s">
        <v>83</v>
      </c>
      <c r="F1897" s="2" t="s">
        <v>34</v>
      </c>
      <c r="G1897" s="22">
        <v>32</v>
      </c>
      <c r="H1897" s="22">
        <v>24</v>
      </c>
      <c r="M1897" s="22">
        <v>8</v>
      </c>
      <c r="N1897" s="2" t="s">
        <v>35</v>
      </c>
      <c r="O1897" s="2" t="s">
        <v>35</v>
      </c>
      <c r="P1897" t="s">
        <v>36</v>
      </c>
      <c r="Q1897" t="s">
        <v>5257</v>
      </c>
      <c r="U1897" t="s">
        <v>6546</v>
      </c>
      <c r="V1897" t="s">
        <v>6794</v>
      </c>
      <c r="W1897" t="s">
        <v>6750</v>
      </c>
      <c r="Z1897" s="2">
        <v>24</v>
      </c>
      <c r="AA1897" s="29">
        <v>0</v>
      </c>
      <c r="AF1897" t="s">
        <v>6784</v>
      </c>
      <c r="AI1897" t="s">
        <v>6550</v>
      </c>
      <c r="AK1897" t="s">
        <v>69</v>
      </c>
      <c r="BR1897" s="3" t="s">
        <v>7025</v>
      </c>
    </row>
    <row r="1898" spans="1:70" x14ac:dyDescent="0.2">
      <c r="A1898" t="s">
        <v>5208</v>
      </c>
      <c r="B1898" t="s">
        <v>6729</v>
      </c>
      <c r="C1898" t="s">
        <v>81</v>
      </c>
      <c r="D1898" t="s">
        <v>1490</v>
      </c>
      <c r="E1898" t="s">
        <v>83</v>
      </c>
      <c r="F1898" s="2" t="s">
        <v>34</v>
      </c>
      <c r="G1898" s="22">
        <v>32</v>
      </c>
      <c r="H1898" s="22">
        <v>24</v>
      </c>
      <c r="M1898" s="22">
        <v>8</v>
      </c>
      <c r="N1898" s="2" t="s">
        <v>35</v>
      </c>
      <c r="O1898" s="2" t="s">
        <v>35</v>
      </c>
      <c r="P1898" t="s">
        <v>36</v>
      </c>
      <c r="Q1898" t="s">
        <v>6752</v>
      </c>
      <c r="U1898" t="s">
        <v>6546</v>
      </c>
      <c r="V1898" t="s">
        <v>6795</v>
      </c>
      <c r="W1898" t="s">
        <v>6754</v>
      </c>
      <c r="Z1898" s="2">
        <v>24</v>
      </c>
      <c r="AA1898" s="29">
        <v>0</v>
      </c>
      <c r="AF1898" t="s">
        <v>6784</v>
      </c>
      <c r="AI1898" t="s">
        <v>6550</v>
      </c>
      <c r="AK1898" t="s">
        <v>69</v>
      </c>
      <c r="BR1898" s="3" t="s">
        <v>7025</v>
      </c>
    </row>
    <row r="1899" spans="1:70" x14ac:dyDescent="0.2">
      <c r="A1899" t="s">
        <v>5208</v>
      </c>
      <c r="B1899" t="s">
        <v>6729</v>
      </c>
      <c r="C1899" t="s">
        <v>81</v>
      </c>
      <c r="D1899" t="s">
        <v>1490</v>
      </c>
      <c r="E1899" t="s">
        <v>83</v>
      </c>
      <c r="F1899" s="2" t="s">
        <v>34</v>
      </c>
      <c r="G1899" s="22">
        <v>32</v>
      </c>
      <c r="H1899" s="22">
        <v>24</v>
      </c>
      <c r="M1899" s="22">
        <v>8</v>
      </c>
      <c r="N1899" s="2" t="s">
        <v>35</v>
      </c>
      <c r="O1899" s="2" t="s">
        <v>35</v>
      </c>
      <c r="P1899" t="s">
        <v>36</v>
      </c>
      <c r="Q1899" t="s">
        <v>6755</v>
      </c>
      <c r="U1899" t="s">
        <v>6546</v>
      </c>
      <c r="V1899" t="s">
        <v>6796</v>
      </c>
      <c r="W1899" t="s">
        <v>6757</v>
      </c>
      <c r="Z1899" s="2">
        <v>24</v>
      </c>
      <c r="AA1899" s="29">
        <v>0</v>
      </c>
      <c r="AF1899" t="s">
        <v>6784</v>
      </c>
      <c r="AI1899" t="s">
        <v>6550</v>
      </c>
      <c r="AK1899" t="s">
        <v>69</v>
      </c>
      <c r="BR1899" s="3" t="s">
        <v>7025</v>
      </c>
    </row>
    <row r="1900" spans="1:70" x14ac:dyDescent="0.2">
      <c r="A1900" t="s">
        <v>5208</v>
      </c>
      <c r="B1900" t="s">
        <v>6729</v>
      </c>
      <c r="C1900" t="s">
        <v>81</v>
      </c>
      <c r="D1900" t="s">
        <v>1490</v>
      </c>
      <c r="E1900" t="s">
        <v>83</v>
      </c>
      <c r="F1900" s="2" t="s">
        <v>34</v>
      </c>
      <c r="G1900" s="22">
        <v>32</v>
      </c>
      <c r="H1900" s="22">
        <v>24</v>
      </c>
      <c r="M1900" s="22">
        <v>8</v>
      </c>
      <c r="N1900" s="2" t="s">
        <v>35</v>
      </c>
      <c r="O1900" s="2" t="s">
        <v>35</v>
      </c>
      <c r="P1900" t="s">
        <v>36</v>
      </c>
      <c r="Q1900" t="s">
        <v>6797</v>
      </c>
      <c r="U1900" t="s">
        <v>6546</v>
      </c>
      <c r="V1900" t="s">
        <v>6798</v>
      </c>
      <c r="W1900" t="s">
        <v>6799</v>
      </c>
      <c r="Z1900" s="2">
        <v>24</v>
      </c>
      <c r="AA1900" s="29">
        <v>0</v>
      </c>
      <c r="AF1900" t="s">
        <v>6784</v>
      </c>
      <c r="AI1900" t="s">
        <v>6550</v>
      </c>
      <c r="AK1900" t="s">
        <v>69</v>
      </c>
      <c r="BR1900" s="3" t="s">
        <v>7025</v>
      </c>
    </row>
    <row r="1901" spans="1:70" x14ac:dyDescent="0.2">
      <c r="A1901" t="s">
        <v>5208</v>
      </c>
      <c r="B1901" t="s">
        <v>6729</v>
      </c>
      <c r="C1901" t="s">
        <v>81</v>
      </c>
      <c r="D1901" t="s">
        <v>1490</v>
      </c>
      <c r="E1901" t="s">
        <v>83</v>
      </c>
      <c r="F1901" s="2" t="s">
        <v>34</v>
      </c>
      <c r="G1901" s="22">
        <v>32</v>
      </c>
      <c r="H1901" s="22">
        <v>24</v>
      </c>
      <c r="M1901" s="22">
        <v>8</v>
      </c>
      <c r="N1901" s="2" t="s">
        <v>35</v>
      </c>
      <c r="O1901" s="2" t="s">
        <v>35</v>
      </c>
      <c r="P1901" t="s">
        <v>36</v>
      </c>
      <c r="Q1901" t="s">
        <v>6760</v>
      </c>
      <c r="U1901" t="s">
        <v>6546</v>
      </c>
      <c r="V1901" t="s">
        <v>6800</v>
      </c>
      <c r="W1901" t="s">
        <v>6762</v>
      </c>
      <c r="Z1901" s="2">
        <v>24</v>
      </c>
      <c r="AA1901" s="29">
        <v>0</v>
      </c>
      <c r="AF1901" t="s">
        <v>6784</v>
      </c>
      <c r="AI1901" t="s">
        <v>6550</v>
      </c>
      <c r="AK1901" t="s">
        <v>69</v>
      </c>
      <c r="BR1901" s="3" t="s">
        <v>7025</v>
      </c>
    </row>
    <row r="1902" spans="1:70" x14ac:dyDescent="0.2">
      <c r="A1902" t="s">
        <v>5208</v>
      </c>
      <c r="B1902" t="s">
        <v>6729</v>
      </c>
      <c r="C1902" t="s">
        <v>81</v>
      </c>
      <c r="D1902" t="s">
        <v>1490</v>
      </c>
      <c r="E1902" t="s">
        <v>83</v>
      </c>
      <c r="F1902" s="2" t="s">
        <v>34</v>
      </c>
      <c r="G1902" s="22">
        <v>32</v>
      </c>
      <c r="H1902" s="22">
        <v>24</v>
      </c>
      <c r="M1902" s="22">
        <v>8</v>
      </c>
      <c r="N1902" s="2" t="s">
        <v>35</v>
      </c>
      <c r="O1902" s="2" t="s">
        <v>35</v>
      </c>
      <c r="P1902" t="s">
        <v>36</v>
      </c>
      <c r="Q1902" t="s">
        <v>6763</v>
      </c>
      <c r="U1902" t="s">
        <v>6546</v>
      </c>
      <c r="V1902" t="s">
        <v>6801</v>
      </c>
      <c r="W1902" t="s">
        <v>6765</v>
      </c>
      <c r="Z1902" s="2">
        <v>24</v>
      </c>
      <c r="AA1902" s="29">
        <v>0</v>
      </c>
      <c r="AF1902" t="s">
        <v>6784</v>
      </c>
      <c r="AI1902" t="s">
        <v>6550</v>
      </c>
      <c r="AK1902" t="s">
        <v>69</v>
      </c>
      <c r="BR1902" s="3" t="s">
        <v>7025</v>
      </c>
    </row>
    <row r="1903" spans="1:70" x14ac:dyDescent="0.2">
      <c r="A1903" t="s">
        <v>5208</v>
      </c>
      <c r="B1903" t="s">
        <v>6729</v>
      </c>
      <c r="C1903" t="s">
        <v>81</v>
      </c>
      <c r="D1903" t="s">
        <v>1490</v>
      </c>
      <c r="E1903" t="s">
        <v>83</v>
      </c>
      <c r="F1903" s="2" t="s">
        <v>34</v>
      </c>
      <c r="G1903" s="22">
        <v>32</v>
      </c>
      <c r="H1903" s="22">
        <v>24</v>
      </c>
      <c r="M1903" s="22">
        <v>8</v>
      </c>
      <c r="N1903" s="2" t="s">
        <v>35</v>
      </c>
      <c r="O1903" s="2" t="s">
        <v>35</v>
      </c>
      <c r="P1903" t="s">
        <v>36</v>
      </c>
      <c r="Q1903" t="s">
        <v>6730</v>
      </c>
      <c r="U1903" t="s">
        <v>6546</v>
      </c>
      <c r="V1903" t="s">
        <v>6802</v>
      </c>
      <c r="W1903" t="s">
        <v>6732</v>
      </c>
      <c r="Z1903" s="2">
        <v>24</v>
      </c>
      <c r="AA1903" s="29">
        <v>0</v>
      </c>
      <c r="AF1903" t="s">
        <v>6803</v>
      </c>
      <c r="AI1903" t="s">
        <v>6550</v>
      </c>
      <c r="AK1903" t="s">
        <v>69</v>
      </c>
      <c r="BR1903" s="3" t="s">
        <v>7025</v>
      </c>
    </row>
    <row r="1904" spans="1:70" x14ac:dyDescent="0.2">
      <c r="A1904" t="s">
        <v>5208</v>
      </c>
      <c r="B1904" t="s">
        <v>6729</v>
      </c>
      <c r="C1904" t="s">
        <v>81</v>
      </c>
      <c r="D1904" t="s">
        <v>1490</v>
      </c>
      <c r="E1904" t="s">
        <v>83</v>
      </c>
      <c r="F1904" s="2" t="s">
        <v>34</v>
      </c>
      <c r="G1904" s="22">
        <v>32</v>
      </c>
      <c r="H1904" s="22">
        <v>24</v>
      </c>
      <c r="M1904" s="22">
        <v>8</v>
      </c>
      <c r="N1904" s="2" t="s">
        <v>35</v>
      </c>
      <c r="O1904" s="2" t="s">
        <v>35</v>
      </c>
      <c r="P1904" t="s">
        <v>36</v>
      </c>
      <c r="Q1904" t="s">
        <v>5222</v>
      </c>
      <c r="U1904" t="s">
        <v>6546</v>
      </c>
      <c r="V1904" t="s">
        <v>6804</v>
      </c>
      <c r="W1904" t="s">
        <v>6732</v>
      </c>
      <c r="Z1904" s="2">
        <v>24</v>
      </c>
      <c r="AA1904" s="29">
        <v>0</v>
      </c>
      <c r="AF1904" t="s">
        <v>6803</v>
      </c>
      <c r="AI1904" t="s">
        <v>6550</v>
      </c>
      <c r="AK1904" t="s">
        <v>69</v>
      </c>
      <c r="BR1904" s="3" t="s">
        <v>7025</v>
      </c>
    </row>
    <row r="1905" spans="1:70" x14ac:dyDescent="0.2">
      <c r="A1905" t="s">
        <v>5208</v>
      </c>
      <c r="B1905" t="s">
        <v>6729</v>
      </c>
      <c r="C1905" t="s">
        <v>81</v>
      </c>
      <c r="D1905" t="s">
        <v>1490</v>
      </c>
      <c r="E1905" t="s">
        <v>83</v>
      </c>
      <c r="F1905" s="2" t="s">
        <v>34</v>
      </c>
      <c r="G1905" s="22">
        <v>32</v>
      </c>
      <c r="H1905" s="22">
        <v>24</v>
      </c>
      <c r="M1905" s="22">
        <v>8</v>
      </c>
      <c r="N1905" s="2" t="s">
        <v>35</v>
      </c>
      <c r="O1905" s="2" t="s">
        <v>35</v>
      </c>
      <c r="P1905" t="s">
        <v>36</v>
      </c>
      <c r="Q1905" t="s">
        <v>5288</v>
      </c>
      <c r="U1905" t="s">
        <v>6546</v>
      </c>
      <c r="V1905" t="s">
        <v>6805</v>
      </c>
      <c r="W1905" t="s">
        <v>6736</v>
      </c>
      <c r="Z1905" s="2">
        <v>24</v>
      </c>
      <c r="AA1905" s="29">
        <v>0</v>
      </c>
      <c r="AF1905" t="s">
        <v>6803</v>
      </c>
      <c r="AI1905" t="s">
        <v>6550</v>
      </c>
      <c r="AK1905" t="s">
        <v>69</v>
      </c>
      <c r="BR1905" s="3" t="s">
        <v>7025</v>
      </c>
    </row>
    <row r="1906" spans="1:70" x14ac:dyDescent="0.2">
      <c r="A1906" t="s">
        <v>5208</v>
      </c>
      <c r="B1906" t="s">
        <v>6729</v>
      </c>
      <c r="C1906" t="s">
        <v>81</v>
      </c>
      <c r="D1906" t="s">
        <v>1490</v>
      </c>
      <c r="E1906" t="s">
        <v>83</v>
      </c>
      <c r="F1906" s="2" t="s">
        <v>34</v>
      </c>
      <c r="G1906" s="22">
        <v>32</v>
      </c>
      <c r="H1906" s="22">
        <v>24</v>
      </c>
      <c r="M1906" s="22">
        <v>8</v>
      </c>
      <c r="N1906" s="2" t="s">
        <v>35</v>
      </c>
      <c r="O1906" s="2" t="s">
        <v>35</v>
      </c>
      <c r="P1906" t="s">
        <v>36</v>
      </c>
      <c r="Q1906" t="s">
        <v>5213</v>
      </c>
      <c r="U1906" t="s">
        <v>6546</v>
      </c>
      <c r="V1906" t="s">
        <v>6806</v>
      </c>
      <c r="W1906" t="s">
        <v>6736</v>
      </c>
      <c r="Z1906" s="2">
        <v>24</v>
      </c>
      <c r="AA1906" s="29">
        <v>0</v>
      </c>
      <c r="AF1906" t="s">
        <v>6803</v>
      </c>
      <c r="AI1906" t="s">
        <v>6550</v>
      </c>
      <c r="AK1906" t="s">
        <v>69</v>
      </c>
      <c r="BR1906" s="3" t="s">
        <v>7025</v>
      </c>
    </row>
    <row r="1907" spans="1:70" x14ac:dyDescent="0.2">
      <c r="A1907" t="s">
        <v>5208</v>
      </c>
      <c r="B1907" t="s">
        <v>6729</v>
      </c>
      <c r="C1907" t="s">
        <v>81</v>
      </c>
      <c r="D1907" t="s">
        <v>1490</v>
      </c>
      <c r="E1907" t="s">
        <v>83</v>
      </c>
      <c r="F1907" s="2" t="s">
        <v>34</v>
      </c>
      <c r="G1907" s="22">
        <v>32</v>
      </c>
      <c r="H1907" s="22">
        <v>24</v>
      </c>
      <c r="M1907" s="22">
        <v>8</v>
      </c>
      <c r="N1907" s="2" t="s">
        <v>35</v>
      </c>
      <c r="O1907" s="2" t="s">
        <v>35</v>
      </c>
      <c r="P1907" t="s">
        <v>36</v>
      </c>
      <c r="Q1907" t="s">
        <v>6738</v>
      </c>
      <c r="U1907" t="s">
        <v>6546</v>
      </c>
      <c r="V1907" t="s">
        <v>6807</v>
      </c>
      <c r="W1907" t="s">
        <v>6736</v>
      </c>
      <c r="Z1907" s="2">
        <v>24</v>
      </c>
      <c r="AA1907" s="29">
        <v>0</v>
      </c>
      <c r="AF1907" t="s">
        <v>6803</v>
      </c>
      <c r="AI1907" t="s">
        <v>6550</v>
      </c>
      <c r="AK1907" t="s">
        <v>69</v>
      </c>
      <c r="BR1907" s="3" t="s">
        <v>7025</v>
      </c>
    </row>
    <row r="1908" spans="1:70" x14ac:dyDescent="0.2">
      <c r="A1908" t="s">
        <v>5208</v>
      </c>
      <c r="B1908" t="s">
        <v>6729</v>
      </c>
      <c r="C1908" t="s">
        <v>81</v>
      </c>
      <c r="D1908" t="s">
        <v>1490</v>
      </c>
      <c r="E1908" t="s">
        <v>83</v>
      </c>
      <c r="F1908" s="2" t="s">
        <v>34</v>
      </c>
      <c r="G1908" s="22">
        <v>32</v>
      </c>
      <c r="H1908" s="22">
        <v>24</v>
      </c>
      <c r="M1908" s="22">
        <v>8</v>
      </c>
      <c r="N1908" s="2" t="s">
        <v>35</v>
      </c>
      <c r="O1908" s="2" t="s">
        <v>35</v>
      </c>
      <c r="P1908" t="s">
        <v>36</v>
      </c>
      <c r="Q1908" t="s">
        <v>6740</v>
      </c>
      <c r="U1908" t="s">
        <v>6546</v>
      </c>
      <c r="V1908" t="s">
        <v>6808</v>
      </c>
      <c r="W1908" t="s">
        <v>6736</v>
      </c>
      <c r="Z1908" s="2">
        <v>24</v>
      </c>
      <c r="AA1908" s="29">
        <v>0</v>
      </c>
      <c r="AF1908" t="s">
        <v>6803</v>
      </c>
      <c r="AI1908" t="s">
        <v>6550</v>
      </c>
      <c r="AK1908" t="s">
        <v>69</v>
      </c>
      <c r="BR1908" s="3" t="s">
        <v>7025</v>
      </c>
    </row>
    <row r="1909" spans="1:70" x14ac:dyDescent="0.2">
      <c r="A1909" t="s">
        <v>5208</v>
      </c>
      <c r="B1909" t="s">
        <v>6729</v>
      </c>
      <c r="C1909" t="s">
        <v>81</v>
      </c>
      <c r="D1909" t="s">
        <v>1490</v>
      </c>
      <c r="E1909" t="s">
        <v>83</v>
      </c>
      <c r="F1909" s="2" t="s">
        <v>34</v>
      </c>
      <c r="G1909" s="22">
        <v>32</v>
      </c>
      <c r="H1909" s="22">
        <v>24</v>
      </c>
      <c r="M1909" s="22">
        <v>8</v>
      </c>
      <c r="N1909" s="2" t="s">
        <v>35</v>
      </c>
      <c r="O1909" s="2" t="s">
        <v>35</v>
      </c>
      <c r="P1909" t="s">
        <v>36</v>
      </c>
      <c r="Q1909" t="s">
        <v>5260</v>
      </c>
      <c r="U1909" t="s">
        <v>6546</v>
      </c>
      <c r="V1909" t="s">
        <v>6809</v>
      </c>
      <c r="W1909" t="s">
        <v>6791</v>
      </c>
      <c r="Z1909" s="2">
        <v>24</v>
      </c>
      <c r="AA1909" s="29">
        <v>0</v>
      </c>
      <c r="AF1909" t="s">
        <v>6803</v>
      </c>
      <c r="AI1909" t="s">
        <v>6550</v>
      </c>
      <c r="AK1909" t="s">
        <v>69</v>
      </c>
      <c r="BR1909" s="3" t="s">
        <v>7025</v>
      </c>
    </row>
    <row r="1910" spans="1:70" x14ac:dyDescent="0.2">
      <c r="A1910" t="s">
        <v>5208</v>
      </c>
      <c r="B1910" t="s">
        <v>6729</v>
      </c>
      <c r="C1910" t="s">
        <v>81</v>
      </c>
      <c r="D1910" t="s">
        <v>1490</v>
      </c>
      <c r="E1910" t="s">
        <v>83</v>
      </c>
      <c r="F1910" s="2" t="s">
        <v>34</v>
      </c>
      <c r="G1910" s="22">
        <v>32</v>
      </c>
      <c r="H1910" s="22">
        <v>24</v>
      </c>
      <c r="M1910" s="22">
        <v>8</v>
      </c>
      <c r="N1910" s="2" t="s">
        <v>35</v>
      </c>
      <c r="O1910" s="2" t="s">
        <v>35</v>
      </c>
      <c r="P1910" t="s">
        <v>36</v>
      </c>
      <c r="Q1910" t="s">
        <v>5242</v>
      </c>
      <c r="U1910" t="s">
        <v>6546</v>
      </c>
      <c r="V1910" t="s">
        <v>6810</v>
      </c>
      <c r="W1910" t="s">
        <v>6747</v>
      </c>
      <c r="Z1910" s="2">
        <v>24</v>
      </c>
      <c r="AA1910" s="29">
        <v>0</v>
      </c>
      <c r="AF1910" t="s">
        <v>6803</v>
      </c>
      <c r="AI1910" t="s">
        <v>6550</v>
      </c>
      <c r="AK1910" t="s">
        <v>69</v>
      </c>
      <c r="BR1910" s="3" t="s">
        <v>7025</v>
      </c>
    </row>
    <row r="1911" spans="1:70" x14ac:dyDescent="0.2">
      <c r="A1911" t="s">
        <v>5208</v>
      </c>
      <c r="B1911" t="s">
        <v>6729</v>
      </c>
      <c r="C1911" t="s">
        <v>81</v>
      </c>
      <c r="D1911" t="s">
        <v>1490</v>
      </c>
      <c r="E1911" t="s">
        <v>83</v>
      </c>
      <c r="F1911" s="2" t="s">
        <v>34</v>
      </c>
      <c r="G1911" s="22">
        <v>32</v>
      </c>
      <c r="H1911" s="22">
        <v>24</v>
      </c>
      <c r="M1911" s="22">
        <v>8</v>
      </c>
      <c r="N1911" s="2" t="s">
        <v>35</v>
      </c>
      <c r="O1911" s="2" t="s">
        <v>35</v>
      </c>
      <c r="P1911" t="s">
        <v>36</v>
      </c>
      <c r="Q1911" t="s">
        <v>6748</v>
      </c>
      <c r="U1911" t="s">
        <v>6546</v>
      </c>
      <c r="V1911" t="s">
        <v>6811</v>
      </c>
      <c r="W1911" t="s">
        <v>6750</v>
      </c>
      <c r="Z1911" s="2">
        <v>24</v>
      </c>
      <c r="AA1911" s="29">
        <v>0</v>
      </c>
      <c r="AF1911" t="s">
        <v>6803</v>
      </c>
      <c r="AI1911" t="s">
        <v>6550</v>
      </c>
      <c r="AK1911" t="s">
        <v>69</v>
      </c>
      <c r="BR1911" s="3" t="s">
        <v>7025</v>
      </c>
    </row>
    <row r="1912" spans="1:70" x14ac:dyDescent="0.2">
      <c r="A1912" t="s">
        <v>5208</v>
      </c>
      <c r="B1912" t="s">
        <v>6729</v>
      </c>
      <c r="C1912" t="s">
        <v>81</v>
      </c>
      <c r="D1912" t="s">
        <v>1490</v>
      </c>
      <c r="E1912" t="s">
        <v>83</v>
      </c>
      <c r="F1912" s="2" t="s">
        <v>34</v>
      </c>
      <c r="G1912" s="22">
        <v>32</v>
      </c>
      <c r="H1912" s="22">
        <v>24</v>
      </c>
      <c r="M1912" s="22">
        <v>8</v>
      </c>
      <c r="N1912" s="2" t="s">
        <v>35</v>
      </c>
      <c r="O1912" s="2" t="s">
        <v>35</v>
      </c>
      <c r="P1912" t="s">
        <v>36</v>
      </c>
      <c r="Q1912" t="s">
        <v>5257</v>
      </c>
      <c r="U1912" t="s">
        <v>6546</v>
      </c>
      <c r="V1912" t="s">
        <v>6812</v>
      </c>
      <c r="W1912" t="s">
        <v>6750</v>
      </c>
      <c r="Z1912" s="2">
        <v>24</v>
      </c>
      <c r="AA1912" s="29">
        <v>0</v>
      </c>
      <c r="AF1912" t="s">
        <v>6803</v>
      </c>
      <c r="AI1912" t="s">
        <v>6550</v>
      </c>
      <c r="AK1912" t="s">
        <v>69</v>
      </c>
      <c r="BR1912" s="3" t="s">
        <v>7025</v>
      </c>
    </row>
    <row r="1913" spans="1:70" x14ac:dyDescent="0.2">
      <c r="A1913" t="s">
        <v>5208</v>
      </c>
      <c r="B1913" t="s">
        <v>6729</v>
      </c>
      <c r="C1913" t="s">
        <v>81</v>
      </c>
      <c r="D1913" t="s">
        <v>1490</v>
      </c>
      <c r="E1913" t="s">
        <v>83</v>
      </c>
      <c r="F1913" s="2" t="s">
        <v>34</v>
      </c>
      <c r="G1913" s="22">
        <v>32</v>
      </c>
      <c r="H1913" s="22">
        <v>24</v>
      </c>
      <c r="M1913" s="22">
        <v>8</v>
      </c>
      <c r="N1913" s="2" t="s">
        <v>35</v>
      </c>
      <c r="O1913" s="2" t="s">
        <v>35</v>
      </c>
      <c r="P1913" t="s">
        <v>36</v>
      </c>
      <c r="Q1913" t="s">
        <v>6752</v>
      </c>
      <c r="U1913" t="s">
        <v>6546</v>
      </c>
      <c r="V1913" t="s">
        <v>6813</v>
      </c>
      <c r="W1913" t="s">
        <v>6754</v>
      </c>
      <c r="Z1913" s="2">
        <v>24</v>
      </c>
      <c r="AA1913" s="29">
        <v>0</v>
      </c>
      <c r="AF1913" t="s">
        <v>6803</v>
      </c>
      <c r="AI1913" t="s">
        <v>6550</v>
      </c>
      <c r="AK1913" t="s">
        <v>69</v>
      </c>
      <c r="BR1913" s="3" t="s">
        <v>7025</v>
      </c>
    </row>
    <row r="1914" spans="1:70" x14ac:dyDescent="0.2">
      <c r="A1914" t="s">
        <v>5208</v>
      </c>
      <c r="B1914" t="s">
        <v>6729</v>
      </c>
      <c r="C1914" t="s">
        <v>81</v>
      </c>
      <c r="D1914" t="s">
        <v>1490</v>
      </c>
      <c r="E1914" t="s">
        <v>83</v>
      </c>
      <c r="F1914" s="2" t="s">
        <v>34</v>
      </c>
      <c r="G1914" s="22">
        <v>32</v>
      </c>
      <c r="H1914" s="22">
        <v>24</v>
      </c>
      <c r="M1914" s="22">
        <v>8</v>
      </c>
      <c r="N1914" s="2" t="s">
        <v>35</v>
      </c>
      <c r="O1914" s="2" t="s">
        <v>35</v>
      </c>
      <c r="P1914" t="s">
        <v>36</v>
      </c>
      <c r="Q1914" t="s">
        <v>6755</v>
      </c>
      <c r="U1914" t="s">
        <v>6546</v>
      </c>
      <c r="V1914" t="s">
        <v>6814</v>
      </c>
      <c r="W1914" t="s">
        <v>6757</v>
      </c>
      <c r="Z1914" s="2">
        <v>24</v>
      </c>
      <c r="AA1914" s="29">
        <v>0</v>
      </c>
      <c r="AF1914" t="s">
        <v>6803</v>
      </c>
      <c r="AI1914" t="s">
        <v>6550</v>
      </c>
      <c r="AK1914" t="s">
        <v>69</v>
      </c>
      <c r="BR1914" s="3" t="s">
        <v>7025</v>
      </c>
    </row>
    <row r="1915" spans="1:70" x14ac:dyDescent="0.2">
      <c r="A1915" t="s">
        <v>5208</v>
      </c>
      <c r="B1915" t="s">
        <v>6729</v>
      </c>
      <c r="C1915" t="s">
        <v>81</v>
      </c>
      <c r="D1915" t="s">
        <v>1490</v>
      </c>
      <c r="E1915" t="s">
        <v>83</v>
      </c>
      <c r="F1915" s="2" t="s">
        <v>34</v>
      </c>
      <c r="G1915" s="22">
        <v>32</v>
      </c>
      <c r="H1915" s="22">
        <v>24</v>
      </c>
      <c r="M1915" s="22">
        <v>8</v>
      </c>
      <c r="N1915" s="2" t="s">
        <v>35</v>
      </c>
      <c r="O1915" s="2" t="s">
        <v>35</v>
      </c>
      <c r="P1915" t="s">
        <v>36</v>
      </c>
      <c r="Q1915" t="s">
        <v>6797</v>
      </c>
      <c r="U1915" t="s">
        <v>6546</v>
      </c>
      <c r="V1915" t="s">
        <v>6815</v>
      </c>
      <c r="W1915" t="s">
        <v>6799</v>
      </c>
      <c r="Z1915" s="2">
        <v>24</v>
      </c>
      <c r="AA1915" s="29">
        <v>0</v>
      </c>
      <c r="AF1915" t="s">
        <v>6803</v>
      </c>
      <c r="AI1915" t="s">
        <v>6550</v>
      </c>
      <c r="AK1915" t="s">
        <v>69</v>
      </c>
      <c r="BR1915" s="3" t="s">
        <v>7025</v>
      </c>
    </row>
    <row r="1916" spans="1:70" x14ac:dyDescent="0.2">
      <c r="A1916" t="s">
        <v>5208</v>
      </c>
      <c r="B1916" t="s">
        <v>6729</v>
      </c>
      <c r="C1916" t="s">
        <v>81</v>
      </c>
      <c r="D1916" t="s">
        <v>1490</v>
      </c>
      <c r="E1916" t="s">
        <v>83</v>
      </c>
      <c r="F1916" s="2" t="s">
        <v>34</v>
      </c>
      <c r="G1916" s="22">
        <v>32</v>
      </c>
      <c r="H1916" s="22">
        <v>24</v>
      </c>
      <c r="M1916" s="22">
        <v>8</v>
      </c>
      <c r="N1916" s="2" t="s">
        <v>35</v>
      </c>
      <c r="O1916" s="2" t="s">
        <v>35</v>
      </c>
      <c r="P1916" t="s">
        <v>36</v>
      </c>
      <c r="Q1916" t="s">
        <v>6760</v>
      </c>
      <c r="U1916" t="s">
        <v>6546</v>
      </c>
      <c r="V1916" t="s">
        <v>6816</v>
      </c>
      <c r="W1916" t="s">
        <v>6762</v>
      </c>
      <c r="Z1916" s="2">
        <v>24</v>
      </c>
      <c r="AA1916" s="29">
        <v>0</v>
      </c>
      <c r="AF1916" t="s">
        <v>6803</v>
      </c>
      <c r="AI1916" t="s">
        <v>6550</v>
      </c>
      <c r="AK1916" t="s">
        <v>69</v>
      </c>
      <c r="BR1916" s="3" t="s">
        <v>7025</v>
      </c>
    </row>
    <row r="1917" spans="1:70" x14ac:dyDescent="0.2">
      <c r="A1917" t="s">
        <v>5208</v>
      </c>
      <c r="B1917" t="s">
        <v>6729</v>
      </c>
      <c r="C1917" t="s">
        <v>81</v>
      </c>
      <c r="D1917" t="s">
        <v>1490</v>
      </c>
      <c r="E1917" t="s">
        <v>83</v>
      </c>
      <c r="F1917" s="2" t="s">
        <v>34</v>
      </c>
      <c r="G1917" s="22">
        <v>32</v>
      </c>
      <c r="H1917" s="22">
        <v>24</v>
      </c>
      <c r="M1917" s="22">
        <v>8</v>
      </c>
      <c r="N1917" s="2" t="s">
        <v>35</v>
      </c>
      <c r="O1917" s="2" t="s">
        <v>35</v>
      </c>
      <c r="P1917" t="s">
        <v>36</v>
      </c>
      <c r="Q1917" t="s">
        <v>6763</v>
      </c>
      <c r="U1917" t="s">
        <v>6546</v>
      </c>
      <c r="V1917" t="s">
        <v>6817</v>
      </c>
      <c r="W1917" t="s">
        <v>6765</v>
      </c>
      <c r="Z1917" s="2">
        <v>24</v>
      </c>
      <c r="AA1917" s="29">
        <v>0</v>
      </c>
      <c r="AF1917" t="s">
        <v>6803</v>
      </c>
      <c r="AI1917" t="s">
        <v>6550</v>
      </c>
      <c r="AK1917" t="s">
        <v>69</v>
      </c>
      <c r="BR1917" s="3" t="s">
        <v>7025</v>
      </c>
    </row>
    <row r="1918" spans="1:70" x14ac:dyDescent="0.2">
      <c r="A1918" t="s">
        <v>5208</v>
      </c>
      <c r="B1918" t="s">
        <v>6729</v>
      </c>
      <c r="C1918" t="s">
        <v>81</v>
      </c>
      <c r="D1918" t="s">
        <v>1490</v>
      </c>
      <c r="E1918" t="s">
        <v>83</v>
      </c>
      <c r="F1918" s="2" t="s">
        <v>34</v>
      </c>
      <c r="G1918" s="22">
        <v>32</v>
      </c>
      <c r="H1918" s="22">
        <v>24</v>
      </c>
      <c r="M1918" s="22">
        <v>8</v>
      </c>
      <c r="N1918" s="2" t="s">
        <v>35</v>
      </c>
      <c r="O1918" s="2" t="s">
        <v>35</v>
      </c>
      <c r="P1918" t="s">
        <v>36</v>
      </c>
      <c r="Q1918" t="s">
        <v>6730</v>
      </c>
      <c r="U1918" t="s">
        <v>6546</v>
      </c>
      <c r="V1918" t="s">
        <v>6818</v>
      </c>
      <c r="W1918" t="s">
        <v>6732</v>
      </c>
      <c r="Z1918" s="2">
        <v>17</v>
      </c>
      <c r="AA1918" s="29">
        <v>0</v>
      </c>
      <c r="AF1918" t="s">
        <v>6819</v>
      </c>
      <c r="AI1918" t="s">
        <v>6550</v>
      </c>
      <c r="AK1918" t="s">
        <v>69</v>
      </c>
      <c r="BR1918" s="3" t="s">
        <v>7025</v>
      </c>
    </row>
    <row r="1919" spans="1:70" x14ac:dyDescent="0.2">
      <c r="A1919" t="s">
        <v>5208</v>
      </c>
      <c r="B1919" t="s">
        <v>6729</v>
      </c>
      <c r="C1919" t="s">
        <v>81</v>
      </c>
      <c r="D1919" t="s">
        <v>1490</v>
      </c>
      <c r="E1919" t="s">
        <v>83</v>
      </c>
      <c r="F1919" s="2" t="s">
        <v>34</v>
      </c>
      <c r="G1919" s="22">
        <v>32</v>
      </c>
      <c r="H1919" s="22">
        <v>24</v>
      </c>
      <c r="M1919" s="22">
        <v>8</v>
      </c>
      <c r="N1919" s="2" t="s">
        <v>35</v>
      </c>
      <c r="O1919" s="2" t="s">
        <v>35</v>
      </c>
      <c r="P1919" t="s">
        <v>36</v>
      </c>
      <c r="Q1919" t="s">
        <v>6740</v>
      </c>
      <c r="U1919" t="s">
        <v>6546</v>
      </c>
      <c r="V1919" t="s">
        <v>6820</v>
      </c>
      <c r="W1919" t="s">
        <v>6736</v>
      </c>
      <c r="Z1919" s="2">
        <v>17</v>
      </c>
      <c r="AA1919" s="29">
        <v>0</v>
      </c>
      <c r="AF1919" t="s">
        <v>6819</v>
      </c>
      <c r="AI1919" t="s">
        <v>6550</v>
      </c>
      <c r="AK1919" t="s">
        <v>69</v>
      </c>
      <c r="BR1919" s="3" t="s">
        <v>7025</v>
      </c>
    </row>
    <row r="1920" spans="1:70" x14ac:dyDescent="0.2">
      <c r="A1920" t="s">
        <v>5208</v>
      </c>
      <c r="B1920" t="s">
        <v>6729</v>
      </c>
      <c r="C1920" t="s">
        <v>81</v>
      </c>
      <c r="D1920" t="s">
        <v>1490</v>
      </c>
      <c r="E1920" t="s">
        <v>83</v>
      </c>
      <c r="F1920" s="2" t="s">
        <v>34</v>
      </c>
      <c r="G1920" s="22">
        <v>32</v>
      </c>
      <c r="H1920" s="22">
        <v>24</v>
      </c>
      <c r="M1920" s="22">
        <v>8</v>
      </c>
      <c r="N1920" s="2" t="s">
        <v>35</v>
      </c>
      <c r="O1920" s="2" t="s">
        <v>35</v>
      </c>
      <c r="P1920" t="s">
        <v>36</v>
      </c>
      <c r="Q1920" t="s">
        <v>6738</v>
      </c>
      <c r="U1920" t="s">
        <v>6546</v>
      </c>
      <c r="V1920" t="s">
        <v>6821</v>
      </c>
      <c r="W1920" t="s">
        <v>6736</v>
      </c>
      <c r="Z1920" s="2">
        <v>17</v>
      </c>
      <c r="AA1920" s="29">
        <v>0</v>
      </c>
      <c r="AF1920" t="s">
        <v>6819</v>
      </c>
      <c r="AI1920" t="s">
        <v>6550</v>
      </c>
      <c r="AK1920" t="s">
        <v>69</v>
      </c>
      <c r="BR1920" s="3" t="s">
        <v>7025</v>
      </c>
    </row>
    <row r="1921" spans="1:70" x14ac:dyDescent="0.2">
      <c r="A1921" t="s">
        <v>5208</v>
      </c>
      <c r="B1921" t="s">
        <v>6729</v>
      </c>
      <c r="C1921" t="s">
        <v>81</v>
      </c>
      <c r="D1921" t="s">
        <v>1490</v>
      </c>
      <c r="E1921" t="s">
        <v>83</v>
      </c>
      <c r="F1921" s="2" t="s">
        <v>34</v>
      </c>
      <c r="G1921" s="22">
        <v>32</v>
      </c>
      <c r="H1921" s="22">
        <v>24</v>
      </c>
      <c r="M1921" s="22">
        <v>8</v>
      </c>
      <c r="N1921" s="2" t="s">
        <v>35</v>
      </c>
      <c r="O1921" s="2" t="s">
        <v>35</v>
      </c>
      <c r="P1921" t="s">
        <v>36</v>
      </c>
      <c r="Q1921" t="s">
        <v>5260</v>
      </c>
      <c r="U1921" t="s">
        <v>6546</v>
      </c>
      <c r="V1921" t="s">
        <v>6822</v>
      </c>
      <c r="W1921" t="s">
        <v>6791</v>
      </c>
      <c r="Z1921" s="2">
        <v>17</v>
      </c>
      <c r="AA1921" s="29">
        <v>0</v>
      </c>
      <c r="AF1921" t="s">
        <v>6819</v>
      </c>
      <c r="AI1921" t="s">
        <v>6550</v>
      </c>
      <c r="AK1921" t="s">
        <v>69</v>
      </c>
      <c r="BR1921" s="3" t="s">
        <v>7025</v>
      </c>
    </row>
    <row r="1922" spans="1:70" x14ac:dyDescent="0.2">
      <c r="A1922" t="s">
        <v>5208</v>
      </c>
      <c r="B1922" t="s">
        <v>6729</v>
      </c>
      <c r="C1922" t="s">
        <v>81</v>
      </c>
      <c r="D1922" t="s">
        <v>1490</v>
      </c>
      <c r="E1922" t="s">
        <v>83</v>
      </c>
      <c r="F1922" s="2" t="s">
        <v>34</v>
      </c>
      <c r="G1922" s="22">
        <v>32</v>
      </c>
      <c r="H1922" s="22">
        <v>24</v>
      </c>
      <c r="M1922" s="22">
        <v>8</v>
      </c>
      <c r="N1922" s="2" t="s">
        <v>35</v>
      </c>
      <c r="O1922" s="2" t="s">
        <v>35</v>
      </c>
      <c r="P1922" t="s">
        <v>36</v>
      </c>
      <c r="Q1922" t="s">
        <v>5242</v>
      </c>
      <c r="U1922" t="s">
        <v>6546</v>
      </c>
      <c r="V1922" t="s">
        <v>6823</v>
      </c>
      <c r="W1922" t="s">
        <v>6747</v>
      </c>
      <c r="Z1922" s="2">
        <v>17</v>
      </c>
      <c r="AA1922" s="29">
        <v>0</v>
      </c>
      <c r="AF1922" t="s">
        <v>6819</v>
      </c>
      <c r="AI1922" t="s">
        <v>6550</v>
      </c>
      <c r="AK1922" t="s">
        <v>69</v>
      </c>
      <c r="BR1922" s="3" t="s">
        <v>7025</v>
      </c>
    </row>
    <row r="1923" spans="1:70" x14ac:dyDescent="0.2">
      <c r="A1923" t="s">
        <v>5208</v>
      </c>
      <c r="B1923" t="s">
        <v>6729</v>
      </c>
      <c r="C1923" t="s">
        <v>81</v>
      </c>
      <c r="D1923" t="s">
        <v>1490</v>
      </c>
      <c r="E1923" t="s">
        <v>83</v>
      </c>
      <c r="F1923" s="2" t="s">
        <v>34</v>
      </c>
      <c r="G1923" s="22">
        <v>32</v>
      </c>
      <c r="H1923" s="22">
        <v>24</v>
      </c>
      <c r="M1923" s="22">
        <v>8</v>
      </c>
      <c r="N1923" s="2" t="s">
        <v>35</v>
      </c>
      <c r="O1923" s="2" t="s">
        <v>35</v>
      </c>
      <c r="P1923" t="s">
        <v>36</v>
      </c>
      <c r="Q1923" t="s">
        <v>6752</v>
      </c>
      <c r="U1923" t="s">
        <v>6546</v>
      </c>
      <c r="V1923" t="s">
        <v>6824</v>
      </c>
      <c r="W1923" t="s">
        <v>6754</v>
      </c>
      <c r="Z1923" s="2">
        <v>17</v>
      </c>
      <c r="AA1923" s="29">
        <v>0</v>
      </c>
      <c r="AF1923" t="s">
        <v>6819</v>
      </c>
      <c r="AI1923" t="s">
        <v>6550</v>
      </c>
      <c r="AK1923" t="s">
        <v>69</v>
      </c>
      <c r="BR1923" s="3" t="s">
        <v>7025</v>
      </c>
    </row>
    <row r="1924" spans="1:70" x14ac:dyDescent="0.2">
      <c r="A1924" t="s">
        <v>5208</v>
      </c>
      <c r="B1924" t="s">
        <v>6729</v>
      </c>
      <c r="C1924" t="s">
        <v>81</v>
      </c>
      <c r="D1924" t="s">
        <v>1490</v>
      </c>
      <c r="E1924" t="s">
        <v>83</v>
      </c>
      <c r="F1924" s="2" t="s">
        <v>34</v>
      </c>
      <c r="G1924" s="22">
        <v>32</v>
      </c>
      <c r="H1924" s="22">
        <v>24</v>
      </c>
      <c r="M1924" s="22">
        <v>8</v>
      </c>
      <c r="N1924" s="2" t="s">
        <v>35</v>
      </c>
      <c r="O1924" s="2" t="s">
        <v>35</v>
      </c>
      <c r="P1924" t="s">
        <v>36</v>
      </c>
      <c r="Q1924" t="s">
        <v>6755</v>
      </c>
      <c r="U1924" t="s">
        <v>6546</v>
      </c>
      <c r="V1924" t="s">
        <v>6825</v>
      </c>
      <c r="W1924" t="s">
        <v>6757</v>
      </c>
      <c r="Z1924" s="2">
        <v>17</v>
      </c>
      <c r="AA1924" s="29">
        <v>0</v>
      </c>
      <c r="AF1924" t="s">
        <v>6819</v>
      </c>
      <c r="AI1924" t="s">
        <v>6550</v>
      </c>
      <c r="AK1924" t="s">
        <v>69</v>
      </c>
      <c r="BR1924" s="3" t="s">
        <v>7025</v>
      </c>
    </row>
    <row r="1925" spans="1:70" x14ac:dyDescent="0.2">
      <c r="A1925" t="s">
        <v>5208</v>
      </c>
      <c r="B1925" t="s">
        <v>6729</v>
      </c>
      <c r="C1925" t="s">
        <v>81</v>
      </c>
      <c r="D1925" t="s">
        <v>1490</v>
      </c>
      <c r="E1925" t="s">
        <v>83</v>
      </c>
      <c r="F1925" s="2" t="s">
        <v>34</v>
      </c>
      <c r="G1925" s="22">
        <v>32</v>
      </c>
      <c r="H1925" s="22">
        <v>24</v>
      </c>
      <c r="M1925" s="22">
        <v>8</v>
      </c>
      <c r="N1925" s="2" t="s">
        <v>35</v>
      </c>
      <c r="O1925" s="2" t="s">
        <v>35</v>
      </c>
      <c r="P1925" t="s">
        <v>36</v>
      </c>
      <c r="Q1925" t="s">
        <v>5247</v>
      </c>
      <c r="U1925" t="s">
        <v>6546</v>
      </c>
      <c r="V1925" t="s">
        <v>6826</v>
      </c>
      <c r="W1925" t="s">
        <v>6827</v>
      </c>
      <c r="Z1925" s="2">
        <v>17</v>
      </c>
      <c r="AA1925" s="29">
        <v>0</v>
      </c>
      <c r="AF1925" t="s">
        <v>6819</v>
      </c>
      <c r="AI1925" t="s">
        <v>6550</v>
      </c>
      <c r="AK1925" t="s">
        <v>69</v>
      </c>
      <c r="BR1925" s="3" t="s">
        <v>7025</v>
      </c>
    </row>
    <row r="1926" spans="1:70" x14ac:dyDescent="0.2">
      <c r="A1926" t="s">
        <v>5208</v>
      </c>
      <c r="B1926" t="s">
        <v>6729</v>
      </c>
      <c r="C1926" t="s">
        <v>81</v>
      </c>
      <c r="D1926" t="s">
        <v>1490</v>
      </c>
      <c r="E1926" t="s">
        <v>83</v>
      </c>
      <c r="F1926" s="2" t="s">
        <v>34</v>
      </c>
      <c r="G1926" s="22">
        <v>32</v>
      </c>
      <c r="H1926" s="22">
        <v>24</v>
      </c>
      <c r="M1926" s="22">
        <v>8</v>
      </c>
      <c r="N1926" s="2" t="s">
        <v>35</v>
      </c>
      <c r="O1926" s="2" t="s">
        <v>35</v>
      </c>
      <c r="P1926" t="s">
        <v>36</v>
      </c>
      <c r="Q1926" t="s">
        <v>6760</v>
      </c>
      <c r="U1926" t="s">
        <v>6546</v>
      </c>
      <c r="V1926" t="s">
        <v>6828</v>
      </c>
      <c r="W1926" t="s">
        <v>6762</v>
      </c>
      <c r="Z1926" s="2">
        <v>17</v>
      </c>
      <c r="AA1926" s="29">
        <v>0</v>
      </c>
      <c r="AF1926" t="s">
        <v>6819</v>
      </c>
      <c r="AI1926" t="s">
        <v>6550</v>
      </c>
      <c r="AK1926" t="s">
        <v>69</v>
      </c>
      <c r="BR1926" s="3" t="s">
        <v>7025</v>
      </c>
    </row>
    <row r="1927" spans="1:70" x14ac:dyDescent="0.2">
      <c r="A1927" t="s">
        <v>5208</v>
      </c>
      <c r="B1927" t="s">
        <v>6729</v>
      </c>
      <c r="C1927" t="s">
        <v>81</v>
      </c>
      <c r="D1927" t="s">
        <v>1490</v>
      </c>
      <c r="E1927" t="s">
        <v>83</v>
      </c>
      <c r="F1927" s="2" t="s">
        <v>34</v>
      </c>
      <c r="G1927" s="22">
        <v>32</v>
      </c>
      <c r="H1927" s="22">
        <v>24</v>
      </c>
      <c r="M1927" s="22">
        <v>8</v>
      </c>
      <c r="N1927" s="2" t="s">
        <v>35</v>
      </c>
      <c r="O1927" s="2" t="s">
        <v>35</v>
      </c>
      <c r="P1927" t="s">
        <v>36</v>
      </c>
      <c r="Q1927" t="s">
        <v>6748</v>
      </c>
      <c r="U1927" t="s">
        <v>6546</v>
      </c>
      <c r="V1927" t="s">
        <v>6829</v>
      </c>
      <c r="W1927" t="s">
        <v>6750</v>
      </c>
      <c r="Z1927" s="2">
        <v>17</v>
      </c>
      <c r="AA1927" s="29">
        <v>0</v>
      </c>
      <c r="AF1927" t="s">
        <v>6819</v>
      </c>
      <c r="AI1927" t="s">
        <v>6550</v>
      </c>
      <c r="AK1927" t="s">
        <v>69</v>
      </c>
      <c r="BR1927" s="3" t="s">
        <v>7025</v>
      </c>
    </row>
    <row r="1928" spans="1:70" x14ac:dyDescent="0.2">
      <c r="A1928" t="s">
        <v>5208</v>
      </c>
      <c r="B1928" t="s">
        <v>6729</v>
      </c>
      <c r="C1928" t="s">
        <v>81</v>
      </c>
      <c r="D1928" t="s">
        <v>1490</v>
      </c>
      <c r="E1928" t="s">
        <v>83</v>
      </c>
      <c r="F1928" s="2" t="s">
        <v>34</v>
      </c>
      <c r="G1928" s="22">
        <v>32</v>
      </c>
      <c r="H1928" s="22">
        <v>24</v>
      </c>
      <c r="M1928" s="22">
        <v>8</v>
      </c>
      <c r="N1928" s="2" t="s">
        <v>35</v>
      </c>
      <c r="O1928" s="2" t="s">
        <v>35</v>
      </c>
      <c r="P1928" t="s">
        <v>36</v>
      </c>
      <c r="Q1928" t="s">
        <v>6763</v>
      </c>
      <c r="U1928" t="s">
        <v>6546</v>
      </c>
      <c r="V1928" t="s">
        <v>6830</v>
      </c>
      <c r="W1928" t="s">
        <v>6765</v>
      </c>
      <c r="Z1928" s="2">
        <v>17</v>
      </c>
      <c r="AA1928" s="29">
        <v>0</v>
      </c>
      <c r="AF1928" t="s">
        <v>6819</v>
      </c>
      <c r="AI1928" t="s">
        <v>6550</v>
      </c>
      <c r="AK1928" t="s">
        <v>69</v>
      </c>
      <c r="BR1928" s="3" t="s">
        <v>7025</v>
      </c>
    </row>
    <row r="1929" spans="1:70" x14ac:dyDescent="0.2">
      <c r="A1929" t="s">
        <v>5208</v>
      </c>
      <c r="B1929" t="s">
        <v>6729</v>
      </c>
      <c r="C1929" t="s">
        <v>81</v>
      </c>
      <c r="D1929" t="s">
        <v>1490</v>
      </c>
      <c r="E1929" t="s">
        <v>83</v>
      </c>
      <c r="F1929" s="2" t="s">
        <v>34</v>
      </c>
      <c r="G1929" s="22">
        <v>32</v>
      </c>
      <c r="H1929" s="22">
        <v>24</v>
      </c>
      <c r="M1929" s="22">
        <v>8</v>
      </c>
      <c r="N1929" s="2" t="s">
        <v>35</v>
      </c>
      <c r="O1929" s="2" t="s">
        <v>35</v>
      </c>
      <c r="P1929" t="s">
        <v>36</v>
      </c>
      <c r="Q1929" t="s">
        <v>6730</v>
      </c>
      <c r="U1929" t="s">
        <v>6546</v>
      </c>
      <c r="V1929" t="s">
        <v>6831</v>
      </c>
      <c r="W1929" t="s">
        <v>6732</v>
      </c>
      <c r="Z1929" s="2">
        <v>18</v>
      </c>
      <c r="AA1929" s="29">
        <v>1</v>
      </c>
      <c r="AF1929" t="s">
        <v>6832</v>
      </c>
      <c r="AI1929" t="s">
        <v>6550</v>
      </c>
      <c r="AK1929" t="s">
        <v>69</v>
      </c>
      <c r="BR1929" s="3" t="s">
        <v>7025</v>
      </c>
    </row>
    <row r="1930" spans="1:70" x14ac:dyDescent="0.2">
      <c r="A1930" t="s">
        <v>5208</v>
      </c>
      <c r="B1930" t="s">
        <v>6729</v>
      </c>
      <c r="C1930" t="s">
        <v>81</v>
      </c>
      <c r="D1930" t="s">
        <v>1490</v>
      </c>
      <c r="E1930" t="s">
        <v>83</v>
      </c>
      <c r="F1930" s="2" t="s">
        <v>34</v>
      </c>
      <c r="G1930" s="22">
        <v>32</v>
      </c>
      <c r="H1930" s="22">
        <v>24</v>
      </c>
      <c r="M1930" s="22">
        <v>8</v>
      </c>
      <c r="N1930" s="2" t="s">
        <v>35</v>
      </c>
      <c r="O1930" s="2" t="s">
        <v>35</v>
      </c>
      <c r="P1930" t="s">
        <v>36</v>
      </c>
      <c r="Q1930" t="s">
        <v>6740</v>
      </c>
      <c r="U1930" t="s">
        <v>6546</v>
      </c>
      <c r="V1930" t="s">
        <v>6833</v>
      </c>
      <c r="W1930" t="s">
        <v>6736</v>
      </c>
      <c r="Z1930" s="2">
        <v>18</v>
      </c>
      <c r="AA1930" s="29">
        <v>1</v>
      </c>
      <c r="AF1930" t="s">
        <v>6832</v>
      </c>
      <c r="AI1930" t="s">
        <v>6550</v>
      </c>
      <c r="AK1930" t="s">
        <v>69</v>
      </c>
      <c r="BR1930" s="3" t="s">
        <v>7025</v>
      </c>
    </row>
    <row r="1931" spans="1:70" x14ac:dyDescent="0.2">
      <c r="A1931" t="s">
        <v>5208</v>
      </c>
      <c r="B1931" t="s">
        <v>6729</v>
      </c>
      <c r="C1931" t="s">
        <v>81</v>
      </c>
      <c r="D1931" t="s">
        <v>1490</v>
      </c>
      <c r="E1931" t="s">
        <v>83</v>
      </c>
      <c r="F1931" s="2" t="s">
        <v>34</v>
      </c>
      <c r="G1931" s="22">
        <v>32</v>
      </c>
      <c r="H1931" s="22">
        <v>24</v>
      </c>
      <c r="M1931" s="22">
        <v>8</v>
      </c>
      <c r="N1931" s="2" t="s">
        <v>35</v>
      </c>
      <c r="O1931" s="2" t="s">
        <v>35</v>
      </c>
      <c r="P1931" t="s">
        <v>36</v>
      </c>
      <c r="Q1931" t="s">
        <v>6738</v>
      </c>
      <c r="U1931" t="s">
        <v>6546</v>
      </c>
      <c r="V1931" t="s">
        <v>6834</v>
      </c>
      <c r="W1931" t="s">
        <v>6736</v>
      </c>
      <c r="Z1931" s="2">
        <v>18</v>
      </c>
      <c r="AA1931" s="29">
        <v>0</v>
      </c>
      <c r="AF1931" t="s">
        <v>6832</v>
      </c>
      <c r="AI1931" t="s">
        <v>6550</v>
      </c>
      <c r="AK1931" t="s">
        <v>69</v>
      </c>
      <c r="BR1931" s="3" t="s">
        <v>7025</v>
      </c>
    </row>
    <row r="1932" spans="1:70" x14ac:dyDescent="0.2">
      <c r="A1932" t="s">
        <v>5208</v>
      </c>
      <c r="B1932" t="s">
        <v>6729</v>
      </c>
      <c r="C1932" t="s">
        <v>81</v>
      </c>
      <c r="D1932" t="s">
        <v>1490</v>
      </c>
      <c r="E1932" t="s">
        <v>83</v>
      </c>
      <c r="F1932" s="2" t="s">
        <v>34</v>
      </c>
      <c r="G1932" s="22">
        <v>32</v>
      </c>
      <c r="H1932" s="22">
        <v>24</v>
      </c>
      <c r="M1932" s="22">
        <v>8</v>
      </c>
      <c r="N1932" s="2" t="s">
        <v>35</v>
      </c>
      <c r="O1932" s="2" t="s">
        <v>35</v>
      </c>
      <c r="P1932" t="s">
        <v>36</v>
      </c>
      <c r="Q1932" t="s">
        <v>5260</v>
      </c>
      <c r="U1932" t="s">
        <v>6546</v>
      </c>
      <c r="V1932" t="s">
        <v>6835</v>
      </c>
      <c r="W1932" t="s">
        <v>6791</v>
      </c>
      <c r="Z1932" s="2">
        <v>18</v>
      </c>
      <c r="AA1932" s="29">
        <v>0</v>
      </c>
      <c r="AF1932" t="s">
        <v>6832</v>
      </c>
      <c r="AI1932" t="s">
        <v>6550</v>
      </c>
      <c r="AK1932" t="s">
        <v>69</v>
      </c>
      <c r="BR1932" s="3" t="s">
        <v>7025</v>
      </c>
    </row>
    <row r="1933" spans="1:70" x14ac:dyDescent="0.2">
      <c r="A1933" t="s">
        <v>5208</v>
      </c>
      <c r="B1933" t="s">
        <v>6729</v>
      </c>
      <c r="C1933" t="s">
        <v>81</v>
      </c>
      <c r="D1933" t="s">
        <v>1490</v>
      </c>
      <c r="E1933" t="s">
        <v>83</v>
      </c>
      <c r="F1933" s="2" t="s">
        <v>34</v>
      </c>
      <c r="G1933" s="22">
        <v>32</v>
      </c>
      <c r="H1933" s="22">
        <v>24</v>
      </c>
      <c r="M1933" s="22">
        <v>8</v>
      </c>
      <c r="N1933" s="2" t="s">
        <v>35</v>
      </c>
      <c r="O1933" s="2" t="s">
        <v>35</v>
      </c>
      <c r="P1933" t="s">
        <v>36</v>
      </c>
      <c r="Q1933" t="s">
        <v>5242</v>
      </c>
      <c r="U1933" t="s">
        <v>6546</v>
      </c>
      <c r="V1933" t="s">
        <v>6836</v>
      </c>
      <c r="W1933" t="s">
        <v>6747</v>
      </c>
      <c r="Z1933" s="2">
        <v>18</v>
      </c>
      <c r="AA1933" s="29">
        <v>0</v>
      </c>
      <c r="AF1933" t="s">
        <v>6832</v>
      </c>
      <c r="AI1933" t="s">
        <v>6550</v>
      </c>
      <c r="AK1933" t="s">
        <v>69</v>
      </c>
      <c r="BR1933" s="3" t="s">
        <v>7025</v>
      </c>
    </row>
    <row r="1934" spans="1:70" x14ac:dyDescent="0.2">
      <c r="A1934" t="s">
        <v>5208</v>
      </c>
      <c r="B1934" t="s">
        <v>6729</v>
      </c>
      <c r="C1934" t="s">
        <v>81</v>
      </c>
      <c r="D1934" t="s">
        <v>1490</v>
      </c>
      <c r="E1934" t="s">
        <v>83</v>
      </c>
      <c r="F1934" s="2" t="s">
        <v>34</v>
      </c>
      <c r="G1934" s="22">
        <v>32</v>
      </c>
      <c r="H1934" s="22">
        <v>24</v>
      </c>
      <c r="M1934" s="22">
        <v>8</v>
      </c>
      <c r="N1934" s="2" t="s">
        <v>35</v>
      </c>
      <c r="O1934" s="2" t="s">
        <v>35</v>
      </c>
      <c r="P1934" t="s">
        <v>36</v>
      </c>
      <c r="Q1934" t="s">
        <v>6752</v>
      </c>
      <c r="U1934" t="s">
        <v>6546</v>
      </c>
      <c r="V1934" t="s">
        <v>6837</v>
      </c>
      <c r="W1934" t="s">
        <v>6754</v>
      </c>
      <c r="Z1934" s="2">
        <v>18</v>
      </c>
      <c r="AA1934" s="29">
        <v>0</v>
      </c>
      <c r="AF1934" t="s">
        <v>6832</v>
      </c>
      <c r="AI1934" t="s">
        <v>6550</v>
      </c>
      <c r="AK1934" t="s">
        <v>69</v>
      </c>
      <c r="BR1934" s="3" t="s">
        <v>7025</v>
      </c>
    </row>
    <row r="1935" spans="1:70" x14ac:dyDescent="0.2">
      <c r="A1935" t="s">
        <v>5208</v>
      </c>
      <c r="B1935" t="s">
        <v>6729</v>
      </c>
      <c r="C1935" t="s">
        <v>81</v>
      </c>
      <c r="D1935" t="s">
        <v>1490</v>
      </c>
      <c r="E1935" t="s">
        <v>83</v>
      </c>
      <c r="F1935" s="2" t="s">
        <v>34</v>
      </c>
      <c r="G1935" s="22">
        <v>32</v>
      </c>
      <c r="H1935" s="22">
        <v>24</v>
      </c>
      <c r="M1935" s="22">
        <v>8</v>
      </c>
      <c r="N1935" s="2" t="s">
        <v>35</v>
      </c>
      <c r="O1935" s="2" t="s">
        <v>35</v>
      </c>
      <c r="P1935" t="s">
        <v>36</v>
      </c>
      <c r="Q1935" t="s">
        <v>6755</v>
      </c>
      <c r="U1935" t="s">
        <v>6546</v>
      </c>
      <c r="V1935" t="s">
        <v>6838</v>
      </c>
      <c r="W1935" t="s">
        <v>6757</v>
      </c>
      <c r="Z1935" s="2">
        <v>18</v>
      </c>
      <c r="AA1935" s="29">
        <v>0</v>
      </c>
      <c r="AF1935" t="s">
        <v>6832</v>
      </c>
      <c r="AI1935" t="s">
        <v>6550</v>
      </c>
      <c r="AK1935" t="s">
        <v>69</v>
      </c>
      <c r="BR1935" s="3" t="s">
        <v>7025</v>
      </c>
    </row>
    <row r="1936" spans="1:70" x14ac:dyDescent="0.2">
      <c r="A1936" t="s">
        <v>5208</v>
      </c>
      <c r="B1936" t="s">
        <v>6729</v>
      </c>
      <c r="C1936" t="s">
        <v>81</v>
      </c>
      <c r="D1936" t="s">
        <v>1490</v>
      </c>
      <c r="E1936" t="s">
        <v>83</v>
      </c>
      <c r="F1936" s="2" t="s">
        <v>34</v>
      </c>
      <c r="G1936" s="22">
        <v>32</v>
      </c>
      <c r="H1936" s="22">
        <v>24</v>
      </c>
      <c r="M1936" s="22">
        <v>8</v>
      </c>
      <c r="N1936" s="2" t="s">
        <v>35</v>
      </c>
      <c r="O1936" s="2" t="s">
        <v>35</v>
      </c>
      <c r="P1936" t="s">
        <v>36</v>
      </c>
      <c r="Q1936" t="s">
        <v>5247</v>
      </c>
      <c r="U1936" t="s">
        <v>6546</v>
      </c>
      <c r="V1936" t="s">
        <v>6839</v>
      </c>
      <c r="W1936" t="s">
        <v>6827</v>
      </c>
      <c r="Z1936" s="2">
        <v>18</v>
      </c>
      <c r="AA1936" s="29">
        <v>0</v>
      </c>
      <c r="AF1936" t="s">
        <v>6832</v>
      </c>
      <c r="AI1936" t="s">
        <v>6550</v>
      </c>
      <c r="AK1936" t="s">
        <v>69</v>
      </c>
      <c r="BR1936" s="3" t="s">
        <v>7025</v>
      </c>
    </row>
    <row r="1937" spans="1:70" x14ac:dyDescent="0.2">
      <c r="A1937" t="s">
        <v>5208</v>
      </c>
      <c r="B1937" t="s">
        <v>6729</v>
      </c>
      <c r="C1937" t="s">
        <v>81</v>
      </c>
      <c r="D1937" t="s">
        <v>1490</v>
      </c>
      <c r="E1937" t="s">
        <v>83</v>
      </c>
      <c r="F1937" s="2" t="s">
        <v>34</v>
      </c>
      <c r="G1937" s="22">
        <v>32</v>
      </c>
      <c r="H1937" s="22">
        <v>24</v>
      </c>
      <c r="M1937" s="22">
        <v>8</v>
      </c>
      <c r="N1937" s="2" t="s">
        <v>35</v>
      </c>
      <c r="O1937" s="2" t="s">
        <v>35</v>
      </c>
      <c r="P1937" t="s">
        <v>36</v>
      </c>
      <c r="Q1937" t="s">
        <v>6760</v>
      </c>
      <c r="U1937" t="s">
        <v>6546</v>
      </c>
      <c r="V1937" t="s">
        <v>6840</v>
      </c>
      <c r="W1937" t="s">
        <v>6762</v>
      </c>
      <c r="Z1937" s="2">
        <v>18</v>
      </c>
      <c r="AA1937" s="29">
        <v>0</v>
      </c>
      <c r="AF1937" t="s">
        <v>6832</v>
      </c>
      <c r="AI1937" t="s">
        <v>6550</v>
      </c>
      <c r="AK1937" t="s">
        <v>69</v>
      </c>
      <c r="BR1937" s="3" t="s">
        <v>7025</v>
      </c>
    </row>
    <row r="1938" spans="1:70" x14ac:dyDescent="0.2">
      <c r="A1938" t="s">
        <v>5208</v>
      </c>
      <c r="B1938" t="s">
        <v>6729</v>
      </c>
      <c r="C1938" t="s">
        <v>81</v>
      </c>
      <c r="D1938" t="s">
        <v>1490</v>
      </c>
      <c r="E1938" t="s">
        <v>83</v>
      </c>
      <c r="F1938" s="2" t="s">
        <v>34</v>
      </c>
      <c r="G1938" s="22">
        <v>32</v>
      </c>
      <c r="H1938" s="22">
        <v>24</v>
      </c>
      <c r="M1938" s="22">
        <v>8</v>
      </c>
      <c r="N1938" s="2" t="s">
        <v>35</v>
      </c>
      <c r="O1938" s="2" t="s">
        <v>35</v>
      </c>
      <c r="P1938" t="s">
        <v>36</v>
      </c>
      <c r="Q1938" t="s">
        <v>6748</v>
      </c>
      <c r="U1938" t="s">
        <v>6546</v>
      </c>
      <c r="V1938" t="s">
        <v>6841</v>
      </c>
      <c r="W1938" t="s">
        <v>6750</v>
      </c>
      <c r="Z1938" s="2">
        <v>18</v>
      </c>
      <c r="AA1938" s="29">
        <v>0</v>
      </c>
      <c r="AF1938" t="s">
        <v>6832</v>
      </c>
      <c r="AI1938" t="s">
        <v>6550</v>
      </c>
      <c r="AK1938" t="s">
        <v>69</v>
      </c>
      <c r="BR1938" s="3" t="s">
        <v>7025</v>
      </c>
    </row>
    <row r="1939" spans="1:70" x14ac:dyDescent="0.2">
      <c r="A1939" t="s">
        <v>5208</v>
      </c>
      <c r="B1939" t="s">
        <v>6729</v>
      </c>
      <c r="C1939" t="s">
        <v>81</v>
      </c>
      <c r="D1939" t="s">
        <v>1490</v>
      </c>
      <c r="E1939" t="s">
        <v>83</v>
      </c>
      <c r="F1939" s="2" t="s">
        <v>34</v>
      </c>
      <c r="G1939" s="22">
        <v>32</v>
      </c>
      <c r="H1939" s="22">
        <v>24</v>
      </c>
      <c r="M1939" s="22">
        <v>8</v>
      </c>
      <c r="N1939" s="2" t="s">
        <v>35</v>
      </c>
      <c r="O1939" s="2" t="s">
        <v>35</v>
      </c>
      <c r="P1939" t="s">
        <v>36</v>
      </c>
      <c r="Q1939" t="s">
        <v>6763</v>
      </c>
      <c r="U1939" t="s">
        <v>6546</v>
      </c>
      <c r="V1939" t="s">
        <v>6842</v>
      </c>
      <c r="W1939" t="s">
        <v>6765</v>
      </c>
      <c r="Z1939" s="2">
        <v>18</v>
      </c>
      <c r="AA1939" s="29">
        <v>0</v>
      </c>
      <c r="AF1939" t="s">
        <v>6832</v>
      </c>
      <c r="AI1939" t="s">
        <v>6550</v>
      </c>
      <c r="AK1939" t="s">
        <v>69</v>
      </c>
      <c r="BR1939" s="3" t="s">
        <v>7025</v>
      </c>
    </row>
    <row r="1940" spans="1:70" x14ac:dyDescent="0.2">
      <c r="A1940" t="s">
        <v>5208</v>
      </c>
      <c r="B1940" t="s">
        <v>6729</v>
      </c>
      <c r="C1940" t="s">
        <v>81</v>
      </c>
      <c r="D1940" t="s">
        <v>1490</v>
      </c>
      <c r="E1940" t="s">
        <v>83</v>
      </c>
      <c r="F1940" s="2" t="s">
        <v>34</v>
      </c>
      <c r="G1940" s="22">
        <v>32</v>
      </c>
      <c r="H1940" s="22">
        <v>24</v>
      </c>
      <c r="M1940" s="22">
        <v>8</v>
      </c>
      <c r="N1940" s="2" t="s">
        <v>35</v>
      </c>
      <c r="O1940" s="2" t="s">
        <v>35</v>
      </c>
      <c r="P1940" t="s">
        <v>36</v>
      </c>
      <c r="Q1940" t="s">
        <v>6730</v>
      </c>
      <c r="U1940" t="s">
        <v>6546</v>
      </c>
      <c r="V1940" t="s">
        <v>6843</v>
      </c>
      <c r="W1940" t="s">
        <v>6732</v>
      </c>
      <c r="Z1940" s="2">
        <v>14</v>
      </c>
      <c r="AA1940" s="29">
        <v>0</v>
      </c>
      <c r="AF1940" t="s">
        <v>6844</v>
      </c>
      <c r="AI1940" t="s">
        <v>6550</v>
      </c>
      <c r="AK1940" t="s">
        <v>69</v>
      </c>
      <c r="BR1940" s="3" t="s">
        <v>7025</v>
      </c>
    </row>
    <row r="1941" spans="1:70" x14ac:dyDescent="0.2">
      <c r="A1941" t="s">
        <v>5208</v>
      </c>
      <c r="B1941" t="s">
        <v>6729</v>
      </c>
      <c r="C1941" t="s">
        <v>81</v>
      </c>
      <c r="D1941" t="s">
        <v>1490</v>
      </c>
      <c r="E1941" t="s">
        <v>83</v>
      </c>
      <c r="F1941" s="2" t="s">
        <v>34</v>
      </c>
      <c r="G1941" s="22">
        <v>32</v>
      </c>
      <c r="H1941" s="22">
        <v>24</v>
      </c>
      <c r="M1941" s="22">
        <v>8</v>
      </c>
      <c r="N1941" s="2" t="s">
        <v>35</v>
      </c>
      <c r="O1941" s="2" t="s">
        <v>35</v>
      </c>
      <c r="P1941" t="s">
        <v>36</v>
      </c>
      <c r="Q1941" t="s">
        <v>5222</v>
      </c>
      <c r="U1941" t="s">
        <v>6546</v>
      </c>
      <c r="V1941" t="s">
        <v>6845</v>
      </c>
      <c r="W1941" t="s">
        <v>6732</v>
      </c>
      <c r="Z1941" s="2">
        <v>14</v>
      </c>
      <c r="AA1941" s="29">
        <v>0</v>
      </c>
      <c r="AF1941" t="s">
        <v>6844</v>
      </c>
      <c r="AI1941" t="s">
        <v>6550</v>
      </c>
      <c r="AK1941" t="s">
        <v>69</v>
      </c>
      <c r="BR1941" s="3" t="s">
        <v>7025</v>
      </c>
    </row>
    <row r="1942" spans="1:70" x14ac:dyDescent="0.2">
      <c r="A1942" t="s">
        <v>5208</v>
      </c>
      <c r="B1942" t="s">
        <v>6729</v>
      </c>
      <c r="C1942" t="s">
        <v>81</v>
      </c>
      <c r="D1942" t="s">
        <v>1490</v>
      </c>
      <c r="E1942" t="s">
        <v>83</v>
      </c>
      <c r="F1942" s="2" t="s">
        <v>34</v>
      </c>
      <c r="G1942" s="22">
        <v>32</v>
      </c>
      <c r="H1942" s="22">
        <v>24</v>
      </c>
      <c r="M1942" s="22">
        <v>8</v>
      </c>
      <c r="N1942" s="2" t="s">
        <v>35</v>
      </c>
      <c r="O1942" s="2" t="s">
        <v>35</v>
      </c>
      <c r="P1942" t="s">
        <v>36</v>
      </c>
      <c r="Q1942" t="s">
        <v>5213</v>
      </c>
      <c r="U1942" t="s">
        <v>6546</v>
      </c>
      <c r="V1942" t="s">
        <v>6846</v>
      </c>
      <c r="W1942" t="s">
        <v>6736</v>
      </c>
      <c r="Z1942" s="2">
        <v>14</v>
      </c>
      <c r="AA1942" s="29">
        <v>0</v>
      </c>
      <c r="AF1942" t="s">
        <v>6844</v>
      </c>
      <c r="AI1942" t="s">
        <v>6550</v>
      </c>
      <c r="AK1942" t="s">
        <v>69</v>
      </c>
      <c r="BR1942" s="3" t="s">
        <v>7025</v>
      </c>
    </row>
    <row r="1943" spans="1:70" x14ac:dyDescent="0.2">
      <c r="A1943" t="s">
        <v>5208</v>
      </c>
      <c r="B1943" t="s">
        <v>6729</v>
      </c>
      <c r="C1943" t="s">
        <v>81</v>
      </c>
      <c r="D1943" t="s">
        <v>1490</v>
      </c>
      <c r="E1943" t="s">
        <v>83</v>
      </c>
      <c r="F1943" s="2" t="s">
        <v>34</v>
      </c>
      <c r="G1943" s="22">
        <v>32</v>
      </c>
      <c r="H1943" s="22">
        <v>24</v>
      </c>
      <c r="M1943" s="22">
        <v>8</v>
      </c>
      <c r="N1943" s="2" t="s">
        <v>35</v>
      </c>
      <c r="O1943" s="2" t="s">
        <v>35</v>
      </c>
      <c r="P1943" t="s">
        <v>36</v>
      </c>
      <c r="Q1943" t="s">
        <v>6738</v>
      </c>
      <c r="U1943" t="s">
        <v>6546</v>
      </c>
      <c r="V1943" t="s">
        <v>6847</v>
      </c>
      <c r="W1943" t="s">
        <v>6736</v>
      </c>
      <c r="Z1943" s="2">
        <v>14</v>
      </c>
      <c r="AA1943" s="29">
        <v>0</v>
      </c>
      <c r="AF1943" t="s">
        <v>6844</v>
      </c>
      <c r="AI1943" t="s">
        <v>6550</v>
      </c>
      <c r="AK1943" t="s">
        <v>69</v>
      </c>
      <c r="BR1943" s="3" t="s">
        <v>7025</v>
      </c>
    </row>
    <row r="1944" spans="1:70" x14ac:dyDescent="0.2">
      <c r="A1944" t="s">
        <v>5208</v>
      </c>
      <c r="B1944" t="s">
        <v>6729</v>
      </c>
      <c r="C1944" t="s">
        <v>81</v>
      </c>
      <c r="D1944" t="s">
        <v>1490</v>
      </c>
      <c r="E1944" t="s">
        <v>83</v>
      </c>
      <c r="F1944" s="2" t="s">
        <v>34</v>
      </c>
      <c r="G1944" s="22">
        <v>32</v>
      </c>
      <c r="H1944" s="22">
        <v>24</v>
      </c>
      <c r="M1944" s="22">
        <v>8</v>
      </c>
      <c r="N1944" s="2" t="s">
        <v>35</v>
      </c>
      <c r="O1944" s="2" t="s">
        <v>35</v>
      </c>
      <c r="P1944" t="s">
        <v>36</v>
      </c>
      <c r="Q1944" t="s">
        <v>6740</v>
      </c>
      <c r="U1944" t="s">
        <v>6546</v>
      </c>
      <c r="V1944" t="s">
        <v>6848</v>
      </c>
      <c r="W1944" t="s">
        <v>6736</v>
      </c>
      <c r="Z1944" s="2">
        <v>14</v>
      </c>
      <c r="AA1944" s="29">
        <v>0</v>
      </c>
      <c r="AF1944" t="s">
        <v>6844</v>
      </c>
      <c r="AI1944" t="s">
        <v>6550</v>
      </c>
      <c r="AK1944" t="s">
        <v>69</v>
      </c>
      <c r="BR1944" s="3" t="s">
        <v>7025</v>
      </c>
    </row>
    <row r="1945" spans="1:70" x14ac:dyDescent="0.2">
      <c r="A1945" t="s">
        <v>5208</v>
      </c>
      <c r="B1945" t="s">
        <v>6729</v>
      </c>
      <c r="C1945" t="s">
        <v>81</v>
      </c>
      <c r="D1945" t="s">
        <v>1490</v>
      </c>
      <c r="E1945" t="s">
        <v>83</v>
      </c>
      <c r="F1945" s="2" t="s">
        <v>34</v>
      </c>
      <c r="G1945" s="22">
        <v>32</v>
      </c>
      <c r="H1945" s="22">
        <v>24</v>
      </c>
      <c r="M1945" s="22">
        <v>8</v>
      </c>
      <c r="N1945" s="2" t="s">
        <v>35</v>
      </c>
      <c r="O1945" s="2" t="s">
        <v>35</v>
      </c>
      <c r="P1945" t="s">
        <v>36</v>
      </c>
      <c r="Q1945" t="s">
        <v>6742</v>
      </c>
      <c r="U1945" t="s">
        <v>6546</v>
      </c>
      <c r="V1945" t="s">
        <v>6849</v>
      </c>
      <c r="W1945" t="s">
        <v>6736</v>
      </c>
      <c r="Z1945" s="2">
        <v>14</v>
      </c>
      <c r="AA1945" s="29">
        <v>0</v>
      </c>
      <c r="AF1945" t="s">
        <v>6844</v>
      </c>
      <c r="AI1945" t="s">
        <v>6550</v>
      </c>
      <c r="AK1945" t="s">
        <v>69</v>
      </c>
      <c r="BR1945" s="3" t="s">
        <v>7025</v>
      </c>
    </row>
    <row r="1946" spans="1:70" x14ac:dyDescent="0.2">
      <c r="A1946" t="s">
        <v>5208</v>
      </c>
      <c r="B1946" t="s">
        <v>6729</v>
      </c>
      <c r="C1946" t="s">
        <v>81</v>
      </c>
      <c r="D1946" t="s">
        <v>1490</v>
      </c>
      <c r="E1946" t="s">
        <v>83</v>
      </c>
      <c r="F1946" s="2" t="s">
        <v>34</v>
      </c>
      <c r="G1946" s="22">
        <v>32</v>
      </c>
      <c r="H1946" s="22">
        <v>24</v>
      </c>
      <c r="M1946" s="22">
        <v>8</v>
      </c>
      <c r="N1946" s="2" t="s">
        <v>35</v>
      </c>
      <c r="O1946" s="2" t="s">
        <v>35</v>
      </c>
      <c r="P1946" t="s">
        <v>36</v>
      </c>
      <c r="Q1946" t="s">
        <v>5260</v>
      </c>
      <c r="U1946" t="s">
        <v>6546</v>
      </c>
      <c r="V1946" t="s">
        <v>6850</v>
      </c>
      <c r="W1946" t="s">
        <v>6745</v>
      </c>
      <c r="Z1946" s="2">
        <v>14</v>
      </c>
      <c r="AA1946" s="29">
        <v>0</v>
      </c>
      <c r="AF1946" t="s">
        <v>6844</v>
      </c>
      <c r="AI1946" t="s">
        <v>6550</v>
      </c>
      <c r="AK1946" t="s">
        <v>69</v>
      </c>
      <c r="BR1946" s="3" t="s">
        <v>7025</v>
      </c>
    </row>
    <row r="1947" spans="1:70" x14ac:dyDescent="0.2">
      <c r="A1947" t="s">
        <v>5208</v>
      </c>
      <c r="B1947" t="s">
        <v>6729</v>
      </c>
      <c r="C1947" t="s">
        <v>81</v>
      </c>
      <c r="D1947" t="s">
        <v>1490</v>
      </c>
      <c r="E1947" t="s">
        <v>83</v>
      </c>
      <c r="F1947" s="2" t="s">
        <v>34</v>
      </c>
      <c r="G1947" s="22">
        <v>32</v>
      </c>
      <c r="H1947" s="22">
        <v>24</v>
      </c>
      <c r="M1947" s="22">
        <v>8</v>
      </c>
      <c r="N1947" s="2" t="s">
        <v>35</v>
      </c>
      <c r="O1947" s="2" t="s">
        <v>35</v>
      </c>
      <c r="P1947" t="s">
        <v>36</v>
      </c>
      <c r="Q1947" t="s">
        <v>5242</v>
      </c>
      <c r="U1947" t="s">
        <v>6546</v>
      </c>
      <c r="V1947" t="s">
        <v>6851</v>
      </c>
      <c r="W1947" t="s">
        <v>6747</v>
      </c>
      <c r="Z1947" s="2">
        <v>14</v>
      </c>
      <c r="AA1947" s="29">
        <v>0</v>
      </c>
      <c r="AF1947" t="s">
        <v>6844</v>
      </c>
      <c r="AI1947" t="s">
        <v>6550</v>
      </c>
      <c r="AK1947" t="s">
        <v>69</v>
      </c>
      <c r="BR1947" s="3" t="s">
        <v>7025</v>
      </c>
    </row>
    <row r="1948" spans="1:70" x14ac:dyDescent="0.2">
      <c r="A1948" t="s">
        <v>5208</v>
      </c>
      <c r="B1948" t="s">
        <v>6729</v>
      </c>
      <c r="C1948" t="s">
        <v>81</v>
      </c>
      <c r="D1948" t="s">
        <v>1490</v>
      </c>
      <c r="E1948" t="s">
        <v>83</v>
      </c>
      <c r="F1948" s="2" t="s">
        <v>34</v>
      </c>
      <c r="G1948" s="22">
        <v>32</v>
      </c>
      <c r="H1948" s="22">
        <v>24</v>
      </c>
      <c r="M1948" s="22">
        <v>8</v>
      </c>
      <c r="N1948" s="2" t="s">
        <v>35</v>
      </c>
      <c r="O1948" s="2" t="s">
        <v>35</v>
      </c>
      <c r="P1948" t="s">
        <v>36</v>
      </c>
      <c r="Q1948" t="s">
        <v>6748</v>
      </c>
      <c r="U1948" t="s">
        <v>6546</v>
      </c>
      <c r="V1948" t="s">
        <v>6852</v>
      </c>
      <c r="W1948" t="s">
        <v>6750</v>
      </c>
      <c r="Z1948" s="2">
        <v>14</v>
      </c>
      <c r="AA1948" s="29">
        <v>0</v>
      </c>
      <c r="AF1948" t="s">
        <v>6844</v>
      </c>
      <c r="AI1948" t="s">
        <v>6550</v>
      </c>
      <c r="AK1948" t="s">
        <v>69</v>
      </c>
      <c r="BR1948" s="3" t="s">
        <v>7025</v>
      </c>
    </row>
    <row r="1949" spans="1:70" x14ac:dyDescent="0.2">
      <c r="A1949" t="s">
        <v>5208</v>
      </c>
      <c r="B1949" t="s">
        <v>6729</v>
      </c>
      <c r="C1949" t="s">
        <v>81</v>
      </c>
      <c r="D1949" t="s">
        <v>1490</v>
      </c>
      <c r="E1949" t="s">
        <v>83</v>
      </c>
      <c r="F1949" s="2" t="s">
        <v>34</v>
      </c>
      <c r="G1949" s="22">
        <v>32</v>
      </c>
      <c r="H1949" s="22">
        <v>24</v>
      </c>
      <c r="M1949" s="22">
        <v>8</v>
      </c>
      <c r="N1949" s="2" t="s">
        <v>35</v>
      </c>
      <c r="O1949" s="2" t="s">
        <v>35</v>
      </c>
      <c r="P1949" t="s">
        <v>36</v>
      </c>
      <c r="Q1949" t="s">
        <v>5257</v>
      </c>
      <c r="U1949" t="s">
        <v>6546</v>
      </c>
      <c r="V1949" t="s">
        <v>6853</v>
      </c>
      <c r="W1949" t="s">
        <v>6750</v>
      </c>
      <c r="Z1949" s="2">
        <v>14</v>
      </c>
      <c r="AA1949" s="29">
        <v>0</v>
      </c>
      <c r="AF1949" t="s">
        <v>6844</v>
      </c>
      <c r="AI1949" t="s">
        <v>6550</v>
      </c>
      <c r="AK1949" t="s">
        <v>69</v>
      </c>
      <c r="BR1949" s="3" t="s">
        <v>7025</v>
      </c>
    </row>
    <row r="1950" spans="1:70" x14ac:dyDescent="0.2">
      <c r="A1950" t="s">
        <v>5208</v>
      </c>
      <c r="B1950" t="s">
        <v>6729</v>
      </c>
      <c r="C1950" t="s">
        <v>81</v>
      </c>
      <c r="D1950" t="s">
        <v>1490</v>
      </c>
      <c r="E1950" t="s">
        <v>83</v>
      </c>
      <c r="F1950" s="2" t="s">
        <v>34</v>
      </c>
      <c r="G1950" s="22">
        <v>32</v>
      </c>
      <c r="H1950" s="22">
        <v>24</v>
      </c>
      <c r="M1950" s="22">
        <v>8</v>
      </c>
      <c r="N1950" s="2" t="s">
        <v>35</v>
      </c>
      <c r="O1950" s="2" t="s">
        <v>35</v>
      </c>
      <c r="P1950" t="s">
        <v>36</v>
      </c>
      <c r="Q1950" t="s">
        <v>6752</v>
      </c>
      <c r="U1950" t="s">
        <v>6546</v>
      </c>
      <c r="V1950" t="s">
        <v>6854</v>
      </c>
      <c r="W1950" t="s">
        <v>6754</v>
      </c>
      <c r="Z1950" s="2">
        <v>14</v>
      </c>
      <c r="AA1950" s="29">
        <v>0</v>
      </c>
      <c r="AF1950" t="s">
        <v>6844</v>
      </c>
      <c r="AI1950" t="s">
        <v>6550</v>
      </c>
      <c r="AK1950" t="s">
        <v>69</v>
      </c>
      <c r="BR1950" s="3" t="s">
        <v>7025</v>
      </c>
    </row>
    <row r="1951" spans="1:70" x14ac:dyDescent="0.2">
      <c r="A1951" t="s">
        <v>5208</v>
      </c>
      <c r="B1951" t="s">
        <v>6729</v>
      </c>
      <c r="C1951" t="s">
        <v>81</v>
      </c>
      <c r="D1951" t="s">
        <v>1490</v>
      </c>
      <c r="E1951" t="s">
        <v>83</v>
      </c>
      <c r="F1951" s="2" t="s">
        <v>34</v>
      </c>
      <c r="G1951" s="22">
        <v>32</v>
      </c>
      <c r="H1951" s="22">
        <v>24</v>
      </c>
      <c r="M1951" s="22">
        <v>8</v>
      </c>
      <c r="N1951" s="2" t="s">
        <v>35</v>
      </c>
      <c r="O1951" s="2" t="s">
        <v>35</v>
      </c>
      <c r="P1951" t="s">
        <v>36</v>
      </c>
      <c r="Q1951" t="s">
        <v>6755</v>
      </c>
      <c r="U1951" t="s">
        <v>6546</v>
      </c>
      <c r="V1951" t="s">
        <v>6855</v>
      </c>
      <c r="W1951" t="s">
        <v>6757</v>
      </c>
      <c r="Z1951" s="2">
        <v>14</v>
      </c>
      <c r="AA1951" s="29">
        <v>0</v>
      </c>
      <c r="AF1951" t="s">
        <v>6844</v>
      </c>
      <c r="AI1951" t="s">
        <v>6550</v>
      </c>
      <c r="AK1951" t="s">
        <v>69</v>
      </c>
      <c r="BR1951" s="3" t="s">
        <v>7025</v>
      </c>
    </row>
    <row r="1952" spans="1:70" x14ac:dyDescent="0.2">
      <c r="A1952" t="s">
        <v>5208</v>
      </c>
      <c r="B1952" t="s">
        <v>6729</v>
      </c>
      <c r="C1952" t="s">
        <v>81</v>
      </c>
      <c r="D1952" t="s">
        <v>1490</v>
      </c>
      <c r="E1952" t="s">
        <v>83</v>
      </c>
      <c r="F1952" s="2" t="s">
        <v>34</v>
      </c>
      <c r="G1952" s="22">
        <v>32</v>
      </c>
      <c r="H1952" s="22">
        <v>24</v>
      </c>
      <c r="M1952" s="22">
        <v>8</v>
      </c>
      <c r="N1952" s="2" t="s">
        <v>35</v>
      </c>
      <c r="O1952" s="2" t="s">
        <v>35</v>
      </c>
      <c r="P1952" t="s">
        <v>36</v>
      </c>
      <c r="Q1952" t="s">
        <v>6797</v>
      </c>
      <c r="U1952" t="s">
        <v>6546</v>
      </c>
      <c r="V1952" t="s">
        <v>6856</v>
      </c>
      <c r="W1952" t="s">
        <v>6827</v>
      </c>
      <c r="Z1952" s="2">
        <v>14</v>
      </c>
      <c r="AA1952" s="29">
        <v>0</v>
      </c>
      <c r="AF1952" t="s">
        <v>6844</v>
      </c>
      <c r="AI1952" t="s">
        <v>6550</v>
      </c>
      <c r="AK1952" t="s">
        <v>69</v>
      </c>
      <c r="BR1952" s="3" t="s">
        <v>7025</v>
      </c>
    </row>
    <row r="1953" spans="1:70" x14ac:dyDescent="0.2">
      <c r="A1953" t="s">
        <v>5208</v>
      </c>
      <c r="B1953" t="s">
        <v>6729</v>
      </c>
      <c r="C1953" t="s">
        <v>81</v>
      </c>
      <c r="D1953" t="s">
        <v>1490</v>
      </c>
      <c r="E1953" t="s">
        <v>83</v>
      </c>
      <c r="F1953" s="2" t="s">
        <v>34</v>
      </c>
      <c r="G1953" s="22">
        <v>32</v>
      </c>
      <c r="H1953" s="22">
        <v>24</v>
      </c>
      <c r="M1953" s="22">
        <v>8</v>
      </c>
      <c r="N1953" s="2" t="s">
        <v>35</v>
      </c>
      <c r="O1953" s="2" t="s">
        <v>35</v>
      </c>
      <c r="P1953" t="s">
        <v>36</v>
      </c>
      <c r="Q1953" t="s">
        <v>6760</v>
      </c>
      <c r="U1953" t="s">
        <v>6546</v>
      </c>
      <c r="V1953" t="s">
        <v>6857</v>
      </c>
      <c r="W1953" t="s">
        <v>6762</v>
      </c>
      <c r="Z1953" s="2">
        <v>14</v>
      </c>
      <c r="AA1953" s="29">
        <v>0</v>
      </c>
      <c r="AF1953" t="s">
        <v>6844</v>
      </c>
      <c r="AI1953" t="s">
        <v>6550</v>
      </c>
      <c r="AK1953" t="s">
        <v>69</v>
      </c>
      <c r="BR1953" s="3" t="s">
        <v>7025</v>
      </c>
    </row>
    <row r="1954" spans="1:70" x14ac:dyDescent="0.2">
      <c r="A1954" t="s">
        <v>5208</v>
      </c>
      <c r="B1954" t="s">
        <v>6729</v>
      </c>
      <c r="C1954" t="s">
        <v>81</v>
      </c>
      <c r="D1954" t="s">
        <v>1490</v>
      </c>
      <c r="E1954" t="s">
        <v>83</v>
      </c>
      <c r="F1954" s="2" t="s">
        <v>34</v>
      </c>
      <c r="G1954" s="22">
        <v>32</v>
      </c>
      <c r="H1954" s="22">
        <v>24</v>
      </c>
      <c r="M1954" s="22">
        <v>8</v>
      </c>
      <c r="N1954" s="2" t="s">
        <v>35</v>
      </c>
      <c r="O1954" s="2" t="s">
        <v>35</v>
      </c>
      <c r="P1954" t="s">
        <v>36</v>
      </c>
      <c r="Q1954" t="s">
        <v>6763</v>
      </c>
      <c r="U1954" t="s">
        <v>6546</v>
      </c>
      <c r="V1954" t="s">
        <v>6858</v>
      </c>
      <c r="W1954" t="s">
        <v>6765</v>
      </c>
      <c r="Z1954" s="2">
        <v>14</v>
      </c>
      <c r="AA1954" s="29">
        <v>0</v>
      </c>
      <c r="AF1954" t="s">
        <v>6844</v>
      </c>
      <c r="AI1954" t="s">
        <v>6550</v>
      </c>
      <c r="AK1954" t="s">
        <v>69</v>
      </c>
      <c r="BR1954" s="3" t="s">
        <v>7025</v>
      </c>
    </row>
    <row r="1955" spans="1:70" x14ac:dyDescent="0.2">
      <c r="A1955" t="s">
        <v>5208</v>
      </c>
      <c r="B1955" t="s">
        <v>6729</v>
      </c>
      <c r="C1955" t="s">
        <v>81</v>
      </c>
      <c r="D1955" t="s">
        <v>1490</v>
      </c>
      <c r="E1955" t="s">
        <v>83</v>
      </c>
      <c r="F1955" s="2" t="s">
        <v>34</v>
      </c>
      <c r="G1955" s="22">
        <v>32</v>
      </c>
      <c r="H1955" s="22">
        <v>24</v>
      </c>
      <c r="M1955" s="22">
        <v>8</v>
      </c>
      <c r="N1955" s="2" t="s">
        <v>35</v>
      </c>
      <c r="O1955" s="2" t="s">
        <v>35</v>
      </c>
      <c r="P1955" t="s">
        <v>36</v>
      </c>
      <c r="Q1955" t="s">
        <v>6730</v>
      </c>
      <c r="U1955" t="s">
        <v>6546</v>
      </c>
      <c r="V1955" t="s">
        <v>6859</v>
      </c>
      <c r="W1955" t="s">
        <v>6732</v>
      </c>
      <c r="Z1955" s="2">
        <v>21</v>
      </c>
      <c r="AA1955" s="29">
        <v>0</v>
      </c>
      <c r="AF1955" t="s">
        <v>6860</v>
      </c>
      <c r="AI1955" t="s">
        <v>6550</v>
      </c>
      <c r="AK1955" t="s">
        <v>69</v>
      </c>
      <c r="BR1955" s="3" t="s">
        <v>7025</v>
      </c>
    </row>
    <row r="1956" spans="1:70" x14ac:dyDescent="0.2">
      <c r="A1956" t="s">
        <v>5208</v>
      </c>
      <c r="B1956" t="s">
        <v>6729</v>
      </c>
      <c r="C1956" t="s">
        <v>81</v>
      </c>
      <c r="D1956" t="s">
        <v>1490</v>
      </c>
      <c r="E1956" t="s">
        <v>83</v>
      </c>
      <c r="F1956" s="2" t="s">
        <v>34</v>
      </c>
      <c r="G1956" s="22">
        <v>32</v>
      </c>
      <c r="H1956" s="22">
        <v>24</v>
      </c>
      <c r="M1956" s="22">
        <v>8</v>
      </c>
      <c r="N1956" s="2" t="s">
        <v>35</v>
      </c>
      <c r="O1956" s="2" t="s">
        <v>35</v>
      </c>
      <c r="P1956" t="s">
        <v>36</v>
      </c>
      <c r="Q1956" t="s">
        <v>6742</v>
      </c>
      <c r="U1956" t="s">
        <v>6546</v>
      </c>
      <c r="V1956" t="s">
        <v>6861</v>
      </c>
      <c r="W1956" t="s">
        <v>6736</v>
      </c>
      <c r="Z1956" s="2">
        <v>21</v>
      </c>
      <c r="AA1956" s="29">
        <v>1</v>
      </c>
      <c r="AF1956" t="s">
        <v>6860</v>
      </c>
      <c r="AI1956" t="s">
        <v>6550</v>
      </c>
      <c r="AK1956" t="s">
        <v>69</v>
      </c>
      <c r="BR1956" s="3" t="s">
        <v>7025</v>
      </c>
    </row>
    <row r="1957" spans="1:70" x14ac:dyDescent="0.2">
      <c r="A1957" t="s">
        <v>5208</v>
      </c>
      <c r="B1957" t="s">
        <v>6729</v>
      </c>
      <c r="C1957" t="s">
        <v>81</v>
      </c>
      <c r="D1957" t="s">
        <v>1490</v>
      </c>
      <c r="E1957" t="s">
        <v>83</v>
      </c>
      <c r="F1957" s="2" t="s">
        <v>34</v>
      </c>
      <c r="G1957" s="22">
        <v>32</v>
      </c>
      <c r="H1957" s="22">
        <v>24</v>
      </c>
      <c r="M1957" s="22">
        <v>8</v>
      </c>
      <c r="N1957" s="2" t="s">
        <v>35</v>
      </c>
      <c r="O1957" s="2" t="s">
        <v>35</v>
      </c>
      <c r="P1957" t="s">
        <v>36</v>
      </c>
      <c r="Q1957" t="s">
        <v>6738</v>
      </c>
      <c r="U1957" t="s">
        <v>6546</v>
      </c>
      <c r="V1957" t="s">
        <v>6862</v>
      </c>
      <c r="W1957" t="s">
        <v>6736</v>
      </c>
      <c r="Z1957" s="2">
        <v>21</v>
      </c>
      <c r="AA1957" s="29">
        <v>0</v>
      </c>
      <c r="AF1957" t="s">
        <v>6860</v>
      </c>
      <c r="AI1957" t="s">
        <v>6550</v>
      </c>
      <c r="AK1957" t="s">
        <v>69</v>
      </c>
      <c r="BR1957" s="3" t="s">
        <v>7025</v>
      </c>
    </row>
    <row r="1958" spans="1:70" x14ac:dyDescent="0.2">
      <c r="A1958" t="s">
        <v>5208</v>
      </c>
      <c r="B1958" t="s">
        <v>6729</v>
      </c>
      <c r="C1958" t="s">
        <v>81</v>
      </c>
      <c r="D1958" t="s">
        <v>1490</v>
      </c>
      <c r="E1958" t="s">
        <v>83</v>
      </c>
      <c r="F1958" s="2" t="s">
        <v>34</v>
      </c>
      <c r="G1958" s="22">
        <v>32</v>
      </c>
      <c r="H1958" s="22">
        <v>24</v>
      </c>
      <c r="M1958" s="22">
        <v>8</v>
      </c>
      <c r="N1958" s="2" t="s">
        <v>35</v>
      </c>
      <c r="O1958" s="2" t="s">
        <v>35</v>
      </c>
      <c r="P1958" t="s">
        <v>36</v>
      </c>
      <c r="Q1958" t="s">
        <v>5260</v>
      </c>
      <c r="U1958" t="s">
        <v>6546</v>
      </c>
      <c r="V1958" t="s">
        <v>6863</v>
      </c>
      <c r="W1958" t="s">
        <v>6791</v>
      </c>
      <c r="Z1958" s="2">
        <v>21</v>
      </c>
      <c r="AA1958" s="29">
        <v>0</v>
      </c>
      <c r="AF1958" t="s">
        <v>6860</v>
      </c>
      <c r="AI1958" t="s">
        <v>6550</v>
      </c>
      <c r="AK1958" t="s">
        <v>69</v>
      </c>
      <c r="BR1958" s="3" t="s">
        <v>7025</v>
      </c>
    </row>
    <row r="1959" spans="1:70" x14ac:dyDescent="0.2">
      <c r="A1959" t="s">
        <v>5208</v>
      </c>
      <c r="B1959" t="s">
        <v>6729</v>
      </c>
      <c r="C1959" t="s">
        <v>81</v>
      </c>
      <c r="D1959" t="s">
        <v>1490</v>
      </c>
      <c r="E1959" t="s">
        <v>83</v>
      </c>
      <c r="F1959" s="2" t="s">
        <v>34</v>
      </c>
      <c r="G1959" s="22">
        <v>32</v>
      </c>
      <c r="H1959" s="22">
        <v>24</v>
      </c>
      <c r="M1959" s="22">
        <v>8</v>
      </c>
      <c r="N1959" s="2" t="s">
        <v>35</v>
      </c>
      <c r="O1959" s="2" t="s">
        <v>35</v>
      </c>
      <c r="P1959" t="s">
        <v>36</v>
      </c>
      <c r="Q1959" t="s">
        <v>5242</v>
      </c>
      <c r="U1959" t="s">
        <v>6546</v>
      </c>
      <c r="V1959" t="s">
        <v>6864</v>
      </c>
      <c r="W1959" t="s">
        <v>6747</v>
      </c>
      <c r="Z1959" s="2">
        <v>21</v>
      </c>
      <c r="AA1959" s="29">
        <v>0</v>
      </c>
      <c r="AF1959" t="s">
        <v>6860</v>
      </c>
      <c r="AI1959" t="s">
        <v>6550</v>
      </c>
      <c r="AK1959" t="s">
        <v>69</v>
      </c>
      <c r="BR1959" s="3" t="s">
        <v>7025</v>
      </c>
    </row>
    <row r="1960" spans="1:70" x14ac:dyDescent="0.2">
      <c r="A1960" t="s">
        <v>5208</v>
      </c>
      <c r="B1960" t="s">
        <v>6729</v>
      </c>
      <c r="C1960" t="s">
        <v>81</v>
      </c>
      <c r="D1960" t="s">
        <v>1490</v>
      </c>
      <c r="E1960" t="s">
        <v>83</v>
      </c>
      <c r="F1960" s="2" t="s">
        <v>34</v>
      </c>
      <c r="G1960" s="22">
        <v>32</v>
      </c>
      <c r="H1960" s="22">
        <v>24</v>
      </c>
      <c r="M1960" s="22">
        <v>8</v>
      </c>
      <c r="N1960" s="2" t="s">
        <v>35</v>
      </c>
      <c r="O1960" s="2" t="s">
        <v>35</v>
      </c>
      <c r="P1960" t="s">
        <v>36</v>
      </c>
      <c r="Q1960" t="s">
        <v>6752</v>
      </c>
      <c r="U1960" t="s">
        <v>6546</v>
      </c>
      <c r="V1960" t="s">
        <v>6865</v>
      </c>
      <c r="W1960" t="s">
        <v>6754</v>
      </c>
      <c r="Z1960" s="2">
        <v>21</v>
      </c>
      <c r="AA1960" s="29">
        <v>0</v>
      </c>
      <c r="AF1960" t="s">
        <v>6860</v>
      </c>
      <c r="AI1960" t="s">
        <v>6550</v>
      </c>
      <c r="AK1960" t="s">
        <v>69</v>
      </c>
      <c r="BR1960" s="3" t="s">
        <v>7025</v>
      </c>
    </row>
    <row r="1961" spans="1:70" x14ac:dyDescent="0.2">
      <c r="A1961" t="s">
        <v>5208</v>
      </c>
      <c r="B1961" t="s">
        <v>6729</v>
      </c>
      <c r="C1961" t="s">
        <v>81</v>
      </c>
      <c r="D1961" t="s">
        <v>1490</v>
      </c>
      <c r="E1961" t="s">
        <v>83</v>
      </c>
      <c r="F1961" s="2" t="s">
        <v>34</v>
      </c>
      <c r="G1961" s="22">
        <v>32</v>
      </c>
      <c r="H1961" s="22">
        <v>24</v>
      </c>
      <c r="M1961" s="22">
        <v>8</v>
      </c>
      <c r="N1961" s="2" t="s">
        <v>35</v>
      </c>
      <c r="O1961" s="2" t="s">
        <v>35</v>
      </c>
      <c r="P1961" t="s">
        <v>36</v>
      </c>
      <c r="Q1961" t="s">
        <v>6755</v>
      </c>
      <c r="U1961" t="s">
        <v>6546</v>
      </c>
      <c r="V1961" t="s">
        <v>6866</v>
      </c>
      <c r="W1961" t="s">
        <v>6757</v>
      </c>
      <c r="Z1961" s="2">
        <v>21</v>
      </c>
      <c r="AA1961" s="29">
        <v>1</v>
      </c>
      <c r="AF1961" t="s">
        <v>6860</v>
      </c>
      <c r="AI1961" t="s">
        <v>6550</v>
      </c>
      <c r="AK1961" t="s">
        <v>69</v>
      </c>
      <c r="BR1961" s="3" t="s">
        <v>7025</v>
      </c>
    </row>
    <row r="1962" spans="1:70" x14ac:dyDescent="0.2">
      <c r="A1962" t="s">
        <v>5208</v>
      </c>
      <c r="B1962" t="s">
        <v>6729</v>
      </c>
      <c r="C1962" t="s">
        <v>81</v>
      </c>
      <c r="D1962" t="s">
        <v>1490</v>
      </c>
      <c r="E1962" t="s">
        <v>83</v>
      </c>
      <c r="F1962" s="2" t="s">
        <v>34</v>
      </c>
      <c r="G1962" s="22">
        <v>32</v>
      </c>
      <c r="H1962" s="22">
        <v>24</v>
      </c>
      <c r="M1962" s="22">
        <v>8</v>
      </c>
      <c r="N1962" s="2" t="s">
        <v>35</v>
      </c>
      <c r="O1962" s="2" t="s">
        <v>35</v>
      </c>
      <c r="P1962" t="s">
        <v>36</v>
      </c>
      <c r="Q1962" t="s">
        <v>5247</v>
      </c>
      <c r="U1962" t="s">
        <v>6546</v>
      </c>
      <c r="V1962" t="s">
        <v>6867</v>
      </c>
      <c r="W1962" t="s">
        <v>6827</v>
      </c>
      <c r="Z1962" s="2">
        <v>21</v>
      </c>
      <c r="AA1962" s="29">
        <v>0</v>
      </c>
      <c r="AF1962" t="s">
        <v>6860</v>
      </c>
      <c r="AI1962" t="s">
        <v>6550</v>
      </c>
      <c r="AK1962" t="s">
        <v>69</v>
      </c>
      <c r="BR1962" s="3" t="s">
        <v>7025</v>
      </c>
    </row>
    <row r="1963" spans="1:70" x14ac:dyDescent="0.2">
      <c r="A1963" t="s">
        <v>5208</v>
      </c>
      <c r="B1963" t="s">
        <v>6729</v>
      </c>
      <c r="C1963" t="s">
        <v>81</v>
      </c>
      <c r="D1963" t="s">
        <v>1490</v>
      </c>
      <c r="E1963" t="s">
        <v>83</v>
      </c>
      <c r="F1963" s="2" t="s">
        <v>34</v>
      </c>
      <c r="G1963" s="22">
        <v>32</v>
      </c>
      <c r="H1963" s="22">
        <v>24</v>
      </c>
      <c r="M1963" s="22">
        <v>8</v>
      </c>
      <c r="N1963" s="2" t="s">
        <v>35</v>
      </c>
      <c r="O1963" s="2" t="s">
        <v>35</v>
      </c>
      <c r="P1963" t="s">
        <v>36</v>
      </c>
      <c r="Q1963" t="s">
        <v>6760</v>
      </c>
      <c r="U1963" t="s">
        <v>6546</v>
      </c>
      <c r="V1963" t="s">
        <v>6868</v>
      </c>
      <c r="W1963" t="s">
        <v>6762</v>
      </c>
      <c r="Z1963" s="2">
        <v>21</v>
      </c>
      <c r="AA1963" s="29">
        <v>0</v>
      </c>
      <c r="AF1963" t="s">
        <v>6860</v>
      </c>
      <c r="AI1963" t="s">
        <v>6550</v>
      </c>
      <c r="AK1963" t="s">
        <v>69</v>
      </c>
      <c r="BR1963" s="3" t="s">
        <v>7025</v>
      </c>
    </row>
    <row r="1964" spans="1:70" x14ac:dyDescent="0.2">
      <c r="A1964" t="s">
        <v>5208</v>
      </c>
      <c r="B1964" t="s">
        <v>6729</v>
      </c>
      <c r="C1964" t="s">
        <v>81</v>
      </c>
      <c r="D1964" t="s">
        <v>1490</v>
      </c>
      <c r="E1964" t="s">
        <v>83</v>
      </c>
      <c r="F1964" s="2" t="s">
        <v>34</v>
      </c>
      <c r="G1964" s="22">
        <v>32</v>
      </c>
      <c r="H1964" s="22">
        <v>24</v>
      </c>
      <c r="M1964" s="22">
        <v>8</v>
      </c>
      <c r="N1964" s="2" t="s">
        <v>35</v>
      </c>
      <c r="O1964" s="2" t="s">
        <v>35</v>
      </c>
      <c r="P1964" t="s">
        <v>36</v>
      </c>
      <c r="Q1964" t="s">
        <v>6748</v>
      </c>
      <c r="U1964" t="s">
        <v>6546</v>
      </c>
      <c r="V1964" t="s">
        <v>6869</v>
      </c>
      <c r="W1964" t="s">
        <v>6750</v>
      </c>
      <c r="Z1964" s="2">
        <v>21</v>
      </c>
      <c r="AA1964" s="29">
        <v>0</v>
      </c>
      <c r="AF1964" t="s">
        <v>6860</v>
      </c>
      <c r="AI1964" t="s">
        <v>6550</v>
      </c>
      <c r="AK1964" t="s">
        <v>69</v>
      </c>
      <c r="BR1964" s="3" t="s">
        <v>7025</v>
      </c>
    </row>
    <row r="1965" spans="1:70" x14ac:dyDescent="0.2">
      <c r="A1965" t="s">
        <v>5208</v>
      </c>
      <c r="B1965" t="s">
        <v>6729</v>
      </c>
      <c r="C1965" t="s">
        <v>81</v>
      </c>
      <c r="D1965" t="s">
        <v>1490</v>
      </c>
      <c r="E1965" t="s">
        <v>83</v>
      </c>
      <c r="F1965" s="2" t="s">
        <v>34</v>
      </c>
      <c r="G1965" s="22">
        <v>32</v>
      </c>
      <c r="H1965" s="22">
        <v>24</v>
      </c>
      <c r="M1965" s="22">
        <v>8</v>
      </c>
      <c r="N1965" s="2" t="s">
        <v>35</v>
      </c>
      <c r="O1965" s="2" t="s">
        <v>35</v>
      </c>
      <c r="P1965" t="s">
        <v>36</v>
      </c>
      <c r="Q1965" t="s">
        <v>6763</v>
      </c>
      <c r="U1965" t="s">
        <v>6546</v>
      </c>
      <c r="V1965" t="s">
        <v>6870</v>
      </c>
      <c r="W1965" t="s">
        <v>6765</v>
      </c>
      <c r="Z1965" s="2">
        <v>21</v>
      </c>
      <c r="AA1965" s="29">
        <v>0</v>
      </c>
      <c r="AF1965" t="s">
        <v>6860</v>
      </c>
      <c r="AI1965" t="s">
        <v>6550</v>
      </c>
      <c r="AK1965" t="s">
        <v>69</v>
      </c>
      <c r="BR1965" s="3" t="s">
        <v>7025</v>
      </c>
    </row>
    <row r="1966" spans="1:70" x14ac:dyDescent="0.2">
      <c r="A1966" t="s">
        <v>5208</v>
      </c>
      <c r="B1966" t="s">
        <v>6729</v>
      </c>
      <c r="C1966" t="s">
        <v>81</v>
      </c>
      <c r="D1966" t="s">
        <v>1490</v>
      </c>
      <c r="E1966" t="s">
        <v>83</v>
      </c>
      <c r="F1966" s="2" t="s">
        <v>34</v>
      </c>
      <c r="G1966" s="22">
        <v>32</v>
      </c>
      <c r="H1966" s="22">
        <v>24</v>
      </c>
      <c r="M1966" s="22">
        <v>8</v>
      </c>
      <c r="N1966" s="2" t="s">
        <v>35</v>
      </c>
      <c r="O1966" s="2" t="s">
        <v>35</v>
      </c>
      <c r="P1966" t="s">
        <v>36</v>
      </c>
      <c r="Q1966" t="s">
        <v>6730</v>
      </c>
      <c r="U1966" t="s">
        <v>6546</v>
      </c>
      <c r="V1966" t="s">
        <v>6871</v>
      </c>
      <c r="W1966" t="s">
        <v>6732</v>
      </c>
      <c r="Z1966" s="2">
        <v>17</v>
      </c>
      <c r="AA1966" s="29">
        <v>0</v>
      </c>
      <c r="AF1966" t="s">
        <v>6872</v>
      </c>
      <c r="AI1966" t="s">
        <v>6550</v>
      </c>
      <c r="AK1966" t="s">
        <v>69</v>
      </c>
      <c r="BR1966" s="3" t="s">
        <v>7025</v>
      </c>
    </row>
    <row r="1967" spans="1:70" x14ac:dyDescent="0.2">
      <c r="A1967" t="s">
        <v>5208</v>
      </c>
      <c r="B1967" t="s">
        <v>6729</v>
      </c>
      <c r="C1967" t="s">
        <v>81</v>
      </c>
      <c r="D1967" t="s">
        <v>1490</v>
      </c>
      <c r="E1967" t="s">
        <v>83</v>
      </c>
      <c r="F1967" s="2" t="s">
        <v>34</v>
      </c>
      <c r="G1967" s="22">
        <v>32</v>
      </c>
      <c r="H1967" s="22">
        <v>24</v>
      </c>
      <c r="M1967" s="22">
        <v>8</v>
      </c>
      <c r="N1967" s="2" t="s">
        <v>35</v>
      </c>
      <c r="O1967" s="2" t="s">
        <v>35</v>
      </c>
      <c r="P1967" t="s">
        <v>36</v>
      </c>
      <c r="Q1967" t="s">
        <v>6738</v>
      </c>
      <c r="U1967" t="s">
        <v>6546</v>
      </c>
      <c r="V1967" t="s">
        <v>6873</v>
      </c>
      <c r="W1967" t="s">
        <v>6736</v>
      </c>
      <c r="Z1967" s="2">
        <v>17</v>
      </c>
      <c r="AA1967" s="29">
        <v>0</v>
      </c>
      <c r="AF1967" t="s">
        <v>6872</v>
      </c>
      <c r="AI1967" t="s">
        <v>6550</v>
      </c>
      <c r="AK1967" t="s">
        <v>69</v>
      </c>
      <c r="BR1967" s="3" t="s">
        <v>7025</v>
      </c>
    </row>
    <row r="1968" spans="1:70" x14ac:dyDescent="0.2">
      <c r="A1968" t="s">
        <v>5208</v>
      </c>
      <c r="B1968" t="s">
        <v>6729</v>
      </c>
      <c r="C1968" t="s">
        <v>81</v>
      </c>
      <c r="D1968" t="s">
        <v>1490</v>
      </c>
      <c r="E1968" t="s">
        <v>83</v>
      </c>
      <c r="F1968" s="2" t="s">
        <v>34</v>
      </c>
      <c r="G1968" s="22">
        <v>32</v>
      </c>
      <c r="H1968" s="22">
        <v>24</v>
      </c>
      <c r="M1968" s="22">
        <v>8</v>
      </c>
      <c r="N1968" s="2" t="s">
        <v>35</v>
      </c>
      <c r="O1968" s="2" t="s">
        <v>35</v>
      </c>
      <c r="P1968" t="s">
        <v>36</v>
      </c>
      <c r="Q1968" t="s">
        <v>5260</v>
      </c>
      <c r="U1968" t="s">
        <v>6546</v>
      </c>
      <c r="V1968" t="s">
        <v>6874</v>
      </c>
      <c r="W1968" t="s">
        <v>6791</v>
      </c>
      <c r="Z1968" s="2">
        <v>17</v>
      </c>
      <c r="AA1968" s="29">
        <v>0</v>
      </c>
      <c r="AF1968" t="s">
        <v>6872</v>
      </c>
      <c r="AI1968" t="s">
        <v>6550</v>
      </c>
      <c r="AK1968" t="s">
        <v>69</v>
      </c>
      <c r="BR1968" s="3" t="s">
        <v>7025</v>
      </c>
    </row>
    <row r="1969" spans="1:70" x14ac:dyDescent="0.2">
      <c r="A1969" t="s">
        <v>5208</v>
      </c>
      <c r="B1969" t="s">
        <v>6729</v>
      </c>
      <c r="C1969" t="s">
        <v>81</v>
      </c>
      <c r="D1969" t="s">
        <v>1490</v>
      </c>
      <c r="E1969" t="s">
        <v>83</v>
      </c>
      <c r="F1969" s="2" t="s">
        <v>34</v>
      </c>
      <c r="G1969" s="22">
        <v>32</v>
      </c>
      <c r="H1969" s="22">
        <v>24</v>
      </c>
      <c r="M1969" s="22">
        <v>8</v>
      </c>
      <c r="N1969" s="2" t="s">
        <v>35</v>
      </c>
      <c r="O1969" s="2" t="s">
        <v>35</v>
      </c>
      <c r="P1969" t="s">
        <v>36</v>
      </c>
      <c r="Q1969" t="s">
        <v>5242</v>
      </c>
      <c r="U1969" t="s">
        <v>6546</v>
      </c>
      <c r="V1969" t="s">
        <v>6875</v>
      </c>
      <c r="W1969" t="s">
        <v>6747</v>
      </c>
      <c r="Z1969" s="2">
        <v>17</v>
      </c>
      <c r="AA1969" s="29">
        <v>0</v>
      </c>
      <c r="AF1969" t="s">
        <v>6872</v>
      </c>
      <c r="AI1969" t="s">
        <v>6550</v>
      </c>
      <c r="AK1969" t="s">
        <v>69</v>
      </c>
      <c r="BR1969" s="3" t="s">
        <v>7025</v>
      </c>
    </row>
    <row r="1970" spans="1:70" x14ac:dyDescent="0.2">
      <c r="A1970" t="s">
        <v>5208</v>
      </c>
      <c r="B1970" t="s">
        <v>6729</v>
      </c>
      <c r="C1970" t="s">
        <v>81</v>
      </c>
      <c r="D1970" t="s">
        <v>1490</v>
      </c>
      <c r="E1970" t="s">
        <v>83</v>
      </c>
      <c r="F1970" s="2" t="s">
        <v>34</v>
      </c>
      <c r="G1970" s="22">
        <v>32</v>
      </c>
      <c r="H1970" s="22">
        <v>24</v>
      </c>
      <c r="M1970" s="22">
        <v>8</v>
      </c>
      <c r="N1970" s="2" t="s">
        <v>35</v>
      </c>
      <c r="O1970" s="2" t="s">
        <v>35</v>
      </c>
      <c r="P1970" t="s">
        <v>36</v>
      </c>
      <c r="Q1970" t="s">
        <v>6752</v>
      </c>
      <c r="U1970" t="s">
        <v>6546</v>
      </c>
      <c r="V1970" t="s">
        <v>6876</v>
      </c>
      <c r="W1970" t="s">
        <v>6754</v>
      </c>
      <c r="Z1970" s="2">
        <v>17</v>
      </c>
      <c r="AA1970" s="29">
        <v>0</v>
      </c>
      <c r="AF1970" t="s">
        <v>6872</v>
      </c>
      <c r="AI1970" t="s">
        <v>6550</v>
      </c>
      <c r="AK1970" t="s">
        <v>69</v>
      </c>
      <c r="BR1970" s="3" t="s">
        <v>7025</v>
      </c>
    </row>
    <row r="1971" spans="1:70" x14ac:dyDescent="0.2">
      <c r="A1971" t="s">
        <v>5208</v>
      </c>
      <c r="B1971" t="s">
        <v>6729</v>
      </c>
      <c r="C1971" t="s">
        <v>81</v>
      </c>
      <c r="D1971" t="s">
        <v>1490</v>
      </c>
      <c r="E1971" t="s">
        <v>83</v>
      </c>
      <c r="F1971" s="2" t="s">
        <v>34</v>
      </c>
      <c r="G1971" s="22">
        <v>32</v>
      </c>
      <c r="H1971" s="22">
        <v>24</v>
      </c>
      <c r="M1971" s="22">
        <v>8</v>
      </c>
      <c r="N1971" s="2" t="s">
        <v>35</v>
      </c>
      <c r="O1971" s="2" t="s">
        <v>35</v>
      </c>
      <c r="P1971" t="s">
        <v>36</v>
      </c>
      <c r="Q1971" t="s">
        <v>6755</v>
      </c>
      <c r="U1971" t="s">
        <v>6546</v>
      </c>
      <c r="V1971" t="s">
        <v>6877</v>
      </c>
      <c r="W1971" t="s">
        <v>6757</v>
      </c>
      <c r="Z1971" s="2">
        <v>17</v>
      </c>
      <c r="AA1971" s="29">
        <v>0</v>
      </c>
      <c r="AF1971" t="s">
        <v>6872</v>
      </c>
      <c r="AI1971" t="s">
        <v>6550</v>
      </c>
      <c r="AK1971" t="s">
        <v>69</v>
      </c>
      <c r="BR1971" s="3" t="s">
        <v>7025</v>
      </c>
    </row>
    <row r="1972" spans="1:70" x14ac:dyDescent="0.2">
      <c r="A1972" t="s">
        <v>5208</v>
      </c>
      <c r="B1972" t="s">
        <v>6729</v>
      </c>
      <c r="C1972" t="s">
        <v>81</v>
      </c>
      <c r="D1972" t="s">
        <v>1490</v>
      </c>
      <c r="E1972" t="s">
        <v>83</v>
      </c>
      <c r="F1972" s="2" t="s">
        <v>34</v>
      </c>
      <c r="G1972" s="22">
        <v>32</v>
      </c>
      <c r="H1972" s="22">
        <v>24</v>
      </c>
      <c r="M1972" s="22">
        <v>8</v>
      </c>
      <c r="N1972" s="2" t="s">
        <v>35</v>
      </c>
      <c r="O1972" s="2" t="s">
        <v>35</v>
      </c>
      <c r="P1972" t="s">
        <v>36</v>
      </c>
      <c r="Q1972" t="s">
        <v>5247</v>
      </c>
      <c r="U1972" t="s">
        <v>6546</v>
      </c>
      <c r="V1972" t="s">
        <v>6878</v>
      </c>
      <c r="W1972" t="s">
        <v>6827</v>
      </c>
      <c r="Z1972" s="2">
        <v>17</v>
      </c>
      <c r="AA1972" s="29">
        <v>0</v>
      </c>
      <c r="AF1972" t="s">
        <v>6872</v>
      </c>
      <c r="AI1972" t="s">
        <v>6550</v>
      </c>
      <c r="AK1972" t="s">
        <v>69</v>
      </c>
      <c r="BR1972" s="3" t="s">
        <v>7025</v>
      </c>
    </row>
    <row r="1973" spans="1:70" x14ac:dyDescent="0.2">
      <c r="A1973" t="s">
        <v>5208</v>
      </c>
      <c r="B1973" t="s">
        <v>6729</v>
      </c>
      <c r="C1973" t="s">
        <v>81</v>
      </c>
      <c r="D1973" t="s">
        <v>1490</v>
      </c>
      <c r="E1973" t="s">
        <v>83</v>
      </c>
      <c r="F1973" s="2" t="s">
        <v>34</v>
      </c>
      <c r="G1973" s="22">
        <v>32</v>
      </c>
      <c r="H1973" s="22">
        <v>24</v>
      </c>
      <c r="M1973" s="22">
        <v>8</v>
      </c>
      <c r="N1973" s="2" t="s">
        <v>35</v>
      </c>
      <c r="O1973" s="2" t="s">
        <v>35</v>
      </c>
      <c r="P1973" t="s">
        <v>36</v>
      </c>
      <c r="Q1973" t="s">
        <v>6760</v>
      </c>
      <c r="U1973" t="s">
        <v>6546</v>
      </c>
      <c r="V1973" t="s">
        <v>6879</v>
      </c>
      <c r="W1973" t="s">
        <v>6762</v>
      </c>
      <c r="Z1973" s="2">
        <v>17</v>
      </c>
      <c r="AA1973" s="29">
        <v>0</v>
      </c>
      <c r="AF1973" t="s">
        <v>6872</v>
      </c>
      <c r="AI1973" t="s">
        <v>6550</v>
      </c>
      <c r="AK1973" t="s">
        <v>69</v>
      </c>
      <c r="BR1973" s="3" t="s">
        <v>7025</v>
      </c>
    </row>
    <row r="1974" spans="1:70" x14ac:dyDescent="0.2">
      <c r="A1974" t="s">
        <v>5208</v>
      </c>
      <c r="B1974" t="s">
        <v>6729</v>
      </c>
      <c r="C1974" t="s">
        <v>81</v>
      </c>
      <c r="D1974" t="s">
        <v>1490</v>
      </c>
      <c r="E1974" t="s">
        <v>83</v>
      </c>
      <c r="F1974" s="2" t="s">
        <v>34</v>
      </c>
      <c r="G1974" s="22">
        <v>32</v>
      </c>
      <c r="H1974" s="22">
        <v>24</v>
      </c>
      <c r="M1974" s="22">
        <v>8</v>
      </c>
      <c r="N1974" s="2" t="s">
        <v>35</v>
      </c>
      <c r="O1974" s="2" t="s">
        <v>35</v>
      </c>
      <c r="P1974" t="s">
        <v>36</v>
      </c>
      <c r="Q1974" t="s">
        <v>6748</v>
      </c>
      <c r="U1974" t="s">
        <v>6546</v>
      </c>
      <c r="V1974" t="s">
        <v>6880</v>
      </c>
      <c r="W1974" t="s">
        <v>6750</v>
      </c>
      <c r="Z1974" s="2">
        <v>17</v>
      </c>
      <c r="AA1974" s="29">
        <v>0</v>
      </c>
      <c r="AF1974" t="s">
        <v>6872</v>
      </c>
      <c r="AI1974" t="s">
        <v>6550</v>
      </c>
      <c r="AK1974" t="s">
        <v>69</v>
      </c>
      <c r="BR1974" s="3" t="s">
        <v>7025</v>
      </c>
    </row>
    <row r="1975" spans="1:70" x14ac:dyDescent="0.2">
      <c r="A1975" t="s">
        <v>5208</v>
      </c>
      <c r="B1975" t="s">
        <v>6729</v>
      </c>
      <c r="C1975" t="s">
        <v>81</v>
      </c>
      <c r="D1975" t="s">
        <v>1490</v>
      </c>
      <c r="E1975" t="s">
        <v>83</v>
      </c>
      <c r="F1975" s="2" t="s">
        <v>34</v>
      </c>
      <c r="G1975" s="22">
        <v>32</v>
      </c>
      <c r="H1975" s="22">
        <v>24</v>
      </c>
      <c r="M1975" s="22">
        <v>8</v>
      </c>
      <c r="N1975" s="2" t="s">
        <v>35</v>
      </c>
      <c r="O1975" s="2" t="s">
        <v>35</v>
      </c>
      <c r="P1975" t="s">
        <v>36</v>
      </c>
      <c r="Q1975" t="s">
        <v>6763</v>
      </c>
      <c r="U1975" t="s">
        <v>6546</v>
      </c>
      <c r="V1975" t="s">
        <v>6881</v>
      </c>
      <c r="W1975" t="s">
        <v>6765</v>
      </c>
      <c r="Z1975" s="2">
        <v>17</v>
      </c>
      <c r="AA1975" s="29">
        <v>0</v>
      </c>
      <c r="AF1975" t="s">
        <v>6872</v>
      </c>
      <c r="AI1975" t="s">
        <v>6550</v>
      </c>
      <c r="AK1975" t="s">
        <v>69</v>
      </c>
      <c r="BR1975" s="3" t="s">
        <v>7025</v>
      </c>
    </row>
    <row r="1976" spans="1:70" x14ac:dyDescent="0.2">
      <c r="A1976" t="s">
        <v>5208</v>
      </c>
      <c r="B1976" t="s">
        <v>6729</v>
      </c>
      <c r="C1976" t="s">
        <v>81</v>
      </c>
      <c r="D1976" t="s">
        <v>1490</v>
      </c>
      <c r="E1976" t="s">
        <v>83</v>
      </c>
      <c r="F1976" s="2" t="s">
        <v>34</v>
      </c>
      <c r="G1976" s="22">
        <v>32</v>
      </c>
      <c r="H1976" s="22">
        <v>24</v>
      </c>
      <c r="M1976" s="22">
        <v>8</v>
      </c>
      <c r="N1976" s="2" t="s">
        <v>35</v>
      </c>
      <c r="O1976" s="2" t="s">
        <v>35</v>
      </c>
      <c r="P1976" t="s">
        <v>36</v>
      </c>
      <c r="Q1976" t="s">
        <v>5222</v>
      </c>
      <c r="U1976" t="s">
        <v>6546</v>
      </c>
      <c r="V1976" t="s">
        <v>6882</v>
      </c>
      <c r="W1976" t="s">
        <v>6883</v>
      </c>
      <c r="Z1976" s="2">
        <v>23</v>
      </c>
      <c r="AA1976" s="29">
        <v>0</v>
      </c>
      <c r="AF1976" t="s">
        <v>6733</v>
      </c>
      <c r="AI1976" t="s">
        <v>6550</v>
      </c>
      <c r="AK1976" t="s">
        <v>69</v>
      </c>
      <c r="BR1976" s="3" t="s">
        <v>7025</v>
      </c>
    </row>
    <row r="1977" spans="1:70" x14ac:dyDescent="0.2">
      <c r="A1977" t="s">
        <v>5208</v>
      </c>
      <c r="B1977" t="s">
        <v>6729</v>
      </c>
      <c r="C1977" t="s">
        <v>81</v>
      </c>
      <c r="D1977" t="s">
        <v>1490</v>
      </c>
      <c r="E1977" t="s">
        <v>83</v>
      </c>
      <c r="F1977" s="2" t="s">
        <v>34</v>
      </c>
      <c r="G1977" s="22">
        <v>32</v>
      </c>
      <c r="H1977" s="22">
        <v>24</v>
      </c>
      <c r="M1977" s="22">
        <v>8</v>
      </c>
      <c r="N1977" s="2" t="s">
        <v>35</v>
      </c>
      <c r="O1977" s="2" t="s">
        <v>35</v>
      </c>
      <c r="P1977" t="s">
        <v>36</v>
      </c>
      <c r="Q1977" t="s">
        <v>6763</v>
      </c>
      <c r="U1977" t="s">
        <v>6546</v>
      </c>
      <c r="V1977" t="s">
        <v>6884</v>
      </c>
      <c r="W1977" t="s">
        <v>6885</v>
      </c>
      <c r="Z1977" s="2">
        <v>23</v>
      </c>
      <c r="AA1977" s="29">
        <v>0</v>
      </c>
      <c r="AF1977" t="s">
        <v>6733</v>
      </c>
      <c r="AI1977" t="s">
        <v>6550</v>
      </c>
      <c r="AK1977" t="s">
        <v>69</v>
      </c>
      <c r="BR1977" s="3" t="s">
        <v>7025</v>
      </c>
    </row>
    <row r="1978" spans="1:70" x14ac:dyDescent="0.2">
      <c r="A1978" t="s">
        <v>5208</v>
      </c>
      <c r="B1978" t="s">
        <v>6729</v>
      </c>
      <c r="C1978" t="s">
        <v>81</v>
      </c>
      <c r="D1978" t="s">
        <v>1490</v>
      </c>
      <c r="E1978" t="s">
        <v>83</v>
      </c>
      <c r="F1978" s="2" t="s">
        <v>34</v>
      </c>
      <c r="G1978" s="22">
        <v>32</v>
      </c>
      <c r="H1978" s="22">
        <v>24</v>
      </c>
      <c r="M1978" s="22">
        <v>8</v>
      </c>
      <c r="N1978" s="2" t="s">
        <v>35</v>
      </c>
      <c r="O1978" s="2" t="s">
        <v>35</v>
      </c>
      <c r="P1978" t="s">
        <v>36</v>
      </c>
      <c r="Q1978" t="s">
        <v>5213</v>
      </c>
      <c r="U1978" t="s">
        <v>6546</v>
      </c>
      <c r="V1978" t="s">
        <v>6886</v>
      </c>
      <c r="W1978" t="s">
        <v>6885</v>
      </c>
      <c r="Z1978" s="2">
        <v>23</v>
      </c>
      <c r="AA1978" s="29">
        <v>0</v>
      </c>
      <c r="AF1978" t="s">
        <v>6733</v>
      </c>
      <c r="AI1978" t="s">
        <v>6550</v>
      </c>
      <c r="AK1978" t="s">
        <v>69</v>
      </c>
      <c r="BR1978" s="3" t="s">
        <v>7025</v>
      </c>
    </row>
    <row r="1979" spans="1:70" x14ac:dyDescent="0.2">
      <c r="A1979" t="s">
        <v>5208</v>
      </c>
      <c r="B1979" t="s">
        <v>6729</v>
      </c>
      <c r="C1979" t="s">
        <v>81</v>
      </c>
      <c r="D1979" t="s">
        <v>1490</v>
      </c>
      <c r="E1979" t="s">
        <v>83</v>
      </c>
      <c r="F1979" s="2" t="s">
        <v>34</v>
      </c>
      <c r="G1979" s="22">
        <v>32</v>
      </c>
      <c r="H1979" s="22">
        <v>24</v>
      </c>
      <c r="M1979" s="22">
        <v>8</v>
      </c>
      <c r="N1979" s="2" t="s">
        <v>35</v>
      </c>
      <c r="O1979" s="2" t="s">
        <v>35</v>
      </c>
      <c r="P1979" t="s">
        <v>36</v>
      </c>
      <c r="Q1979" t="s">
        <v>5260</v>
      </c>
      <c r="U1979" t="s">
        <v>6546</v>
      </c>
      <c r="V1979" t="s">
        <v>6887</v>
      </c>
      <c r="W1979" t="s">
        <v>6888</v>
      </c>
      <c r="Z1979" s="2">
        <v>23</v>
      </c>
      <c r="AA1979" s="29">
        <v>0</v>
      </c>
      <c r="AF1979" t="s">
        <v>6733</v>
      </c>
      <c r="AI1979" t="s">
        <v>6550</v>
      </c>
      <c r="AK1979" t="s">
        <v>69</v>
      </c>
      <c r="BR1979" s="3" t="s">
        <v>7025</v>
      </c>
    </row>
    <row r="1980" spans="1:70" x14ac:dyDescent="0.2">
      <c r="A1980" t="s">
        <v>5208</v>
      </c>
      <c r="B1980" t="s">
        <v>6729</v>
      </c>
      <c r="C1980" t="s">
        <v>81</v>
      </c>
      <c r="D1980" t="s">
        <v>1490</v>
      </c>
      <c r="E1980" t="s">
        <v>83</v>
      </c>
      <c r="F1980" s="2" t="s">
        <v>34</v>
      </c>
      <c r="G1980" s="22">
        <v>32</v>
      </c>
      <c r="H1980" s="22">
        <v>24</v>
      </c>
      <c r="M1980" s="22">
        <v>8</v>
      </c>
      <c r="N1980" s="2" t="s">
        <v>35</v>
      </c>
      <c r="O1980" s="2" t="s">
        <v>35</v>
      </c>
      <c r="P1980" t="s">
        <v>36</v>
      </c>
      <c r="Q1980" t="s">
        <v>5242</v>
      </c>
      <c r="U1980" t="s">
        <v>6546</v>
      </c>
      <c r="V1980" t="s">
        <v>6889</v>
      </c>
      <c r="W1980" t="s">
        <v>6890</v>
      </c>
      <c r="Z1980" s="2">
        <v>23</v>
      </c>
      <c r="AA1980" s="29">
        <v>0</v>
      </c>
      <c r="AF1980" t="s">
        <v>6733</v>
      </c>
      <c r="AI1980" t="s">
        <v>6550</v>
      </c>
      <c r="AK1980" t="s">
        <v>69</v>
      </c>
      <c r="BR1980" s="3" t="s">
        <v>7025</v>
      </c>
    </row>
    <row r="1981" spans="1:70" x14ac:dyDescent="0.2">
      <c r="A1981" t="s">
        <v>5208</v>
      </c>
      <c r="B1981" t="s">
        <v>6729</v>
      </c>
      <c r="C1981" t="s">
        <v>81</v>
      </c>
      <c r="D1981" t="s">
        <v>1490</v>
      </c>
      <c r="E1981" t="s">
        <v>83</v>
      </c>
      <c r="F1981" s="2" t="s">
        <v>34</v>
      </c>
      <c r="G1981" s="22">
        <v>32</v>
      </c>
      <c r="H1981" s="22">
        <v>24</v>
      </c>
      <c r="M1981" s="22">
        <v>8</v>
      </c>
      <c r="N1981" s="2" t="s">
        <v>35</v>
      </c>
      <c r="O1981" s="2" t="s">
        <v>35</v>
      </c>
      <c r="P1981" t="s">
        <v>36</v>
      </c>
      <c r="Q1981" t="s">
        <v>6752</v>
      </c>
      <c r="U1981" t="s">
        <v>6546</v>
      </c>
      <c r="V1981" t="s">
        <v>6891</v>
      </c>
      <c r="W1981" t="s">
        <v>6892</v>
      </c>
      <c r="Z1981" s="2">
        <v>23</v>
      </c>
      <c r="AA1981" s="29">
        <v>0</v>
      </c>
      <c r="AF1981" t="s">
        <v>6733</v>
      </c>
      <c r="AI1981" t="s">
        <v>6550</v>
      </c>
      <c r="AK1981" t="s">
        <v>69</v>
      </c>
      <c r="BR1981" s="3" t="s">
        <v>7025</v>
      </c>
    </row>
    <row r="1982" spans="1:70" x14ac:dyDescent="0.2">
      <c r="A1982" t="s">
        <v>5208</v>
      </c>
      <c r="B1982" t="s">
        <v>6729</v>
      </c>
      <c r="C1982" t="s">
        <v>81</v>
      </c>
      <c r="D1982" t="s">
        <v>1490</v>
      </c>
      <c r="E1982" t="s">
        <v>83</v>
      </c>
      <c r="F1982" s="2" t="s">
        <v>34</v>
      </c>
      <c r="G1982" s="22">
        <v>32</v>
      </c>
      <c r="H1982" s="22">
        <v>24</v>
      </c>
      <c r="M1982" s="22">
        <v>8</v>
      </c>
      <c r="N1982" s="2" t="s">
        <v>35</v>
      </c>
      <c r="O1982" s="2" t="s">
        <v>35</v>
      </c>
      <c r="P1982" t="s">
        <v>36</v>
      </c>
      <c r="Q1982" t="s">
        <v>5234</v>
      </c>
      <c r="U1982" t="s">
        <v>6546</v>
      </c>
      <c r="V1982" t="s">
        <v>6893</v>
      </c>
      <c r="W1982" t="s">
        <v>6894</v>
      </c>
      <c r="Z1982" s="2">
        <v>23</v>
      </c>
      <c r="AA1982" s="29">
        <v>0</v>
      </c>
      <c r="AF1982" t="s">
        <v>6733</v>
      </c>
      <c r="AI1982" t="s">
        <v>6550</v>
      </c>
      <c r="AK1982" t="s">
        <v>69</v>
      </c>
      <c r="BR1982" s="3" t="s">
        <v>7025</v>
      </c>
    </row>
    <row r="1983" spans="1:70" x14ac:dyDescent="0.2">
      <c r="A1983" t="s">
        <v>5208</v>
      </c>
      <c r="B1983" t="s">
        <v>6729</v>
      </c>
      <c r="C1983" t="s">
        <v>81</v>
      </c>
      <c r="D1983" t="s">
        <v>1490</v>
      </c>
      <c r="E1983" t="s">
        <v>83</v>
      </c>
      <c r="F1983" s="2" t="s">
        <v>34</v>
      </c>
      <c r="G1983" s="22">
        <v>32</v>
      </c>
      <c r="H1983" s="22">
        <v>24</v>
      </c>
      <c r="M1983" s="22">
        <v>8</v>
      </c>
      <c r="N1983" s="2" t="s">
        <v>35</v>
      </c>
      <c r="O1983" s="2" t="s">
        <v>35</v>
      </c>
      <c r="P1983" t="s">
        <v>36</v>
      </c>
      <c r="Q1983" t="s">
        <v>6797</v>
      </c>
      <c r="U1983" t="s">
        <v>6546</v>
      </c>
      <c r="V1983" t="s">
        <v>6895</v>
      </c>
      <c r="W1983" t="s">
        <v>6896</v>
      </c>
      <c r="Z1983" s="2">
        <v>23</v>
      </c>
      <c r="AA1983" s="29">
        <v>0</v>
      </c>
      <c r="AF1983" t="s">
        <v>6733</v>
      </c>
      <c r="AI1983" t="s">
        <v>6550</v>
      </c>
      <c r="AK1983" t="s">
        <v>69</v>
      </c>
      <c r="BR1983" s="3" t="s">
        <v>7025</v>
      </c>
    </row>
    <row r="1984" spans="1:70" x14ac:dyDescent="0.2">
      <c r="A1984" t="s">
        <v>5208</v>
      </c>
      <c r="B1984" t="s">
        <v>6729</v>
      </c>
      <c r="C1984" t="s">
        <v>81</v>
      </c>
      <c r="D1984" t="s">
        <v>1490</v>
      </c>
      <c r="E1984" t="s">
        <v>83</v>
      </c>
      <c r="F1984" s="2" t="s">
        <v>34</v>
      </c>
      <c r="G1984" s="22">
        <v>32</v>
      </c>
      <c r="H1984" s="22">
        <v>24</v>
      </c>
      <c r="M1984" s="22">
        <v>8</v>
      </c>
      <c r="N1984" s="2" t="s">
        <v>35</v>
      </c>
      <c r="O1984" s="2" t="s">
        <v>35</v>
      </c>
      <c r="P1984" t="s">
        <v>36</v>
      </c>
      <c r="Q1984" t="s">
        <v>6760</v>
      </c>
      <c r="U1984" t="s">
        <v>6546</v>
      </c>
      <c r="V1984" t="s">
        <v>6897</v>
      </c>
      <c r="W1984" t="s">
        <v>6898</v>
      </c>
      <c r="Z1984" s="2">
        <v>23</v>
      </c>
      <c r="AA1984" s="29">
        <v>0</v>
      </c>
      <c r="AF1984" t="s">
        <v>6733</v>
      </c>
      <c r="AI1984" t="s">
        <v>6550</v>
      </c>
      <c r="AK1984" t="s">
        <v>69</v>
      </c>
      <c r="BR1984" s="3" t="s">
        <v>7025</v>
      </c>
    </row>
    <row r="1985" spans="1:70" x14ac:dyDescent="0.2">
      <c r="A1985" t="s">
        <v>5208</v>
      </c>
      <c r="B1985" t="s">
        <v>6729</v>
      </c>
      <c r="C1985" t="s">
        <v>81</v>
      </c>
      <c r="D1985" t="s">
        <v>1490</v>
      </c>
      <c r="E1985" t="s">
        <v>83</v>
      </c>
      <c r="F1985" s="2" t="s">
        <v>34</v>
      </c>
      <c r="G1985" s="22">
        <v>32</v>
      </c>
      <c r="H1985" s="22">
        <v>24</v>
      </c>
      <c r="M1985" s="22">
        <v>8</v>
      </c>
      <c r="N1985" s="2" t="s">
        <v>35</v>
      </c>
      <c r="O1985" s="2" t="s">
        <v>35</v>
      </c>
      <c r="P1985" t="s">
        <v>36</v>
      </c>
      <c r="Q1985" t="s">
        <v>5257</v>
      </c>
      <c r="U1985" t="s">
        <v>6546</v>
      </c>
      <c r="V1985" t="s">
        <v>6899</v>
      </c>
      <c r="W1985" t="s">
        <v>6900</v>
      </c>
      <c r="Z1985" s="2">
        <v>23</v>
      </c>
      <c r="AA1985" s="29">
        <v>0</v>
      </c>
      <c r="AF1985" t="s">
        <v>6733</v>
      </c>
      <c r="AI1985" t="s">
        <v>6550</v>
      </c>
      <c r="AK1985" t="s">
        <v>69</v>
      </c>
      <c r="BR1985" s="3" t="s">
        <v>7025</v>
      </c>
    </row>
    <row r="1986" spans="1:70" x14ac:dyDescent="0.2">
      <c r="A1986" t="s">
        <v>5208</v>
      </c>
      <c r="B1986" t="s">
        <v>6729</v>
      </c>
      <c r="C1986" t="s">
        <v>81</v>
      </c>
      <c r="D1986" t="s">
        <v>1490</v>
      </c>
      <c r="E1986" t="s">
        <v>83</v>
      </c>
      <c r="F1986" s="2" t="s">
        <v>34</v>
      </c>
      <c r="G1986" s="22">
        <v>32</v>
      </c>
      <c r="H1986" s="22">
        <v>24</v>
      </c>
      <c r="M1986" s="22">
        <v>8</v>
      </c>
      <c r="N1986" s="2" t="s">
        <v>35</v>
      </c>
      <c r="O1986" s="2" t="s">
        <v>35</v>
      </c>
      <c r="P1986" t="s">
        <v>36</v>
      </c>
      <c r="Q1986" t="s">
        <v>5222</v>
      </c>
      <c r="U1986" t="s">
        <v>6546</v>
      </c>
      <c r="V1986" t="s">
        <v>6901</v>
      </c>
      <c r="W1986" t="s">
        <v>6883</v>
      </c>
      <c r="Z1986" s="2">
        <v>26</v>
      </c>
      <c r="AA1986" s="29">
        <v>0</v>
      </c>
      <c r="AF1986" t="s">
        <v>6767</v>
      </c>
      <c r="AI1986" t="s">
        <v>6550</v>
      </c>
      <c r="AK1986" t="s">
        <v>69</v>
      </c>
      <c r="BR1986" s="3" t="s">
        <v>7025</v>
      </c>
    </row>
    <row r="1987" spans="1:70" x14ac:dyDescent="0.2">
      <c r="A1987" t="s">
        <v>5208</v>
      </c>
      <c r="B1987" t="s">
        <v>6729</v>
      </c>
      <c r="C1987" t="s">
        <v>81</v>
      </c>
      <c r="D1987" t="s">
        <v>1490</v>
      </c>
      <c r="E1987" t="s">
        <v>83</v>
      </c>
      <c r="F1987" s="2" t="s">
        <v>34</v>
      </c>
      <c r="G1987" s="22">
        <v>32</v>
      </c>
      <c r="H1987" s="22">
        <v>24</v>
      </c>
      <c r="M1987" s="22">
        <v>8</v>
      </c>
      <c r="N1987" s="2" t="s">
        <v>35</v>
      </c>
      <c r="O1987" s="2" t="s">
        <v>35</v>
      </c>
      <c r="P1987" t="s">
        <v>36</v>
      </c>
      <c r="Q1987" t="s">
        <v>6763</v>
      </c>
      <c r="U1987" t="s">
        <v>6546</v>
      </c>
      <c r="V1987" t="s">
        <v>6902</v>
      </c>
      <c r="W1987" t="s">
        <v>6885</v>
      </c>
      <c r="Z1987" s="2">
        <v>26</v>
      </c>
      <c r="AA1987" s="29">
        <v>0</v>
      </c>
      <c r="AF1987" t="s">
        <v>6767</v>
      </c>
      <c r="AI1987" t="s">
        <v>6550</v>
      </c>
      <c r="AK1987" t="s">
        <v>69</v>
      </c>
      <c r="BR1987" s="3" t="s">
        <v>7025</v>
      </c>
    </row>
    <row r="1988" spans="1:70" x14ac:dyDescent="0.2">
      <c r="A1988" t="s">
        <v>5208</v>
      </c>
      <c r="B1988" t="s">
        <v>6729</v>
      </c>
      <c r="C1988" t="s">
        <v>81</v>
      </c>
      <c r="D1988" t="s">
        <v>1490</v>
      </c>
      <c r="E1988" t="s">
        <v>83</v>
      </c>
      <c r="F1988" s="2" t="s">
        <v>34</v>
      </c>
      <c r="G1988" s="22">
        <v>32</v>
      </c>
      <c r="H1988" s="22">
        <v>24</v>
      </c>
      <c r="M1988" s="22">
        <v>8</v>
      </c>
      <c r="N1988" s="2" t="s">
        <v>35</v>
      </c>
      <c r="O1988" s="2" t="s">
        <v>35</v>
      </c>
      <c r="P1988" t="s">
        <v>36</v>
      </c>
      <c r="Q1988" t="s">
        <v>5213</v>
      </c>
      <c r="U1988" t="s">
        <v>6546</v>
      </c>
      <c r="V1988" t="s">
        <v>6903</v>
      </c>
      <c r="W1988" t="s">
        <v>6885</v>
      </c>
      <c r="Z1988" s="2">
        <v>26</v>
      </c>
      <c r="AA1988" s="29">
        <v>0</v>
      </c>
      <c r="AF1988" t="s">
        <v>6767</v>
      </c>
      <c r="AI1988" t="s">
        <v>6550</v>
      </c>
      <c r="AK1988" t="s">
        <v>69</v>
      </c>
      <c r="BR1988" s="3" t="s">
        <v>7025</v>
      </c>
    </row>
    <row r="1989" spans="1:70" x14ac:dyDescent="0.2">
      <c r="A1989" t="s">
        <v>5208</v>
      </c>
      <c r="B1989" t="s">
        <v>6729</v>
      </c>
      <c r="C1989" t="s">
        <v>81</v>
      </c>
      <c r="D1989" t="s">
        <v>1490</v>
      </c>
      <c r="E1989" t="s">
        <v>83</v>
      </c>
      <c r="F1989" s="2" t="s">
        <v>34</v>
      </c>
      <c r="G1989" s="22">
        <v>32</v>
      </c>
      <c r="H1989" s="22">
        <v>24</v>
      </c>
      <c r="M1989" s="22">
        <v>8</v>
      </c>
      <c r="N1989" s="2" t="s">
        <v>35</v>
      </c>
      <c r="O1989" s="2" t="s">
        <v>35</v>
      </c>
      <c r="P1989" t="s">
        <v>36</v>
      </c>
      <c r="Q1989" t="s">
        <v>5260</v>
      </c>
      <c r="U1989" t="s">
        <v>6546</v>
      </c>
      <c r="V1989" t="s">
        <v>6904</v>
      </c>
      <c r="W1989" t="s">
        <v>6888</v>
      </c>
      <c r="Z1989" s="2">
        <v>26</v>
      </c>
      <c r="AA1989" s="29">
        <v>0</v>
      </c>
      <c r="AF1989" t="s">
        <v>6767</v>
      </c>
      <c r="AI1989" t="s">
        <v>6550</v>
      </c>
      <c r="AK1989" t="s">
        <v>69</v>
      </c>
      <c r="BR1989" s="3" t="s">
        <v>7025</v>
      </c>
    </row>
    <row r="1990" spans="1:70" x14ac:dyDescent="0.2">
      <c r="A1990" t="s">
        <v>5208</v>
      </c>
      <c r="B1990" t="s">
        <v>6729</v>
      </c>
      <c r="C1990" t="s">
        <v>81</v>
      </c>
      <c r="D1990" t="s">
        <v>1490</v>
      </c>
      <c r="E1990" t="s">
        <v>83</v>
      </c>
      <c r="F1990" s="2" t="s">
        <v>34</v>
      </c>
      <c r="G1990" s="22">
        <v>32</v>
      </c>
      <c r="H1990" s="22">
        <v>24</v>
      </c>
      <c r="M1990" s="22">
        <v>8</v>
      </c>
      <c r="N1990" s="2" t="s">
        <v>35</v>
      </c>
      <c r="O1990" s="2" t="s">
        <v>35</v>
      </c>
      <c r="P1990" t="s">
        <v>36</v>
      </c>
      <c r="Q1990" t="s">
        <v>5242</v>
      </c>
      <c r="U1990" t="s">
        <v>6546</v>
      </c>
      <c r="V1990" t="s">
        <v>6905</v>
      </c>
      <c r="W1990" t="s">
        <v>6890</v>
      </c>
      <c r="Z1990" s="2">
        <v>26</v>
      </c>
      <c r="AA1990" s="29">
        <v>0</v>
      </c>
      <c r="AF1990" t="s">
        <v>6767</v>
      </c>
      <c r="AI1990" t="s">
        <v>6550</v>
      </c>
      <c r="AK1990" t="s">
        <v>69</v>
      </c>
      <c r="BR1990" s="3" t="s">
        <v>7025</v>
      </c>
    </row>
    <row r="1991" spans="1:70" x14ac:dyDescent="0.2">
      <c r="A1991" t="s">
        <v>5208</v>
      </c>
      <c r="B1991" t="s">
        <v>6729</v>
      </c>
      <c r="C1991" t="s">
        <v>81</v>
      </c>
      <c r="D1991" t="s">
        <v>1490</v>
      </c>
      <c r="E1991" t="s">
        <v>83</v>
      </c>
      <c r="F1991" s="2" t="s">
        <v>34</v>
      </c>
      <c r="G1991" s="22">
        <v>32</v>
      </c>
      <c r="H1991" s="22">
        <v>24</v>
      </c>
      <c r="M1991" s="22">
        <v>8</v>
      </c>
      <c r="N1991" s="2" t="s">
        <v>35</v>
      </c>
      <c r="O1991" s="2" t="s">
        <v>35</v>
      </c>
      <c r="P1991" t="s">
        <v>36</v>
      </c>
      <c r="Q1991" t="s">
        <v>6752</v>
      </c>
      <c r="U1991" t="s">
        <v>6546</v>
      </c>
      <c r="V1991" t="s">
        <v>6906</v>
      </c>
      <c r="W1991" t="s">
        <v>6892</v>
      </c>
      <c r="Z1991" s="2">
        <v>26</v>
      </c>
      <c r="AA1991" s="29">
        <v>0</v>
      </c>
      <c r="AF1991" t="s">
        <v>6767</v>
      </c>
      <c r="AI1991" t="s">
        <v>6550</v>
      </c>
      <c r="AK1991" t="s">
        <v>69</v>
      </c>
      <c r="BR1991" s="3" t="s">
        <v>7025</v>
      </c>
    </row>
    <row r="1992" spans="1:70" x14ac:dyDescent="0.2">
      <c r="A1992" t="s">
        <v>5208</v>
      </c>
      <c r="B1992" t="s">
        <v>6729</v>
      </c>
      <c r="C1992" t="s">
        <v>81</v>
      </c>
      <c r="D1992" t="s">
        <v>1490</v>
      </c>
      <c r="E1992" t="s">
        <v>83</v>
      </c>
      <c r="F1992" s="2" t="s">
        <v>34</v>
      </c>
      <c r="G1992" s="22">
        <v>32</v>
      </c>
      <c r="H1992" s="22">
        <v>24</v>
      </c>
      <c r="M1992" s="22">
        <v>8</v>
      </c>
      <c r="N1992" s="2" t="s">
        <v>35</v>
      </c>
      <c r="O1992" s="2" t="s">
        <v>35</v>
      </c>
      <c r="P1992" t="s">
        <v>36</v>
      </c>
      <c r="Q1992" t="s">
        <v>5234</v>
      </c>
      <c r="U1992" t="s">
        <v>6546</v>
      </c>
      <c r="V1992" t="s">
        <v>6907</v>
      </c>
      <c r="W1992" t="s">
        <v>6894</v>
      </c>
      <c r="Z1992" s="2">
        <v>26</v>
      </c>
      <c r="AA1992" s="29">
        <v>0</v>
      </c>
      <c r="AF1992" t="s">
        <v>6767</v>
      </c>
      <c r="AI1992" t="s">
        <v>6550</v>
      </c>
      <c r="AK1992" t="s">
        <v>69</v>
      </c>
      <c r="BR1992" s="3" t="s">
        <v>7025</v>
      </c>
    </row>
    <row r="1993" spans="1:70" x14ac:dyDescent="0.2">
      <c r="A1993" t="s">
        <v>5208</v>
      </c>
      <c r="B1993" t="s">
        <v>6729</v>
      </c>
      <c r="C1993" t="s">
        <v>81</v>
      </c>
      <c r="D1993" t="s">
        <v>1490</v>
      </c>
      <c r="E1993" t="s">
        <v>83</v>
      </c>
      <c r="F1993" s="2" t="s">
        <v>34</v>
      </c>
      <c r="G1993" s="22">
        <v>32</v>
      </c>
      <c r="H1993" s="22">
        <v>24</v>
      </c>
      <c r="M1993" s="22">
        <v>8</v>
      </c>
      <c r="N1993" s="2" t="s">
        <v>35</v>
      </c>
      <c r="O1993" s="2" t="s">
        <v>35</v>
      </c>
      <c r="P1993" t="s">
        <v>36</v>
      </c>
      <c r="Q1993" t="s">
        <v>6797</v>
      </c>
      <c r="U1993" t="s">
        <v>6546</v>
      </c>
      <c r="V1993" t="s">
        <v>6908</v>
      </c>
      <c r="W1993" t="s">
        <v>6896</v>
      </c>
      <c r="Z1993" s="2">
        <v>26</v>
      </c>
      <c r="AA1993" s="29">
        <v>0</v>
      </c>
      <c r="AF1993" t="s">
        <v>6767</v>
      </c>
      <c r="AI1993" t="s">
        <v>6550</v>
      </c>
      <c r="AK1993" t="s">
        <v>69</v>
      </c>
      <c r="BR1993" s="3" t="s">
        <v>7025</v>
      </c>
    </row>
    <row r="1994" spans="1:70" x14ac:dyDescent="0.2">
      <c r="A1994" t="s">
        <v>5208</v>
      </c>
      <c r="B1994" t="s">
        <v>6729</v>
      </c>
      <c r="C1994" t="s">
        <v>81</v>
      </c>
      <c r="D1994" t="s">
        <v>1490</v>
      </c>
      <c r="E1994" t="s">
        <v>83</v>
      </c>
      <c r="F1994" s="2" t="s">
        <v>34</v>
      </c>
      <c r="G1994" s="22">
        <v>32</v>
      </c>
      <c r="H1994" s="22">
        <v>24</v>
      </c>
      <c r="M1994" s="22">
        <v>8</v>
      </c>
      <c r="N1994" s="2" t="s">
        <v>35</v>
      </c>
      <c r="O1994" s="2" t="s">
        <v>35</v>
      </c>
      <c r="P1994" t="s">
        <v>36</v>
      </c>
      <c r="Q1994" t="s">
        <v>6760</v>
      </c>
      <c r="U1994" t="s">
        <v>6546</v>
      </c>
      <c r="V1994" t="s">
        <v>6909</v>
      </c>
      <c r="W1994" t="s">
        <v>6898</v>
      </c>
      <c r="Z1994" s="2">
        <v>26</v>
      </c>
      <c r="AA1994" s="29">
        <v>0</v>
      </c>
      <c r="AF1994" t="s">
        <v>6767</v>
      </c>
      <c r="AI1994" t="s">
        <v>6550</v>
      </c>
      <c r="AK1994" t="s">
        <v>69</v>
      </c>
      <c r="BR1994" s="3" t="s">
        <v>7025</v>
      </c>
    </row>
    <row r="1995" spans="1:70" x14ac:dyDescent="0.2">
      <c r="A1995" t="s">
        <v>5208</v>
      </c>
      <c r="B1995" t="s">
        <v>6729</v>
      </c>
      <c r="C1995" t="s">
        <v>81</v>
      </c>
      <c r="D1995" t="s">
        <v>1490</v>
      </c>
      <c r="E1995" t="s">
        <v>83</v>
      </c>
      <c r="F1995" s="2" t="s">
        <v>34</v>
      </c>
      <c r="G1995" s="22">
        <v>32</v>
      </c>
      <c r="H1995" s="22">
        <v>24</v>
      </c>
      <c r="M1995" s="22">
        <v>8</v>
      </c>
      <c r="N1995" s="2" t="s">
        <v>35</v>
      </c>
      <c r="O1995" s="2" t="s">
        <v>35</v>
      </c>
      <c r="P1995" t="s">
        <v>36</v>
      </c>
      <c r="Q1995" t="s">
        <v>5257</v>
      </c>
      <c r="U1995" t="s">
        <v>6546</v>
      </c>
      <c r="V1995" t="s">
        <v>6910</v>
      </c>
      <c r="W1995" t="s">
        <v>6900</v>
      </c>
      <c r="Z1995" s="2">
        <v>26</v>
      </c>
      <c r="AA1995" s="29">
        <v>0</v>
      </c>
      <c r="AF1995" t="s">
        <v>6767</v>
      </c>
      <c r="AI1995" t="s">
        <v>6550</v>
      </c>
      <c r="AK1995" t="s">
        <v>69</v>
      </c>
      <c r="BR1995" s="3" t="s">
        <v>7025</v>
      </c>
    </row>
    <row r="1996" spans="1:70" x14ac:dyDescent="0.2">
      <c r="A1996" t="s">
        <v>5208</v>
      </c>
      <c r="B1996" t="s">
        <v>6729</v>
      </c>
      <c r="C1996" t="s">
        <v>81</v>
      </c>
      <c r="D1996" t="s">
        <v>1490</v>
      </c>
      <c r="E1996" t="s">
        <v>83</v>
      </c>
      <c r="F1996" s="2" t="s">
        <v>34</v>
      </c>
      <c r="G1996" s="22">
        <v>32</v>
      </c>
      <c r="H1996" s="22">
        <v>24</v>
      </c>
      <c r="M1996" s="22">
        <v>8</v>
      </c>
      <c r="N1996" s="2" t="s">
        <v>35</v>
      </c>
      <c r="O1996" s="2" t="s">
        <v>35</v>
      </c>
      <c r="P1996" t="s">
        <v>36</v>
      </c>
      <c r="Q1996" t="s">
        <v>5222</v>
      </c>
      <c r="U1996" t="s">
        <v>6546</v>
      </c>
      <c r="V1996" t="s">
        <v>6911</v>
      </c>
      <c r="W1996" t="s">
        <v>6883</v>
      </c>
      <c r="Z1996" s="2">
        <v>24</v>
      </c>
      <c r="AA1996" s="29">
        <v>0</v>
      </c>
      <c r="AF1996" t="s">
        <v>6784</v>
      </c>
      <c r="AI1996" t="s">
        <v>6550</v>
      </c>
      <c r="AK1996" t="s">
        <v>69</v>
      </c>
      <c r="BR1996" s="3" t="s">
        <v>7025</v>
      </c>
    </row>
    <row r="1997" spans="1:70" x14ac:dyDescent="0.2">
      <c r="A1997" t="s">
        <v>5208</v>
      </c>
      <c r="B1997" t="s">
        <v>6729</v>
      </c>
      <c r="C1997" t="s">
        <v>81</v>
      </c>
      <c r="D1997" t="s">
        <v>1490</v>
      </c>
      <c r="E1997" t="s">
        <v>83</v>
      </c>
      <c r="F1997" s="2" t="s">
        <v>34</v>
      </c>
      <c r="G1997" s="22">
        <v>32</v>
      </c>
      <c r="H1997" s="22">
        <v>24</v>
      </c>
      <c r="M1997" s="22">
        <v>8</v>
      </c>
      <c r="N1997" s="2" t="s">
        <v>35</v>
      </c>
      <c r="O1997" s="2" t="s">
        <v>35</v>
      </c>
      <c r="P1997" t="s">
        <v>36</v>
      </c>
      <c r="Q1997" t="s">
        <v>6763</v>
      </c>
      <c r="U1997" t="s">
        <v>6546</v>
      </c>
      <c r="V1997" t="s">
        <v>6912</v>
      </c>
      <c r="W1997" t="s">
        <v>6885</v>
      </c>
      <c r="Z1997" s="2">
        <v>24</v>
      </c>
      <c r="AA1997" s="29">
        <v>0</v>
      </c>
      <c r="AF1997" t="s">
        <v>6784</v>
      </c>
      <c r="AI1997" t="s">
        <v>6550</v>
      </c>
      <c r="AK1997" t="s">
        <v>69</v>
      </c>
      <c r="BR1997" s="3" t="s">
        <v>7025</v>
      </c>
    </row>
    <row r="1998" spans="1:70" x14ac:dyDescent="0.2">
      <c r="A1998" t="s">
        <v>5208</v>
      </c>
      <c r="B1998" t="s">
        <v>6729</v>
      </c>
      <c r="C1998" t="s">
        <v>81</v>
      </c>
      <c r="D1998" t="s">
        <v>1490</v>
      </c>
      <c r="E1998" t="s">
        <v>83</v>
      </c>
      <c r="F1998" s="2" t="s">
        <v>34</v>
      </c>
      <c r="G1998" s="22">
        <v>32</v>
      </c>
      <c r="H1998" s="22">
        <v>24</v>
      </c>
      <c r="M1998" s="22">
        <v>8</v>
      </c>
      <c r="N1998" s="2" t="s">
        <v>35</v>
      </c>
      <c r="O1998" s="2" t="s">
        <v>35</v>
      </c>
      <c r="P1998" t="s">
        <v>36</v>
      </c>
      <c r="Q1998" t="s">
        <v>5213</v>
      </c>
      <c r="U1998" t="s">
        <v>6546</v>
      </c>
      <c r="V1998" t="s">
        <v>6913</v>
      </c>
      <c r="W1998" t="s">
        <v>6885</v>
      </c>
      <c r="Z1998" s="2">
        <v>24</v>
      </c>
      <c r="AA1998" s="29">
        <v>0</v>
      </c>
      <c r="AF1998" t="s">
        <v>6784</v>
      </c>
      <c r="AI1998" t="s">
        <v>6550</v>
      </c>
      <c r="AK1998" t="s">
        <v>69</v>
      </c>
      <c r="BR1998" s="3" t="s">
        <v>7025</v>
      </c>
    </row>
    <row r="1999" spans="1:70" x14ac:dyDescent="0.2">
      <c r="A1999" t="s">
        <v>5208</v>
      </c>
      <c r="B1999" t="s">
        <v>6729</v>
      </c>
      <c r="C1999" t="s">
        <v>81</v>
      </c>
      <c r="D1999" t="s">
        <v>1490</v>
      </c>
      <c r="E1999" t="s">
        <v>83</v>
      </c>
      <c r="F1999" s="2" t="s">
        <v>34</v>
      </c>
      <c r="G1999" s="22">
        <v>32</v>
      </c>
      <c r="H1999" s="22">
        <v>24</v>
      </c>
      <c r="M1999" s="22">
        <v>8</v>
      </c>
      <c r="N1999" s="2" t="s">
        <v>35</v>
      </c>
      <c r="O1999" s="2" t="s">
        <v>35</v>
      </c>
      <c r="P1999" t="s">
        <v>36</v>
      </c>
      <c r="Q1999" t="s">
        <v>5260</v>
      </c>
      <c r="U1999" t="s">
        <v>6546</v>
      </c>
      <c r="V1999" t="s">
        <v>6914</v>
      </c>
      <c r="W1999" t="s">
        <v>6888</v>
      </c>
      <c r="Z1999" s="2">
        <v>24</v>
      </c>
      <c r="AA1999" s="29">
        <v>0</v>
      </c>
      <c r="AF1999" t="s">
        <v>6784</v>
      </c>
      <c r="AI1999" t="s">
        <v>6550</v>
      </c>
      <c r="AK1999" t="s">
        <v>69</v>
      </c>
      <c r="BR1999" s="3" t="s">
        <v>7025</v>
      </c>
    </row>
    <row r="2000" spans="1:70" x14ac:dyDescent="0.2">
      <c r="A2000" t="s">
        <v>5208</v>
      </c>
      <c r="B2000" t="s">
        <v>6729</v>
      </c>
      <c r="C2000" t="s">
        <v>81</v>
      </c>
      <c r="D2000" t="s">
        <v>1490</v>
      </c>
      <c r="E2000" t="s">
        <v>83</v>
      </c>
      <c r="F2000" s="2" t="s">
        <v>34</v>
      </c>
      <c r="G2000" s="22">
        <v>32</v>
      </c>
      <c r="H2000" s="22">
        <v>24</v>
      </c>
      <c r="M2000" s="22">
        <v>8</v>
      </c>
      <c r="N2000" s="2" t="s">
        <v>35</v>
      </c>
      <c r="O2000" s="2" t="s">
        <v>35</v>
      </c>
      <c r="P2000" t="s">
        <v>36</v>
      </c>
      <c r="Q2000" t="s">
        <v>5242</v>
      </c>
      <c r="U2000" t="s">
        <v>6546</v>
      </c>
      <c r="V2000" t="s">
        <v>6915</v>
      </c>
      <c r="W2000" t="s">
        <v>6890</v>
      </c>
      <c r="Z2000" s="2">
        <v>24</v>
      </c>
      <c r="AA2000" s="29">
        <v>0</v>
      </c>
      <c r="AF2000" t="s">
        <v>6784</v>
      </c>
      <c r="AI2000" t="s">
        <v>6550</v>
      </c>
      <c r="AK2000" t="s">
        <v>69</v>
      </c>
      <c r="BR2000" s="3" t="s">
        <v>7025</v>
      </c>
    </row>
    <row r="2001" spans="1:70" x14ac:dyDescent="0.2">
      <c r="A2001" t="s">
        <v>5208</v>
      </c>
      <c r="B2001" t="s">
        <v>6729</v>
      </c>
      <c r="C2001" t="s">
        <v>81</v>
      </c>
      <c r="D2001" t="s">
        <v>1490</v>
      </c>
      <c r="E2001" t="s">
        <v>83</v>
      </c>
      <c r="F2001" s="2" t="s">
        <v>34</v>
      </c>
      <c r="G2001" s="22">
        <v>32</v>
      </c>
      <c r="H2001" s="22">
        <v>24</v>
      </c>
      <c r="M2001" s="22">
        <v>8</v>
      </c>
      <c r="N2001" s="2" t="s">
        <v>35</v>
      </c>
      <c r="O2001" s="2" t="s">
        <v>35</v>
      </c>
      <c r="P2001" t="s">
        <v>36</v>
      </c>
      <c r="Q2001" t="s">
        <v>6752</v>
      </c>
      <c r="U2001" t="s">
        <v>6546</v>
      </c>
      <c r="V2001" t="s">
        <v>6916</v>
      </c>
      <c r="W2001" t="s">
        <v>6892</v>
      </c>
      <c r="Z2001" s="2">
        <v>24</v>
      </c>
      <c r="AA2001" s="29">
        <v>0</v>
      </c>
      <c r="AF2001" t="s">
        <v>6784</v>
      </c>
      <c r="AI2001" t="s">
        <v>6550</v>
      </c>
      <c r="AK2001" t="s">
        <v>69</v>
      </c>
      <c r="BR2001" s="3" t="s">
        <v>7025</v>
      </c>
    </row>
    <row r="2002" spans="1:70" x14ac:dyDescent="0.2">
      <c r="A2002" t="s">
        <v>5208</v>
      </c>
      <c r="B2002" t="s">
        <v>6729</v>
      </c>
      <c r="C2002" t="s">
        <v>81</v>
      </c>
      <c r="D2002" t="s">
        <v>1490</v>
      </c>
      <c r="E2002" t="s">
        <v>83</v>
      </c>
      <c r="F2002" s="2" t="s">
        <v>34</v>
      </c>
      <c r="G2002" s="22">
        <v>32</v>
      </c>
      <c r="H2002" s="22">
        <v>24</v>
      </c>
      <c r="M2002" s="22">
        <v>8</v>
      </c>
      <c r="N2002" s="2" t="s">
        <v>35</v>
      </c>
      <c r="O2002" s="2" t="s">
        <v>35</v>
      </c>
      <c r="P2002" t="s">
        <v>36</v>
      </c>
      <c r="Q2002" t="s">
        <v>5234</v>
      </c>
      <c r="U2002" t="s">
        <v>6546</v>
      </c>
      <c r="V2002" t="s">
        <v>6917</v>
      </c>
      <c r="W2002" t="s">
        <v>6894</v>
      </c>
      <c r="Z2002" s="2">
        <v>24</v>
      </c>
      <c r="AA2002" s="29">
        <v>0</v>
      </c>
      <c r="AF2002" t="s">
        <v>6784</v>
      </c>
      <c r="AI2002" t="s">
        <v>6550</v>
      </c>
      <c r="AK2002" t="s">
        <v>69</v>
      </c>
      <c r="BR2002" s="3" t="s">
        <v>7025</v>
      </c>
    </row>
    <row r="2003" spans="1:70" x14ac:dyDescent="0.2">
      <c r="A2003" t="s">
        <v>5208</v>
      </c>
      <c r="B2003" t="s">
        <v>6729</v>
      </c>
      <c r="C2003" t="s">
        <v>81</v>
      </c>
      <c r="D2003" t="s">
        <v>1490</v>
      </c>
      <c r="E2003" t="s">
        <v>83</v>
      </c>
      <c r="F2003" s="2" t="s">
        <v>34</v>
      </c>
      <c r="G2003" s="22">
        <v>32</v>
      </c>
      <c r="H2003" s="22">
        <v>24</v>
      </c>
      <c r="M2003" s="22">
        <v>8</v>
      </c>
      <c r="N2003" s="2" t="s">
        <v>35</v>
      </c>
      <c r="O2003" s="2" t="s">
        <v>35</v>
      </c>
      <c r="P2003" t="s">
        <v>36</v>
      </c>
      <c r="Q2003" t="s">
        <v>6797</v>
      </c>
      <c r="U2003" t="s">
        <v>6546</v>
      </c>
      <c r="V2003" t="s">
        <v>6918</v>
      </c>
      <c r="W2003" t="s">
        <v>6896</v>
      </c>
      <c r="Z2003" s="2">
        <v>24</v>
      </c>
      <c r="AA2003" s="29">
        <v>0</v>
      </c>
      <c r="AF2003" t="s">
        <v>6784</v>
      </c>
      <c r="AI2003" t="s">
        <v>6550</v>
      </c>
      <c r="AK2003" t="s">
        <v>69</v>
      </c>
      <c r="BR2003" s="3" t="s">
        <v>7025</v>
      </c>
    </row>
    <row r="2004" spans="1:70" x14ac:dyDescent="0.2">
      <c r="A2004" t="s">
        <v>5208</v>
      </c>
      <c r="B2004" t="s">
        <v>6729</v>
      </c>
      <c r="C2004" t="s">
        <v>81</v>
      </c>
      <c r="D2004" t="s">
        <v>1490</v>
      </c>
      <c r="E2004" t="s">
        <v>83</v>
      </c>
      <c r="F2004" s="2" t="s">
        <v>34</v>
      </c>
      <c r="G2004" s="22">
        <v>32</v>
      </c>
      <c r="H2004" s="22">
        <v>24</v>
      </c>
      <c r="M2004" s="22">
        <v>8</v>
      </c>
      <c r="N2004" s="2" t="s">
        <v>35</v>
      </c>
      <c r="O2004" s="2" t="s">
        <v>35</v>
      </c>
      <c r="P2004" t="s">
        <v>36</v>
      </c>
      <c r="Q2004" t="s">
        <v>6760</v>
      </c>
      <c r="U2004" t="s">
        <v>6546</v>
      </c>
      <c r="V2004" t="s">
        <v>6919</v>
      </c>
      <c r="W2004" t="s">
        <v>6898</v>
      </c>
      <c r="Z2004" s="2">
        <v>24</v>
      </c>
      <c r="AA2004" s="29">
        <v>0</v>
      </c>
      <c r="AF2004" t="s">
        <v>6784</v>
      </c>
      <c r="AI2004" t="s">
        <v>6550</v>
      </c>
      <c r="AK2004" t="s">
        <v>69</v>
      </c>
      <c r="BR2004" s="3" t="s">
        <v>7025</v>
      </c>
    </row>
    <row r="2005" spans="1:70" x14ac:dyDescent="0.2">
      <c r="A2005" t="s">
        <v>5208</v>
      </c>
      <c r="B2005" t="s">
        <v>6729</v>
      </c>
      <c r="C2005" t="s">
        <v>81</v>
      </c>
      <c r="D2005" t="s">
        <v>1490</v>
      </c>
      <c r="E2005" t="s">
        <v>83</v>
      </c>
      <c r="F2005" s="2" t="s">
        <v>34</v>
      </c>
      <c r="G2005" s="22">
        <v>32</v>
      </c>
      <c r="H2005" s="22">
        <v>24</v>
      </c>
      <c r="M2005" s="22">
        <v>8</v>
      </c>
      <c r="N2005" s="2" t="s">
        <v>35</v>
      </c>
      <c r="O2005" s="2" t="s">
        <v>35</v>
      </c>
      <c r="P2005" t="s">
        <v>36</v>
      </c>
      <c r="Q2005" t="s">
        <v>5257</v>
      </c>
      <c r="U2005" t="s">
        <v>6546</v>
      </c>
      <c r="V2005" t="s">
        <v>6920</v>
      </c>
      <c r="W2005" t="s">
        <v>6900</v>
      </c>
      <c r="Z2005" s="2">
        <v>24</v>
      </c>
      <c r="AA2005" s="29">
        <v>0</v>
      </c>
      <c r="AF2005" t="s">
        <v>6784</v>
      </c>
      <c r="AI2005" t="s">
        <v>6550</v>
      </c>
      <c r="AK2005" t="s">
        <v>69</v>
      </c>
      <c r="BR2005" s="3" t="s">
        <v>7025</v>
      </c>
    </row>
    <row r="2006" spans="1:70" x14ac:dyDescent="0.2">
      <c r="A2006" t="s">
        <v>5208</v>
      </c>
      <c r="B2006" t="s">
        <v>6729</v>
      </c>
      <c r="C2006" t="s">
        <v>81</v>
      </c>
      <c r="D2006" t="s">
        <v>1490</v>
      </c>
      <c r="E2006" t="s">
        <v>83</v>
      </c>
      <c r="F2006" s="2" t="s">
        <v>34</v>
      </c>
      <c r="G2006" s="22">
        <v>32</v>
      </c>
      <c r="H2006" s="22">
        <v>24</v>
      </c>
      <c r="M2006" s="22">
        <v>8</v>
      </c>
      <c r="N2006" s="2" t="s">
        <v>35</v>
      </c>
      <c r="O2006" s="2" t="s">
        <v>35</v>
      </c>
      <c r="P2006" t="s">
        <v>36</v>
      </c>
      <c r="Q2006" t="s">
        <v>5222</v>
      </c>
      <c r="U2006" t="s">
        <v>6546</v>
      </c>
      <c r="V2006" t="s">
        <v>6921</v>
      </c>
      <c r="W2006" t="s">
        <v>6883</v>
      </c>
      <c r="Z2006" s="2">
        <v>24</v>
      </c>
      <c r="AA2006" s="29">
        <v>0</v>
      </c>
      <c r="AF2006" t="s">
        <v>6803</v>
      </c>
      <c r="AI2006" t="s">
        <v>6550</v>
      </c>
      <c r="AK2006" t="s">
        <v>69</v>
      </c>
      <c r="BR2006" s="3" t="s">
        <v>7025</v>
      </c>
    </row>
    <row r="2007" spans="1:70" x14ac:dyDescent="0.2">
      <c r="A2007" t="s">
        <v>5208</v>
      </c>
      <c r="B2007" t="s">
        <v>6729</v>
      </c>
      <c r="C2007" t="s">
        <v>81</v>
      </c>
      <c r="D2007" t="s">
        <v>1490</v>
      </c>
      <c r="E2007" t="s">
        <v>83</v>
      </c>
      <c r="F2007" s="2" t="s">
        <v>34</v>
      </c>
      <c r="G2007" s="22">
        <v>32</v>
      </c>
      <c r="H2007" s="22">
        <v>24</v>
      </c>
      <c r="M2007" s="22">
        <v>8</v>
      </c>
      <c r="N2007" s="2" t="s">
        <v>35</v>
      </c>
      <c r="O2007" s="2" t="s">
        <v>35</v>
      </c>
      <c r="P2007" t="s">
        <v>36</v>
      </c>
      <c r="Q2007" t="s">
        <v>6763</v>
      </c>
      <c r="U2007" t="s">
        <v>6546</v>
      </c>
      <c r="V2007" t="s">
        <v>6922</v>
      </c>
      <c r="W2007" t="s">
        <v>6885</v>
      </c>
      <c r="Z2007" s="2">
        <v>24</v>
      </c>
      <c r="AA2007" s="29">
        <v>0</v>
      </c>
      <c r="AF2007" t="s">
        <v>6803</v>
      </c>
      <c r="AI2007" t="s">
        <v>6550</v>
      </c>
      <c r="AK2007" t="s">
        <v>69</v>
      </c>
      <c r="BR2007" s="3" t="s">
        <v>7025</v>
      </c>
    </row>
    <row r="2008" spans="1:70" x14ac:dyDescent="0.2">
      <c r="A2008" t="s">
        <v>5208</v>
      </c>
      <c r="B2008" t="s">
        <v>6729</v>
      </c>
      <c r="C2008" t="s">
        <v>81</v>
      </c>
      <c r="D2008" t="s">
        <v>1490</v>
      </c>
      <c r="E2008" t="s">
        <v>83</v>
      </c>
      <c r="F2008" s="2" t="s">
        <v>34</v>
      </c>
      <c r="G2008" s="22">
        <v>32</v>
      </c>
      <c r="H2008" s="22">
        <v>24</v>
      </c>
      <c r="M2008" s="22">
        <v>8</v>
      </c>
      <c r="N2008" s="2" t="s">
        <v>35</v>
      </c>
      <c r="O2008" s="2" t="s">
        <v>35</v>
      </c>
      <c r="P2008" t="s">
        <v>36</v>
      </c>
      <c r="Q2008" t="s">
        <v>5213</v>
      </c>
      <c r="U2008" t="s">
        <v>6546</v>
      </c>
      <c r="V2008" t="s">
        <v>6923</v>
      </c>
      <c r="W2008" t="s">
        <v>6885</v>
      </c>
      <c r="Z2008" s="2">
        <v>24</v>
      </c>
      <c r="AA2008" s="29">
        <v>0</v>
      </c>
      <c r="AF2008" t="s">
        <v>6803</v>
      </c>
      <c r="AI2008" t="s">
        <v>6550</v>
      </c>
      <c r="AK2008" t="s">
        <v>69</v>
      </c>
      <c r="BR2008" s="3" t="s">
        <v>7025</v>
      </c>
    </row>
    <row r="2009" spans="1:70" x14ac:dyDescent="0.2">
      <c r="A2009" t="s">
        <v>5208</v>
      </c>
      <c r="B2009" t="s">
        <v>6729</v>
      </c>
      <c r="C2009" t="s">
        <v>81</v>
      </c>
      <c r="D2009" t="s">
        <v>1490</v>
      </c>
      <c r="E2009" t="s">
        <v>83</v>
      </c>
      <c r="F2009" s="2" t="s">
        <v>34</v>
      </c>
      <c r="G2009" s="22">
        <v>32</v>
      </c>
      <c r="H2009" s="22">
        <v>24</v>
      </c>
      <c r="M2009" s="22">
        <v>8</v>
      </c>
      <c r="N2009" s="2" t="s">
        <v>35</v>
      </c>
      <c r="O2009" s="2" t="s">
        <v>35</v>
      </c>
      <c r="P2009" t="s">
        <v>36</v>
      </c>
      <c r="Q2009" t="s">
        <v>5260</v>
      </c>
      <c r="U2009" t="s">
        <v>6546</v>
      </c>
      <c r="V2009" t="s">
        <v>6924</v>
      </c>
      <c r="W2009" t="s">
        <v>6888</v>
      </c>
      <c r="Z2009" s="2">
        <v>24</v>
      </c>
      <c r="AA2009" s="29">
        <v>0</v>
      </c>
      <c r="AF2009" t="s">
        <v>6803</v>
      </c>
      <c r="AI2009" t="s">
        <v>6550</v>
      </c>
      <c r="AK2009" t="s">
        <v>69</v>
      </c>
      <c r="BR2009" s="3" t="s">
        <v>7025</v>
      </c>
    </row>
    <row r="2010" spans="1:70" x14ac:dyDescent="0.2">
      <c r="A2010" t="s">
        <v>5208</v>
      </c>
      <c r="B2010" t="s">
        <v>6729</v>
      </c>
      <c r="C2010" t="s">
        <v>81</v>
      </c>
      <c r="D2010" t="s">
        <v>1490</v>
      </c>
      <c r="E2010" t="s">
        <v>83</v>
      </c>
      <c r="F2010" s="2" t="s">
        <v>34</v>
      </c>
      <c r="G2010" s="22">
        <v>32</v>
      </c>
      <c r="H2010" s="22">
        <v>24</v>
      </c>
      <c r="M2010" s="22">
        <v>8</v>
      </c>
      <c r="N2010" s="2" t="s">
        <v>35</v>
      </c>
      <c r="O2010" s="2" t="s">
        <v>35</v>
      </c>
      <c r="P2010" t="s">
        <v>36</v>
      </c>
      <c r="Q2010" t="s">
        <v>5242</v>
      </c>
      <c r="U2010" t="s">
        <v>6546</v>
      </c>
      <c r="V2010" t="s">
        <v>6925</v>
      </c>
      <c r="W2010" t="s">
        <v>6890</v>
      </c>
      <c r="Z2010" s="2">
        <v>24</v>
      </c>
      <c r="AA2010" s="29">
        <v>0</v>
      </c>
      <c r="AF2010" t="s">
        <v>6803</v>
      </c>
      <c r="AI2010" t="s">
        <v>6550</v>
      </c>
      <c r="AK2010" t="s">
        <v>69</v>
      </c>
      <c r="BR2010" s="3" t="s">
        <v>7025</v>
      </c>
    </row>
    <row r="2011" spans="1:70" x14ac:dyDescent="0.2">
      <c r="A2011" t="s">
        <v>5208</v>
      </c>
      <c r="B2011" t="s">
        <v>6729</v>
      </c>
      <c r="C2011" t="s">
        <v>81</v>
      </c>
      <c r="D2011" t="s">
        <v>1490</v>
      </c>
      <c r="E2011" t="s">
        <v>83</v>
      </c>
      <c r="F2011" s="2" t="s">
        <v>34</v>
      </c>
      <c r="G2011" s="22">
        <v>32</v>
      </c>
      <c r="H2011" s="22">
        <v>24</v>
      </c>
      <c r="M2011" s="22">
        <v>8</v>
      </c>
      <c r="N2011" s="2" t="s">
        <v>35</v>
      </c>
      <c r="O2011" s="2" t="s">
        <v>35</v>
      </c>
      <c r="P2011" t="s">
        <v>36</v>
      </c>
      <c r="Q2011" t="s">
        <v>6752</v>
      </c>
      <c r="U2011" t="s">
        <v>6546</v>
      </c>
      <c r="V2011" t="s">
        <v>6926</v>
      </c>
      <c r="W2011" t="s">
        <v>6892</v>
      </c>
      <c r="Z2011" s="2">
        <v>24</v>
      </c>
      <c r="AA2011" s="29">
        <v>0</v>
      </c>
      <c r="AF2011" t="s">
        <v>6803</v>
      </c>
      <c r="AI2011" t="s">
        <v>6550</v>
      </c>
      <c r="AK2011" t="s">
        <v>69</v>
      </c>
      <c r="BR2011" s="3" t="s">
        <v>7025</v>
      </c>
    </row>
    <row r="2012" spans="1:70" x14ac:dyDescent="0.2">
      <c r="A2012" t="s">
        <v>5208</v>
      </c>
      <c r="B2012" t="s">
        <v>6729</v>
      </c>
      <c r="C2012" t="s">
        <v>81</v>
      </c>
      <c r="D2012" t="s">
        <v>1490</v>
      </c>
      <c r="E2012" t="s">
        <v>83</v>
      </c>
      <c r="F2012" s="2" t="s">
        <v>34</v>
      </c>
      <c r="G2012" s="22">
        <v>32</v>
      </c>
      <c r="H2012" s="22">
        <v>24</v>
      </c>
      <c r="M2012" s="22">
        <v>8</v>
      </c>
      <c r="N2012" s="2" t="s">
        <v>35</v>
      </c>
      <c r="O2012" s="2" t="s">
        <v>35</v>
      </c>
      <c r="P2012" t="s">
        <v>36</v>
      </c>
      <c r="Q2012" t="s">
        <v>5234</v>
      </c>
      <c r="U2012" t="s">
        <v>6546</v>
      </c>
      <c r="V2012" t="s">
        <v>6927</v>
      </c>
      <c r="W2012" t="s">
        <v>6894</v>
      </c>
      <c r="Z2012" s="2">
        <v>24</v>
      </c>
      <c r="AA2012" s="29">
        <v>0</v>
      </c>
      <c r="AF2012" t="s">
        <v>6803</v>
      </c>
      <c r="AI2012" t="s">
        <v>6550</v>
      </c>
      <c r="AK2012" t="s">
        <v>69</v>
      </c>
      <c r="BR2012" s="3" t="s">
        <v>7025</v>
      </c>
    </row>
    <row r="2013" spans="1:70" x14ac:dyDescent="0.2">
      <c r="A2013" t="s">
        <v>5208</v>
      </c>
      <c r="B2013" t="s">
        <v>6729</v>
      </c>
      <c r="C2013" t="s">
        <v>81</v>
      </c>
      <c r="D2013" t="s">
        <v>1490</v>
      </c>
      <c r="E2013" t="s">
        <v>83</v>
      </c>
      <c r="F2013" s="2" t="s">
        <v>34</v>
      </c>
      <c r="G2013" s="22">
        <v>32</v>
      </c>
      <c r="H2013" s="22">
        <v>24</v>
      </c>
      <c r="M2013" s="22">
        <v>8</v>
      </c>
      <c r="N2013" s="2" t="s">
        <v>35</v>
      </c>
      <c r="O2013" s="2" t="s">
        <v>35</v>
      </c>
      <c r="P2013" t="s">
        <v>36</v>
      </c>
      <c r="Q2013" t="s">
        <v>6797</v>
      </c>
      <c r="U2013" t="s">
        <v>6546</v>
      </c>
      <c r="V2013" t="s">
        <v>6928</v>
      </c>
      <c r="W2013" t="s">
        <v>6896</v>
      </c>
      <c r="Z2013" s="2">
        <v>24</v>
      </c>
      <c r="AA2013" s="29">
        <v>0</v>
      </c>
      <c r="AF2013" t="s">
        <v>6803</v>
      </c>
      <c r="AI2013" t="s">
        <v>6550</v>
      </c>
      <c r="AK2013" t="s">
        <v>69</v>
      </c>
      <c r="BR2013" s="3" t="s">
        <v>7025</v>
      </c>
    </row>
    <row r="2014" spans="1:70" x14ac:dyDescent="0.2">
      <c r="A2014" t="s">
        <v>5208</v>
      </c>
      <c r="B2014" t="s">
        <v>6729</v>
      </c>
      <c r="C2014" t="s">
        <v>81</v>
      </c>
      <c r="D2014" t="s">
        <v>1490</v>
      </c>
      <c r="E2014" t="s">
        <v>83</v>
      </c>
      <c r="F2014" s="2" t="s">
        <v>34</v>
      </c>
      <c r="G2014" s="22">
        <v>32</v>
      </c>
      <c r="H2014" s="22">
        <v>24</v>
      </c>
      <c r="M2014" s="22">
        <v>8</v>
      </c>
      <c r="N2014" s="2" t="s">
        <v>35</v>
      </c>
      <c r="O2014" s="2" t="s">
        <v>35</v>
      </c>
      <c r="P2014" t="s">
        <v>36</v>
      </c>
      <c r="Q2014" t="s">
        <v>6760</v>
      </c>
      <c r="U2014" t="s">
        <v>6546</v>
      </c>
      <c r="V2014" t="s">
        <v>6929</v>
      </c>
      <c r="W2014" t="s">
        <v>6898</v>
      </c>
      <c r="Z2014" s="2">
        <v>24</v>
      </c>
      <c r="AA2014" s="29">
        <v>0</v>
      </c>
      <c r="AF2014" t="s">
        <v>6803</v>
      </c>
      <c r="AI2014" t="s">
        <v>6550</v>
      </c>
      <c r="AK2014" t="s">
        <v>69</v>
      </c>
      <c r="BR2014" s="3" t="s">
        <v>7025</v>
      </c>
    </row>
    <row r="2015" spans="1:70" x14ac:dyDescent="0.2">
      <c r="A2015" t="s">
        <v>5208</v>
      </c>
      <c r="B2015" t="s">
        <v>6729</v>
      </c>
      <c r="C2015" t="s">
        <v>81</v>
      </c>
      <c r="D2015" t="s">
        <v>1490</v>
      </c>
      <c r="E2015" t="s">
        <v>83</v>
      </c>
      <c r="F2015" s="2" t="s">
        <v>34</v>
      </c>
      <c r="G2015" s="22">
        <v>32</v>
      </c>
      <c r="H2015" s="22">
        <v>24</v>
      </c>
      <c r="M2015" s="22">
        <v>8</v>
      </c>
      <c r="N2015" s="2" t="s">
        <v>35</v>
      </c>
      <c r="O2015" s="2" t="s">
        <v>35</v>
      </c>
      <c r="P2015" t="s">
        <v>36</v>
      </c>
      <c r="Q2015" t="s">
        <v>5257</v>
      </c>
      <c r="U2015" t="s">
        <v>6546</v>
      </c>
      <c r="V2015" t="s">
        <v>6930</v>
      </c>
      <c r="W2015" t="s">
        <v>6900</v>
      </c>
      <c r="Z2015" s="2">
        <v>24</v>
      </c>
      <c r="AA2015" s="29">
        <v>0</v>
      </c>
      <c r="AF2015" t="s">
        <v>6803</v>
      </c>
      <c r="AI2015" t="s">
        <v>6550</v>
      </c>
      <c r="AK2015" t="s">
        <v>69</v>
      </c>
      <c r="BR2015" s="3" t="s">
        <v>7025</v>
      </c>
    </row>
    <row r="2016" spans="1:70" x14ac:dyDescent="0.2">
      <c r="A2016" t="s">
        <v>5208</v>
      </c>
      <c r="B2016" t="s">
        <v>6729</v>
      </c>
      <c r="C2016" t="s">
        <v>81</v>
      </c>
      <c r="D2016" t="s">
        <v>1490</v>
      </c>
      <c r="E2016" t="s">
        <v>83</v>
      </c>
      <c r="F2016" s="2" t="s">
        <v>34</v>
      </c>
      <c r="G2016" s="22">
        <v>32</v>
      </c>
      <c r="H2016" s="22">
        <v>24</v>
      </c>
      <c r="M2016" s="22">
        <v>8</v>
      </c>
      <c r="N2016" s="2" t="s">
        <v>35</v>
      </c>
      <c r="O2016" s="2" t="s">
        <v>35</v>
      </c>
      <c r="P2016" t="s">
        <v>36</v>
      </c>
      <c r="Q2016" t="s">
        <v>5222</v>
      </c>
      <c r="U2016" t="s">
        <v>6546</v>
      </c>
      <c r="V2016" t="s">
        <v>6931</v>
      </c>
      <c r="W2016" t="s">
        <v>6883</v>
      </c>
      <c r="Z2016" s="2">
        <v>17</v>
      </c>
      <c r="AA2016" s="29">
        <v>0</v>
      </c>
      <c r="AF2016" t="s">
        <v>6819</v>
      </c>
      <c r="AI2016" t="s">
        <v>6550</v>
      </c>
      <c r="AK2016" t="s">
        <v>69</v>
      </c>
      <c r="BR2016" s="3" t="s">
        <v>7025</v>
      </c>
    </row>
    <row r="2017" spans="1:70" x14ac:dyDescent="0.2">
      <c r="A2017" t="s">
        <v>5208</v>
      </c>
      <c r="B2017" t="s">
        <v>6729</v>
      </c>
      <c r="C2017" t="s">
        <v>81</v>
      </c>
      <c r="D2017" t="s">
        <v>1490</v>
      </c>
      <c r="E2017" t="s">
        <v>83</v>
      </c>
      <c r="F2017" s="2" t="s">
        <v>34</v>
      </c>
      <c r="G2017" s="22">
        <v>32</v>
      </c>
      <c r="H2017" s="22">
        <v>24</v>
      </c>
      <c r="M2017" s="22">
        <v>8</v>
      </c>
      <c r="N2017" s="2" t="s">
        <v>35</v>
      </c>
      <c r="O2017" s="2" t="s">
        <v>35</v>
      </c>
      <c r="P2017" t="s">
        <v>36</v>
      </c>
      <c r="Q2017" t="s">
        <v>5213</v>
      </c>
      <c r="U2017" t="s">
        <v>6546</v>
      </c>
      <c r="V2017" t="s">
        <v>6932</v>
      </c>
      <c r="W2017" t="s">
        <v>6885</v>
      </c>
      <c r="Z2017" s="2">
        <v>17</v>
      </c>
      <c r="AA2017" s="29">
        <v>0</v>
      </c>
      <c r="AF2017" t="s">
        <v>6819</v>
      </c>
      <c r="AI2017" t="s">
        <v>6550</v>
      </c>
      <c r="AK2017" t="s">
        <v>69</v>
      </c>
      <c r="BR2017" s="3" t="s">
        <v>7025</v>
      </c>
    </row>
    <row r="2018" spans="1:70" x14ac:dyDescent="0.2">
      <c r="A2018" t="s">
        <v>5208</v>
      </c>
      <c r="B2018" t="s">
        <v>6729</v>
      </c>
      <c r="C2018" t="s">
        <v>81</v>
      </c>
      <c r="D2018" t="s">
        <v>1490</v>
      </c>
      <c r="E2018" t="s">
        <v>83</v>
      </c>
      <c r="F2018" s="2" t="s">
        <v>34</v>
      </c>
      <c r="G2018" s="22">
        <v>32</v>
      </c>
      <c r="H2018" s="22">
        <v>24</v>
      </c>
      <c r="M2018" s="22">
        <v>8</v>
      </c>
      <c r="N2018" s="2" t="s">
        <v>35</v>
      </c>
      <c r="O2018" s="2" t="s">
        <v>35</v>
      </c>
      <c r="P2018" t="s">
        <v>36</v>
      </c>
      <c r="Q2018" t="s">
        <v>5260</v>
      </c>
      <c r="U2018" t="s">
        <v>6546</v>
      </c>
      <c r="V2018" t="s">
        <v>6933</v>
      </c>
      <c r="W2018" t="s">
        <v>6888</v>
      </c>
      <c r="Z2018" s="2">
        <v>17</v>
      </c>
      <c r="AA2018" s="29">
        <v>0</v>
      </c>
      <c r="AF2018" t="s">
        <v>6819</v>
      </c>
      <c r="AI2018" t="s">
        <v>6550</v>
      </c>
      <c r="AK2018" t="s">
        <v>69</v>
      </c>
      <c r="BR2018" s="3" t="s">
        <v>7025</v>
      </c>
    </row>
    <row r="2019" spans="1:70" x14ac:dyDescent="0.2">
      <c r="A2019" t="s">
        <v>5208</v>
      </c>
      <c r="B2019" t="s">
        <v>6729</v>
      </c>
      <c r="C2019" t="s">
        <v>81</v>
      </c>
      <c r="D2019" t="s">
        <v>1490</v>
      </c>
      <c r="E2019" t="s">
        <v>83</v>
      </c>
      <c r="F2019" s="2" t="s">
        <v>34</v>
      </c>
      <c r="G2019" s="22">
        <v>32</v>
      </c>
      <c r="H2019" s="22">
        <v>24</v>
      </c>
      <c r="M2019" s="22">
        <v>8</v>
      </c>
      <c r="N2019" s="2" t="s">
        <v>35</v>
      </c>
      <c r="O2019" s="2" t="s">
        <v>35</v>
      </c>
      <c r="P2019" t="s">
        <v>36</v>
      </c>
      <c r="Q2019" t="s">
        <v>5242</v>
      </c>
      <c r="U2019" t="s">
        <v>6546</v>
      </c>
      <c r="V2019" t="s">
        <v>6934</v>
      </c>
      <c r="W2019" t="s">
        <v>6890</v>
      </c>
      <c r="Z2019" s="2">
        <v>17</v>
      </c>
      <c r="AA2019" s="29">
        <v>0</v>
      </c>
      <c r="AF2019" t="s">
        <v>6819</v>
      </c>
      <c r="AI2019" t="s">
        <v>6550</v>
      </c>
      <c r="AK2019" t="s">
        <v>69</v>
      </c>
      <c r="BR2019" s="3" t="s">
        <v>7025</v>
      </c>
    </row>
    <row r="2020" spans="1:70" x14ac:dyDescent="0.2">
      <c r="A2020" t="s">
        <v>5208</v>
      </c>
      <c r="B2020" t="s">
        <v>6729</v>
      </c>
      <c r="C2020" t="s">
        <v>81</v>
      </c>
      <c r="D2020" t="s">
        <v>1490</v>
      </c>
      <c r="E2020" t="s">
        <v>83</v>
      </c>
      <c r="F2020" s="2" t="s">
        <v>34</v>
      </c>
      <c r="G2020" s="22">
        <v>32</v>
      </c>
      <c r="H2020" s="22">
        <v>24</v>
      </c>
      <c r="M2020" s="22">
        <v>8</v>
      </c>
      <c r="N2020" s="2" t="s">
        <v>35</v>
      </c>
      <c r="O2020" s="2" t="s">
        <v>35</v>
      </c>
      <c r="P2020" t="s">
        <v>36</v>
      </c>
      <c r="Q2020" t="s">
        <v>6752</v>
      </c>
      <c r="U2020" t="s">
        <v>6546</v>
      </c>
      <c r="V2020" t="s">
        <v>6935</v>
      </c>
      <c r="W2020" t="s">
        <v>6892</v>
      </c>
      <c r="Z2020" s="2">
        <v>17</v>
      </c>
      <c r="AA2020" s="29">
        <v>0</v>
      </c>
      <c r="AF2020" t="s">
        <v>6819</v>
      </c>
      <c r="AI2020" t="s">
        <v>6550</v>
      </c>
      <c r="AK2020" t="s">
        <v>69</v>
      </c>
      <c r="BR2020" s="3" t="s">
        <v>7025</v>
      </c>
    </row>
    <row r="2021" spans="1:70" x14ac:dyDescent="0.2">
      <c r="A2021" t="s">
        <v>5208</v>
      </c>
      <c r="B2021" t="s">
        <v>6729</v>
      </c>
      <c r="C2021" t="s">
        <v>81</v>
      </c>
      <c r="D2021" t="s">
        <v>1490</v>
      </c>
      <c r="E2021" t="s">
        <v>83</v>
      </c>
      <c r="F2021" s="2" t="s">
        <v>34</v>
      </c>
      <c r="G2021" s="22">
        <v>32</v>
      </c>
      <c r="H2021" s="22">
        <v>24</v>
      </c>
      <c r="M2021" s="22">
        <v>8</v>
      </c>
      <c r="N2021" s="2" t="s">
        <v>35</v>
      </c>
      <c r="O2021" s="2" t="s">
        <v>35</v>
      </c>
      <c r="P2021" t="s">
        <v>36</v>
      </c>
      <c r="Q2021" t="s">
        <v>5234</v>
      </c>
      <c r="U2021" t="s">
        <v>6546</v>
      </c>
      <c r="V2021" t="s">
        <v>6936</v>
      </c>
      <c r="W2021" t="s">
        <v>6894</v>
      </c>
      <c r="Z2021" s="2">
        <v>17</v>
      </c>
      <c r="AA2021" s="29">
        <v>0</v>
      </c>
      <c r="AF2021" t="s">
        <v>6819</v>
      </c>
      <c r="AI2021" t="s">
        <v>6550</v>
      </c>
      <c r="AK2021" t="s">
        <v>69</v>
      </c>
      <c r="BR2021" s="3" t="s">
        <v>7025</v>
      </c>
    </row>
    <row r="2022" spans="1:70" x14ac:dyDescent="0.2">
      <c r="A2022" t="s">
        <v>5208</v>
      </c>
      <c r="B2022" t="s">
        <v>6729</v>
      </c>
      <c r="C2022" t="s">
        <v>81</v>
      </c>
      <c r="D2022" t="s">
        <v>1490</v>
      </c>
      <c r="E2022" t="s">
        <v>83</v>
      </c>
      <c r="F2022" s="2" t="s">
        <v>34</v>
      </c>
      <c r="G2022" s="22">
        <v>32</v>
      </c>
      <c r="H2022" s="22">
        <v>24</v>
      </c>
      <c r="M2022" s="22">
        <v>8</v>
      </c>
      <c r="N2022" s="2" t="s">
        <v>35</v>
      </c>
      <c r="O2022" s="2" t="s">
        <v>35</v>
      </c>
      <c r="P2022" t="s">
        <v>36</v>
      </c>
      <c r="Q2022" t="s">
        <v>5247</v>
      </c>
      <c r="U2022" t="s">
        <v>6546</v>
      </c>
      <c r="V2022" t="s">
        <v>6937</v>
      </c>
      <c r="W2022" t="s">
        <v>6896</v>
      </c>
      <c r="Z2022" s="2">
        <v>17</v>
      </c>
      <c r="AA2022" s="29">
        <v>0</v>
      </c>
      <c r="AF2022" t="s">
        <v>6819</v>
      </c>
      <c r="AI2022" t="s">
        <v>6550</v>
      </c>
      <c r="AK2022" t="s">
        <v>69</v>
      </c>
      <c r="BR2022" s="3" t="s">
        <v>7025</v>
      </c>
    </row>
    <row r="2023" spans="1:70" x14ac:dyDescent="0.2">
      <c r="A2023" t="s">
        <v>5208</v>
      </c>
      <c r="B2023" t="s">
        <v>6729</v>
      </c>
      <c r="C2023" t="s">
        <v>81</v>
      </c>
      <c r="D2023" t="s">
        <v>1490</v>
      </c>
      <c r="E2023" t="s">
        <v>83</v>
      </c>
      <c r="F2023" s="2" t="s">
        <v>34</v>
      </c>
      <c r="G2023" s="22">
        <v>32</v>
      </c>
      <c r="H2023" s="22">
        <v>24</v>
      </c>
      <c r="M2023" s="22">
        <v>8</v>
      </c>
      <c r="N2023" s="2" t="s">
        <v>35</v>
      </c>
      <c r="O2023" s="2" t="s">
        <v>35</v>
      </c>
      <c r="P2023" t="s">
        <v>36</v>
      </c>
      <c r="Q2023" t="s">
        <v>6760</v>
      </c>
      <c r="U2023" t="s">
        <v>6546</v>
      </c>
      <c r="V2023" t="s">
        <v>6938</v>
      </c>
      <c r="W2023" t="s">
        <v>6898</v>
      </c>
      <c r="Z2023" s="2">
        <v>17</v>
      </c>
      <c r="AA2023" s="29">
        <v>0</v>
      </c>
      <c r="AF2023" t="s">
        <v>6819</v>
      </c>
      <c r="AI2023" t="s">
        <v>6550</v>
      </c>
      <c r="AK2023" t="s">
        <v>69</v>
      </c>
      <c r="BR2023" s="3" t="s">
        <v>7025</v>
      </c>
    </row>
    <row r="2024" spans="1:70" x14ac:dyDescent="0.2">
      <c r="A2024" t="s">
        <v>5208</v>
      </c>
      <c r="B2024" t="s">
        <v>6729</v>
      </c>
      <c r="C2024" t="s">
        <v>81</v>
      </c>
      <c r="D2024" t="s">
        <v>1490</v>
      </c>
      <c r="E2024" t="s">
        <v>83</v>
      </c>
      <c r="F2024" s="2" t="s">
        <v>34</v>
      </c>
      <c r="G2024" s="22">
        <v>32</v>
      </c>
      <c r="H2024" s="22">
        <v>24</v>
      </c>
      <c r="M2024" s="22">
        <v>8</v>
      </c>
      <c r="N2024" s="2" t="s">
        <v>35</v>
      </c>
      <c r="O2024" s="2" t="s">
        <v>35</v>
      </c>
      <c r="P2024" t="s">
        <v>36</v>
      </c>
      <c r="Q2024" t="s">
        <v>5257</v>
      </c>
      <c r="U2024" t="s">
        <v>6546</v>
      </c>
      <c r="V2024" t="s">
        <v>6939</v>
      </c>
      <c r="W2024" t="s">
        <v>6900</v>
      </c>
      <c r="Z2024" s="2">
        <v>17</v>
      </c>
      <c r="AA2024" s="29">
        <v>0</v>
      </c>
      <c r="AF2024" t="s">
        <v>6819</v>
      </c>
      <c r="AI2024" t="s">
        <v>6550</v>
      </c>
      <c r="AK2024" t="s">
        <v>69</v>
      </c>
      <c r="BR2024" s="3" t="s">
        <v>7025</v>
      </c>
    </row>
    <row r="2025" spans="1:70" x14ac:dyDescent="0.2">
      <c r="A2025" t="s">
        <v>5208</v>
      </c>
      <c r="B2025" t="s">
        <v>6729</v>
      </c>
      <c r="C2025" t="s">
        <v>81</v>
      </c>
      <c r="D2025" t="s">
        <v>1490</v>
      </c>
      <c r="E2025" t="s">
        <v>83</v>
      </c>
      <c r="F2025" s="2" t="s">
        <v>34</v>
      </c>
      <c r="G2025" s="22">
        <v>32</v>
      </c>
      <c r="H2025" s="22">
        <v>24</v>
      </c>
      <c r="M2025" s="22">
        <v>8</v>
      </c>
      <c r="N2025" s="2" t="s">
        <v>35</v>
      </c>
      <c r="O2025" s="2" t="s">
        <v>35</v>
      </c>
      <c r="P2025" t="s">
        <v>36</v>
      </c>
      <c r="Q2025" t="s">
        <v>5222</v>
      </c>
      <c r="U2025" t="s">
        <v>6546</v>
      </c>
      <c r="V2025" t="s">
        <v>6940</v>
      </c>
      <c r="W2025" t="s">
        <v>6883</v>
      </c>
      <c r="Z2025" s="2">
        <v>18</v>
      </c>
      <c r="AA2025" s="29">
        <v>0</v>
      </c>
      <c r="AF2025" t="s">
        <v>6832</v>
      </c>
      <c r="AI2025" t="s">
        <v>6550</v>
      </c>
      <c r="AK2025" t="s">
        <v>69</v>
      </c>
      <c r="BR2025" s="3" t="s">
        <v>7025</v>
      </c>
    </row>
    <row r="2026" spans="1:70" x14ac:dyDescent="0.2">
      <c r="A2026" t="s">
        <v>5208</v>
      </c>
      <c r="B2026" t="s">
        <v>6729</v>
      </c>
      <c r="C2026" t="s">
        <v>81</v>
      </c>
      <c r="D2026" t="s">
        <v>1490</v>
      </c>
      <c r="E2026" t="s">
        <v>83</v>
      </c>
      <c r="F2026" s="2" t="s">
        <v>34</v>
      </c>
      <c r="G2026" s="22">
        <v>32</v>
      </c>
      <c r="H2026" s="22">
        <v>24</v>
      </c>
      <c r="M2026" s="22">
        <v>8</v>
      </c>
      <c r="N2026" s="2" t="s">
        <v>35</v>
      </c>
      <c r="O2026" s="2" t="s">
        <v>35</v>
      </c>
      <c r="P2026" t="s">
        <v>36</v>
      </c>
      <c r="Q2026" t="s">
        <v>5213</v>
      </c>
      <c r="U2026" t="s">
        <v>6546</v>
      </c>
      <c r="V2026" t="s">
        <v>6941</v>
      </c>
      <c r="W2026" t="s">
        <v>6885</v>
      </c>
      <c r="Z2026" s="2">
        <v>18</v>
      </c>
      <c r="AA2026" s="29">
        <v>0</v>
      </c>
      <c r="AF2026" t="s">
        <v>6832</v>
      </c>
      <c r="AI2026" t="s">
        <v>6550</v>
      </c>
      <c r="AK2026" t="s">
        <v>69</v>
      </c>
      <c r="BR2026" s="3" t="s">
        <v>7025</v>
      </c>
    </row>
    <row r="2027" spans="1:70" x14ac:dyDescent="0.2">
      <c r="A2027" t="s">
        <v>5208</v>
      </c>
      <c r="B2027" t="s">
        <v>6729</v>
      </c>
      <c r="C2027" t="s">
        <v>81</v>
      </c>
      <c r="D2027" t="s">
        <v>1490</v>
      </c>
      <c r="E2027" t="s">
        <v>83</v>
      </c>
      <c r="F2027" s="2" t="s">
        <v>34</v>
      </c>
      <c r="G2027" s="22">
        <v>32</v>
      </c>
      <c r="H2027" s="22">
        <v>24</v>
      </c>
      <c r="M2027" s="22">
        <v>8</v>
      </c>
      <c r="N2027" s="2" t="s">
        <v>35</v>
      </c>
      <c r="O2027" s="2" t="s">
        <v>35</v>
      </c>
      <c r="P2027" t="s">
        <v>36</v>
      </c>
      <c r="Q2027" t="s">
        <v>5260</v>
      </c>
      <c r="U2027" t="s">
        <v>6546</v>
      </c>
      <c r="V2027" t="s">
        <v>6942</v>
      </c>
      <c r="W2027" t="s">
        <v>6888</v>
      </c>
      <c r="Z2027" s="2">
        <v>18</v>
      </c>
      <c r="AA2027" s="29">
        <v>0</v>
      </c>
      <c r="AF2027" t="s">
        <v>6832</v>
      </c>
      <c r="AI2027" t="s">
        <v>6550</v>
      </c>
      <c r="AK2027" t="s">
        <v>69</v>
      </c>
      <c r="BR2027" s="3" t="s">
        <v>7025</v>
      </c>
    </row>
    <row r="2028" spans="1:70" x14ac:dyDescent="0.2">
      <c r="A2028" t="s">
        <v>5208</v>
      </c>
      <c r="B2028" t="s">
        <v>6729</v>
      </c>
      <c r="C2028" t="s">
        <v>81</v>
      </c>
      <c r="D2028" t="s">
        <v>1490</v>
      </c>
      <c r="E2028" t="s">
        <v>83</v>
      </c>
      <c r="F2028" s="2" t="s">
        <v>34</v>
      </c>
      <c r="G2028" s="22">
        <v>32</v>
      </c>
      <c r="H2028" s="22">
        <v>24</v>
      </c>
      <c r="M2028" s="22">
        <v>8</v>
      </c>
      <c r="N2028" s="2" t="s">
        <v>35</v>
      </c>
      <c r="O2028" s="2" t="s">
        <v>35</v>
      </c>
      <c r="P2028" t="s">
        <v>36</v>
      </c>
      <c r="Q2028" t="s">
        <v>5242</v>
      </c>
      <c r="U2028" t="s">
        <v>6546</v>
      </c>
      <c r="V2028" t="s">
        <v>6943</v>
      </c>
      <c r="W2028" t="s">
        <v>6890</v>
      </c>
      <c r="Z2028" s="2">
        <v>18</v>
      </c>
      <c r="AA2028" s="29">
        <v>0</v>
      </c>
      <c r="AF2028" t="s">
        <v>6832</v>
      </c>
      <c r="AI2028" t="s">
        <v>6550</v>
      </c>
      <c r="AK2028" t="s">
        <v>69</v>
      </c>
      <c r="BR2028" s="3" t="s">
        <v>7025</v>
      </c>
    </row>
    <row r="2029" spans="1:70" x14ac:dyDescent="0.2">
      <c r="A2029" t="s">
        <v>5208</v>
      </c>
      <c r="B2029" t="s">
        <v>6729</v>
      </c>
      <c r="C2029" t="s">
        <v>81</v>
      </c>
      <c r="D2029" t="s">
        <v>1490</v>
      </c>
      <c r="E2029" t="s">
        <v>83</v>
      </c>
      <c r="F2029" s="2" t="s">
        <v>34</v>
      </c>
      <c r="G2029" s="22">
        <v>32</v>
      </c>
      <c r="H2029" s="22">
        <v>24</v>
      </c>
      <c r="M2029" s="22">
        <v>8</v>
      </c>
      <c r="N2029" s="2" t="s">
        <v>35</v>
      </c>
      <c r="O2029" s="2" t="s">
        <v>35</v>
      </c>
      <c r="P2029" t="s">
        <v>36</v>
      </c>
      <c r="Q2029" t="s">
        <v>6752</v>
      </c>
      <c r="U2029" t="s">
        <v>6546</v>
      </c>
      <c r="V2029" t="s">
        <v>6944</v>
      </c>
      <c r="W2029" t="s">
        <v>6892</v>
      </c>
      <c r="Z2029" s="2">
        <v>18</v>
      </c>
      <c r="AA2029" s="29">
        <v>0</v>
      </c>
      <c r="AF2029" t="s">
        <v>6832</v>
      </c>
      <c r="AI2029" t="s">
        <v>6550</v>
      </c>
      <c r="AK2029" t="s">
        <v>69</v>
      </c>
      <c r="BR2029" s="3" t="s">
        <v>7025</v>
      </c>
    </row>
    <row r="2030" spans="1:70" x14ac:dyDescent="0.2">
      <c r="A2030" t="s">
        <v>5208</v>
      </c>
      <c r="B2030" t="s">
        <v>6729</v>
      </c>
      <c r="C2030" t="s">
        <v>81</v>
      </c>
      <c r="D2030" t="s">
        <v>1490</v>
      </c>
      <c r="E2030" t="s">
        <v>83</v>
      </c>
      <c r="F2030" s="2" t="s">
        <v>34</v>
      </c>
      <c r="G2030" s="22">
        <v>32</v>
      </c>
      <c r="H2030" s="22">
        <v>24</v>
      </c>
      <c r="M2030" s="22">
        <v>8</v>
      </c>
      <c r="N2030" s="2" t="s">
        <v>35</v>
      </c>
      <c r="O2030" s="2" t="s">
        <v>35</v>
      </c>
      <c r="P2030" t="s">
        <v>36</v>
      </c>
      <c r="Q2030" t="s">
        <v>5234</v>
      </c>
      <c r="U2030" t="s">
        <v>6546</v>
      </c>
      <c r="V2030" t="s">
        <v>6945</v>
      </c>
      <c r="W2030" t="s">
        <v>6894</v>
      </c>
      <c r="Z2030" s="2">
        <v>18</v>
      </c>
      <c r="AA2030" s="29">
        <v>0</v>
      </c>
      <c r="AF2030" t="s">
        <v>6832</v>
      </c>
      <c r="AI2030" t="s">
        <v>6550</v>
      </c>
      <c r="AK2030" t="s">
        <v>69</v>
      </c>
      <c r="BR2030" s="3" t="s">
        <v>7025</v>
      </c>
    </row>
    <row r="2031" spans="1:70" x14ac:dyDescent="0.2">
      <c r="A2031" t="s">
        <v>5208</v>
      </c>
      <c r="B2031" t="s">
        <v>6729</v>
      </c>
      <c r="C2031" t="s">
        <v>81</v>
      </c>
      <c r="D2031" t="s">
        <v>1490</v>
      </c>
      <c r="E2031" t="s">
        <v>83</v>
      </c>
      <c r="F2031" s="2" t="s">
        <v>34</v>
      </c>
      <c r="G2031" s="22">
        <v>32</v>
      </c>
      <c r="H2031" s="22">
        <v>24</v>
      </c>
      <c r="M2031" s="22">
        <v>8</v>
      </c>
      <c r="N2031" s="2" t="s">
        <v>35</v>
      </c>
      <c r="O2031" s="2" t="s">
        <v>35</v>
      </c>
      <c r="P2031" t="s">
        <v>36</v>
      </c>
      <c r="Q2031" t="s">
        <v>5247</v>
      </c>
      <c r="U2031" t="s">
        <v>6546</v>
      </c>
      <c r="V2031" t="s">
        <v>6946</v>
      </c>
      <c r="W2031" t="s">
        <v>6896</v>
      </c>
      <c r="Z2031" s="2">
        <v>18</v>
      </c>
      <c r="AA2031" s="29">
        <v>0</v>
      </c>
      <c r="AF2031" t="s">
        <v>6832</v>
      </c>
      <c r="AI2031" t="s">
        <v>6550</v>
      </c>
      <c r="AK2031" t="s">
        <v>69</v>
      </c>
      <c r="BR2031" s="3" t="s">
        <v>7025</v>
      </c>
    </row>
    <row r="2032" spans="1:70" x14ac:dyDescent="0.2">
      <c r="A2032" t="s">
        <v>5208</v>
      </c>
      <c r="B2032" t="s">
        <v>6729</v>
      </c>
      <c r="C2032" t="s">
        <v>81</v>
      </c>
      <c r="D2032" t="s">
        <v>1490</v>
      </c>
      <c r="E2032" t="s">
        <v>83</v>
      </c>
      <c r="F2032" s="2" t="s">
        <v>34</v>
      </c>
      <c r="G2032" s="22">
        <v>32</v>
      </c>
      <c r="H2032" s="22">
        <v>24</v>
      </c>
      <c r="M2032" s="22">
        <v>8</v>
      </c>
      <c r="N2032" s="2" t="s">
        <v>35</v>
      </c>
      <c r="O2032" s="2" t="s">
        <v>35</v>
      </c>
      <c r="P2032" t="s">
        <v>36</v>
      </c>
      <c r="Q2032" t="s">
        <v>5257</v>
      </c>
      <c r="U2032" t="s">
        <v>6546</v>
      </c>
      <c r="V2032" t="s">
        <v>6947</v>
      </c>
      <c r="W2032" t="s">
        <v>6900</v>
      </c>
      <c r="Z2032" s="2">
        <v>18</v>
      </c>
      <c r="AA2032" s="29">
        <v>0</v>
      </c>
      <c r="AF2032" t="s">
        <v>6832</v>
      </c>
      <c r="AI2032" t="s">
        <v>6550</v>
      </c>
      <c r="AK2032" t="s">
        <v>69</v>
      </c>
      <c r="BR2032" s="3" t="s">
        <v>7025</v>
      </c>
    </row>
    <row r="2033" spans="1:70" x14ac:dyDescent="0.2">
      <c r="A2033" t="s">
        <v>5208</v>
      </c>
      <c r="B2033" t="s">
        <v>6729</v>
      </c>
      <c r="C2033" t="s">
        <v>81</v>
      </c>
      <c r="D2033" t="s">
        <v>1490</v>
      </c>
      <c r="E2033" t="s">
        <v>83</v>
      </c>
      <c r="F2033" s="2" t="s">
        <v>34</v>
      </c>
      <c r="G2033" s="22">
        <v>32</v>
      </c>
      <c r="H2033" s="22">
        <v>24</v>
      </c>
      <c r="M2033" s="22">
        <v>8</v>
      </c>
      <c r="N2033" s="2" t="s">
        <v>35</v>
      </c>
      <c r="O2033" s="2" t="s">
        <v>35</v>
      </c>
      <c r="P2033" t="s">
        <v>36</v>
      </c>
      <c r="Q2033" t="s">
        <v>6760</v>
      </c>
      <c r="U2033" t="s">
        <v>6546</v>
      </c>
      <c r="V2033" t="s">
        <v>6948</v>
      </c>
      <c r="W2033" t="s">
        <v>6898</v>
      </c>
      <c r="Z2033" s="2">
        <v>18</v>
      </c>
      <c r="AA2033" s="29">
        <v>0</v>
      </c>
      <c r="AF2033" t="s">
        <v>6832</v>
      </c>
      <c r="AI2033" t="s">
        <v>6550</v>
      </c>
      <c r="AK2033" t="s">
        <v>69</v>
      </c>
      <c r="BR2033" s="3" t="s">
        <v>7025</v>
      </c>
    </row>
    <row r="2034" spans="1:70" x14ac:dyDescent="0.2">
      <c r="A2034" t="s">
        <v>5208</v>
      </c>
      <c r="B2034" t="s">
        <v>6729</v>
      </c>
      <c r="C2034" t="s">
        <v>81</v>
      </c>
      <c r="D2034" t="s">
        <v>1490</v>
      </c>
      <c r="E2034" t="s">
        <v>83</v>
      </c>
      <c r="F2034" s="2" t="s">
        <v>34</v>
      </c>
      <c r="G2034" s="22">
        <v>32</v>
      </c>
      <c r="H2034" s="22">
        <v>24</v>
      </c>
      <c r="M2034" s="22">
        <v>8</v>
      </c>
      <c r="N2034" s="2" t="s">
        <v>35</v>
      </c>
      <c r="O2034" s="2" t="s">
        <v>35</v>
      </c>
      <c r="P2034" t="s">
        <v>36</v>
      </c>
      <c r="Q2034" t="s">
        <v>5222</v>
      </c>
      <c r="U2034" t="s">
        <v>6546</v>
      </c>
      <c r="V2034" t="s">
        <v>6949</v>
      </c>
      <c r="W2034" t="s">
        <v>6883</v>
      </c>
      <c r="Z2034" s="2">
        <v>14</v>
      </c>
      <c r="AA2034" s="29">
        <v>0</v>
      </c>
      <c r="AF2034" t="s">
        <v>6844</v>
      </c>
      <c r="AI2034" t="s">
        <v>6550</v>
      </c>
      <c r="AK2034" t="s">
        <v>69</v>
      </c>
      <c r="BR2034" s="3" t="s">
        <v>7025</v>
      </c>
    </row>
    <row r="2035" spans="1:70" x14ac:dyDescent="0.2">
      <c r="A2035" t="s">
        <v>5208</v>
      </c>
      <c r="B2035" t="s">
        <v>6729</v>
      </c>
      <c r="C2035" t="s">
        <v>81</v>
      </c>
      <c r="D2035" t="s">
        <v>1490</v>
      </c>
      <c r="E2035" t="s">
        <v>83</v>
      </c>
      <c r="F2035" s="2" t="s">
        <v>34</v>
      </c>
      <c r="G2035" s="22">
        <v>32</v>
      </c>
      <c r="H2035" s="22">
        <v>24</v>
      </c>
      <c r="M2035" s="22">
        <v>8</v>
      </c>
      <c r="N2035" s="2" t="s">
        <v>35</v>
      </c>
      <c r="O2035" s="2" t="s">
        <v>35</v>
      </c>
      <c r="P2035" t="s">
        <v>36</v>
      </c>
      <c r="Q2035" t="s">
        <v>5213</v>
      </c>
      <c r="U2035" t="s">
        <v>6546</v>
      </c>
      <c r="V2035" t="s">
        <v>6950</v>
      </c>
      <c r="W2035" t="s">
        <v>6885</v>
      </c>
      <c r="Z2035" s="2">
        <v>14</v>
      </c>
      <c r="AA2035" s="29">
        <v>0</v>
      </c>
      <c r="AF2035" t="s">
        <v>6844</v>
      </c>
      <c r="AI2035" t="s">
        <v>6550</v>
      </c>
      <c r="AK2035" t="s">
        <v>69</v>
      </c>
      <c r="BR2035" s="3" t="s">
        <v>7025</v>
      </c>
    </row>
    <row r="2036" spans="1:70" x14ac:dyDescent="0.2">
      <c r="A2036" t="s">
        <v>5208</v>
      </c>
      <c r="B2036" t="s">
        <v>6729</v>
      </c>
      <c r="C2036" t="s">
        <v>81</v>
      </c>
      <c r="D2036" t="s">
        <v>1490</v>
      </c>
      <c r="E2036" t="s">
        <v>83</v>
      </c>
      <c r="F2036" s="2" t="s">
        <v>34</v>
      </c>
      <c r="G2036" s="22">
        <v>32</v>
      </c>
      <c r="H2036" s="22">
        <v>24</v>
      </c>
      <c r="M2036" s="22">
        <v>8</v>
      </c>
      <c r="N2036" s="2" t="s">
        <v>35</v>
      </c>
      <c r="O2036" s="2" t="s">
        <v>35</v>
      </c>
      <c r="P2036" t="s">
        <v>36</v>
      </c>
      <c r="Q2036" t="s">
        <v>6763</v>
      </c>
      <c r="U2036" t="s">
        <v>6546</v>
      </c>
      <c r="V2036" t="s">
        <v>6951</v>
      </c>
      <c r="W2036" t="s">
        <v>6885</v>
      </c>
      <c r="Z2036" s="2">
        <v>14</v>
      </c>
      <c r="AA2036" s="29">
        <v>0</v>
      </c>
      <c r="AF2036" t="s">
        <v>6844</v>
      </c>
      <c r="AI2036" t="s">
        <v>6550</v>
      </c>
      <c r="AK2036" t="s">
        <v>69</v>
      </c>
      <c r="BR2036" s="3" t="s">
        <v>7025</v>
      </c>
    </row>
    <row r="2037" spans="1:70" x14ac:dyDescent="0.2">
      <c r="A2037" t="s">
        <v>5208</v>
      </c>
      <c r="B2037" t="s">
        <v>6729</v>
      </c>
      <c r="C2037" t="s">
        <v>81</v>
      </c>
      <c r="D2037" t="s">
        <v>1490</v>
      </c>
      <c r="E2037" t="s">
        <v>83</v>
      </c>
      <c r="F2037" s="2" t="s">
        <v>34</v>
      </c>
      <c r="G2037" s="22">
        <v>32</v>
      </c>
      <c r="H2037" s="22">
        <v>24</v>
      </c>
      <c r="M2037" s="22">
        <v>8</v>
      </c>
      <c r="N2037" s="2" t="s">
        <v>35</v>
      </c>
      <c r="O2037" s="2" t="s">
        <v>35</v>
      </c>
      <c r="P2037" t="s">
        <v>36</v>
      </c>
      <c r="Q2037" t="s">
        <v>5260</v>
      </c>
      <c r="U2037" t="s">
        <v>6546</v>
      </c>
      <c r="V2037" t="s">
        <v>6952</v>
      </c>
      <c r="W2037" t="s">
        <v>6888</v>
      </c>
      <c r="Z2037" s="2">
        <v>14</v>
      </c>
      <c r="AA2037" s="29">
        <v>0</v>
      </c>
      <c r="AF2037" t="s">
        <v>6844</v>
      </c>
      <c r="AI2037" t="s">
        <v>6550</v>
      </c>
      <c r="AK2037" t="s">
        <v>69</v>
      </c>
      <c r="BR2037" s="3" t="s">
        <v>7025</v>
      </c>
    </row>
    <row r="2038" spans="1:70" x14ac:dyDescent="0.2">
      <c r="A2038" t="s">
        <v>5208</v>
      </c>
      <c r="B2038" t="s">
        <v>6729</v>
      </c>
      <c r="C2038" t="s">
        <v>81</v>
      </c>
      <c r="D2038" t="s">
        <v>1490</v>
      </c>
      <c r="E2038" t="s">
        <v>83</v>
      </c>
      <c r="F2038" s="2" t="s">
        <v>34</v>
      </c>
      <c r="G2038" s="22">
        <v>32</v>
      </c>
      <c r="H2038" s="22">
        <v>24</v>
      </c>
      <c r="M2038" s="22">
        <v>8</v>
      </c>
      <c r="N2038" s="2" t="s">
        <v>35</v>
      </c>
      <c r="O2038" s="2" t="s">
        <v>35</v>
      </c>
      <c r="P2038" t="s">
        <v>36</v>
      </c>
      <c r="Q2038" t="s">
        <v>5242</v>
      </c>
      <c r="U2038" t="s">
        <v>6546</v>
      </c>
      <c r="V2038" t="s">
        <v>6953</v>
      </c>
      <c r="W2038" t="s">
        <v>6890</v>
      </c>
      <c r="Z2038" s="2">
        <v>14</v>
      </c>
      <c r="AA2038" s="29">
        <v>0</v>
      </c>
      <c r="AF2038" t="s">
        <v>6844</v>
      </c>
      <c r="AI2038" t="s">
        <v>6550</v>
      </c>
      <c r="AK2038" t="s">
        <v>69</v>
      </c>
      <c r="BR2038" s="3" t="s">
        <v>7025</v>
      </c>
    </row>
    <row r="2039" spans="1:70" x14ac:dyDescent="0.2">
      <c r="A2039" t="s">
        <v>5208</v>
      </c>
      <c r="B2039" t="s">
        <v>6729</v>
      </c>
      <c r="C2039" t="s">
        <v>81</v>
      </c>
      <c r="D2039" t="s">
        <v>1490</v>
      </c>
      <c r="E2039" t="s">
        <v>83</v>
      </c>
      <c r="F2039" s="2" t="s">
        <v>34</v>
      </c>
      <c r="G2039" s="22">
        <v>32</v>
      </c>
      <c r="H2039" s="22">
        <v>24</v>
      </c>
      <c r="M2039" s="22">
        <v>8</v>
      </c>
      <c r="N2039" s="2" t="s">
        <v>35</v>
      </c>
      <c r="O2039" s="2" t="s">
        <v>35</v>
      </c>
      <c r="P2039" t="s">
        <v>36</v>
      </c>
      <c r="Q2039" t="s">
        <v>6752</v>
      </c>
      <c r="U2039" t="s">
        <v>6546</v>
      </c>
      <c r="V2039" t="s">
        <v>6954</v>
      </c>
      <c r="W2039" t="s">
        <v>6892</v>
      </c>
      <c r="Z2039" s="2">
        <v>14</v>
      </c>
      <c r="AA2039" s="29">
        <v>0</v>
      </c>
      <c r="AF2039" t="s">
        <v>6844</v>
      </c>
      <c r="AI2039" t="s">
        <v>6550</v>
      </c>
      <c r="AK2039" t="s">
        <v>69</v>
      </c>
      <c r="BR2039" s="3" t="s">
        <v>7025</v>
      </c>
    </row>
    <row r="2040" spans="1:70" x14ac:dyDescent="0.2">
      <c r="A2040" t="s">
        <v>5208</v>
      </c>
      <c r="B2040" t="s">
        <v>6729</v>
      </c>
      <c r="C2040" t="s">
        <v>81</v>
      </c>
      <c r="D2040" t="s">
        <v>1490</v>
      </c>
      <c r="E2040" t="s">
        <v>83</v>
      </c>
      <c r="F2040" s="2" t="s">
        <v>34</v>
      </c>
      <c r="G2040" s="22">
        <v>32</v>
      </c>
      <c r="H2040" s="22">
        <v>24</v>
      </c>
      <c r="M2040" s="22">
        <v>8</v>
      </c>
      <c r="N2040" s="2" t="s">
        <v>35</v>
      </c>
      <c r="O2040" s="2" t="s">
        <v>35</v>
      </c>
      <c r="P2040" t="s">
        <v>36</v>
      </c>
      <c r="Q2040" t="s">
        <v>5234</v>
      </c>
      <c r="U2040" t="s">
        <v>6546</v>
      </c>
      <c r="V2040" t="s">
        <v>6955</v>
      </c>
      <c r="W2040" t="s">
        <v>6894</v>
      </c>
      <c r="Z2040" s="2">
        <v>14</v>
      </c>
      <c r="AA2040" s="29">
        <v>0</v>
      </c>
      <c r="AF2040" t="s">
        <v>6844</v>
      </c>
      <c r="AI2040" t="s">
        <v>6550</v>
      </c>
      <c r="AK2040" t="s">
        <v>69</v>
      </c>
      <c r="BR2040" s="3" t="s">
        <v>7025</v>
      </c>
    </row>
    <row r="2041" spans="1:70" x14ac:dyDescent="0.2">
      <c r="A2041" t="s">
        <v>5208</v>
      </c>
      <c r="B2041" t="s">
        <v>6729</v>
      </c>
      <c r="C2041" t="s">
        <v>81</v>
      </c>
      <c r="D2041" t="s">
        <v>1490</v>
      </c>
      <c r="E2041" t="s">
        <v>83</v>
      </c>
      <c r="F2041" s="2" t="s">
        <v>34</v>
      </c>
      <c r="G2041" s="22">
        <v>32</v>
      </c>
      <c r="H2041" s="22">
        <v>24</v>
      </c>
      <c r="M2041" s="22">
        <v>8</v>
      </c>
      <c r="N2041" s="2" t="s">
        <v>35</v>
      </c>
      <c r="O2041" s="2" t="s">
        <v>35</v>
      </c>
      <c r="P2041" t="s">
        <v>36</v>
      </c>
      <c r="Q2041" t="s">
        <v>6797</v>
      </c>
      <c r="U2041" t="s">
        <v>6546</v>
      </c>
      <c r="V2041" t="s">
        <v>6956</v>
      </c>
      <c r="W2041" t="s">
        <v>6896</v>
      </c>
      <c r="Z2041" s="2">
        <v>14</v>
      </c>
      <c r="AA2041" s="29">
        <v>0</v>
      </c>
      <c r="AF2041" t="s">
        <v>6844</v>
      </c>
      <c r="AI2041" t="s">
        <v>6550</v>
      </c>
      <c r="AK2041" t="s">
        <v>69</v>
      </c>
      <c r="BR2041" s="3" t="s">
        <v>7025</v>
      </c>
    </row>
    <row r="2042" spans="1:70" x14ac:dyDescent="0.2">
      <c r="A2042" t="s">
        <v>5208</v>
      </c>
      <c r="B2042" t="s">
        <v>6729</v>
      </c>
      <c r="C2042" t="s">
        <v>81</v>
      </c>
      <c r="D2042" t="s">
        <v>1490</v>
      </c>
      <c r="E2042" t="s">
        <v>83</v>
      </c>
      <c r="F2042" s="2" t="s">
        <v>34</v>
      </c>
      <c r="G2042" s="22">
        <v>32</v>
      </c>
      <c r="H2042" s="22">
        <v>24</v>
      </c>
      <c r="M2042" s="22">
        <v>8</v>
      </c>
      <c r="N2042" s="2" t="s">
        <v>35</v>
      </c>
      <c r="O2042" s="2" t="s">
        <v>35</v>
      </c>
      <c r="P2042" t="s">
        <v>36</v>
      </c>
      <c r="Q2042" t="s">
        <v>6760</v>
      </c>
      <c r="U2042" t="s">
        <v>6546</v>
      </c>
      <c r="V2042" t="s">
        <v>6957</v>
      </c>
      <c r="W2042" t="s">
        <v>6898</v>
      </c>
      <c r="Z2042" s="2">
        <v>14</v>
      </c>
      <c r="AA2042" s="29">
        <v>0</v>
      </c>
      <c r="AF2042" t="s">
        <v>6844</v>
      </c>
      <c r="AI2042" t="s">
        <v>6550</v>
      </c>
      <c r="AK2042" t="s">
        <v>69</v>
      </c>
      <c r="BR2042" s="3" t="s">
        <v>7025</v>
      </c>
    </row>
    <row r="2043" spans="1:70" x14ac:dyDescent="0.2">
      <c r="A2043" t="s">
        <v>5208</v>
      </c>
      <c r="B2043" t="s">
        <v>6729</v>
      </c>
      <c r="C2043" t="s">
        <v>81</v>
      </c>
      <c r="D2043" t="s">
        <v>1490</v>
      </c>
      <c r="E2043" t="s">
        <v>83</v>
      </c>
      <c r="F2043" s="2" t="s">
        <v>34</v>
      </c>
      <c r="G2043" s="22">
        <v>32</v>
      </c>
      <c r="H2043" s="22">
        <v>24</v>
      </c>
      <c r="M2043" s="22">
        <v>8</v>
      </c>
      <c r="N2043" s="2" t="s">
        <v>35</v>
      </c>
      <c r="O2043" s="2" t="s">
        <v>35</v>
      </c>
      <c r="P2043" t="s">
        <v>36</v>
      </c>
      <c r="Q2043" t="s">
        <v>5257</v>
      </c>
      <c r="U2043" t="s">
        <v>6546</v>
      </c>
      <c r="V2043" t="s">
        <v>6958</v>
      </c>
      <c r="W2043" t="s">
        <v>6900</v>
      </c>
      <c r="Z2043" s="2">
        <v>14</v>
      </c>
      <c r="AA2043" s="29">
        <v>0</v>
      </c>
      <c r="AF2043" t="s">
        <v>6844</v>
      </c>
      <c r="AI2043" t="s">
        <v>6550</v>
      </c>
      <c r="AK2043" t="s">
        <v>69</v>
      </c>
      <c r="BR2043" s="3" t="s">
        <v>7025</v>
      </c>
    </row>
    <row r="2044" spans="1:70" x14ac:dyDescent="0.2">
      <c r="A2044" t="s">
        <v>5208</v>
      </c>
      <c r="B2044" t="s">
        <v>6729</v>
      </c>
      <c r="C2044" t="s">
        <v>81</v>
      </c>
      <c r="D2044" t="s">
        <v>1490</v>
      </c>
      <c r="E2044" t="s">
        <v>83</v>
      </c>
      <c r="F2044" s="2" t="s">
        <v>34</v>
      </c>
      <c r="G2044" s="22">
        <v>32</v>
      </c>
      <c r="H2044" s="22">
        <v>24</v>
      </c>
      <c r="M2044" s="22">
        <v>8</v>
      </c>
      <c r="N2044" s="2" t="s">
        <v>35</v>
      </c>
      <c r="O2044" s="2" t="s">
        <v>35</v>
      </c>
      <c r="P2044" t="s">
        <v>36</v>
      </c>
      <c r="Q2044" t="s">
        <v>5222</v>
      </c>
      <c r="U2044" t="s">
        <v>6546</v>
      </c>
      <c r="V2044" t="s">
        <v>6959</v>
      </c>
      <c r="W2044" t="s">
        <v>6883</v>
      </c>
      <c r="Z2044" s="2">
        <v>21</v>
      </c>
      <c r="AA2044" s="29">
        <v>0</v>
      </c>
      <c r="AF2044" t="s">
        <v>6860</v>
      </c>
      <c r="AI2044" t="s">
        <v>6550</v>
      </c>
      <c r="AK2044" t="s">
        <v>69</v>
      </c>
      <c r="BR2044" s="3" t="s">
        <v>7025</v>
      </c>
    </row>
    <row r="2045" spans="1:70" x14ac:dyDescent="0.2">
      <c r="A2045" t="s">
        <v>5208</v>
      </c>
      <c r="B2045" t="s">
        <v>6729</v>
      </c>
      <c r="C2045" t="s">
        <v>81</v>
      </c>
      <c r="D2045" t="s">
        <v>1490</v>
      </c>
      <c r="E2045" t="s">
        <v>83</v>
      </c>
      <c r="F2045" s="2" t="s">
        <v>34</v>
      </c>
      <c r="G2045" s="22">
        <v>32</v>
      </c>
      <c r="H2045" s="22">
        <v>24</v>
      </c>
      <c r="M2045" s="22">
        <v>8</v>
      </c>
      <c r="N2045" s="2" t="s">
        <v>35</v>
      </c>
      <c r="O2045" s="2" t="s">
        <v>35</v>
      </c>
      <c r="P2045" t="s">
        <v>36</v>
      </c>
      <c r="Q2045" t="s">
        <v>5213</v>
      </c>
      <c r="U2045" t="s">
        <v>6546</v>
      </c>
      <c r="V2045" t="s">
        <v>6960</v>
      </c>
      <c r="W2045" t="s">
        <v>6885</v>
      </c>
      <c r="Z2045" s="2">
        <v>21</v>
      </c>
      <c r="AA2045" s="29">
        <v>0</v>
      </c>
      <c r="AF2045" t="s">
        <v>6860</v>
      </c>
      <c r="AI2045" t="s">
        <v>6550</v>
      </c>
      <c r="AK2045" t="s">
        <v>69</v>
      </c>
      <c r="BR2045" s="3" t="s">
        <v>7025</v>
      </c>
    </row>
    <row r="2046" spans="1:70" x14ac:dyDescent="0.2">
      <c r="A2046" t="s">
        <v>5208</v>
      </c>
      <c r="B2046" t="s">
        <v>6729</v>
      </c>
      <c r="C2046" t="s">
        <v>81</v>
      </c>
      <c r="D2046" t="s">
        <v>1490</v>
      </c>
      <c r="E2046" t="s">
        <v>83</v>
      </c>
      <c r="F2046" s="2" t="s">
        <v>34</v>
      </c>
      <c r="G2046" s="22">
        <v>32</v>
      </c>
      <c r="H2046" s="22">
        <v>24</v>
      </c>
      <c r="M2046" s="22">
        <v>8</v>
      </c>
      <c r="N2046" s="2" t="s">
        <v>35</v>
      </c>
      <c r="O2046" s="2" t="s">
        <v>35</v>
      </c>
      <c r="P2046" t="s">
        <v>36</v>
      </c>
      <c r="Q2046" t="s">
        <v>5260</v>
      </c>
      <c r="U2046" t="s">
        <v>6546</v>
      </c>
      <c r="V2046" t="s">
        <v>6961</v>
      </c>
      <c r="W2046" t="s">
        <v>6888</v>
      </c>
      <c r="Z2046" s="2">
        <v>21</v>
      </c>
      <c r="AA2046" s="29">
        <v>0</v>
      </c>
      <c r="AF2046" t="s">
        <v>6860</v>
      </c>
      <c r="AI2046" t="s">
        <v>6550</v>
      </c>
      <c r="AK2046" t="s">
        <v>69</v>
      </c>
      <c r="BR2046" s="3" t="s">
        <v>7025</v>
      </c>
    </row>
    <row r="2047" spans="1:70" x14ac:dyDescent="0.2">
      <c r="A2047" t="s">
        <v>5208</v>
      </c>
      <c r="B2047" t="s">
        <v>6729</v>
      </c>
      <c r="C2047" t="s">
        <v>81</v>
      </c>
      <c r="D2047" t="s">
        <v>1490</v>
      </c>
      <c r="E2047" t="s">
        <v>83</v>
      </c>
      <c r="F2047" s="2" t="s">
        <v>34</v>
      </c>
      <c r="G2047" s="22">
        <v>32</v>
      </c>
      <c r="H2047" s="22">
        <v>24</v>
      </c>
      <c r="M2047" s="22">
        <v>8</v>
      </c>
      <c r="N2047" s="2" t="s">
        <v>35</v>
      </c>
      <c r="O2047" s="2" t="s">
        <v>35</v>
      </c>
      <c r="P2047" t="s">
        <v>36</v>
      </c>
      <c r="Q2047" t="s">
        <v>5242</v>
      </c>
      <c r="U2047" t="s">
        <v>6546</v>
      </c>
      <c r="V2047" t="s">
        <v>6962</v>
      </c>
      <c r="W2047" t="s">
        <v>6890</v>
      </c>
      <c r="Z2047" s="2">
        <v>21</v>
      </c>
      <c r="AA2047" s="29">
        <v>0</v>
      </c>
      <c r="AF2047" t="s">
        <v>6860</v>
      </c>
      <c r="AI2047" t="s">
        <v>6550</v>
      </c>
      <c r="AK2047" t="s">
        <v>69</v>
      </c>
      <c r="BR2047" s="3" t="s">
        <v>7025</v>
      </c>
    </row>
    <row r="2048" spans="1:70" x14ac:dyDescent="0.2">
      <c r="A2048" t="s">
        <v>5208</v>
      </c>
      <c r="B2048" t="s">
        <v>6729</v>
      </c>
      <c r="C2048" t="s">
        <v>81</v>
      </c>
      <c r="D2048" t="s">
        <v>1490</v>
      </c>
      <c r="E2048" t="s">
        <v>83</v>
      </c>
      <c r="F2048" s="2" t="s">
        <v>34</v>
      </c>
      <c r="G2048" s="22">
        <v>32</v>
      </c>
      <c r="H2048" s="22">
        <v>24</v>
      </c>
      <c r="M2048" s="22">
        <v>8</v>
      </c>
      <c r="N2048" s="2" t="s">
        <v>35</v>
      </c>
      <c r="O2048" s="2" t="s">
        <v>35</v>
      </c>
      <c r="P2048" t="s">
        <v>36</v>
      </c>
      <c r="Q2048" t="s">
        <v>6752</v>
      </c>
      <c r="U2048" t="s">
        <v>6546</v>
      </c>
      <c r="V2048" t="s">
        <v>6963</v>
      </c>
      <c r="W2048" t="s">
        <v>6892</v>
      </c>
      <c r="Z2048" s="2">
        <v>21</v>
      </c>
      <c r="AA2048" s="29">
        <v>0</v>
      </c>
      <c r="AF2048" t="s">
        <v>6860</v>
      </c>
      <c r="AI2048" t="s">
        <v>6550</v>
      </c>
      <c r="AK2048" t="s">
        <v>69</v>
      </c>
      <c r="BR2048" s="3" t="s">
        <v>7025</v>
      </c>
    </row>
    <row r="2049" spans="1:70" x14ac:dyDescent="0.2">
      <c r="A2049" t="s">
        <v>5208</v>
      </c>
      <c r="B2049" t="s">
        <v>6729</v>
      </c>
      <c r="C2049" t="s">
        <v>81</v>
      </c>
      <c r="D2049" t="s">
        <v>1490</v>
      </c>
      <c r="E2049" t="s">
        <v>83</v>
      </c>
      <c r="F2049" s="2" t="s">
        <v>34</v>
      </c>
      <c r="G2049" s="22">
        <v>32</v>
      </c>
      <c r="H2049" s="22">
        <v>24</v>
      </c>
      <c r="M2049" s="22">
        <v>8</v>
      </c>
      <c r="N2049" s="2" t="s">
        <v>35</v>
      </c>
      <c r="O2049" s="2" t="s">
        <v>35</v>
      </c>
      <c r="P2049" t="s">
        <v>36</v>
      </c>
      <c r="Q2049" t="s">
        <v>5234</v>
      </c>
      <c r="U2049" t="s">
        <v>6546</v>
      </c>
      <c r="V2049" t="s">
        <v>6964</v>
      </c>
      <c r="W2049" t="s">
        <v>6894</v>
      </c>
      <c r="Z2049" s="2">
        <v>21</v>
      </c>
      <c r="AA2049" s="29">
        <v>0</v>
      </c>
      <c r="AF2049" t="s">
        <v>6860</v>
      </c>
      <c r="AI2049" t="s">
        <v>6550</v>
      </c>
      <c r="AK2049" t="s">
        <v>69</v>
      </c>
      <c r="BR2049" s="3" t="s">
        <v>7025</v>
      </c>
    </row>
    <row r="2050" spans="1:70" x14ac:dyDescent="0.2">
      <c r="A2050" t="s">
        <v>5208</v>
      </c>
      <c r="B2050" t="s">
        <v>6729</v>
      </c>
      <c r="C2050" t="s">
        <v>81</v>
      </c>
      <c r="D2050" t="s">
        <v>1490</v>
      </c>
      <c r="E2050" t="s">
        <v>83</v>
      </c>
      <c r="F2050" s="2" t="s">
        <v>34</v>
      </c>
      <c r="G2050" s="22">
        <v>32</v>
      </c>
      <c r="H2050" s="22">
        <v>24</v>
      </c>
      <c r="M2050" s="22">
        <v>8</v>
      </c>
      <c r="N2050" s="2" t="s">
        <v>35</v>
      </c>
      <c r="O2050" s="2" t="s">
        <v>35</v>
      </c>
      <c r="P2050" t="s">
        <v>36</v>
      </c>
      <c r="Q2050" t="s">
        <v>5247</v>
      </c>
      <c r="U2050" t="s">
        <v>6546</v>
      </c>
      <c r="V2050" t="s">
        <v>6965</v>
      </c>
      <c r="W2050" t="s">
        <v>6896</v>
      </c>
      <c r="Z2050" s="2">
        <v>21</v>
      </c>
      <c r="AA2050" s="29">
        <v>0</v>
      </c>
      <c r="AF2050" t="s">
        <v>6860</v>
      </c>
      <c r="AI2050" t="s">
        <v>6550</v>
      </c>
      <c r="AK2050" t="s">
        <v>69</v>
      </c>
      <c r="BR2050" s="3" t="s">
        <v>7025</v>
      </c>
    </row>
    <row r="2051" spans="1:70" x14ac:dyDescent="0.2">
      <c r="A2051" t="s">
        <v>5208</v>
      </c>
      <c r="B2051" t="s">
        <v>6729</v>
      </c>
      <c r="C2051" t="s">
        <v>81</v>
      </c>
      <c r="D2051" t="s">
        <v>1490</v>
      </c>
      <c r="E2051" t="s">
        <v>83</v>
      </c>
      <c r="F2051" s="2" t="s">
        <v>34</v>
      </c>
      <c r="G2051" s="22">
        <v>32</v>
      </c>
      <c r="H2051" s="22">
        <v>24</v>
      </c>
      <c r="M2051" s="22">
        <v>8</v>
      </c>
      <c r="N2051" s="2" t="s">
        <v>35</v>
      </c>
      <c r="O2051" s="2" t="s">
        <v>35</v>
      </c>
      <c r="P2051" t="s">
        <v>36</v>
      </c>
      <c r="Q2051" t="s">
        <v>6760</v>
      </c>
      <c r="U2051" t="s">
        <v>6546</v>
      </c>
      <c r="V2051" t="s">
        <v>6966</v>
      </c>
      <c r="W2051" t="s">
        <v>6898</v>
      </c>
      <c r="Z2051" s="2">
        <v>21</v>
      </c>
      <c r="AA2051" s="29">
        <v>0</v>
      </c>
      <c r="AF2051" t="s">
        <v>6860</v>
      </c>
      <c r="AI2051" t="s">
        <v>6550</v>
      </c>
      <c r="AK2051" t="s">
        <v>69</v>
      </c>
      <c r="BR2051" s="3" t="s">
        <v>7025</v>
      </c>
    </row>
    <row r="2052" spans="1:70" x14ac:dyDescent="0.2">
      <c r="A2052" t="s">
        <v>5208</v>
      </c>
      <c r="B2052" t="s">
        <v>6729</v>
      </c>
      <c r="C2052" t="s">
        <v>81</v>
      </c>
      <c r="D2052" t="s">
        <v>1490</v>
      </c>
      <c r="E2052" t="s">
        <v>83</v>
      </c>
      <c r="F2052" s="2" t="s">
        <v>34</v>
      </c>
      <c r="G2052" s="22">
        <v>32</v>
      </c>
      <c r="H2052" s="22">
        <v>24</v>
      </c>
      <c r="M2052" s="22">
        <v>8</v>
      </c>
      <c r="N2052" s="2" t="s">
        <v>35</v>
      </c>
      <c r="O2052" s="2" t="s">
        <v>35</v>
      </c>
      <c r="P2052" t="s">
        <v>36</v>
      </c>
      <c r="Q2052" t="s">
        <v>5257</v>
      </c>
      <c r="U2052" t="s">
        <v>6546</v>
      </c>
      <c r="V2052" t="s">
        <v>6967</v>
      </c>
      <c r="W2052" t="s">
        <v>6900</v>
      </c>
      <c r="Z2052" s="2">
        <v>21</v>
      </c>
      <c r="AA2052" s="29">
        <v>0</v>
      </c>
      <c r="AF2052" t="s">
        <v>6860</v>
      </c>
      <c r="AI2052" t="s">
        <v>6550</v>
      </c>
      <c r="AK2052" t="s">
        <v>69</v>
      </c>
      <c r="BR2052" s="3" t="s">
        <v>7025</v>
      </c>
    </row>
    <row r="2053" spans="1:70" x14ac:dyDescent="0.2">
      <c r="A2053" t="s">
        <v>5208</v>
      </c>
      <c r="B2053" t="s">
        <v>6729</v>
      </c>
      <c r="C2053" t="s">
        <v>81</v>
      </c>
      <c r="D2053" t="s">
        <v>1490</v>
      </c>
      <c r="E2053" t="s">
        <v>83</v>
      </c>
      <c r="F2053" s="2" t="s">
        <v>34</v>
      </c>
      <c r="G2053" s="22">
        <v>32</v>
      </c>
      <c r="H2053" s="22">
        <v>24</v>
      </c>
      <c r="M2053" s="22">
        <v>8</v>
      </c>
      <c r="N2053" s="2" t="s">
        <v>35</v>
      </c>
      <c r="O2053" s="2" t="s">
        <v>35</v>
      </c>
      <c r="P2053" t="s">
        <v>36</v>
      </c>
      <c r="Q2053" t="s">
        <v>5222</v>
      </c>
      <c r="U2053" t="s">
        <v>6546</v>
      </c>
      <c r="V2053" t="s">
        <v>6968</v>
      </c>
      <c r="W2053" t="s">
        <v>6883</v>
      </c>
      <c r="Z2053" s="2">
        <v>17</v>
      </c>
      <c r="AA2053" s="29">
        <v>0</v>
      </c>
      <c r="AF2053" t="s">
        <v>6872</v>
      </c>
      <c r="AI2053" t="s">
        <v>6550</v>
      </c>
      <c r="AK2053" t="s">
        <v>69</v>
      </c>
      <c r="BR2053" s="3" t="s">
        <v>7025</v>
      </c>
    </row>
    <row r="2054" spans="1:70" x14ac:dyDescent="0.2">
      <c r="A2054" t="s">
        <v>5208</v>
      </c>
      <c r="B2054" t="s">
        <v>6729</v>
      </c>
      <c r="C2054" t="s">
        <v>81</v>
      </c>
      <c r="D2054" t="s">
        <v>1490</v>
      </c>
      <c r="E2054" t="s">
        <v>83</v>
      </c>
      <c r="F2054" s="2" t="s">
        <v>34</v>
      </c>
      <c r="G2054" s="22">
        <v>32</v>
      </c>
      <c r="H2054" s="22">
        <v>24</v>
      </c>
      <c r="M2054" s="22">
        <v>8</v>
      </c>
      <c r="N2054" s="2" t="s">
        <v>35</v>
      </c>
      <c r="O2054" s="2" t="s">
        <v>35</v>
      </c>
      <c r="P2054" t="s">
        <v>36</v>
      </c>
      <c r="Q2054" t="s">
        <v>5213</v>
      </c>
      <c r="U2054" t="s">
        <v>6546</v>
      </c>
      <c r="V2054" t="s">
        <v>6969</v>
      </c>
      <c r="W2054" t="s">
        <v>6885</v>
      </c>
      <c r="Z2054" s="2">
        <v>17</v>
      </c>
      <c r="AA2054" s="29">
        <v>0</v>
      </c>
      <c r="AF2054" t="s">
        <v>6872</v>
      </c>
      <c r="AI2054" t="s">
        <v>6550</v>
      </c>
      <c r="AK2054" t="s">
        <v>69</v>
      </c>
      <c r="BR2054" s="3" t="s">
        <v>7025</v>
      </c>
    </row>
    <row r="2055" spans="1:70" x14ac:dyDescent="0.2">
      <c r="A2055" t="s">
        <v>5208</v>
      </c>
      <c r="B2055" t="s">
        <v>6729</v>
      </c>
      <c r="C2055" t="s">
        <v>81</v>
      </c>
      <c r="D2055" t="s">
        <v>1490</v>
      </c>
      <c r="E2055" t="s">
        <v>83</v>
      </c>
      <c r="F2055" s="2" t="s">
        <v>34</v>
      </c>
      <c r="G2055" s="22">
        <v>32</v>
      </c>
      <c r="H2055" s="22">
        <v>24</v>
      </c>
      <c r="M2055" s="22">
        <v>8</v>
      </c>
      <c r="N2055" s="2" t="s">
        <v>35</v>
      </c>
      <c r="O2055" s="2" t="s">
        <v>35</v>
      </c>
      <c r="P2055" t="s">
        <v>36</v>
      </c>
      <c r="Q2055" t="s">
        <v>5260</v>
      </c>
      <c r="U2055" t="s">
        <v>6546</v>
      </c>
      <c r="V2055" t="s">
        <v>6970</v>
      </c>
      <c r="W2055" t="s">
        <v>6888</v>
      </c>
      <c r="Z2055" s="2">
        <v>17</v>
      </c>
      <c r="AA2055" s="29">
        <v>0</v>
      </c>
      <c r="AF2055" t="s">
        <v>6872</v>
      </c>
      <c r="AI2055" t="s">
        <v>6550</v>
      </c>
      <c r="AK2055" t="s">
        <v>69</v>
      </c>
      <c r="BR2055" s="3" t="s">
        <v>7025</v>
      </c>
    </row>
    <row r="2056" spans="1:70" x14ac:dyDescent="0.2">
      <c r="A2056" t="s">
        <v>5208</v>
      </c>
      <c r="B2056" t="s">
        <v>6729</v>
      </c>
      <c r="C2056" t="s">
        <v>81</v>
      </c>
      <c r="D2056" t="s">
        <v>1490</v>
      </c>
      <c r="E2056" t="s">
        <v>83</v>
      </c>
      <c r="F2056" s="2" t="s">
        <v>34</v>
      </c>
      <c r="G2056" s="22">
        <v>32</v>
      </c>
      <c r="H2056" s="22">
        <v>24</v>
      </c>
      <c r="M2056" s="22">
        <v>8</v>
      </c>
      <c r="N2056" s="2" t="s">
        <v>35</v>
      </c>
      <c r="O2056" s="2" t="s">
        <v>35</v>
      </c>
      <c r="P2056" t="s">
        <v>36</v>
      </c>
      <c r="Q2056" t="s">
        <v>5242</v>
      </c>
      <c r="U2056" t="s">
        <v>6546</v>
      </c>
      <c r="V2056" t="s">
        <v>6971</v>
      </c>
      <c r="W2056" t="s">
        <v>6890</v>
      </c>
      <c r="Z2056" s="2">
        <v>17</v>
      </c>
      <c r="AA2056" s="29">
        <v>0</v>
      </c>
      <c r="AF2056" t="s">
        <v>6872</v>
      </c>
      <c r="AI2056" t="s">
        <v>6550</v>
      </c>
      <c r="AK2056" t="s">
        <v>69</v>
      </c>
      <c r="BR2056" s="3" t="s">
        <v>7025</v>
      </c>
    </row>
    <row r="2057" spans="1:70" x14ac:dyDescent="0.2">
      <c r="A2057" t="s">
        <v>5208</v>
      </c>
      <c r="B2057" t="s">
        <v>6729</v>
      </c>
      <c r="C2057" t="s">
        <v>81</v>
      </c>
      <c r="D2057" t="s">
        <v>1490</v>
      </c>
      <c r="E2057" t="s">
        <v>83</v>
      </c>
      <c r="F2057" s="2" t="s">
        <v>34</v>
      </c>
      <c r="G2057" s="22">
        <v>32</v>
      </c>
      <c r="H2057" s="22">
        <v>24</v>
      </c>
      <c r="M2057" s="22">
        <v>8</v>
      </c>
      <c r="N2057" s="2" t="s">
        <v>35</v>
      </c>
      <c r="O2057" s="2" t="s">
        <v>35</v>
      </c>
      <c r="P2057" t="s">
        <v>36</v>
      </c>
      <c r="Q2057" t="s">
        <v>6752</v>
      </c>
      <c r="U2057" t="s">
        <v>6546</v>
      </c>
      <c r="V2057" t="s">
        <v>6972</v>
      </c>
      <c r="W2057" t="s">
        <v>6892</v>
      </c>
      <c r="Z2057" s="2">
        <v>17</v>
      </c>
      <c r="AA2057" s="29">
        <v>0</v>
      </c>
      <c r="AF2057" t="s">
        <v>6872</v>
      </c>
      <c r="AI2057" t="s">
        <v>6550</v>
      </c>
      <c r="AK2057" t="s">
        <v>69</v>
      </c>
      <c r="BR2057" s="3" t="s">
        <v>7025</v>
      </c>
    </row>
    <row r="2058" spans="1:70" x14ac:dyDescent="0.2">
      <c r="A2058" t="s">
        <v>5208</v>
      </c>
      <c r="B2058" t="s">
        <v>6729</v>
      </c>
      <c r="C2058" t="s">
        <v>81</v>
      </c>
      <c r="D2058" t="s">
        <v>1490</v>
      </c>
      <c r="E2058" t="s">
        <v>83</v>
      </c>
      <c r="F2058" s="2" t="s">
        <v>34</v>
      </c>
      <c r="G2058" s="22">
        <v>32</v>
      </c>
      <c r="H2058" s="22">
        <v>24</v>
      </c>
      <c r="M2058" s="22">
        <v>8</v>
      </c>
      <c r="N2058" s="2" t="s">
        <v>35</v>
      </c>
      <c r="O2058" s="2" t="s">
        <v>35</v>
      </c>
      <c r="P2058" t="s">
        <v>36</v>
      </c>
      <c r="Q2058" t="s">
        <v>5234</v>
      </c>
      <c r="U2058" t="s">
        <v>6546</v>
      </c>
      <c r="V2058" t="s">
        <v>6973</v>
      </c>
      <c r="W2058" t="s">
        <v>6894</v>
      </c>
      <c r="Z2058" s="2">
        <v>17</v>
      </c>
      <c r="AA2058" s="29">
        <v>0</v>
      </c>
      <c r="AF2058" t="s">
        <v>6872</v>
      </c>
      <c r="AI2058" t="s">
        <v>6550</v>
      </c>
      <c r="AK2058" t="s">
        <v>69</v>
      </c>
      <c r="BR2058" s="3" t="s">
        <v>7025</v>
      </c>
    </row>
    <row r="2059" spans="1:70" x14ac:dyDescent="0.2">
      <c r="A2059" t="s">
        <v>5208</v>
      </c>
      <c r="B2059" t="s">
        <v>6729</v>
      </c>
      <c r="C2059" t="s">
        <v>81</v>
      </c>
      <c r="D2059" t="s">
        <v>1490</v>
      </c>
      <c r="E2059" t="s">
        <v>83</v>
      </c>
      <c r="F2059" s="2" t="s">
        <v>34</v>
      </c>
      <c r="G2059" s="22">
        <v>32</v>
      </c>
      <c r="H2059" s="22">
        <v>24</v>
      </c>
      <c r="M2059" s="22">
        <v>8</v>
      </c>
      <c r="N2059" s="2" t="s">
        <v>35</v>
      </c>
      <c r="O2059" s="2" t="s">
        <v>35</v>
      </c>
      <c r="P2059" t="s">
        <v>36</v>
      </c>
      <c r="Q2059" t="s">
        <v>5247</v>
      </c>
      <c r="U2059" t="s">
        <v>6546</v>
      </c>
      <c r="V2059" t="s">
        <v>6974</v>
      </c>
      <c r="W2059" t="s">
        <v>6896</v>
      </c>
      <c r="Z2059" s="2">
        <v>17</v>
      </c>
      <c r="AA2059" s="29">
        <v>0</v>
      </c>
      <c r="AF2059" t="s">
        <v>6872</v>
      </c>
      <c r="AI2059" t="s">
        <v>6550</v>
      </c>
      <c r="AK2059" t="s">
        <v>69</v>
      </c>
      <c r="BR2059" s="3" t="s">
        <v>7025</v>
      </c>
    </row>
    <row r="2060" spans="1:70" x14ac:dyDescent="0.2">
      <c r="A2060" t="s">
        <v>5208</v>
      </c>
      <c r="B2060" t="s">
        <v>6729</v>
      </c>
      <c r="C2060" t="s">
        <v>81</v>
      </c>
      <c r="D2060" t="s">
        <v>1490</v>
      </c>
      <c r="E2060" t="s">
        <v>83</v>
      </c>
      <c r="F2060" s="2" t="s">
        <v>34</v>
      </c>
      <c r="G2060" s="22">
        <v>32</v>
      </c>
      <c r="H2060" s="22">
        <v>24</v>
      </c>
      <c r="M2060" s="22">
        <v>8</v>
      </c>
      <c r="N2060" s="2" t="s">
        <v>35</v>
      </c>
      <c r="O2060" s="2" t="s">
        <v>35</v>
      </c>
      <c r="P2060" t="s">
        <v>36</v>
      </c>
      <c r="Q2060" t="s">
        <v>6760</v>
      </c>
      <c r="U2060" t="s">
        <v>6546</v>
      </c>
      <c r="V2060" t="s">
        <v>6975</v>
      </c>
      <c r="W2060" t="s">
        <v>6898</v>
      </c>
      <c r="Z2060" s="2">
        <v>17</v>
      </c>
      <c r="AA2060" s="29">
        <v>0</v>
      </c>
      <c r="AF2060" t="s">
        <v>6872</v>
      </c>
      <c r="AI2060" t="s">
        <v>6550</v>
      </c>
      <c r="AK2060" t="s">
        <v>69</v>
      </c>
      <c r="BR2060" s="3" t="s">
        <v>7025</v>
      </c>
    </row>
    <row r="2061" spans="1:70" x14ac:dyDescent="0.2">
      <c r="A2061" t="s">
        <v>5208</v>
      </c>
      <c r="B2061" t="s">
        <v>6729</v>
      </c>
      <c r="C2061" t="s">
        <v>81</v>
      </c>
      <c r="D2061" t="s">
        <v>1490</v>
      </c>
      <c r="E2061" t="s">
        <v>83</v>
      </c>
      <c r="F2061" s="2" t="s">
        <v>34</v>
      </c>
      <c r="G2061" s="22">
        <v>32</v>
      </c>
      <c r="H2061" s="22">
        <v>24</v>
      </c>
      <c r="M2061" s="22">
        <v>8</v>
      </c>
      <c r="N2061" s="2" t="s">
        <v>35</v>
      </c>
      <c r="O2061" s="2" t="s">
        <v>35</v>
      </c>
      <c r="P2061" t="s">
        <v>36</v>
      </c>
      <c r="Q2061" t="s">
        <v>5257</v>
      </c>
      <c r="U2061" t="s">
        <v>6546</v>
      </c>
      <c r="V2061" t="s">
        <v>6976</v>
      </c>
      <c r="W2061" t="s">
        <v>6900</v>
      </c>
      <c r="Z2061" s="2">
        <v>17</v>
      </c>
      <c r="AA2061" s="29">
        <v>0</v>
      </c>
      <c r="AF2061" t="s">
        <v>6872</v>
      </c>
      <c r="AI2061" t="s">
        <v>6550</v>
      </c>
      <c r="AK2061" t="s">
        <v>69</v>
      </c>
      <c r="BR2061" s="3" t="s">
        <v>7025</v>
      </c>
    </row>
    <row r="2062" spans="1:70" x14ac:dyDescent="0.2">
      <c r="A2062" t="s">
        <v>5208</v>
      </c>
      <c r="B2062" t="s">
        <v>6729</v>
      </c>
      <c r="C2062" t="s">
        <v>81</v>
      </c>
      <c r="D2062" t="s">
        <v>1490</v>
      </c>
      <c r="E2062" t="s">
        <v>83</v>
      </c>
      <c r="F2062" s="2" t="s">
        <v>34</v>
      </c>
      <c r="G2062" s="22">
        <v>32</v>
      </c>
      <c r="H2062" s="22">
        <v>24</v>
      </c>
      <c r="M2062" s="22">
        <v>8</v>
      </c>
      <c r="N2062" s="2" t="s">
        <v>35</v>
      </c>
      <c r="O2062" s="2" t="s">
        <v>35</v>
      </c>
      <c r="P2062" t="s">
        <v>36</v>
      </c>
      <c r="Q2062" t="s">
        <v>6725</v>
      </c>
      <c r="U2062" t="s">
        <v>6546</v>
      </c>
      <c r="V2062" t="s">
        <v>6977</v>
      </c>
      <c r="W2062" t="s">
        <v>6727</v>
      </c>
      <c r="Z2062" s="2">
        <v>111</v>
      </c>
      <c r="AA2062" s="29">
        <v>0</v>
      </c>
      <c r="AI2062" t="s">
        <v>6550</v>
      </c>
      <c r="AK2062" t="s">
        <v>69</v>
      </c>
      <c r="AN2062" t="s">
        <v>465</v>
      </c>
      <c r="BR2062" s="3" t="s">
        <v>7025</v>
      </c>
    </row>
    <row r="2063" spans="1:70" x14ac:dyDescent="0.2">
      <c r="A2063" t="s">
        <v>5208</v>
      </c>
      <c r="B2063" t="s">
        <v>6729</v>
      </c>
      <c r="C2063" t="s">
        <v>81</v>
      </c>
      <c r="D2063" t="s">
        <v>1490</v>
      </c>
      <c r="E2063" t="s">
        <v>83</v>
      </c>
      <c r="F2063" s="2" t="s">
        <v>34</v>
      </c>
      <c r="G2063" s="22">
        <v>32</v>
      </c>
      <c r="H2063" s="22">
        <v>24</v>
      </c>
      <c r="M2063" s="22">
        <v>8</v>
      </c>
      <c r="N2063" s="2" t="s">
        <v>35</v>
      </c>
      <c r="O2063" s="2" t="s">
        <v>35</v>
      </c>
      <c r="P2063" t="s">
        <v>36</v>
      </c>
      <c r="Q2063" t="s">
        <v>6725</v>
      </c>
      <c r="U2063" t="s">
        <v>6546</v>
      </c>
      <c r="V2063" t="s">
        <v>6978</v>
      </c>
      <c r="W2063" t="s">
        <v>6727</v>
      </c>
      <c r="Z2063" s="2">
        <v>73</v>
      </c>
      <c r="AA2063" s="29">
        <v>0</v>
      </c>
      <c r="AI2063" t="s">
        <v>6550</v>
      </c>
      <c r="AK2063" t="s">
        <v>69</v>
      </c>
      <c r="AN2063" t="s">
        <v>465</v>
      </c>
      <c r="BR2063" s="3" t="s">
        <v>7025</v>
      </c>
    </row>
    <row r="2064" spans="1:70" x14ac:dyDescent="0.2">
      <c r="A2064" t="s">
        <v>5875</v>
      </c>
      <c r="B2064" t="s">
        <v>5872</v>
      </c>
      <c r="C2064" t="s">
        <v>41</v>
      </c>
      <c r="D2064" t="s">
        <v>72</v>
      </c>
      <c r="E2064" t="s">
        <v>83</v>
      </c>
      <c r="F2064" s="2" t="s">
        <v>34</v>
      </c>
      <c r="G2064" s="22">
        <v>16</v>
      </c>
      <c r="H2064" s="22">
        <v>16</v>
      </c>
      <c r="N2064" s="2" t="s">
        <v>35</v>
      </c>
      <c r="O2064" s="2" t="s">
        <v>35</v>
      </c>
      <c r="P2064" t="s">
        <v>36</v>
      </c>
      <c r="Q2064" t="s">
        <v>5873</v>
      </c>
      <c r="U2064" t="s">
        <v>37</v>
      </c>
      <c r="V2064" t="s">
        <v>5874</v>
      </c>
      <c r="Z2064" s="2">
        <v>4</v>
      </c>
      <c r="AA2064" s="22">
        <v>121</v>
      </c>
      <c r="AF2064" t="s">
        <v>1770</v>
      </c>
      <c r="AI2064" t="s">
        <v>144</v>
      </c>
      <c r="AK2064" t="s">
        <v>51</v>
      </c>
      <c r="AN2064" t="s">
        <v>465</v>
      </c>
      <c r="BR2064" s="3" t="s">
        <v>7025</v>
      </c>
    </row>
    <row r="2065" spans="1:70" x14ac:dyDescent="0.2">
      <c r="A2065" t="s">
        <v>5875</v>
      </c>
      <c r="B2065" t="s">
        <v>5872</v>
      </c>
      <c r="C2065" t="s">
        <v>41</v>
      </c>
      <c r="D2065" t="s">
        <v>72</v>
      </c>
      <c r="E2065" t="s">
        <v>83</v>
      </c>
      <c r="F2065" s="2" t="s">
        <v>34</v>
      </c>
      <c r="G2065" s="22">
        <v>16</v>
      </c>
      <c r="H2065" s="22">
        <v>16</v>
      </c>
      <c r="N2065" s="2" t="s">
        <v>35</v>
      </c>
      <c r="O2065" s="2" t="s">
        <v>35</v>
      </c>
      <c r="P2065" t="s">
        <v>36</v>
      </c>
      <c r="Q2065" t="s">
        <v>5876</v>
      </c>
      <c r="U2065" t="s">
        <v>37</v>
      </c>
      <c r="V2065" t="s">
        <v>5877</v>
      </c>
      <c r="Z2065" s="2">
        <v>4</v>
      </c>
      <c r="AA2065" s="22">
        <v>108</v>
      </c>
      <c r="AF2065" t="s">
        <v>1840</v>
      </c>
      <c r="AI2065" t="s">
        <v>144</v>
      </c>
      <c r="AK2065" t="s">
        <v>51</v>
      </c>
      <c r="AN2065" t="s">
        <v>465</v>
      </c>
      <c r="BR2065" s="3" t="s">
        <v>7025</v>
      </c>
    </row>
    <row r="2066" spans="1:70" x14ac:dyDescent="0.2">
      <c r="A2066" t="s">
        <v>5875</v>
      </c>
      <c r="B2066" t="s">
        <v>5872</v>
      </c>
      <c r="C2066" t="s">
        <v>41</v>
      </c>
      <c r="D2066" t="s">
        <v>72</v>
      </c>
      <c r="E2066" t="s">
        <v>83</v>
      </c>
      <c r="F2066" s="2" t="s">
        <v>34</v>
      </c>
      <c r="G2066" s="22">
        <v>16</v>
      </c>
      <c r="H2066" s="22">
        <v>16</v>
      </c>
      <c r="N2066" s="2" t="s">
        <v>35</v>
      </c>
      <c r="O2066" s="2" t="s">
        <v>35</v>
      </c>
      <c r="P2066" t="s">
        <v>36</v>
      </c>
      <c r="Q2066" t="s">
        <v>5876</v>
      </c>
      <c r="U2066" t="s">
        <v>37</v>
      </c>
      <c r="V2066" t="s">
        <v>5878</v>
      </c>
      <c r="Z2066" s="2">
        <v>4</v>
      </c>
      <c r="AA2066" s="22">
        <v>131</v>
      </c>
      <c r="AF2066" t="s">
        <v>222</v>
      </c>
      <c r="AI2066" t="s">
        <v>1251</v>
      </c>
      <c r="AK2066" t="s">
        <v>51</v>
      </c>
      <c r="AN2066" t="s">
        <v>465</v>
      </c>
      <c r="BR2066" s="3" t="s">
        <v>7025</v>
      </c>
    </row>
    <row r="2067" spans="1:70" x14ac:dyDescent="0.2">
      <c r="A2067" t="s">
        <v>5875</v>
      </c>
      <c r="B2067" t="s">
        <v>5872</v>
      </c>
      <c r="C2067" t="s">
        <v>41</v>
      </c>
      <c r="D2067" t="s">
        <v>72</v>
      </c>
      <c r="E2067" t="s">
        <v>83</v>
      </c>
      <c r="F2067" s="2" t="s">
        <v>34</v>
      </c>
      <c r="G2067" s="22">
        <v>16</v>
      </c>
      <c r="H2067" s="22">
        <v>16</v>
      </c>
      <c r="N2067" s="2" t="s">
        <v>35</v>
      </c>
      <c r="O2067" s="2" t="s">
        <v>35</v>
      </c>
      <c r="P2067" t="s">
        <v>36</v>
      </c>
      <c r="Q2067" t="s">
        <v>5879</v>
      </c>
      <c r="U2067" t="s">
        <v>37</v>
      </c>
      <c r="V2067" t="s">
        <v>5880</v>
      </c>
      <c r="Z2067" s="2">
        <v>5</v>
      </c>
      <c r="AA2067" s="22">
        <v>134</v>
      </c>
      <c r="AF2067" t="s">
        <v>2902</v>
      </c>
      <c r="AI2067" t="s">
        <v>144</v>
      </c>
      <c r="AK2067" t="s">
        <v>51</v>
      </c>
      <c r="AN2067" t="s">
        <v>465</v>
      </c>
      <c r="BR2067" s="3" t="s">
        <v>7025</v>
      </c>
    </row>
    <row r="2068" spans="1:70" x14ac:dyDescent="0.2">
      <c r="A2068" t="s">
        <v>5875</v>
      </c>
      <c r="B2068" t="s">
        <v>5872</v>
      </c>
      <c r="C2068" t="s">
        <v>81</v>
      </c>
      <c r="D2068" t="s">
        <v>85</v>
      </c>
      <c r="E2068" t="s">
        <v>83</v>
      </c>
      <c r="F2068" s="2" t="s">
        <v>34</v>
      </c>
      <c r="G2068" s="22">
        <v>16</v>
      </c>
      <c r="H2068" s="22">
        <v>16</v>
      </c>
      <c r="N2068" s="2" t="s">
        <v>35</v>
      </c>
      <c r="O2068" s="2" t="s">
        <v>35</v>
      </c>
      <c r="P2068" t="s">
        <v>36</v>
      </c>
      <c r="Q2068" t="s">
        <v>5881</v>
      </c>
      <c r="U2068" t="s">
        <v>37</v>
      </c>
      <c r="V2068" t="s">
        <v>5882</v>
      </c>
      <c r="Z2068" s="2">
        <v>2</v>
      </c>
      <c r="AA2068" s="22">
        <v>116</v>
      </c>
      <c r="AF2068" t="s">
        <v>5715</v>
      </c>
      <c r="AI2068" t="s">
        <v>4281</v>
      </c>
      <c r="AK2068" t="s">
        <v>51</v>
      </c>
      <c r="AN2068" t="s">
        <v>465</v>
      </c>
      <c r="BR2068" s="3" t="s">
        <v>7025</v>
      </c>
    </row>
    <row r="2069" spans="1:70" x14ac:dyDescent="0.2">
      <c r="A2069" t="s">
        <v>5875</v>
      </c>
      <c r="B2069" t="s">
        <v>5872</v>
      </c>
      <c r="C2069" t="s">
        <v>81</v>
      </c>
      <c r="D2069" t="s">
        <v>85</v>
      </c>
      <c r="E2069" t="s">
        <v>83</v>
      </c>
      <c r="F2069" s="2" t="s">
        <v>34</v>
      </c>
      <c r="G2069" s="22">
        <v>16</v>
      </c>
      <c r="H2069" s="22">
        <v>16</v>
      </c>
      <c r="N2069" s="2" t="s">
        <v>35</v>
      </c>
      <c r="O2069" s="2" t="s">
        <v>35</v>
      </c>
      <c r="P2069" t="s">
        <v>36</v>
      </c>
      <c r="Q2069" t="s">
        <v>5881</v>
      </c>
      <c r="U2069" t="s">
        <v>37</v>
      </c>
      <c r="V2069" t="s">
        <v>5883</v>
      </c>
      <c r="Z2069" s="2">
        <v>2</v>
      </c>
      <c r="AA2069" s="22">
        <v>120</v>
      </c>
      <c r="AF2069" t="s">
        <v>594</v>
      </c>
      <c r="AI2069" t="s">
        <v>5884</v>
      </c>
      <c r="AK2069" t="s">
        <v>51</v>
      </c>
      <c r="AN2069" t="s">
        <v>465</v>
      </c>
      <c r="BR2069" s="3" t="s">
        <v>7025</v>
      </c>
    </row>
    <row r="2070" spans="1:70" x14ac:dyDescent="0.2">
      <c r="A2070" t="s">
        <v>5875</v>
      </c>
      <c r="B2070" t="s">
        <v>5872</v>
      </c>
      <c r="C2070" t="s">
        <v>81</v>
      </c>
      <c r="D2070" t="s">
        <v>85</v>
      </c>
      <c r="E2070" t="s">
        <v>83</v>
      </c>
      <c r="F2070" s="2" t="s">
        <v>34</v>
      </c>
      <c r="G2070" s="22">
        <v>16</v>
      </c>
      <c r="H2070" s="22">
        <v>16</v>
      </c>
      <c r="N2070" s="2" t="s">
        <v>45</v>
      </c>
      <c r="O2070" s="2" t="s">
        <v>35</v>
      </c>
      <c r="P2070" t="s">
        <v>36</v>
      </c>
      <c r="Q2070" t="s">
        <v>5879</v>
      </c>
      <c r="U2070" t="s">
        <v>37</v>
      </c>
      <c r="V2070" t="s">
        <v>5885</v>
      </c>
      <c r="Z2070" s="2">
        <v>1</v>
      </c>
      <c r="AA2070" s="22">
        <v>61</v>
      </c>
      <c r="AF2070" t="s">
        <v>598</v>
      </c>
      <c r="AI2070" t="s">
        <v>621</v>
      </c>
      <c r="AK2070" t="s">
        <v>733</v>
      </c>
      <c r="AN2070" t="s">
        <v>465</v>
      </c>
      <c r="BR2070" s="3" t="s">
        <v>7025</v>
      </c>
    </row>
    <row r="2071" spans="1:70" x14ac:dyDescent="0.2">
      <c r="A2071" t="s">
        <v>5875</v>
      </c>
      <c r="B2071" t="s">
        <v>5872</v>
      </c>
      <c r="C2071" t="s">
        <v>41</v>
      </c>
      <c r="D2071" t="s">
        <v>72</v>
      </c>
      <c r="E2071" t="s">
        <v>83</v>
      </c>
      <c r="F2071" s="2" t="s">
        <v>34</v>
      </c>
      <c r="G2071" s="22">
        <v>16</v>
      </c>
      <c r="H2071" s="22">
        <v>16</v>
      </c>
      <c r="N2071" s="2" t="s">
        <v>45</v>
      </c>
      <c r="O2071" s="2" t="s">
        <v>35</v>
      </c>
      <c r="P2071" t="s">
        <v>36</v>
      </c>
      <c r="Q2071" t="s">
        <v>5886</v>
      </c>
      <c r="U2071" t="s">
        <v>37</v>
      </c>
      <c r="V2071" t="s">
        <v>5887</v>
      </c>
      <c r="Z2071" s="2">
        <v>4</v>
      </c>
      <c r="AA2071" s="22">
        <v>198</v>
      </c>
      <c r="AF2071" t="s">
        <v>5888</v>
      </c>
      <c r="AI2071" t="s">
        <v>5889</v>
      </c>
      <c r="AK2071" t="s">
        <v>69</v>
      </c>
      <c r="AN2071" t="s">
        <v>465</v>
      </c>
      <c r="BR2071" s="3" t="s">
        <v>7025</v>
      </c>
    </row>
    <row r="2072" spans="1:70" x14ac:dyDescent="0.2">
      <c r="A2072" t="s">
        <v>5875</v>
      </c>
      <c r="B2072" t="s">
        <v>5872</v>
      </c>
      <c r="C2072" t="s">
        <v>41</v>
      </c>
      <c r="D2072" t="s">
        <v>72</v>
      </c>
      <c r="E2072" t="s">
        <v>83</v>
      </c>
      <c r="F2072" s="2" t="s">
        <v>34</v>
      </c>
      <c r="G2072" s="22">
        <v>16</v>
      </c>
      <c r="H2072" s="22">
        <v>16</v>
      </c>
      <c r="N2072" s="2" t="s">
        <v>35</v>
      </c>
      <c r="O2072" s="2" t="s">
        <v>35</v>
      </c>
      <c r="P2072" t="s">
        <v>36</v>
      </c>
      <c r="Q2072" t="s">
        <v>2464</v>
      </c>
      <c r="U2072" t="s">
        <v>37</v>
      </c>
      <c r="V2072" t="s">
        <v>5890</v>
      </c>
      <c r="Z2072" s="2">
        <v>2</v>
      </c>
      <c r="AA2072" s="22">
        <v>75</v>
      </c>
      <c r="AF2072" t="s">
        <v>2405</v>
      </c>
      <c r="AI2072" t="s">
        <v>4281</v>
      </c>
      <c r="AK2072" t="s">
        <v>51</v>
      </c>
      <c r="AN2072" t="s">
        <v>465</v>
      </c>
      <c r="BR2072" s="3" t="s">
        <v>7025</v>
      </c>
    </row>
    <row r="2073" spans="1:70" x14ac:dyDescent="0.2">
      <c r="A2073" t="s">
        <v>5875</v>
      </c>
      <c r="B2073" t="s">
        <v>5872</v>
      </c>
      <c r="C2073" t="s">
        <v>41</v>
      </c>
      <c r="D2073" t="s">
        <v>85</v>
      </c>
      <c r="E2073" t="s">
        <v>83</v>
      </c>
      <c r="F2073" s="2" t="s">
        <v>34</v>
      </c>
      <c r="G2073" s="22">
        <v>16</v>
      </c>
      <c r="H2073" s="22">
        <v>16</v>
      </c>
      <c r="N2073" s="2" t="s">
        <v>45</v>
      </c>
      <c r="O2073" s="2" t="s">
        <v>35</v>
      </c>
      <c r="P2073" t="s">
        <v>36</v>
      </c>
      <c r="Q2073" t="s">
        <v>2464</v>
      </c>
      <c r="U2073" t="s">
        <v>37</v>
      </c>
      <c r="V2073" t="s">
        <v>5891</v>
      </c>
      <c r="Z2073" s="2">
        <v>3</v>
      </c>
      <c r="AA2073" s="22">
        <v>126</v>
      </c>
      <c r="AF2073" t="s">
        <v>5738</v>
      </c>
      <c r="AI2073" t="s">
        <v>5892</v>
      </c>
      <c r="AK2073" t="s">
        <v>59</v>
      </c>
      <c r="AN2073" t="s">
        <v>465</v>
      </c>
      <c r="BR2073" s="3" t="s">
        <v>7025</v>
      </c>
    </row>
    <row r="2074" spans="1:70" x14ac:dyDescent="0.2">
      <c r="A2074" t="s">
        <v>5875</v>
      </c>
      <c r="B2074" t="s">
        <v>5872</v>
      </c>
      <c r="C2074" t="s">
        <v>81</v>
      </c>
      <c r="D2074" t="s">
        <v>85</v>
      </c>
      <c r="E2074" t="s">
        <v>83</v>
      </c>
      <c r="F2074" s="2" t="s">
        <v>34</v>
      </c>
      <c r="G2074" s="22">
        <v>16</v>
      </c>
      <c r="H2074" s="22">
        <v>16</v>
      </c>
      <c r="N2074" s="2" t="s">
        <v>45</v>
      </c>
      <c r="O2074" s="2" t="s">
        <v>35</v>
      </c>
      <c r="P2074" t="s">
        <v>36</v>
      </c>
      <c r="Q2074" t="s">
        <v>5893</v>
      </c>
      <c r="U2074" t="s">
        <v>37</v>
      </c>
      <c r="V2074" t="s">
        <v>5894</v>
      </c>
      <c r="Z2074" s="2">
        <v>2</v>
      </c>
      <c r="AA2074" s="22">
        <v>141</v>
      </c>
      <c r="AF2074" t="s">
        <v>1493</v>
      </c>
      <c r="AI2074" t="s">
        <v>1494</v>
      </c>
      <c r="AK2074" t="s">
        <v>69</v>
      </c>
      <c r="AN2074" t="s">
        <v>465</v>
      </c>
      <c r="BR2074" s="3" t="s">
        <v>7025</v>
      </c>
    </row>
    <row r="2075" spans="1:70" x14ac:dyDescent="0.2">
      <c r="A2075" t="s">
        <v>5875</v>
      </c>
      <c r="B2075" t="s">
        <v>5872</v>
      </c>
      <c r="C2075" t="s">
        <v>81</v>
      </c>
      <c r="D2075" t="s">
        <v>85</v>
      </c>
      <c r="E2075" t="s">
        <v>83</v>
      </c>
      <c r="F2075" s="2" t="s">
        <v>34</v>
      </c>
      <c r="G2075" s="22">
        <v>16</v>
      </c>
      <c r="H2075" s="22">
        <v>16</v>
      </c>
      <c r="N2075" s="2" t="s">
        <v>45</v>
      </c>
      <c r="O2075" s="2" t="s">
        <v>35</v>
      </c>
      <c r="P2075" t="s">
        <v>36</v>
      </c>
      <c r="Q2075" t="s">
        <v>5893</v>
      </c>
      <c r="U2075" t="s">
        <v>37</v>
      </c>
      <c r="V2075" t="s">
        <v>5895</v>
      </c>
      <c r="Z2075" s="2">
        <v>2</v>
      </c>
      <c r="AA2075" s="22">
        <v>73</v>
      </c>
      <c r="AF2075" t="s">
        <v>1549</v>
      </c>
      <c r="AI2075" t="s">
        <v>144</v>
      </c>
      <c r="AK2075" t="s">
        <v>69</v>
      </c>
      <c r="AN2075" t="s">
        <v>465</v>
      </c>
      <c r="BR2075" s="3" t="s">
        <v>7025</v>
      </c>
    </row>
    <row r="2076" spans="1:70" x14ac:dyDescent="0.2">
      <c r="A2076" t="s">
        <v>5875</v>
      </c>
      <c r="B2076" t="s">
        <v>5872</v>
      </c>
      <c r="C2076" t="s">
        <v>81</v>
      </c>
      <c r="D2076" t="s">
        <v>85</v>
      </c>
      <c r="E2076" t="s">
        <v>83</v>
      </c>
      <c r="F2076" s="2" t="s">
        <v>34</v>
      </c>
      <c r="G2076" s="22">
        <v>16</v>
      </c>
      <c r="H2076" s="22">
        <v>16</v>
      </c>
      <c r="N2076" s="2" t="s">
        <v>45</v>
      </c>
      <c r="O2076" s="2" t="s">
        <v>35</v>
      </c>
      <c r="P2076" t="s">
        <v>36</v>
      </c>
      <c r="Q2076" t="s">
        <v>5876</v>
      </c>
      <c r="U2076" t="s">
        <v>37</v>
      </c>
      <c r="V2076" t="s">
        <v>5896</v>
      </c>
      <c r="Z2076" s="2">
        <v>3</v>
      </c>
      <c r="AA2076" s="22">
        <v>157</v>
      </c>
      <c r="AF2076" t="s">
        <v>5100</v>
      </c>
      <c r="AI2076" t="s">
        <v>144</v>
      </c>
      <c r="AK2076" t="s">
        <v>69</v>
      </c>
      <c r="AN2076" t="s">
        <v>465</v>
      </c>
      <c r="BR2076" s="3" t="s">
        <v>7025</v>
      </c>
    </row>
    <row r="2077" spans="1:70" x14ac:dyDescent="0.2">
      <c r="A2077" t="s">
        <v>5875</v>
      </c>
      <c r="B2077" t="s">
        <v>5872</v>
      </c>
      <c r="C2077" t="s">
        <v>81</v>
      </c>
      <c r="D2077" t="s">
        <v>85</v>
      </c>
      <c r="E2077" t="s">
        <v>83</v>
      </c>
      <c r="F2077" s="2" t="s">
        <v>34</v>
      </c>
      <c r="G2077" s="22">
        <v>16</v>
      </c>
      <c r="H2077" s="22">
        <v>16</v>
      </c>
      <c r="N2077" s="2" t="s">
        <v>45</v>
      </c>
      <c r="O2077" s="2" t="s">
        <v>35</v>
      </c>
      <c r="P2077" t="s">
        <v>36</v>
      </c>
      <c r="Q2077" t="s">
        <v>5897</v>
      </c>
      <c r="U2077" t="s">
        <v>37</v>
      </c>
      <c r="V2077" t="s">
        <v>5898</v>
      </c>
      <c r="Z2077" s="2">
        <v>3</v>
      </c>
      <c r="AA2077" s="22">
        <v>157</v>
      </c>
      <c r="AF2077" t="s">
        <v>5103</v>
      </c>
      <c r="AI2077" t="s">
        <v>144</v>
      </c>
      <c r="AK2077" t="s">
        <v>69</v>
      </c>
      <c r="AN2077" t="s">
        <v>465</v>
      </c>
      <c r="BR2077" s="3" t="s">
        <v>7025</v>
      </c>
    </row>
    <row r="2078" spans="1:70" x14ac:dyDescent="0.2">
      <c r="A2078" t="s">
        <v>5875</v>
      </c>
      <c r="B2078" t="s">
        <v>5872</v>
      </c>
      <c r="C2078" t="s">
        <v>41</v>
      </c>
      <c r="D2078" t="s">
        <v>85</v>
      </c>
      <c r="E2078" t="s">
        <v>83</v>
      </c>
      <c r="F2078" s="2" t="s">
        <v>34</v>
      </c>
      <c r="G2078" s="22">
        <v>16</v>
      </c>
      <c r="H2078" s="22">
        <v>16</v>
      </c>
      <c r="N2078" s="2" t="s">
        <v>45</v>
      </c>
      <c r="O2078" s="2" t="s">
        <v>35</v>
      </c>
      <c r="P2078" t="s">
        <v>36</v>
      </c>
      <c r="Q2078" t="s">
        <v>5897</v>
      </c>
      <c r="U2078" t="s">
        <v>37</v>
      </c>
      <c r="V2078" t="s">
        <v>5899</v>
      </c>
      <c r="Z2078" s="2">
        <v>3</v>
      </c>
      <c r="AA2078" s="22">
        <v>91</v>
      </c>
      <c r="AF2078" t="s">
        <v>332</v>
      </c>
      <c r="AI2078" t="s">
        <v>287</v>
      </c>
      <c r="AK2078" t="s">
        <v>69</v>
      </c>
      <c r="AN2078" t="s">
        <v>465</v>
      </c>
      <c r="BR2078" s="3" t="s">
        <v>7025</v>
      </c>
    </row>
    <row r="2079" spans="1:70" x14ac:dyDescent="0.2">
      <c r="A2079" t="s">
        <v>5875</v>
      </c>
      <c r="B2079" t="s">
        <v>5872</v>
      </c>
      <c r="C2079" t="s">
        <v>41</v>
      </c>
      <c r="D2079" t="s">
        <v>72</v>
      </c>
      <c r="E2079" t="s">
        <v>83</v>
      </c>
      <c r="F2079" s="2" t="s">
        <v>34</v>
      </c>
      <c r="G2079" s="22">
        <v>16</v>
      </c>
      <c r="H2079" s="22">
        <v>16</v>
      </c>
      <c r="N2079" s="2" t="s">
        <v>35</v>
      </c>
      <c r="O2079" s="2" t="s">
        <v>35</v>
      </c>
      <c r="P2079" t="s">
        <v>36</v>
      </c>
      <c r="Q2079" t="s">
        <v>5873</v>
      </c>
      <c r="U2079" t="s">
        <v>37</v>
      </c>
      <c r="V2079" t="s">
        <v>5900</v>
      </c>
      <c r="Z2079" s="2">
        <v>4</v>
      </c>
      <c r="AA2079" s="22">
        <v>100</v>
      </c>
      <c r="AF2079" t="s">
        <v>1764</v>
      </c>
      <c r="AI2079" t="s">
        <v>144</v>
      </c>
      <c r="AK2079" t="s">
        <v>51</v>
      </c>
      <c r="AN2079" t="s">
        <v>465</v>
      </c>
      <c r="BR2079" s="3" t="s">
        <v>7025</v>
      </c>
    </row>
    <row r="2080" spans="1:70" x14ac:dyDescent="0.2">
      <c r="A2080" t="s">
        <v>5875</v>
      </c>
      <c r="B2080" t="s">
        <v>5872</v>
      </c>
      <c r="C2080" t="s">
        <v>81</v>
      </c>
      <c r="D2080" t="s">
        <v>85</v>
      </c>
      <c r="E2080" t="s">
        <v>83</v>
      </c>
      <c r="F2080" s="2" t="s">
        <v>34</v>
      </c>
      <c r="G2080" s="22">
        <v>16</v>
      </c>
      <c r="H2080" s="22">
        <v>16</v>
      </c>
      <c r="N2080" s="2" t="s">
        <v>35</v>
      </c>
      <c r="O2080" s="2" t="s">
        <v>35</v>
      </c>
      <c r="P2080" t="s">
        <v>36</v>
      </c>
      <c r="Q2080" t="s">
        <v>5873</v>
      </c>
      <c r="U2080" t="s">
        <v>37</v>
      </c>
      <c r="V2080" t="s">
        <v>5901</v>
      </c>
      <c r="Z2080" s="2">
        <v>4</v>
      </c>
      <c r="AA2080" s="22">
        <v>121</v>
      </c>
      <c r="AF2080" t="s">
        <v>1432</v>
      </c>
      <c r="AI2080" t="s">
        <v>144</v>
      </c>
      <c r="AK2080" t="s">
        <v>51</v>
      </c>
      <c r="BR2080" s="3" t="s">
        <v>7025</v>
      </c>
    </row>
    <row r="2081" spans="1:70" x14ac:dyDescent="0.2">
      <c r="A2081" t="s">
        <v>3183</v>
      </c>
      <c r="B2081" t="s">
        <v>3179</v>
      </c>
      <c r="C2081" t="s">
        <v>81</v>
      </c>
      <c r="D2081" t="s">
        <v>1490</v>
      </c>
      <c r="E2081" t="s">
        <v>83</v>
      </c>
      <c r="F2081" s="2" t="s">
        <v>630</v>
      </c>
      <c r="G2081" s="22">
        <v>24</v>
      </c>
      <c r="H2081" s="22">
        <v>24</v>
      </c>
      <c r="N2081" s="2" t="s">
        <v>35</v>
      </c>
      <c r="O2081" s="2" t="s">
        <v>35</v>
      </c>
      <c r="P2081" t="s">
        <v>89</v>
      </c>
      <c r="Q2081" t="s">
        <v>3180</v>
      </c>
      <c r="U2081" t="s">
        <v>37</v>
      </c>
      <c r="V2081" t="s">
        <v>3181</v>
      </c>
      <c r="Z2081" s="2">
        <v>3</v>
      </c>
      <c r="AA2081" s="22">
        <v>91</v>
      </c>
      <c r="AF2081" t="s">
        <v>3182</v>
      </c>
      <c r="AI2081" t="s">
        <v>711</v>
      </c>
      <c r="AK2081" t="s">
        <v>69</v>
      </c>
      <c r="AN2081" t="s">
        <v>465</v>
      </c>
      <c r="BR2081" s="3" t="s">
        <v>7025</v>
      </c>
    </row>
    <row r="2082" spans="1:70" x14ac:dyDescent="0.2">
      <c r="A2082" t="s">
        <v>3183</v>
      </c>
      <c r="B2082" t="s">
        <v>3179</v>
      </c>
      <c r="C2082" t="s">
        <v>81</v>
      </c>
      <c r="D2082" t="s">
        <v>1490</v>
      </c>
      <c r="E2082" t="s">
        <v>83</v>
      </c>
      <c r="F2082" s="2" t="s">
        <v>630</v>
      </c>
      <c r="G2082" s="22">
        <v>24</v>
      </c>
      <c r="H2082" s="22">
        <v>24</v>
      </c>
      <c r="N2082" s="2" t="s">
        <v>35</v>
      </c>
      <c r="O2082" s="2" t="s">
        <v>35</v>
      </c>
      <c r="P2082" t="s">
        <v>89</v>
      </c>
      <c r="Q2082" t="s">
        <v>3180</v>
      </c>
      <c r="U2082" t="s">
        <v>37</v>
      </c>
      <c r="V2082" t="s">
        <v>3184</v>
      </c>
      <c r="Z2082" s="2">
        <v>3</v>
      </c>
      <c r="AA2082" s="22">
        <v>93</v>
      </c>
      <c r="AF2082" t="s">
        <v>3185</v>
      </c>
      <c r="AI2082" t="s">
        <v>711</v>
      </c>
      <c r="AK2082" t="s">
        <v>69</v>
      </c>
      <c r="AN2082" t="s">
        <v>465</v>
      </c>
      <c r="BR2082" s="3" t="s">
        <v>7025</v>
      </c>
    </row>
    <row r="2083" spans="1:70" x14ac:dyDescent="0.2">
      <c r="A2083" t="s">
        <v>3183</v>
      </c>
      <c r="B2083" t="s">
        <v>3179</v>
      </c>
      <c r="C2083" t="s">
        <v>81</v>
      </c>
      <c r="D2083" t="s">
        <v>1490</v>
      </c>
      <c r="E2083" t="s">
        <v>83</v>
      </c>
      <c r="F2083" s="2" t="s">
        <v>630</v>
      </c>
      <c r="G2083" s="22">
        <v>24</v>
      </c>
      <c r="H2083" s="22">
        <v>24</v>
      </c>
      <c r="N2083" s="2" t="s">
        <v>35</v>
      </c>
      <c r="O2083" s="2" t="s">
        <v>35</v>
      </c>
      <c r="P2083" t="s">
        <v>89</v>
      </c>
      <c r="Q2083" t="s">
        <v>3186</v>
      </c>
      <c r="U2083" t="s">
        <v>37</v>
      </c>
      <c r="V2083" t="s">
        <v>3187</v>
      </c>
      <c r="Z2083" s="2">
        <v>3</v>
      </c>
      <c r="AA2083" s="22">
        <v>92</v>
      </c>
      <c r="AF2083" t="s">
        <v>3188</v>
      </c>
      <c r="AI2083" t="s">
        <v>711</v>
      </c>
      <c r="AK2083" t="s">
        <v>69</v>
      </c>
      <c r="AN2083" t="s">
        <v>465</v>
      </c>
      <c r="BR2083" s="3" t="s">
        <v>7025</v>
      </c>
    </row>
    <row r="2084" spans="1:70" x14ac:dyDescent="0.2">
      <c r="A2084" t="s">
        <v>3183</v>
      </c>
      <c r="B2084" t="s">
        <v>3179</v>
      </c>
      <c r="C2084" t="s">
        <v>81</v>
      </c>
      <c r="D2084" t="s">
        <v>1490</v>
      </c>
      <c r="E2084" t="s">
        <v>83</v>
      </c>
      <c r="F2084" s="2" t="s">
        <v>630</v>
      </c>
      <c r="G2084" s="22">
        <v>24</v>
      </c>
      <c r="H2084" s="22">
        <v>24</v>
      </c>
      <c r="N2084" s="2" t="s">
        <v>35</v>
      </c>
      <c r="O2084" s="2" t="s">
        <v>35</v>
      </c>
      <c r="P2084" t="s">
        <v>89</v>
      </c>
      <c r="Q2084" t="s">
        <v>3189</v>
      </c>
      <c r="U2084" t="s">
        <v>37</v>
      </c>
      <c r="V2084" t="s">
        <v>3190</v>
      </c>
      <c r="Z2084" s="2">
        <v>3</v>
      </c>
      <c r="AA2084" s="22">
        <v>88</v>
      </c>
      <c r="AF2084" t="s">
        <v>324</v>
      </c>
      <c r="AI2084" t="s">
        <v>711</v>
      </c>
      <c r="AK2084" t="s">
        <v>69</v>
      </c>
      <c r="AN2084" t="s">
        <v>465</v>
      </c>
      <c r="BR2084" s="3" t="s">
        <v>7025</v>
      </c>
    </row>
    <row r="2085" spans="1:70" x14ac:dyDescent="0.2">
      <c r="A2085" t="s">
        <v>3183</v>
      </c>
      <c r="B2085" t="s">
        <v>3179</v>
      </c>
      <c r="C2085" t="s">
        <v>81</v>
      </c>
      <c r="D2085" t="s">
        <v>1490</v>
      </c>
      <c r="E2085" t="s">
        <v>83</v>
      </c>
      <c r="F2085" s="2" t="s">
        <v>630</v>
      </c>
      <c r="G2085" s="22">
        <v>24</v>
      </c>
      <c r="H2085" s="22">
        <v>24</v>
      </c>
      <c r="N2085" s="2" t="s">
        <v>35</v>
      </c>
      <c r="O2085" s="2" t="s">
        <v>35</v>
      </c>
      <c r="P2085" t="s">
        <v>89</v>
      </c>
      <c r="Q2085" t="s">
        <v>3189</v>
      </c>
      <c r="U2085" t="s">
        <v>37</v>
      </c>
      <c r="V2085" t="s">
        <v>3191</v>
      </c>
      <c r="Z2085" s="2">
        <v>3</v>
      </c>
      <c r="AA2085" s="22">
        <v>90</v>
      </c>
      <c r="AF2085" t="s">
        <v>3192</v>
      </c>
      <c r="AI2085" t="s">
        <v>711</v>
      </c>
      <c r="AK2085" t="s">
        <v>69</v>
      </c>
      <c r="AN2085" t="s">
        <v>465</v>
      </c>
      <c r="BR2085" s="3" t="s">
        <v>7025</v>
      </c>
    </row>
    <row r="2086" spans="1:70" x14ac:dyDescent="0.2">
      <c r="A2086" t="s">
        <v>3183</v>
      </c>
      <c r="B2086" t="s">
        <v>3179</v>
      </c>
      <c r="C2086" t="s">
        <v>81</v>
      </c>
      <c r="D2086" t="s">
        <v>1490</v>
      </c>
      <c r="E2086" t="s">
        <v>83</v>
      </c>
      <c r="F2086" s="2" t="s">
        <v>630</v>
      </c>
      <c r="G2086" s="22">
        <v>24</v>
      </c>
      <c r="H2086" s="22">
        <v>24</v>
      </c>
      <c r="N2086" s="2" t="s">
        <v>35</v>
      </c>
      <c r="O2086" s="2" t="s">
        <v>35</v>
      </c>
      <c r="P2086" t="s">
        <v>89</v>
      </c>
      <c r="Q2086" t="s">
        <v>3189</v>
      </c>
      <c r="U2086" t="s">
        <v>37</v>
      </c>
      <c r="V2086" t="s">
        <v>3193</v>
      </c>
      <c r="Z2086" s="2">
        <v>3</v>
      </c>
      <c r="AA2086" s="22">
        <v>90</v>
      </c>
      <c r="AF2086" t="s">
        <v>3194</v>
      </c>
      <c r="AI2086" t="s">
        <v>711</v>
      </c>
      <c r="AK2086" t="s">
        <v>69</v>
      </c>
      <c r="AN2086" t="s">
        <v>465</v>
      </c>
      <c r="BR2086" s="3" t="s">
        <v>7025</v>
      </c>
    </row>
    <row r="2087" spans="1:70" x14ac:dyDescent="0.2">
      <c r="A2087" t="s">
        <v>3183</v>
      </c>
      <c r="B2087" t="s">
        <v>3179</v>
      </c>
      <c r="C2087" t="s">
        <v>81</v>
      </c>
      <c r="D2087" t="s">
        <v>1490</v>
      </c>
      <c r="E2087" t="s">
        <v>83</v>
      </c>
      <c r="F2087" s="2" t="s">
        <v>630</v>
      </c>
      <c r="G2087" s="22">
        <v>24</v>
      </c>
      <c r="H2087" s="22">
        <v>24</v>
      </c>
      <c r="N2087" s="2" t="s">
        <v>35</v>
      </c>
      <c r="O2087" s="2" t="s">
        <v>35</v>
      </c>
      <c r="P2087" t="s">
        <v>89</v>
      </c>
      <c r="Q2087" t="s">
        <v>3195</v>
      </c>
      <c r="U2087" t="s">
        <v>37</v>
      </c>
      <c r="V2087" t="s">
        <v>3196</v>
      </c>
      <c r="Z2087" s="2">
        <v>3</v>
      </c>
      <c r="AA2087" s="22">
        <v>88</v>
      </c>
      <c r="AF2087" t="s">
        <v>710</v>
      </c>
      <c r="AI2087" t="s">
        <v>711</v>
      </c>
      <c r="AK2087" t="s">
        <v>69</v>
      </c>
      <c r="AN2087" t="s">
        <v>465</v>
      </c>
      <c r="BR2087" s="3" t="s">
        <v>7025</v>
      </c>
    </row>
    <row r="2088" spans="1:70" x14ac:dyDescent="0.2">
      <c r="A2088" t="s">
        <v>3183</v>
      </c>
      <c r="B2088" t="s">
        <v>3179</v>
      </c>
      <c r="C2088" t="s">
        <v>81</v>
      </c>
      <c r="D2088" t="s">
        <v>1490</v>
      </c>
      <c r="E2088" t="s">
        <v>83</v>
      </c>
      <c r="F2088" s="2" t="s">
        <v>630</v>
      </c>
      <c r="G2088" s="22">
        <v>24</v>
      </c>
      <c r="H2088" s="22">
        <v>24</v>
      </c>
      <c r="N2088" s="2" t="s">
        <v>35</v>
      </c>
      <c r="O2088" s="2" t="s">
        <v>35</v>
      </c>
      <c r="P2088" t="s">
        <v>89</v>
      </c>
      <c r="Q2088" t="s">
        <v>3197</v>
      </c>
      <c r="U2088" t="s">
        <v>37</v>
      </c>
      <c r="V2088" t="s">
        <v>3198</v>
      </c>
      <c r="Z2088" s="2">
        <v>3</v>
      </c>
      <c r="AA2088" s="22">
        <v>91</v>
      </c>
      <c r="AF2088" t="s">
        <v>714</v>
      </c>
      <c r="AI2088" t="s">
        <v>711</v>
      </c>
      <c r="AK2088" t="s">
        <v>69</v>
      </c>
      <c r="AN2088" t="s">
        <v>465</v>
      </c>
      <c r="BR2088" s="3" t="s">
        <v>7025</v>
      </c>
    </row>
    <row r="2089" spans="1:70" x14ac:dyDescent="0.2">
      <c r="A2089" t="s">
        <v>3183</v>
      </c>
      <c r="B2089" t="s">
        <v>3179</v>
      </c>
      <c r="C2089" t="s">
        <v>81</v>
      </c>
      <c r="D2089" t="s">
        <v>1490</v>
      </c>
      <c r="E2089" t="s">
        <v>83</v>
      </c>
      <c r="F2089" s="2" t="s">
        <v>630</v>
      </c>
      <c r="G2089" s="22">
        <v>24</v>
      </c>
      <c r="H2089" s="22">
        <v>24</v>
      </c>
      <c r="N2089" s="2" t="s">
        <v>35</v>
      </c>
      <c r="O2089" s="2" t="s">
        <v>35</v>
      </c>
      <c r="P2089" t="s">
        <v>89</v>
      </c>
      <c r="Q2089" t="s">
        <v>3186</v>
      </c>
      <c r="U2089" t="s">
        <v>37</v>
      </c>
      <c r="V2089" t="s">
        <v>3199</v>
      </c>
      <c r="Z2089" s="2">
        <v>3</v>
      </c>
      <c r="AA2089" s="22">
        <v>92</v>
      </c>
      <c r="AF2089" t="s">
        <v>717</v>
      </c>
      <c r="AI2089" t="s">
        <v>711</v>
      </c>
      <c r="AK2089" t="s">
        <v>69</v>
      </c>
      <c r="AN2089" t="s">
        <v>465</v>
      </c>
      <c r="BR2089" s="3" t="s">
        <v>7025</v>
      </c>
    </row>
    <row r="2090" spans="1:70" x14ac:dyDescent="0.2">
      <c r="A2090" t="s">
        <v>3183</v>
      </c>
      <c r="B2090" t="s">
        <v>3179</v>
      </c>
      <c r="C2090" t="s">
        <v>81</v>
      </c>
      <c r="D2090" t="s">
        <v>1490</v>
      </c>
      <c r="E2090" t="s">
        <v>83</v>
      </c>
      <c r="F2090" s="2" t="s">
        <v>630</v>
      </c>
      <c r="G2090" s="22">
        <v>24</v>
      </c>
      <c r="H2090" s="22">
        <v>24</v>
      </c>
      <c r="N2090" s="2" t="s">
        <v>35</v>
      </c>
      <c r="O2090" s="2" t="s">
        <v>35</v>
      </c>
      <c r="P2090" t="s">
        <v>89</v>
      </c>
      <c r="Q2090" t="s">
        <v>3200</v>
      </c>
      <c r="U2090" t="s">
        <v>37</v>
      </c>
      <c r="V2090" t="s">
        <v>3201</v>
      </c>
      <c r="Z2090" s="2">
        <v>3</v>
      </c>
      <c r="AA2090" s="22">
        <v>91</v>
      </c>
      <c r="AF2090" t="s">
        <v>3202</v>
      </c>
      <c r="AI2090" t="s">
        <v>711</v>
      </c>
      <c r="AK2090" t="s">
        <v>69</v>
      </c>
      <c r="AN2090" t="s">
        <v>465</v>
      </c>
      <c r="BR2090" s="3" t="s">
        <v>7025</v>
      </c>
    </row>
    <row r="2091" spans="1:70" x14ac:dyDescent="0.2">
      <c r="A2091" t="s">
        <v>3183</v>
      </c>
      <c r="B2091" t="s">
        <v>3179</v>
      </c>
      <c r="C2091" t="s">
        <v>81</v>
      </c>
      <c r="D2091" t="s">
        <v>1490</v>
      </c>
      <c r="E2091" t="s">
        <v>83</v>
      </c>
      <c r="F2091" s="2" t="s">
        <v>630</v>
      </c>
      <c r="G2091" s="22">
        <v>24</v>
      </c>
      <c r="H2091" s="22">
        <v>24</v>
      </c>
      <c r="N2091" s="2" t="s">
        <v>35</v>
      </c>
      <c r="O2091" s="2" t="s">
        <v>35</v>
      </c>
      <c r="P2091" t="s">
        <v>89</v>
      </c>
      <c r="Q2091" t="s">
        <v>3186</v>
      </c>
      <c r="U2091" t="s">
        <v>37</v>
      </c>
      <c r="V2091" t="s">
        <v>3203</v>
      </c>
      <c r="Z2091" s="2">
        <v>3</v>
      </c>
      <c r="AA2091" s="22">
        <v>88</v>
      </c>
      <c r="AF2091" t="s">
        <v>3204</v>
      </c>
      <c r="AI2091" t="s">
        <v>711</v>
      </c>
      <c r="AK2091" t="s">
        <v>69</v>
      </c>
      <c r="AN2091" t="s">
        <v>465</v>
      </c>
      <c r="BR2091" s="3" t="s">
        <v>7025</v>
      </c>
    </row>
    <row r="2092" spans="1:70" x14ac:dyDescent="0.2">
      <c r="A2092" t="s">
        <v>3183</v>
      </c>
      <c r="B2092" t="s">
        <v>3179</v>
      </c>
      <c r="C2092" t="s">
        <v>81</v>
      </c>
      <c r="D2092" t="s">
        <v>1490</v>
      </c>
      <c r="E2092" t="s">
        <v>83</v>
      </c>
      <c r="F2092" s="2" t="s">
        <v>630</v>
      </c>
      <c r="G2092" s="22">
        <v>24</v>
      </c>
      <c r="H2092" s="22">
        <v>24</v>
      </c>
      <c r="N2092" s="2" t="s">
        <v>35</v>
      </c>
      <c r="O2092" s="2" t="s">
        <v>35</v>
      </c>
      <c r="P2092" t="s">
        <v>89</v>
      </c>
      <c r="Q2092" t="s">
        <v>3197</v>
      </c>
      <c r="U2092" t="s">
        <v>37</v>
      </c>
      <c r="V2092" t="s">
        <v>3205</v>
      </c>
      <c r="Z2092" s="2">
        <v>3</v>
      </c>
      <c r="AA2092" s="22">
        <v>81</v>
      </c>
      <c r="AF2092" t="s">
        <v>3206</v>
      </c>
      <c r="AI2092" t="s">
        <v>711</v>
      </c>
      <c r="AK2092" t="s">
        <v>69</v>
      </c>
      <c r="AN2092" t="s">
        <v>465</v>
      </c>
      <c r="BR2092" s="3" t="s">
        <v>7025</v>
      </c>
    </row>
    <row r="2093" spans="1:70" x14ac:dyDescent="0.2">
      <c r="A2093" t="s">
        <v>3183</v>
      </c>
      <c r="B2093" t="s">
        <v>3179</v>
      </c>
      <c r="C2093" t="s">
        <v>81</v>
      </c>
      <c r="D2093" t="s">
        <v>1490</v>
      </c>
      <c r="E2093" t="s">
        <v>83</v>
      </c>
      <c r="F2093" s="2" t="s">
        <v>630</v>
      </c>
      <c r="G2093" s="22">
        <v>24</v>
      </c>
      <c r="H2093" s="22">
        <v>24</v>
      </c>
      <c r="N2093" s="2" t="s">
        <v>35</v>
      </c>
      <c r="O2093" s="2" t="s">
        <v>35</v>
      </c>
      <c r="P2093" t="s">
        <v>89</v>
      </c>
      <c r="Q2093" t="s">
        <v>3200</v>
      </c>
      <c r="U2093" t="s">
        <v>37</v>
      </c>
      <c r="V2093" t="s">
        <v>3207</v>
      </c>
      <c r="Z2093" s="2">
        <v>3</v>
      </c>
      <c r="AA2093" s="22">
        <v>84</v>
      </c>
      <c r="AF2093" t="s">
        <v>3208</v>
      </c>
      <c r="AI2093" t="s">
        <v>711</v>
      </c>
      <c r="AK2093" t="s">
        <v>69</v>
      </c>
      <c r="AN2093" t="s">
        <v>465</v>
      </c>
      <c r="BR2093" s="3" t="s">
        <v>7025</v>
      </c>
    </row>
    <row r="2094" spans="1:70" x14ac:dyDescent="0.2">
      <c r="A2094" t="s">
        <v>3183</v>
      </c>
      <c r="B2094" t="s">
        <v>3179</v>
      </c>
      <c r="C2094" t="s">
        <v>81</v>
      </c>
      <c r="D2094" t="s">
        <v>1490</v>
      </c>
      <c r="E2094" t="s">
        <v>83</v>
      </c>
      <c r="F2094" s="2" t="s">
        <v>630</v>
      </c>
      <c r="G2094" s="22">
        <v>24</v>
      </c>
      <c r="H2094" s="22">
        <v>24</v>
      </c>
      <c r="N2094" s="2" t="s">
        <v>35</v>
      </c>
      <c r="O2094" s="2" t="s">
        <v>35</v>
      </c>
      <c r="P2094" t="s">
        <v>89</v>
      </c>
      <c r="Q2094" t="s">
        <v>3180</v>
      </c>
      <c r="U2094" t="s">
        <v>37</v>
      </c>
      <c r="V2094" t="s">
        <v>3209</v>
      </c>
      <c r="Z2094" s="2">
        <v>3</v>
      </c>
      <c r="AA2094" s="22">
        <v>75</v>
      </c>
      <c r="AF2094" t="s">
        <v>3210</v>
      </c>
      <c r="AI2094" t="s">
        <v>711</v>
      </c>
      <c r="AK2094" t="s">
        <v>69</v>
      </c>
      <c r="AN2094" t="s">
        <v>465</v>
      </c>
      <c r="BR2094" s="3" t="s">
        <v>7025</v>
      </c>
    </row>
    <row r="2095" spans="1:70" x14ac:dyDescent="0.2">
      <c r="A2095" t="s">
        <v>3183</v>
      </c>
      <c r="B2095" t="s">
        <v>3179</v>
      </c>
      <c r="C2095" t="s">
        <v>81</v>
      </c>
      <c r="D2095" t="s">
        <v>1490</v>
      </c>
      <c r="E2095" t="s">
        <v>83</v>
      </c>
      <c r="F2095" s="2" t="s">
        <v>630</v>
      </c>
      <c r="G2095" s="22">
        <v>24</v>
      </c>
      <c r="H2095" s="22">
        <v>24</v>
      </c>
      <c r="N2095" s="2" t="s">
        <v>35</v>
      </c>
      <c r="O2095" s="2" t="s">
        <v>35</v>
      </c>
      <c r="P2095" t="s">
        <v>89</v>
      </c>
      <c r="Q2095" t="s">
        <v>3211</v>
      </c>
      <c r="U2095" t="s">
        <v>37</v>
      </c>
      <c r="V2095" t="s">
        <v>3212</v>
      </c>
      <c r="Z2095" s="2">
        <v>3</v>
      </c>
      <c r="AA2095" s="22">
        <v>73</v>
      </c>
      <c r="AF2095" t="s">
        <v>3213</v>
      </c>
      <c r="AI2095" t="s">
        <v>711</v>
      </c>
      <c r="AK2095" t="s">
        <v>69</v>
      </c>
      <c r="AN2095" t="s">
        <v>465</v>
      </c>
      <c r="BR2095" s="3" t="s">
        <v>7025</v>
      </c>
    </row>
    <row r="2096" spans="1:70" x14ac:dyDescent="0.2">
      <c r="A2096" t="s">
        <v>3183</v>
      </c>
      <c r="B2096" t="s">
        <v>3179</v>
      </c>
      <c r="C2096" t="s">
        <v>81</v>
      </c>
      <c r="D2096" t="s">
        <v>1490</v>
      </c>
      <c r="E2096" t="s">
        <v>83</v>
      </c>
      <c r="F2096" s="2" t="s">
        <v>630</v>
      </c>
      <c r="G2096" s="22">
        <v>24</v>
      </c>
      <c r="H2096" s="22">
        <v>24</v>
      </c>
      <c r="N2096" s="2" t="s">
        <v>35</v>
      </c>
      <c r="O2096" s="2" t="s">
        <v>35</v>
      </c>
      <c r="P2096" t="s">
        <v>89</v>
      </c>
      <c r="Q2096" t="s">
        <v>3189</v>
      </c>
      <c r="U2096" t="s">
        <v>37</v>
      </c>
      <c r="V2096" t="s">
        <v>3214</v>
      </c>
      <c r="Z2096" s="2">
        <v>3</v>
      </c>
      <c r="AA2096" s="22">
        <v>73</v>
      </c>
      <c r="AF2096" t="s">
        <v>3215</v>
      </c>
      <c r="AI2096" t="s">
        <v>711</v>
      </c>
      <c r="AK2096" t="s">
        <v>69</v>
      </c>
      <c r="AN2096" t="s">
        <v>465</v>
      </c>
      <c r="BR2096" s="3" t="s">
        <v>7025</v>
      </c>
    </row>
    <row r="2097" spans="1:70" x14ac:dyDescent="0.2">
      <c r="A2097" t="s">
        <v>3183</v>
      </c>
      <c r="B2097" t="s">
        <v>3179</v>
      </c>
      <c r="C2097" t="s">
        <v>81</v>
      </c>
      <c r="D2097" t="s">
        <v>1490</v>
      </c>
      <c r="E2097" t="s">
        <v>83</v>
      </c>
      <c r="F2097" s="2" t="s">
        <v>630</v>
      </c>
      <c r="G2097" s="22">
        <v>24</v>
      </c>
      <c r="H2097" s="22">
        <v>24</v>
      </c>
      <c r="N2097" s="2" t="s">
        <v>35</v>
      </c>
      <c r="O2097" s="2" t="s">
        <v>35</v>
      </c>
      <c r="P2097" t="s">
        <v>89</v>
      </c>
      <c r="Q2097" t="s">
        <v>3180</v>
      </c>
      <c r="U2097" t="s">
        <v>37</v>
      </c>
      <c r="V2097" t="s">
        <v>3216</v>
      </c>
      <c r="Z2097" s="2">
        <v>3</v>
      </c>
      <c r="AA2097" s="22">
        <v>72</v>
      </c>
      <c r="AF2097" t="s">
        <v>3217</v>
      </c>
      <c r="AI2097" t="s">
        <v>711</v>
      </c>
      <c r="AK2097" t="s">
        <v>69</v>
      </c>
      <c r="AN2097" t="s">
        <v>465</v>
      </c>
      <c r="BR2097" s="3" t="s">
        <v>7025</v>
      </c>
    </row>
    <row r="2098" spans="1:70" x14ac:dyDescent="0.2">
      <c r="A2098" t="s">
        <v>3183</v>
      </c>
      <c r="B2098" t="s">
        <v>3179</v>
      </c>
      <c r="C2098" t="s">
        <v>81</v>
      </c>
      <c r="D2098" t="s">
        <v>1490</v>
      </c>
      <c r="E2098" t="s">
        <v>83</v>
      </c>
      <c r="F2098" s="2" t="s">
        <v>630</v>
      </c>
      <c r="G2098" s="22">
        <v>24</v>
      </c>
      <c r="H2098" s="22">
        <v>24</v>
      </c>
      <c r="N2098" s="2" t="s">
        <v>35</v>
      </c>
      <c r="O2098" s="2" t="s">
        <v>35</v>
      </c>
      <c r="P2098" t="s">
        <v>89</v>
      </c>
      <c r="Q2098" t="s">
        <v>3197</v>
      </c>
      <c r="U2098" t="s">
        <v>37</v>
      </c>
      <c r="V2098" t="s">
        <v>3218</v>
      </c>
      <c r="Z2098" s="2">
        <v>3</v>
      </c>
      <c r="AA2098" s="22">
        <v>74</v>
      </c>
      <c r="AF2098" t="s">
        <v>3219</v>
      </c>
      <c r="AI2098" t="s">
        <v>711</v>
      </c>
      <c r="AK2098" t="s">
        <v>69</v>
      </c>
      <c r="AN2098" t="s">
        <v>465</v>
      </c>
      <c r="BR2098" s="3" t="s">
        <v>7025</v>
      </c>
    </row>
    <row r="2099" spans="1:70" x14ac:dyDescent="0.2">
      <c r="A2099" t="s">
        <v>3183</v>
      </c>
      <c r="B2099" t="s">
        <v>3179</v>
      </c>
      <c r="C2099" t="s">
        <v>81</v>
      </c>
      <c r="D2099" t="s">
        <v>1490</v>
      </c>
      <c r="E2099" t="s">
        <v>83</v>
      </c>
      <c r="F2099" s="2" t="s">
        <v>630</v>
      </c>
      <c r="G2099" s="22">
        <v>24</v>
      </c>
      <c r="H2099" s="22">
        <v>24</v>
      </c>
      <c r="N2099" s="2" t="s">
        <v>35</v>
      </c>
      <c r="O2099" s="2" t="s">
        <v>35</v>
      </c>
      <c r="P2099" t="s">
        <v>89</v>
      </c>
      <c r="Q2099" t="s">
        <v>3197</v>
      </c>
      <c r="U2099" t="s">
        <v>37</v>
      </c>
      <c r="V2099" t="s">
        <v>3220</v>
      </c>
      <c r="Z2099" s="2">
        <v>3</v>
      </c>
      <c r="AA2099" s="22">
        <v>90</v>
      </c>
      <c r="AF2099" t="s">
        <v>3221</v>
      </c>
      <c r="AI2099" t="s">
        <v>711</v>
      </c>
      <c r="AK2099" t="s">
        <v>69</v>
      </c>
      <c r="AN2099" t="s">
        <v>465</v>
      </c>
      <c r="BR2099" s="3" t="s">
        <v>7025</v>
      </c>
    </row>
    <row r="2100" spans="1:70" x14ac:dyDescent="0.2">
      <c r="A2100" t="s">
        <v>3183</v>
      </c>
      <c r="B2100" t="s">
        <v>3179</v>
      </c>
      <c r="C2100" t="s">
        <v>81</v>
      </c>
      <c r="D2100" t="s">
        <v>1490</v>
      </c>
      <c r="E2100" t="s">
        <v>83</v>
      </c>
      <c r="F2100" s="2" t="s">
        <v>630</v>
      </c>
      <c r="G2100" s="22">
        <v>24</v>
      </c>
      <c r="H2100" s="22">
        <v>24</v>
      </c>
      <c r="N2100" s="2" t="s">
        <v>35</v>
      </c>
      <c r="O2100" s="2" t="s">
        <v>35</v>
      </c>
      <c r="P2100" t="s">
        <v>89</v>
      </c>
      <c r="Q2100" t="s">
        <v>3189</v>
      </c>
      <c r="U2100" t="s">
        <v>37</v>
      </c>
      <c r="V2100" t="s">
        <v>3222</v>
      </c>
      <c r="Z2100" s="2">
        <v>2</v>
      </c>
      <c r="AA2100" s="22">
        <v>59</v>
      </c>
      <c r="AF2100" t="s">
        <v>3223</v>
      </c>
      <c r="AI2100" t="s">
        <v>711</v>
      </c>
      <c r="AK2100" t="s">
        <v>69</v>
      </c>
      <c r="AN2100" t="s">
        <v>465</v>
      </c>
      <c r="BR2100" s="3" t="s">
        <v>7025</v>
      </c>
    </row>
    <row r="2101" spans="1:70" x14ac:dyDescent="0.2">
      <c r="A2101" t="s">
        <v>3183</v>
      </c>
      <c r="B2101" t="s">
        <v>3179</v>
      </c>
      <c r="C2101" t="s">
        <v>81</v>
      </c>
      <c r="D2101" t="s">
        <v>1490</v>
      </c>
      <c r="E2101" t="s">
        <v>83</v>
      </c>
      <c r="F2101" s="2" t="s">
        <v>630</v>
      </c>
      <c r="G2101" s="22">
        <v>24</v>
      </c>
      <c r="H2101" s="22">
        <v>24</v>
      </c>
      <c r="N2101" s="2" t="s">
        <v>35</v>
      </c>
      <c r="O2101" s="2" t="s">
        <v>35</v>
      </c>
      <c r="P2101" t="s">
        <v>89</v>
      </c>
      <c r="Q2101" t="s">
        <v>3186</v>
      </c>
      <c r="U2101" t="s">
        <v>37</v>
      </c>
      <c r="V2101" t="s">
        <v>3224</v>
      </c>
      <c r="Z2101" s="2">
        <v>3</v>
      </c>
      <c r="AA2101" s="22">
        <v>93</v>
      </c>
      <c r="AF2101" t="s">
        <v>1422</v>
      </c>
      <c r="AI2101" t="s">
        <v>711</v>
      </c>
      <c r="AK2101" t="s">
        <v>69</v>
      </c>
      <c r="AN2101" t="s">
        <v>465</v>
      </c>
      <c r="BR2101" s="3" t="s">
        <v>7025</v>
      </c>
    </row>
    <row r="2102" spans="1:70" x14ac:dyDescent="0.2">
      <c r="A2102" t="s">
        <v>3183</v>
      </c>
      <c r="B2102" t="s">
        <v>3179</v>
      </c>
      <c r="C2102" t="s">
        <v>81</v>
      </c>
      <c r="D2102" t="s">
        <v>1490</v>
      </c>
      <c r="E2102" t="s">
        <v>83</v>
      </c>
      <c r="F2102" s="2" t="s">
        <v>630</v>
      </c>
      <c r="G2102" s="22">
        <v>24</v>
      </c>
      <c r="H2102" s="22">
        <v>24</v>
      </c>
      <c r="N2102" s="2" t="s">
        <v>35</v>
      </c>
      <c r="O2102" s="2" t="s">
        <v>35</v>
      </c>
      <c r="P2102" t="s">
        <v>89</v>
      </c>
      <c r="Q2102" t="s">
        <v>3211</v>
      </c>
      <c r="U2102" t="s">
        <v>37</v>
      </c>
      <c r="V2102" t="s">
        <v>3225</v>
      </c>
      <c r="Z2102" s="2">
        <v>3</v>
      </c>
      <c r="AA2102" s="22">
        <v>87</v>
      </c>
      <c r="AF2102" t="s">
        <v>1414</v>
      </c>
      <c r="AI2102" t="s">
        <v>711</v>
      </c>
      <c r="AK2102" t="s">
        <v>69</v>
      </c>
      <c r="AN2102" t="s">
        <v>465</v>
      </c>
      <c r="BR2102" s="3" t="s">
        <v>7025</v>
      </c>
    </row>
    <row r="2103" spans="1:70" x14ac:dyDescent="0.2">
      <c r="A2103" t="s">
        <v>3183</v>
      </c>
      <c r="B2103" t="s">
        <v>3179</v>
      </c>
      <c r="C2103" t="s">
        <v>81</v>
      </c>
      <c r="D2103" t="s">
        <v>1490</v>
      </c>
      <c r="E2103" t="s">
        <v>83</v>
      </c>
      <c r="F2103" s="2" t="s">
        <v>630</v>
      </c>
      <c r="G2103" s="22">
        <v>24</v>
      </c>
      <c r="H2103" s="22">
        <v>24</v>
      </c>
      <c r="N2103" s="2" t="s">
        <v>35</v>
      </c>
      <c r="O2103" s="2" t="s">
        <v>35</v>
      </c>
      <c r="P2103" t="s">
        <v>89</v>
      </c>
      <c r="Q2103" t="s">
        <v>3180</v>
      </c>
      <c r="U2103" t="s">
        <v>37</v>
      </c>
      <c r="V2103" t="s">
        <v>3226</v>
      </c>
      <c r="Z2103" s="2">
        <v>3</v>
      </c>
      <c r="AA2103" s="22">
        <v>85</v>
      </c>
      <c r="AF2103" t="s">
        <v>1417</v>
      </c>
      <c r="AI2103" t="s">
        <v>711</v>
      </c>
      <c r="AK2103" t="s">
        <v>69</v>
      </c>
      <c r="AN2103" t="s">
        <v>465</v>
      </c>
      <c r="BR2103" s="3" t="s">
        <v>7025</v>
      </c>
    </row>
    <row r="2104" spans="1:70" x14ac:dyDescent="0.2">
      <c r="A2104" t="s">
        <v>3183</v>
      </c>
      <c r="B2104" t="s">
        <v>3179</v>
      </c>
      <c r="C2104" t="s">
        <v>81</v>
      </c>
      <c r="D2104" t="s">
        <v>1490</v>
      </c>
      <c r="E2104" t="s">
        <v>83</v>
      </c>
      <c r="F2104" s="2" t="s">
        <v>630</v>
      </c>
      <c r="G2104" s="22">
        <v>24</v>
      </c>
      <c r="H2104" s="22">
        <v>24</v>
      </c>
      <c r="N2104" s="2" t="s">
        <v>35</v>
      </c>
      <c r="O2104" s="2" t="s">
        <v>35</v>
      </c>
      <c r="P2104" t="s">
        <v>89</v>
      </c>
      <c r="Q2104" t="s">
        <v>3227</v>
      </c>
      <c r="U2104" t="s">
        <v>37</v>
      </c>
      <c r="V2104" t="s">
        <v>3228</v>
      </c>
      <c r="Z2104" s="2">
        <v>3</v>
      </c>
      <c r="AA2104" s="22">
        <v>90</v>
      </c>
      <c r="AF2104" t="s">
        <v>3229</v>
      </c>
      <c r="AI2104" t="s">
        <v>711</v>
      </c>
      <c r="AK2104" t="s">
        <v>69</v>
      </c>
      <c r="AN2104" t="s">
        <v>465</v>
      </c>
      <c r="BR2104" s="3" t="s">
        <v>7025</v>
      </c>
    </row>
    <row r="2105" spans="1:70" x14ac:dyDescent="0.2">
      <c r="A2105" t="s">
        <v>3183</v>
      </c>
      <c r="B2105" t="s">
        <v>3179</v>
      </c>
      <c r="C2105" t="s">
        <v>81</v>
      </c>
      <c r="D2105" t="s">
        <v>1490</v>
      </c>
      <c r="E2105" t="s">
        <v>83</v>
      </c>
      <c r="F2105" s="2" t="s">
        <v>630</v>
      </c>
      <c r="G2105" s="22">
        <v>24</v>
      </c>
      <c r="H2105" s="22">
        <v>24</v>
      </c>
      <c r="N2105" s="2" t="s">
        <v>35</v>
      </c>
      <c r="O2105" s="2" t="s">
        <v>35</v>
      </c>
      <c r="P2105" t="s">
        <v>89</v>
      </c>
      <c r="Q2105" t="s">
        <v>3230</v>
      </c>
      <c r="U2105" t="s">
        <v>37</v>
      </c>
      <c r="V2105" t="s">
        <v>3231</v>
      </c>
      <c r="Z2105" s="2">
        <v>3</v>
      </c>
      <c r="AA2105" s="22">
        <v>102</v>
      </c>
      <c r="AF2105" t="s">
        <v>3232</v>
      </c>
      <c r="AI2105" t="s">
        <v>711</v>
      </c>
      <c r="AK2105" t="s">
        <v>69</v>
      </c>
      <c r="AN2105" t="s">
        <v>465</v>
      </c>
      <c r="BR2105" s="3" t="s">
        <v>7025</v>
      </c>
    </row>
    <row r="2106" spans="1:70" x14ac:dyDescent="0.2">
      <c r="A2106" t="s">
        <v>3183</v>
      </c>
      <c r="B2106" t="s">
        <v>3179</v>
      </c>
      <c r="C2106" t="s">
        <v>81</v>
      </c>
      <c r="D2106" t="s">
        <v>1490</v>
      </c>
      <c r="E2106" t="s">
        <v>83</v>
      </c>
      <c r="F2106" s="2" t="s">
        <v>630</v>
      </c>
      <c r="G2106" s="22">
        <v>24</v>
      </c>
      <c r="H2106" s="22">
        <v>24</v>
      </c>
      <c r="N2106" s="2" t="s">
        <v>35</v>
      </c>
      <c r="O2106" s="2" t="s">
        <v>35</v>
      </c>
      <c r="P2106" t="s">
        <v>89</v>
      </c>
      <c r="Q2106" t="s">
        <v>3233</v>
      </c>
      <c r="U2106" t="s">
        <v>37</v>
      </c>
      <c r="V2106" t="s">
        <v>3234</v>
      </c>
      <c r="Z2106" s="2">
        <v>2</v>
      </c>
      <c r="AA2106" s="22">
        <v>98</v>
      </c>
      <c r="AF2106" t="s">
        <v>3235</v>
      </c>
      <c r="AI2106" t="s">
        <v>711</v>
      </c>
      <c r="AK2106" t="s">
        <v>69</v>
      </c>
      <c r="AN2106" t="s">
        <v>465</v>
      </c>
      <c r="BR2106" s="3" t="s">
        <v>7025</v>
      </c>
    </row>
    <row r="2107" spans="1:70" x14ac:dyDescent="0.2">
      <c r="A2107" t="s">
        <v>3183</v>
      </c>
      <c r="B2107" t="s">
        <v>3179</v>
      </c>
      <c r="C2107" t="s">
        <v>81</v>
      </c>
      <c r="D2107" t="s">
        <v>1490</v>
      </c>
      <c r="E2107" t="s">
        <v>83</v>
      </c>
      <c r="F2107" s="2" t="s">
        <v>630</v>
      </c>
      <c r="G2107" s="22">
        <v>24</v>
      </c>
      <c r="H2107" s="22">
        <v>24</v>
      </c>
      <c r="N2107" s="2" t="s">
        <v>35</v>
      </c>
      <c r="O2107" s="2" t="s">
        <v>35</v>
      </c>
      <c r="P2107" t="s">
        <v>89</v>
      </c>
      <c r="Q2107" t="s">
        <v>3189</v>
      </c>
      <c r="U2107" t="s">
        <v>37</v>
      </c>
      <c r="V2107" t="s">
        <v>3236</v>
      </c>
      <c r="Z2107" s="2">
        <v>1</v>
      </c>
      <c r="AA2107" s="22">
        <v>61</v>
      </c>
      <c r="AF2107" t="s">
        <v>3237</v>
      </c>
      <c r="AI2107" t="s">
        <v>711</v>
      </c>
      <c r="AK2107" t="s">
        <v>69</v>
      </c>
      <c r="AN2107" t="s">
        <v>465</v>
      </c>
      <c r="BR2107" s="3" t="s">
        <v>7025</v>
      </c>
    </row>
    <row r="2108" spans="1:70" x14ac:dyDescent="0.2">
      <c r="A2108" t="s">
        <v>3183</v>
      </c>
      <c r="B2108" t="s">
        <v>3179</v>
      </c>
      <c r="C2108" t="s">
        <v>81</v>
      </c>
      <c r="D2108" t="s">
        <v>1490</v>
      </c>
      <c r="E2108" t="s">
        <v>83</v>
      </c>
      <c r="F2108" s="2" t="s">
        <v>630</v>
      </c>
      <c r="G2108" s="22">
        <v>24</v>
      </c>
      <c r="H2108" s="22">
        <v>24</v>
      </c>
      <c r="N2108" s="2" t="s">
        <v>35</v>
      </c>
      <c r="O2108" s="2" t="s">
        <v>35</v>
      </c>
      <c r="P2108" t="s">
        <v>89</v>
      </c>
      <c r="Q2108" t="s">
        <v>3189</v>
      </c>
      <c r="U2108" t="s">
        <v>37</v>
      </c>
      <c r="V2108" t="s">
        <v>3238</v>
      </c>
      <c r="Z2108" s="2">
        <v>1</v>
      </c>
      <c r="AA2108" s="22">
        <v>59</v>
      </c>
      <c r="AF2108" t="s">
        <v>3239</v>
      </c>
      <c r="AI2108" t="s">
        <v>711</v>
      </c>
      <c r="AK2108" t="s">
        <v>69</v>
      </c>
      <c r="AN2108" t="s">
        <v>465</v>
      </c>
      <c r="BR2108" s="3" t="s">
        <v>7025</v>
      </c>
    </row>
    <row r="2109" spans="1:70" x14ac:dyDescent="0.2">
      <c r="A2109" t="s">
        <v>3183</v>
      </c>
      <c r="B2109" t="s">
        <v>3179</v>
      </c>
      <c r="C2109" t="s">
        <v>81</v>
      </c>
      <c r="D2109" t="s">
        <v>1490</v>
      </c>
      <c r="E2109" t="s">
        <v>83</v>
      </c>
      <c r="F2109" s="2" t="s">
        <v>630</v>
      </c>
      <c r="G2109" s="22">
        <v>24</v>
      </c>
      <c r="H2109" s="22">
        <v>24</v>
      </c>
      <c r="N2109" s="2" t="s">
        <v>35</v>
      </c>
      <c r="O2109" s="2" t="s">
        <v>35</v>
      </c>
      <c r="P2109" t="s">
        <v>89</v>
      </c>
      <c r="Q2109" t="s">
        <v>3180</v>
      </c>
      <c r="U2109" t="s">
        <v>37</v>
      </c>
      <c r="V2109" t="s">
        <v>3240</v>
      </c>
      <c r="Z2109" s="2">
        <v>1</v>
      </c>
      <c r="AA2109" s="22">
        <v>64</v>
      </c>
      <c r="AF2109" t="s">
        <v>3241</v>
      </c>
      <c r="AI2109" t="s">
        <v>711</v>
      </c>
      <c r="AK2109" t="s">
        <v>69</v>
      </c>
      <c r="AN2109" t="s">
        <v>465</v>
      </c>
      <c r="BR2109" s="3" t="s">
        <v>7025</v>
      </c>
    </row>
    <row r="2110" spans="1:70" x14ac:dyDescent="0.2">
      <c r="A2110" t="s">
        <v>3183</v>
      </c>
      <c r="B2110" t="s">
        <v>3179</v>
      </c>
      <c r="C2110" t="s">
        <v>81</v>
      </c>
      <c r="D2110" t="s">
        <v>1490</v>
      </c>
      <c r="E2110" t="s">
        <v>83</v>
      </c>
      <c r="F2110" s="2" t="s">
        <v>630</v>
      </c>
      <c r="G2110" s="22">
        <v>24</v>
      </c>
      <c r="H2110" s="22">
        <v>24</v>
      </c>
      <c r="N2110" s="2" t="s">
        <v>35</v>
      </c>
      <c r="O2110" s="2" t="s">
        <v>35</v>
      </c>
      <c r="P2110" t="s">
        <v>89</v>
      </c>
      <c r="Q2110" t="s">
        <v>3195</v>
      </c>
      <c r="U2110" t="s">
        <v>37</v>
      </c>
      <c r="V2110" t="s">
        <v>3242</v>
      </c>
      <c r="Z2110" s="2">
        <v>1</v>
      </c>
      <c r="AA2110" s="22">
        <v>61</v>
      </c>
      <c r="AF2110" t="s">
        <v>3243</v>
      </c>
      <c r="AI2110" t="s">
        <v>711</v>
      </c>
      <c r="AK2110" t="s">
        <v>69</v>
      </c>
      <c r="AN2110" t="s">
        <v>465</v>
      </c>
      <c r="BR2110" s="3" t="s">
        <v>7025</v>
      </c>
    </row>
    <row r="2111" spans="1:70" x14ac:dyDescent="0.2">
      <c r="A2111" t="s">
        <v>3183</v>
      </c>
      <c r="B2111" t="s">
        <v>3179</v>
      </c>
      <c r="C2111" t="s">
        <v>81</v>
      </c>
      <c r="D2111" t="s">
        <v>1490</v>
      </c>
      <c r="E2111" t="s">
        <v>83</v>
      </c>
      <c r="F2111" s="2" t="s">
        <v>630</v>
      </c>
      <c r="G2111" s="22">
        <v>24</v>
      </c>
      <c r="H2111" s="22">
        <v>24</v>
      </c>
      <c r="N2111" s="2" t="s">
        <v>35</v>
      </c>
      <c r="O2111" s="2" t="s">
        <v>35</v>
      </c>
      <c r="P2111" t="s">
        <v>89</v>
      </c>
      <c r="Q2111" t="s">
        <v>3195</v>
      </c>
      <c r="U2111" t="s">
        <v>37</v>
      </c>
      <c r="V2111" t="s">
        <v>3244</v>
      </c>
      <c r="Z2111" s="2">
        <v>1</v>
      </c>
      <c r="AA2111" s="22">
        <v>60</v>
      </c>
      <c r="AF2111" t="s">
        <v>3245</v>
      </c>
      <c r="AI2111" t="s">
        <v>711</v>
      </c>
      <c r="AK2111" t="s">
        <v>69</v>
      </c>
      <c r="AN2111" t="s">
        <v>465</v>
      </c>
      <c r="BR2111" s="3" t="s">
        <v>7025</v>
      </c>
    </row>
    <row r="2112" spans="1:70" x14ac:dyDescent="0.2">
      <c r="A2112" t="s">
        <v>3183</v>
      </c>
      <c r="B2112" t="s">
        <v>3179</v>
      </c>
      <c r="C2112" t="s">
        <v>81</v>
      </c>
      <c r="D2112" t="s">
        <v>1490</v>
      </c>
      <c r="E2112" t="s">
        <v>83</v>
      </c>
      <c r="F2112" s="2" t="s">
        <v>630</v>
      </c>
      <c r="G2112" s="22">
        <v>24</v>
      </c>
      <c r="H2112" s="22">
        <v>24</v>
      </c>
      <c r="N2112" s="2" t="s">
        <v>35</v>
      </c>
      <c r="O2112" s="2" t="s">
        <v>35</v>
      </c>
      <c r="P2112" t="s">
        <v>89</v>
      </c>
      <c r="Q2112" t="s">
        <v>3211</v>
      </c>
      <c r="U2112" t="s">
        <v>37</v>
      </c>
      <c r="V2112" t="s">
        <v>3246</v>
      </c>
      <c r="Z2112" s="2">
        <v>1</v>
      </c>
      <c r="AA2112" s="22">
        <v>61</v>
      </c>
      <c r="AF2112" t="s">
        <v>3247</v>
      </c>
      <c r="AI2112" t="s">
        <v>711</v>
      </c>
      <c r="AK2112" t="s">
        <v>69</v>
      </c>
      <c r="AN2112" t="s">
        <v>465</v>
      </c>
      <c r="BR2112" s="3" t="s">
        <v>7025</v>
      </c>
    </row>
    <row r="2113" spans="1:70" x14ac:dyDescent="0.2">
      <c r="A2113" t="s">
        <v>3183</v>
      </c>
      <c r="B2113" t="s">
        <v>3179</v>
      </c>
      <c r="C2113" t="s">
        <v>81</v>
      </c>
      <c r="D2113" t="s">
        <v>1490</v>
      </c>
      <c r="E2113" t="s">
        <v>83</v>
      </c>
      <c r="F2113" s="2" t="s">
        <v>630</v>
      </c>
      <c r="G2113" s="22">
        <v>24</v>
      </c>
      <c r="H2113" s="22">
        <v>24</v>
      </c>
      <c r="N2113" s="2" t="s">
        <v>35</v>
      </c>
      <c r="O2113" s="2" t="s">
        <v>35</v>
      </c>
      <c r="P2113" t="s">
        <v>89</v>
      </c>
      <c r="Q2113" t="s">
        <v>3189</v>
      </c>
      <c r="U2113" t="s">
        <v>37</v>
      </c>
      <c r="V2113" t="s">
        <v>3248</v>
      </c>
      <c r="Z2113" s="2">
        <v>1</v>
      </c>
      <c r="AA2113" s="22">
        <v>61</v>
      </c>
      <c r="AF2113" t="s">
        <v>3249</v>
      </c>
      <c r="AI2113" t="s">
        <v>711</v>
      </c>
      <c r="AK2113" t="s">
        <v>69</v>
      </c>
      <c r="AN2113" t="s">
        <v>465</v>
      </c>
      <c r="BR2113" s="3" t="s">
        <v>7025</v>
      </c>
    </row>
    <row r="2114" spans="1:70" x14ac:dyDescent="0.2">
      <c r="A2114" t="s">
        <v>3183</v>
      </c>
      <c r="B2114" t="s">
        <v>3179</v>
      </c>
      <c r="C2114" t="s">
        <v>81</v>
      </c>
      <c r="D2114" t="s">
        <v>1490</v>
      </c>
      <c r="E2114" t="s">
        <v>83</v>
      </c>
      <c r="F2114" s="2" t="s">
        <v>630</v>
      </c>
      <c r="G2114" s="22">
        <v>24</v>
      </c>
      <c r="H2114" s="22">
        <v>24</v>
      </c>
      <c r="N2114" s="2" t="s">
        <v>35</v>
      </c>
      <c r="O2114" s="2" t="s">
        <v>35</v>
      </c>
      <c r="P2114" t="s">
        <v>89</v>
      </c>
      <c r="Q2114" t="s">
        <v>3227</v>
      </c>
      <c r="U2114" t="s">
        <v>37</v>
      </c>
      <c r="V2114" t="s">
        <v>3250</v>
      </c>
      <c r="Z2114" s="2">
        <v>1</v>
      </c>
      <c r="AA2114" s="22">
        <v>61</v>
      </c>
      <c r="AF2114" t="s">
        <v>3251</v>
      </c>
      <c r="AI2114" t="s">
        <v>711</v>
      </c>
      <c r="AK2114" t="s">
        <v>69</v>
      </c>
      <c r="AN2114" t="s">
        <v>465</v>
      </c>
      <c r="BR2114" s="3" t="s">
        <v>7025</v>
      </c>
    </row>
    <row r="2115" spans="1:70" x14ac:dyDescent="0.2">
      <c r="A2115" t="s">
        <v>3183</v>
      </c>
      <c r="B2115" t="s">
        <v>3179</v>
      </c>
      <c r="C2115" t="s">
        <v>81</v>
      </c>
      <c r="D2115" t="s">
        <v>1490</v>
      </c>
      <c r="E2115" t="s">
        <v>83</v>
      </c>
      <c r="F2115" s="2" t="s">
        <v>630</v>
      </c>
      <c r="G2115" s="22">
        <v>24</v>
      </c>
      <c r="H2115" s="22">
        <v>24</v>
      </c>
      <c r="N2115" s="2" t="s">
        <v>35</v>
      </c>
      <c r="O2115" s="2" t="s">
        <v>35</v>
      </c>
      <c r="P2115" t="s">
        <v>89</v>
      </c>
      <c r="Q2115" t="s">
        <v>3252</v>
      </c>
      <c r="U2115" t="s">
        <v>37</v>
      </c>
      <c r="V2115" t="s">
        <v>3253</v>
      </c>
      <c r="Z2115" s="2">
        <v>3</v>
      </c>
      <c r="AA2115" s="22">
        <v>90</v>
      </c>
      <c r="AF2115" t="s">
        <v>3254</v>
      </c>
      <c r="AI2115" t="s">
        <v>711</v>
      </c>
      <c r="AK2115" t="s">
        <v>69</v>
      </c>
      <c r="AN2115" t="s">
        <v>465</v>
      </c>
      <c r="BR2115" s="3" t="s">
        <v>7025</v>
      </c>
    </row>
    <row r="2116" spans="1:70" x14ac:dyDescent="0.2">
      <c r="A2116" t="s">
        <v>3183</v>
      </c>
      <c r="B2116" t="s">
        <v>3179</v>
      </c>
      <c r="C2116" t="s">
        <v>81</v>
      </c>
      <c r="D2116" t="s">
        <v>1490</v>
      </c>
      <c r="E2116" t="s">
        <v>83</v>
      </c>
      <c r="F2116" s="2" t="s">
        <v>630</v>
      </c>
      <c r="G2116" s="22">
        <v>24</v>
      </c>
      <c r="H2116" s="22">
        <v>24</v>
      </c>
      <c r="N2116" s="2" t="s">
        <v>35</v>
      </c>
      <c r="O2116" s="2" t="s">
        <v>35</v>
      </c>
      <c r="P2116" t="s">
        <v>89</v>
      </c>
      <c r="Q2116" t="s">
        <v>3255</v>
      </c>
      <c r="U2116" t="s">
        <v>37</v>
      </c>
      <c r="V2116" t="s">
        <v>3256</v>
      </c>
      <c r="Z2116" s="2">
        <v>3</v>
      </c>
      <c r="AA2116" s="22">
        <v>91</v>
      </c>
      <c r="AF2116" t="s">
        <v>2516</v>
      </c>
      <c r="AI2116" t="s">
        <v>711</v>
      </c>
      <c r="AK2116" t="s">
        <v>69</v>
      </c>
      <c r="AN2116" t="s">
        <v>465</v>
      </c>
      <c r="BR2116" s="3" t="s">
        <v>7025</v>
      </c>
    </row>
    <row r="2117" spans="1:70" x14ac:dyDescent="0.2">
      <c r="A2117" t="s">
        <v>3183</v>
      </c>
      <c r="B2117" t="s">
        <v>3179</v>
      </c>
      <c r="C2117" t="s">
        <v>81</v>
      </c>
      <c r="D2117" t="s">
        <v>1490</v>
      </c>
      <c r="E2117" t="s">
        <v>83</v>
      </c>
      <c r="F2117" s="2" t="s">
        <v>630</v>
      </c>
      <c r="G2117" s="22">
        <v>24</v>
      </c>
      <c r="H2117" s="22">
        <v>24</v>
      </c>
      <c r="N2117" s="2" t="s">
        <v>35</v>
      </c>
      <c r="O2117" s="2" t="s">
        <v>35</v>
      </c>
      <c r="P2117" t="s">
        <v>89</v>
      </c>
      <c r="Q2117" t="s">
        <v>3257</v>
      </c>
      <c r="U2117" t="s">
        <v>37</v>
      </c>
      <c r="V2117" t="s">
        <v>3258</v>
      </c>
      <c r="Z2117" s="2">
        <v>3</v>
      </c>
      <c r="AA2117" s="22">
        <v>91</v>
      </c>
      <c r="AF2117" t="s">
        <v>3259</v>
      </c>
      <c r="AI2117" t="s">
        <v>711</v>
      </c>
      <c r="AK2117" t="s">
        <v>69</v>
      </c>
      <c r="AN2117" t="s">
        <v>465</v>
      </c>
      <c r="BR2117" s="3" t="s">
        <v>7025</v>
      </c>
    </row>
    <row r="2118" spans="1:70" x14ac:dyDescent="0.2">
      <c r="A2118" t="s">
        <v>3183</v>
      </c>
      <c r="B2118" t="s">
        <v>3179</v>
      </c>
      <c r="C2118" t="s">
        <v>81</v>
      </c>
      <c r="D2118" t="s">
        <v>1490</v>
      </c>
      <c r="E2118" t="s">
        <v>83</v>
      </c>
      <c r="F2118" s="2" t="s">
        <v>630</v>
      </c>
      <c r="G2118" s="22">
        <v>24</v>
      </c>
      <c r="H2118" s="22">
        <v>24</v>
      </c>
      <c r="N2118" s="2" t="s">
        <v>35</v>
      </c>
      <c r="O2118" s="2" t="s">
        <v>35</v>
      </c>
      <c r="P2118" t="s">
        <v>89</v>
      </c>
      <c r="Q2118" t="s">
        <v>3257</v>
      </c>
      <c r="U2118" t="s">
        <v>37</v>
      </c>
      <c r="V2118" t="s">
        <v>3260</v>
      </c>
      <c r="Z2118" s="2">
        <v>2</v>
      </c>
      <c r="AA2118" s="22">
        <v>60</v>
      </c>
      <c r="AF2118" t="s">
        <v>2629</v>
      </c>
      <c r="AI2118" t="s">
        <v>711</v>
      </c>
      <c r="AK2118" t="s">
        <v>69</v>
      </c>
      <c r="AN2118" t="s">
        <v>465</v>
      </c>
      <c r="BR2118" s="3" t="s">
        <v>7025</v>
      </c>
    </row>
    <row r="2119" spans="1:70" x14ac:dyDescent="0.2">
      <c r="A2119" t="s">
        <v>3183</v>
      </c>
      <c r="B2119" t="s">
        <v>3179</v>
      </c>
      <c r="C2119" t="s">
        <v>81</v>
      </c>
      <c r="D2119" t="s">
        <v>1490</v>
      </c>
      <c r="E2119" t="s">
        <v>83</v>
      </c>
      <c r="F2119" s="2" t="s">
        <v>630</v>
      </c>
      <c r="G2119" s="22">
        <v>24</v>
      </c>
      <c r="H2119" s="22">
        <v>24</v>
      </c>
      <c r="N2119" s="2" t="s">
        <v>35</v>
      </c>
      <c r="O2119" s="2" t="s">
        <v>35</v>
      </c>
      <c r="P2119" t="s">
        <v>89</v>
      </c>
      <c r="Q2119" t="s">
        <v>3261</v>
      </c>
      <c r="U2119" t="s">
        <v>37</v>
      </c>
      <c r="V2119" t="s">
        <v>3262</v>
      </c>
      <c r="Z2119" s="2">
        <v>3</v>
      </c>
      <c r="AA2119" s="22">
        <v>92</v>
      </c>
      <c r="AF2119" t="s">
        <v>3263</v>
      </c>
      <c r="AI2119" t="s">
        <v>711</v>
      </c>
      <c r="AK2119" t="s">
        <v>69</v>
      </c>
      <c r="AN2119" t="s">
        <v>465</v>
      </c>
      <c r="BR2119" s="3" t="s">
        <v>7025</v>
      </c>
    </row>
    <row r="2120" spans="1:70" x14ac:dyDescent="0.2">
      <c r="A2120" t="s">
        <v>3183</v>
      </c>
      <c r="B2120" t="s">
        <v>3179</v>
      </c>
      <c r="C2120" t="s">
        <v>81</v>
      </c>
      <c r="D2120" t="s">
        <v>1490</v>
      </c>
      <c r="E2120" t="s">
        <v>83</v>
      </c>
      <c r="F2120" s="2" t="s">
        <v>630</v>
      </c>
      <c r="G2120" s="22">
        <v>24</v>
      </c>
      <c r="H2120" s="22">
        <v>24</v>
      </c>
      <c r="N2120" s="2" t="s">
        <v>35</v>
      </c>
      <c r="O2120" s="2" t="s">
        <v>35</v>
      </c>
      <c r="P2120" t="s">
        <v>89</v>
      </c>
      <c r="Q2120" t="s">
        <v>3264</v>
      </c>
      <c r="U2120" t="s">
        <v>37</v>
      </c>
      <c r="V2120" t="s">
        <v>3265</v>
      </c>
      <c r="Z2120" s="2">
        <v>3</v>
      </c>
      <c r="AA2120" s="22">
        <v>89</v>
      </c>
      <c r="AF2120" t="s">
        <v>2570</v>
      </c>
      <c r="AI2120" t="s">
        <v>711</v>
      </c>
      <c r="AK2120" t="s">
        <v>69</v>
      </c>
      <c r="AN2120" t="s">
        <v>465</v>
      </c>
      <c r="BR2120" s="3" t="s">
        <v>7025</v>
      </c>
    </row>
    <row r="2121" spans="1:70" x14ac:dyDescent="0.2">
      <c r="A2121" t="s">
        <v>3183</v>
      </c>
      <c r="B2121" t="s">
        <v>3179</v>
      </c>
      <c r="C2121" t="s">
        <v>81</v>
      </c>
      <c r="D2121" t="s">
        <v>1490</v>
      </c>
      <c r="E2121" t="s">
        <v>83</v>
      </c>
      <c r="F2121" s="2" t="s">
        <v>630</v>
      </c>
      <c r="G2121" s="22">
        <v>24</v>
      </c>
      <c r="H2121" s="22">
        <v>24</v>
      </c>
      <c r="N2121" s="2" t="s">
        <v>35</v>
      </c>
      <c r="O2121" s="2" t="s">
        <v>35</v>
      </c>
      <c r="P2121" t="s">
        <v>89</v>
      </c>
      <c r="Q2121" t="s">
        <v>3264</v>
      </c>
      <c r="U2121" t="s">
        <v>37</v>
      </c>
      <c r="V2121" t="s">
        <v>3266</v>
      </c>
      <c r="Z2121" s="2">
        <v>3</v>
      </c>
      <c r="AA2121" s="22">
        <v>85</v>
      </c>
      <c r="AF2121" t="s">
        <v>3267</v>
      </c>
      <c r="AI2121" t="s">
        <v>711</v>
      </c>
      <c r="AK2121" t="s">
        <v>69</v>
      </c>
      <c r="AN2121" t="s">
        <v>465</v>
      </c>
      <c r="BR2121" s="3" t="s">
        <v>7025</v>
      </c>
    </row>
    <row r="2122" spans="1:70" x14ac:dyDescent="0.2">
      <c r="A2122" t="s">
        <v>3183</v>
      </c>
      <c r="B2122" t="s">
        <v>3179</v>
      </c>
      <c r="C2122" t="s">
        <v>81</v>
      </c>
      <c r="D2122" t="s">
        <v>1490</v>
      </c>
      <c r="E2122" t="s">
        <v>83</v>
      </c>
      <c r="F2122" s="2" t="s">
        <v>630</v>
      </c>
      <c r="G2122" s="22">
        <v>24</v>
      </c>
      <c r="H2122" s="22">
        <v>24</v>
      </c>
      <c r="N2122" s="2" t="s">
        <v>35</v>
      </c>
      <c r="O2122" s="2" t="s">
        <v>35</v>
      </c>
      <c r="P2122" t="s">
        <v>89</v>
      </c>
      <c r="Q2122" t="s">
        <v>3211</v>
      </c>
      <c r="U2122" t="s">
        <v>37</v>
      </c>
      <c r="V2122" t="s">
        <v>3268</v>
      </c>
      <c r="Z2122" s="2">
        <v>3</v>
      </c>
      <c r="AA2122" s="22">
        <v>69</v>
      </c>
      <c r="AF2122" t="s">
        <v>3269</v>
      </c>
      <c r="AI2122" t="s">
        <v>711</v>
      </c>
      <c r="AK2122" t="s">
        <v>69</v>
      </c>
      <c r="AN2122" t="s">
        <v>465</v>
      </c>
      <c r="BR2122" s="3" t="s">
        <v>7025</v>
      </c>
    </row>
    <row r="2123" spans="1:70" x14ac:dyDescent="0.2">
      <c r="A2123" t="s">
        <v>3183</v>
      </c>
      <c r="B2123" t="s">
        <v>3179</v>
      </c>
      <c r="C2123" t="s">
        <v>81</v>
      </c>
      <c r="D2123" t="s">
        <v>1490</v>
      </c>
      <c r="E2123" t="s">
        <v>83</v>
      </c>
      <c r="F2123" s="2" t="s">
        <v>630</v>
      </c>
      <c r="G2123" s="22">
        <v>24</v>
      </c>
      <c r="H2123" s="22">
        <v>24</v>
      </c>
      <c r="N2123" s="2" t="s">
        <v>35</v>
      </c>
      <c r="O2123" s="2" t="s">
        <v>35</v>
      </c>
      <c r="P2123" t="s">
        <v>89</v>
      </c>
      <c r="Q2123" t="s">
        <v>3270</v>
      </c>
      <c r="U2123" t="s">
        <v>37</v>
      </c>
      <c r="V2123" t="s">
        <v>3271</v>
      </c>
      <c r="Z2123" s="2">
        <v>3</v>
      </c>
      <c r="AA2123" s="22">
        <v>91</v>
      </c>
      <c r="AF2123" t="s">
        <v>1419</v>
      </c>
      <c r="AI2123" t="s">
        <v>711</v>
      </c>
      <c r="AK2123" t="s">
        <v>69</v>
      </c>
      <c r="AN2123" t="s">
        <v>465</v>
      </c>
      <c r="BR2123" s="3" t="s">
        <v>7025</v>
      </c>
    </row>
    <row r="2124" spans="1:70" x14ac:dyDescent="0.2">
      <c r="A2124" t="s">
        <v>3183</v>
      </c>
      <c r="B2124" t="s">
        <v>3179</v>
      </c>
      <c r="C2124" t="s">
        <v>81</v>
      </c>
      <c r="D2124" t="s">
        <v>1490</v>
      </c>
      <c r="E2124" t="s">
        <v>83</v>
      </c>
      <c r="F2124" s="2" t="s">
        <v>630</v>
      </c>
      <c r="G2124" s="22">
        <v>24</v>
      </c>
      <c r="H2124" s="22">
        <v>24</v>
      </c>
      <c r="N2124" s="2" t="s">
        <v>35</v>
      </c>
      <c r="O2124" s="2" t="s">
        <v>35</v>
      </c>
      <c r="P2124" t="s">
        <v>89</v>
      </c>
      <c r="Q2124" t="s">
        <v>3230</v>
      </c>
      <c r="U2124" t="s">
        <v>37</v>
      </c>
      <c r="V2124" t="s">
        <v>3272</v>
      </c>
      <c r="Z2124" s="2">
        <v>3</v>
      </c>
      <c r="AA2124" s="22">
        <v>89</v>
      </c>
      <c r="AF2124" t="s">
        <v>1409</v>
      </c>
      <c r="AI2124" t="s">
        <v>711</v>
      </c>
      <c r="AK2124" t="s">
        <v>69</v>
      </c>
      <c r="AN2124" t="s">
        <v>465</v>
      </c>
      <c r="BR2124" s="3" t="s">
        <v>7025</v>
      </c>
    </row>
    <row r="2125" spans="1:70" x14ac:dyDescent="0.2">
      <c r="A2125" t="s">
        <v>3183</v>
      </c>
      <c r="B2125" t="s">
        <v>3179</v>
      </c>
      <c r="C2125" t="s">
        <v>81</v>
      </c>
      <c r="D2125" t="s">
        <v>1490</v>
      </c>
      <c r="E2125" t="s">
        <v>83</v>
      </c>
      <c r="F2125" s="2" t="s">
        <v>630</v>
      </c>
      <c r="G2125" s="22">
        <v>24</v>
      </c>
      <c r="H2125" s="22">
        <v>24</v>
      </c>
      <c r="N2125" s="2" t="s">
        <v>35</v>
      </c>
      <c r="O2125" s="2" t="s">
        <v>35</v>
      </c>
      <c r="P2125" t="s">
        <v>89</v>
      </c>
      <c r="Q2125" t="s">
        <v>3230</v>
      </c>
      <c r="U2125" t="s">
        <v>37</v>
      </c>
      <c r="V2125" t="s">
        <v>3273</v>
      </c>
      <c r="Z2125" s="2">
        <v>3</v>
      </c>
      <c r="AA2125" s="22">
        <v>94</v>
      </c>
      <c r="AF2125" t="s">
        <v>1412</v>
      </c>
      <c r="AI2125" t="s">
        <v>711</v>
      </c>
      <c r="AK2125" t="s">
        <v>69</v>
      </c>
      <c r="AN2125" t="s">
        <v>465</v>
      </c>
      <c r="BR2125" s="3" t="s">
        <v>7025</v>
      </c>
    </row>
    <row r="2126" spans="1:70" x14ac:dyDescent="0.2">
      <c r="A2126" t="s">
        <v>3183</v>
      </c>
      <c r="B2126" t="s">
        <v>3179</v>
      </c>
      <c r="C2126" t="s">
        <v>81</v>
      </c>
      <c r="D2126" t="s">
        <v>1490</v>
      </c>
      <c r="E2126" t="s">
        <v>83</v>
      </c>
      <c r="F2126" s="2" t="s">
        <v>630</v>
      </c>
      <c r="G2126" s="22">
        <v>24</v>
      </c>
      <c r="H2126" s="22">
        <v>24</v>
      </c>
      <c r="N2126" s="2" t="s">
        <v>35</v>
      </c>
      <c r="O2126" s="2" t="s">
        <v>35</v>
      </c>
      <c r="P2126" t="s">
        <v>89</v>
      </c>
      <c r="Q2126" t="s">
        <v>3274</v>
      </c>
      <c r="U2126" t="s">
        <v>37</v>
      </c>
      <c r="V2126" t="s">
        <v>3275</v>
      </c>
      <c r="Z2126" s="2">
        <v>3</v>
      </c>
      <c r="AA2126" s="22">
        <v>89</v>
      </c>
      <c r="AF2126" t="s">
        <v>3276</v>
      </c>
      <c r="AI2126" t="s">
        <v>711</v>
      </c>
      <c r="AK2126" t="s">
        <v>69</v>
      </c>
      <c r="AN2126" t="s">
        <v>465</v>
      </c>
      <c r="BR2126" s="3" t="s">
        <v>7025</v>
      </c>
    </row>
    <row r="2127" spans="1:70" x14ac:dyDescent="0.2">
      <c r="A2127" t="s">
        <v>3183</v>
      </c>
      <c r="B2127" t="s">
        <v>3179</v>
      </c>
      <c r="C2127" t="s">
        <v>81</v>
      </c>
      <c r="D2127" t="s">
        <v>1490</v>
      </c>
      <c r="E2127" t="s">
        <v>83</v>
      </c>
      <c r="F2127" s="2" t="s">
        <v>630</v>
      </c>
      <c r="G2127" s="22">
        <v>24</v>
      </c>
      <c r="H2127" s="22">
        <v>24</v>
      </c>
      <c r="N2127" s="2" t="s">
        <v>35</v>
      </c>
      <c r="O2127" s="2" t="s">
        <v>35</v>
      </c>
      <c r="P2127" t="s">
        <v>89</v>
      </c>
      <c r="Q2127" t="s">
        <v>3264</v>
      </c>
      <c r="U2127" t="s">
        <v>37</v>
      </c>
      <c r="V2127" t="s">
        <v>3277</v>
      </c>
      <c r="Z2127" s="2">
        <v>2</v>
      </c>
      <c r="AA2127" s="22">
        <v>58</v>
      </c>
      <c r="AF2127" t="s">
        <v>3278</v>
      </c>
      <c r="AI2127" t="s">
        <v>711</v>
      </c>
      <c r="AK2127" t="s">
        <v>69</v>
      </c>
      <c r="AN2127" t="s">
        <v>465</v>
      </c>
      <c r="BR2127" s="3" t="s">
        <v>7025</v>
      </c>
    </row>
    <row r="2128" spans="1:70" x14ac:dyDescent="0.2">
      <c r="A2128" t="s">
        <v>3183</v>
      </c>
      <c r="B2128" t="s">
        <v>3179</v>
      </c>
      <c r="C2128" t="s">
        <v>81</v>
      </c>
      <c r="D2128" t="s">
        <v>1490</v>
      </c>
      <c r="E2128" t="s">
        <v>83</v>
      </c>
      <c r="F2128" s="2" t="s">
        <v>630</v>
      </c>
      <c r="G2128" s="22">
        <v>24</v>
      </c>
      <c r="H2128" s="22">
        <v>24</v>
      </c>
      <c r="N2128" s="2" t="s">
        <v>35</v>
      </c>
      <c r="O2128" s="2" t="s">
        <v>35</v>
      </c>
      <c r="P2128" t="s">
        <v>89</v>
      </c>
      <c r="Q2128" t="s">
        <v>3255</v>
      </c>
      <c r="U2128" t="s">
        <v>37</v>
      </c>
      <c r="V2128" t="s">
        <v>3279</v>
      </c>
      <c r="Z2128" s="2">
        <v>3</v>
      </c>
      <c r="AA2128" s="22">
        <v>89</v>
      </c>
      <c r="AF2128" t="s">
        <v>2650</v>
      </c>
      <c r="AI2128" t="s">
        <v>554</v>
      </c>
      <c r="AK2128" t="s">
        <v>69</v>
      </c>
      <c r="AN2128" t="s">
        <v>465</v>
      </c>
      <c r="BR2128" s="3" t="s">
        <v>7025</v>
      </c>
    </row>
    <row r="2129" spans="1:70" x14ac:dyDescent="0.2">
      <c r="A2129" t="s">
        <v>3183</v>
      </c>
      <c r="B2129" t="s">
        <v>3179</v>
      </c>
      <c r="C2129" t="s">
        <v>81</v>
      </c>
      <c r="D2129" t="s">
        <v>1490</v>
      </c>
      <c r="E2129" t="s">
        <v>83</v>
      </c>
      <c r="F2129" s="2" t="s">
        <v>630</v>
      </c>
      <c r="G2129" s="22">
        <v>24</v>
      </c>
      <c r="H2129" s="22">
        <v>24</v>
      </c>
      <c r="N2129" s="2" t="s">
        <v>35</v>
      </c>
      <c r="O2129" s="2" t="s">
        <v>35</v>
      </c>
      <c r="P2129" t="s">
        <v>89</v>
      </c>
      <c r="Q2129" t="s">
        <v>3230</v>
      </c>
      <c r="U2129" t="s">
        <v>37</v>
      </c>
      <c r="V2129" t="s">
        <v>3280</v>
      </c>
      <c r="Z2129" s="2">
        <v>2</v>
      </c>
      <c r="AA2129" s="22">
        <v>63</v>
      </c>
      <c r="AF2129" t="s">
        <v>2656</v>
      </c>
      <c r="AI2129" t="s">
        <v>711</v>
      </c>
      <c r="AK2129" t="s">
        <v>69</v>
      </c>
      <c r="AN2129" t="s">
        <v>465</v>
      </c>
      <c r="BR2129" s="3" t="s">
        <v>7025</v>
      </c>
    </row>
    <row r="2130" spans="1:70" x14ac:dyDescent="0.2">
      <c r="A2130" t="s">
        <v>3183</v>
      </c>
      <c r="B2130" t="s">
        <v>3179</v>
      </c>
      <c r="C2130" t="s">
        <v>81</v>
      </c>
      <c r="D2130" t="s">
        <v>1490</v>
      </c>
      <c r="E2130" t="s">
        <v>83</v>
      </c>
      <c r="F2130" s="2" t="s">
        <v>630</v>
      </c>
      <c r="G2130" s="22">
        <v>24</v>
      </c>
      <c r="H2130" s="22">
        <v>24</v>
      </c>
      <c r="N2130" s="2" t="s">
        <v>35</v>
      </c>
      <c r="O2130" s="2" t="s">
        <v>35</v>
      </c>
      <c r="P2130" t="s">
        <v>89</v>
      </c>
      <c r="Q2130" t="s">
        <v>3274</v>
      </c>
      <c r="U2130" t="s">
        <v>37</v>
      </c>
      <c r="V2130" t="s">
        <v>3281</v>
      </c>
      <c r="Z2130" s="2">
        <v>3</v>
      </c>
      <c r="AA2130" s="22">
        <v>89</v>
      </c>
      <c r="AF2130" t="s">
        <v>2659</v>
      </c>
      <c r="AI2130" t="s">
        <v>711</v>
      </c>
      <c r="AK2130" t="s">
        <v>69</v>
      </c>
      <c r="AN2130" t="s">
        <v>465</v>
      </c>
      <c r="BR2130" s="3" t="s">
        <v>7025</v>
      </c>
    </row>
    <row r="2131" spans="1:70" x14ac:dyDescent="0.2">
      <c r="A2131" t="s">
        <v>3183</v>
      </c>
      <c r="B2131" t="s">
        <v>3179</v>
      </c>
      <c r="C2131" t="s">
        <v>81</v>
      </c>
      <c r="D2131" t="s">
        <v>1490</v>
      </c>
      <c r="E2131" t="s">
        <v>83</v>
      </c>
      <c r="F2131" s="2" t="s">
        <v>630</v>
      </c>
      <c r="G2131" s="22">
        <v>24</v>
      </c>
      <c r="H2131" s="22">
        <v>24</v>
      </c>
      <c r="N2131" s="2" t="s">
        <v>35</v>
      </c>
      <c r="O2131" s="2" t="s">
        <v>35</v>
      </c>
      <c r="P2131" t="s">
        <v>89</v>
      </c>
      <c r="Q2131" t="s">
        <v>3233</v>
      </c>
      <c r="U2131" t="s">
        <v>37</v>
      </c>
      <c r="V2131" t="s">
        <v>3282</v>
      </c>
      <c r="Z2131" s="2">
        <v>2</v>
      </c>
      <c r="AA2131" s="22">
        <v>59</v>
      </c>
      <c r="AF2131" t="s">
        <v>2643</v>
      </c>
      <c r="AI2131" t="s">
        <v>711</v>
      </c>
      <c r="AK2131" t="s">
        <v>69</v>
      </c>
      <c r="AN2131" t="s">
        <v>465</v>
      </c>
      <c r="BR2131" s="3" t="s">
        <v>7025</v>
      </c>
    </row>
    <row r="2132" spans="1:70" x14ac:dyDescent="0.2">
      <c r="A2132" t="s">
        <v>3183</v>
      </c>
      <c r="B2132" t="s">
        <v>3179</v>
      </c>
      <c r="C2132" t="s">
        <v>81</v>
      </c>
      <c r="D2132" t="s">
        <v>1490</v>
      </c>
      <c r="E2132" t="s">
        <v>83</v>
      </c>
      <c r="F2132" s="2" t="s">
        <v>630</v>
      </c>
      <c r="G2132" s="22">
        <v>24</v>
      </c>
      <c r="H2132" s="22">
        <v>24</v>
      </c>
      <c r="N2132" s="2" t="s">
        <v>35</v>
      </c>
      <c r="O2132" s="2" t="s">
        <v>35</v>
      </c>
      <c r="P2132" t="s">
        <v>89</v>
      </c>
      <c r="Q2132" t="s">
        <v>3230</v>
      </c>
      <c r="U2132" t="s">
        <v>37</v>
      </c>
      <c r="V2132" t="s">
        <v>3283</v>
      </c>
      <c r="Z2132" s="2">
        <v>2</v>
      </c>
      <c r="AA2132" s="22">
        <v>59</v>
      </c>
      <c r="AF2132" t="s">
        <v>2647</v>
      </c>
      <c r="AI2132" t="s">
        <v>554</v>
      </c>
      <c r="AK2132" t="s">
        <v>69</v>
      </c>
      <c r="AN2132" t="s">
        <v>465</v>
      </c>
      <c r="BR2132" s="3" t="s">
        <v>7025</v>
      </c>
    </row>
    <row r="2133" spans="1:70" x14ac:dyDescent="0.2">
      <c r="A2133" t="s">
        <v>3183</v>
      </c>
      <c r="B2133" t="s">
        <v>3179</v>
      </c>
      <c r="C2133" t="s">
        <v>81</v>
      </c>
      <c r="D2133" t="s">
        <v>1490</v>
      </c>
      <c r="E2133" t="s">
        <v>83</v>
      </c>
      <c r="F2133" s="2" t="s">
        <v>630</v>
      </c>
      <c r="G2133" s="22">
        <v>24</v>
      </c>
      <c r="H2133" s="22">
        <v>24</v>
      </c>
      <c r="N2133" s="2" t="s">
        <v>35</v>
      </c>
      <c r="O2133" s="2" t="s">
        <v>35</v>
      </c>
      <c r="P2133" t="s">
        <v>89</v>
      </c>
      <c r="Q2133" t="s">
        <v>3255</v>
      </c>
      <c r="U2133" t="s">
        <v>37</v>
      </c>
      <c r="V2133" t="s">
        <v>3284</v>
      </c>
      <c r="Z2133" s="2">
        <v>2</v>
      </c>
      <c r="AA2133" s="22">
        <v>60</v>
      </c>
      <c r="AF2133" t="s">
        <v>2662</v>
      </c>
      <c r="AI2133" t="s">
        <v>711</v>
      </c>
      <c r="AK2133" t="s">
        <v>69</v>
      </c>
      <c r="AN2133" t="s">
        <v>465</v>
      </c>
      <c r="BR2133" s="3" t="s">
        <v>7025</v>
      </c>
    </row>
    <row r="2134" spans="1:70" x14ac:dyDescent="0.2">
      <c r="A2134" t="s">
        <v>3183</v>
      </c>
      <c r="B2134" t="s">
        <v>3179</v>
      </c>
      <c r="C2134" t="s">
        <v>81</v>
      </c>
      <c r="D2134" t="s">
        <v>1490</v>
      </c>
      <c r="E2134" t="s">
        <v>83</v>
      </c>
      <c r="F2134" s="2" t="s">
        <v>630</v>
      </c>
      <c r="G2134" s="22">
        <v>24</v>
      </c>
      <c r="H2134" s="22">
        <v>24</v>
      </c>
      <c r="N2134" s="2" t="s">
        <v>35</v>
      </c>
      <c r="O2134" s="2" t="s">
        <v>35</v>
      </c>
      <c r="P2134" t="s">
        <v>89</v>
      </c>
      <c r="Q2134" t="s">
        <v>3252</v>
      </c>
      <c r="U2134" t="s">
        <v>37</v>
      </c>
      <c r="V2134" t="s">
        <v>3285</v>
      </c>
      <c r="Z2134" s="2">
        <v>3</v>
      </c>
      <c r="AA2134" s="22">
        <v>88</v>
      </c>
      <c r="AF2134" t="s">
        <v>3057</v>
      </c>
      <c r="AI2134" t="s">
        <v>711</v>
      </c>
      <c r="AK2134" t="s">
        <v>69</v>
      </c>
      <c r="AN2134" t="s">
        <v>465</v>
      </c>
      <c r="BR2134" s="3" t="s">
        <v>7025</v>
      </c>
    </row>
    <row r="2135" spans="1:70" x14ac:dyDescent="0.2">
      <c r="A2135" t="s">
        <v>3183</v>
      </c>
      <c r="B2135" t="s">
        <v>3179</v>
      </c>
      <c r="C2135" t="s">
        <v>81</v>
      </c>
      <c r="D2135" t="s">
        <v>1490</v>
      </c>
      <c r="E2135" t="s">
        <v>83</v>
      </c>
      <c r="F2135" s="2" t="s">
        <v>630</v>
      </c>
      <c r="G2135" s="22">
        <v>24</v>
      </c>
      <c r="H2135" s="22">
        <v>24</v>
      </c>
      <c r="N2135" s="2" t="s">
        <v>35</v>
      </c>
      <c r="O2135" s="2" t="s">
        <v>35</v>
      </c>
      <c r="P2135" t="s">
        <v>89</v>
      </c>
      <c r="Q2135" t="s">
        <v>3255</v>
      </c>
      <c r="U2135" t="s">
        <v>37</v>
      </c>
      <c r="V2135" t="s">
        <v>3286</v>
      </c>
      <c r="Z2135" s="2">
        <v>2</v>
      </c>
      <c r="AA2135" s="22">
        <v>61</v>
      </c>
      <c r="AF2135" t="s">
        <v>2653</v>
      </c>
      <c r="AI2135" t="s">
        <v>711</v>
      </c>
      <c r="AK2135" t="s">
        <v>69</v>
      </c>
      <c r="AN2135" t="s">
        <v>465</v>
      </c>
      <c r="BR2135" s="3" t="s">
        <v>7025</v>
      </c>
    </row>
    <row r="2136" spans="1:70" x14ac:dyDescent="0.2">
      <c r="A2136" t="s">
        <v>3183</v>
      </c>
      <c r="B2136" t="s">
        <v>3179</v>
      </c>
      <c r="C2136" t="s">
        <v>81</v>
      </c>
      <c r="D2136" t="s">
        <v>1490</v>
      </c>
      <c r="E2136" t="s">
        <v>83</v>
      </c>
      <c r="F2136" s="2" t="s">
        <v>630</v>
      </c>
      <c r="G2136" s="22">
        <v>24</v>
      </c>
      <c r="H2136" s="22">
        <v>24</v>
      </c>
      <c r="N2136" s="2" t="s">
        <v>35</v>
      </c>
      <c r="O2136" s="2" t="s">
        <v>35</v>
      </c>
      <c r="P2136" t="s">
        <v>89</v>
      </c>
      <c r="Q2136" t="s">
        <v>3270</v>
      </c>
      <c r="U2136" t="s">
        <v>37</v>
      </c>
      <c r="V2136" t="s">
        <v>3287</v>
      </c>
      <c r="Z2136" s="2">
        <v>2</v>
      </c>
      <c r="AA2136" s="22">
        <v>60</v>
      </c>
      <c r="AF2136" t="s">
        <v>723</v>
      </c>
      <c r="AI2136" t="s">
        <v>711</v>
      </c>
      <c r="AK2136" t="s">
        <v>69</v>
      </c>
      <c r="AN2136" t="s">
        <v>465</v>
      </c>
      <c r="BR2136" s="3" t="s">
        <v>7025</v>
      </c>
    </row>
    <row r="2137" spans="1:70" x14ac:dyDescent="0.2">
      <c r="A2137" t="s">
        <v>3183</v>
      </c>
      <c r="B2137" t="s">
        <v>3179</v>
      </c>
      <c r="C2137" t="s">
        <v>81</v>
      </c>
      <c r="D2137" t="s">
        <v>1490</v>
      </c>
      <c r="E2137" t="s">
        <v>83</v>
      </c>
      <c r="F2137" s="2" t="s">
        <v>630</v>
      </c>
      <c r="G2137" s="22">
        <v>24</v>
      </c>
      <c r="H2137" s="22">
        <v>24</v>
      </c>
      <c r="N2137" s="2" t="s">
        <v>35</v>
      </c>
      <c r="O2137" s="2" t="s">
        <v>35</v>
      </c>
      <c r="P2137" t="s">
        <v>89</v>
      </c>
      <c r="Q2137" t="s">
        <v>3257</v>
      </c>
      <c r="U2137" t="s">
        <v>37</v>
      </c>
      <c r="V2137" t="s">
        <v>3288</v>
      </c>
      <c r="Z2137" s="2">
        <v>3</v>
      </c>
      <c r="AA2137" s="22">
        <v>86</v>
      </c>
      <c r="AF2137" t="s">
        <v>719</v>
      </c>
      <c r="AI2137" t="s">
        <v>711</v>
      </c>
      <c r="AK2137" t="s">
        <v>69</v>
      </c>
      <c r="AN2137" t="s">
        <v>465</v>
      </c>
      <c r="BR2137" s="3" t="s">
        <v>7025</v>
      </c>
    </row>
    <row r="2138" spans="1:70" x14ac:dyDescent="0.2">
      <c r="A2138" t="s">
        <v>3183</v>
      </c>
      <c r="B2138" t="s">
        <v>3179</v>
      </c>
      <c r="C2138" t="s">
        <v>81</v>
      </c>
      <c r="D2138" t="s">
        <v>1490</v>
      </c>
      <c r="E2138" t="s">
        <v>83</v>
      </c>
      <c r="F2138" s="2" t="s">
        <v>630</v>
      </c>
      <c r="G2138" s="22">
        <v>24</v>
      </c>
      <c r="H2138" s="22">
        <v>24</v>
      </c>
      <c r="N2138" s="2" t="s">
        <v>35</v>
      </c>
      <c r="O2138" s="2" t="s">
        <v>35</v>
      </c>
      <c r="P2138" t="s">
        <v>89</v>
      </c>
      <c r="Q2138" t="s">
        <v>3257</v>
      </c>
      <c r="U2138" t="s">
        <v>37</v>
      </c>
      <c r="V2138" t="s">
        <v>3289</v>
      </c>
      <c r="Z2138" s="2">
        <v>3</v>
      </c>
      <c r="AA2138" s="22">
        <v>90</v>
      </c>
      <c r="AF2138" t="s">
        <v>721</v>
      </c>
      <c r="AI2138" t="s">
        <v>711</v>
      </c>
      <c r="AK2138" t="s">
        <v>69</v>
      </c>
      <c r="AN2138" t="s">
        <v>465</v>
      </c>
      <c r="BR2138" s="3" t="s">
        <v>7025</v>
      </c>
    </row>
    <row r="2139" spans="1:70" x14ac:dyDescent="0.2">
      <c r="A2139" t="s">
        <v>3183</v>
      </c>
      <c r="B2139" t="s">
        <v>3179</v>
      </c>
      <c r="C2139" t="s">
        <v>81</v>
      </c>
      <c r="D2139" t="s">
        <v>1490</v>
      </c>
      <c r="E2139" t="s">
        <v>83</v>
      </c>
      <c r="F2139" s="2" t="s">
        <v>630</v>
      </c>
      <c r="G2139" s="22">
        <v>24</v>
      </c>
      <c r="H2139" s="22">
        <v>24</v>
      </c>
      <c r="N2139" s="2" t="s">
        <v>35</v>
      </c>
      <c r="O2139" s="2" t="s">
        <v>35</v>
      </c>
      <c r="P2139" t="s">
        <v>89</v>
      </c>
      <c r="Q2139" t="s">
        <v>3257</v>
      </c>
      <c r="U2139" t="s">
        <v>37</v>
      </c>
      <c r="V2139" t="s">
        <v>3290</v>
      </c>
      <c r="Z2139" s="2">
        <v>2</v>
      </c>
      <c r="AA2139" s="22">
        <v>60</v>
      </c>
      <c r="AF2139" t="s">
        <v>726</v>
      </c>
      <c r="AI2139" t="s">
        <v>711</v>
      </c>
      <c r="AK2139" t="s">
        <v>69</v>
      </c>
      <c r="AN2139" t="s">
        <v>465</v>
      </c>
      <c r="BR2139" s="3" t="s">
        <v>7025</v>
      </c>
    </row>
    <row r="2140" spans="1:70" x14ac:dyDescent="0.2">
      <c r="A2140" t="s">
        <v>3183</v>
      </c>
      <c r="B2140" t="s">
        <v>3179</v>
      </c>
      <c r="C2140" t="s">
        <v>81</v>
      </c>
      <c r="D2140" t="s">
        <v>1490</v>
      </c>
      <c r="E2140" t="s">
        <v>83</v>
      </c>
      <c r="F2140" s="2" t="s">
        <v>630</v>
      </c>
      <c r="G2140" s="22">
        <v>24</v>
      </c>
      <c r="H2140" s="22">
        <v>24</v>
      </c>
      <c r="N2140" s="2" t="s">
        <v>35</v>
      </c>
      <c r="O2140" s="2" t="s">
        <v>35</v>
      </c>
      <c r="P2140" t="s">
        <v>89</v>
      </c>
      <c r="Q2140" t="s">
        <v>3252</v>
      </c>
      <c r="U2140" t="s">
        <v>37</v>
      </c>
      <c r="V2140" t="s">
        <v>3291</v>
      </c>
      <c r="Z2140" s="2">
        <v>3</v>
      </c>
      <c r="AA2140" s="22">
        <v>88</v>
      </c>
      <c r="AF2140" t="s">
        <v>3292</v>
      </c>
      <c r="AI2140" t="s">
        <v>711</v>
      </c>
      <c r="AK2140" t="s">
        <v>69</v>
      </c>
      <c r="AN2140" t="s">
        <v>465</v>
      </c>
      <c r="BR2140" s="3" t="s">
        <v>7025</v>
      </c>
    </row>
    <row r="2141" spans="1:70" x14ac:dyDescent="0.2">
      <c r="A2141" t="s">
        <v>3183</v>
      </c>
      <c r="B2141" t="s">
        <v>3179</v>
      </c>
      <c r="C2141" t="s">
        <v>81</v>
      </c>
      <c r="D2141" t="s">
        <v>1490</v>
      </c>
      <c r="E2141" t="s">
        <v>83</v>
      </c>
      <c r="F2141" s="2" t="s">
        <v>630</v>
      </c>
      <c r="G2141" s="22">
        <v>24</v>
      </c>
      <c r="H2141" s="22">
        <v>24</v>
      </c>
      <c r="N2141" s="2" t="s">
        <v>35</v>
      </c>
      <c r="O2141" s="2" t="s">
        <v>35</v>
      </c>
      <c r="P2141" t="s">
        <v>89</v>
      </c>
      <c r="Q2141" t="s">
        <v>3252</v>
      </c>
      <c r="U2141" t="s">
        <v>37</v>
      </c>
      <c r="V2141" t="s">
        <v>3293</v>
      </c>
      <c r="Z2141" s="2">
        <v>3</v>
      </c>
      <c r="AA2141" s="22">
        <v>87</v>
      </c>
      <c r="AF2141" t="s">
        <v>3294</v>
      </c>
      <c r="AI2141" t="s">
        <v>711</v>
      </c>
      <c r="AK2141" t="s">
        <v>69</v>
      </c>
      <c r="AN2141" t="s">
        <v>465</v>
      </c>
      <c r="BR2141" s="3" t="s">
        <v>7025</v>
      </c>
    </row>
    <row r="2142" spans="1:70" x14ac:dyDescent="0.2">
      <c r="A2142" t="s">
        <v>3183</v>
      </c>
      <c r="B2142" t="s">
        <v>3179</v>
      </c>
      <c r="C2142" t="s">
        <v>81</v>
      </c>
      <c r="D2142" t="s">
        <v>1490</v>
      </c>
      <c r="E2142" t="s">
        <v>83</v>
      </c>
      <c r="F2142" s="2" t="s">
        <v>630</v>
      </c>
      <c r="G2142" s="22">
        <v>24</v>
      </c>
      <c r="H2142" s="22">
        <v>24</v>
      </c>
      <c r="N2142" s="2" t="s">
        <v>35</v>
      </c>
      <c r="O2142" s="2" t="s">
        <v>35</v>
      </c>
      <c r="P2142" t="s">
        <v>89</v>
      </c>
      <c r="Q2142" t="s">
        <v>3261</v>
      </c>
      <c r="U2142" t="s">
        <v>37</v>
      </c>
      <c r="V2142" t="s">
        <v>3295</v>
      </c>
      <c r="Z2142" s="2">
        <v>3</v>
      </c>
      <c r="AA2142" s="22">
        <v>86</v>
      </c>
      <c r="AF2142" t="s">
        <v>3296</v>
      </c>
      <c r="AI2142" t="s">
        <v>711</v>
      </c>
      <c r="AK2142" t="s">
        <v>69</v>
      </c>
      <c r="AN2142" t="s">
        <v>465</v>
      </c>
      <c r="BR2142" s="3" t="s">
        <v>7025</v>
      </c>
    </row>
    <row r="2143" spans="1:70" x14ac:dyDescent="0.2">
      <c r="A2143" t="s">
        <v>3183</v>
      </c>
      <c r="B2143" t="s">
        <v>3179</v>
      </c>
      <c r="C2143" t="s">
        <v>81</v>
      </c>
      <c r="D2143" t="s">
        <v>1490</v>
      </c>
      <c r="E2143" t="s">
        <v>83</v>
      </c>
      <c r="F2143" s="2" t="s">
        <v>630</v>
      </c>
      <c r="G2143" s="22">
        <v>24</v>
      </c>
      <c r="H2143" s="22">
        <v>24</v>
      </c>
      <c r="N2143" s="2" t="s">
        <v>35</v>
      </c>
      <c r="O2143" s="2" t="s">
        <v>35</v>
      </c>
      <c r="P2143" t="s">
        <v>89</v>
      </c>
      <c r="Q2143" t="s">
        <v>3233</v>
      </c>
      <c r="U2143" t="s">
        <v>37</v>
      </c>
      <c r="V2143" t="s">
        <v>3297</v>
      </c>
      <c r="Z2143" s="2">
        <v>3</v>
      </c>
      <c r="AA2143" s="22">
        <v>89</v>
      </c>
      <c r="AF2143" t="s">
        <v>3298</v>
      </c>
      <c r="AI2143" t="s">
        <v>711</v>
      </c>
      <c r="AK2143" t="s">
        <v>69</v>
      </c>
      <c r="AN2143" t="s">
        <v>465</v>
      </c>
      <c r="BR2143" s="3" t="s">
        <v>7025</v>
      </c>
    </row>
    <row r="2144" spans="1:70" x14ac:dyDescent="0.2">
      <c r="A2144" t="s">
        <v>3183</v>
      </c>
      <c r="B2144" t="s">
        <v>3179</v>
      </c>
      <c r="C2144" t="s">
        <v>81</v>
      </c>
      <c r="D2144" t="s">
        <v>1490</v>
      </c>
      <c r="E2144" t="s">
        <v>83</v>
      </c>
      <c r="F2144" s="2" t="s">
        <v>630</v>
      </c>
      <c r="G2144" s="22">
        <v>24</v>
      </c>
      <c r="H2144" s="22">
        <v>24</v>
      </c>
      <c r="N2144" s="2" t="s">
        <v>35</v>
      </c>
      <c r="O2144" s="2" t="s">
        <v>35</v>
      </c>
      <c r="P2144" t="s">
        <v>89</v>
      </c>
      <c r="Q2144" t="s">
        <v>3230</v>
      </c>
      <c r="U2144" t="s">
        <v>37</v>
      </c>
      <c r="V2144" t="s">
        <v>3299</v>
      </c>
      <c r="Z2144" s="2">
        <v>3</v>
      </c>
      <c r="AA2144" s="22">
        <v>89</v>
      </c>
      <c r="AF2144" t="s">
        <v>3300</v>
      </c>
      <c r="AI2144" t="s">
        <v>711</v>
      </c>
      <c r="AK2144" t="s">
        <v>69</v>
      </c>
      <c r="AN2144" t="s">
        <v>465</v>
      </c>
      <c r="BR2144" s="3" t="s">
        <v>7025</v>
      </c>
    </row>
    <row r="2145" spans="1:70" x14ac:dyDescent="0.2">
      <c r="A2145" t="s">
        <v>3183</v>
      </c>
      <c r="B2145" t="s">
        <v>3179</v>
      </c>
      <c r="C2145" t="s">
        <v>81</v>
      </c>
      <c r="D2145" t="s">
        <v>1490</v>
      </c>
      <c r="E2145" t="s">
        <v>83</v>
      </c>
      <c r="F2145" s="2" t="s">
        <v>630</v>
      </c>
      <c r="G2145" s="22">
        <v>24</v>
      </c>
      <c r="H2145" s="22">
        <v>24</v>
      </c>
      <c r="N2145" s="2" t="s">
        <v>35</v>
      </c>
      <c r="O2145" s="2" t="s">
        <v>35</v>
      </c>
      <c r="P2145" t="s">
        <v>89</v>
      </c>
      <c r="Q2145" t="s">
        <v>3255</v>
      </c>
      <c r="U2145" t="s">
        <v>37</v>
      </c>
      <c r="V2145" t="s">
        <v>3301</v>
      </c>
      <c r="Z2145" s="2">
        <v>3</v>
      </c>
      <c r="AA2145" s="22">
        <v>90</v>
      </c>
      <c r="AF2145" t="s">
        <v>3302</v>
      </c>
      <c r="AI2145" t="s">
        <v>711</v>
      </c>
      <c r="AK2145" t="s">
        <v>69</v>
      </c>
      <c r="AN2145" t="s">
        <v>465</v>
      </c>
      <c r="BR2145" s="3" t="s">
        <v>7025</v>
      </c>
    </row>
    <row r="2146" spans="1:70" x14ac:dyDescent="0.2">
      <c r="A2146" t="s">
        <v>3183</v>
      </c>
      <c r="B2146" t="s">
        <v>3179</v>
      </c>
      <c r="C2146" t="s">
        <v>81</v>
      </c>
      <c r="D2146" t="s">
        <v>1490</v>
      </c>
      <c r="E2146" t="s">
        <v>83</v>
      </c>
      <c r="F2146" s="2" t="s">
        <v>630</v>
      </c>
      <c r="G2146" s="22">
        <v>24</v>
      </c>
      <c r="H2146" s="22">
        <v>24</v>
      </c>
      <c r="N2146" s="2" t="s">
        <v>35</v>
      </c>
      <c r="O2146" s="2" t="s">
        <v>35</v>
      </c>
      <c r="P2146" t="s">
        <v>89</v>
      </c>
      <c r="Q2146" t="s">
        <v>3274</v>
      </c>
      <c r="U2146" t="s">
        <v>37</v>
      </c>
      <c r="V2146" t="s">
        <v>3303</v>
      </c>
      <c r="Z2146" s="2">
        <v>3</v>
      </c>
      <c r="AA2146" s="22">
        <v>90</v>
      </c>
      <c r="AF2146" t="s">
        <v>3304</v>
      </c>
      <c r="AI2146" t="s">
        <v>711</v>
      </c>
      <c r="AK2146" t="s">
        <v>69</v>
      </c>
      <c r="AN2146" t="s">
        <v>465</v>
      </c>
      <c r="BR2146" s="3" t="s">
        <v>7025</v>
      </c>
    </row>
    <row r="2147" spans="1:70" x14ac:dyDescent="0.2">
      <c r="A2147" t="s">
        <v>3183</v>
      </c>
      <c r="B2147" t="s">
        <v>3179</v>
      </c>
      <c r="C2147" t="s">
        <v>81</v>
      </c>
      <c r="D2147" t="s">
        <v>1490</v>
      </c>
      <c r="E2147" t="s">
        <v>83</v>
      </c>
      <c r="F2147" s="2" t="s">
        <v>630</v>
      </c>
      <c r="G2147" s="22">
        <v>24</v>
      </c>
      <c r="H2147" s="22">
        <v>24</v>
      </c>
      <c r="N2147" s="2" t="s">
        <v>35</v>
      </c>
      <c r="O2147" s="2" t="s">
        <v>35</v>
      </c>
      <c r="P2147" t="s">
        <v>89</v>
      </c>
      <c r="Q2147" t="s">
        <v>3233</v>
      </c>
      <c r="U2147" t="s">
        <v>37</v>
      </c>
      <c r="V2147" t="s">
        <v>3305</v>
      </c>
      <c r="Z2147" s="2">
        <v>3</v>
      </c>
      <c r="AA2147" s="22">
        <v>91</v>
      </c>
      <c r="AF2147" t="s">
        <v>3306</v>
      </c>
      <c r="AI2147" t="s">
        <v>711</v>
      </c>
      <c r="AK2147" t="s">
        <v>69</v>
      </c>
      <c r="AN2147" t="s">
        <v>465</v>
      </c>
      <c r="BR2147" s="3" t="s">
        <v>7025</v>
      </c>
    </row>
    <row r="2148" spans="1:70" x14ac:dyDescent="0.2">
      <c r="A2148" t="s">
        <v>3183</v>
      </c>
      <c r="B2148" t="s">
        <v>3179</v>
      </c>
      <c r="C2148" t="s">
        <v>81</v>
      </c>
      <c r="D2148" t="s">
        <v>1490</v>
      </c>
      <c r="E2148" t="s">
        <v>83</v>
      </c>
      <c r="F2148" s="2" t="s">
        <v>630</v>
      </c>
      <c r="G2148" s="22">
        <v>24</v>
      </c>
      <c r="H2148" s="22">
        <v>24</v>
      </c>
      <c r="N2148" s="2" t="s">
        <v>35</v>
      </c>
      <c r="O2148" s="2" t="s">
        <v>35</v>
      </c>
      <c r="P2148" t="s">
        <v>89</v>
      </c>
      <c r="Q2148" t="s">
        <v>3264</v>
      </c>
      <c r="U2148" t="s">
        <v>37</v>
      </c>
      <c r="V2148" t="s">
        <v>3307</v>
      </c>
      <c r="Z2148" s="2">
        <v>2</v>
      </c>
      <c r="AA2148" s="22">
        <v>60</v>
      </c>
      <c r="AF2148" t="s">
        <v>3308</v>
      </c>
      <c r="AI2148" t="s">
        <v>711</v>
      </c>
      <c r="AK2148" t="s">
        <v>69</v>
      </c>
      <c r="AN2148" t="s">
        <v>465</v>
      </c>
      <c r="BR2148" s="3" t="s">
        <v>7025</v>
      </c>
    </row>
    <row r="2149" spans="1:70" x14ac:dyDescent="0.2">
      <c r="A2149" t="s">
        <v>3183</v>
      </c>
      <c r="B2149" t="s">
        <v>3179</v>
      </c>
      <c r="C2149" t="s">
        <v>81</v>
      </c>
      <c r="D2149" t="s">
        <v>1490</v>
      </c>
      <c r="E2149" t="s">
        <v>83</v>
      </c>
      <c r="F2149" s="2" t="s">
        <v>630</v>
      </c>
      <c r="G2149" s="22">
        <v>24</v>
      </c>
      <c r="H2149" s="22">
        <v>24</v>
      </c>
      <c r="N2149" s="2" t="s">
        <v>35</v>
      </c>
      <c r="O2149" s="2" t="s">
        <v>35</v>
      </c>
      <c r="P2149" t="s">
        <v>89</v>
      </c>
      <c r="Q2149" t="s">
        <v>3233</v>
      </c>
      <c r="U2149" t="s">
        <v>37</v>
      </c>
      <c r="V2149" t="s">
        <v>3309</v>
      </c>
      <c r="Z2149" s="2">
        <v>1</v>
      </c>
      <c r="AA2149" s="22">
        <v>60</v>
      </c>
      <c r="AF2149" t="s">
        <v>3310</v>
      </c>
      <c r="AI2149" t="s">
        <v>711</v>
      </c>
      <c r="AK2149" t="s">
        <v>69</v>
      </c>
      <c r="AN2149" t="s">
        <v>465</v>
      </c>
      <c r="BR2149" s="3" t="s">
        <v>7025</v>
      </c>
    </row>
    <row r="2150" spans="1:70" x14ac:dyDescent="0.2">
      <c r="A2150" t="s">
        <v>3183</v>
      </c>
      <c r="B2150" t="s">
        <v>3311</v>
      </c>
      <c r="C2150" t="s">
        <v>81</v>
      </c>
      <c r="D2150" t="s">
        <v>1490</v>
      </c>
      <c r="E2150" t="s">
        <v>83</v>
      </c>
      <c r="F2150" s="2" t="s">
        <v>630</v>
      </c>
      <c r="G2150" s="22">
        <v>24</v>
      </c>
      <c r="H2150" s="22">
        <v>24</v>
      </c>
      <c r="N2150" s="2" t="s">
        <v>35</v>
      </c>
      <c r="O2150" s="2" t="s">
        <v>35</v>
      </c>
      <c r="P2150" t="s">
        <v>89</v>
      </c>
      <c r="Q2150" t="s">
        <v>3186</v>
      </c>
      <c r="U2150" t="s">
        <v>37</v>
      </c>
      <c r="V2150" t="s">
        <v>3312</v>
      </c>
      <c r="Z2150" s="2">
        <v>2</v>
      </c>
      <c r="AA2150" s="22">
        <v>62</v>
      </c>
      <c r="AF2150" t="s">
        <v>444</v>
      </c>
      <c r="AI2150" t="s">
        <v>711</v>
      </c>
      <c r="AK2150" t="s">
        <v>69</v>
      </c>
      <c r="AN2150" t="s">
        <v>3313</v>
      </c>
      <c r="BR2150" s="3" t="s">
        <v>7025</v>
      </c>
    </row>
    <row r="2151" spans="1:70" x14ac:dyDescent="0.2">
      <c r="A2151" t="s">
        <v>3183</v>
      </c>
      <c r="B2151" t="s">
        <v>3311</v>
      </c>
      <c r="C2151" t="s">
        <v>81</v>
      </c>
      <c r="D2151" t="s">
        <v>1490</v>
      </c>
      <c r="E2151" t="s">
        <v>83</v>
      </c>
      <c r="F2151" s="2" t="s">
        <v>630</v>
      </c>
      <c r="G2151" s="22">
        <v>24</v>
      </c>
      <c r="H2151" s="22">
        <v>24</v>
      </c>
      <c r="N2151" s="2" t="s">
        <v>35</v>
      </c>
      <c r="O2151" s="2" t="s">
        <v>35</v>
      </c>
      <c r="P2151" t="s">
        <v>89</v>
      </c>
      <c r="Q2151" t="s">
        <v>3186</v>
      </c>
      <c r="U2151" t="s">
        <v>37</v>
      </c>
      <c r="V2151" t="s">
        <v>3314</v>
      </c>
      <c r="Z2151" s="2">
        <v>2</v>
      </c>
      <c r="AA2151" s="22">
        <v>61</v>
      </c>
      <c r="AF2151" t="s">
        <v>447</v>
      </c>
      <c r="AI2151" t="s">
        <v>711</v>
      </c>
      <c r="AK2151" t="s">
        <v>69</v>
      </c>
      <c r="AN2151" t="s">
        <v>3313</v>
      </c>
      <c r="BR2151" s="3" t="s">
        <v>7025</v>
      </c>
    </row>
    <row r="2152" spans="1:70" x14ac:dyDescent="0.2">
      <c r="A2152" t="s">
        <v>3183</v>
      </c>
      <c r="B2152" t="s">
        <v>3311</v>
      </c>
      <c r="C2152" t="s">
        <v>81</v>
      </c>
      <c r="D2152" t="s">
        <v>1490</v>
      </c>
      <c r="E2152" t="s">
        <v>83</v>
      </c>
      <c r="F2152" s="2" t="s">
        <v>630</v>
      </c>
      <c r="G2152" s="22">
        <v>24</v>
      </c>
      <c r="H2152" s="22">
        <v>24</v>
      </c>
      <c r="N2152" s="2" t="s">
        <v>35</v>
      </c>
      <c r="O2152" s="2" t="s">
        <v>35</v>
      </c>
      <c r="P2152" t="s">
        <v>89</v>
      </c>
      <c r="Q2152" t="s">
        <v>3186</v>
      </c>
      <c r="U2152" t="s">
        <v>37</v>
      </c>
      <c r="V2152" t="s">
        <v>3315</v>
      </c>
      <c r="Z2152" s="2">
        <v>2</v>
      </c>
      <c r="AA2152" s="22">
        <v>61</v>
      </c>
      <c r="AF2152" t="s">
        <v>455</v>
      </c>
      <c r="AI2152" t="s">
        <v>711</v>
      </c>
      <c r="AK2152" t="s">
        <v>69</v>
      </c>
      <c r="AN2152" t="s">
        <v>3313</v>
      </c>
      <c r="BR2152" s="3" t="s">
        <v>7025</v>
      </c>
    </row>
    <row r="2153" spans="1:70" x14ac:dyDescent="0.2">
      <c r="A2153" t="s">
        <v>3183</v>
      </c>
      <c r="B2153" t="s">
        <v>3311</v>
      </c>
      <c r="C2153" t="s">
        <v>81</v>
      </c>
      <c r="D2153" t="s">
        <v>1490</v>
      </c>
      <c r="E2153" t="s">
        <v>83</v>
      </c>
      <c r="F2153" s="2" t="s">
        <v>630</v>
      </c>
      <c r="G2153" s="22">
        <v>24</v>
      </c>
      <c r="H2153" s="22">
        <v>24</v>
      </c>
      <c r="N2153" s="2" t="s">
        <v>35</v>
      </c>
      <c r="O2153" s="2" t="s">
        <v>35</v>
      </c>
      <c r="P2153" t="s">
        <v>89</v>
      </c>
      <c r="Q2153" t="s">
        <v>3186</v>
      </c>
      <c r="U2153" t="s">
        <v>37</v>
      </c>
      <c r="V2153" t="s">
        <v>3316</v>
      </c>
      <c r="Z2153" s="2">
        <v>2</v>
      </c>
      <c r="AA2153" s="22">
        <v>61</v>
      </c>
      <c r="AF2153" t="s">
        <v>459</v>
      </c>
      <c r="AI2153" t="s">
        <v>711</v>
      </c>
      <c r="AK2153" t="s">
        <v>69</v>
      </c>
      <c r="AN2153" t="s">
        <v>3313</v>
      </c>
      <c r="BR2153" s="3" t="s">
        <v>7025</v>
      </c>
    </row>
    <row r="2154" spans="1:70" x14ac:dyDescent="0.2">
      <c r="A2154" t="s">
        <v>3183</v>
      </c>
      <c r="B2154" t="s">
        <v>3311</v>
      </c>
      <c r="C2154" t="s">
        <v>81</v>
      </c>
      <c r="D2154" t="s">
        <v>1490</v>
      </c>
      <c r="E2154" t="s">
        <v>83</v>
      </c>
      <c r="F2154" s="2" t="s">
        <v>630</v>
      </c>
      <c r="G2154" s="22">
        <v>24</v>
      </c>
      <c r="H2154" s="22">
        <v>24</v>
      </c>
      <c r="N2154" s="2" t="s">
        <v>35</v>
      </c>
      <c r="O2154" s="2" t="s">
        <v>35</v>
      </c>
      <c r="P2154" t="s">
        <v>89</v>
      </c>
      <c r="Q2154" t="s">
        <v>3317</v>
      </c>
      <c r="U2154" t="s">
        <v>37</v>
      </c>
      <c r="V2154" t="s">
        <v>3318</v>
      </c>
      <c r="Z2154" s="2">
        <v>2</v>
      </c>
      <c r="AA2154" s="22">
        <v>60</v>
      </c>
      <c r="AF2154" t="s">
        <v>3319</v>
      </c>
      <c r="AI2154" t="s">
        <v>711</v>
      </c>
      <c r="AK2154" t="s">
        <v>69</v>
      </c>
      <c r="AN2154" t="s">
        <v>3313</v>
      </c>
      <c r="BR2154" s="3" t="s">
        <v>7025</v>
      </c>
    </row>
    <row r="2155" spans="1:70" x14ac:dyDescent="0.2">
      <c r="A2155" t="s">
        <v>3183</v>
      </c>
      <c r="B2155" t="s">
        <v>3311</v>
      </c>
      <c r="C2155" t="s">
        <v>81</v>
      </c>
      <c r="D2155" t="s">
        <v>1490</v>
      </c>
      <c r="E2155" t="s">
        <v>83</v>
      </c>
      <c r="F2155" s="2" t="s">
        <v>630</v>
      </c>
      <c r="G2155" s="22">
        <v>24</v>
      </c>
      <c r="H2155" s="22">
        <v>24</v>
      </c>
      <c r="N2155" s="2" t="s">
        <v>35</v>
      </c>
      <c r="O2155" s="2" t="s">
        <v>35</v>
      </c>
      <c r="P2155" t="s">
        <v>89</v>
      </c>
      <c r="Q2155" t="s">
        <v>3317</v>
      </c>
      <c r="U2155" t="s">
        <v>37</v>
      </c>
      <c r="V2155" t="s">
        <v>3320</v>
      </c>
      <c r="Z2155" s="2">
        <v>2</v>
      </c>
      <c r="AA2155" s="22">
        <v>58</v>
      </c>
      <c r="AF2155" t="s">
        <v>3321</v>
      </c>
      <c r="AI2155" t="s">
        <v>711</v>
      </c>
      <c r="AK2155" t="s">
        <v>69</v>
      </c>
      <c r="AN2155" t="s">
        <v>3313</v>
      </c>
      <c r="BR2155" s="3" t="s">
        <v>7025</v>
      </c>
    </row>
    <row r="2156" spans="1:70" x14ac:dyDescent="0.2">
      <c r="A2156" t="s">
        <v>3183</v>
      </c>
      <c r="B2156" t="s">
        <v>3311</v>
      </c>
      <c r="C2156" t="s">
        <v>81</v>
      </c>
      <c r="D2156" t="s">
        <v>1490</v>
      </c>
      <c r="E2156" t="s">
        <v>83</v>
      </c>
      <c r="F2156" s="2" t="s">
        <v>630</v>
      </c>
      <c r="G2156" s="22">
        <v>24</v>
      </c>
      <c r="H2156" s="22">
        <v>24</v>
      </c>
      <c r="N2156" s="2" t="s">
        <v>35</v>
      </c>
      <c r="O2156" s="2" t="s">
        <v>35</v>
      </c>
      <c r="P2156" t="s">
        <v>89</v>
      </c>
      <c r="Q2156" t="s">
        <v>3317</v>
      </c>
      <c r="U2156" t="s">
        <v>37</v>
      </c>
      <c r="V2156" t="s">
        <v>3322</v>
      </c>
      <c r="Z2156" s="2">
        <v>2</v>
      </c>
      <c r="AA2156" s="22">
        <v>59</v>
      </c>
      <c r="AF2156" t="s">
        <v>3323</v>
      </c>
      <c r="AI2156" t="s">
        <v>711</v>
      </c>
      <c r="AK2156" t="s">
        <v>69</v>
      </c>
      <c r="AN2156" t="s">
        <v>3313</v>
      </c>
      <c r="BR2156" s="3" t="s">
        <v>7025</v>
      </c>
    </row>
    <row r="2157" spans="1:70" x14ac:dyDescent="0.2">
      <c r="A2157" t="s">
        <v>3183</v>
      </c>
      <c r="B2157" t="s">
        <v>3311</v>
      </c>
      <c r="C2157" t="s">
        <v>81</v>
      </c>
      <c r="D2157" t="s">
        <v>1490</v>
      </c>
      <c r="E2157" t="s">
        <v>83</v>
      </c>
      <c r="F2157" s="2" t="s">
        <v>630</v>
      </c>
      <c r="G2157" s="22">
        <v>24</v>
      </c>
      <c r="H2157" s="22">
        <v>24</v>
      </c>
      <c r="N2157" s="2" t="s">
        <v>35</v>
      </c>
      <c r="O2157" s="2" t="s">
        <v>35</v>
      </c>
      <c r="P2157" t="s">
        <v>89</v>
      </c>
      <c r="Q2157" t="s">
        <v>3227</v>
      </c>
      <c r="U2157" t="s">
        <v>37</v>
      </c>
      <c r="V2157" t="s">
        <v>3324</v>
      </c>
      <c r="Z2157" s="2">
        <v>2</v>
      </c>
      <c r="AA2157" s="22">
        <v>60</v>
      </c>
      <c r="AF2157" t="s">
        <v>760</v>
      </c>
      <c r="AI2157" t="s">
        <v>711</v>
      </c>
      <c r="AK2157" t="s">
        <v>69</v>
      </c>
      <c r="AN2157" t="s">
        <v>3313</v>
      </c>
      <c r="BR2157" s="3" t="s">
        <v>7025</v>
      </c>
    </row>
    <row r="2158" spans="1:70" x14ac:dyDescent="0.2">
      <c r="A2158" t="s">
        <v>3183</v>
      </c>
      <c r="B2158" t="s">
        <v>3311</v>
      </c>
      <c r="C2158" t="s">
        <v>81</v>
      </c>
      <c r="D2158" t="s">
        <v>1490</v>
      </c>
      <c r="E2158" t="s">
        <v>83</v>
      </c>
      <c r="F2158" s="2" t="s">
        <v>630</v>
      </c>
      <c r="G2158" s="22">
        <v>24</v>
      </c>
      <c r="H2158" s="22">
        <v>24</v>
      </c>
      <c r="N2158" s="2" t="s">
        <v>35</v>
      </c>
      <c r="O2158" s="2" t="s">
        <v>35</v>
      </c>
      <c r="P2158" t="s">
        <v>89</v>
      </c>
      <c r="Q2158" t="s">
        <v>3325</v>
      </c>
      <c r="U2158" t="s">
        <v>37</v>
      </c>
      <c r="V2158" t="s">
        <v>3326</v>
      </c>
      <c r="Z2158" s="2">
        <v>2</v>
      </c>
      <c r="AA2158" s="22">
        <v>63</v>
      </c>
      <c r="AF2158" t="s">
        <v>757</v>
      </c>
      <c r="AI2158" t="s">
        <v>711</v>
      </c>
      <c r="AK2158" t="s">
        <v>69</v>
      </c>
      <c r="AN2158" t="s">
        <v>3313</v>
      </c>
      <c r="BR2158" s="3" t="s">
        <v>7025</v>
      </c>
    </row>
    <row r="2159" spans="1:70" x14ac:dyDescent="0.2">
      <c r="A2159" t="s">
        <v>3183</v>
      </c>
      <c r="B2159" t="s">
        <v>3311</v>
      </c>
      <c r="C2159" t="s">
        <v>81</v>
      </c>
      <c r="D2159" t="s">
        <v>1490</v>
      </c>
      <c r="E2159" t="s">
        <v>83</v>
      </c>
      <c r="F2159" s="2" t="s">
        <v>630</v>
      </c>
      <c r="G2159" s="22">
        <v>24</v>
      </c>
      <c r="H2159" s="22">
        <v>24</v>
      </c>
      <c r="N2159" s="2" t="s">
        <v>35</v>
      </c>
      <c r="O2159" s="2" t="s">
        <v>35</v>
      </c>
      <c r="P2159" t="s">
        <v>89</v>
      </c>
      <c r="Q2159" t="s">
        <v>3186</v>
      </c>
      <c r="U2159" t="s">
        <v>37</v>
      </c>
      <c r="V2159" t="s">
        <v>3327</v>
      </c>
      <c r="Z2159" s="2">
        <v>2</v>
      </c>
      <c r="AA2159" s="22">
        <v>60</v>
      </c>
      <c r="AF2159" t="s">
        <v>463</v>
      </c>
      <c r="AI2159" t="s">
        <v>711</v>
      </c>
      <c r="AK2159" t="s">
        <v>69</v>
      </c>
      <c r="AN2159" t="s">
        <v>3313</v>
      </c>
      <c r="BR2159" s="3" t="s">
        <v>7025</v>
      </c>
    </row>
    <row r="2160" spans="1:70" x14ac:dyDescent="0.2">
      <c r="A2160" t="s">
        <v>3183</v>
      </c>
      <c r="B2160" t="s">
        <v>3311</v>
      </c>
      <c r="C2160" t="s">
        <v>81</v>
      </c>
      <c r="D2160" t="s">
        <v>1490</v>
      </c>
      <c r="E2160" t="s">
        <v>83</v>
      </c>
      <c r="F2160" s="2" t="s">
        <v>630</v>
      </c>
      <c r="G2160" s="22">
        <v>24</v>
      </c>
      <c r="H2160" s="22">
        <v>24</v>
      </c>
      <c r="N2160" s="2" t="s">
        <v>35</v>
      </c>
      <c r="O2160" s="2" t="s">
        <v>35</v>
      </c>
      <c r="P2160" t="s">
        <v>89</v>
      </c>
      <c r="Q2160" t="s">
        <v>3328</v>
      </c>
      <c r="U2160" t="s">
        <v>37</v>
      </c>
      <c r="V2160" t="s">
        <v>3329</v>
      </c>
      <c r="Z2160" s="2">
        <v>2</v>
      </c>
      <c r="AA2160" s="22">
        <v>62</v>
      </c>
      <c r="AF2160" t="s">
        <v>3330</v>
      </c>
      <c r="AI2160" t="s">
        <v>711</v>
      </c>
      <c r="AK2160" t="s">
        <v>69</v>
      </c>
      <c r="AN2160" t="s">
        <v>3313</v>
      </c>
      <c r="BR2160" s="3" t="s">
        <v>7025</v>
      </c>
    </row>
    <row r="2161" spans="1:70" x14ac:dyDescent="0.2">
      <c r="A2161" t="s">
        <v>3183</v>
      </c>
      <c r="B2161" t="s">
        <v>3311</v>
      </c>
      <c r="C2161" t="s">
        <v>81</v>
      </c>
      <c r="D2161" t="s">
        <v>1490</v>
      </c>
      <c r="E2161" t="s">
        <v>83</v>
      </c>
      <c r="F2161" s="2" t="s">
        <v>630</v>
      </c>
      <c r="G2161" s="22">
        <v>24</v>
      </c>
      <c r="H2161" s="22">
        <v>24</v>
      </c>
      <c r="N2161" s="2" t="s">
        <v>35</v>
      </c>
      <c r="O2161" s="2" t="s">
        <v>35</v>
      </c>
      <c r="P2161" t="s">
        <v>89</v>
      </c>
      <c r="Q2161" t="s">
        <v>3227</v>
      </c>
      <c r="U2161" t="s">
        <v>37</v>
      </c>
      <c r="V2161" t="s">
        <v>3331</v>
      </c>
      <c r="Z2161" s="2">
        <v>2</v>
      </c>
      <c r="AA2161" s="22">
        <v>62</v>
      </c>
      <c r="AF2161" t="s">
        <v>475</v>
      </c>
      <c r="AI2161" t="s">
        <v>711</v>
      </c>
      <c r="AK2161" t="s">
        <v>69</v>
      </c>
      <c r="AN2161" t="s">
        <v>3313</v>
      </c>
      <c r="BR2161" s="3" t="s">
        <v>7025</v>
      </c>
    </row>
    <row r="2162" spans="1:70" x14ac:dyDescent="0.2">
      <c r="A2162" t="s">
        <v>3183</v>
      </c>
      <c r="B2162" t="s">
        <v>3311</v>
      </c>
      <c r="C2162" t="s">
        <v>81</v>
      </c>
      <c r="D2162" t="s">
        <v>1490</v>
      </c>
      <c r="E2162" t="s">
        <v>83</v>
      </c>
      <c r="F2162" s="2" t="s">
        <v>630</v>
      </c>
      <c r="G2162" s="22">
        <v>24</v>
      </c>
      <c r="H2162" s="22">
        <v>24</v>
      </c>
      <c r="N2162" s="2" t="s">
        <v>35</v>
      </c>
      <c r="O2162" s="2" t="s">
        <v>35</v>
      </c>
      <c r="P2162" t="s">
        <v>89</v>
      </c>
      <c r="Q2162" t="s">
        <v>3332</v>
      </c>
      <c r="U2162" t="s">
        <v>37</v>
      </c>
      <c r="V2162" t="s">
        <v>3333</v>
      </c>
      <c r="Z2162" s="2">
        <v>2</v>
      </c>
      <c r="AA2162" s="22">
        <v>61</v>
      </c>
      <c r="AF2162" t="s">
        <v>3334</v>
      </c>
      <c r="AI2162" t="s">
        <v>711</v>
      </c>
      <c r="AK2162" t="s">
        <v>69</v>
      </c>
      <c r="AN2162" t="s">
        <v>3313</v>
      </c>
      <c r="BR2162" s="3" t="s">
        <v>7025</v>
      </c>
    </row>
    <row r="2163" spans="1:70" x14ac:dyDescent="0.2">
      <c r="A2163" t="s">
        <v>3183</v>
      </c>
      <c r="B2163" t="s">
        <v>3311</v>
      </c>
      <c r="C2163" t="s">
        <v>81</v>
      </c>
      <c r="D2163" t="s">
        <v>1490</v>
      </c>
      <c r="E2163" t="s">
        <v>83</v>
      </c>
      <c r="F2163" s="2" t="s">
        <v>630</v>
      </c>
      <c r="G2163" s="22">
        <v>24</v>
      </c>
      <c r="H2163" s="22">
        <v>24</v>
      </c>
      <c r="N2163" s="2" t="s">
        <v>35</v>
      </c>
      <c r="O2163" s="2" t="s">
        <v>35</v>
      </c>
      <c r="P2163" t="s">
        <v>89</v>
      </c>
      <c r="Q2163" t="s">
        <v>3332</v>
      </c>
      <c r="U2163" t="s">
        <v>37</v>
      </c>
      <c r="V2163" t="s">
        <v>3335</v>
      </c>
      <c r="Z2163" s="2">
        <v>2</v>
      </c>
      <c r="AA2163" s="22">
        <v>59</v>
      </c>
      <c r="AF2163" t="s">
        <v>3336</v>
      </c>
      <c r="AI2163" t="s">
        <v>711</v>
      </c>
      <c r="AK2163" t="s">
        <v>69</v>
      </c>
      <c r="AN2163" t="s">
        <v>3313</v>
      </c>
      <c r="BR2163" s="3" t="s">
        <v>7025</v>
      </c>
    </row>
    <row r="2164" spans="1:70" x14ac:dyDescent="0.2">
      <c r="A2164" t="s">
        <v>3183</v>
      </c>
      <c r="B2164" t="s">
        <v>3311</v>
      </c>
      <c r="C2164" t="s">
        <v>81</v>
      </c>
      <c r="D2164" t="s">
        <v>1490</v>
      </c>
      <c r="E2164" t="s">
        <v>83</v>
      </c>
      <c r="F2164" s="2" t="s">
        <v>630</v>
      </c>
      <c r="G2164" s="22">
        <v>24</v>
      </c>
      <c r="H2164" s="22">
        <v>24</v>
      </c>
      <c r="N2164" s="2" t="s">
        <v>35</v>
      </c>
      <c r="O2164" s="2" t="s">
        <v>35</v>
      </c>
      <c r="P2164" t="s">
        <v>89</v>
      </c>
      <c r="Q2164" t="s">
        <v>3195</v>
      </c>
      <c r="U2164" t="s">
        <v>37</v>
      </c>
      <c r="V2164" t="s">
        <v>3337</v>
      </c>
      <c r="Z2164" s="2">
        <v>2</v>
      </c>
      <c r="AA2164" s="22">
        <v>60</v>
      </c>
      <c r="AF2164" t="s">
        <v>3338</v>
      </c>
      <c r="AI2164" t="s">
        <v>711</v>
      </c>
      <c r="AK2164" t="s">
        <v>69</v>
      </c>
      <c r="AN2164" t="s">
        <v>3313</v>
      </c>
      <c r="BR2164" s="3" t="s">
        <v>7025</v>
      </c>
    </row>
    <row r="2165" spans="1:70" x14ac:dyDescent="0.2">
      <c r="A2165" t="s">
        <v>3183</v>
      </c>
      <c r="B2165" t="s">
        <v>3311</v>
      </c>
      <c r="C2165" t="s">
        <v>81</v>
      </c>
      <c r="D2165" t="s">
        <v>1490</v>
      </c>
      <c r="E2165" t="s">
        <v>83</v>
      </c>
      <c r="F2165" s="2" t="s">
        <v>630</v>
      </c>
      <c r="G2165" s="22">
        <v>24</v>
      </c>
      <c r="H2165" s="22">
        <v>24</v>
      </c>
      <c r="N2165" s="2" t="s">
        <v>35</v>
      </c>
      <c r="O2165" s="2" t="s">
        <v>35</v>
      </c>
      <c r="P2165" t="s">
        <v>89</v>
      </c>
      <c r="Q2165" t="s">
        <v>3195</v>
      </c>
      <c r="U2165" t="s">
        <v>37</v>
      </c>
      <c r="V2165" t="s">
        <v>3339</v>
      </c>
      <c r="Z2165" s="2">
        <v>2</v>
      </c>
      <c r="AA2165" s="22">
        <v>63</v>
      </c>
      <c r="AF2165" t="s">
        <v>3340</v>
      </c>
      <c r="AI2165" t="s">
        <v>711</v>
      </c>
      <c r="AK2165" t="s">
        <v>69</v>
      </c>
      <c r="AN2165" t="s">
        <v>3313</v>
      </c>
      <c r="BR2165" s="3" t="s">
        <v>7025</v>
      </c>
    </row>
    <row r="2166" spans="1:70" x14ac:dyDescent="0.2">
      <c r="A2166" t="s">
        <v>3183</v>
      </c>
      <c r="B2166" t="s">
        <v>3311</v>
      </c>
      <c r="C2166" t="s">
        <v>81</v>
      </c>
      <c r="D2166" t="s">
        <v>1490</v>
      </c>
      <c r="E2166" t="s">
        <v>83</v>
      </c>
      <c r="F2166" s="2" t="s">
        <v>630</v>
      </c>
      <c r="G2166" s="22">
        <v>24</v>
      </c>
      <c r="H2166" s="22">
        <v>24</v>
      </c>
      <c r="N2166" s="2" t="s">
        <v>35</v>
      </c>
      <c r="O2166" s="2" t="s">
        <v>35</v>
      </c>
      <c r="P2166" t="s">
        <v>89</v>
      </c>
      <c r="Q2166" t="s">
        <v>3332</v>
      </c>
      <c r="U2166" t="s">
        <v>37</v>
      </c>
      <c r="V2166" t="s">
        <v>3341</v>
      </c>
      <c r="Z2166" s="2">
        <v>2</v>
      </c>
      <c r="AA2166" s="22">
        <v>58</v>
      </c>
      <c r="AF2166" t="s">
        <v>3342</v>
      </c>
      <c r="AI2166" t="s">
        <v>711</v>
      </c>
      <c r="AK2166" t="s">
        <v>69</v>
      </c>
      <c r="AN2166" t="s">
        <v>3313</v>
      </c>
      <c r="BR2166" s="3" t="s">
        <v>7025</v>
      </c>
    </row>
    <row r="2167" spans="1:70" x14ac:dyDescent="0.2">
      <c r="A2167" t="s">
        <v>3183</v>
      </c>
      <c r="B2167" t="s">
        <v>3311</v>
      </c>
      <c r="C2167" t="s">
        <v>81</v>
      </c>
      <c r="D2167" t="s">
        <v>1490</v>
      </c>
      <c r="E2167" t="s">
        <v>83</v>
      </c>
      <c r="F2167" s="2" t="s">
        <v>630</v>
      </c>
      <c r="G2167" s="22">
        <v>24</v>
      </c>
      <c r="H2167" s="22">
        <v>24</v>
      </c>
      <c r="N2167" s="2" t="s">
        <v>35</v>
      </c>
      <c r="O2167" s="2" t="s">
        <v>35</v>
      </c>
      <c r="P2167" t="s">
        <v>89</v>
      </c>
      <c r="Q2167" t="s">
        <v>3186</v>
      </c>
      <c r="U2167" t="s">
        <v>37</v>
      </c>
      <c r="V2167" t="s">
        <v>3343</v>
      </c>
      <c r="Z2167" s="2">
        <v>2</v>
      </c>
      <c r="AA2167" s="22">
        <v>51</v>
      </c>
      <c r="AF2167" t="s">
        <v>1152</v>
      </c>
      <c r="AI2167" t="s">
        <v>711</v>
      </c>
      <c r="AK2167" t="s">
        <v>69</v>
      </c>
      <c r="AN2167" t="s">
        <v>3313</v>
      </c>
      <c r="BR2167" s="3" t="s">
        <v>7025</v>
      </c>
    </row>
    <row r="2168" spans="1:70" x14ac:dyDescent="0.2">
      <c r="A2168" t="s">
        <v>3183</v>
      </c>
      <c r="B2168" t="s">
        <v>3311</v>
      </c>
      <c r="C2168" t="s">
        <v>81</v>
      </c>
      <c r="D2168" t="s">
        <v>1490</v>
      </c>
      <c r="E2168" t="s">
        <v>83</v>
      </c>
      <c r="F2168" s="2" t="s">
        <v>630</v>
      </c>
      <c r="G2168" s="22">
        <v>24</v>
      </c>
      <c r="H2168" s="22">
        <v>24</v>
      </c>
      <c r="N2168" s="2" t="s">
        <v>35</v>
      </c>
      <c r="O2168" s="2" t="s">
        <v>35</v>
      </c>
      <c r="P2168" t="s">
        <v>89</v>
      </c>
      <c r="Q2168" t="s">
        <v>3270</v>
      </c>
      <c r="U2168" t="s">
        <v>37</v>
      </c>
      <c r="V2168" t="s">
        <v>3344</v>
      </c>
      <c r="Z2168" s="2">
        <v>3</v>
      </c>
      <c r="AA2168" s="22">
        <v>84</v>
      </c>
      <c r="AF2168" t="s">
        <v>3208</v>
      </c>
      <c r="AI2168" t="s">
        <v>711</v>
      </c>
      <c r="AK2168" t="s">
        <v>69</v>
      </c>
      <c r="AN2168" t="s">
        <v>3313</v>
      </c>
      <c r="BR2168" s="3" t="s">
        <v>7025</v>
      </c>
    </row>
    <row r="2169" spans="1:70" x14ac:dyDescent="0.2">
      <c r="A2169" t="s">
        <v>3183</v>
      </c>
      <c r="B2169" t="s">
        <v>3311</v>
      </c>
      <c r="C2169" t="s">
        <v>81</v>
      </c>
      <c r="D2169" t="s">
        <v>1490</v>
      </c>
      <c r="E2169" t="s">
        <v>83</v>
      </c>
      <c r="F2169" s="2" t="s">
        <v>630</v>
      </c>
      <c r="G2169" s="22">
        <v>24</v>
      </c>
      <c r="H2169" s="22">
        <v>24</v>
      </c>
      <c r="N2169" s="2" t="s">
        <v>35</v>
      </c>
      <c r="O2169" s="2" t="s">
        <v>35</v>
      </c>
      <c r="P2169" t="s">
        <v>89</v>
      </c>
      <c r="Q2169" t="s">
        <v>3317</v>
      </c>
      <c r="U2169" t="s">
        <v>37</v>
      </c>
      <c r="V2169" t="s">
        <v>3345</v>
      </c>
      <c r="Z2169" s="2">
        <v>3</v>
      </c>
      <c r="AA2169" s="22">
        <v>77</v>
      </c>
      <c r="AF2169" t="s">
        <v>3210</v>
      </c>
      <c r="AI2169" t="s">
        <v>711</v>
      </c>
      <c r="AK2169" t="s">
        <v>69</v>
      </c>
      <c r="AN2169" t="s">
        <v>3313</v>
      </c>
      <c r="BR2169" s="3" t="s">
        <v>7025</v>
      </c>
    </row>
    <row r="2170" spans="1:70" x14ac:dyDescent="0.2">
      <c r="A2170" t="s">
        <v>3183</v>
      </c>
      <c r="B2170" t="s">
        <v>3311</v>
      </c>
      <c r="C2170" t="s">
        <v>81</v>
      </c>
      <c r="D2170" t="s">
        <v>1490</v>
      </c>
      <c r="E2170" t="s">
        <v>83</v>
      </c>
      <c r="F2170" s="2" t="s">
        <v>630</v>
      </c>
      <c r="G2170" s="22">
        <v>24</v>
      </c>
      <c r="H2170" s="22">
        <v>24</v>
      </c>
      <c r="N2170" s="2" t="s">
        <v>35</v>
      </c>
      <c r="O2170" s="2" t="s">
        <v>35</v>
      </c>
      <c r="P2170" t="s">
        <v>89</v>
      </c>
      <c r="Q2170" t="s">
        <v>3227</v>
      </c>
      <c r="U2170" t="s">
        <v>37</v>
      </c>
      <c r="V2170" t="s">
        <v>3346</v>
      </c>
      <c r="Z2170" s="2">
        <v>3</v>
      </c>
      <c r="AA2170" s="22">
        <v>75</v>
      </c>
      <c r="AF2170" t="s">
        <v>3213</v>
      </c>
      <c r="AI2170" t="s">
        <v>711</v>
      </c>
      <c r="AK2170" t="s">
        <v>69</v>
      </c>
      <c r="AN2170" t="s">
        <v>3313</v>
      </c>
      <c r="BR2170" s="3" t="s">
        <v>7025</v>
      </c>
    </row>
    <row r="2171" spans="1:70" x14ac:dyDescent="0.2">
      <c r="A2171" t="s">
        <v>3183</v>
      </c>
      <c r="B2171" t="s">
        <v>3311</v>
      </c>
      <c r="C2171" t="s">
        <v>81</v>
      </c>
      <c r="D2171" t="s">
        <v>1490</v>
      </c>
      <c r="E2171" t="s">
        <v>83</v>
      </c>
      <c r="F2171" s="2" t="s">
        <v>630</v>
      </c>
      <c r="G2171" s="22">
        <v>24</v>
      </c>
      <c r="H2171" s="22">
        <v>24</v>
      </c>
      <c r="N2171" s="2" t="s">
        <v>35</v>
      </c>
      <c r="O2171" s="2" t="s">
        <v>35</v>
      </c>
      <c r="P2171" t="s">
        <v>89</v>
      </c>
      <c r="Q2171" t="s">
        <v>3317</v>
      </c>
      <c r="U2171" t="s">
        <v>37</v>
      </c>
      <c r="V2171" t="s">
        <v>3347</v>
      </c>
      <c r="Z2171" s="2">
        <v>3</v>
      </c>
      <c r="AA2171" s="22">
        <v>73</v>
      </c>
      <c r="AF2171" t="s">
        <v>3215</v>
      </c>
      <c r="AI2171" t="s">
        <v>711</v>
      </c>
      <c r="AK2171" t="s">
        <v>69</v>
      </c>
      <c r="AN2171" t="s">
        <v>3313</v>
      </c>
      <c r="BR2171" s="3" t="s">
        <v>7025</v>
      </c>
    </row>
    <row r="2172" spans="1:70" x14ac:dyDescent="0.2">
      <c r="A2172" t="s">
        <v>3183</v>
      </c>
      <c r="B2172" t="s">
        <v>3311</v>
      </c>
      <c r="C2172" t="s">
        <v>81</v>
      </c>
      <c r="D2172" t="s">
        <v>1490</v>
      </c>
      <c r="E2172" t="s">
        <v>83</v>
      </c>
      <c r="F2172" s="2" t="s">
        <v>630</v>
      </c>
      <c r="G2172" s="22">
        <v>24</v>
      </c>
      <c r="H2172" s="22">
        <v>24</v>
      </c>
      <c r="N2172" s="2" t="s">
        <v>35</v>
      </c>
      <c r="O2172" s="2" t="s">
        <v>35</v>
      </c>
      <c r="P2172" t="s">
        <v>89</v>
      </c>
      <c r="Q2172" t="s">
        <v>3348</v>
      </c>
      <c r="U2172" t="s">
        <v>37</v>
      </c>
      <c r="V2172" t="s">
        <v>3349</v>
      </c>
      <c r="Z2172" s="2">
        <v>3</v>
      </c>
      <c r="AA2172" s="22">
        <v>72</v>
      </c>
      <c r="AF2172" t="s">
        <v>3217</v>
      </c>
      <c r="AI2172" t="s">
        <v>711</v>
      </c>
      <c r="AK2172" t="s">
        <v>69</v>
      </c>
      <c r="AN2172" t="s">
        <v>3313</v>
      </c>
      <c r="BR2172" s="3" t="s">
        <v>7025</v>
      </c>
    </row>
    <row r="2173" spans="1:70" x14ac:dyDescent="0.2">
      <c r="A2173" t="s">
        <v>3183</v>
      </c>
      <c r="B2173" t="s">
        <v>3311</v>
      </c>
      <c r="C2173" t="s">
        <v>81</v>
      </c>
      <c r="D2173" t="s">
        <v>1490</v>
      </c>
      <c r="E2173" t="s">
        <v>83</v>
      </c>
      <c r="F2173" s="2" t="s">
        <v>630</v>
      </c>
      <c r="G2173" s="22">
        <v>24</v>
      </c>
      <c r="H2173" s="22">
        <v>24</v>
      </c>
      <c r="N2173" s="2" t="s">
        <v>35</v>
      </c>
      <c r="O2173" s="2" t="s">
        <v>35</v>
      </c>
      <c r="P2173" t="s">
        <v>89</v>
      </c>
      <c r="Q2173" t="s">
        <v>3195</v>
      </c>
      <c r="U2173" t="s">
        <v>37</v>
      </c>
      <c r="V2173" t="s">
        <v>3350</v>
      </c>
      <c r="Z2173" s="2">
        <v>2</v>
      </c>
      <c r="AA2173" s="22">
        <v>49</v>
      </c>
      <c r="AF2173" t="s">
        <v>3351</v>
      </c>
      <c r="AI2173" t="s">
        <v>711</v>
      </c>
      <c r="AK2173" t="s">
        <v>69</v>
      </c>
      <c r="AN2173" t="s">
        <v>3313</v>
      </c>
      <c r="BR2173" s="3" t="s">
        <v>7025</v>
      </c>
    </row>
    <row r="2174" spans="1:70" x14ac:dyDescent="0.2">
      <c r="A2174" t="s">
        <v>3183</v>
      </c>
      <c r="B2174" t="s">
        <v>3311</v>
      </c>
      <c r="C2174" t="s">
        <v>81</v>
      </c>
      <c r="D2174" t="s">
        <v>1490</v>
      </c>
      <c r="E2174" t="s">
        <v>83</v>
      </c>
      <c r="F2174" s="2" t="s">
        <v>630</v>
      </c>
      <c r="G2174" s="22">
        <v>24</v>
      </c>
      <c r="H2174" s="22">
        <v>24</v>
      </c>
      <c r="N2174" s="2" t="s">
        <v>35</v>
      </c>
      <c r="O2174" s="2" t="s">
        <v>35</v>
      </c>
      <c r="P2174" t="s">
        <v>89</v>
      </c>
      <c r="Q2174" t="s">
        <v>3328</v>
      </c>
      <c r="U2174" t="s">
        <v>37</v>
      </c>
      <c r="V2174" t="s">
        <v>3352</v>
      </c>
      <c r="Z2174" s="2">
        <v>2</v>
      </c>
      <c r="AA2174" s="22">
        <v>60</v>
      </c>
      <c r="AF2174" t="s">
        <v>3353</v>
      </c>
      <c r="AI2174" t="s">
        <v>711</v>
      </c>
      <c r="AK2174" t="s">
        <v>69</v>
      </c>
      <c r="AN2174" t="s">
        <v>3313</v>
      </c>
      <c r="BR2174" s="3" t="s">
        <v>7025</v>
      </c>
    </row>
    <row r="2175" spans="1:70" x14ac:dyDescent="0.2">
      <c r="A2175" t="s">
        <v>3183</v>
      </c>
      <c r="B2175" t="s">
        <v>3311</v>
      </c>
      <c r="C2175" t="s">
        <v>81</v>
      </c>
      <c r="D2175" t="s">
        <v>1490</v>
      </c>
      <c r="E2175" t="s">
        <v>83</v>
      </c>
      <c r="F2175" s="2" t="s">
        <v>630</v>
      </c>
      <c r="G2175" s="22">
        <v>24</v>
      </c>
      <c r="H2175" s="22">
        <v>24</v>
      </c>
      <c r="N2175" s="2" t="s">
        <v>35</v>
      </c>
      <c r="O2175" s="2" t="s">
        <v>35</v>
      </c>
      <c r="P2175" t="s">
        <v>89</v>
      </c>
      <c r="Q2175" t="s">
        <v>3317</v>
      </c>
      <c r="U2175" t="s">
        <v>37</v>
      </c>
      <c r="V2175" t="s">
        <v>3354</v>
      </c>
      <c r="Z2175" s="2">
        <v>2</v>
      </c>
      <c r="AA2175" s="22">
        <v>60</v>
      </c>
      <c r="AF2175" t="s">
        <v>3355</v>
      </c>
      <c r="AI2175" t="s">
        <v>711</v>
      </c>
      <c r="AK2175" t="s">
        <v>69</v>
      </c>
      <c r="AN2175" t="s">
        <v>3313</v>
      </c>
      <c r="BR2175" s="3" t="s">
        <v>7025</v>
      </c>
    </row>
    <row r="2176" spans="1:70" x14ac:dyDescent="0.2">
      <c r="A2176" t="s">
        <v>3183</v>
      </c>
      <c r="B2176" t="s">
        <v>3311</v>
      </c>
      <c r="C2176" t="s">
        <v>81</v>
      </c>
      <c r="D2176" t="s">
        <v>1490</v>
      </c>
      <c r="E2176" t="s">
        <v>83</v>
      </c>
      <c r="F2176" s="2" t="s">
        <v>630</v>
      </c>
      <c r="G2176" s="22">
        <v>24</v>
      </c>
      <c r="H2176" s="22">
        <v>24</v>
      </c>
      <c r="N2176" s="2" t="s">
        <v>35</v>
      </c>
      <c r="O2176" s="2" t="s">
        <v>35</v>
      </c>
      <c r="P2176" t="s">
        <v>89</v>
      </c>
      <c r="Q2176" t="s">
        <v>3317</v>
      </c>
      <c r="U2176" t="s">
        <v>37</v>
      </c>
      <c r="V2176" t="s">
        <v>3356</v>
      </c>
      <c r="Z2176" s="2">
        <v>2</v>
      </c>
      <c r="AA2176" s="22">
        <v>62</v>
      </c>
      <c r="AF2176" t="s">
        <v>3357</v>
      </c>
      <c r="AI2176" t="s">
        <v>711</v>
      </c>
      <c r="AK2176" t="s">
        <v>69</v>
      </c>
      <c r="AN2176" t="s">
        <v>3313</v>
      </c>
      <c r="BR2176" s="3" t="s">
        <v>7025</v>
      </c>
    </row>
    <row r="2177" spans="1:70" x14ac:dyDescent="0.2">
      <c r="A2177" t="s">
        <v>3183</v>
      </c>
      <c r="B2177" t="s">
        <v>3311</v>
      </c>
      <c r="C2177" t="s">
        <v>81</v>
      </c>
      <c r="D2177" t="s">
        <v>1490</v>
      </c>
      <c r="E2177" t="s">
        <v>83</v>
      </c>
      <c r="F2177" s="2" t="s">
        <v>630</v>
      </c>
      <c r="G2177" s="22">
        <v>24</v>
      </c>
      <c r="H2177" s="22">
        <v>24</v>
      </c>
      <c r="N2177" s="2" t="s">
        <v>35</v>
      </c>
      <c r="O2177" s="2" t="s">
        <v>35</v>
      </c>
      <c r="P2177" t="s">
        <v>89</v>
      </c>
      <c r="Q2177" t="s">
        <v>3358</v>
      </c>
      <c r="U2177" t="s">
        <v>37</v>
      </c>
      <c r="V2177" t="s">
        <v>3359</v>
      </c>
      <c r="Z2177" s="2">
        <v>2</v>
      </c>
      <c r="AA2177" s="22">
        <v>58</v>
      </c>
      <c r="AF2177" t="s">
        <v>3360</v>
      </c>
      <c r="AI2177" t="s">
        <v>711</v>
      </c>
      <c r="AK2177" t="s">
        <v>69</v>
      </c>
      <c r="AN2177" t="s">
        <v>3313</v>
      </c>
      <c r="BR2177" s="3" t="s">
        <v>7025</v>
      </c>
    </row>
    <row r="2178" spans="1:70" x14ac:dyDescent="0.2">
      <c r="A2178" t="s">
        <v>3183</v>
      </c>
      <c r="B2178" t="s">
        <v>3311</v>
      </c>
      <c r="C2178" t="s">
        <v>81</v>
      </c>
      <c r="D2178" t="s">
        <v>1490</v>
      </c>
      <c r="E2178" t="s">
        <v>83</v>
      </c>
      <c r="F2178" s="2" t="s">
        <v>630</v>
      </c>
      <c r="G2178" s="22">
        <v>24</v>
      </c>
      <c r="H2178" s="22">
        <v>24</v>
      </c>
      <c r="N2178" s="2" t="s">
        <v>35</v>
      </c>
      <c r="O2178" s="2" t="s">
        <v>35</v>
      </c>
      <c r="P2178" t="s">
        <v>89</v>
      </c>
      <c r="Q2178" t="s">
        <v>3195</v>
      </c>
      <c r="U2178" t="s">
        <v>37</v>
      </c>
      <c r="V2178" t="s">
        <v>3361</v>
      </c>
      <c r="Z2178" s="2">
        <v>2</v>
      </c>
      <c r="AA2178" s="22">
        <v>56</v>
      </c>
      <c r="AF2178" t="s">
        <v>3362</v>
      </c>
      <c r="AI2178" t="s">
        <v>711</v>
      </c>
      <c r="AK2178" t="s">
        <v>69</v>
      </c>
      <c r="AN2178" t="s">
        <v>3313</v>
      </c>
      <c r="BR2178" s="3" t="s">
        <v>7025</v>
      </c>
    </row>
    <row r="2179" spans="1:70" x14ac:dyDescent="0.2">
      <c r="A2179" t="s">
        <v>3183</v>
      </c>
      <c r="B2179" t="s">
        <v>3311</v>
      </c>
      <c r="C2179" t="s">
        <v>81</v>
      </c>
      <c r="D2179" t="s">
        <v>1490</v>
      </c>
      <c r="E2179" t="s">
        <v>83</v>
      </c>
      <c r="F2179" s="2" t="s">
        <v>630</v>
      </c>
      <c r="G2179" s="22">
        <v>24</v>
      </c>
      <c r="H2179" s="22">
        <v>24</v>
      </c>
      <c r="N2179" s="2" t="s">
        <v>35</v>
      </c>
      <c r="O2179" s="2" t="s">
        <v>35</v>
      </c>
      <c r="P2179" t="s">
        <v>89</v>
      </c>
      <c r="Q2179" t="s">
        <v>3332</v>
      </c>
      <c r="U2179" t="s">
        <v>37</v>
      </c>
      <c r="V2179" t="s">
        <v>3363</v>
      </c>
      <c r="Z2179" s="2">
        <v>2</v>
      </c>
      <c r="AA2179" s="22">
        <v>56</v>
      </c>
      <c r="AF2179" t="s">
        <v>3364</v>
      </c>
      <c r="AI2179" t="s">
        <v>711</v>
      </c>
      <c r="AK2179" t="s">
        <v>69</v>
      </c>
      <c r="AN2179" t="s">
        <v>3313</v>
      </c>
      <c r="BR2179" s="3" t="s">
        <v>7025</v>
      </c>
    </row>
    <row r="2180" spans="1:70" x14ac:dyDescent="0.2">
      <c r="A2180" t="s">
        <v>3183</v>
      </c>
      <c r="B2180" t="s">
        <v>3311</v>
      </c>
      <c r="C2180" t="s">
        <v>81</v>
      </c>
      <c r="D2180" t="s">
        <v>1490</v>
      </c>
      <c r="E2180" t="s">
        <v>83</v>
      </c>
      <c r="F2180" s="2" t="s">
        <v>630</v>
      </c>
      <c r="G2180" s="22">
        <v>24</v>
      </c>
      <c r="H2180" s="22">
        <v>24</v>
      </c>
      <c r="N2180" s="2" t="s">
        <v>35</v>
      </c>
      <c r="O2180" s="2" t="s">
        <v>35</v>
      </c>
      <c r="P2180" t="s">
        <v>89</v>
      </c>
      <c r="Q2180" t="s">
        <v>3358</v>
      </c>
      <c r="U2180" t="s">
        <v>37</v>
      </c>
      <c r="V2180" t="s">
        <v>3365</v>
      </c>
      <c r="Z2180" s="2">
        <v>2</v>
      </c>
      <c r="AA2180" s="22">
        <v>60</v>
      </c>
      <c r="AF2180" t="s">
        <v>3366</v>
      </c>
      <c r="AI2180" t="s">
        <v>711</v>
      </c>
      <c r="AK2180" t="s">
        <v>69</v>
      </c>
      <c r="AN2180" t="s">
        <v>3313</v>
      </c>
      <c r="BR2180" s="3" t="s">
        <v>7025</v>
      </c>
    </row>
    <row r="2181" spans="1:70" x14ac:dyDescent="0.2">
      <c r="A2181" t="s">
        <v>3183</v>
      </c>
      <c r="B2181" t="s">
        <v>3311</v>
      </c>
      <c r="C2181" t="s">
        <v>81</v>
      </c>
      <c r="D2181" t="s">
        <v>1490</v>
      </c>
      <c r="E2181" t="s">
        <v>83</v>
      </c>
      <c r="F2181" s="2" t="s">
        <v>630</v>
      </c>
      <c r="G2181" s="22">
        <v>24</v>
      </c>
      <c r="H2181" s="22">
        <v>24</v>
      </c>
      <c r="N2181" s="2" t="s">
        <v>35</v>
      </c>
      <c r="O2181" s="2" t="s">
        <v>35</v>
      </c>
      <c r="P2181" t="s">
        <v>89</v>
      </c>
      <c r="Q2181" t="s">
        <v>3332</v>
      </c>
      <c r="U2181" t="s">
        <v>37</v>
      </c>
      <c r="V2181" t="s">
        <v>3367</v>
      </c>
      <c r="Z2181" s="2">
        <v>2</v>
      </c>
      <c r="AA2181" s="22">
        <v>59</v>
      </c>
      <c r="AF2181" t="s">
        <v>3368</v>
      </c>
      <c r="AI2181" t="s">
        <v>711</v>
      </c>
      <c r="AK2181" t="s">
        <v>69</v>
      </c>
      <c r="AN2181" t="s">
        <v>3313</v>
      </c>
      <c r="BR2181" s="3" t="s">
        <v>7025</v>
      </c>
    </row>
    <row r="2182" spans="1:70" x14ac:dyDescent="0.2">
      <c r="A2182" t="s">
        <v>3183</v>
      </c>
      <c r="B2182" t="s">
        <v>3311</v>
      </c>
      <c r="C2182" t="s">
        <v>81</v>
      </c>
      <c r="D2182" t="s">
        <v>1490</v>
      </c>
      <c r="E2182" t="s">
        <v>83</v>
      </c>
      <c r="F2182" s="2" t="s">
        <v>630</v>
      </c>
      <c r="G2182" s="22">
        <v>24</v>
      </c>
      <c r="H2182" s="22">
        <v>24</v>
      </c>
      <c r="N2182" s="2" t="s">
        <v>35</v>
      </c>
      <c r="O2182" s="2" t="s">
        <v>35</v>
      </c>
      <c r="P2182" t="s">
        <v>89</v>
      </c>
      <c r="Q2182" t="s">
        <v>3332</v>
      </c>
      <c r="U2182" t="s">
        <v>37</v>
      </c>
      <c r="V2182" t="s">
        <v>3369</v>
      </c>
      <c r="Z2182" s="2">
        <v>2</v>
      </c>
      <c r="AA2182" s="22">
        <v>56</v>
      </c>
      <c r="AF2182" t="s">
        <v>3370</v>
      </c>
      <c r="AI2182" t="s">
        <v>711</v>
      </c>
      <c r="AK2182" t="s">
        <v>69</v>
      </c>
      <c r="AN2182" t="s">
        <v>3313</v>
      </c>
      <c r="BR2182" s="3" t="s">
        <v>7025</v>
      </c>
    </row>
    <row r="2183" spans="1:70" x14ac:dyDescent="0.2">
      <c r="A2183" t="s">
        <v>3183</v>
      </c>
      <c r="B2183" t="s">
        <v>3311</v>
      </c>
      <c r="C2183" t="s">
        <v>81</v>
      </c>
      <c r="D2183" t="s">
        <v>1490</v>
      </c>
      <c r="E2183" t="s">
        <v>83</v>
      </c>
      <c r="F2183" s="2" t="s">
        <v>630</v>
      </c>
      <c r="G2183" s="22">
        <v>24</v>
      </c>
      <c r="H2183" s="22">
        <v>24</v>
      </c>
      <c r="N2183" s="2" t="s">
        <v>35</v>
      </c>
      <c r="O2183" s="2" t="s">
        <v>35</v>
      </c>
      <c r="P2183" t="s">
        <v>89</v>
      </c>
      <c r="Q2183" t="s">
        <v>3255</v>
      </c>
      <c r="U2183" t="s">
        <v>37</v>
      </c>
      <c r="V2183" t="s">
        <v>3371</v>
      </c>
      <c r="Z2183" s="2">
        <v>1</v>
      </c>
      <c r="AA2183" s="22">
        <v>49</v>
      </c>
      <c r="AF2183" t="s">
        <v>3372</v>
      </c>
      <c r="AI2183" t="s">
        <v>711</v>
      </c>
      <c r="AK2183" t="s">
        <v>69</v>
      </c>
      <c r="AN2183" t="s">
        <v>3313</v>
      </c>
      <c r="BR2183" s="3" t="s">
        <v>7025</v>
      </c>
    </row>
    <row r="2184" spans="1:70" x14ac:dyDescent="0.2">
      <c r="A2184" t="s">
        <v>3183</v>
      </c>
      <c r="B2184" t="s">
        <v>3311</v>
      </c>
      <c r="C2184" t="s">
        <v>81</v>
      </c>
      <c r="D2184" t="s">
        <v>1490</v>
      </c>
      <c r="E2184" t="s">
        <v>83</v>
      </c>
      <c r="F2184" s="2" t="s">
        <v>630</v>
      </c>
      <c r="G2184" s="22">
        <v>24</v>
      </c>
      <c r="H2184" s="22">
        <v>24</v>
      </c>
      <c r="N2184" s="2" t="s">
        <v>35</v>
      </c>
      <c r="O2184" s="2" t="s">
        <v>35</v>
      </c>
      <c r="P2184" t="s">
        <v>89</v>
      </c>
      <c r="Q2184" t="s">
        <v>3270</v>
      </c>
      <c r="U2184" t="s">
        <v>37</v>
      </c>
      <c r="V2184" t="s">
        <v>3373</v>
      </c>
      <c r="Z2184" s="2">
        <v>1</v>
      </c>
      <c r="AA2184" s="22">
        <v>50</v>
      </c>
      <c r="AF2184" t="s">
        <v>3374</v>
      </c>
      <c r="AI2184" t="s">
        <v>711</v>
      </c>
      <c r="AK2184" t="s">
        <v>69</v>
      </c>
      <c r="AN2184" t="s">
        <v>3313</v>
      </c>
      <c r="BR2184" s="3" t="s">
        <v>7025</v>
      </c>
    </row>
    <row r="2185" spans="1:70" x14ac:dyDescent="0.2">
      <c r="A2185" t="s">
        <v>3183</v>
      </c>
      <c r="B2185" t="s">
        <v>3311</v>
      </c>
      <c r="C2185" t="s">
        <v>81</v>
      </c>
      <c r="D2185" t="s">
        <v>1490</v>
      </c>
      <c r="E2185" t="s">
        <v>83</v>
      </c>
      <c r="F2185" s="2" t="s">
        <v>630</v>
      </c>
      <c r="G2185" s="22">
        <v>24</v>
      </c>
      <c r="H2185" s="22">
        <v>24</v>
      </c>
      <c r="N2185" s="2" t="s">
        <v>35</v>
      </c>
      <c r="O2185" s="2" t="s">
        <v>35</v>
      </c>
      <c r="P2185" t="s">
        <v>89</v>
      </c>
      <c r="Q2185" t="s">
        <v>3227</v>
      </c>
      <c r="U2185" t="s">
        <v>37</v>
      </c>
      <c r="V2185" t="s">
        <v>3375</v>
      </c>
      <c r="Z2185" s="2">
        <v>1</v>
      </c>
      <c r="AA2185" s="22">
        <v>61</v>
      </c>
      <c r="AF2185" t="s">
        <v>3237</v>
      </c>
      <c r="AI2185" t="s">
        <v>711</v>
      </c>
      <c r="AK2185" t="s">
        <v>69</v>
      </c>
      <c r="AN2185" t="s">
        <v>3313</v>
      </c>
      <c r="BR2185" s="3" t="s">
        <v>7025</v>
      </c>
    </row>
    <row r="2186" spans="1:70" x14ac:dyDescent="0.2">
      <c r="A2186" t="s">
        <v>3183</v>
      </c>
      <c r="B2186" t="s">
        <v>3311</v>
      </c>
      <c r="C2186" t="s">
        <v>81</v>
      </c>
      <c r="D2186" t="s">
        <v>1490</v>
      </c>
      <c r="E2186" t="s">
        <v>83</v>
      </c>
      <c r="F2186" s="2" t="s">
        <v>630</v>
      </c>
      <c r="G2186" s="22">
        <v>24</v>
      </c>
      <c r="H2186" s="22">
        <v>24</v>
      </c>
      <c r="N2186" s="2" t="s">
        <v>35</v>
      </c>
      <c r="O2186" s="2" t="s">
        <v>35</v>
      </c>
      <c r="P2186" t="s">
        <v>89</v>
      </c>
      <c r="Q2186" t="s">
        <v>3376</v>
      </c>
      <c r="U2186" t="s">
        <v>37</v>
      </c>
      <c r="V2186" t="s">
        <v>3377</v>
      </c>
      <c r="Z2186" s="2">
        <v>1</v>
      </c>
      <c r="AA2186" s="22">
        <v>59</v>
      </c>
      <c r="AF2186" t="s">
        <v>3239</v>
      </c>
      <c r="AI2186" t="s">
        <v>711</v>
      </c>
      <c r="AK2186" t="s">
        <v>69</v>
      </c>
      <c r="AN2186" t="s">
        <v>3313</v>
      </c>
      <c r="BR2186" s="3" t="s">
        <v>7025</v>
      </c>
    </row>
    <row r="2187" spans="1:70" x14ac:dyDescent="0.2">
      <c r="A2187" t="s">
        <v>3183</v>
      </c>
      <c r="B2187" t="s">
        <v>3311</v>
      </c>
      <c r="C2187" t="s">
        <v>81</v>
      </c>
      <c r="D2187" t="s">
        <v>1490</v>
      </c>
      <c r="E2187" t="s">
        <v>83</v>
      </c>
      <c r="F2187" s="2" t="s">
        <v>630</v>
      </c>
      <c r="G2187" s="22">
        <v>24</v>
      </c>
      <c r="H2187" s="22">
        <v>24</v>
      </c>
      <c r="N2187" s="2" t="s">
        <v>35</v>
      </c>
      <c r="O2187" s="2" t="s">
        <v>35</v>
      </c>
      <c r="P2187" t="s">
        <v>89</v>
      </c>
      <c r="Q2187" t="s">
        <v>3325</v>
      </c>
      <c r="U2187" t="s">
        <v>37</v>
      </c>
      <c r="V2187" t="s">
        <v>3378</v>
      </c>
      <c r="Z2187" s="2">
        <v>1</v>
      </c>
      <c r="AA2187" s="22">
        <v>60</v>
      </c>
      <c r="AF2187" t="s">
        <v>3241</v>
      </c>
      <c r="AI2187" t="s">
        <v>711</v>
      </c>
      <c r="AK2187" t="s">
        <v>69</v>
      </c>
      <c r="AN2187" t="s">
        <v>3313</v>
      </c>
      <c r="BR2187" s="3" t="s">
        <v>7025</v>
      </c>
    </row>
    <row r="2188" spans="1:70" x14ac:dyDescent="0.2">
      <c r="A2188" t="s">
        <v>3183</v>
      </c>
      <c r="B2188" t="s">
        <v>3311</v>
      </c>
      <c r="C2188" t="s">
        <v>81</v>
      </c>
      <c r="D2188" t="s">
        <v>1490</v>
      </c>
      <c r="E2188" t="s">
        <v>83</v>
      </c>
      <c r="F2188" s="2" t="s">
        <v>630</v>
      </c>
      <c r="G2188" s="22">
        <v>24</v>
      </c>
      <c r="H2188" s="22">
        <v>24</v>
      </c>
      <c r="N2188" s="2" t="s">
        <v>35</v>
      </c>
      <c r="O2188" s="2" t="s">
        <v>35</v>
      </c>
      <c r="P2188" t="s">
        <v>89</v>
      </c>
      <c r="Q2188" t="s">
        <v>3325</v>
      </c>
      <c r="U2188" t="s">
        <v>37</v>
      </c>
      <c r="V2188" t="s">
        <v>3379</v>
      </c>
      <c r="Z2188" s="2">
        <v>1</v>
      </c>
      <c r="AA2188" s="22">
        <v>61</v>
      </c>
      <c r="AF2188" t="s">
        <v>3243</v>
      </c>
      <c r="AI2188" t="s">
        <v>711</v>
      </c>
      <c r="AK2188" t="s">
        <v>69</v>
      </c>
      <c r="AN2188" t="s">
        <v>3313</v>
      </c>
      <c r="BR2188" s="3" t="s">
        <v>7025</v>
      </c>
    </row>
    <row r="2189" spans="1:70" x14ac:dyDescent="0.2">
      <c r="A2189" t="s">
        <v>3183</v>
      </c>
      <c r="B2189" t="s">
        <v>3311</v>
      </c>
      <c r="C2189" t="s">
        <v>81</v>
      </c>
      <c r="D2189" t="s">
        <v>1490</v>
      </c>
      <c r="E2189" t="s">
        <v>83</v>
      </c>
      <c r="F2189" s="2" t="s">
        <v>630</v>
      </c>
      <c r="G2189" s="22">
        <v>24</v>
      </c>
      <c r="H2189" s="22">
        <v>24</v>
      </c>
      <c r="N2189" s="2" t="s">
        <v>35</v>
      </c>
      <c r="O2189" s="2" t="s">
        <v>35</v>
      </c>
      <c r="P2189" t="s">
        <v>89</v>
      </c>
      <c r="Q2189" t="s">
        <v>3317</v>
      </c>
      <c r="U2189" t="s">
        <v>37</v>
      </c>
      <c r="V2189" t="s">
        <v>3380</v>
      </c>
      <c r="Z2189" s="2">
        <v>1</v>
      </c>
      <c r="AA2189" s="22">
        <v>60</v>
      </c>
      <c r="AF2189" t="s">
        <v>3245</v>
      </c>
      <c r="AI2189" t="s">
        <v>711</v>
      </c>
      <c r="AK2189" t="s">
        <v>69</v>
      </c>
      <c r="AN2189" t="s">
        <v>3313</v>
      </c>
      <c r="BR2189" s="3" t="s">
        <v>7025</v>
      </c>
    </row>
    <row r="2190" spans="1:70" x14ac:dyDescent="0.2">
      <c r="A2190" t="s">
        <v>3183</v>
      </c>
      <c r="B2190" t="s">
        <v>3311</v>
      </c>
      <c r="C2190" t="s">
        <v>81</v>
      </c>
      <c r="D2190" t="s">
        <v>1490</v>
      </c>
      <c r="E2190" t="s">
        <v>83</v>
      </c>
      <c r="F2190" s="2" t="s">
        <v>630</v>
      </c>
      <c r="G2190" s="22">
        <v>24</v>
      </c>
      <c r="H2190" s="22">
        <v>24</v>
      </c>
      <c r="N2190" s="2" t="s">
        <v>35</v>
      </c>
      <c r="O2190" s="2" t="s">
        <v>35</v>
      </c>
      <c r="P2190" t="s">
        <v>89</v>
      </c>
      <c r="Q2190" t="s">
        <v>3348</v>
      </c>
      <c r="U2190" t="s">
        <v>37</v>
      </c>
      <c r="V2190" t="s">
        <v>3381</v>
      </c>
      <c r="Z2190" s="2">
        <v>1</v>
      </c>
      <c r="AA2190" s="22">
        <v>60</v>
      </c>
      <c r="AF2190" t="s">
        <v>3247</v>
      </c>
      <c r="AI2190" t="s">
        <v>711</v>
      </c>
      <c r="AK2190" t="s">
        <v>69</v>
      </c>
      <c r="AN2190" t="s">
        <v>3313</v>
      </c>
      <c r="BR2190" s="3" t="s">
        <v>7025</v>
      </c>
    </row>
    <row r="2191" spans="1:70" x14ac:dyDescent="0.2">
      <c r="A2191" t="s">
        <v>3183</v>
      </c>
      <c r="B2191" t="s">
        <v>3311</v>
      </c>
      <c r="C2191" t="s">
        <v>81</v>
      </c>
      <c r="D2191" t="s">
        <v>1490</v>
      </c>
      <c r="E2191" t="s">
        <v>83</v>
      </c>
      <c r="F2191" s="2" t="s">
        <v>630</v>
      </c>
      <c r="G2191" s="22">
        <v>24</v>
      </c>
      <c r="H2191" s="22">
        <v>24</v>
      </c>
      <c r="N2191" s="2" t="s">
        <v>35</v>
      </c>
      <c r="O2191" s="2" t="s">
        <v>35</v>
      </c>
      <c r="P2191" t="s">
        <v>89</v>
      </c>
      <c r="Q2191" t="s">
        <v>3382</v>
      </c>
      <c r="U2191" t="s">
        <v>37</v>
      </c>
      <c r="V2191" t="s">
        <v>3383</v>
      </c>
      <c r="Z2191" s="2">
        <v>1</v>
      </c>
      <c r="AA2191" s="22">
        <v>61</v>
      </c>
      <c r="AF2191" t="s">
        <v>3249</v>
      </c>
      <c r="AI2191" t="s">
        <v>711</v>
      </c>
      <c r="AK2191" t="s">
        <v>69</v>
      </c>
      <c r="AN2191" t="s">
        <v>3313</v>
      </c>
      <c r="BR2191" s="3" t="s">
        <v>7025</v>
      </c>
    </row>
    <row r="2192" spans="1:70" x14ac:dyDescent="0.2">
      <c r="A2192" t="s">
        <v>3183</v>
      </c>
      <c r="B2192" t="s">
        <v>3311</v>
      </c>
      <c r="C2192" t="s">
        <v>81</v>
      </c>
      <c r="D2192" t="s">
        <v>1490</v>
      </c>
      <c r="E2192" t="s">
        <v>83</v>
      </c>
      <c r="F2192" s="2" t="s">
        <v>630</v>
      </c>
      <c r="G2192" s="22">
        <v>24</v>
      </c>
      <c r="H2192" s="22">
        <v>24</v>
      </c>
      <c r="N2192" s="2" t="s">
        <v>35</v>
      </c>
      <c r="O2192" s="2" t="s">
        <v>35</v>
      </c>
      <c r="P2192" t="s">
        <v>89</v>
      </c>
      <c r="Q2192" t="s">
        <v>3376</v>
      </c>
      <c r="U2192" t="s">
        <v>37</v>
      </c>
      <c r="V2192" t="s">
        <v>3384</v>
      </c>
      <c r="Z2192" s="2">
        <v>1</v>
      </c>
      <c r="AA2192" s="22">
        <v>61</v>
      </c>
      <c r="AF2192" t="s">
        <v>3251</v>
      </c>
      <c r="AI2192" t="s">
        <v>711</v>
      </c>
      <c r="AK2192" t="s">
        <v>69</v>
      </c>
      <c r="AN2192" t="s">
        <v>3313</v>
      </c>
      <c r="BR2192" s="3" t="s">
        <v>7025</v>
      </c>
    </row>
    <row r="2193" spans="1:70" x14ac:dyDescent="0.2">
      <c r="A2193" t="s">
        <v>3183</v>
      </c>
      <c r="B2193" t="s">
        <v>3311</v>
      </c>
      <c r="C2193" t="s">
        <v>81</v>
      </c>
      <c r="D2193" t="s">
        <v>1490</v>
      </c>
      <c r="E2193" t="s">
        <v>83</v>
      </c>
      <c r="F2193" s="2" t="s">
        <v>630</v>
      </c>
      <c r="G2193" s="22">
        <v>24</v>
      </c>
      <c r="H2193" s="22">
        <v>24</v>
      </c>
      <c r="N2193" s="2" t="s">
        <v>35</v>
      </c>
      <c r="O2193" s="2" t="s">
        <v>35</v>
      </c>
      <c r="P2193" t="s">
        <v>89</v>
      </c>
      <c r="Q2193" t="s">
        <v>3233</v>
      </c>
      <c r="U2193" t="s">
        <v>37</v>
      </c>
      <c r="V2193" t="s">
        <v>3385</v>
      </c>
      <c r="Z2193" s="2">
        <v>2</v>
      </c>
      <c r="AA2193" s="22">
        <v>60</v>
      </c>
      <c r="AF2193" t="s">
        <v>2219</v>
      </c>
      <c r="AI2193" t="s">
        <v>711</v>
      </c>
      <c r="AK2193" t="s">
        <v>69</v>
      </c>
      <c r="AN2193" t="s">
        <v>3313</v>
      </c>
      <c r="BR2193" s="3" t="s">
        <v>7025</v>
      </c>
    </row>
    <row r="2194" spans="1:70" x14ac:dyDescent="0.2">
      <c r="A2194" t="s">
        <v>3183</v>
      </c>
      <c r="B2194" t="s">
        <v>3311</v>
      </c>
      <c r="C2194" t="s">
        <v>81</v>
      </c>
      <c r="D2194" t="s">
        <v>1490</v>
      </c>
      <c r="E2194" t="s">
        <v>83</v>
      </c>
      <c r="F2194" s="2" t="s">
        <v>630</v>
      </c>
      <c r="G2194" s="22">
        <v>24</v>
      </c>
      <c r="H2194" s="22">
        <v>24</v>
      </c>
      <c r="N2194" s="2" t="s">
        <v>35</v>
      </c>
      <c r="O2194" s="2" t="s">
        <v>35</v>
      </c>
      <c r="P2194" t="s">
        <v>89</v>
      </c>
      <c r="Q2194" t="s">
        <v>3270</v>
      </c>
      <c r="U2194" t="s">
        <v>37</v>
      </c>
      <c r="V2194" t="s">
        <v>3386</v>
      </c>
      <c r="Z2194" s="2">
        <v>2</v>
      </c>
      <c r="AA2194" s="22">
        <v>60</v>
      </c>
      <c r="AF2194" t="s">
        <v>2222</v>
      </c>
      <c r="AI2194" t="s">
        <v>711</v>
      </c>
      <c r="AK2194" t="s">
        <v>69</v>
      </c>
      <c r="AN2194" t="s">
        <v>3313</v>
      </c>
      <c r="BR2194" s="3" t="s">
        <v>7025</v>
      </c>
    </row>
    <row r="2195" spans="1:70" x14ac:dyDescent="0.2">
      <c r="A2195" t="s">
        <v>3183</v>
      </c>
      <c r="B2195" t="s">
        <v>3311</v>
      </c>
      <c r="C2195" t="s">
        <v>81</v>
      </c>
      <c r="D2195" t="s">
        <v>1490</v>
      </c>
      <c r="E2195" t="s">
        <v>83</v>
      </c>
      <c r="F2195" s="2" t="s">
        <v>630</v>
      </c>
      <c r="G2195" s="22">
        <v>24</v>
      </c>
      <c r="H2195" s="22">
        <v>24</v>
      </c>
      <c r="N2195" s="2" t="s">
        <v>35</v>
      </c>
      <c r="O2195" s="2" t="s">
        <v>35</v>
      </c>
      <c r="P2195" t="s">
        <v>89</v>
      </c>
      <c r="Q2195" t="s">
        <v>3264</v>
      </c>
      <c r="U2195" t="s">
        <v>37</v>
      </c>
      <c r="V2195" t="s">
        <v>3387</v>
      </c>
      <c r="Z2195" s="2">
        <v>3</v>
      </c>
      <c r="AA2195" s="22">
        <v>92</v>
      </c>
      <c r="AF2195" t="s">
        <v>2516</v>
      </c>
      <c r="AI2195" t="s">
        <v>711</v>
      </c>
      <c r="AK2195" t="s">
        <v>69</v>
      </c>
      <c r="AN2195" t="s">
        <v>3313</v>
      </c>
      <c r="BR2195" s="3" t="s">
        <v>7025</v>
      </c>
    </row>
    <row r="2196" spans="1:70" x14ac:dyDescent="0.2">
      <c r="A2196" t="s">
        <v>3183</v>
      </c>
      <c r="B2196" t="s">
        <v>3311</v>
      </c>
      <c r="C2196" t="s">
        <v>81</v>
      </c>
      <c r="D2196" t="s">
        <v>1490</v>
      </c>
      <c r="E2196" t="s">
        <v>83</v>
      </c>
      <c r="F2196" s="2" t="s">
        <v>630</v>
      </c>
      <c r="G2196" s="22">
        <v>24</v>
      </c>
      <c r="H2196" s="22">
        <v>24</v>
      </c>
      <c r="N2196" s="2" t="s">
        <v>35</v>
      </c>
      <c r="O2196" s="2" t="s">
        <v>35</v>
      </c>
      <c r="P2196" t="s">
        <v>89</v>
      </c>
      <c r="Q2196" t="s">
        <v>3270</v>
      </c>
      <c r="U2196" t="s">
        <v>37</v>
      </c>
      <c r="V2196" t="s">
        <v>3388</v>
      </c>
      <c r="Z2196" s="2">
        <v>2</v>
      </c>
      <c r="AA2196" s="22">
        <v>60</v>
      </c>
      <c r="AF2196" t="s">
        <v>2380</v>
      </c>
      <c r="AI2196" t="s">
        <v>711</v>
      </c>
      <c r="AK2196" t="s">
        <v>69</v>
      </c>
      <c r="AN2196" t="s">
        <v>3313</v>
      </c>
      <c r="BR2196" s="3" t="s">
        <v>7025</v>
      </c>
    </row>
    <row r="2197" spans="1:70" x14ac:dyDescent="0.2">
      <c r="A2197" t="s">
        <v>3183</v>
      </c>
      <c r="B2197" t="s">
        <v>3311</v>
      </c>
      <c r="C2197" t="s">
        <v>81</v>
      </c>
      <c r="D2197" t="s">
        <v>1490</v>
      </c>
      <c r="E2197" t="s">
        <v>83</v>
      </c>
      <c r="F2197" s="2" t="s">
        <v>630</v>
      </c>
      <c r="G2197" s="22">
        <v>24</v>
      </c>
      <c r="H2197" s="22">
        <v>24</v>
      </c>
      <c r="N2197" s="2" t="s">
        <v>35</v>
      </c>
      <c r="O2197" s="2" t="s">
        <v>35</v>
      </c>
      <c r="P2197" t="s">
        <v>89</v>
      </c>
      <c r="Q2197" t="s">
        <v>3264</v>
      </c>
      <c r="U2197" t="s">
        <v>37</v>
      </c>
      <c r="V2197" t="s">
        <v>3389</v>
      </c>
      <c r="Z2197" s="2">
        <v>2</v>
      </c>
      <c r="AA2197" s="22">
        <v>61</v>
      </c>
      <c r="AF2197" t="s">
        <v>2629</v>
      </c>
      <c r="AI2197" t="s">
        <v>711</v>
      </c>
      <c r="AK2197" t="s">
        <v>69</v>
      </c>
      <c r="AN2197" t="s">
        <v>3313</v>
      </c>
      <c r="BR2197" s="3" t="s">
        <v>7025</v>
      </c>
    </row>
    <row r="2198" spans="1:70" x14ac:dyDescent="0.2">
      <c r="A2198" t="s">
        <v>3183</v>
      </c>
      <c r="B2198" t="s">
        <v>3311</v>
      </c>
      <c r="C2198" t="s">
        <v>81</v>
      </c>
      <c r="D2198" t="s">
        <v>1490</v>
      </c>
      <c r="E2198" t="s">
        <v>83</v>
      </c>
      <c r="F2198" s="2" t="s">
        <v>630</v>
      </c>
      <c r="G2198" s="22">
        <v>24</v>
      </c>
      <c r="H2198" s="22">
        <v>24</v>
      </c>
      <c r="N2198" s="2" t="s">
        <v>35</v>
      </c>
      <c r="O2198" s="2" t="s">
        <v>35</v>
      </c>
      <c r="P2198" t="s">
        <v>89</v>
      </c>
      <c r="Q2198" t="s">
        <v>3264</v>
      </c>
      <c r="U2198" t="s">
        <v>37</v>
      </c>
      <c r="V2198" t="s">
        <v>3390</v>
      </c>
      <c r="Z2198" s="2">
        <v>3</v>
      </c>
      <c r="AA2198" s="22">
        <v>90</v>
      </c>
      <c r="AF2198" t="s">
        <v>3263</v>
      </c>
      <c r="AI2198" t="s">
        <v>711</v>
      </c>
      <c r="AK2198" t="s">
        <v>69</v>
      </c>
      <c r="AN2198" t="s">
        <v>3313</v>
      </c>
      <c r="BR2198" s="3" t="s">
        <v>7025</v>
      </c>
    </row>
    <row r="2199" spans="1:70" x14ac:dyDescent="0.2">
      <c r="A2199" t="s">
        <v>3183</v>
      </c>
      <c r="B2199" t="s">
        <v>3311</v>
      </c>
      <c r="C2199" t="s">
        <v>81</v>
      </c>
      <c r="D2199" t="s">
        <v>1490</v>
      </c>
      <c r="E2199" t="s">
        <v>83</v>
      </c>
      <c r="F2199" s="2" t="s">
        <v>630</v>
      </c>
      <c r="G2199" s="22">
        <v>24</v>
      </c>
      <c r="H2199" s="22">
        <v>24</v>
      </c>
      <c r="N2199" s="2" t="s">
        <v>35</v>
      </c>
      <c r="O2199" s="2" t="s">
        <v>35</v>
      </c>
      <c r="P2199" t="s">
        <v>89</v>
      </c>
      <c r="Q2199" t="s">
        <v>3264</v>
      </c>
      <c r="U2199" t="s">
        <v>37</v>
      </c>
      <c r="V2199" t="s">
        <v>3391</v>
      </c>
      <c r="Z2199" s="2">
        <v>2</v>
      </c>
      <c r="AA2199" s="22">
        <v>60</v>
      </c>
      <c r="AF2199" t="s">
        <v>3392</v>
      </c>
      <c r="AI2199" t="s">
        <v>711</v>
      </c>
      <c r="AK2199" t="s">
        <v>69</v>
      </c>
      <c r="AN2199" t="s">
        <v>3313</v>
      </c>
      <c r="BR2199" s="3" t="s">
        <v>7025</v>
      </c>
    </row>
    <row r="2200" spans="1:70" x14ac:dyDescent="0.2">
      <c r="A2200" t="s">
        <v>3183</v>
      </c>
      <c r="B2200" t="s">
        <v>3311</v>
      </c>
      <c r="C2200" t="s">
        <v>81</v>
      </c>
      <c r="D2200" t="s">
        <v>1490</v>
      </c>
      <c r="E2200" t="s">
        <v>83</v>
      </c>
      <c r="F2200" s="2" t="s">
        <v>630</v>
      </c>
      <c r="G2200" s="22">
        <v>24</v>
      </c>
      <c r="H2200" s="22">
        <v>24</v>
      </c>
      <c r="N2200" s="2" t="s">
        <v>35</v>
      </c>
      <c r="O2200" s="2" t="s">
        <v>35</v>
      </c>
      <c r="P2200" t="s">
        <v>89</v>
      </c>
      <c r="Q2200" t="s">
        <v>3211</v>
      </c>
      <c r="U2200" t="s">
        <v>37</v>
      </c>
      <c r="V2200" t="s">
        <v>3393</v>
      </c>
      <c r="Z2200" s="2">
        <v>2</v>
      </c>
      <c r="AA2200" s="22">
        <v>58</v>
      </c>
      <c r="AF2200" t="s">
        <v>3394</v>
      </c>
      <c r="AI2200" t="s">
        <v>711</v>
      </c>
      <c r="AK2200" t="s">
        <v>69</v>
      </c>
      <c r="AN2200" t="s">
        <v>3313</v>
      </c>
      <c r="BR2200" s="3" t="s">
        <v>7025</v>
      </c>
    </row>
    <row r="2201" spans="1:70" x14ac:dyDescent="0.2">
      <c r="A2201" t="s">
        <v>3183</v>
      </c>
      <c r="B2201" t="s">
        <v>3311</v>
      </c>
      <c r="C2201" t="s">
        <v>81</v>
      </c>
      <c r="D2201" t="s">
        <v>1490</v>
      </c>
      <c r="E2201" t="s">
        <v>83</v>
      </c>
      <c r="F2201" s="2" t="s">
        <v>630</v>
      </c>
      <c r="G2201" s="22">
        <v>24</v>
      </c>
      <c r="H2201" s="22">
        <v>24</v>
      </c>
      <c r="N2201" s="2" t="s">
        <v>35</v>
      </c>
      <c r="O2201" s="2" t="s">
        <v>35</v>
      </c>
      <c r="P2201" t="s">
        <v>89</v>
      </c>
      <c r="Q2201" t="s">
        <v>3264</v>
      </c>
      <c r="U2201" t="s">
        <v>37</v>
      </c>
      <c r="V2201" t="s">
        <v>3395</v>
      </c>
      <c r="Z2201" s="2">
        <v>2</v>
      </c>
      <c r="AA2201" s="22">
        <v>59</v>
      </c>
      <c r="AF2201" t="s">
        <v>1398</v>
      </c>
      <c r="AI2201" t="s">
        <v>711</v>
      </c>
      <c r="AK2201" t="s">
        <v>69</v>
      </c>
      <c r="AN2201" t="s">
        <v>3313</v>
      </c>
      <c r="BR2201" s="3" t="s">
        <v>7025</v>
      </c>
    </row>
    <row r="2202" spans="1:70" x14ac:dyDescent="0.2">
      <c r="A2202" t="s">
        <v>3183</v>
      </c>
      <c r="B2202" t="s">
        <v>3311</v>
      </c>
      <c r="C2202" t="s">
        <v>81</v>
      </c>
      <c r="D2202" t="s">
        <v>1490</v>
      </c>
      <c r="E2202" t="s">
        <v>83</v>
      </c>
      <c r="F2202" s="2" t="s">
        <v>630</v>
      </c>
      <c r="G2202" s="22">
        <v>24</v>
      </c>
      <c r="H2202" s="22">
        <v>24</v>
      </c>
      <c r="N2202" s="2" t="s">
        <v>35</v>
      </c>
      <c r="O2202" s="2" t="s">
        <v>35</v>
      </c>
      <c r="P2202" t="s">
        <v>89</v>
      </c>
      <c r="Q2202" t="s">
        <v>3274</v>
      </c>
      <c r="U2202" t="s">
        <v>37</v>
      </c>
      <c r="V2202" t="s">
        <v>3396</v>
      </c>
      <c r="Z2202" s="2">
        <v>2</v>
      </c>
      <c r="AA2202" s="22">
        <v>46</v>
      </c>
      <c r="AF2202" t="s">
        <v>1402</v>
      </c>
      <c r="AI2202" t="s">
        <v>711</v>
      </c>
      <c r="AK2202" t="s">
        <v>69</v>
      </c>
      <c r="AN2202" t="s">
        <v>3313</v>
      </c>
      <c r="BR2202" s="3" t="s">
        <v>7025</v>
      </c>
    </row>
    <row r="2203" spans="1:70" x14ac:dyDescent="0.2">
      <c r="A2203" t="s">
        <v>3183</v>
      </c>
      <c r="B2203" t="s">
        <v>3311</v>
      </c>
      <c r="C2203" t="s">
        <v>81</v>
      </c>
      <c r="D2203" t="s">
        <v>1490</v>
      </c>
      <c r="E2203" t="s">
        <v>83</v>
      </c>
      <c r="F2203" s="2" t="s">
        <v>630</v>
      </c>
      <c r="G2203" s="22">
        <v>24</v>
      </c>
      <c r="H2203" s="22">
        <v>24</v>
      </c>
      <c r="N2203" s="2" t="s">
        <v>35</v>
      </c>
      <c r="O2203" s="2" t="s">
        <v>35</v>
      </c>
      <c r="P2203" t="s">
        <v>89</v>
      </c>
      <c r="Q2203" t="s">
        <v>3264</v>
      </c>
      <c r="U2203" t="s">
        <v>37</v>
      </c>
      <c r="V2203" t="s">
        <v>3397</v>
      </c>
      <c r="Z2203" s="2">
        <v>2</v>
      </c>
      <c r="AA2203" s="22">
        <v>44</v>
      </c>
      <c r="AF2203" t="s">
        <v>1406</v>
      </c>
      <c r="AI2203" t="s">
        <v>711</v>
      </c>
      <c r="AK2203" t="s">
        <v>69</v>
      </c>
      <c r="AN2203" t="s">
        <v>3313</v>
      </c>
      <c r="BR2203" s="3" t="s">
        <v>7025</v>
      </c>
    </row>
    <row r="2204" spans="1:70" x14ac:dyDescent="0.2">
      <c r="A2204" t="s">
        <v>3183</v>
      </c>
      <c r="B2204" t="s">
        <v>3311</v>
      </c>
      <c r="C2204" t="s">
        <v>81</v>
      </c>
      <c r="D2204" t="s">
        <v>1490</v>
      </c>
      <c r="E2204" t="s">
        <v>83</v>
      </c>
      <c r="F2204" s="2" t="s">
        <v>630</v>
      </c>
      <c r="G2204" s="22">
        <v>24</v>
      </c>
      <c r="H2204" s="22">
        <v>24</v>
      </c>
      <c r="N2204" s="2" t="s">
        <v>35</v>
      </c>
      <c r="O2204" s="2" t="s">
        <v>35</v>
      </c>
      <c r="P2204" t="s">
        <v>89</v>
      </c>
      <c r="Q2204" t="s">
        <v>3261</v>
      </c>
      <c r="U2204" t="s">
        <v>37</v>
      </c>
      <c r="V2204" t="s">
        <v>3398</v>
      </c>
      <c r="Z2204" s="2">
        <v>3</v>
      </c>
      <c r="AA2204" s="22">
        <v>91</v>
      </c>
      <c r="AF2204" t="s">
        <v>1419</v>
      </c>
      <c r="AI2204" t="s">
        <v>711</v>
      </c>
      <c r="AK2204" t="s">
        <v>69</v>
      </c>
      <c r="AN2204" t="s">
        <v>3313</v>
      </c>
      <c r="BR2204" s="3" t="s">
        <v>7025</v>
      </c>
    </row>
    <row r="2205" spans="1:70" x14ac:dyDescent="0.2">
      <c r="A2205" t="s">
        <v>3183</v>
      </c>
      <c r="B2205" t="s">
        <v>3311</v>
      </c>
      <c r="C2205" t="s">
        <v>81</v>
      </c>
      <c r="D2205" t="s">
        <v>1490</v>
      </c>
      <c r="E2205" t="s">
        <v>83</v>
      </c>
      <c r="F2205" s="2" t="s">
        <v>630</v>
      </c>
      <c r="G2205" s="22">
        <v>24</v>
      </c>
      <c r="H2205" s="22">
        <v>24</v>
      </c>
      <c r="N2205" s="2" t="s">
        <v>35</v>
      </c>
      <c r="O2205" s="2" t="s">
        <v>35</v>
      </c>
      <c r="P2205" t="s">
        <v>89</v>
      </c>
      <c r="Q2205" t="s">
        <v>3233</v>
      </c>
      <c r="U2205" t="s">
        <v>37</v>
      </c>
      <c r="V2205" t="s">
        <v>3399</v>
      </c>
      <c r="Z2205" s="2">
        <v>2</v>
      </c>
      <c r="AA2205" s="22">
        <v>59</v>
      </c>
      <c r="AF2205" t="s">
        <v>3400</v>
      </c>
      <c r="AI2205" t="s">
        <v>711</v>
      </c>
      <c r="AK2205" t="s">
        <v>69</v>
      </c>
      <c r="AN2205" t="s">
        <v>3313</v>
      </c>
      <c r="BR2205" s="3" t="s">
        <v>7025</v>
      </c>
    </row>
    <row r="2206" spans="1:70" x14ac:dyDescent="0.2">
      <c r="A2206" t="s">
        <v>3183</v>
      </c>
      <c r="B2206" t="s">
        <v>3311</v>
      </c>
      <c r="C2206" t="s">
        <v>81</v>
      </c>
      <c r="D2206" t="s">
        <v>1490</v>
      </c>
      <c r="E2206" t="s">
        <v>83</v>
      </c>
      <c r="F2206" s="2" t="s">
        <v>630</v>
      </c>
      <c r="G2206" s="22">
        <v>24</v>
      </c>
      <c r="H2206" s="22">
        <v>24</v>
      </c>
      <c r="N2206" s="2" t="s">
        <v>35</v>
      </c>
      <c r="O2206" s="2" t="s">
        <v>35</v>
      </c>
      <c r="P2206" t="s">
        <v>89</v>
      </c>
      <c r="Q2206" t="s">
        <v>3233</v>
      </c>
      <c r="U2206" t="s">
        <v>37</v>
      </c>
      <c r="V2206" t="s">
        <v>3401</v>
      </c>
      <c r="Z2206" s="2">
        <v>2</v>
      </c>
      <c r="AA2206" s="22">
        <v>61</v>
      </c>
      <c r="AF2206" t="s">
        <v>3402</v>
      </c>
      <c r="AI2206" t="s">
        <v>711</v>
      </c>
      <c r="AK2206" t="s">
        <v>69</v>
      </c>
      <c r="AN2206" t="s">
        <v>3313</v>
      </c>
      <c r="BR2206" s="3" t="s">
        <v>7025</v>
      </c>
    </row>
    <row r="2207" spans="1:70" x14ac:dyDescent="0.2">
      <c r="A2207" t="s">
        <v>3183</v>
      </c>
      <c r="B2207" t="s">
        <v>3311</v>
      </c>
      <c r="C2207" t="s">
        <v>81</v>
      </c>
      <c r="D2207" t="s">
        <v>1490</v>
      </c>
      <c r="E2207" t="s">
        <v>83</v>
      </c>
      <c r="F2207" s="2" t="s">
        <v>630</v>
      </c>
      <c r="G2207" s="22">
        <v>24</v>
      </c>
      <c r="H2207" s="22">
        <v>24</v>
      </c>
      <c r="N2207" s="2" t="s">
        <v>35</v>
      </c>
      <c r="O2207" s="2" t="s">
        <v>35</v>
      </c>
      <c r="P2207" t="s">
        <v>89</v>
      </c>
      <c r="Q2207" t="s">
        <v>3261</v>
      </c>
      <c r="U2207" t="s">
        <v>37</v>
      </c>
      <c r="V2207" t="s">
        <v>3403</v>
      </c>
      <c r="Z2207" s="2">
        <v>2</v>
      </c>
      <c r="AA2207" s="22">
        <v>60</v>
      </c>
      <c r="AF2207" t="s">
        <v>3404</v>
      </c>
      <c r="AI2207" t="s">
        <v>711</v>
      </c>
      <c r="AK2207" t="s">
        <v>69</v>
      </c>
      <c r="AN2207" t="s">
        <v>3313</v>
      </c>
      <c r="BR2207" s="3" t="s">
        <v>7025</v>
      </c>
    </row>
    <row r="2208" spans="1:70" x14ac:dyDescent="0.2">
      <c r="A2208" t="s">
        <v>3183</v>
      </c>
      <c r="B2208" t="s">
        <v>3311</v>
      </c>
      <c r="C2208" t="s">
        <v>81</v>
      </c>
      <c r="D2208" t="s">
        <v>1490</v>
      </c>
      <c r="E2208" t="s">
        <v>83</v>
      </c>
      <c r="F2208" s="2" t="s">
        <v>630</v>
      </c>
      <c r="G2208" s="22">
        <v>24</v>
      </c>
      <c r="H2208" s="22">
        <v>24</v>
      </c>
      <c r="N2208" s="2" t="s">
        <v>35</v>
      </c>
      <c r="O2208" s="2" t="s">
        <v>35</v>
      </c>
      <c r="P2208" t="s">
        <v>89</v>
      </c>
      <c r="Q2208" t="s">
        <v>3270</v>
      </c>
      <c r="U2208" t="s">
        <v>37</v>
      </c>
      <c r="V2208" t="s">
        <v>3405</v>
      </c>
      <c r="Z2208" s="2">
        <v>2</v>
      </c>
      <c r="AA2208" s="22">
        <v>60</v>
      </c>
      <c r="AF2208" t="s">
        <v>3406</v>
      </c>
      <c r="AI2208" t="s">
        <v>711</v>
      </c>
      <c r="AK2208" t="s">
        <v>69</v>
      </c>
      <c r="AN2208" t="s">
        <v>3313</v>
      </c>
      <c r="BR2208" s="3" t="s">
        <v>7025</v>
      </c>
    </row>
    <row r="2209" spans="1:70" x14ac:dyDescent="0.2">
      <c r="A2209" t="s">
        <v>3183</v>
      </c>
      <c r="B2209" t="s">
        <v>3311</v>
      </c>
      <c r="C2209" t="s">
        <v>81</v>
      </c>
      <c r="D2209" t="s">
        <v>1490</v>
      </c>
      <c r="E2209" t="s">
        <v>83</v>
      </c>
      <c r="F2209" s="2" t="s">
        <v>630</v>
      </c>
      <c r="G2209" s="22">
        <v>24</v>
      </c>
      <c r="H2209" s="22">
        <v>24</v>
      </c>
      <c r="N2209" s="2" t="s">
        <v>35</v>
      </c>
      <c r="O2209" s="2" t="s">
        <v>35</v>
      </c>
      <c r="P2209" t="s">
        <v>89</v>
      </c>
      <c r="Q2209" t="s">
        <v>3252</v>
      </c>
      <c r="U2209" t="s">
        <v>37</v>
      </c>
      <c r="V2209" t="s">
        <v>3407</v>
      </c>
      <c r="Z2209" s="2">
        <v>2</v>
      </c>
      <c r="AA2209" s="22">
        <v>58</v>
      </c>
      <c r="AF2209" t="s">
        <v>3278</v>
      </c>
      <c r="AI2209" t="s">
        <v>711</v>
      </c>
      <c r="AK2209" t="s">
        <v>69</v>
      </c>
      <c r="AN2209" t="s">
        <v>3313</v>
      </c>
      <c r="BR2209" s="3" t="s">
        <v>7025</v>
      </c>
    </row>
    <row r="2210" spans="1:70" x14ac:dyDescent="0.2">
      <c r="A2210" t="s">
        <v>3183</v>
      </c>
      <c r="B2210" t="s">
        <v>3311</v>
      </c>
      <c r="C2210" t="s">
        <v>81</v>
      </c>
      <c r="D2210" t="s">
        <v>1490</v>
      </c>
      <c r="E2210" t="s">
        <v>83</v>
      </c>
      <c r="F2210" s="2" t="s">
        <v>630</v>
      </c>
      <c r="G2210" s="22">
        <v>24</v>
      </c>
      <c r="H2210" s="22">
        <v>24</v>
      </c>
      <c r="N2210" s="2" t="s">
        <v>35</v>
      </c>
      <c r="O2210" s="2" t="s">
        <v>35</v>
      </c>
      <c r="P2210" t="s">
        <v>89</v>
      </c>
      <c r="Q2210" t="s">
        <v>3408</v>
      </c>
      <c r="U2210" t="s">
        <v>37</v>
      </c>
      <c r="V2210" t="s">
        <v>3409</v>
      </c>
      <c r="Z2210" s="2">
        <v>3</v>
      </c>
      <c r="AA2210" s="22">
        <v>89</v>
      </c>
      <c r="AF2210" t="s">
        <v>2650</v>
      </c>
      <c r="AI2210" t="s">
        <v>554</v>
      </c>
      <c r="AK2210" t="s">
        <v>69</v>
      </c>
      <c r="AN2210" t="s">
        <v>3313</v>
      </c>
      <c r="BR2210" s="3" t="s">
        <v>7025</v>
      </c>
    </row>
    <row r="2211" spans="1:70" x14ac:dyDescent="0.2">
      <c r="A2211" t="s">
        <v>3183</v>
      </c>
      <c r="B2211" t="s">
        <v>3311</v>
      </c>
      <c r="C2211" t="s">
        <v>81</v>
      </c>
      <c r="D2211" t="s">
        <v>1490</v>
      </c>
      <c r="E2211" t="s">
        <v>83</v>
      </c>
      <c r="F2211" s="2" t="s">
        <v>630</v>
      </c>
      <c r="G2211" s="22">
        <v>24</v>
      </c>
      <c r="H2211" s="22">
        <v>24</v>
      </c>
      <c r="N2211" s="2" t="s">
        <v>35</v>
      </c>
      <c r="O2211" s="2" t="s">
        <v>35</v>
      </c>
      <c r="P2211" t="s">
        <v>89</v>
      </c>
      <c r="Q2211" t="s">
        <v>3408</v>
      </c>
      <c r="U2211" t="s">
        <v>37</v>
      </c>
      <c r="V2211" t="s">
        <v>3410</v>
      </c>
      <c r="Z2211" s="2">
        <v>2</v>
      </c>
      <c r="AA2211" s="22">
        <v>61</v>
      </c>
      <c r="AF2211" t="s">
        <v>2656</v>
      </c>
      <c r="AI2211" t="s">
        <v>711</v>
      </c>
      <c r="AK2211" t="s">
        <v>69</v>
      </c>
      <c r="AN2211" t="s">
        <v>3313</v>
      </c>
      <c r="BR2211" s="3" t="s">
        <v>7025</v>
      </c>
    </row>
    <row r="2212" spans="1:70" x14ac:dyDescent="0.2">
      <c r="A2212" t="s">
        <v>3183</v>
      </c>
      <c r="B2212" t="s">
        <v>3311</v>
      </c>
      <c r="C2212" t="s">
        <v>81</v>
      </c>
      <c r="D2212" t="s">
        <v>1490</v>
      </c>
      <c r="E2212" t="s">
        <v>83</v>
      </c>
      <c r="F2212" s="2" t="s">
        <v>630</v>
      </c>
      <c r="G2212" s="22">
        <v>24</v>
      </c>
      <c r="H2212" s="22">
        <v>24</v>
      </c>
      <c r="N2212" s="2" t="s">
        <v>35</v>
      </c>
      <c r="O2212" s="2" t="s">
        <v>35</v>
      </c>
      <c r="P2212" t="s">
        <v>89</v>
      </c>
      <c r="Q2212" t="s">
        <v>3411</v>
      </c>
      <c r="U2212" t="s">
        <v>37</v>
      </c>
      <c r="V2212" t="s">
        <v>3412</v>
      </c>
      <c r="Z2212" s="2">
        <v>3</v>
      </c>
      <c r="AA2212" s="22">
        <v>90</v>
      </c>
      <c r="AF2212" t="s">
        <v>2659</v>
      </c>
      <c r="AI2212" t="s">
        <v>711</v>
      </c>
      <c r="AK2212" t="s">
        <v>69</v>
      </c>
      <c r="AN2212" t="s">
        <v>3313</v>
      </c>
      <c r="BR2212" s="3" t="s">
        <v>7025</v>
      </c>
    </row>
    <row r="2213" spans="1:70" x14ac:dyDescent="0.2">
      <c r="A2213" t="s">
        <v>3183</v>
      </c>
      <c r="B2213" t="s">
        <v>3311</v>
      </c>
      <c r="C2213" t="s">
        <v>81</v>
      </c>
      <c r="D2213" t="s">
        <v>1490</v>
      </c>
      <c r="E2213" t="s">
        <v>83</v>
      </c>
      <c r="F2213" s="2" t="s">
        <v>630</v>
      </c>
      <c r="G2213" s="22">
        <v>24</v>
      </c>
      <c r="H2213" s="22">
        <v>24</v>
      </c>
      <c r="N2213" s="2" t="s">
        <v>35</v>
      </c>
      <c r="O2213" s="2" t="s">
        <v>35</v>
      </c>
      <c r="P2213" t="s">
        <v>89</v>
      </c>
      <c r="Q2213" t="s">
        <v>3252</v>
      </c>
      <c r="U2213" t="s">
        <v>37</v>
      </c>
      <c r="V2213" t="s">
        <v>3413</v>
      </c>
      <c r="Z2213" s="2">
        <v>2</v>
      </c>
      <c r="AA2213" s="22">
        <v>59</v>
      </c>
      <c r="AF2213" t="s">
        <v>2643</v>
      </c>
      <c r="AI2213" t="s">
        <v>711</v>
      </c>
      <c r="AK2213" t="s">
        <v>69</v>
      </c>
      <c r="AN2213" t="s">
        <v>3313</v>
      </c>
      <c r="BR2213" s="3" t="s">
        <v>7025</v>
      </c>
    </row>
    <row r="2214" spans="1:70" x14ac:dyDescent="0.2">
      <c r="A2214" t="s">
        <v>3183</v>
      </c>
      <c r="B2214" t="s">
        <v>3311</v>
      </c>
      <c r="C2214" t="s">
        <v>81</v>
      </c>
      <c r="D2214" t="s">
        <v>1490</v>
      </c>
      <c r="E2214" t="s">
        <v>83</v>
      </c>
      <c r="F2214" s="2" t="s">
        <v>630</v>
      </c>
      <c r="G2214" s="22">
        <v>24</v>
      </c>
      <c r="H2214" s="22">
        <v>24</v>
      </c>
      <c r="N2214" s="2" t="s">
        <v>35</v>
      </c>
      <c r="O2214" s="2" t="s">
        <v>35</v>
      </c>
      <c r="P2214" t="s">
        <v>89</v>
      </c>
      <c r="Q2214" t="s">
        <v>3408</v>
      </c>
      <c r="U2214" t="s">
        <v>37</v>
      </c>
      <c r="V2214" t="s">
        <v>3414</v>
      </c>
      <c r="Z2214" s="2">
        <v>2</v>
      </c>
      <c r="AA2214" s="22">
        <v>59</v>
      </c>
      <c r="AF2214" t="s">
        <v>2647</v>
      </c>
      <c r="AI2214" t="s">
        <v>554</v>
      </c>
      <c r="AK2214" t="s">
        <v>69</v>
      </c>
      <c r="AN2214" t="s">
        <v>3313</v>
      </c>
      <c r="BR2214" s="3" t="s">
        <v>7025</v>
      </c>
    </row>
    <row r="2215" spans="1:70" x14ac:dyDescent="0.2">
      <c r="A2215" t="s">
        <v>3183</v>
      </c>
      <c r="B2215" t="s">
        <v>3311</v>
      </c>
      <c r="C2215" t="s">
        <v>81</v>
      </c>
      <c r="D2215" t="s">
        <v>1490</v>
      </c>
      <c r="E2215" t="s">
        <v>83</v>
      </c>
      <c r="F2215" s="2" t="s">
        <v>630</v>
      </c>
      <c r="G2215" s="22">
        <v>24</v>
      </c>
      <c r="H2215" s="22">
        <v>24</v>
      </c>
      <c r="N2215" s="2" t="s">
        <v>35</v>
      </c>
      <c r="O2215" s="2" t="s">
        <v>35</v>
      </c>
      <c r="P2215" t="s">
        <v>89</v>
      </c>
      <c r="Q2215" t="s">
        <v>3415</v>
      </c>
      <c r="U2215" t="s">
        <v>37</v>
      </c>
      <c r="V2215" t="s">
        <v>3416</v>
      </c>
      <c r="Z2215" s="2">
        <v>2</v>
      </c>
      <c r="AA2215" s="22">
        <v>60</v>
      </c>
      <c r="AF2215" t="s">
        <v>2662</v>
      </c>
      <c r="AI2215" t="s">
        <v>711</v>
      </c>
      <c r="AK2215" t="s">
        <v>69</v>
      </c>
      <c r="AN2215" t="s">
        <v>3313</v>
      </c>
      <c r="BR2215" s="3" t="s">
        <v>7025</v>
      </c>
    </row>
    <row r="2216" spans="1:70" x14ac:dyDescent="0.2">
      <c r="A2216" t="s">
        <v>3183</v>
      </c>
      <c r="B2216" t="s">
        <v>3311</v>
      </c>
      <c r="C2216" t="s">
        <v>81</v>
      </c>
      <c r="D2216" t="s">
        <v>1490</v>
      </c>
      <c r="E2216" t="s">
        <v>83</v>
      </c>
      <c r="F2216" s="2" t="s">
        <v>630</v>
      </c>
      <c r="G2216" s="22">
        <v>24</v>
      </c>
      <c r="H2216" s="22">
        <v>24</v>
      </c>
      <c r="N2216" s="2" t="s">
        <v>35</v>
      </c>
      <c r="O2216" s="2" t="s">
        <v>35</v>
      </c>
      <c r="P2216" t="s">
        <v>89</v>
      </c>
      <c r="Q2216" t="s">
        <v>3415</v>
      </c>
      <c r="U2216" t="s">
        <v>37</v>
      </c>
      <c r="V2216" t="s">
        <v>3417</v>
      </c>
      <c r="Z2216" s="2">
        <v>2</v>
      </c>
      <c r="AA2216" s="22">
        <v>60</v>
      </c>
      <c r="AF2216" t="s">
        <v>3418</v>
      </c>
      <c r="AI2216" t="s">
        <v>711</v>
      </c>
      <c r="AK2216" t="s">
        <v>69</v>
      </c>
      <c r="AN2216" t="s">
        <v>3313</v>
      </c>
      <c r="BR2216" s="3" t="s">
        <v>7025</v>
      </c>
    </row>
    <row r="2217" spans="1:70" x14ac:dyDescent="0.2">
      <c r="A2217" t="s">
        <v>3183</v>
      </c>
      <c r="B2217" t="s">
        <v>3311</v>
      </c>
      <c r="C2217" t="s">
        <v>81</v>
      </c>
      <c r="D2217" t="s">
        <v>1490</v>
      </c>
      <c r="E2217" t="s">
        <v>83</v>
      </c>
      <c r="F2217" s="2" t="s">
        <v>630</v>
      </c>
      <c r="G2217" s="22">
        <v>24</v>
      </c>
      <c r="H2217" s="22">
        <v>24</v>
      </c>
      <c r="N2217" s="2" t="s">
        <v>35</v>
      </c>
      <c r="O2217" s="2" t="s">
        <v>35</v>
      </c>
      <c r="P2217" t="s">
        <v>89</v>
      </c>
      <c r="Q2217" t="s">
        <v>3408</v>
      </c>
      <c r="U2217" t="s">
        <v>37</v>
      </c>
      <c r="V2217" t="s">
        <v>3419</v>
      </c>
      <c r="Z2217" s="2">
        <v>2</v>
      </c>
      <c r="AA2217" s="22">
        <v>59</v>
      </c>
      <c r="AF2217" t="s">
        <v>3420</v>
      </c>
      <c r="AI2217" t="s">
        <v>711</v>
      </c>
      <c r="AK2217" t="s">
        <v>69</v>
      </c>
      <c r="AN2217" t="s">
        <v>3313</v>
      </c>
      <c r="BR2217" s="3" t="s">
        <v>7025</v>
      </c>
    </row>
    <row r="2218" spans="1:70" x14ac:dyDescent="0.2">
      <c r="A2218" t="s">
        <v>3183</v>
      </c>
      <c r="B2218" t="s">
        <v>3311</v>
      </c>
      <c r="C2218" t="s">
        <v>81</v>
      </c>
      <c r="D2218" t="s">
        <v>1490</v>
      </c>
      <c r="E2218" t="s">
        <v>83</v>
      </c>
      <c r="F2218" s="2" t="s">
        <v>630</v>
      </c>
      <c r="G2218" s="22">
        <v>24</v>
      </c>
      <c r="H2218" s="22">
        <v>24</v>
      </c>
      <c r="N2218" s="2" t="s">
        <v>35</v>
      </c>
      <c r="O2218" s="2" t="s">
        <v>35</v>
      </c>
      <c r="P2218" t="s">
        <v>89</v>
      </c>
      <c r="Q2218" t="s">
        <v>3411</v>
      </c>
      <c r="U2218" t="s">
        <v>37</v>
      </c>
      <c r="V2218" t="s">
        <v>3421</v>
      </c>
      <c r="Z2218" s="2">
        <v>2</v>
      </c>
      <c r="AA2218" s="22">
        <v>61</v>
      </c>
      <c r="AF2218" t="s">
        <v>3422</v>
      </c>
      <c r="AI2218" t="s">
        <v>711</v>
      </c>
      <c r="AK2218" t="s">
        <v>69</v>
      </c>
      <c r="AN2218" t="s">
        <v>3313</v>
      </c>
      <c r="BR2218" s="3" t="s">
        <v>7025</v>
      </c>
    </row>
    <row r="2219" spans="1:70" x14ac:dyDescent="0.2">
      <c r="A2219" t="s">
        <v>3183</v>
      </c>
      <c r="B2219" t="s">
        <v>3311</v>
      </c>
      <c r="C2219" t="s">
        <v>81</v>
      </c>
      <c r="D2219" t="s">
        <v>1490</v>
      </c>
      <c r="E2219" t="s">
        <v>83</v>
      </c>
      <c r="F2219" s="2" t="s">
        <v>630</v>
      </c>
      <c r="G2219" s="22">
        <v>24</v>
      </c>
      <c r="H2219" s="22">
        <v>24</v>
      </c>
      <c r="N2219" s="2" t="s">
        <v>35</v>
      </c>
      <c r="O2219" s="2" t="s">
        <v>35</v>
      </c>
      <c r="P2219" t="s">
        <v>89</v>
      </c>
      <c r="Q2219" t="s">
        <v>3261</v>
      </c>
      <c r="U2219" t="s">
        <v>37</v>
      </c>
      <c r="V2219" t="s">
        <v>3423</v>
      </c>
      <c r="Z2219" s="2">
        <v>2</v>
      </c>
      <c r="AA2219" s="22">
        <v>60</v>
      </c>
      <c r="AF2219" t="s">
        <v>723</v>
      </c>
      <c r="AI2219" t="s">
        <v>711</v>
      </c>
      <c r="AK2219" t="s">
        <v>69</v>
      </c>
      <c r="AN2219" t="s">
        <v>3313</v>
      </c>
      <c r="BR2219" s="3" t="s">
        <v>7025</v>
      </c>
    </row>
    <row r="2220" spans="1:70" x14ac:dyDescent="0.2">
      <c r="A2220" t="s">
        <v>3183</v>
      </c>
      <c r="B2220" t="s">
        <v>3311</v>
      </c>
      <c r="C2220" t="s">
        <v>81</v>
      </c>
      <c r="D2220" t="s">
        <v>1490</v>
      </c>
      <c r="E2220" t="s">
        <v>83</v>
      </c>
      <c r="F2220" s="2" t="s">
        <v>630</v>
      </c>
      <c r="G2220" s="22">
        <v>24</v>
      </c>
      <c r="H2220" s="22">
        <v>24</v>
      </c>
      <c r="N2220" s="2" t="s">
        <v>35</v>
      </c>
      <c r="O2220" s="2" t="s">
        <v>35</v>
      </c>
      <c r="P2220" t="s">
        <v>89</v>
      </c>
      <c r="Q2220" t="s">
        <v>3261</v>
      </c>
      <c r="U2220" t="s">
        <v>37</v>
      </c>
      <c r="V2220" t="s">
        <v>3424</v>
      </c>
      <c r="Z2220" s="2">
        <v>3</v>
      </c>
      <c r="AA2220" s="22">
        <v>86</v>
      </c>
      <c r="AF2220" t="s">
        <v>719</v>
      </c>
      <c r="AI2220" t="s">
        <v>711</v>
      </c>
      <c r="AK2220" t="s">
        <v>69</v>
      </c>
      <c r="AN2220" t="s">
        <v>3313</v>
      </c>
      <c r="BR2220" s="3" t="s">
        <v>7025</v>
      </c>
    </row>
    <row r="2221" spans="1:70" x14ac:dyDescent="0.2">
      <c r="A2221" t="s">
        <v>3183</v>
      </c>
      <c r="B2221" t="s">
        <v>3311</v>
      </c>
      <c r="C2221" t="s">
        <v>81</v>
      </c>
      <c r="D2221" t="s">
        <v>1490</v>
      </c>
      <c r="E2221" t="s">
        <v>83</v>
      </c>
      <c r="F2221" s="2" t="s">
        <v>630</v>
      </c>
      <c r="G2221" s="22">
        <v>24</v>
      </c>
      <c r="H2221" s="22">
        <v>24</v>
      </c>
      <c r="N2221" s="2" t="s">
        <v>35</v>
      </c>
      <c r="O2221" s="2" t="s">
        <v>35</v>
      </c>
      <c r="P2221" t="s">
        <v>89</v>
      </c>
      <c r="Q2221" t="s">
        <v>3257</v>
      </c>
      <c r="U2221" t="s">
        <v>37</v>
      </c>
      <c r="V2221" t="s">
        <v>3425</v>
      </c>
      <c r="Z2221" s="2">
        <v>3</v>
      </c>
      <c r="AA2221" s="22">
        <v>92</v>
      </c>
      <c r="AF2221" t="s">
        <v>721</v>
      </c>
      <c r="AI2221" t="s">
        <v>711</v>
      </c>
      <c r="AK2221" t="s">
        <v>69</v>
      </c>
      <c r="AN2221" t="s">
        <v>3313</v>
      </c>
      <c r="BR2221" s="3" t="s">
        <v>7025</v>
      </c>
    </row>
    <row r="2222" spans="1:70" x14ac:dyDescent="0.2">
      <c r="A2222" t="s">
        <v>3183</v>
      </c>
      <c r="B2222" t="s">
        <v>3311</v>
      </c>
      <c r="C2222" t="s">
        <v>81</v>
      </c>
      <c r="D2222" t="s">
        <v>1490</v>
      </c>
      <c r="E2222" t="s">
        <v>83</v>
      </c>
      <c r="F2222" s="2" t="s">
        <v>630</v>
      </c>
      <c r="G2222" s="22">
        <v>24</v>
      </c>
      <c r="H2222" s="22">
        <v>24</v>
      </c>
      <c r="N2222" s="2" t="s">
        <v>35</v>
      </c>
      <c r="O2222" s="2" t="s">
        <v>35</v>
      </c>
      <c r="P2222" t="s">
        <v>89</v>
      </c>
      <c r="Q2222" t="s">
        <v>3408</v>
      </c>
      <c r="U2222" t="s">
        <v>37</v>
      </c>
      <c r="V2222" t="s">
        <v>3426</v>
      </c>
      <c r="Z2222" s="2">
        <v>2</v>
      </c>
      <c r="AA2222" s="22">
        <v>60</v>
      </c>
      <c r="AF2222" t="s">
        <v>726</v>
      </c>
      <c r="AI2222" t="s">
        <v>711</v>
      </c>
      <c r="AK2222" t="s">
        <v>69</v>
      </c>
      <c r="AN2222" t="s">
        <v>3313</v>
      </c>
      <c r="BR2222" s="3" t="s">
        <v>7025</v>
      </c>
    </row>
    <row r="2223" spans="1:70" x14ac:dyDescent="0.2">
      <c r="A2223" t="s">
        <v>3183</v>
      </c>
      <c r="B2223" t="s">
        <v>3311</v>
      </c>
      <c r="C2223" t="s">
        <v>81</v>
      </c>
      <c r="D2223" t="s">
        <v>1490</v>
      </c>
      <c r="E2223" t="s">
        <v>83</v>
      </c>
      <c r="F2223" s="2" t="s">
        <v>630</v>
      </c>
      <c r="G2223" s="22">
        <v>24</v>
      </c>
      <c r="H2223" s="22">
        <v>24</v>
      </c>
      <c r="N2223" s="2" t="s">
        <v>35</v>
      </c>
      <c r="O2223" s="2" t="s">
        <v>35</v>
      </c>
      <c r="P2223" t="s">
        <v>89</v>
      </c>
      <c r="Q2223" t="s">
        <v>3257</v>
      </c>
      <c r="U2223" t="s">
        <v>37</v>
      </c>
      <c r="V2223" t="s">
        <v>3427</v>
      </c>
      <c r="Z2223" s="2">
        <v>2</v>
      </c>
      <c r="AA2223" s="22">
        <v>57</v>
      </c>
      <c r="AF2223" t="s">
        <v>2082</v>
      </c>
      <c r="AI2223" t="s">
        <v>711</v>
      </c>
      <c r="AK2223" t="s">
        <v>69</v>
      </c>
      <c r="AN2223" t="s">
        <v>3313</v>
      </c>
      <c r="BR2223" s="3" t="s">
        <v>7025</v>
      </c>
    </row>
    <row r="2224" spans="1:70" x14ac:dyDescent="0.2">
      <c r="A2224" t="s">
        <v>3183</v>
      </c>
      <c r="B2224" t="s">
        <v>3311</v>
      </c>
      <c r="C2224" t="s">
        <v>81</v>
      </c>
      <c r="D2224" t="s">
        <v>1490</v>
      </c>
      <c r="E2224" t="s">
        <v>83</v>
      </c>
      <c r="F2224" s="2" t="s">
        <v>630</v>
      </c>
      <c r="G2224" s="22">
        <v>24</v>
      </c>
      <c r="H2224" s="22">
        <v>24</v>
      </c>
      <c r="N2224" s="2" t="s">
        <v>35</v>
      </c>
      <c r="O2224" s="2" t="s">
        <v>35</v>
      </c>
      <c r="P2224" t="s">
        <v>89</v>
      </c>
      <c r="Q2224" t="s">
        <v>3270</v>
      </c>
      <c r="U2224" t="s">
        <v>37</v>
      </c>
      <c r="V2224" t="s">
        <v>3428</v>
      </c>
      <c r="Z2224" s="2">
        <v>2</v>
      </c>
      <c r="AA2224" s="22">
        <v>59</v>
      </c>
      <c r="AF2224" t="s">
        <v>2087</v>
      </c>
      <c r="AI2224" t="s">
        <v>711</v>
      </c>
      <c r="AK2224" t="s">
        <v>69</v>
      </c>
      <c r="AN2224" t="s">
        <v>3313</v>
      </c>
      <c r="BR2224" s="3" t="s">
        <v>7025</v>
      </c>
    </row>
    <row r="2225" spans="1:70" x14ac:dyDescent="0.2">
      <c r="A2225" t="s">
        <v>3183</v>
      </c>
      <c r="B2225" t="s">
        <v>3311</v>
      </c>
      <c r="C2225" t="s">
        <v>81</v>
      </c>
      <c r="D2225" t="s">
        <v>1490</v>
      </c>
      <c r="E2225" t="s">
        <v>83</v>
      </c>
      <c r="F2225" s="2" t="s">
        <v>630</v>
      </c>
      <c r="G2225" s="22">
        <v>24</v>
      </c>
      <c r="H2225" s="22">
        <v>24</v>
      </c>
      <c r="N2225" s="2" t="s">
        <v>35</v>
      </c>
      <c r="O2225" s="2" t="s">
        <v>35</v>
      </c>
      <c r="P2225" t="s">
        <v>89</v>
      </c>
      <c r="Q2225" t="s">
        <v>3274</v>
      </c>
      <c r="U2225" t="s">
        <v>37</v>
      </c>
      <c r="V2225" t="s">
        <v>3429</v>
      </c>
      <c r="Z2225" s="2">
        <v>3</v>
      </c>
      <c r="AA2225" s="22">
        <v>89</v>
      </c>
      <c r="AF2225" t="s">
        <v>2613</v>
      </c>
      <c r="AI2225" t="s">
        <v>711</v>
      </c>
      <c r="AK2225" t="s">
        <v>69</v>
      </c>
      <c r="AN2225" t="s">
        <v>3313</v>
      </c>
      <c r="BR2225" s="3" t="s">
        <v>7025</v>
      </c>
    </row>
    <row r="2226" spans="1:70" x14ac:dyDescent="0.2">
      <c r="A2226" t="s">
        <v>3183</v>
      </c>
      <c r="B2226" t="s">
        <v>3311</v>
      </c>
      <c r="C2226" t="s">
        <v>81</v>
      </c>
      <c r="D2226" t="s">
        <v>1490</v>
      </c>
      <c r="E2226" t="s">
        <v>83</v>
      </c>
      <c r="F2226" s="2" t="s">
        <v>630</v>
      </c>
      <c r="G2226" s="22">
        <v>24</v>
      </c>
      <c r="H2226" s="22">
        <v>24</v>
      </c>
      <c r="N2226" s="2" t="s">
        <v>35</v>
      </c>
      <c r="O2226" s="2" t="s">
        <v>35</v>
      </c>
      <c r="P2226" t="s">
        <v>89</v>
      </c>
      <c r="Q2226" t="s">
        <v>3255</v>
      </c>
      <c r="U2226" t="s">
        <v>37</v>
      </c>
      <c r="V2226" t="s">
        <v>3430</v>
      </c>
      <c r="Z2226" s="2">
        <v>3</v>
      </c>
      <c r="AA2226" s="22">
        <v>89</v>
      </c>
      <c r="AF2226" t="s">
        <v>3431</v>
      </c>
      <c r="AI2226" t="s">
        <v>711</v>
      </c>
      <c r="AK2226" t="s">
        <v>69</v>
      </c>
      <c r="AN2226" t="s">
        <v>3313</v>
      </c>
      <c r="BR2226" s="3" t="s">
        <v>7025</v>
      </c>
    </row>
    <row r="2227" spans="1:70" x14ac:dyDescent="0.2">
      <c r="A2227" t="s">
        <v>3183</v>
      </c>
      <c r="B2227" t="s">
        <v>3311</v>
      </c>
      <c r="C2227" t="s">
        <v>81</v>
      </c>
      <c r="D2227" t="s">
        <v>1490</v>
      </c>
      <c r="E2227" t="s">
        <v>83</v>
      </c>
      <c r="F2227" s="2" t="s">
        <v>630</v>
      </c>
      <c r="G2227" s="22">
        <v>24</v>
      </c>
      <c r="H2227" s="22">
        <v>24</v>
      </c>
      <c r="N2227" s="2" t="s">
        <v>35</v>
      </c>
      <c r="O2227" s="2" t="s">
        <v>35</v>
      </c>
      <c r="P2227" t="s">
        <v>89</v>
      </c>
      <c r="Q2227" t="s">
        <v>3270</v>
      </c>
      <c r="U2227" t="s">
        <v>37</v>
      </c>
      <c r="V2227" t="s">
        <v>3432</v>
      </c>
      <c r="Z2227" s="2">
        <v>2</v>
      </c>
      <c r="AA2227" s="22">
        <v>59</v>
      </c>
      <c r="AF2227" t="s">
        <v>2208</v>
      </c>
      <c r="AI2227" t="s">
        <v>711</v>
      </c>
      <c r="AK2227" t="s">
        <v>69</v>
      </c>
      <c r="AN2227" t="s">
        <v>3313</v>
      </c>
      <c r="BR2227" s="3" t="s">
        <v>7025</v>
      </c>
    </row>
    <row r="2228" spans="1:70" x14ac:dyDescent="0.2">
      <c r="A2228" t="s">
        <v>3183</v>
      </c>
      <c r="B2228" t="s">
        <v>3311</v>
      </c>
      <c r="C2228" t="s">
        <v>81</v>
      </c>
      <c r="D2228" t="s">
        <v>1490</v>
      </c>
      <c r="E2228" t="s">
        <v>83</v>
      </c>
      <c r="F2228" s="2" t="s">
        <v>630</v>
      </c>
      <c r="G2228" s="22">
        <v>24</v>
      </c>
      <c r="H2228" s="22">
        <v>24</v>
      </c>
      <c r="N2228" s="2" t="s">
        <v>35</v>
      </c>
      <c r="O2228" s="2" t="s">
        <v>35</v>
      </c>
      <c r="P2228" t="s">
        <v>89</v>
      </c>
      <c r="Q2228" t="s">
        <v>3211</v>
      </c>
      <c r="U2228" t="s">
        <v>37</v>
      </c>
      <c r="V2228" t="s">
        <v>3433</v>
      </c>
      <c r="Z2228" s="2">
        <v>2</v>
      </c>
      <c r="AA2228" s="22">
        <v>60</v>
      </c>
      <c r="AF2228" t="s">
        <v>2212</v>
      </c>
      <c r="AI2228" t="s">
        <v>711</v>
      </c>
      <c r="AK2228" t="s">
        <v>69</v>
      </c>
      <c r="AN2228" t="s">
        <v>3313</v>
      </c>
      <c r="BR2228" s="3" t="s">
        <v>7025</v>
      </c>
    </row>
    <row r="2229" spans="1:70" x14ac:dyDescent="0.2">
      <c r="A2229" t="s">
        <v>3183</v>
      </c>
      <c r="B2229" t="s">
        <v>3311</v>
      </c>
      <c r="C2229" t="s">
        <v>81</v>
      </c>
      <c r="D2229" t="s">
        <v>1490</v>
      </c>
      <c r="E2229" t="s">
        <v>83</v>
      </c>
      <c r="F2229" s="2" t="s">
        <v>630</v>
      </c>
      <c r="G2229" s="22">
        <v>24</v>
      </c>
      <c r="H2229" s="22">
        <v>24</v>
      </c>
      <c r="N2229" s="2" t="s">
        <v>35</v>
      </c>
      <c r="O2229" s="2" t="s">
        <v>35</v>
      </c>
      <c r="P2229" t="s">
        <v>89</v>
      </c>
      <c r="Q2229" t="s">
        <v>3382</v>
      </c>
      <c r="U2229" t="s">
        <v>37</v>
      </c>
      <c r="V2229" t="s">
        <v>3434</v>
      </c>
      <c r="Z2229" s="2">
        <v>2</v>
      </c>
      <c r="AA2229" s="22">
        <v>60</v>
      </c>
      <c r="AF2229" t="s">
        <v>3435</v>
      </c>
      <c r="AI2229" t="s">
        <v>711</v>
      </c>
      <c r="AK2229" t="s">
        <v>69</v>
      </c>
      <c r="AN2229" t="s">
        <v>3313</v>
      </c>
      <c r="BR2229" s="3" t="s">
        <v>7025</v>
      </c>
    </row>
    <row r="2230" spans="1:70" x14ac:dyDescent="0.2">
      <c r="A2230" t="s">
        <v>3183</v>
      </c>
      <c r="B2230" t="s">
        <v>3311</v>
      </c>
      <c r="C2230" t="s">
        <v>81</v>
      </c>
      <c r="D2230" t="s">
        <v>1490</v>
      </c>
      <c r="E2230" t="s">
        <v>83</v>
      </c>
      <c r="F2230" s="2" t="s">
        <v>630</v>
      </c>
      <c r="G2230" s="22">
        <v>24</v>
      </c>
      <c r="H2230" s="22">
        <v>24</v>
      </c>
      <c r="N2230" s="2" t="s">
        <v>35</v>
      </c>
      <c r="O2230" s="2" t="s">
        <v>35</v>
      </c>
      <c r="P2230" t="s">
        <v>89</v>
      </c>
      <c r="Q2230" t="s">
        <v>3252</v>
      </c>
      <c r="U2230" t="s">
        <v>37</v>
      </c>
      <c r="V2230" t="s">
        <v>3436</v>
      </c>
      <c r="Z2230" s="2">
        <v>2</v>
      </c>
      <c r="AA2230" s="22">
        <v>60</v>
      </c>
      <c r="AF2230" t="s">
        <v>3437</v>
      </c>
      <c r="AI2230" t="s">
        <v>711</v>
      </c>
      <c r="AK2230" t="s">
        <v>69</v>
      </c>
      <c r="AN2230" t="s">
        <v>3313</v>
      </c>
      <c r="BR2230" s="3" t="s">
        <v>7025</v>
      </c>
    </row>
    <row r="2231" spans="1:70" x14ac:dyDescent="0.2">
      <c r="A2231" t="s">
        <v>3183</v>
      </c>
      <c r="B2231" t="s">
        <v>3311</v>
      </c>
      <c r="C2231" t="s">
        <v>81</v>
      </c>
      <c r="D2231" t="s">
        <v>1490</v>
      </c>
      <c r="E2231" t="s">
        <v>83</v>
      </c>
      <c r="F2231" s="2" t="s">
        <v>630</v>
      </c>
      <c r="G2231" s="22">
        <v>24</v>
      </c>
      <c r="H2231" s="22">
        <v>24</v>
      </c>
      <c r="N2231" s="2" t="s">
        <v>35</v>
      </c>
      <c r="O2231" s="2" t="s">
        <v>35</v>
      </c>
      <c r="P2231" t="s">
        <v>89</v>
      </c>
      <c r="Q2231" t="s">
        <v>3257</v>
      </c>
      <c r="U2231" t="s">
        <v>37</v>
      </c>
      <c r="V2231" t="s">
        <v>3438</v>
      </c>
      <c r="Z2231" s="2">
        <v>2</v>
      </c>
      <c r="AA2231" s="22">
        <v>60</v>
      </c>
      <c r="AF2231" t="s">
        <v>3439</v>
      </c>
      <c r="AI2231" t="s">
        <v>711</v>
      </c>
      <c r="AK2231" t="s">
        <v>69</v>
      </c>
      <c r="AN2231" t="s">
        <v>3313</v>
      </c>
      <c r="BR2231" s="3" t="s">
        <v>7025</v>
      </c>
    </row>
    <row r="2232" spans="1:70" x14ac:dyDescent="0.2">
      <c r="A2232" t="s">
        <v>3183</v>
      </c>
      <c r="B2232" t="s">
        <v>3311</v>
      </c>
      <c r="C2232" t="s">
        <v>81</v>
      </c>
      <c r="D2232" t="s">
        <v>1490</v>
      </c>
      <c r="E2232" t="s">
        <v>83</v>
      </c>
      <c r="F2232" s="2" t="s">
        <v>630</v>
      </c>
      <c r="G2232" s="22">
        <v>24</v>
      </c>
      <c r="H2232" s="22">
        <v>24</v>
      </c>
      <c r="N2232" s="2" t="s">
        <v>35</v>
      </c>
      <c r="O2232" s="2" t="s">
        <v>35</v>
      </c>
      <c r="P2232" t="s">
        <v>89</v>
      </c>
      <c r="Q2232" t="s">
        <v>3382</v>
      </c>
      <c r="U2232" t="s">
        <v>37</v>
      </c>
      <c r="V2232" t="s">
        <v>3440</v>
      </c>
      <c r="Z2232" s="2">
        <v>2</v>
      </c>
      <c r="AA2232" s="22">
        <v>60</v>
      </c>
      <c r="AF2232" t="s">
        <v>3441</v>
      </c>
      <c r="AI2232" t="s">
        <v>711</v>
      </c>
      <c r="AK2232" t="s">
        <v>69</v>
      </c>
      <c r="AN2232" t="s">
        <v>3313</v>
      </c>
      <c r="BR2232" s="3" t="s">
        <v>7025</v>
      </c>
    </row>
    <row r="2233" spans="1:70" x14ac:dyDescent="0.2">
      <c r="A2233" t="s">
        <v>3183</v>
      </c>
      <c r="B2233" t="s">
        <v>3311</v>
      </c>
      <c r="C2233" t="s">
        <v>81</v>
      </c>
      <c r="D2233" t="s">
        <v>1490</v>
      </c>
      <c r="E2233" t="s">
        <v>83</v>
      </c>
      <c r="F2233" s="2" t="s">
        <v>630</v>
      </c>
      <c r="G2233" s="22">
        <v>24</v>
      </c>
      <c r="H2233" s="22">
        <v>24</v>
      </c>
      <c r="N2233" s="2" t="s">
        <v>35</v>
      </c>
      <c r="O2233" s="2" t="s">
        <v>35</v>
      </c>
      <c r="P2233" t="s">
        <v>89</v>
      </c>
      <c r="Q2233" t="s">
        <v>3408</v>
      </c>
      <c r="U2233" t="s">
        <v>37</v>
      </c>
      <c r="V2233" t="s">
        <v>3442</v>
      </c>
      <c r="Z2233" s="2">
        <v>3</v>
      </c>
      <c r="AA2233" s="22">
        <v>91</v>
      </c>
      <c r="AF2233" t="s">
        <v>3443</v>
      </c>
      <c r="AI2233" t="s">
        <v>711</v>
      </c>
      <c r="AK2233" t="s">
        <v>69</v>
      </c>
      <c r="AN2233" t="s">
        <v>3313</v>
      </c>
      <c r="BR2233" s="3" t="s">
        <v>7025</v>
      </c>
    </row>
    <row r="2234" spans="1:70" x14ac:dyDescent="0.2">
      <c r="A2234" t="s">
        <v>3183</v>
      </c>
      <c r="B2234" t="s">
        <v>3311</v>
      </c>
      <c r="C2234" t="s">
        <v>81</v>
      </c>
      <c r="D2234" t="s">
        <v>1490</v>
      </c>
      <c r="E2234" t="s">
        <v>83</v>
      </c>
      <c r="F2234" s="2" t="s">
        <v>630</v>
      </c>
      <c r="G2234" s="22">
        <v>24</v>
      </c>
      <c r="H2234" s="22">
        <v>24</v>
      </c>
      <c r="N2234" s="2" t="s">
        <v>35</v>
      </c>
      <c r="O2234" s="2" t="s">
        <v>35</v>
      </c>
      <c r="P2234" t="s">
        <v>89</v>
      </c>
      <c r="Q2234" t="s">
        <v>3255</v>
      </c>
      <c r="U2234" t="s">
        <v>37</v>
      </c>
      <c r="V2234" t="s">
        <v>3444</v>
      </c>
      <c r="Z2234" s="2">
        <v>1</v>
      </c>
      <c r="AA2234" s="22">
        <v>60</v>
      </c>
      <c r="AF2234" t="s">
        <v>3310</v>
      </c>
      <c r="AI2234" t="s">
        <v>711</v>
      </c>
      <c r="AK2234" t="s">
        <v>69</v>
      </c>
      <c r="AN2234" t="s">
        <v>3313</v>
      </c>
      <c r="BR2234" s="3" t="s">
        <v>7025</v>
      </c>
    </row>
    <row r="2235" spans="1:70" x14ac:dyDescent="0.2">
      <c r="A2235" t="s">
        <v>3183</v>
      </c>
      <c r="B2235" t="s">
        <v>3311</v>
      </c>
      <c r="C2235" t="s">
        <v>81</v>
      </c>
      <c r="D2235" t="s">
        <v>1490</v>
      </c>
      <c r="E2235" t="s">
        <v>83</v>
      </c>
      <c r="F2235" s="2" t="s">
        <v>630</v>
      </c>
      <c r="G2235" s="22">
        <v>24</v>
      </c>
      <c r="H2235" s="22">
        <v>24</v>
      </c>
      <c r="N2235" s="2" t="s">
        <v>35</v>
      </c>
      <c r="O2235" s="2" t="s">
        <v>35</v>
      </c>
      <c r="P2235" t="s">
        <v>89</v>
      </c>
      <c r="Q2235" t="s">
        <v>3270</v>
      </c>
      <c r="U2235" t="s">
        <v>37</v>
      </c>
      <c r="V2235" t="s">
        <v>3445</v>
      </c>
      <c r="Z2235" s="2">
        <v>2</v>
      </c>
      <c r="AA2235" s="22">
        <v>52</v>
      </c>
      <c r="AF2235" t="s">
        <v>3446</v>
      </c>
      <c r="AI2235" t="s">
        <v>711</v>
      </c>
      <c r="AK2235" t="s">
        <v>69</v>
      </c>
      <c r="AN2235" t="s">
        <v>3313</v>
      </c>
      <c r="BR2235" s="3" t="s">
        <v>7025</v>
      </c>
    </row>
    <row r="2236" spans="1:70" x14ac:dyDescent="0.2">
      <c r="A2236" t="s">
        <v>3183</v>
      </c>
      <c r="B2236" t="s">
        <v>3311</v>
      </c>
      <c r="C2236" t="s">
        <v>81</v>
      </c>
      <c r="D2236" t="s">
        <v>1490</v>
      </c>
      <c r="E2236" t="s">
        <v>83</v>
      </c>
      <c r="F2236" s="2" t="s">
        <v>630</v>
      </c>
      <c r="G2236" s="22">
        <v>24</v>
      </c>
      <c r="H2236" s="22">
        <v>24</v>
      </c>
      <c r="N2236" s="2" t="s">
        <v>35</v>
      </c>
      <c r="O2236" s="2" t="s">
        <v>35</v>
      </c>
      <c r="P2236" t="s">
        <v>89</v>
      </c>
      <c r="Q2236" t="s">
        <v>3274</v>
      </c>
      <c r="U2236" t="s">
        <v>37</v>
      </c>
      <c r="V2236" t="s">
        <v>3447</v>
      </c>
      <c r="Z2236" s="2">
        <v>1</v>
      </c>
      <c r="AA2236" s="22">
        <v>49</v>
      </c>
      <c r="AF2236" t="s">
        <v>3448</v>
      </c>
      <c r="AI2236" t="s">
        <v>711</v>
      </c>
      <c r="AK2236" t="s">
        <v>69</v>
      </c>
      <c r="AN2236" t="s">
        <v>3313</v>
      </c>
      <c r="BR2236" s="3" t="s">
        <v>7025</v>
      </c>
    </row>
    <row r="2237" spans="1:70" x14ac:dyDescent="0.2">
      <c r="A2237" t="s">
        <v>3183</v>
      </c>
      <c r="B2237" t="s">
        <v>3449</v>
      </c>
      <c r="C2237" t="s">
        <v>41</v>
      </c>
      <c r="D2237" t="s">
        <v>1490</v>
      </c>
      <c r="E2237" t="s">
        <v>83</v>
      </c>
      <c r="F2237" s="2" t="s">
        <v>43</v>
      </c>
      <c r="G2237" s="22">
        <v>32</v>
      </c>
      <c r="H2237" s="22">
        <v>32</v>
      </c>
      <c r="N2237" s="2" t="s">
        <v>35</v>
      </c>
      <c r="O2237" s="2" t="s">
        <v>35</v>
      </c>
      <c r="P2237" t="s">
        <v>36</v>
      </c>
      <c r="Q2237" t="s">
        <v>3450</v>
      </c>
      <c r="U2237" t="s">
        <v>37</v>
      </c>
      <c r="V2237" t="s">
        <v>3451</v>
      </c>
      <c r="Z2237" s="2">
        <v>2</v>
      </c>
      <c r="AA2237" s="22">
        <v>54</v>
      </c>
      <c r="AF2237" t="s">
        <v>3452</v>
      </c>
      <c r="AI2237" t="s">
        <v>103</v>
      </c>
      <c r="AK2237" t="s">
        <v>44</v>
      </c>
      <c r="AN2237" t="s">
        <v>465</v>
      </c>
      <c r="BR2237" s="3" t="s">
        <v>7025</v>
      </c>
    </row>
    <row r="2238" spans="1:70" x14ac:dyDescent="0.2">
      <c r="A2238" t="s">
        <v>3183</v>
      </c>
      <c r="B2238" t="s">
        <v>3449</v>
      </c>
      <c r="C2238" t="s">
        <v>41</v>
      </c>
      <c r="D2238" t="s">
        <v>1490</v>
      </c>
      <c r="E2238" t="s">
        <v>83</v>
      </c>
      <c r="F2238" s="2" t="s">
        <v>43</v>
      </c>
      <c r="G2238" s="22">
        <v>32</v>
      </c>
      <c r="H2238" s="22">
        <v>32</v>
      </c>
      <c r="N2238" s="2" t="s">
        <v>35</v>
      </c>
      <c r="O2238" s="2" t="s">
        <v>35</v>
      </c>
      <c r="P2238" t="s">
        <v>36</v>
      </c>
      <c r="Q2238" t="s">
        <v>3376</v>
      </c>
      <c r="U2238" t="s">
        <v>37</v>
      </c>
      <c r="V2238" t="s">
        <v>3453</v>
      </c>
      <c r="Z2238" s="2">
        <v>2</v>
      </c>
      <c r="AA2238" s="22">
        <v>54</v>
      </c>
      <c r="AF2238" t="s">
        <v>106</v>
      </c>
      <c r="AI2238" t="s">
        <v>103</v>
      </c>
      <c r="AK2238" t="s">
        <v>44</v>
      </c>
      <c r="AN2238" t="s">
        <v>465</v>
      </c>
      <c r="BR2238" s="3" t="s">
        <v>7025</v>
      </c>
    </row>
    <row r="2239" spans="1:70" x14ac:dyDescent="0.2">
      <c r="A2239" t="s">
        <v>3183</v>
      </c>
      <c r="B2239" t="s">
        <v>3449</v>
      </c>
      <c r="C2239" t="s">
        <v>41</v>
      </c>
      <c r="D2239" t="s">
        <v>1490</v>
      </c>
      <c r="E2239" t="s">
        <v>83</v>
      </c>
      <c r="F2239" s="2" t="s">
        <v>43</v>
      </c>
      <c r="G2239" s="22">
        <v>32</v>
      </c>
      <c r="H2239" s="22">
        <v>32</v>
      </c>
      <c r="N2239" s="2" t="s">
        <v>35</v>
      </c>
      <c r="O2239" s="2" t="s">
        <v>35</v>
      </c>
      <c r="P2239" t="s">
        <v>36</v>
      </c>
      <c r="Q2239" t="s">
        <v>3454</v>
      </c>
      <c r="U2239" t="s">
        <v>37</v>
      </c>
      <c r="V2239" t="s">
        <v>3455</v>
      </c>
      <c r="Z2239" s="2">
        <v>2</v>
      </c>
      <c r="AA2239" s="22">
        <v>74</v>
      </c>
      <c r="AF2239" t="s">
        <v>109</v>
      </c>
      <c r="AI2239" t="s">
        <v>110</v>
      </c>
      <c r="AK2239" t="s">
        <v>44</v>
      </c>
      <c r="AN2239" t="s">
        <v>465</v>
      </c>
      <c r="BR2239" s="3" t="s">
        <v>7025</v>
      </c>
    </row>
    <row r="2240" spans="1:70" x14ac:dyDescent="0.2">
      <c r="A2240" t="s">
        <v>3183</v>
      </c>
      <c r="B2240" t="s">
        <v>3449</v>
      </c>
      <c r="C2240" t="s">
        <v>41</v>
      </c>
      <c r="D2240" t="s">
        <v>1490</v>
      </c>
      <c r="E2240" t="s">
        <v>83</v>
      </c>
      <c r="F2240" s="2" t="s">
        <v>43</v>
      </c>
      <c r="G2240" s="22">
        <v>32</v>
      </c>
      <c r="H2240" s="22">
        <v>32</v>
      </c>
      <c r="N2240" s="2" t="s">
        <v>35</v>
      </c>
      <c r="O2240" s="2" t="s">
        <v>35</v>
      </c>
      <c r="P2240" t="s">
        <v>36</v>
      </c>
      <c r="Q2240" t="s">
        <v>3450</v>
      </c>
      <c r="U2240" t="s">
        <v>37</v>
      </c>
      <c r="V2240" t="s">
        <v>3456</v>
      </c>
      <c r="Z2240" s="2">
        <v>2</v>
      </c>
      <c r="AA2240" s="22">
        <v>74</v>
      </c>
      <c r="AF2240" t="s">
        <v>112</v>
      </c>
      <c r="AI2240" t="s">
        <v>110</v>
      </c>
      <c r="AK2240" t="s">
        <v>44</v>
      </c>
      <c r="AN2240" t="s">
        <v>465</v>
      </c>
      <c r="BR2240" s="3" t="s">
        <v>7025</v>
      </c>
    </row>
    <row r="2241" spans="1:70" x14ac:dyDescent="0.2">
      <c r="A2241" t="s">
        <v>3183</v>
      </c>
      <c r="B2241" t="s">
        <v>3449</v>
      </c>
      <c r="C2241" t="s">
        <v>81</v>
      </c>
      <c r="D2241" t="s">
        <v>1490</v>
      </c>
      <c r="E2241" t="s">
        <v>83</v>
      </c>
      <c r="F2241" s="2" t="s">
        <v>43</v>
      </c>
      <c r="G2241" s="22">
        <v>32</v>
      </c>
      <c r="H2241" s="22">
        <v>32</v>
      </c>
      <c r="N2241" s="2" t="s">
        <v>35</v>
      </c>
      <c r="O2241" s="2" t="s">
        <v>35</v>
      </c>
      <c r="P2241" t="s">
        <v>89</v>
      </c>
      <c r="Q2241" t="s">
        <v>3457</v>
      </c>
      <c r="U2241" t="s">
        <v>37</v>
      </c>
      <c r="V2241" t="s">
        <v>3458</v>
      </c>
      <c r="Z2241" s="2">
        <v>2</v>
      </c>
      <c r="AA2241" s="22">
        <v>72</v>
      </c>
      <c r="AF2241" t="s">
        <v>1437</v>
      </c>
      <c r="AI2241" t="s">
        <v>677</v>
      </c>
      <c r="AK2241" t="s">
        <v>44</v>
      </c>
      <c r="AN2241" t="s">
        <v>465</v>
      </c>
      <c r="BR2241" s="3" t="s">
        <v>7025</v>
      </c>
    </row>
    <row r="2242" spans="1:70" x14ac:dyDescent="0.2">
      <c r="A2242" t="s">
        <v>3183</v>
      </c>
      <c r="B2242" t="s">
        <v>3449</v>
      </c>
      <c r="C2242" t="s">
        <v>81</v>
      </c>
      <c r="D2242" t="s">
        <v>1490</v>
      </c>
      <c r="E2242" t="s">
        <v>83</v>
      </c>
      <c r="F2242" s="2" t="s">
        <v>43</v>
      </c>
      <c r="G2242" s="22">
        <v>32</v>
      </c>
      <c r="H2242" s="22">
        <v>32</v>
      </c>
      <c r="N2242" s="2" t="s">
        <v>35</v>
      </c>
      <c r="O2242" s="2" t="s">
        <v>35</v>
      </c>
      <c r="P2242" t="s">
        <v>89</v>
      </c>
      <c r="Q2242" t="s">
        <v>3459</v>
      </c>
      <c r="U2242" t="s">
        <v>37</v>
      </c>
      <c r="V2242" t="s">
        <v>3460</v>
      </c>
      <c r="Z2242" s="2">
        <v>2</v>
      </c>
      <c r="AA2242" s="22">
        <v>60</v>
      </c>
      <c r="AF2242" t="s">
        <v>3461</v>
      </c>
      <c r="AI2242" t="s">
        <v>3462</v>
      </c>
      <c r="AK2242" t="s">
        <v>181</v>
      </c>
      <c r="AN2242" t="s">
        <v>465</v>
      </c>
      <c r="BR2242" s="3" t="s">
        <v>7025</v>
      </c>
    </row>
    <row r="2243" spans="1:70" x14ac:dyDescent="0.2">
      <c r="A2243" t="s">
        <v>3183</v>
      </c>
      <c r="B2243" t="s">
        <v>3449</v>
      </c>
      <c r="C2243" t="s">
        <v>81</v>
      </c>
      <c r="D2243" t="s">
        <v>1490</v>
      </c>
      <c r="E2243" t="s">
        <v>83</v>
      </c>
      <c r="F2243" s="2" t="s">
        <v>43</v>
      </c>
      <c r="G2243" s="22">
        <v>32</v>
      </c>
      <c r="H2243" s="22">
        <v>32</v>
      </c>
      <c r="N2243" s="2" t="s">
        <v>35</v>
      </c>
      <c r="O2243" s="2" t="s">
        <v>35</v>
      </c>
      <c r="P2243" t="s">
        <v>89</v>
      </c>
      <c r="Q2243" t="s">
        <v>3463</v>
      </c>
      <c r="U2243" t="s">
        <v>37</v>
      </c>
      <c r="V2243" t="s">
        <v>3464</v>
      </c>
      <c r="Z2243" s="2">
        <v>1</v>
      </c>
      <c r="AA2243" s="22">
        <v>31</v>
      </c>
      <c r="AF2243" t="s">
        <v>3465</v>
      </c>
      <c r="AI2243" t="s">
        <v>3462</v>
      </c>
      <c r="AK2243" t="s">
        <v>181</v>
      </c>
      <c r="AN2243" t="s">
        <v>465</v>
      </c>
      <c r="BR2243" s="3" t="s">
        <v>7025</v>
      </c>
    </row>
    <row r="2244" spans="1:70" x14ac:dyDescent="0.2">
      <c r="A2244" t="s">
        <v>3183</v>
      </c>
      <c r="B2244" t="s">
        <v>3449</v>
      </c>
      <c r="C2244" t="s">
        <v>81</v>
      </c>
      <c r="D2244" t="s">
        <v>1490</v>
      </c>
      <c r="E2244" t="s">
        <v>83</v>
      </c>
      <c r="F2244" s="2" t="s">
        <v>43</v>
      </c>
      <c r="G2244" s="22">
        <v>32</v>
      </c>
      <c r="H2244" s="22">
        <v>32</v>
      </c>
      <c r="N2244" s="2" t="s">
        <v>35</v>
      </c>
      <c r="O2244" s="2" t="s">
        <v>35</v>
      </c>
      <c r="P2244" t="s">
        <v>89</v>
      </c>
      <c r="Q2244" t="s">
        <v>3466</v>
      </c>
      <c r="U2244" t="s">
        <v>37</v>
      </c>
      <c r="V2244" t="s">
        <v>3467</v>
      </c>
      <c r="Z2244" s="2">
        <v>2</v>
      </c>
      <c r="AA2244" s="22">
        <v>52</v>
      </c>
      <c r="AF2244" t="s">
        <v>116</v>
      </c>
      <c r="AI2244" t="s">
        <v>103</v>
      </c>
      <c r="AK2244" t="s">
        <v>44</v>
      </c>
      <c r="AN2244" t="s">
        <v>465</v>
      </c>
      <c r="BR2244" s="3" t="s">
        <v>7025</v>
      </c>
    </row>
    <row r="2245" spans="1:70" x14ac:dyDescent="0.2">
      <c r="A2245" t="s">
        <v>3183</v>
      </c>
      <c r="B2245" t="s">
        <v>3449</v>
      </c>
      <c r="C2245" t="s">
        <v>81</v>
      </c>
      <c r="D2245" t="s">
        <v>1490</v>
      </c>
      <c r="E2245" t="s">
        <v>83</v>
      </c>
      <c r="F2245" s="2" t="s">
        <v>43</v>
      </c>
      <c r="G2245" s="22">
        <v>32</v>
      </c>
      <c r="H2245" s="22">
        <v>32</v>
      </c>
      <c r="N2245" s="2" t="s">
        <v>35</v>
      </c>
      <c r="O2245" s="2" t="s">
        <v>35</v>
      </c>
      <c r="P2245" t="s">
        <v>89</v>
      </c>
      <c r="Q2245" t="s">
        <v>3454</v>
      </c>
      <c r="U2245" t="s">
        <v>37</v>
      </c>
      <c r="V2245" t="s">
        <v>3468</v>
      </c>
      <c r="Z2245" s="2">
        <v>2</v>
      </c>
      <c r="AA2245" s="22">
        <v>53</v>
      </c>
      <c r="AF2245" t="s">
        <v>119</v>
      </c>
      <c r="AI2245" t="s">
        <v>79</v>
      </c>
      <c r="AK2245" t="s">
        <v>44</v>
      </c>
      <c r="AN2245" t="s">
        <v>465</v>
      </c>
      <c r="BR2245" s="3" t="s">
        <v>7025</v>
      </c>
    </row>
    <row r="2246" spans="1:70" x14ac:dyDescent="0.2">
      <c r="A2246" t="s">
        <v>3183</v>
      </c>
      <c r="B2246" t="s">
        <v>3449</v>
      </c>
      <c r="C2246" t="s">
        <v>41</v>
      </c>
      <c r="D2246" t="s">
        <v>1490</v>
      </c>
      <c r="E2246" t="s">
        <v>83</v>
      </c>
      <c r="F2246" s="2" t="s">
        <v>43</v>
      </c>
      <c r="G2246" s="22">
        <v>32</v>
      </c>
      <c r="H2246" s="22">
        <v>32</v>
      </c>
      <c r="N2246" s="2" t="s">
        <v>35</v>
      </c>
      <c r="O2246" s="2" t="s">
        <v>35</v>
      </c>
      <c r="P2246" t="s">
        <v>89</v>
      </c>
      <c r="Q2246" t="s">
        <v>3457</v>
      </c>
      <c r="U2246" t="s">
        <v>37</v>
      </c>
      <c r="V2246" t="s">
        <v>3469</v>
      </c>
      <c r="Z2246" s="2">
        <v>2</v>
      </c>
      <c r="AA2246" s="22">
        <v>59</v>
      </c>
      <c r="AF2246" t="s">
        <v>3470</v>
      </c>
      <c r="AI2246" t="s">
        <v>3471</v>
      </c>
      <c r="AK2246" t="s">
        <v>39</v>
      </c>
      <c r="AN2246" t="s">
        <v>465</v>
      </c>
      <c r="BR2246" s="3" t="s">
        <v>7025</v>
      </c>
    </row>
    <row r="2247" spans="1:70" x14ac:dyDescent="0.2">
      <c r="A2247" t="s">
        <v>3183</v>
      </c>
      <c r="B2247" t="s">
        <v>3449</v>
      </c>
      <c r="C2247" t="s">
        <v>41</v>
      </c>
      <c r="D2247" t="s">
        <v>1490</v>
      </c>
      <c r="E2247" t="s">
        <v>83</v>
      </c>
      <c r="F2247" s="2" t="s">
        <v>43</v>
      </c>
      <c r="G2247" s="22">
        <v>32</v>
      </c>
      <c r="H2247" s="22">
        <v>32</v>
      </c>
      <c r="N2247" s="2" t="s">
        <v>45</v>
      </c>
      <c r="O2247" s="2" t="s">
        <v>35</v>
      </c>
      <c r="P2247" t="s">
        <v>89</v>
      </c>
      <c r="Q2247" t="s">
        <v>3472</v>
      </c>
      <c r="U2247" t="s">
        <v>37</v>
      </c>
      <c r="V2247" t="s">
        <v>3473</v>
      </c>
      <c r="Z2247" s="2">
        <v>2</v>
      </c>
      <c r="AA2247" s="22">
        <v>59</v>
      </c>
      <c r="AF2247" t="s">
        <v>3474</v>
      </c>
      <c r="AI2247" t="s">
        <v>3475</v>
      </c>
      <c r="AK2247" t="s">
        <v>181</v>
      </c>
      <c r="AN2247" t="s">
        <v>465</v>
      </c>
      <c r="BR2247" s="3" t="s">
        <v>7025</v>
      </c>
    </row>
    <row r="2248" spans="1:70" x14ac:dyDescent="0.2">
      <c r="A2248" t="s">
        <v>3183</v>
      </c>
      <c r="B2248" t="s">
        <v>3449</v>
      </c>
      <c r="C2248" t="s">
        <v>41</v>
      </c>
      <c r="D2248" t="s">
        <v>1490</v>
      </c>
      <c r="E2248" t="s">
        <v>83</v>
      </c>
      <c r="F2248" s="2" t="s">
        <v>43</v>
      </c>
      <c r="G2248" s="22">
        <v>32</v>
      </c>
      <c r="H2248" s="22">
        <v>32</v>
      </c>
      <c r="N2248" s="2" t="s">
        <v>45</v>
      </c>
      <c r="O2248" s="2" t="s">
        <v>35</v>
      </c>
      <c r="P2248" t="s">
        <v>89</v>
      </c>
      <c r="Q2248" t="s">
        <v>3476</v>
      </c>
      <c r="U2248" t="s">
        <v>37</v>
      </c>
      <c r="V2248" t="s">
        <v>3477</v>
      </c>
      <c r="Z2248" s="2">
        <v>2</v>
      </c>
      <c r="AA2248" s="22">
        <v>59</v>
      </c>
      <c r="AF2248" t="s">
        <v>3478</v>
      </c>
      <c r="AI2248" t="s">
        <v>576</v>
      </c>
      <c r="AK2248" t="s">
        <v>206</v>
      </c>
      <c r="AN2248" t="s">
        <v>465</v>
      </c>
      <c r="BR2248" s="3" t="s">
        <v>7025</v>
      </c>
    </row>
    <row r="2249" spans="1:70" x14ac:dyDescent="0.2">
      <c r="A2249" t="s">
        <v>3183</v>
      </c>
      <c r="B2249" t="s">
        <v>3449</v>
      </c>
      <c r="C2249" t="s">
        <v>41</v>
      </c>
      <c r="D2249" t="s">
        <v>1490</v>
      </c>
      <c r="E2249" t="s">
        <v>83</v>
      </c>
      <c r="F2249" s="2" t="s">
        <v>43</v>
      </c>
      <c r="G2249" s="22">
        <v>32</v>
      </c>
      <c r="H2249" s="22">
        <v>32</v>
      </c>
      <c r="N2249" s="2" t="s">
        <v>45</v>
      </c>
      <c r="O2249" s="2" t="s">
        <v>35</v>
      </c>
      <c r="P2249" t="s">
        <v>89</v>
      </c>
      <c r="Q2249" t="s">
        <v>3479</v>
      </c>
      <c r="U2249" t="s">
        <v>37</v>
      </c>
      <c r="V2249" t="s">
        <v>3480</v>
      </c>
      <c r="Z2249" s="2">
        <v>2</v>
      </c>
      <c r="AA2249" s="22">
        <v>60</v>
      </c>
      <c r="AF2249" t="s">
        <v>3481</v>
      </c>
      <c r="AI2249" t="s">
        <v>579</v>
      </c>
      <c r="AK2249" t="s">
        <v>206</v>
      </c>
      <c r="AN2249" t="s">
        <v>465</v>
      </c>
      <c r="BR2249" s="3" t="s">
        <v>7025</v>
      </c>
    </row>
    <row r="2250" spans="1:70" x14ac:dyDescent="0.2">
      <c r="A2250" t="s">
        <v>3183</v>
      </c>
      <c r="B2250" t="s">
        <v>3449</v>
      </c>
      <c r="C2250" t="s">
        <v>41</v>
      </c>
      <c r="D2250" t="s">
        <v>1490</v>
      </c>
      <c r="E2250" t="s">
        <v>83</v>
      </c>
      <c r="F2250" s="2" t="s">
        <v>43</v>
      </c>
      <c r="G2250" s="22">
        <v>32</v>
      </c>
      <c r="H2250" s="22">
        <v>32</v>
      </c>
      <c r="N2250" s="2" t="s">
        <v>45</v>
      </c>
      <c r="O2250" s="2" t="s">
        <v>35</v>
      </c>
      <c r="P2250" t="s">
        <v>89</v>
      </c>
      <c r="Q2250" t="s">
        <v>3472</v>
      </c>
      <c r="U2250" t="s">
        <v>37</v>
      </c>
      <c r="V2250" t="s">
        <v>3482</v>
      </c>
      <c r="Z2250" s="2">
        <v>1</v>
      </c>
      <c r="AA2250" s="22">
        <v>30</v>
      </c>
      <c r="AF2250" t="s">
        <v>3483</v>
      </c>
      <c r="AI2250" t="s">
        <v>3484</v>
      </c>
      <c r="AK2250" t="s">
        <v>206</v>
      </c>
      <c r="AN2250" t="s">
        <v>465</v>
      </c>
      <c r="BR2250" s="3" t="s">
        <v>7025</v>
      </c>
    </row>
    <row r="2251" spans="1:70" x14ac:dyDescent="0.2">
      <c r="A2251" t="s">
        <v>3183</v>
      </c>
      <c r="B2251" t="s">
        <v>3449</v>
      </c>
      <c r="C2251" t="s">
        <v>41</v>
      </c>
      <c r="D2251" t="s">
        <v>1490</v>
      </c>
      <c r="E2251" t="s">
        <v>83</v>
      </c>
      <c r="F2251" s="2" t="s">
        <v>43</v>
      </c>
      <c r="G2251" s="22">
        <v>32</v>
      </c>
      <c r="H2251" s="22">
        <v>32</v>
      </c>
      <c r="N2251" s="2" t="s">
        <v>35</v>
      </c>
      <c r="O2251" s="2" t="s">
        <v>35</v>
      </c>
      <c r="P2251" t="s">
        <v>89</v>
      </c>
      <c r="Q2251" t="s">
        <v>3376</v>
      </c>
      <c r="U2251" t="s">
        <v>37</v>
      </c>
      <c r="V2251" t="s">
        <v>3485</v>
      </c>
      <c r="Z2251" s="2">
        <v>2</v>
      </c>
      <c r="AA2251" s="22">
        <v>55</v>
      </c>
      <c r="AF2251" t="s">
        <v>373</v>
      </c>
      <c r="AI2251" t="s">
        <v>3486</v>
      </c>
      <c r="AK2251" t="s">
        <v>181</v>
      </c>
      <c r="AN2251" t="s">
        <v>465</v>
      </c>
      <c r="BR2251" s="3" t="s">
        <v>7025</v>
      </c>
    </row>
    <row r="2252" spans="1:70" x14ac:dyDescent="0.2">
      <c r="A2252" t="s">
        <v>3183</v>
      </c>
      <c r="B2252" t="s">
        <v>3449</v>
      </c>
      <c r="C2252" t="s">
        <v>81</v>
      </c>
      <c r="D2252" t="s">
        <v>1490</v>
      </c>
      <c r="E2252" t="s">
        <v>83</v>
      </c>
      <c r="F2252" s="2" t="s">
        <v>43</v>
      </c>
      <c r="G2252" s="22">
        <v>32</v>
      </c>
      <c r="H2252" s="22">
        <v>32</v>
      </c>
      <c r="N2252" s="2" t="s">
        <v>35</v>
      </c>
      <c r="O2252" s="2" t="s">
        <v>35</v>
      </c>
      <c r="P2252" t="s">
        <v>89</v>
      </c>
      <c r="Q2252" t="s">
        <v>3487</v>
      </c>
      <c r="U2252" t="s">
        <v>37</v>
      </c>
      <c r="V2252" t="s">
        <v>3488</v>
      </c>
      <c r="Z2252" s="2">
        <v>2</v>
      </c>
      <c r="AA2252" s="22">
        <v>58</v>
      </c>
      <c r="AF2252" t="s">
        <v>3489</v>
      </c>
      <c r="AI2252" t="s">
        <v>542</v>
      </c>
      <c r="AK2252" t="s">
        <v>44</v>
      </c>
      <c r="AN2252" t="s">
        <v>465</v>
      </c>
      <c r="BR2252" s="3" t="s">
        <v>7025</v>
      </c>
    </row>
    <row r="2253" spans="1:70" x14ac:dyDescent="0.2">
      <c r="A2253" t="s">
        <v>3183</v>
      </c>
      <c r="B2253" t="s">
        <v>3449</v>
      </c>
      <c r="C2253" t="s">
        <v>81</v>
      </c>
      <c r="D2253" t="s">
        <v>1490</v>
      </c>
      <c r="E2253" t="s">
        <v>83</v>
      </c>
      <c r="F2253" s="2" t="s">
        <v>43</v>
      </c>
      <c r="G2253" s="22">
        <v>32</v>
      </c>
      <c r="H2253" s="22">
        <v>32</v>
      </c>
      <c r="N2253" s="2" t="s">
        <v>35</v>
      </c>
      <c r="O2253" s="2" t="s">
        <v>35</v>
      </c>
      <c r="P2253" t="s">
        <v>89</v>
      </c>
      <c r="Q2253" t="s">
        <v>3466</v>
      </c>
      <c r="U2253" t="s">
        <v>37</v>
      </c>
      <c r="V2253" t="s">
        <v>3490</v>
      </c>
      <c r="Z2253" s="2">
        <v>2</v>
      </c>
      <c r="AA2253" s="22">
        <v>50</v>
      </c>
      <c r="AF2253" t="s">
        <v>3491</v>
      </c>
      <c r="AI2253" t="s">
        <v>542</v>
      </c>
      <c r="AK2253" t="s">
        <v>44</v>
      </c>
      <c r="AN2253" t="s">
        <v>465</v>
      </c>
      <c r="BR2253" s="3" t="s">
        <v>7025</v>
      </c>
    </row>
    <row r="2254" spans="1:70" x14ac:dyDescent="0.2">
      <c r="A2254" t="s">
        <v>3183</v>
      </c>
      <c r="B2254" t="s">
        <v>3449</v>
      </c>
      <c r="C2254" t="s">
        <v>81</v>
      </c>
      <c r="D2254" t="s">
        <v>1490</v>
      </c>
      <c r="E2254" t="s">
        <v>83</v>
      </c>
      <c r="F2254" s="2" t="s">
        <v>43</v>
      </c>
      <c r="G2254" s="22">
        <v>32</v>
      </c>
      <c r="H2254" s="22">
        <v>32</v>
      </c>
      <c r="N2254" s="2" t="s">
        <v>35</v>
      </c>
      <c r="O2254" s="2" t="s">
        <v>35</v>
      </c>
      <c r="P2254" t="s">
        <v>89</v>
      </c>
      <c r="Q2254" t="s">
        <v>3463</v>
      </c>
      <c r="U2254" t="s">
        <v>37</v>
      </c>
      <c r="V2254" t="s">
        <v>3492</v>
      </c>
      <c r="Z2254" s="2">
        <v>2</v>
      </c>
      <c r="AA2254" s="22">
        <v>54</v>
      </c>
      <c r="AF2254" t="s">
        <v>3493</v>
      </c>
      <c r="AI2254" t="s">
        <v>3494</v>
      </c>
      <c r="AK2254" t="s">
        <v>44</v>
      </c>
      <c r="AN2254" t="s">
        <v>465</v>
      </c>
      <c r="BR2254" s="3" t="s">
        <v>7025</v>
      </c>
    </row>
    <row r="2255" spans="1:70" x14ac:dyDescent="0.2">
      <c r="A2255" t="s">
        <v>3183</v>
      </c>
      <c r="B2255" t="s">
        <v>3449</v>
      </c>
      <c r="C2255" t="s">
        <v>81</v>
      </c>
      <c r="D2255" t="s">
        <v>1490</v>
      </c>
      <c r="E2255" t="s">
        <v>83</v>
      </c>
      <c r="F2255" s="2" t="s">
        <v>43</v>
      </c>
      <c r="G2255" s="22">
        <v>32</v>
      </c>
      <c r="H2255" s="22">
        <v>32</v>
      </c>
      <c r="N2255" s="2" t="s">
        <v>35</v>
      </c>
      <c r="O2255" s="2" t="s">
        <v>35</v>
      </c>
      <c r="P2255" t="s">
        <v>89</v>
      </c>
      <c r="Q2255" t="s">
        <v>3487</v>
      </c>
      <c r="U2255" t="s">
        <v>37</v>
      </c>
      <c r="V2255" t="s">
        <v>3495</v>
      </c>
      <c r="Z2255" s="2">
        <v>2</v>
      </c>
      <c r="AA2255" s="22">
        <v>51</v>
      </c>
      <c r="AF2255" t="s">
        <v>414</v>
      </c>
      <c r="AI2255" t="s">
        <v>684</v>
      </c>
      <c r="AK2255" t="s">
        <v>181</v>
      </c>
      <c r="AN2255" t="s">
        <v>465</v>
      </c>
      <c r="BR2255" s="3" t="s">
        <v>7025</v>
      </c>
    </row>
    <row r="2256" spans="1:70" x14ac:dyDescent="0.2">
      <c r="A2256" t="s">
        <v>3183</v>
      </c>
      <c r="B2256" t="s">
        <v>3449</v>
      </c>
      <c r="C2256" t="s">
        <v>41</v>
      </c>
      <c r="D2256" t="s">
        <v>1490</v>
      </c>
      <c r="E2256" t="s">
        <v>83</v>
      </c>
      <c r="F2256" s="2" t="s">
        <v>43</v>
      </c>
      <c r="G2256" s="22">
        <v>32</v>
      </c>
      <c r="H2256" s="22">
        <v>32</v>
      </c>
      <c r="N2256" s="2" t="s">
        <v>45</v>
      </c>
      <c r="O2256" s="2" t="s">
        <v>35</v>
      </c>
      <c r="P2256" t="s">
        <v>89</v>
      </c>
      <c r="Q2256" t="s">
        <v>3472</v>
      </c>
      <c r="U2256" t="s">
        <v>37</v>
      </c>
      <c r="V2256" t="s">
        <v>3496</v>
      </c>
      <c r="Z2256" s="2">
        <v>2</v>
      </c>
      <c r="AA2256" s="22">
        <v>58</v>
      </c>
      <c r="AF2256" t="s">
        <v>563</v>
      </c>
      <c r="AI2256" t="s">
        <v>2592</v>
      </c>
      <c r="AK2256" t="s">
        <v>206</v>
      </c>
      <c r="AN2256" t="s">
        <v>465</v>
      </c>
      <c r="BR2256" s="3" t="s">
        <v>7025</v>
      </c>
    </row>
    <row r="2257" spans="1:70" x14ac:dyDescent="0.2">
      <c r="A2257" t="s">
        <v>3183</v>
      </c>
      <c r="B2257" t="s">
        <v>3449</v>
      </c>
      <c r="C2257" t="s">
        <v>41</v>
      </c>
      <c r="D2257" t="s">
        <v>1490</v>
      </c>
      <c r="E2257" t="s">
        <v>83</v>
      </c>
      <c r="F2257" s="2" t="s">
        <v>43</v>
      </c>
      <c r="G2257" s="22">
        <v>32</v>
      </c>
      <c r="H2257" s="22">
        <v>32</v>
      </c>
      <c r="N2257" s="2" t="s">
        <v>45</v>
      </c>
      <c r="O2257" s="2" t="s">
        <v>35</v>
      </c>
      <c r="P2257" t="s">
        <v>36</v>
      </c>
      <c r="Q2257" t="s">
        <v>3476</v>
      </c>
      <c r="U2257" t="s">
        <v>37</v>
      </c>
      <c r="V2257" t="s">
        <v>3497</v>
      </c>
      <c r="Z2257" s="2">
        <v>1</v>
      </c>
      <c r="AA2257" s="22">
        <v>29</v>
      </c>
      <c r="AF2257" t="s">
        <v>566</v>
      </c>
      <c r="AI2257" t="s">
        <v>3498</v>
      </c>
      <c r="AK2257" t="s">
        <v>206</v>
      </c>
      <c r="AN2257" t="s">
        <v>465</v>
      </c>
      <c r="BR2257" s="3" t="s">
        <v>7025</v>
      </c>
    </row>
    <row r="2258" spans="1:70" x14ac:dyDescent="0.2">
      <c r="A2258" t="s">
        <v>3183</v>
      </c>
      <c r="B2258" t="s">
        <v>3449</v>
      </c>
      <c r="C2258" t="s">
        <v>41</v>
      </c>
      <c r="D2258" t="s">
        <v>1490</v>
      </c>
      <c r="E2258" t="s">
        <v>83</v>
      </c>
      <c r="F2258" s="2" t="s">
        <v>43</v>
      </c>
      <c r="G2258" s="22">
        <v>32</v>
      </c>
      <c r="H2258" s="22">
        <v>32</v>
      </c>
      <c r="N2258" s="2" t="s">
        <v>35</v>
      </c>
      <c r="O2258" s="2" t="s">
        <v>35</v>
      </c>
      <c r="P2258" t="s">
        <v>36</v>
      </c>
      <c r="Q2258" t="s">
        <v>3499</v>
      </c>
      <c r="U2258" t="s">
        <v>37</v>
      </c>
      <c r="V2258" t="s">
        <v>3500</v>
      </c>
      <c r="Z2258" s="2">
        <v>2</v>
      </c>
      <c r="AA2258" s="22">
        <v>47</v>
      </c>
      <c r="AF2258" t="s">
        <v>385</v>
      </c>
      <c r="AI2258" t="s">
        <v>660</v>
      </c>
      <c r="AK2258" t="s">
        <v>44</v>
      </c>
      <c r="AN2258" t="s">
        <v>465</v>
      </c>
      <c r="BR2258" s="3" t="s">
        <v>7025</v>
      </c>
    </row>
    <row r="2259" spans="1:70" x14ac:dyDescent="0.2">
      <c r="A2259" t="s">
        <v>3183</v>
      </c>
      <c r="B2259" t="s">
        <v>3449</v>
      </c>
      <c r="C2259" t="s">
        <v>41</v>
      </c>
      <c r="D2259" t="s">
        <v>1490</v>
      </c>
      <c r="E2259" t="s">
        <v>83</v>
      </c>
      <c r="F2259" s="2" t="s">
        <v>43</v>
      </c>
      <c r="G2259" s="22">
        <v>32</v>
      </c>
      <c r="H2259" s="22">
        <v>32</v>
      </c>
      <c r="N2259" s="2" t="s">
        <v>35</v>
      </c>
      <c r="O2259" s="2" t="s">
        <v>35</v>
      </c>
      <c r="P2259" t="s">
        <v>36</v>
      </c>
      <c r="Q2259" t="s">
        <v>3501</v>
      </c>
      <c r="U2259" t="s">
        <v>37</v>
      </c>
      <c r="V2259" t="s">
        <v>3502</v>
      </c>
      <c r="Z2259" s="2">
        <v>2</v>
      </c>
      <c r="AA2259" s="22">
        <v>53</v>
      </c>
      <c r="AF2259" t="s">
        <v>388</v>
      </c>
      <c r="AI2259" t="s">
        <v>660</v>
      </c>
      <c r="AK2259" t="s">
        <v>44</v>
      </c>
      <c r="AN2259" t="s">
        <v>465</v>
      </c>
      <c r="BR2259" s="3" t="s">
        <v>7025</v>
      </c>
    </row>
    <row r="2260" spans="1:70" x14ac:dyDescent="0.2">
      <c r="A2260" t="s">
        <v>3183</v>
      </c>
      <c r="B2260" t="s">
        <v>3449</v>
      </c>
      <c r="C2260" t="s">
        <v>41</v>
      </c>
      <c r="D2260" t="s">
        <v>1490</v>
      </c>
      <c r="E2260" t="s">
        <v>83</v>
      </c>
      <c r="F2260" s="2" t="s">
        <v>43</v>
      </c>
      <c r="G2260" s="22">
        <v>32</v>
      </c>
      <c r="H2260" s="22">
        <v>32</v>
      </c>
      <c r="N2260" s="2" t="s">
        <v>35</v>
      </c>
      <c r="O2260" s="2" t="s">
        <v>35</v>
      </c>
      <c r="P2260" t="s">
        <v>36</v>
      </c>
      <c r="Q2260" t="s">
        <v>3501</v>
      </c>
      <c r="U2260" t="s">
        <v>37</v>
      </c>
      <c r="V2260" t="s">
        <v>3503</v>
      </c>
      <c r="Z2260" s="2">
        <v>2</v>
      </c>
      <c r="AA2260" s="22">
        <v>41</v>
      </c>
      <c r="AF2260" t="s">
        <v>1944</v>
      </c>
      <c r="AI2260" t="s">
        <v>677</v>
      </c>
      <c r="AK2260" t="s">
        <v>44</v>
      </c>
      <c r="AN2260" t="s">
        <v>465</v>
      </c>
      <c r="BR2260" s="3" t="s">
        <v>7025</v>
      </c>
    </row>
    <row r="2261" spans="1:70" x14ac:dyDescent="0.2">
      <c r="A2261" t="s">
        <v>3183</v>
      </c>
      <c r="B2261" t="s">
        <v>3449</v>
      </c>
      <c r="C2261" t="s">
        <v>81</v>
      </c>
      <c r="D2261" t="s">
        <v>1490</v>
      </c>
      <c r="E2261" t="s">
        <v>83</v>
      </c>
      <c r="F2261" s="2" t="s">
        <v>43</v>
      </c>
      <c r="G2261" s="22">
        <v>32</v>
      </c>
      <c r="H2261" s="22">
        <v>32</v>
      </c>
      <c r="N2261" s="2" t="s">
        <v>35</v>
      </c>
      <c r="O2261" s="2" t="s">
        <v>35</v>
      </c>
      <c r="P2261" t="s">
        <v>89</v>
      </c>
      <c r="Q2261" t="s">
        <v>3501</v>
      </c>
      <c r="U2261" t="s">
        <v>37</v>
      </c>
      <c r="V2261" t="s">
        <v>3504</v>
      </c>
      <c r="Z2261" s="2">
        <v>2</v>
      </c>
      <c r="AA2261" s="22">
        <v>44</v>
      </c>
      <c r="AF2261" t="s">
        <v>1947</v>
      </c>
      <c r="AI2261" t="s">
        <v>677</v>
      </c>
      <c r="AK2261" t="s">
        <v>44</v>
      </c>
      <c r="AN2261" t="s">
        <v>465</v>
      </c>
      <c r="BR2261" s="3" t="s">
        <v>7025</v>
      </c>
    </row>
    <row r="2262" spans="1:70" x14ac:dyDescent="0.2">
      <c r="A2262" t="s">
        <v>3183</v>
      </c>
      <c r="B2262" t="s">
        <v>3449</v>
      </c>
      <c r="C2262" t="s">
        <v>81</v>
      </c>
      <c r="D2262" t="s">
        <v>1490</v>
      </c>
      <c r="E2262" t="s">
        <v>83</v>
      </c>
      <c r="F2262" s="2" t="s">
        <v>43</v>
      </c>
      <c r="G2262" s="22">
        <v>32</v>
      </c>
      <c r="H2262" s="22">
        <v>32</v>
      </c>
      <c r="N2262" s="2" t="s">
        <v>35</v>
      </c>
      <c r="O2262" s="2" t="s">
        <v>35</v>
      </c>
      <c r="P2262" t="s">
        <v>89</v>
      </c>
      <c r="Q2262" t="s">
        <v>3505</v>
      </c>
      <c r="U2262" t="s">
        <v>37</v>
      </c>
      <c r="V2262" t="s">
        <v>3506</v>
      </c>
      <c r="Z2262" s="2">
        <v>2</v>
      </c>
      <c r="AA2262" s="22">
        <v>49</v>
      </c>
      <c r="AF2262" t="s">
        <v>421</v>
      </c>
      <c r="AI2262" t="s">
        <v>660</v>
      </c>
      <c r="AK2262" t="s">
        <v>44</v>
      </c>
      <c r="AN2262" t="s">
        <v>465</v>
      </c>
      <c r="BR2262" s="3" t="s">
        <v>7025</v>
      </c>
    </row>
    <row r="2263" spans="1:70" x14ac:dyDescent="0.2">
      <c r="A2263" t="s">
        <v>3183</v>
      </c>
      <c r="B2263" t="s">
        <v>3449</v>
      </c>
      <c r="C2263" t="s">
        <v>81</v>
      </c>
      <c r="D2263" t="s">
        <v>1490</v>
      </c>
      <c r="E2263" t="s">
        <v>83</v>
      </c>
      <c r="F2263" s="2" t="s">
        <v>43</v>
      </c>
      <c r="G2263" s="22">
        <v>32</v>
      </c>
      <c r="H2263" s="22">
        <v>32</v>
      </c>
      <c r="N2263" s="2" t="s">
        <v>35</v>
      </c>
      <c r="O2263" s="2" t="s">
        <v>35</v>
      </c>
      <c r="P2263" t="s">
        <v>89</v>
      </c>
      <c r="Q2263" t="s">
        <v>3507</v>
      </c>
      <c r="U2263" t="s">
        <v>37</v>
      </c>
      <c r="V2263" t="s">
        <v>3508</v>
      </c>
      <c r="Z2263" s="2">
        <v>1</v>
      </c>
      <c r="AA2263" s="22">
        <v>28</v>
      </c>
      <c r="AF2263" t="s">
        <v>2174</v>
      </c>
      <c r="AI2263" t="s">
        <v>1441</v>
      </c>
      <c r="AK2263" t="s">
        <v>44</v>
      </c>
      <c r="AN2263" t="s">
        <v>465</v>
      </c>
      <c r="BR2263" s="3" t="s">
        <v>7025</v>
      </c>
    </row>
    <row r="2264" spans="1:70" x14ac:dyDescent="0.2">
      <c r="A2264" t="s">
        <v>3183</v>
      </c>
      <c r="B2264" t="s">
        <v>3449</v>
      </c>
      <c r="C2264" t="s">
        <v>41</v>
      </c>
      <c r="D2264" t="s">
        <v>1490</v>
      </c>
      <c r="E2264" t="s">
        <v>83</v>
      </c>
      <c r="F2264" s="2" t="s">
        <v>43</v>
      </c>
      <c r="G2264" s="22">
        <v>32</v>
      </c>
      <c r="H2264" s="22">
        <v>32</v>
      </c>
      <c r="N2264" s="2" t="s">
        <v>35</v>
      </c>
      <c r="O2264" s="2" t="s">
        <v>35</v>
      </c>
      <c r="P2264" t="s">
        <v>36</v>
      </c>
      <c r="Q2264" t="s">
        <v>3507</v>
      </c>
      <c r="U2264" t="s">
        <v>37</v>
      </c>
      <c r="V2264" t="s">
        <v>3509</v>
      </c>
      <c r="Z2264" s="2">
        <v>2</v>
      </c>
      <c r="AA2264" s="22">
        <v>59</v>
      </c>
      <c r="AF2264" t="s">
        <v>2271</v>
      </c>
      <c r="AI2264" t="s">
        <v>3510</v>
      </c>
      <c r="AK2264" t="s">
        <v>181</v>
      </c>
      <c r="AN2264" t="s">
        <v>465</v>
      </c>
      <c r="BR2264" s="3" t="s">
        <v>7025</v>
      </c>
    </row>
    <row r="2265" spans="1:70" x14ac:dyDescent="0.2">
      <c r="A2265" t="s">
        <v>3183</v>
      </c>
      <c r="B2265" t="s">
        <v>3449</v>
      </c>
      <c r="C2265" t="s">
        <v>81</v>
      </c>
      <c r="D2265" t="s">
        <v>1490</v>
      </c>
      <c r="E2265" t="s">
        <v>83</v>
      </c>
      <c r="F2265" s="2" t="s">
        <v>43</v>
      </c>
      <c r="G2265" s="22">
        <v>32</v>
      </c>
      <c r="H2265" s="22">
        <v>32</v>
      </c>
      <c r="N2265" s="2" t="s">
        <v>35</v>
      </c>
      <c r="O2265" s="2" t="s">
        <v>35</v>
      </c>
      <c r="P2265" t="s">
        <v>89</v>
      </c>
      <c r="Q2265" t="s">
        <v>3459</v>
      </c>
      <c r="U2265" t="s">
        <v>37</v>
      </c>
      <c r="V2265" t="s">
        <v>3511</v>
      </c>
      <c r="Z2265" s="2">
        <v>2</v>
      </c>
      <c r="AA2265" s="22">
        <v>60</v>
      </c>
      <c r="AF2265" t="s">
        <v>2311</v>
      </c>
      <c r="AI2265" t="s">
        <v>875</v>
      </c>
      <c r="AK2265" t="s">
        <v>44</v>
      </c>
      <c r="AN2265" t="s">
        <v>465</v>
      </c>
      <c r="BR2265" s="3" t="s">
        <v>7025</v>
      </c>
    </row>
    <row r="2266" spans="1:70" x14ac:dyDescent="0.2">
      <c r="A2266" t="s">
        <v>3183</v>
      </c>
      <c r="B2266" t="s">
        <v>3449</v>
      </c>
      <c r="C2266" t="s">
        <v>81</v>
      </c>
      <c r="D2266" t="s">
        <v>1490</v>
      </c>
      <c r="E2266" t="s">
        <v>83</v>
      </c>
      <c r="F2266" s="2" t="s">
        <v>43</v>
      </c>
      <c r="G2266" s="22">
        <v>32</v>
      </c>
      <c r="H2266" s="22">
        <v>32</v>
      </c>
      <c r="N2266" s="2" t="s">
        <v>35</v>
      </c>
      <c r="O2266" s="2" t="s">
        <v>35</v>
      </c>
      <c r="P2266" t="s">
        <v>89</v>
      </c>
      <c r="Q2266" t="s">
        <v>3512</v>
      </c>
      <c r="U2266" t="s">
        <v>37</v>
      </c>
      <c r="V2266" t="s">
        <v>3513</v>
      </c>
      <c r="Z2266" s="2">
        <v>2</v>
      </c>
      <c r="AA2266" s="22">
        <v>59</v>
      </c>
      <c r="AF2266" t="s">
        <v>2314</v>
      </c>
      <c r="AI2266" t="s">
        <v>875</v>
      </c>
      <c r="AK2266" t="s">
        <v>44</v>
      </c>
      <c r="AN2266" t="s">
        <v>465</v>
      </c>
      <c r="BR2266" s="3" t="s">
        <v>7025</v>
      </c>
    </row>
    <row r="2267" spans="1:70" x14ac:dyDescent="0.2">
      <c r="A2267" t="s">
        <v>3183</v>
      </c>
      <c r="B2267" t="s">
        <v>3449</v>
      </c>
      <c r="C2267" t="s">
        <v>81</v>
      </c>
      <c r="D2267" t="s">
        <v>1490</v>
      </c>
      <c r="E2267" t="s">
        <v>83</v>
      </c>
      <c r="F2267" s="2" t="s">
        <v>43</v>
      </c>
      <c r="G2267" s="22">
        <v>32</v>
      </c>
      <c r="H2267" s="22">
        <v>32</v>
      </c>
      <c r="N2267" s="2" t="s">
        <v>35</v>
      </c>
      <c r="O2267" s="2" t="s">
        <v>35</v>
      </c>
      <c r="P2267" t="s">
        <v>89</v>
      </c>
      <c r="Q2267" t="s">
        <v>3505</v>
      </c>
      <c r="U2267" t="s">
        <v>37</v>
      </c>
      <c r="V2267" t="s">
        <v>3514</v>
      </c>
      <c r="Z2267" s="2">
        <v>2</v>
      </c>
      <c r="AA2267" s="22">
        <v>49</v>
      </c>
      <c r="AF2267" t="s">
        <v>3515</v>
      </c>
      <c r="AI2267" t="s">
        <v>103</v>
      </c>
      <c r="AK2267" t="s">
        <v>44</v>
      </c>
      <c r="AN2267" t="s">
        <v>465</v>
      </c>
      <c r="BR2267" s="3" t="s">
        <v>7025</v>
      </c>
    </row>
    <row r="2268" spans="1:70" x14ac:dyDescent="0.2">
      <c r="A2268" t="s">
        <v>3183</v>
      </c>
      <c r="B2268" t="s">
        <v>3449</v>
      </c>
      <c r="C2268" t="s">
        <v>81</v>
      </c>
      <c r="D2268" t="s">
        <v>1490</v>
      </c>
      <c r="E2268" t="s">
        <v>83</v>
      </c>
      <c r="F2268" s="2" t="s">
        <v>43</v>
      </c>
      <c r="G2268" s="22">
        <v>32</v>
      </c>
      <c r="H2268" s="22">
        <v>32</v>
      </c>
      <c r="N2268" s="2" t="s">
        <v>35</v>
      </c>
      <c r="O2268" s="2" t="s">
        <v>35</v>
      </c>
      <c r="P2268" t="s">
        <v>89</v>
      </c>
      <c r="Q2268" t="s">
        <v>3516</v>
      </c>
      <c r="U2268" t="s">
        <v>37</v>
      </c>
      <c r="V2268" t="s">
        <v>3517</v>
      </c>
      <c r="Z2268" s="2">
        <v>1</v>
      </c>
      <c r="AA2268" s="22">
        <v>30</v>
      </c>
      <c r="AF2268" t="s">
        <v>3518</v>
      </c>
      <c r="AI2268" t="s">
        <v>103</v>
      </c>
      <c r="AK2268" t="s">
        <v>44</v>
      </c>
      <c r="AN2268" t="s">
        <v>465</v>
      </c>
      <c r="BR2268" s="3" t="s">
        <v>7025</v>
      </c>
    </row>
    <row r="2269" spans="1:70" x14ac:dyDescent="0.2">
      <c r="A2269" t="s">
        <v>3183</v>
      </c>
      <c r="B2269" t="s">
        <v>3449</v>
      </c>
      <c r="C2269" t="s">
        <v>41</v>
      </c>
      <c r="D2269" t="s">
        <v>1490</v>
      </c>
      <c r="E2269" t="s">
        <v>83</v>
      </c>
      <c r="F2269" s="2" t="s">
        <v>43</v>
      </c>
      <c r="G2269" s="22">
        <v>32</v>
      </c>
      <c r="H2269" s="22">
        <v>32</v>
      </c>
      <c r="N2269" s="2" t="s">
        <v>35</v>
      </c>
      <c r="O2269" s="2" t="s">
        <v>35</v>
      </c>
      <c r="P2269" t="s">
        <v>36</v>
      </c>
      <c r="Q2269" t="s">
        <v>3519</v>
      </c>
      <c r="U2269" t="s">
        <v>37</v>
      </c>
      <c r="V2269" t="s">
        <v>3520</v>
      </c>
      <c r="Z2269" s="2">
        <v>2</v>
      </c>
      <c r="AA2269" s="22">
        <v>53</v>
      </c>
      <c r="AF2269" t="s">
        <v>676</v>
      </c>
      <c r="AI2269" t="s">
        <v>677</v>
      </c>
      <c r="AK2269" t="s">
        <v>44</v>
      </c>
      <c r="AN2269" t="s">
        <v>465</v>
      </c>
      <c r="BR2269" s="3" t="s">
        <v>7025</v>
      </c>
    </row>
    <row r="2270" spans="1:70" x14ac:dyDescent="0.2">
      <c r="A2270" t="s">
        <v>3183</v>
      </c>
      <c r="B2270" t="s">
        <v>3449</v>
      </c>
      <c r="C2270" t="s">
        <v>81</v>
      </c>
      <c r="D2270" t="s">
        <v>1490</v>
      </c>
      <c r="E2270" t="s">
        <v>83</v>
      </c>
      <c r="F2270" s="2" t="s">
        <v>43</v>
      </c>
      <c r="G2270" s="22">
        <v>32</v>
      </c>
      <c r="H2270" s="22">
        <v>32</v>
      </c>
      <c r="N2270" s="2" t="s">
        <v>35</v>
      </c>
      <c r="O2270" s="2" t="s">
        <v>35</v>
      </c>
      <c r="P2270" t="s">
        <v>89</v>
      </c>
      <c r="Q2270" t="s">
        <v>3466</v>
      </c>
      <c r="U2270" t="s">
        <v>37</v>
      </c>
      <c r="V2270" t="s">
        <v>3521</v>
      </c>
      <c r="Z2270" s="2">
        <v>2</v>
      </c>
      <c r="AA2270" s="22">
        <v>54</v>
      </c>
      <c r="AF2270" t="s">
        <v>3522</v>
      </c>
      <c r="AI2270" t="s">
        <v>875</v>
      </c>
      <c r="AK2270" t="s">
        <v>44</v>
      </c>
      <c r="AN2270" t="s">
        <v>465</v>
      </c>
      <c r="BR2270" s="3" t="s">
        <v>7025</v>
      </c>
    </row>
    <row r="2271" spans="1:70" x14ac:dyDescent="0.2">
      <c r="A2271" t="s">
        <v>3183</v>
      </c>
      <c r="B2271" t="s">
        <v>3449</v>
      </c>
      <c r="C2271" t="s">
        <v>81</v>
      </c>
      <c r="D2271" t="s">
        <v>1490</v>
      </c>
      <c r="E2271" t="s">
        <v>83</v>
      </c>
      <c r="F2271" s="2" t="s">
        <v>43</v>
      </c>
      <c r="G2271" s="22">
        <v>32</v>
      </c>
      <c r="H2271" s="22">
        <v>32</v>
      </c>
      <c r="N2271" s="2" t="s">
        <v>35</v>
      </c>
      <c r="O2271" s="2" t="s">
        <v>35</v>
      </c>
      <c r="P2271" t="s">
        <v>89</v>
      </c>
      <c r="Q2271" t="s">
        <v>3479</v>
      </c>
      <c r="U2271" t="s">
        <v>37</v>
      </c>
      <c r="V2271" t="s">
        <v>3523</v>
      </c>
      <c r="Z2271" s="2">
        <v>1</v>
      </c>
      <c r="AA2271" s="22">
        <v>24</v>
      </c>
      <c r="AF2271" t="s">
        <v>3524</v>
      </c>
      <c r="AI2271" t="s">
        <v>875</v>
      </c>
      <c r="AK2271" t="s">
        <v>44</v>
      </c>
      <c r="AN2271" t="s">
        <v>465</v>
      </c>
      <c r="BR2271" s="3" t="s">
        <v>7025</v>
      </c>
    </row>
    <row r="2272" spans="1:70" x14ac:dyDescent="0.2">
      <c r="A2272" t="s">
        <v>3183</v>
      </c>
      <c r="B2272" t="s">
        <v>3449</v>
      </c>
      <c r="C2272" t="s">
        <v>81</v>
      </c>
      <c r="D2272" t="s">
        <v>1490</v>
      </c>
      <c r="E2272" t="s">
        <v>83</v>
      </c>
      <c r="F2272" s="2" t="s">
        <v>43</v>
      </c>
      <c r="G2272" s="22">
        <v>32</v>
      </c>
      <c r="H2272" s="22">
        <v>32</v>
      </c>
      <c r="N2272" s="2" t="s">
        <v>35</v>
      </c>
      <c r="O2272" s="2" t="s">
        <v>35</v>
      </c>
      <c r="P2272" t="s">
        <v>89</v>
      </c>
      <c r="Q2272" t="s">
        <v>3476</v>
      </c>
      <c r="U2272" t="s">
        <v>37</v>
      </c>
      <c r="V2272" t="s">
        <v>3525</v>
      </c>
      <c r="Z2272" s="2">
        <v>2</v>
      </c>
      <c r="AA2272" s="22">
        <v>47</v>
      </c>
      <c r="AF2272" t="s">
        <v>2296</v>
      </c>
      <c r="AI2272" t="s">
        <v>2297</v>
      </c>
      <c r="AK2272" t="s">
        <v>44</v>
      </c>
      <c r="AN2272" t="s">
        <v>465</v>
      </c>
      <c r="BR2272" s="3" t="s">
        <v>7025</v>
      </c>
    </row>
    <row r="2273" spans="1:70" x14ac:dyDescent="0.2">
      <c r="A2273" t="s">
        <v>3183</v>
      </c>
      <c r="B2273" t="s">
        <v>3449</v>
      </c>
      <c r="C2273" t="s">
        <v>81</v>
      </c>
      <c r="D2273" t="s">
        <v>1490</v>
      </c>
      <c r="E2273" t="s">
        <v>83</v>
      </c>
      <c r="F2273" s="2" t="s">
        <v>43</v>
      </c>
      <c r="G2273" s="22">
        <v>32</v>
      </c>
      <c r="H2273" s="22">
        <v>32</v>
      </c>
      <c r="N2273" s="2" t="s">
        <v>35</v>
      </c>
      <c r="O2273" s="2" t="s">
        <v>35</v>
      </c>
      <c r="P2273" t="s">
        <v>89</v>
      </c>
      <c r="Q2273" t="s">
        <v>3450</v>
      </c>
      <c r="U2273" t="s">
        <v>37</v>
      </c>
      <c r="V2273" t="s">
        <v>3526</v>
      </c>
      <c r="Z2273" s="2">
        <v>2</v>
      </c>
      <c r="AA2273" s="22">
        <v>49</v>
      </c>
      <c r="AF2273" t="s">
        <v>2384</v>
      </c>
      <c r="AI2273" t="s">
        <v>110</v>
      </c>
      <c r="AK2273" t="s">
        <v>44</v>
      </c>
      <c r="AN2273" t="s">
        <v>465</v>
      </c>
      <c r="BR2273" s="3" t="s">
        <v>7025</v>
      </c>
    </row>
    <row r="2274" spans="1:70" x14ac:dyDescent="0.2">
      <c r="A2274" t="s">
        <v>3183</v>
      </c>
      <c r="B2274" t="s">
        <v>3449</v>
      </c>
      <c r="C2274" t="s">
        <v>81</v>
      </c>
      <c r="D2274" t="s">
        <v>1490</v>
      </c>
      <c r="E2274" t="s">
        <v>83</v>
      </c>
      <c r="F2274" s="2" t="s">
        <v>43</v>
      </c>
      <c r="G2274" s="22">
        <v>32</v>
      </c>
      <c r="H2274" s="22">
        <v>32</v>
      </c>
      <c r="N2274" s="2" t="s">
        <v>35</v>
      </c>
      <c r="O2274" s="2" t="s">
        <v>35</v>
      </c>
      <c r="P2274" t="s">
        <v>89</v>
      </c>
      <c r="Q2274" t="s">
        <v>3505</v>
      </c>
      <c r="U2274" t="s">
        <v>37</v>
      </c>
      <c r="V2274" t="s">
        <v>3527</v>
      </c>
      <c r="Z2274" s="2">
        <v>2</v>
      </c>
      <c r="AA2274" s="22">
        <v>57</v>
      </c>
      <c r="AF2274" t="s">
        <v>3528</v>
      </c>
      <c r="AI2274" t="s">
        <v>677</v>
      </c>
      <c r="AK2274" t="s">
        <v>44</v>
      </c>
      <c r="AN2274" t="s">
        <v>465</v>
      </c>
      <c r="BR2274" s="3" t="s">
        <v>7025</v>
      </c>
    </row>
    <row r="2275" spans="1:70" x14ac:dyDescent="0.2">
      <c r="A2275" t="s">
        <v>3183</v>
      </c>
      <c r="B2275" t="s">
        <v>3449</v>
      </c>
      <c r="C2275" t="s">
        <v>81</v>
      </c>
      <c r="D2275" t="s">
        <v>1490</v>
      </c>
      <c r="E2275" t="s">
        <v>83</v>
      </c>
      <c r="F2275" s="2" t="s">
        <v>43</v>
      </c>
      <c r="G2275" s="22">
        <v>32</v>
      </c>
      <c r="H2275" s="22">
        <v>32</v>
      </c>
      <c r="N2275" s="2" t="s">
        <v>35</v>
      </c>
      <c r="O2275" s="2" t="s">
        <v>35</v>
      </c>
      <c r="P2275" t="s">
        <v>89</v>
      </c>
      <c r="Q2275" t="s">
        <v>3505</v>
      </c>
      <c r="U2275" t="s">
        <v>37</v>
      </c>
      <c r="V2275" t="s">
        <v>3529</v>
      </c>
      <c r="Z2275" s="2">
        <v>1</v>
      </c>
      <c r="AA2275" s="22">
        <v>31</v>
      </c>
      <c r="AF2275" t="s">
        <v>3530</v>
      </c>
      <c r="AI2275" t="s">
        <v>677</v>
      </c>
      <c r="AK2275" t="s">
        <v>44</v>
      </c>
      <c r="AN2275" t="s">
        <v>465</v>
      </c>
      <c r="BR2275" s="3" t="s">
        <v>7025</v>
      </c>
    </row>
    <row r="2276" spans="1:70" x14ac:dyDescent="0.2">
      <c r="A2276" t="s">
        <v>3183</v>
      </c>
      <c r="B2276" t="s">
        <v>3449</v>
      </c>
      <c r="C2276" t="s">
        <v>81</v>
      </c>
      <c r="D2276" t="s">
        <v>1490</v>
      </c>
      <c r="E2276" t="s">
        <v>83</v>
      </c>
      <c r="F2276" s="2" t="s">
        <v>43</v>
      </c>
      <c r="G2276" s="22">
        <v>32</v>
      </c>
      <c r="H2276" s="22">
        <v>32</v>
      </c>
      <c r="N2276" s="2" t="s">
        <v>35</v>
      </c>
      <c r="O2276" s="2" t="s">
        <v>35</v>
      </c>
      <c r="P2276" t="s">
        <v>89</v>
      </c>
      <c r="Q2276" t="s">
        <v>3457</v>
      </c>
      <c r="U2276" t="s">
        <v>37</v>
      </c>
      <c r="V2276" t="s">
        <v>3531</v>
      </c>
      <c r="Z2276" s="2">
        <v>2</v>
      </c>
      <c r="AA2276" s="22">
        <v>53</v>
      </c>
      <c r="AF2276" t="s">
        <v>1163</v>
      </c>
      <c r="AI2276" t="s">
        <v>3486</v>
      </c>
      <c r="AK2276" t="s">
        <v>181</v>
      </c>
      <c r="AN2276" t="s">
        <v>465</v>
      </c>
      <c r="BR2276" s="3" t="s">
        <v>7025</v>
      </c>
    </row>
    <row r="2277" spans="1:70" x14ac:dyDescent="0.2">
      <c r="A2277" t="s">
        <v>3183</v>
      </c>
      <c r="B2277" t="s">
        <v>3449</v>
      </c>
      <c r="C2277" t="s">
        <v>81</v>
      </c>
      <c r="D2277" t="s">
        <v>1490</v>
      </c>
      <c r="E2277" t="s">
        <v>83</v>
      </c>
      <c r="F2277" s="2" t="s">
        <v>43</v>
      </c>
      <c r="G2277" s="22">
        <v>32</v>
      </c>
      <c r="H2277" s="22">
        <v>32</v>
      </c>
      <c r="N2277" s="2" t="s">
        <v>35</v>
      </c>
      <c r="O2277" s="2" t="s">
        <v>35</v>
      </c>
      <c r="P2277" t="s">
        <v>89</v>
      </c>
      <c r="Q2277" t="s">
        <v>3512</v>
      </c>
      <c r="U2277" t="s">
        <v>37</v>
      </c>
      <c r="V2277" t="s">
        <v>3532</v>
      </c>
      <c r="Z2277" s="2">
        <v>2</v>
      </c>
      <c r="AA2277" s="22">
        <v>52</v>
      </c>
      <c r="AF2277" t="s">
        <v>945</v>
      </c>
      <c r="AI2277" t="s">
        <v>3486</v>
      </c>
      <c r="AK2277" t="s">
        <v>181</v>
      </c>
      <c r="AN2277" t="s">
        <v>465</v>
      </c>
      <c r="BR2277" s="3" t="s">
        <v>7025</v>
      </c>
    </row>
    <row r="2278" spans="1:70" x14ac:dyDescent="0.2">
      <c r="A2278" t="s">
        <v>3183</v>
      </c>
      <c r="B2278" t="s">
        <v>3449</v>
      </c>
      <c r="C2278" t="s">
        <v>81</v>
      </c>
      <c r="D2278" t="s">
        <v>1490</v>
      </c>
      <c r="E2278" t="s">
        <v>83</v>
      </c>
      <c r="F2278" s="2" t="s">
        <v>43</v>
      </c>
      <c r="G2278" s="22">
        <v>32</v>
      </c>
      <c r="H2278" s="22">
        <v>32</v>
      </c>
      <c r="N2278" s="2" t="s">
        <v>35</v>
      </c>
      <c r="O2278" s="2" t="s">
        <v>35</v>
      </c>
      <c r="P2278" t="s">
        <v>89</v>
      </c>
      <c r="Q2278" t="s">
        <v>3472</v>
      </c>
      <c r="U2278" t="s">
        <v>37</v>
      </c>
      <c r="V2278" t="s">
        <v>3533</v>
      </c>
      <c r="Z2278" s="2">
        <v>2</v>
      </c>
      <c r="AA2278" s="22">
        <v>28</v>
      </c>
      <c r="AF2278" t="s">
        <v>3534</v>
      </c>
      <c r="AI2278" t="s">
        <v>3535</v>
      </c>
      <c r="AK2278" t="s">
        <v>44</v>
      </c>
      <c r="AN2278" t="s">
        <v>465</v>
      </c>
      <c r="BR2278" s="3" t="s">
        <v>7025</v>
      </c>
    </row>
    <row r="2279" spans="1:70" x14ac:dyDescent="0.2">
      <c r="A2279" t="s">
        <v>3183</v>
      </c>
      <c r="B2279" t="s">
        <v>3449</v>
      </c>
      <c r="C2279" t="s">
        <v>81</v>
      </c>
      <c r="D2279" t="s">
        <v>1490</v>
      </c>
      <c r="E2279" t="s">
        <v>83</v>
      </c>
      <c r="F2279" s="2" t="s">
        <v>43</v>
      </c>
      <c r="G2279" s="22">
        <v>32</v>
      </c>
      <c r="H2279" s="22">
        <v>32</v>
      </c>
      <c r="N2279" s="2" t="s">
        <v>35</v>
      </c>
      <c r="O2279" s="2" t="s">
        <v>35</v>
      </c>
      <c r="P2279" t="s">
        <v>89</v>
      </c>
      <c r="Q2279" t="s">
        <v>3376</v>
      </c>
      <c r="U2279" t="s">
        <v>37</v>
      </c>
      <c r="V2279" t="s">
        <v>3536</v>
      </c>
      <c r="Z2279" s="2">
        <v>2</v>
      </c>
      <c r="AA2279" s="22">
        <v>51</v>
      </c>
      <c r="AF2279" t="s">
        <v>737</v>
      </c>
      <c r="AI2279" t="s">
        <v>875</v>
      </c>
      <c r="AK2279" t="s">
        <v>44</v>
      </c>
      <c r="AN2279" t="s">
        <v>465</v>
      </c>
      <c r="BR2279" s="3" t="s">
        <v>7025</v>
      </c>
    </row>
    <row r="2280" spans="1:70" x14ac:dyDescent="0.2">
      <c r="A2280" t="s">
        <v>3183</v>
      </c>
      <c r="B2280" t="s">
        <v>3449</v>
      </c>
      <c r="C2280" t="s">
        <v>81</v>
      </c>
      <c r="D2280" t="s">
        <v>1490</v>
      </c>
      <c r="E2280" t="s">
        <v>83</v>
      </c>
      <c r="F2280" s="2" t="s">
        <v>43</v>
      </c>
      <c r="G2280" s="22">
        <v>32</v>
      </c>
      <c r="H2280" s="22">
        <v>32</v>
      </c>
      <c r="N2280" s="2" t="s">
        <v>35</v>
      </c>
      <c r="O2280" s="2" t="s">
        <v>35</v>
      </c>
      <c r="P2280" t="s">
        <v>89</v>
      </c>
      <c r="Q2280" t="s">
        <v>3450</v>
      </c>
      <c r="U2280" t="s">
        <v>37</v>
      </c>
      <c r="V2280" t="s">
        <v>3537</v>
      </c>
      <c r="Z2280" s="2">
        <v>2</v>
      </c>
      <c r="AA2280" s="22">
        <v>50</v>
      </c>
      <c r="AF2280" t="s">
        <v>1071</v>
      </c>
      <c r="AI2280" t="s">
        <v>875</v>
      </c>
      <c r="AK2280" t="s">
        <v>44</v>
      </c>
      <c r="AN2280" t="s">
        <v>465</v>
      </c>
      <c r="BR2280" s="3" t="s">
        <v>7025</v>
      </c>
    </row>
    <row r="2281" spans="1:70" x14ac:dyDescent="0.2">
      <c r="A2281" t="s">
        <v>3183</v>
      </c>
      <c r="B2281" t="s">
        <v>3449</v>
      </c>
      <c r="C2281" t="s">
        <v>81</v>
      </c>
      <c r="D2281" t="s">
        <v>1490</v>
      </c>
      <c r="E2281" t="s">
        <v>83</v>
      </c>
      <c r="F2281" s="2" t="s">
        <v>43</v>
      </c>
      <c r="G2281" s="22">
        <v>32</v>
      </c>
      <c r="H2281" s="22">
        <v>32</v>
      </c>
      <c r="N2281" s="2" t="s">
        <v>35</v>
      </c>
      <c r="O2281" s="2" t="s">
        <v>35</v>
      </c>
      <c r="P2281" t="s">
        <v>89</v>
      </c>
      <c r="Q2281" t="s">
        <v>3479</v>
      </c>
      <c r="U2281" t="s">
        <v>37</v>
      </c>
      <c r="V2281" t="s">
        <v>3538</v>
      </c>
      <c r="Z2281" s="2">
        <v>2</v>
      </c>
      <c r="AA2281" s="22">
        <v>50</v>
      </c>
      <c r="AF2281" t="s">
        <v>889</v>
      </c>
      <c r="AI2281" t="s">
        <v>1534</v>
      </c>
      <c r="AK2281" t="s">
        <v>44</v>
      </c>
      <c r="AN2281" t="s">
        <v>465</v>
      </c>
      <c r="BR2281" s="3" t="s">
        <v>7025</v>
      </c>
    </row>
    <row r="2282" spans="1:70" x14ac:dyDescent="0.2">
      <c r="A2282" t="s">
        <v>3183</v>
      </c>
      <c r="B2282" t="s">
        <v>3449</v>
      </c>
      <c r="C2282" t="s">
        <v>81</v>
      </c>
      <c r="D2282" t="s">
        <v>1490</v>
      </c>
      <c r="E2282" t="s">
        <v>83</v>
      </c>
      <c r="F2282" s="2" t="s">
        <v>43</v>
      </c>
      <c r="G2282" s="22">
        <v>32</v>
      </c>
      <c r="H2282" s="22">
        <v>32</v>
      </c>
      <c r="N2282" s="2" t="s">
        <v>35</v>
      </c>
      <c r="O2282" s="2" t="s">
        <v>35</v>
      </c>
      <c r="P2282" t="s">
        <v>89</v>
      </c>
      <c r="Q2282" t="s">
        <v>3454</v>
      </c>
      <c r="U2282" t="s">
        <v>37</v>
      </c>
      <c r="V2282" t="s">
        <v>3539</v>
      </c>
      <c r="Z2282" s="2">
        <v>2</v>
      </c>
      <c r="AA2282" s="22">
        <v>51</v>
      </c>
      <c r="AF2282" t="s">
        <v>912</v>
      </c>
      <c r="AI2282" t="s">
        <v>677</v>
      </c>
      <c r="AK2282" t="s">
        <v>44</v>
      </c>
      <c r="AN2282" t="s">
        <v>465</v>
      </c>
      <c r="BR2282" s="3" t="s">
        <v>7025</v>
      </c>
    </row>
    <row r="2283" spans="1:70" x14ac:dyDescent="0.2">
      <c r="A2283" t="s">
        <v>3183</v>
      </c>
      <c r="B2283" t="s">
        <v>3449</v>
      </c>
      <c r="C2283" t="s">
        <v>81</v>
      </c>
      <c r="D2283" t="s">
        <v>1490</v>
      </c>
      <c r="E2283" t="s">
        <v>83</v>
      </c>
      <c r="F2283" s="2" t="s">
        <v>43</v>
      </c>
      <c r="G2283" s="22">
        <v>32</v>
      </c>
      <c r="H2283" s="22">
        <v>32</v>
      </c>
      <c r="N2283" s="2" t="s">
        <v>35</v>
      </c>
      <c r="O2283" s="2" t="s">
        <v>35</v>
      </c>
      <c r="P2283" t="s">
        <v>89</v>
      </c>
      <c r="Q2283" t="s">
        <v>3472</v>
      </c>
      <c r="U2283" t="s">
        <v>37</v>
      </c>
      <c r="V2283" t="s">
        <v>3540</v>
      </c>
      <c r="Z2283" s="2">
        <v>2</v>
      </c>
      <c r="AA2283" s="22">
        <v>51</v>
      </c>
      <c r="AF2283" t="s">
        <v>765</v>
      </c>
      <c r="AI2283" t="s">
        <v>1519</v>
      </c>
      <c r="AK2283" t="s">
        <v>44</v>
      </c>
      <c r="AN2283" t="s">
        <v>465</v>
      </c>
      <c r="BR2283" s="3" t="s">
        <v>7025</v>
      </c>
    </row>
    <row r="2284" spans="1:70" x14ac:dyDescent="0.2">
      <c r="A2284" t="s">
        <v>3183</v>
      </c>
      <c r="B2284" t="s">
        <v>3449</v>
      </c>
      <c r="C2284" t="s">
        <v>81</v>
      </c>
      <c r="D2284" t="s">
        <v>1490</v>
      </c>
      <c r="E2284" t="s">
        <v>83</v>
      </c>
      <c r="F2284" s="2" t="s">
        <v>43</v>
      </c>
      <c r="G2284" s="22">
        <v>32</v>
      </c>
      <c r="H2284" s="22">
        <v>32</v>
      </c>
      <c r="N2284" s="2" t="s">
        <v>35</v>
      </c>
      <c r="O2284" s="2" t="s">
        <v>35</v>
      </c>
      <c r="P2284" t="s">
        <v>89</v>
      </c>
      <c r="Q2284" t="s">
        <v>3376</v>
      </c>
      <c r="U2284" t="s">
        <v>37</v>
      </c>
      <c r="V2284" t="s">
        <v>3541</v>
      </c>
      <c r="Z2284" s="2">
        <v>2</v>
      </c>
      <c r="AA2284" s="22">
        <v>48</v>
      </c>
      <c r="AF2284" t="s">
        <v>3542</v>
      </c>
      <c r="AI2284" t="s">
        <v>3543</v>
      </c>
      <c r="AK2284" t="s">
        <v>181</v>
      </c>
      <c r="AN2284" t="s">
        <v>465</v>
      </c>
      <c r="BR2284" s="3" t="s">
        <v>7025</v>
      </c>
    </row>
    <row r="2285" spans="1:70" x14ac:dyDescent="0.2">
      <c r="A2285" t="s">
        <v>3183</v>
      </c>
      <c r="B2285" t="s">
        <v>3449</v>
      </c>
      <c r="C2285" t="s">
        <v>81</v>
      </c>
      <c r="D2285" t="s">
        <v>1490</v>
      </c>
      <c r="E2285" t="s">
        <v>83</v>
      </c>
      <c r="F2285" s="2" t="s">
        <v>43</v>
      </c>
      <c r="G2285" s="22">
        <v>32</v>
      </c>
      <c r="H2285" s="22">
        <v>32</v>
      </c>
      <c r="N2285" s="2" t="s">
        <v>35</v>
      </c>
      <c r="O2285" s="2" t="s">
        <v>35</v>
      </c>
      <c r="P2285" t="s">
        <v>89</v>
      </c>
      <c r="Q2285" t="s">
        <v>3463</v>
      </c>
      <c r="U2285" t="s">
        <v>37</v>
      </c>
      <c r="V2285" t="s">
        <v>3544</v>
      </c>
      <c r="Z2285" s="2">
        <v>1</v>
      </c>
      <c r="AA2285" s="22">
        <v>12</v>
      </c>
      <c r="AF2285" t="s">
        <v>993</v>
      </c>
      <c r="AI2285" t="s">
        <v>3067</v>
      </c>
      <c r="AK2285" t="s">
        <v>44</v>
      </c>
      <c r="AN2285" t="s">
        <v>465</v>
      </c>
      <c r="BR2285" s="3" t="s">
        <v>7025</v>
      </c>
    </row>
    <row r="2286" spans="1:70" x14ac:dyDescent="0.2">
      <c r="A2286" t="s">
        <v>3183</v>
      </c>
      <c r="B2286" t="s">
        <v>3449</v>
      </c>
      <c r="C2286" t="s">
        <v>81</v>
      </c>
      <c r="D2286" t="s">
        <v>1490</v>
      </c>
      <c r="E2286" t="s">
        <v>83</v>
      </c>
      <c r="F2286" s="2" t="s">
        <v>43</v>
      </c>
      <c r="G2286" s="22">
        <v>32</v>
      </c>
      <c r="H2286" s="22">
        <v>32</v>
      </c>
      <c r="N2286" s="2" t="s">
        <v>35</v>
      </c>
      <c r="O2286" s="2" t="s">
        <v>35</v>
      </c>
      <c r="P2286" t="s">
        <v>89</v>
      </c>
      <c r="Q2286" t="s">
        <v>3499</v>
      </c>
      <c r="U2286" t="s">
        <v>37</v>
      </c>
      <c r="V2286" t="s">
        <v>3545</v>
      </c>
      <c r="Z2286" s="2">
        <v>2</v>
      </c>
      <c r="AA2286" s="22">
        <v>90</v>
      </c>
      <c r="AF2286" t="s">
        <v>2726</v>
      </c>
      <c r="AI2286" t="s">
        <v>2727</v>
      </c>
      <c r="AK2286" t="s">
        <v>44</v>
      </c>
      <c r="AN2286" t="s">
        <v>465</v>
      </c>
      <c r="BR2286" s="3" t="s">
        <v>7025</v>
      </c>
    </row>
    <row r="2287" spans="1:70" x14ac:dyDescent="0.2">
      <c r="A2287" t="s">
        <v>3183</v>
      </c>
      <c r="B2287" t="s">
        <v>3449</v>
      </c>
      <c r="C2287" t="s">
        <v>81</v>
      </c>
      <c r="D2287" t="s">
        <v>1490</v>
      </c>
      <c r="E2287" t="s">
        <v>83</v>
      </c>
      <c r="F2287" s="2" t="s">
        <v>43</v>
      </c>
      <c r="G2287" s="22">
        <v>32</v>
      </c>
      <c r="H2287" s="22">
        <v>32</v>
      </c>
      <c r="N2287" s="2" t="s">
        <v>35</v>
      </c>
      <c r="O2287" s="2" t="s">
        <v>35</v>
      </c>
      <c r="P2287" t="s">
        <v>89</v>
      </c>
      <c r="Q2287" t="s">
        <v>3499</v>
      </c>
      <c r="U2287" t="s">
        <v>37</v>
      </c>
      <c r="V2287" t="s">
        <v>3546</v>
      </c>
      <c r="Z2287" s="2">
        <v>2</v>
      </c>
      <c r="AA2287" s="22">
        <v>64</v>
      </c>
      <c r="AF2287" t="s">
        <v>3158</v>
      </c>
      <c r="AI2287" t="s">
        <v>677</v>
      </c>
      <c r="AK2287" t="s">
        <v>44</v>
      </c>
      <c r="AN2287" t="s">
        <v>465</v>
      </c>
      <c r="BR2287" s="3" t="s">
        <v>7025</v>
      </c>
    </row>
    <row r="2288" spans="1:70" x14ac:dyDescent="0.2">
      <c r="A2288" t="s">
        <v>3183</v>
      </c>
      <c r="B2288" t="s">
        <v>3449</v>
      </c>
      <c r="C2288" t="s">
        <v>81</v>
      </c>
      <c r="D2288" t="s">
        <v>1490</v>
      </c>
      <c r="E2288" t="s">
        <v>83</v>
      </c>
      <c r="F2288" s="2" t="s">
        <v>43</v>
      </c>
      <c r="G2288" s="22">
        <v>32</v>
      </c>
      <c r="H2288" s="22">
        <v>32</v>
      </c>
      <c r="N2288" s="2" t="s">
        <v>35</v>
      </c>
      <c r="O2288" s="2" t="s">
        <v>35</v>
      </c>
      <c r="P2288" t="s">
        <v>89</v>
      </c>
      <c r="Q2288" t="s">
        <v>3463</v>
      </c>
      <c r="U2288" t="s">
        <v>37</v>
      </c>
      <c r="V2288" t="s">
        <v>3547</v>
      </c>
      <c r="Z2288" s="2">
        <v>2</v>
      </c>
      <c r="AA2288" s="22">
        <v>58</v>
      </c>
      <c r="AF2288" t="s">
        <v>3548</v>
      </c>
      <c r="AI2288" t="s">
        <v>2842</v>
      </c>
      <c r="AK2288" t="s">
        <v>44</v>
      </c>
      <c r="AN2288" t="s">
        <v>465</v>
      </c>
      <c r="BR2288" s="3" t="s">
        <v>7025</v>
      </c>
    </row>
    <row r="2289" spans="1:70" x14ac:dyDescent="0.2">
      <c r="A2289" t="s">
        <v>3183</v>
      </c>
      <c r="B2289" t="s">
        <v>3449</v>
      </c>
      <c r="C2289" t="s">
        <v>81</v>
      </c>
      <c r="D2289" t="s">
        <v>1490</v>
      </c>
      <c r="E2289" t="s">
        <v>83</v>
      </c>
      <c r="F2289" s="2" t="s">
        <v>43</v>
      </c>
      <c r="G2289" s="22">
        <v>32</v>
      </c>
      <c r="H2289" s="22">
        <v>32</v>
      </c>
      <c r="N2289" s="2" t="s">
        <v>35</v>
      </c>
      <c r="O2289" s="2" t="s">
        <v>35</v>
      </c>
      <c r="P2289" t="s">
        <v>89</v>
      </c>
      <c r="Q2289" t="s">
        <v>3519</v>
      </c>
      <c r="U2289" t="s">
        <v>37</v>
      </c>
      <c r="V2289" t="s">
        <v>3549</v>
      </c>
      <c r="Z2289" s="2">
        <v>1</v>
      </c>
      <c r="AA2289" s="22">
        <v>24</v>
      </c>
      <c r="AF2289" t="s">
        <v>3550</v>
      </c>
      <c r="AI2289" t="s">
        <v>2842</v>
      </c>
      <c r="AK2289" t="s">
        <v>44</v>
      </c>
      <c r="AN2289" t="s">
        <v>465</v>
      </c>
      <c r="BR2289" s="3" t="s">
        <v>7025</v>
      </c>
    </row>
    <row r="2290" spans="1:70" x14ac:dyDescent="0.2">
      <c r="A2290" t="s">
        <v>3183</v>
      </c>
      <c r="B2290" t="s">
        <v>3449</v>
      </c>
      <c r="C2290" t="s">
        <v>81</v>
      </c>
      <c r="D2290" t="s">
        <v>1490</v>
      </c>
      <c r="E2290" t="s">
        <v>83</v>
      </c>
      <c r="F2290" s="2" t="s">
        <v>43</v>
      </c>
      <c r="G2290" s="22">
        <v>32</v>
      </c>
      <c r="H2290" s="22">
        <v>32</v>
      </c>
      <c r="N2290" s="2" t="s">
        <v>35</v>
      </c>
      <c r="O2290" s="2" t="s">
        <v>35</v>
      </c>
      <c r="P2290" t="s">
        <v>89</v>
      </c>
      <c r="Q2290" t="s">
        <v>3519</v>
      </c>
      <c r="U2290" t="s">
        <v>37</v>
      </c>
      <c r="V2290" t="s">
        <v>3551</v>
      </c>
      <c r="Z2290" s="2">
        <v>2</v>
      </c>
      <c r="AA2290" s="22">
        <v>40</v>
      </c>
      <c r="AF2290" t="s">
        <v>3552</v>
      </c>
      <c r="AI2290" t="s">
        <v>2842</v>
      </c>
      <c r="AK2290" t="s">
        <v>44</v>
      </c>
      <c r="AN2290" t="s">
        <v>465</v>
      </c>
      <c r="BR2290" s="3" t="s">
        <v>7025</v>
      </c>
    </row>
    <row r="2291" spans="1:70" x14ac:dyDescent="0.2">
      <c r="A2291" t="s">
        <v>3183</v>
      </c>
      <c r="B2291" t="s">
        <v>3449</v>
      </c>
      <c r="C2291" t="s">
        <v>81</v>
      </c>
      <c r="D2291" t="s">
        <v>1490</v>
      </c>
      <c r="E2291" t="s">
        <v>83</v>
      </c>
      <c r="F2291" s="2" t="s">
        <v>43</v>
      </c>
      <c r="G2291" s="22">
        <v>32</v>
      </c>
      <c r="H2291" s="22">
        <v>32</v>
      </c>
      <c r="N2291" s="2" t="s">
        <v>35</v>
      </c>
      <c r="O2291" s="2" t="s">
        <v>35</v>
      </c>
      <c r="P2291" t="s">
        <v>89</v>
      </c>
      <c r="Q2291" t="s">
        <v>3507</v>
      </c>
      <c r="U2291" t="s">
        <v>37</v>
      </c>
      <c r="V2291" t="s">
        <v>3553</v>
      </c>
      <c r="Z2291" s="2">
        <v>1</v>
      </c>
      <c r="AA2291" s="22">
        <v>24</v>
      </c>
      <c r="AF2291" t="s">
        <v>3554</v>
      </c>
      <c r="AI2291" t="s">
        <v>2842</v>
      </c>
      <c r="AK2291" t="s">
        <v>44</v>
      </c>
      <c r="AN2291" t="s">
        <v>465</v>
      </c>
      <c r="BR2291" s="3" t="s">
        <v>7025</v>
      </c>
    </row>
    <row r="2292" spans="1:70" x14ac:dyDescent="0.2">
      <c r="A2292" t="s">
        <v>3183</v>
      </c>
      <c r="B2292" t="s">
        <v>3449</v>
      </c>
      <c r="C2292" t="s">
        <v>81</v>
      </c>
      <c r="D2292" t="s">
        <v>1490</v>
      </c>
      <c r="E2292" t="s">
        <v>83</v>
      </c>
      <c r="F2292" s="2" t="s">
        <v>43</v>
      </c>
      <c r="G2292" s="22">
        <v>32</v>
      </c>
      <c r="H2292" s="22">
        <v>32</v>
      </c>
      <c r="N2292" s="2" t="s">
        <v>35</v>
      </c>
      <c r="O2292" s="2" t="s">
        <v>35</v>
      </c>
      <c r="P2292" t="s">
        <v>89</v>
      </c>
      <c r="Q2292" t="s">
        <v>3519</v>
      </c>
      <c r="U2292" t="s">
        <v>37</v>
      </c>
      <c r="V2292" t="s">
        <v>3555</v>
      </c>
      <c r="Z2292" s="2">
        <v>2</v>
      </c>
      <c r="AA2292" s="22">
        <v>49</v>
      </c>
      <c r="AF2292" t="s">
        <v>3556</v>
      </c>
      <c r="AI2292" t="s">
        <v>2727</v>
      </c>
      <c r="AK2292" t="s">
        <v>44</v>
      </c>
      <c r="AN2292" t="s">
        <v>465</v>
      </c>
      <c r="BR2292" s="3" t="s">
        <v>7025</v>
      </c>
    </row>
    <row r="2293" spans="1:70" x14ac:dyDescent="0.2">
      <c r="A2293" t="s">
        <v>3183</v>
      </c>
      <c r="B2293" t="s">
        <v>3449</v>
      </c>
      <c r="C2293" t="s">
        <v>81</v>
      </c>
      <c r="D2293" t="s">
        <v>1490</v>
      </c>
      <c r="E2293" t="s">
        <v>83</v>
      </c>
      <c r="F2293" s="2" t="s">
        <v>43</v>
      </c>
      <c r="G2293" s="22">
        <v>32</v>
      </c>
      <c r="H2293" s="22">
        <v>32</v>
      </c>
      <c r="N2293" s="2" t="s">
        <v>35</v>
      </c>
      <c r="O2293" s="2" t="s">
        <v>35</v>
      </c>
      <c r="P2293" t="s">
        <v>89</v>
      </c>
      <c r="Q2293" t="s">
        <v>3501</v>
      </c>
      <c r="U2293" t="s">
        <v>37</v>
      </c>
      <c r="V2293" t="s">
        <v>3557</v>
      </c>
      <c r="Z2293" s="2">
        <v>2</v>
      </c>
      <c r="AA2293" s="22">
        <v>75</v>
      </c>
      <c r="AF2293" t="s">
        <v>3558</v>
      </c>
      <c r="AI2293" t="s">
        <v>677</v>
      </c>
      <c r="AK2293" t="s">
        <v>44</v>
      </c>
      <c r="AN2293" t="s">
        <v>465</v>
      </c>
      <c r="BR2293" s="3" t="s">
        <v>7025</v>
      </c>
    </row>
    <row r="2294" spans="1:70" x14ac:dyDescent="0.2">
      <c r="A2294" t="s">
        <v>3183</v>
      </c>
      <c r="B2294" t="s">
        <v>3449</v>
      </c>
      <c r="C2294" t="s">
        <v>81</v>
      </c>
      <c r="D2294" t="s">
        <v>1490</v>
      </c>
      <c r="E2294" t="s">
        <v>83</v>
      </c>
      <c r="F2294" s="2" t="s">
        <v>43</v>
      </c>
      <c r="G2294" s="22">
        <v>32</v>
      </c>
      <c r="H2294" s="22">
        <v>32</v>
      </c>
      <c r="N2294" s="2" t="s">
        <v>35</v>
      </c>
      <c r="O2294" s="2" t="s">
        <v>35</v>
      </c>
      <c r="P2294" t="s">
        <v>89</v>
      </c>
      <c r="Q2294" t="s">
        <v>3459</v>
      </c>
      <c r="U2294" t="s">
        <v>37</v>
      </c>
      <c r="V2294" t="s">
        <v>3559</v>
      </c>
      <c r="Z2294" s="2">
        <v>1</v>
      </c>
      <c r="AA2294" s="22">
        <v>37</v>
      </c>
      <c r="AF2294" t="s">
        <v>2767</v>
      </c>
      <c r="AI2294" t="s">
        <v>677</v>
      </c>
      <c r="AK2294" t="s">
        <v>44</v>
      </c>
      <c r="AN2294" t="s">
        <v>465</v>
      </c>
      <c r="BR2294" s="3" t="s">
        <v>7025</v>
      </c>
    </row>
    <row r="2295" spans="1:70" x14ac:dyDescent="0.2">
      <c r="A2295" t="s">
        <v>3183</v>
      </c>
      <c r="B2295" t="s">
        <v>3449</v>
      </c>
      <c r="C2295" t="s">
        <v>81</v>
      </c>
      <c r="D2295" t="s">
        <v>1490</v>
      </c>
      <c r="E2295" t="s">
        <v>83</v>
      </c>
      <c r="F2295" s="2" t="s">
        <v>43</v>
      </c>
      <c r="G2295" s="22">
        <v>32</v>
      </c>
      <c r="H2295" s="22">
        <v>32</v>
      </c>
      <c r="N2295" s="2" t="s">
        <v>35</v>
      </c>
      <c r="O2295" s="2" t="s">
        <v>35</v>
      </c>
      <c r="P2295" t="s">
        <v>89</v>
      </c>
      <c r="Q2295" t="s">
        <v>3457</v>
      </c>
      <c r="U2295" t="s">
        <v>37</v>
      </c>
      <c r="V2295" t="s">
        <v>3560</v>
      </c>
      <c r="Z2295" s="2">
        <v>2</v>
      </c>
      <c r="AA2295" s="22">
        <v>50</v>
      </c>
      <c r="AF2295" t="s">
        <v>3561</v>
      </c>
      <c r="AI2295" t="s">
        <v>677</v>
      </c>
      <c r="AK2295" t="s">
        <v>44</v>
      </c>
      <c r="AN2295" t="s">
        <v>465</v>
      </c>
      <c r="BR2295" s="3" t="s">
        <v>7025</v>
      </c>
    </row>
    <row r="2296" spans="1:70" x14ac:dyDescent="0.2">
      <c r="A2296" t="s">
        <v>3183</v>
      </c>
      <c r="B2296" t="s">
        <v>3449</v>
      </c>
      <c r="C2296" t="s">
        <v>81</v>
      </c>
      <c r="D2296" t="s">
        <v>1490</v>
      </c>
      <c r="E2296" t="s">
        <v>83</v>
      </c>
      <c r="F2296" s="2" t="s">
        <v>43</v>
      </c>
      <c r="G2296" s="22">
        <v>32</v>
      </c>
      <c r="H2296" s="22">
        <v>32</v>
      </c>
      <c r="N2296" s="2" t="s">
        <v>35</v>
      </c>
      <c r="O2296" s="2" t="s">
        <v>35</v>
      </c>
      <c r="P2296" t="s">
        <v>89</v>
      </c>
      <c r="Q2296" t="s">
        <v>3505</v>
      </c>
      <c r="U2296" t="s">
        <v>37</v>
      </c>
      <c r="V2296" t="s">
        <v>3562</v>
      </c>
      <c r="Z2296" s="2">
        <v>2</v>
      </c>
      <c r="AA2296" s="22">
        <v>56</v>
      </c>
      <c r="AF2296" t="s">
        <v>3563</v>
      </c>
      <c r="AI2296" t="s">
        <v>677</v>
      </c>
      <c r="AK2296" t="s">
        <v>44</v>
      </c>
      <c r="AN2296" t="s">
        <v>465</v>
      </c>
      <c r="BR2296" s="3" t="s">
        <v>7025</v>
      </c>
    </row>
    <row r="2297" spans="1:70" x14ac:dyDescent="0.2">
      <c r="A2297" t="s">
        <v>3183</v>
      </c>
      <c r="B2297" t="s">
        <v>3449</v>
      </c>
      <c r="C2297" t="s">
        <v>81</v>
      </c>
      <c r="D2297" t="s">
        <v>1490</v>
      </c>
      <c r="E2297" t="s">
        <v>83</v>
      </c>
      <c r="F2297" s="2" t="s">
        <v>43</v>
      </c>
      <c r="G2297" s="22">
        <v>32</v>
      </c>
      <c r="H2297" s="22">
        <v>32</v>
      </c>
      <c r="N2297" s="2" t="s">
        <v>35</v>
      </c>
      <c r="O2297" s="2" t="s">
        <v>35</v>
      </c>
      <c r="P2297" t="s">
        <v>89</v>
      </c>
      <c r="Q2297" t="s">
        <v>3516</v>
      </c>
      <c r="U2297" t="s">
        <v>37</v>
      </c>
      <c r="V2297" t="s">
        <v>3564</v>
      </c>
      <c r="Z2297" s="2">
        <v>2</v>
      </c>
      <c r="AA2297" s="22">
        <v>89</v>
      </c>
      <c r="AF2297" t="s">
        <v>1526</v>
      </c>
      <c r="AI2297" t="s">
        <v>668</v>
      </c>
      <c r="AK2297" t="s">
        <v>181</v>
      </c>
      <c r="AN2297" t="s">
        <v>465</v>
      </c>
      <c r="BR2297" s="3" t="s">
        <v>7025</v>
      </c>
    </row>
    <row r="2298" spans="1:70" x14ac:dyDescent="0.2">
      <c r="A2298" t="s">
        <v>3183</v>
      </c>
      <c r="B2298" t="s">
        <v>3449</v>
      </c>
      <c r="C2298" t="s">
        <v>81</v>
      </c>
      <c r="D2298" t="s">
        <v>1490</v>
      </c>
      <c r="E2298" t="s">
        <v>83</v>
      </c>
      <c r="F2298" s="2" t="s">
        <v>43</v>
      </c>
      <c r="G2298" s="22">
        <v>32</v>
      </c>
      <c r="H2298" s="22">
        <v>32</v>
      </c>
      <c r="N2298" s="2" t="s">
        <v>35</v>
      </c>
      <c r="O2298" s="2" t="s">
        <v>35</v>
      </c>
      <c r="P2298" t="s">
        <v>89</v>
      </c>
      <c r="Q2298" t="s">
        <v>3499</v>
      </c>
      <c r="U2298" t="s">
        <v>37</v>
      </c>
      <c r="V2298" t="s">
        <v>3565</v>
      </c>
      <c r="Z2298" s="2">
        <v>2</v>
      </c>
      <c r="AA2298" s="22">
        <v>88</v>
      </c>
      <c r="AF2298" t="s">
        <v>1530</v>
      </c>
      <c r="AI2298" t="s">
        <v>668</v>
      </c>
      <c r="AK2298" t="s">
        <v>181</v>
      </c>
      <c r="AN2298" t="s">
        <v>465</v>
      </c>
      <c r="BR2298" s="3" t="s">
        <v>7025</v>
      </c>
    </row>
    <row r="2299" spans="1:70" x14ac:dyDescent="0.2">
      <c r="A2299" t="s">
        <v>3183</v>
      </c>
      <c r="B2299" t="s">
        <v>3449</v>
      </c>
      <c r="C2299" t="s">
        <v>81</v>
      </c>
      <c r="D2299" t="s">
        <v>1490</v>
      </c>
      <c r="E2299" t="s">
        <v>83</v>
      </c>
      <c r="F2299" s="2" t="s">
        <v>43</v>
      </c>
      <c r="G2299" s="22">
        <v>32</v>
      </c>
      <c r="H2299" s="22">
        <v>32</v>
      </c>
      <c r="N2299" s="2" t="s">
        <v>35</v>
      </c>
      <c r="O2299" s="2" t="s">
        <v>35</v>
      </c>
      <c r="P2299" t="s">
        <v>89</v>
      </c>
      <c r="Q2299" t="s">
        <v>3457</v>
      </c>
      <c r="U2299" t="s">
        <v>37</v>
      </c>
      <c r="V2299" t="s">
        <v>3566</v>
      </c>
      <c r="Z2299" s="2">
        <v>1</v>
      </c>
      <c r="AA2299" s="22">
        <v>34</v>
      </c>
      <c r="AF2299" t="s">
        <v>3567</v>
      </c>
      <c r="AI2299" t="s">
        <v>677</v>
      </c>
      <c r="AK2299" t="s">
        <v>44</v>
      </c>
      <c r="AN2299" t="s">
        <v>465</v>
      </c>
      <c r="BR2299" s="3" t="s">
        <v>7025</v>
      </c>
    </row>
    <row r="2300" spans="1:70" x14ac:dyDescent="0.2">
      <c r="A2300" t="s">
        <v>3183</v>
      </c>
      <c r="B2300" t="s">
        <v>3449</v>
      </c>
      <c r="C2300" t="s">
        <v>81</v>
      </c>
      <c r="D2300" t="s">
        <v>1490</v>
      </c>
      <c r="E2300" t="s">
        <v>83</v>
      </c>
      <c r="F2300" s="2" t="s">
        <v>43</v>
      </c>
      <c r="G2300" s="22">
        <v>32</v>
      </c>
      <c r="H2300" s="22">
        <v>32</v>
      </c>
      <c r="N2300" s="2" t="s">
        <v>35</v>
      </c>
      <c r="O2300" s="2" t="s">
        <v>35</v>
      </c>
      <c r="P2300" t="s">
        <v>89</v>
      </c>
      <c r="Q2300" t="s">
        <v>3499</v>
      </c>
      <c r="U2300" t="s">
        <v>37</v>
      </c>
      <c r="V2300" t="s">
        <v>3568</v>
      </c>
      <c r="Z2300" s="2">
        <v>2</v>
      </c>
      <c r="AA2300" s="22">
        <v>64</v>
      </c>
      <c r="AF2300" t="s">
        <v>3569</v>
      </c>
      <c r="AI2300" t="s">
        <v>1441</v>
      </c>
      <c r="AK2300" t="s">
        <v>44</v>
      </c>
      <c r="AN2300" t="s">
        <v>465</v>
      </c>
      <c r="BR2300" s="3" t="s">
        <v>7025</v>
      </c>
    </row>
    <row r="2301" spans="1:70" x14ac:dyDescent="0.2">
      <c r="A2301" t="s">
        <v>3183</v>
      </c>
      <c r="B2301" t="s">
        <v>3449</v>
      </c>
      <c r="C2301" t="s">
        <v>81</v>
      </c>
      <c r="D2301" t="s">
        <v>1490</v>
      </c>
      <c r="E2301" t="s">
        <v>83</v>
      </c>
      <c r="F2301" s="2" t="s">
        <v>43</v>
      </c>
      <c r="G2301" s="22">
        <v>32</v>
      </c>
      <c r="H2301" s="22">
        <v>32</v>
      </c>
      <c r="N2301" s="2" t="s">
        <v>35</v>
      </c>
      <c r="O2301" s="2" t="s">
        <v>35</v>
      </c>
      <c r="P2301" t="s">
        <v>89</v>
      </c>
      <c r="Q2301" t="s">
        <v>3479</v>
      </c>
      <c r="U2301" t="s">
        <v>37</v>
      </c>
      <c r="V2301" t="s">
        <v>3570</v>
      </c>
      <c r="Z2301" s="2">
        <v>1</v>
      </c>
      <c r="AA2301" s="22">
        <v>34</v>
      </c>
      <c r="AF2301" t="s">
        <v>1726</v>
      </c>
      <c r="AI2301" t="s">
        <v>1441</v>
      </c>
      <c r="AK2301" t="s">
        <v>44</v>
      </c>
      <c r="AN2301" t="s">
        <v>465</v>
      </c>
      <c r="BR2301" s="3" t="s">
        <v>7025</v>
      </c>
    </row>
    <row r="2302" spans="1:70" x14ac:dyDescent="0.2">
      <c r="A2302" t="s">
        <v>3183</v>
      </c>
      <c r="B2302" t="s">
        <v>3449</v>
      </c>
      <c r="C2302" t="s">
        <v>81</v>
      </c>
      <c r="D2302" t="s">
        <v>1490</v>
      </c>
      <c r="E2302" t="s">
        <v>83</v>
      </c>
      <c r="F2302" s="2" t="s">
        <v>43</v>
      </c>
      <c r="G2302" s="22">
        <v>32</v>
      </c>
      <c r="H2302" s="22">
        <v>32</v>
      </c>
      <c r="N2302" s="2" t="s">
        <v>35</v>
      </c>
      <c r="O2302" s="2" t="s">
        <v>35</v>
      </c>
      <c r="P2302" t="s">
        <v>89</v>
      </c>
      <c r="Q2302" t="s">
        <v>3519</v>
      </c>
      <c r="U2302" t="s">
        <v>37</v>
      </c>
      <c r="V2302" t="s">
        <v>3571</v>
      </c>
      <c r="Z2302" s="2">
        <v>2</v>
      </c>
      <c r="AA2302" s="22">
        <v>66</v>
      </c>
      <c r="AF2302" t="s">
        <v>1787</v>
      </c>
      <c r="AI2302" t="s">
        <v>3572</v>
      </c>
      <c r="AK2302" t="s">
        <v>181</v>
      </c>
      <c r="AN2302" t="s">
        <v>465</v>
      </c>
      <c r="BR2302" s="3" t="s">
        <v>7025</v>
      </c>
    </row>
    <row r="2303" spans="1:70" x14ac:dyDescent="0.2">
      <c r="A2303" t="s">
        <v>3183</v>
      </c>
      <c r="B2303" t="s">
        <v>3449</v>
      </c>
      <c r="C2303" t="s">
        <v>81</v>
      </c>
      <c r="D2303" t="s">
        <v>1490</v>
      </c>
      <c r="E2303" t="s">
        <v>83</v>
      </c>
      <c r="F2303" s="2" t="s">
        <v>43</v>
      </c>
      <c r="G2303" s="22">
        <v>32</v>
      </c>
      <c r="H2303" s="22">
        <v>32</v>
      </c>
      <c r="N2303" s="2" t="s">
        <v>35</v>
      </c>
      <c r="O2303" s="2" t="s">
        <v>35</v>
      </c>
      <c r="P2303" t="s">
        <v>89</v>
      </c>
      <c r="Q2303" t="s">
        <v>3463</v>
      </c>
      <c r="U2303" t="s">
        <v>37</v>
      </c>
      <c r="V2303" t="s">
        <v>3573</v>
      </c>
      <c r="Z2303" s="2">
        <v>2</v>
      </c>
      <c r="AA2303" s="22">
        <v>60</v>
      </c>
      <c r="AF2303" t="s">
        <v>3574</v>
      </c>
      <c r="AI2303" t="s">
        <v>1819</v>
      </c>
      <c r="AK2303" t="s">
        <v>44</v>
      </c>
      <c r="AN2303" t="s">
        <v>465</v>
      </c>
      <c r="BR2303" s="3" t="s">
        <v>7025</v>
      </c>
    </row>
    <row r="2304" spans="1:70" x14ac:dyDescent="0.2">
      <c r="A2304" t="s">
        <v>3183</v>
      </c>
      <c r="B2304" t="s">
        <v>3449</v>
      </c>
      <c r="C2304" t="s">
        <v>81</v>
      </c>
      <c r="D2304" t="s">
        <v>1490</v>
      </c>
      <c r="E2304" t="s">
        <v>83</v>
      </c>
      <c r="F2304" s="2" t="s">
        <v>43</v>
      </c>
      <c r="G2304" s="22">
        <v>32</v>
      </c>
      <c r="H2304" s="22">
        <v>32</v>
      </c>
      <c r="N2304" s="2" t="s">
        <v>35</v>
      </c>
      <c r="O2304" s="2" t="s">
        <v>35</v>
      </c>
      <c r="P2304" t="s">
        <v>89</v>
      </c>
      <c r="Q2304" t="s">
        <v>3466</v>
      </c>
      <c r="U2304" t="s">
        <v>37</v>
      </c>
      <c r="V2304" t="s">
        <v>3575</v>
      </c>
      <c r="Z2304" s="2">
        <v>2</v>
      </c>
      <c r="AA2304" s="22">
        <v>59</v>
      </c>
      <c r="AF2304" t="s">
        <v>3576</v>
      </c>
      <c r="AI2304" t="s">
        <v>1819</v>
      </c>
      <c r="AK2304" t="s">
        <v>44</v>
      </c>
      <c r="AN2304" t="s">
        <v>465</v>
      </c>
      <c r="BR2304" s="3" t="s">
        <v>7025</v>
      </c>
    </row>
    <row r="2305" spans="1:70" x14ac:dyDescent="0.2">
      <c r="A2305" t="s">
        <v>3183</v>
      </c>
      <c r="B2305" t="s">
        <v>3449</v>
      </c>
      <c r="C2305" t="s">
        <v>81</v>
      </c>
      <c r="D2305" t="s">
        <v>1490</v>
      </c>
      <c r="E2305" t="s">
        <v>83</v>
      </c>
      <c r="F2305" s="2" t="s">
        <v>43</v>
      </c>
      <c r="G2305" s="22">
        <v>32</v>
      </c>
      <c r="H2305" s="22">
        <v>32</v>
      </c>
      <c r="N2305" s="2" t="s">
        <v>35</v>
      </c>
      <c r="O2305" s="2" t="s">
        <v>35</v>
      </c>
      <c r="P2305" t="s">
        <v>89</v>
      </c>
      <c r="Q2305" t="s">
        <v>3516</v>
      </c>
      <c r="U2305" t="s">
        <v>37</v>
      </c>
      <c r="V2305" t="s">
        <v>3577</v>
      </c>
      <c r="Z2305" s="2">
        <v>1</v>
      </c>
      <c r="AA2305" s="22">
        <v>46</v>
      </c>
      <c r="AF2305" t="s">
        <v>1899</v>
      </c>
      <c r="AI2305" t="s">
        <v>542</v>
      </c>
      <c r="AK2305" t="s">
        <v>44</v>
      </c>
      <c r="AN2305" t="s">
        <v>465</v>
      </c>
      <c r="BR2305" s="3" t="s">
        <v>7025</v>
      </c>
    </row>
    <row r="2306" spans="1:70" x14ac:dyDescent="0.2">
      <c r="A2306" t="s">
        <v>3183</v>
      </c>
      <c r="B2306" t="s">
        <v>3449</v>
      </c>
      <c r="C2306" t="s">
        <v>81</v>
      </c>
      <c r="D2306" t="s">
        <v>1490</v>
      </c>
      <c r="E2306" t="s">
        <v>83</v>
      </c>
      <c r="F2306" s="2" t="s">
        <v>43</v>
      </c>
      <c r="G2306" s="22">
        <v>32</v>
      </c>
      <c r="H2306" s="22">
        <v>32</v>
      </c>
      <c r="N2306" s="2" t="s">
        <v>35</v>
      </c>
      <c r="O2306" s="2" t="s">
        <v>35</v>
      </c>
      <c r="P2306" t="s">
        <v>89</v>
      </c>
      <c r="Q2306" t="s">
        <v>3466</v>
      </c>
      <c r="U2306" t="s">
        <v>37</v>
      </c>
      <c r="V2306" t="s">
        <v>3578</v>
      </c>
      <c r="Z2306" s="2">
        <v>2</v>
      </c>
      <c r="AA2306" s="22">
        <v>66</v>
      </c>
      <c r="AF2306" t="s">
        <v>3579</v>
      </c>
      <c r="AI2306" t="s">
        <v>677</v>
      </c>
      <c r="AK2306" t="s">
        <v>44</v>
      </c>
      <c r="AN2306" t="s">
        <v>465</v>
      </c>
      <c r="BR2306" s="3" t="s">
        <v>7025</v>
      </c>
    </row>
    <row r="2307" spans="1:70" x14ac:dyDescent="0.2">
      <c r="A2307" t="s">
        <v>3183</v>
      </c>
      <c r="B2307" t="s">
        <v>3449</v>
      </c>
      <c r="C2307" t="s">
        <v>81</v>
      </c>
      <c r="D2307" t="s">
        <v>1490</v>
      </c>
      <c r="E2307" t="s">
        <v>83</v>
      </c>
      <c r="F2307" s="2" t="s">
        <v>43</v>
      </c>
      <c r="G2307" s="22">
        <v>32</v>
      </c>
      <c r="H2307" s="22">
        <v>32</v>
      </c>
      <c r="N2307" s="2" t="s">
        <v>35</v>
      </c>
      <c r="O2307" s="2" t="s">
        <v>35</v>
      </c>
      <c r="P2307" t="s">
        <v>89</v>
      </c>
      <c r="Q2307" t="s">
        <v>3501</v>
      </c>
      <c r="U2307" t="s">
        <v>37</v>
      </c>
      <c r="V2307" t="s">
        <v>3580</v>
      </c>
      <c r="Z2307" s="2">
        <v>2</v>
      </c>
      <c r="AA2307" s="22">
        <v>62</v>
      </c>
      <c r="AF2307" t="s">
        <v>3581</v>
      </c>
      <c r="AI2307" t="s">
        <v>677</v>
      </c>
      <c r="AK2307" t="s">
        <v>44</v>
      </c>
      <c r="AN2307" t="s">
        <v>465</v>
      </c>
      <c r="BR2307" s="3" t="s">
        <v>7025</v>
      </c>
    </row>
    <row r="2308" spans="1:70" x14ac:dyDescent="0.2">
      <c r="A2308" t="s">
        <v>3183</v>
      </c>
      <c r="B2308" t="s">
        <v>3449</v>
      </c>
      <c r="C2308" t="s">
        <v>81</v>
      </c>
      <c r="D2308" t="s">
        <v>1490</v>
      </c>
      <c r="E2308" t="s">
        <v>83</v>
      </c>
      <c r="F2308" s="2" t="s">
        <v>43</v>
      </c>
      <c r="G2308" s="22">
        <v>32</v>
      </c>
      <c r="H2308" s="22">
        <v>32</v>
      </c>
      <c r="N2308" s="2" t="s">
        <v>35</v>
      </c>
      <c r="O2308" s="2" t="s">
        <v>35</v>
      </c>
      <c r="P2308" t="s">
        <v>89</v>
      </c>
      <c r="Q2308" t="s">
        <v>3516</v>
      </c>
      <c r="U2308" t="s">
        <v>37</v>
      </c>
      <c r="V2308" t="s">
        <v>3582</v>
      </c>
      <c r="Z2308" s="2">
        <v>2</v>
      </c>
      <c r="AA2308" s="22">
        <v>53</v>
      </c>
      <c r="AF2308" t="s">
        <v>3583</v>
      </c>
      <c r="AI2308" t="s">
        <v>677</v>
      </c>
      <c r="AK2308" t="s">
        <v>44</v>
      </c>
      <c r="AN2308" t="s">
        <v>465</v>
      </c>
      <c r="BR2308" s="3" t="s">
        <v>7025</v>
      </c>
    </row>
    <row r="2309" spans="1:70" x14ac:dyDescent="0.2">
      <c r="A2309" t="s">
        <v>3183</v>
      </c>
      <c r="B2309" t="s">
        <v>3449</v>
      </c>
      <c r="C2309" t="s">
        <v>81</v>
      </c>
      <c r="D2309" t="s">
        <v>1490</v>
      </c>
      <c r="E2309" t="s">
        <v>83</v>
      </c>
      <c r="F2309" s="2" t="s">
        <v>43</v>
      </c>
      <c r="G2309" s="22">
        <v>32</v>
      </c>
      <c r="H2309" s="22">
        <v>32</v>
      </c>
      <c r="N2309" s="2" t="s">
        <v>35</v>
      </c>
      <c r="O2309" s="2" t="s">
        <v>35</v>
      </c>
      <c r="P2309" t="s">
        <v>89</v>
      </c>
      <c r="Q2309" t="s">
        <v>3512</v>
      </c>
      <c r="U2309" t="s">
        <v>37</v>
      </c>
      <c r="V2309" t="s">
        <v>3584</v>
      </c>
      <c r="Z2309" s="2">
        <v>1</v>
      </c>
      <c r="AA2309" s="22">
        <v>32</v>
      </c>
      <c r="AF2309" t="s">
        <v>3585</v>
      </c>
      <c r="AI2309" t="s">
        <v>677</v>
      </c>
      <c r="AK2309" t="s">
        <v>44</v>
      </c>
      <c r="AN2309" t="s">
        <v>465</v>
      </c>
      <c r="BR2309" s="3" t="s">
        <v>7025</v>
      </c>
    </row>
    <row r="2310" spans="1:70" x14ac:dyDescent="0.2">
      <c r="A2310" t="s">
        <v>3183</v>
      </c>
      <c r="B2310" t="s">
        <v>3449</v>
      </c>
      <c r="C2310" t="s">
        <v>81</v>
      </c>
      <c r="D2310" t="s">
        <v>1490</v>
      </c>
      <c r="E2310" t="s">
        <v>83</v>
      </c>
      <c r="F2310" s="2" t="s">
        <v>43</v>
      </c>
      <c r="G2310" s="22">
        <v>32</v>
      </c>
      <c r="H2310" s="22">
        <v>32</v>
      </c>
      <c r="N2310" s="2" t="s">
        <v>35</v>
      </c>
      <c r="O2310" s="2" t="s">
        <v>35</v>
      </c>
      <c r="P2310" t="s">
        <v>89</v>
      </c>
      <c r="Q2310" t="s">
        <v>3476</v>
      </c>
      <c r="U2310" t="s">
        <v>37</v>
      </c>
      <c r="V2310" t="s">
        <v>3586</v>
      </c>
      <c r="Z2310" s="2">
        <v>2</v>
      </c>
      <c r="AA2310" s="22">
        <v>79</v>
      </c>
      <c r="AF2310" t="s">
        <v>3587</v>
      </c>
      <c r="AI2310" t="s">
        <v>677</v>
      </c>
      <c r="AK2310" t="s">
        <v>44</v>
      </c>
      <c r="AN2310" t="s">
        <v>465</v>
      </c>
      <c r="BR2310" s="3" t="s">
        <v>7025</v>
      </c>
    </row>
    <row r="2311" spans="1:70" x14ac:dyDescent="0.2">
      <c r="A2311" t="s">
        <v>3183</v>
      </c>
      <c r="B2311" t="s">
        <v>3449</v>
      </c>
      <c r="C2311" t="s">
        <v>81</v>
      </c>
      <c r="D2311" t="s">
        <v>1490</v>
      </c>
      <c r="E2311" t="s">
        <v>83</v>
      </c>
      <c r="F2311" s="2" t="s">
        <v>43</v>
      </c>
      <c r="G2311" s="22">
        <v>32</v>
      </c>
      <c r="H2311" s="22">
        <v>32</v>
      </c>
      <c r="N2311" s="2" t="s">
        <v>35</v>
      </c>
      <c r="O2311" s="2" t="s">
        <v>35</v>
      </c>
      <c r="P2311" t="s">
        <v>89</v>
      </c>
      <c r="Q2311" t="s">
        <v>3516</v>
      </c>
      <c r="U2311" t="s">
        <v>37</v>
      </c>
      <c r="V2311" t="s">
        <v>3588</v>
      </c>
      <c r="Z2311" s="2">
        <v>1</v>
      </c>
      <c r="AA2311" s="22">
        <v>24</v>
      </c>
      <c r="AF2311" t="s">
        <v>3589</v>
      </c>
      <c r="AI2311" t="s">
        <v>677</v>
      </c>
      <c r="AK2311" t="s">
        <v>44</v>
      </c>
      <c r="AN2311" t="s">
        <v>465</v>
      </c>
      <c r="BR2311" s="3" t="s">
        <v>7025</v>
      </c>
    </row>
    <row r="2312" spans="1:70" x14ac:dyDescent="0.2">
      <c r="A2312" t="s">
        <v>3183</v>
      </c>
      <c r="B2312" t="s">
        <v>3449</v>
      </c>
      <c r="C2312" t="s">
        <v>81</v>
      </c>
      <c r="D2312" t="s">
        <v>1490</v>
      </c>
      <c r="E2312" t="s">
        <v>83</v>
      </c>
      <c r="F2312" s="2" t="s">
        <v>43</v>
      </c>
      <c r="G2312" s="22">
        <v>32</v>
      </c>
      <c r="H2312" s="22">
        <v>32</v>
      </c>
      <c r="N2312" s="2" t="s">
        <v>35</v>
      </c>
      <c r="O2312" s="2" t="s">
        <v>35</v>
      </c>
      <c r="P2312" t="s">
        <v>89</v>
      </c>
      <c r="Q2312" t="s">
        <v>3516</v>
      </c>
      <c r="U2312" t="s">
        <v>37</v>
      </c>
      <c r="V2312" t="s">
        <v>3590</v>
      </c>
      <c r="Z2312" s="2">
        <v>2</v>
      </c>
      <c r="AA2312" s="22">
        <v>52</v>
      </c>
      <c r="AF2312" t="s">
        <v>3591</v>
      </c>
      <c r="AI2312" t="s">
        <v>677</v>
      </c>
      <c r="AK2312" t="s">
        <v>44</v>
      </c>
      <c r="AN2312" t="s">
        <v>465</v>
      </c>
      <c r="BR2312" s="3" t="s">
        <v>7025</v>
      </c>
    </row>
    <row r="2313" spans="1:70" x14ac:dyDescent="0.2">
      <c r="A2313" t="s">
        <v>3183</v>
      </c>
      <c r="B2313" t="s">
        <v>3449</v>
      </c>
      <c r="C2313" t="s">
        <v>81</v>
      </c>
      <c r="D2313" t="s">
        <v>1490</v>
      </c>
      <c r="E2313" t="s">
        <v>83</v>
      </c>
      <c r="F2313" s="2" t="s">
        <v>43</v>
      </c>
      <c r="G2313" s="22">
        <v>32</v>
      </c>
      <c r="H2313" s="22">
        <v>32</v>
      </c>
      <c r="N2313" s="2" t="s">
        <v>35</v>
      </c>
      <c r="O2313" s="2" t="s">
        <v>35</v>
      </c>
      <c r="P2313" t="s">
        <v>89</v>
      </c>
      <c r="Q2313" t="s">
        <v>3457</v>
      </c>
      <c r="U2313" t="s">
        <v>37</v>
      </c>
      <c r="V2313" t="s">
        <v>3592</v>
      </c>
      <c r="Z2313" s="2">
        <v>2</v>
      </c>
      <c r="AA2313" s="22">
        <v>57</v>
      </c>
      <c r="AF2313" t="s">
        <v>3593</v>
      </c>
      <c r="AI2313" t="s">
        <v>677</v>
      </c>
      <c r="AK2313" t="s">
        <v>44</v>
      </c>
      <c r="AN2313" t="s">
        <v>465</v>
      </c>
      <c r="BR2313" s="3" t="s">
        <v>7025</v>
      </c>
    </row>
    <row r="2314" spans="1:70" x14ac:dyDescent="0.2">
      <c r="A2314" t="s">
        <v>3183</v>
      </c>
      <c r="B2314" t="s">
        <v>3449</v>
      </c>
      <c r="C2314" t="s">
        <v>81</v>
      </c>
      <c r="D2314" t="s">
        <v>1490</v>
      </c>
      <c r="E2314" t="s">
        <v>83</v>
      </c>
      <c r="F2314" s="2" t="s">
        <v>43</v>
      </c>
      <c r="G2314" s="22">
        <v>32</v>
      </c>
      <c r="H2314" s="22">
        <v>32</v>
      </c>
      <c r="N2314" s="2" t="s">
        <v>35</v>
      </c>
      <c r="O2314" s="2" t="s">
        <v>35</v>
      </c>
      <c r="P2314" t="s">
        <v>89</v>
      </c>
      <c r="Q2314" t="s">
        <v>3476</v>
      </c>
      <c r="U2314" t="s">
        <v>37</v>
      </c>
      <c r="V2314" t="s">
        <v>3594</v>
      </c>
      <c r="Z2314" s="2">
        <v>2</v>
      </c>
      <c r="AA2314" s="22">
        <v>59</v>
      </c>
      <c r="AF2314" t="s">
        <v>2855</v>
      </c>
      <c r="AI2314" t="s">
        <v>677</v>
      </c>
      <c r="AK2314" t="s">
        <v>44</v>
      </c>
      <c r="AN2314" t="s">
        <v>465</v>
      </c>
      <c r="BR2314" s="3" t="s">
        <v>7025</v>
      </c>
    </row>
    <row r="2315" spans="1:70" x14ac:dyDescent="0.2">
      <c r="A2315" t="s">
        <v>3183</v>
      </c>
      <c r="B2315" t="s">
        <v>3449</v>
      </c>
      <c r="C2315" t="s">
        <v>81</v>
      </c>
      <c r="D2315" t="s">
        <v>1490</v>
      </c>
      <c r="E2315" t="s">
        <v>83</v>
      </c>
      <c r="F2315" s="2" t="s">
        <v>43</v>
      </c>
      <c r="G2315" s="22">
        <v>32</v>
      </c>
      <c r="H2315" s="22">
        <v>32</v>
      </c>
      <c r="N2315" s="2" t="s">
        <v>35</v>
      </c>
      <c r="O2315" s="2" t="s">
        <v>35</v>
      </c>
      <c r="P2315" t="s">
        <v>89</v>
      </c>
      <c r="Q2315" t="s">
        <v>3501</v>
      </c>
      <c r="U2315" t="s">
        <v>37</v>
      </c>
      <c r="V2315" t="s">
        <v>3595</v>
      </c>
      <c r="Z2315" s="2">
        <v>2</v>
      </c>
      <c r="AA2315" s="22">
        <v>54</v>
      </c>
      <c r="AF2315" t="s">
        <v>3596</v>
      </c>
      <c r="AI2315" t="s">
        <v>677</v>
      </c>
      <c r="AK2315" t="s">
        <v>44</v>
      </c>
      <c r="AN2315" t="s">
        <v>465</v>
      </c>
      <c r="BR2315" s="3" t="s">
        <v>7025</v>
      </c>
    </row>
    <row r="2316" spans="1:70" x14ac:dyDescent="0.2">
      <c r="A2316" t="s">
        <v>3183</v>
      </c>
      <c r="B2316" t="s">
        <v>3449</v>
      </c>
      <c r="C2316" t="s">
        <v>81</v>
      </c>
      <c r="D2316" t="s">
        <v>1490</v>
      </c>
      <c r="E2316" t="s">
        <v>83</v>
      </c>
      <c r="F2316" s="2" t="s">
        <v>43</v>
      </c>
      <c r="G2316" s="22">
        <v>32</v>
      </c>
      <c r="H2316" s="22">
        <v>32</v>
      </c>
      <c r="N2316" s="2" t="s">
        <v>35</v>
      </c>
      <c r="O2316" s="2" t="s">
        <v>35</v>
      </c>
      <c r="P2316" t="s">
        <v>89</v>
      </c>
      <c r="Q2316" t="s">
        <v>3512</v>
      </c>
      <c r="U2316" t="s">
        <v>37</v>
      </c>
      <c r="V2316" t="s">
        <v>3597</v>
      </c>
      <c r="Z2316" s="2">
        <v>1</v>
      </c>
      <c r="AA2316" s="22">
        <v>24</v>
      </c>
      <c r="AF2316" t="s">
        <v>3598</v>
      </c>
      <c r="AI2316" t="s">
        <v>677</v>
      </c>
      <c r="AK2316" t="s">
        <v>44</v>
      </c>
      <c r="AN2316" t="s">
        <v>465</v>
      </c>
      <c r="BR2316" s="3" t="s">
        <v>7025</v>
      </c>
    </row>
    <row r="2317" spans="1:70" x14ac:dyDescent="0.2">
      <c r="A2317" t="s">
        <v>3183</v>
      </c>
      <c r="B2317" t="s">
        <v>3449</v>
      </c>
      <c r="C2317" t="s">
        <v>81</v>
      </c>
      <c r="D2317" t="s">
        <v>1490</v>
      </c>
      <c r="E2317" t="s">
        <v>83</v>
      </c>
      <c r="F2317" s="2" t="s">
        <v>43</v>
      </c>
      <c r="G2317" s="22">
        <v>32</v>
      </c>
      <c r="H2317" s="22">
        <v>32</v>
      </c>
      <c r="N2317" s="2" t="s">
        <v>35</v>
      </c>
      <c r="O2317" s="2" t="s">
        <v>35</v>
      </c>
      <c r="P2317" t="s">
        <v>89</v>
      </c>
      <c r="Q2317" t="s">
        <v>3501</v>
      </c>
      <c r="U2317" t="s">
        <v>37</v>
      </c>
      <c r="V2317" t="s">
        <v>3599</v>
      </c>
      <c r="Z2317" s="2">
        <v>2</v>
      </c>
      <c r="AA2317" s="22">
        <v>54</v>
      </c>
      <c r="AF2317" t="s">
        <v>435</v>
      </c>
      <c r="AI2317" t="s">
        <v>677</v>
      </c>
      <c r="AK2317" t="s">
        <v>44</v>
      </c>
      <c r="AN2317" t="s">
        <v>465</v>
      </c>
      <c r="BR2317" s="3" t="s">
        <v>7025</v>
      </c>
    </row>
    <row r="2318" spans="1:70" x14ac:dyDescent="0.2">
      <c r="A2318" t="s">
        <v>3183</v>
      </c>
      <c r="B2318" t="s">
        <v>3449</v>
      </c>
      <c r="C2318" t="s">
        <v>81</v>
      </c>
      <c r="D2318" t="s">
        <v>1490</v>
      </c>
      <c r="E2318" t="s">
        <v>83</v>
      </c>
      <c r="F2318" s="2" t="s">
        <v>43</v>
      </c>
      <c r="G2318" s="22">
        <v>32</v>
      </c>
      <c r="H2318" s="22">
        <v>32</v>
      </c>
      <c r="N2318" s="2" t="s">
        <v>35</v>
      </c>
      <c r="O2318" s="2" t="s">
        <v>35</v>
      </c>
      <c r="P2318" t="s">
        <v>89</v>
      </c>
      <c r="Q2318" t="s">
        <v>3501</v>
      </c>
      <c r="U2318" t="s">
        <v>37</v>
      </c>
      <c r="V2318" t="s">
        <v>3600</v>
      </c>
      <c r="Z2318" s="2">
        <v>2</v>
      </c>
      <c r="AA2318" s="22">
        <v>61</v>
      </c>
      <c r="AF2318" t="s">
        <v>1687</v>
      </c>
      <c r="AI2318" t="s">
        <v>1519</v>
      </c>
      <c r="AK2318" t="s">
        <v>44</v>
      </c>
      <c r="AN2318" t="s">
        <v>465</v>
      </c>
      <c r="BR2318" s="3" t="s">
        <v>7025</v>
      </c>
    </row>
    <row r="2319" spans="1:70" x14ac:dyDescent="0.2">
      <c r="A2319" t="s">
        <v>3183</v>
      </c>
      <c r="B2319" t="s">
        <v>3449</v>
      </c>
      <c r="C2319" t="s">
        <v>81</v>
      </c>
      <c r="D2319" t="s">
        <v>1490</v>
      </c>
      <c r="E2319" t="s">
        <v>83</v>
      </c>
      <c r="F2319" s="2" t="s">
        <v>43</v>
      </c>
      <c r="G2319" s="22">
        <v>32</v>
      </c>
      <c r="H2319" s="22">
        <v>32</v>
      </c>
      <c r="N2319" s="2" t="s">
        <v>35</v>
      </c>
      <c r="O2319" s="2" t="s">
        <v>35</v>
      </c>
      <c r="P2319" t="s">
        <v>89</v>
      </c>
      <c r="Q2319" t="s">
        <v>3519</v>
      </c>
      <c r="U2319" t="s">
        <v>37</v>
      </c>
      <c r="V2319" t="s">
        <v>3601</v>
      </c>
      <c r="Z2319" s="2">
        <v>2</v>
      </c>
      <c r="AA2319" s="22">
        <v>60</v>
      </c>
      <c r="AF2319" t="s">
        <v>1689</v>
      </c>
      <c r="AI2319" t="s">
        <v>1519</v>
      </c>
      <c r="AK2319" t="s">
        <v>44</v>
      </c>
      <c r="AN2319" t="s">
        <v>465</v>
      </c>
      <c r="BR2319" s="3" t="s">
        <v>7025</v>
      </c>
    </row>
    <row r="2320" spans="1:70" x14ac:dyDescent="0.2">
      <c r="A2320" t="s">
        <v>3183</v>
      </c>
      <c r="B2320" t="s">
        <v>3449</v>
      </c>
      <c r="C2320" t="s">
        <v>81</v>
      </c>
      <c r="D2320" t="s">
        <v>1490</v>
      </c>
      <c r="E2320" t="s">
        <v>83</v>
      </c>
      <c r="F2320" s="2" t="s">
        <v>43</v>
      </c>
      <c r="G2320" s="22">
        <v>32</v>
      </c>
      <c r="H2320" s="22">
        <v>32</v>
      </c>
      <c r="N2320" s="2" t="s">
        <v>35</v>
      </c>
      <c r="O2320" s="2" t="s">
        <v>35</v>
      </c>
      <c r="P2320" t="s">
        <v>89</v>
      </c>
      <c r="Q2320" t="s">
        <v>3459</v>
      </c>
      <c r="U2320" t="s">
        <v>37</v>
      </c>
      <c r="V2320" t="s">
        <v>3602</v>
      </c>
      <c r="Z2320" s="2">
        <v>1</v>
      </c>
      <c r="AA2320" s="22">
        <v>60</v>
      </c>
      <c r="AF2320" t="s">
        <v>3603</v>
      </c>
      <c r="AI2320" t="s">
        <v>668</v>
      </c>
      <c r="AK2320" t="s">
        <v>181</v>
      </c>
      <c r="AN2320" t="s">
        <v>465</v>
      </c>
      <c r="BR2320" s="3" t="s">
        <v>7025</v>
      </c>
    </row>
    <row r="2321" spans="1:70" x14ac:dyDescent="0.2">
      <c r="A2321" t="s">
        <v>3183</v>
      </c>
      <c r="B2321" t="s">
        <v>3449</v>
      </c>
      <c r="C2321" t="s">
        <v>81</v>
      </c>
      <c r="D2321" t="s">
        <v>1490</v>
      </c>
      <c r="E2321" t="s">
        <v>83</v>
      </c>
      <c r="F2321" s="2" t="s">
        <v>43</v>
      </c>
      <c r="G2321" s="22">
        <v>32</v>
      </c>
      <c r="H2321" s="22">
        <v>32</v>
      </c>
      <c r="N2321" s="2" t="s">
        <v>35</v>
      </c>
      <c r="O2321" s="2" t="s">
        <v>35</v>
      </c>
      <c r="P2321" t="s">
        <v>89</v>
      </c>
      <c r="Q2321" t="s">
        <v>3516</v>
      </c>
      <c r="U2321" t="s">
        <v>37</v>
      </c>
      <c r="V2321" t="s">
        <v>3604</v>
      </c>
      <c r="Z2321" s="2">
        <v>1</v>
      </c>
      <c r="AA2321" s="22">
        <v>60</v>
      </c>
      <c r="AF2321" t="s">
        <v>3605</v>
      </c>
      <c r="AI2321" t="s">
        <v>668</v>
      </c>
      <c r="AK2321" t="s">
        <v>181</v>
      </c>
      <c r="AN2321" t="s">
        <v>465</v>
      </c>
      <c r="BR2321" s="3" t="s">
        <v>7025</v>
      </c>
    </row>
    <row r="2322" spans="1:70" x14ac:dyDescent="0.2">
      <c r="A2322" t="s">
        <v>3183</v>
      </c>
      <c r="B2322" t="s">
        <v>3449</v>
      </c>
      <c r="C2322" t="s">
        <v>81</v>
      </c>
      <c r="D2322" t="s">
        <v>1490</v>
      </c>
      <c r="E2322" t="s">
        <v>83</v>
      </c>
      <c r="F2322" s="2" t="s">
        <v>43</v>
      </c>
      <c r="G2322" s="22">
        <v>32</v>
      </c>
      <c r="H2322" s="22">
        <v>32</v>
      </c>
      <c r="N2322" s="2" t="s">
        <v>35</v>
      </c>
      <c r="O2322" s="2" t="s">
        <v>35</v>
      </c>
      <c r="P2322" t="s">
        <v>89</v>
      </c>
      <c r="Q2322" t="s">
        <v>3459</v>
      </c>
      <c r="U2322" t="s">
        <v>37</v>
      </c>
      <c r="V2322" t="s">
        <v>3606</v>
      </c>
      <c r="Z2322" s="2">
        <v>1</v>
      </c>
      <c r="AA2322" s="22">
        <v>61</v>
      </c>
      <c r="AF2322" t="s">
        <v>3607</v>
      </c>
      <c r="AI2322" t="s">
        <v>668</v>
      </c>
      <c r="AK2322" t="s">
        <v>181</v>
      </c>
      <c r="AN2322" t="s">
        <v>465</v>
      </c>
      <c r="BR2322" s="3" t="s">
        <v>7025</v>
      </c>
    </row>
    <row r="2323" spans="1:70" x14ac:dyDescent="0.2">
      <c r="A2323" t="s">
        <v>3183</v>
      </c>
      <c r="B2323" t="s">
        <v>3449</v>
      </c>
      <c r="C2323" t="s">
        <v>81</v>
      </c>
      <c r="D2323" t="s">
        <v>1490</v>
      </c>
      <c r="E2323" t="s">
        <v>83</v>
      </c>
      <c r="F2323" s="2" t="s">
        <v>43</v>
      </c>
      <c r="G2323" s="22">
        <v>32</v>
      </c>
      <c r="H2323" s="22">
        <v>32</v>
      </c>
      <c r="N2323" s="2" t="s">
        <v>35</v>
      </c>
      <c r="O2323" s="2" t="s">
        <v>35</v>
      </c>
      <c r="P2323" t="s">
        <v>89</v>
      </c>
      <c r="Q2323" t="s">
        <v>3501</v>
      </c>
      <c r="U2323" t="s">
        <v>37</v>
      </c>
      <c r="V2323" t="s">
        <v>3608</v>
      </c>
      <c r="Z2323" s="2">
        <v>1</v>
      </c>
      <c r="AA2323" s="22">
        <v>60</v>
      </c>
      <c r="AF2323" t="s">
        <v>3609</v>
      </c>
      <c r="AI2323" t="s">
        <v>668</v>
      </c>
      <c r="AK2323" t="s">
        <v>181</v>
      </c>
      <c r="AN2323" t="s">
        <v>465</v>
      </c>
      <c r="BR2323" s="3" t="s">
        <v>7025</v>
      </c>
    </row>
    <row r="2324" spans="1:70" x14ac:dyDescent="0.2">
      <c r="A2324" t="s">
        <v>3183</v>
      </c>
      <c r="B2324" t="s">
        <v>3449</v>
      </c>
      <c r="C2324" t="s">
        <v>81</v>
      </c>
      <c r="D2324" t="s">
        <v>1490</v>
      </c>
      <c r="E2324" t="s">
        <v>83</v>
      </c>
      <c r="F2324" s="2" t="s">
        <v>43</v>
      </c>
      <c r="G2324" s="22">
        <v>32</v>
      </c>
      <c r="H2324" s="22">
        <v>32</v>
      </c>
      <c r="N2324" s="2" t="s">
        <v>35</v>
      </c>
      <c r="O2324" s="2" t="s">
        <v>35</v>
      </c>
      <c r="P2324" t="s">
        <v>89</v>
      </c>
      <c r="Q2324" t="s">
        <v>3512</v>
      </c>
      <c r="U2324" t="s">
        <v>37</v>
      </c>
      <c r="V2324" t="s">
        <v>3610</v>
      </c>
      <c r="Z2324" s="2">
        <v>1</v>
      </c>
      <c r="AA2324" s="22">
        <v>59</v>
      </c>
      <c r="AF2324" t="s">
        <v>3611</v>
      </c>
      <c r="AI2324" t="s">
        <v>668</v>
      </c>
      <c r="AK2324" t="s">
        <v>181</v>
      </c>
      <c r="AN2324" t="s">
        <v>465</v>
      </c>
      <c r="BR2324" s="3" t="s">
        <v>7025</v>
      </c>
    </row>
    <row r="2325" spans="1:70" x14ac:dyDescent="0.2">
      <c r="A2325" t="s">
        <v>3183</v>
      </c>
      <c r="B2325" t="s">
        <v>3449</v>
      </c>
      <c r="C2325" t="s">
        <v>81</v>
      </c>
      <c r="D2325" t="s">
        <v>1490</v>
      </c>
      <c r="E2325" t="s">
        <v>83</v>
      </c>
      <c r="F2325" s="2" t="s">
        <v>43</v>
      </c>
      <c r="G2325" s="22">
        <v>32</v>
      </c>
      <c r="H2325" s="22">
        <v>32</v>
      </c>
      <c r="N2325" s="2" t="s">
        <v>35</v>
      </c>
      <c r="O2325" s="2" t="s">
        <v>35</v>
      </c>
      <c r="P2325" t="s">
        <v>89</v>
      </c>
      <c r="Q2325" t="s">
        <v>3499</v>
      </c>
      <c r="U2325" t="s">
        <v>37</v>
      </c>
      <c r="V2325" t="s">
        <v>3612</v>
      </c>
      <c r="Z2325" s="2">
        <v>1</v>
      </c>
      <c r="AA2325" s="22">
        <v>60</v>
      </c>
      <c r="AF2325" t="s">
        <v>3613</v>
      </c>
      <c r="AI2325" t="s">
        <v>668</v>
      </c>
      <c r="AK2325" t="s">
        <v>181</v>
      </c>
      <c r="AN2325" t="s">
        <v>465</v>
      </c>
      <c r="BR2325" s="3" t="s">
        <v>7025</v>
      </c>
    </row>
    <row r="2326" spans="1:70" x14ac:dyDescent="0.2">
      <c r="A2326" t="s">
        <v>3183</v>
      </c>
      <c r="B2326" t="s">
        <v>3449</v>
      </c>
      <c r="C2326" t="s">
        <v>81</v>
      </c>
      <c r="D2326" t="s">
        <v>1490</v>
      </c>
      <c r="E2326" t="s">
        <v>83</v>
      </c>
      <c r="F2326" s="2" t="s">
        <v>43</v>
      </c>
      <c r="G2326" s="22">
        <v>32</v>
      </c>
      <c r="H2326" s="22">
        <v>32</v>
      </c>
      <c r="N2326" s="2" t="s">
        <v>35</v>
      </c>
      <c r="O2326" s="2" t="s">
        <v>35</v>
      </c>
      <c r="P2326" t="s">
        <v>89</v>
      </c>
      <c r="Q2326" t="s">
        <v>3450</v>
      </c>
      <c r="U2326" t="s">
        <v>37</v>
      </c>
      <c r="V2326" t="s">
        <v>3614</v>
      </c>
      <c r="Z2326" s="2">
        <v>1</v>
      </c>
      <c r="AA2326" s="22">
        <v>60</v>
      </c>
      <c r="AF2326" t="s">
        <v>3615</v>
      </c>
      <c r="AI2326" t="s">
        <v>668</v>
      </c>
      <c r="AK2326" t="s">
        <v>181</v>
      </c>
      <c r="AN2326" t="s">
        <v>465</v>
      </c>
      <c r="BR2326" s="3" t="s">
        <v>7025</v>
      </c>
    </row>
    <row r="2327" spans="1:70" x14ac:dyDescent="0.2">
      <c r="A2327" t="s">
        <v>3183</v>
      </c>
      <c r="B2327" t="s">
        <v>3449</v>
      </c>
      <c r="C2327" t="s">
        <v>81</v>
      </c>
      <c r="D2327" t="s">
        <v>1490</v>
      </c>
      <c r="E2327" t="s">
        <v>83</v>
      </c>
      <c r="F2327" s="2" t="s">
        <v>43</v>
      </c>
      <c r="G2327" s="22">
        <v>32</v>
      </c>
      <c r="H2327" s="22">
        <v>32</v>
      </c>
      <c r="N2327" s="2" t="s">
        <v>35</v>
      </c>
      <c r="O2327" s="2" t="s">
        <v>35</v>
      </c>
      <c r="P2327" t="s">
        <v>89</v>
      </c>
      <c r="Q2327" t="s">
        <v>3487</v>
      </c>
      <c r="U2327" t="s">
        <v>37</v>
      </c>
      <c r="V2327" t="s">
        <v>3616</v>
      </c>
      <c r="Z2327" s="2">
        <v>1</v>
      </c>
      <c r="AA2327" s="22">
        <v>59</v>
      </c>
      <c r="AF2327" t="s">
        <v>3617</v>
      </c>
      <c r="AI2327" t="s">
        <v>668</v>
      </c>
      <c r="AK2327" t="s">
        <v>181</v>
      </c>
      <c r="AN2327" t="s">
        <v>465</v>
      </c>
      <c r="BR2327" s="3" t="s">
        <v>7025</v>
      </c>
    </row>
    <row r="2328" spans="1:70" x14ac:dyDescent="0.2">
      <c r="A2328" t="s">
        <v>3183</v>
      </c>
      <c r="B2328" t="s">
        <v>3449</v>
      </c>
      <c r="C2328" t="s">
        <v>81</v>
      </c>
      <c r="D2328" t="s">
        <v>1490</v>
      </c>
      <c r="E2328" t="s">
        <v>83</v>
      </c>
      <c r="F2328" s="2" t="s">
        <v>43</v>
      </c>
      <c r="G2328" s="22">
        <v>32</v>
      </c>
      <c r="H2328" s="22">
        <v>32</v>
      </c>
      <c r="N2328" s="2" t="s">
        <v>35</v>
      </c>
      <c r="O2328" s="2" t="s">
        <v>35</v>
      </c>
      <c r="P2328" t="s">
        <v>89</v>
      </c>
      <c r="Q2328" t="s">
        <v>3376</v>
      </c>
      <c r="U2328" t="s">
        <v>37</v>
      </c>
      <c r="V2328" t="s">
        <v>3618</v>
      </c>
      <c r="Z2328" s="2">
        <v>1</v>
      </c>
      <c r="AA2328" s="22">
        <v>30</v>
      </c>
      <c r="AF2328" t="s">
        <v>2669</v>
      </c>
      <c r="AI2328" t="s">
        <v>542</v>
      </c>
      <c r="AK2328" t="s">
        <v>44</v>
      </c>
      <c r="AN2328" t="s">
        <v>465</v>
      </c>
      <c r="BR2328" s="3" t="s">
        <v>7025</v>
      </c>
    </row>
    <row r="2329" spans="1:70" x14ac:dyDescent="0.2">
      <c r="A2329" t="s">
        <v>3183</v>
      </c>
      <c r="B2329" t="s">
        <v>3449</v>
      </c>
      <c r="C2329" t="s">
        <v>81</v>
      </c>
      <c r="D2329" t="s">
        <v>1490</v>
      </c>
      <c r="E2329" t="s">
        <v>83</v>
      </c>
      <c r="F2329" s="2" t="s">
        <v>43</v>
      </c>
      <c r="G2329" s="22">
        <v>32</v>
      </c>
      <c r="H2329" s="22">
        <v>32</v>
      </c>
      <c r="N2329" s="2" t="s">
        <v>35</v>
      </c>
      <c r="O2329" s="2" t="s">
        <v>35</v>
      </c>
      <c r="P2329" t="s">
        <v>89</v>
      </c>
      <c r="Q2329" t="s">
        <v>3512</v>
      </c>
      <c r="U2329" t="s">
        <v>37</v>
      </c>
      <c r="V2329" t="s">
        <v>3619</v>
      </c>
      <c r="Z2329" s="2">
        <v>2</v>
      </c>
      <c r="AA2329" s="22">
        <v>58</v>
      </c>
      <c r="AF2329" t="s">
        <v>548</v>
      </c>
      <c r="AI2329" t="s">
        <v>549</v>
      </c>
      <c r="AK2329" t="s">
        <v>44</v>
      </c>
      <c r="AN2329" t="s">
        <v>465</v>
      </c>
      <c r="BR2329" s="3" t="s">
        <v>7025</v>
      </c>
    </row>
    <row r="2330" spans="1:70" x14ac:dyDescent="0.2">
      <c r="A2330" t="s">
        <v>3183</v>
      </c>
      <c r="B2330" t="s">
        <v>3449</v>
      </c>
      <c r="C2330" t="s">
        <v>81</v>
      </c>
      <c r="D2330" t="s">
        <v>1490</v>
      </c>
      <c r="E2330" t="s">
        <v>83</v>
      </c>
      <c r="F2330" s="2" t="s">
        <v>43</v>
      </c>
      <c r="G2330" s="22">
        <v>32</v>
      </c>
      <c r="H2330" s="22">
        <v>32</v>
      </c>
      <c r="N2330" s="2" t="s">
        <v>35</v>
      </c>
      <c r="O2330" s="2" t="s">
        <v>35</v>
      </c>
      <c r="P2330" t="s">
        <v>89</v>
      </c>
      <c r="Q2330" t="s">
        <v>3505</v>
      </c>
      <c r="U2330" t="s">
        <v>37</v>
      </c>
      <c r="V2330" t="s">
        <v>3620</v>
      </c>
      <c r="Z2330" s="2">
        <v>1</v>
      </c>
      <c r="AA2330" s="22">
        <v>29</v>
      </c>
      <c r="AF2330" t="s">
        <v>1904</v>
      </c>
      <c r="AI2330" t="s">
        <v>677</v>
      </c>
      <c r="AK2330" t="s">
        <v>44</v>
      </c>
      <c r="AN2330" t="s">
        <v>465</v>
      </c>
      <c r="BR2330" s="3" t="s">
        <v>7025</v>
      </c>
    </row>
    <row r="2331" spans="1:70" x14ac:dyDescent="0.2">
      <c r="A2331" t="s">
        <v>3183</v>
      </c>
      <c r="B2331" t="s">
        <v>3449</v>
      </c>
      <c r="C2331" t="s">
        <v>81</v>
      </c>
      <c r="D2331" t="s">
        <v>1490</v>
      </c>
      <c r="E2331" t="s">
        <v>83</v>
      </c>
      <c r="F2331" s="2" t="s">
        <v>43</v>
      </c>
      <c r="G2331" s="22">
        <v>32</v>
      </c>
      <c r="H2331" s="22">
        <v>32</v>
      </c>
      <c r="N2331" s="2" t="s">
        <v>35</v>
      </c>
      <c r="O2331" s="2" t="s">
        <v>35</v>
      </c>
      <c r="P2331" t="s">
        <v>89</v>
      </c>
      <c r="Q2331" t="s">
        <v>3512</v>
      </c>
      <c r="U2331" t="s">
        <v>37</v>
      </c>
      <c r="V2331" t="s">
        <v>3621</v>
      </c>
      <c r="Z2331" s="2">
        <v>2</v>
      </c>
      <c r="AA2331" s="22">
        <v>50</v>
      </c>
      <c r="AF2331" t="s">
        <v>770</v>
      </c>
      <c r="AI2331" t="s">
        <v>677</v>
      </c>
      <c r="AK2331" t="s">
        <v>44</v>
      </c>
      <c r="AN2331" t="s">
        <v>465</v>
      </c>
      <c r="BR2331" s="3" t="s">
        <v>7025</v>
      </c>
    </row>
    <row r="2332" spans="1:70" x14ac:dyDescent="0.2">
      <c r="A2332" t="s">
        <v>3183</v>
      </c>
      <c r="B2332" t="s">
        <v>3622</v>
      </c>
      <c r="C2332" t="s">
        <v>81</v>
      </c>
      <c r="D2332" t="s">
        <v>85</v>
      </c>
      <c r="E2332" t="s">
        <v>83</v>
      </c>
      <c r="F2332" s="2" t="s">
        <v>630</v>
      </c>
      <c r="G2332" s="22">
        <v>24</v>
      </c>
      <c r="H2332" s="22">
        <v>24</v>
      </c>
      <c r="N2332" s="2" t="s">
        <v>35</v>
      </c>
      <c r="O2332" s="2" t="s">
        <v>35</v>
      </c>
      <c r="P2332" t="s">
        <v>36</v>
      </c>
      <c r="Q2332" t="s">
        <v>3623</v>
      </c>
      <c r="U2332" t="s">
        <v>37</v>
      </c>
      <c r="V2332" t="s">
        <v>3624</v>
      </c>
      <c r="Z2332" s="2">
        <v>1</v>
      </c>
      <c r="AA2332" s="22">
        <v>32</v>
      </c>
      <c r="AF2332" t="s">
        <v>3625</v>
      </c>
      <c r="AI2332" t="s">
        <v>711</v>
      </c>
      <c r="AK2332" t="s">
        <v>69</v>
      </c>
      <c r="AN2332" t="s">
        <v>3313</v>
      </c>
      <c r="BR2332" s="3" t="s">
        <v>7025</v>
      </c>
    </row>
    <row r="2333" spans="1:70" x14ac:dyDescent="0.2">
      <c r="A2333" t="s">
        <v>3183</v>
      </c>
      <c r="B2333" t="s">
        <v>3622</v>
      </c>
      <c r="C2333" t="s">
        <v>81</v>
      </c>
      <c r="D2333" t="s">
        <v>85</v>
      </c>
      <c r="E2333" t="s">
        <v>83</v>
      </c>
      <c r="F2333" s="2" t="s">
        <v>630</v>
      </c>
      <c r="G2333" s="22">
        <v>24</v>
      </c>
      <c r="H2333" s="22">
        <v>24</v>
      </c>
      <c r="N2333" s="2" t="s">
        <v>35</v>
      </c>
      <c r="O2333" s="2" t="s">
        <v>35</v>
      </c>
      <c r="P2333" t="s">
        <v>36</v>
      </c>
      <c r="Q2333" t="s">
        <v>3623</v>
      </c>
      <c r="U2333" t="s">
        <v>37</v>
      </c>
      <c r="V2333" t="s">
        <v>3626</v>
      </c>
      <c r="Z2333" s="2">
        <v>1</v>
      </c>
      <c r="AA2333" s="22">
        <v>30</v>
      </c>
      <c r="AF2333" t="s">
        <v>3627</v>
      </c>
      <c r="AI2333" t="s">
        <v>711</v>
      </c>
      <c r="AK2333" t="s">
        <v>69</v>
      </c>
      <c r="AN2333" t="s">
        <v>3313</v>
      </c>
      <c r="BR2333" s="3" t="s">
        <v>7025</v>
      </c>
    </row>
    <row r="2334" spans="1:70" x14ac:dyDescent="0.2">
      <c r="A2334" t="s">
        <v>3183</v>
      </c>
      <c r="B2334" t="s">
        <v>3622</v>
      </c>
      <c r="C2334" t="s">
        <v>81</v>
      </c>
      <c r="D2334" t="s">
        <v>85</v>
      </c>
      <c r="E2334" t="s">
        <v>83</v>
      </c>
      <c r="F2334" s="2" t="s">
        <v>630</v>
      </c>
      <c r="G2334" s="22">
        <v>24</v>
      </c>
      <c r="H2334" s="22">
        <v>24</v>
      </c>
      <c r="N2334" s="2" t="s">
        <v>35</v>
      </c>
      <c r="O2334" s="2" t="s">
        <v>35</v>
      </c>
      <c r="P2334" t="s">
        <v>36</v>
      </c>
      <c r="Q2334" t="s">
        <v>3628</v>
      </c>
      <c r="U2334" t="s">
        <v>37</v>
      </c>
      <c r="V2334" t="s">
        <v>3629</v>
      </c>
      <c r="Z2334" s="2">
        <v>1</v>
      </c>
      <c r="AA2334" s="22">
        <v>30</v>
      </c>
      <c r="AF2334" t="s">
        <v>3630</v>
      </c>
      <c r="AI2334" t="s">
        <v>711</v>
      </c>
      <c r="AK2334" t="s">
        <v>69</v>
      </c>
      <c r="AN2334" t="s">
        <v>3313</v>
      </c>
      <c r="BR2334" s="3" t="s">
        <v>7025</v>
      </c>
    </row>
    <row r="2335" spans="1:70" x14ac:dyDescent="0.2">
      <c r="A2335" t="s">
        <v>3183</v>
      </c>
      <c r="B2335" t="s">
        <v>3631</v>
      </c>
      <c r="C2335" t="s">
        <v>81</v>
      </c>
      <c r="D2335" t="s">
        <v>85</v>
      </c>
      <c r="E2335" t="s">
        <v>83</v>
      </c>
      <c r="F2335" s="2" t="s">
        <v>34</v>
      </c>
      <c r="G2335" s="22">
        <v>16</v>
      </c>
      <c r="H2335" s="22">
        <v>16</v>
      </c>
      <c r="N2335" s="2" t="s">
        <v>35</v>
      </c>
      <c r="O2335" s="2" t="s">
        <v>35</v>
      </c>
      <c r="P2335" t="s">
        <v>36</v>
      </c>
      <c r="Q2335" t="s">
        <v>3632</v>
      </c>
      <c r="U2335" t="s">
        <v>37</v>
      </c>
      <c r="V2335" t="s">
        <v>3633</v>
      </c>
      <c r="Z2335" s="2">
        <v>3</v>
      </c>
      <c r="AA2335" s="22">
        <v>92</v>
      </c>
      <c r="AF2335" t="s">
        <v>3634</v>
      </c>
      <c r="AI2335" t="s">
        <v>325</v>
      </c>
      <c r="AK2335" t="s">
        <v>51</v>
      </c>
      <c r="AN2335" t="s">
        <v>465</v>
      </c>
      <c r="BR2335" s="3" t="s">
        <v>7025</v>
      </c>
    </row>
    <row r="2336" spans="1:70" x14ac:dyDescent="0.2">
      <c r="A2336" t="s">
        <v>3183</v>
      </c>
      <c r="B2336" t="s">
        <v>3635</v>
      </c>
      <c r="C2336" t="s">
        <v>81</v>
      </c>
      <c r="D2336" t="s">
        <v>85</v>
      </c>
      <c r="E2336" t="s">
        <v>83</v>
      </c>
      <c r="F2336" s="2" t="s">
        <v>86</v>
      </c>
      <c r="G2336" s="22">
        <v>80</v>
      </c>
      <c r="H2336" s="22">
        <v>80</v>
      </c>
      <c r="N2336" s="2" t="s">
        <v>40</v>
      </c>
      <c r="O2336" s="2" t="s">
        <v>35</v>
      </c>
      <c r="P2336" t="s">
        <v>89</v>
      </c>
      <c r="Q2336" t="s">
        <v>3623</v>
      </c>
      <c r="U2336" t="s">
        <v>37</v>
      </c>
      <c r="V2336" t="s">
        <v>3636</v>
      </c>
      <c r="Z2336" s="2">
        <v>1</v>
      </c>
      <c r="AA2336" s="22">
        <v>32</v>
      </c>
      <c r="AF2336" t="s">
        <v>3625</v>
      </c>
      <c r="AI2336" t="s">
        <v>2571</v>
      </c>
      <c r="AK2336" t="s">
        <v>377</v>
      </c>
      <c r="AN2336" t="s">
        <v>465</v>
      </c>
      <c r="BR2336" s="3" t="s">
        <v>7025</v>
      </c>
    </row>
    <row r="2337" spans="1:70" x14ac:dyDescent="0.2">
      <c r="A2337" t="s">
        <v>3183</v>
      </c>
      <c r="B2337" t="s">
        <v>3635</v>
      </c>
      <c r="C2337" t="s">
        <v>81</v>
      </c>
      <c r="D2337" t="s">
        <v>85</v>
      </c>
      <c r="E2337" t="s">
        <v>83</v>
      </c>
      <c r="F2337" s="2" t="s">
        <v>86</v>
      </c>
      <c r="G2337" s="22">
        <v>80</v>
      </c>
      <c r="H2337" s="22">
        <v>80</v>
      </c>
      <c r="N2337" s="2" t="s">
        <v>40</v>
      </c>
      <c r="O2337" s="2" t="s">
        <v>35</v>
      </c>
      <c r="P2337" t="s">
        <v>89</v>
      </c>
      <c r="Q2337" t="s">
        <v>3628</v>
      </c>
      <c r="U2337" t="s">
        <v>37</v>
      </c>
      <c r="V2337" t="s">
        <v>3637</v>
      </c>
      <c r="Z2337" s="2">
        <v>1</v>
      </c>
      <c r="AA2337" s="22">
        <v>30</v>
      </c>
      <c r="AF2337" t="s">
        <v>3627</v>
      </c>
      <c r="AI2337" t="s">
        <v>2571</v>
      </c>
      <c r="AK2337" t="s">
        <v>377</v>
      </c>
      <c r="AN2337" t="s">
        <v>465</v>
      </c>
      <c r="BR2337" s="3" t="s">
        <v>7025</v>
      </c>
    </row>
    <row r="2338" spans="1:70" x14ac:dyDescent="0.2">
      <c r="A2338" t="s">
        <v>3183</v>
      </c>
      <c r="B2338" t="s">
        <v>3635</v>
      </c>
      <c r="C2338" t="s">
        <v>81</v>
      </c>
      <c r="D2338" t="s">
        <v>85</v>
      </c>
      <c r="E2338" t="s">
        <v>83</v>
      </c>
      <c r="F2338" s="2" t="s">
        <v>86</v>
      </c>
      <c r="G2338" s="22">
        <v>80</v>
      </c>
      <c r="H2338" s="22">
        <v>80</v>
      </c>
      <c r="N2338" s="2" t="s">
        <v>40</v>
      </c>
      <c r="O2338" s="2" t="s">
        <v>35</v>
      </c>
      <c r="P2338" t="s">
        <v>89</v>
      </c>
      <c r="Q2338" t="s">
        <v>3638</v>
      </c>
      <c r="U2338" t="s">
        <v>37</v>
      </c>
      <c r="V2338" t="s">
        <v>3639</v>
      </c>
      <c r="Z2338" s="2">
        <v>1</v>
      </c>
      <c r="AA2338" s="22">
        <v>30</v>
      </c>
      <c r="AF2338" t="s">
        <v>3630</v>
      </c>
      <c r="AI2338" t="s">
        <v>2571</v>
      </c>
      <c r="AK2338" t="s">
        <v>377</v>
      </c>
      <c r="AN2338" t="s">
        <v>465</v>
      </c>
      <c r="BR2338" s="3" t="s">
        <v>7025</v>
      </c>
    </row>
    <row r="2339" spans="1:70" x14ac:dyDescent="0.2">
      <c r="A2339" t="s">
        <v>3183</v>
      </c>
      <c r="B2339" t="s">
        <v>3640</v>
      </c>
      <c r="C2339" t="s">
        <v>81</v>
      </c>
      <c r="D2339" t="s">
        <v>85</v>
      </c>
      <c r="E2339" t="s">
        <v>83</v>
      </c>
      <c r="F2339" s="2" t="s">
        <v>630</v>
      </c>
      <c r="G2339" s="22">
        <v>24</v>
      </c>
      <c r="H2339" s="22">
        <v>24</v>
      </c>
      <c r="N2339" s="2" t="s">
        <v>35</v>
      </c>
      <c r="O2339" s="2" t="s">
        <v>35</v>
      </c>
      <c r="P2339" t="s">
        <v>89</v>
      </c>
      <c r="Q2339" t="s">
        <v>3641</v>
      </c>
      <c r="U2339" t="s">
        <v>37</v>
      </c>
      <c r="V2339" t="s">
        <v>3642</v>
      </c>
      <c r="Z2339" s="2">
        <v>1</v>
      </c>
      <c r="AA2339" s="22">
        <v>32</v>
      </c>
      <c r="AF2339" t="s">
        <v>3625</v>
      </c>
      <c r="AI2339" t="s">
        <v>711</v>
      </c>
      <c r="AK2339" t="s">
        <v>69</v>
      </c>
      <c r="AN2339" t="s">
        <v>3313</v>
      </c>
      <c r="BR2339" s="3" t="s">
        <v>7025</v>
      </c>
    </row>
    <row r="2340" spans="1:70" x14ac:dyDescent="0.2">
      <c r="A2340" t="s">
        <v>3183</v>
      </c>
      <c r="B2340" t="s">
        <v>3640</v>
      </c>
      <c r="C2340" t="s">
        <v>81</v>
      </c>
      <c r="D2340" t="s">
        <v>85</v>
      </c>
      <c r="E2340" t="s">
        <v>83</v>
      </c>
      <c r="F2340" s="2" t="s">
        <v>630</v>
      </c>
      <c r="G2340" s="22">
        <v>24</v>
      </c>
      <c r="H2340" s="22">
        <v>24</v>
      </c>
      <c r="N2340" s="2" t="s">
        <v>35</v>
      </c>
      <c r="O2340" s="2" t="s">
        <v>35</v>
      </c>
      <c r="P2340" t="s">
        <v>89</v>
      </c>
      <c r="Q2340" t="s">
        <v>3641</v>
      </c>
      <c r="U2340" t="s">
        <v>37</v>
      </c>
      <c r="V2340" t="s">
        <v>3643</v>
      </c>
      <c r="Z2340" s="2">
        <v>1</v>
      </c>
      <c r="AA2340" s="22">
        <v>30</v>
      </c>
      <c r="AF2340" t="s">
        <v>3627</v>
      </c>
      <c r="AI2340" t="s">
        <v>711</v>
      </c>
      <c r="AK2340" t="s">
        <v>69</v>
      </c>
      <c r="AN2340" t="s">
        <v>3313</v>
      </c>
      <c r="BR2340" s="3" t="s">
        <v>7025</v>
      </c>
    </row>
    <row r="2341" spans="1:70" x14ac:dyDescent="0.2">
      <c r="A2341" t="s">
        <v>3183</v>
      </c>
      <c r="B2341" t="s">
        <v>3640</v>
      </c>
      <c r="C2341" t="s">
        <v>81</v>
      </c>
      <c r="D2341" t="s">
        <v>85</v>
      </c>
      <c r="E2341" t="s">
        <v>83</v>
      </c>
      <c r="F2341" s="2" t="s">
        <v>630</v>
      </c>
      <c r="G2341" s="22">
        <v>24</v>
      </c>
      <c r="H2341" s="22">
        <v>24</v>
      </c>
      <c r="N2341" s="2" t="s">
        <v>35</v>
      </c>
      <c r="O2341" s="2" t="s">
        <v>35</v>
      </c>
      <c r="P2341" t="s">
        <v>89</v>
      </c>
      <c r="Q2341" t="s">
        <v>3641</v>
      </c>
      <c r="U2341" t="s">
        <v>37</v>
      </c>
      <c r="V2341" t="s">
        <v>3644</v>
      </c>
      <c r="Z2341" s="2">
        <v>1</v>
      </c>
      <c r="AA2341" s="22">
        <v>30</v>
      </c>
      <c r="AF2341" t="s">
        <v>3630</v>
      </c>
      <c r="AI2341" t="s">
        <v>711</v>
      </c>
      <c r="AK2341" t="s">
        <v>69</v>
      </c>
      <c r="AN2341" t="s">
        <v>3313</v>
      </c>
      <c r="BR2341" s="3" t="s">
        <v>7025</v>
      </c>
    </row>
    <row r="2342" spans="1:70" x14ac:dyDescent="0.2">
      <c r="A2342" t="s">
        <v>3183</v>
      </c>
      <c r="B2342" t="s">
        <v>3645</v>
      </c>
      <c r="C2342" t="s">
        <v>81</v>
      </c>
      <c r="D2342" t="s">
        <v>85</v>
      </c>
      <c r="E2342" t="s">
        <v>83</v>
      </c>
      <c r="F2342" s="2" t="s">
        <v>630</v>
      </c>
      <c r="G2342" s="22">
        <v>24</v>
      </c>
      <c r="H2342" s="22">
        <v>24</v>
      </c>
      <c r="N2342" s="2" t="s">
        <v>35</v>
      </c>
      <c r="O2342" s="2" t="s">
        <v>35</v>
      </c>
      <c r="P2342" t="s">
        <v>36</v>
      </c>
      <c r="Q2342" t="s">
        <v>3646</v>
      </c>
      <c r="U2342" t="s">
        <v>37</v>
      </c>
      <c r="V2342" t="s">
        <v>3647</v>
      </c>
      <c r="Z2342" s="2">
        <v>1</v>
      </c>
      <c r="AA2342" s="22">
        <v>32</v>
      </c>
      <c r="AF2342" t="s">
        <v>3625</v>
      </c>
      <c r="AI2342" t="s">
        <v>711</v>
      </c>
      <c r="AK2342" t="s">
        <v>69</v>
      </c>
      <c r="AN2342" t="s">
        <v>465</v>
      </c>
      <c r="BR2342" s="3" t="s">
        <v>7025</v>
      </c>
    </row>
    <row r="2343" spans="1:70" x14ac:dyDescent="0.2">
      <c r="A2343" t="s">
        <v>3183</v>
      </c>
      <c r="B2343" t="s">
        <v>3645</v>
      </c>
      <c r="C2343" t="s">
        <v>81</v>
      </c>
      <c r="D2343" t="s">
        <v>85</v>
      </c>
      <c r="E2343" t="s">
        <v>83</v>
      </c>
      <c r="F2343" s="2" t="s">
        <v>630</v>
      </c>
      <c r="G2343" s="22">
        <v>24</v>
      </c>
      <c r="H2343" s="22">
        <v>24</v>
      </c>
      <c r="N2343" s="2" t="s">
        <v>35</v>
      </c>
      <c r="O2343" s="2" t="s">
        <v>35</v>
      </c>
      <c r="P2343" t="s">
        <v>36</v>
      </c>
      <c r="Q2343" t="s">
        <v>3646</v>
      </c>
      <c r="U2343" t="s">
        <v>37</v>
      </c>
      <c r="V2343" t="s">
        <v>3648</v>
      </c>
      <c r="Z2343" s="2">
        <v>1</v>
      </c>
      <c r="AA2343" s="22">
        <v>30</v>
      </c>
      <c r="AF2343" t="s">
        <v>3627</v>
      </c>
      <c r="AI2343" t="s">
        <v>711</v>
      </c>
      <c r="AK2343" t="s">
        <v>69</v>
      </c>
      <c r="AN2343" t="s">
        <v>465</v>
      </c>
      <c r="BR2343" s="3" t="s">
        <v>7025</v>
      </c>
    </row>
    <row r="2344" spans="1:70" x14ac:dyDescent="0.2">
      <c r="A2344" t="s">
        <v>3183</v>
      </c>
      <c r="B2344" t="s">
        <v>3645</v>
      </c>
      <c r="C2344" t="s">
        <v>81</v>
      </c>
      <c r="D2344" t="s">
        <v>85</v>
      </c>
      <c r="E2344" t="s">
        <v>83</v>
      </c>
      <c r="F2344" s="2" t="s">
        <v>630</v>
      </c>
      <c r="G2344" s="22">
        <v>24</v>
      </c>
      <c r="H2344" s="22">
        <v>24</v>
      </c>
      <c r="N2344" s="2" t="s">
        <v>35</v>
      </c>
      <c r="O2344" s="2" t="s">
        <v>35</v>
      </c>
      <c r="P2344" t="s">
        <v>36</v>
      </c>
      <c r="Q2344" t="s">
        <v>3646</v>
      </c>
      <c r="U2344" t="s">
        <v>37</v>
      </c>
      <c r="V2344" t="s">
        <v>3649</v>
      </c>
      <c r="Z2344" s="2">
        <v>1</v>
      </c>
      <c r="AA2344" s="22">
        <v>30</v>
      </c>
      <c r="AF2344" t="s">
        <v>3630</v>
      </c>
      <c r="AI2344" t="s">
        <v>711</v>
      </c>
      <c r="AK2344" t="s">
        <v>69</v>
      </c>
      <c r="AN2344" t="s">
        <v>465</v>
      </c>
      <c r="BR2344" s="3" t="s">
        <v>7025</v>
      </c>
    </row>
    <row r="2345" spans="1:70" x14ac:dyDescent="0.2">
      <c r="A2345" t="s">
        <v>3183</v>
      </c>
      <c r="B2345" t="s">
        <v>3645</v>
      </c>
      <c r="C2345" t="s">
        <v>81</v>
      </c>
      <c r="D2345" t="s">
        <v>85</v>
      </c>
      <c r="E2345" t="s">
        <v>83</v>
      </c>
      <c r="F2345" s="2" t="s">
        <v>630</v>
      </c>
      <c r="G2345" s="22">
        <v>24</v>
      </c>
      <c r="H2345" s="22">
        <v>24</v>
      </c>
      <c r="N2345" s="2" t="s">
        <v>35</v>
      </c>
      <c r="O2345" s="2" t="s">
        <v>35</v>
      </c>
      <c r="P2345" t="s">
        <v>36</v>
      </c>
      <c r="Q2345" t="s">
        <v>3646</v>
      </c>
      <c r="U2345" t="s">
        <v>37</v>
      </c>
      <c r="V2345" t="s">
        <v>3650</v>
      </c>
      <c r="Z2345" s="2">
        <v>1</v>
      </c>
      <c r="AA2345" s="22">
        <v>30</v>
      </c>
      <c r="AF2345" t="s">
        <v>3651</v>
      </c>
      <c r="AI2345" t="s">
        <v>711</v>
      </c>
      <c r="AK2345" t="s">
        <v>69</v>
      </c>
      <c r="AN2345" t="s">
        <v>465</v>
      </c>
      <c r="BR2345" s="3" t="s">
        <v>7025</v>
      </c>
    </row>
    <row r="2346" spans="1:70" x14ac:dyDescent="0.2">
      <c r="A2346" t="s">
        <v>3183</v>
      </c>
      <c r="B2346" t="s">
        <v>3652</v>
      </c>
      <c r="C2346" t="s">
        <v>81</v>
      </c>
      <c r="D2346" t="s">
        <v>85</v>
      </c>
      <c r="E2346" t="s">
        <v>83</v>
      </c>
      <c r="F2346" s="2" t="s">
        <v>630</v>
      </c>
      <c r="G2346" s="22">
        <v>24</v>
      </c>
      <c r="H2346" s="22">
        <v>24</v>
      </c>
      <c r="N2346" s="2" t="s">
        <v>35</v>
      </c>
      <c r="O2346" s="2" t="s">
        <v>35</v>
      </c>
      <c r="P2346" t="s">
        <v>89</v>
      </c>
      <c r="Q2346" t="s">
        <v>3653</v>
      </c>
      <c r="U2346" t="s">
        <v>37</v>
      </c>
      <c r="V2346" t="s">
        <v>3654</v>
      </c>
      <c r="Z2346" s="2">
        <v>1</v>
      </c>
      <c r="AA2346" s="22">
        <v>32</v>
      </c>
      <c r="AF2346" t="s">
        <v>3625</v>
      </c>
      <c r="AI2346" t="s">
        <v>711</v>
      </c>
      <c r="AK2346" t="s">
        <v>69</v>
      </c>
      <c r="AN2346" t="s">
        <v>465</v>
      </c>
      <c r="BR2346" s="3" t="s">
        <v>7025</v>
      </c>
    </row>
    <row r="2347" spans="1:70" x14ac:dyDescent="0.2">
      <c r="A2347" t="s">
        <v>3183</v>
      </c>
      <c r="B2347" t="s">
        <v>3652</v>
      </c>
      <c r="C2347" t="s">
        <v>81</v>
      </c>
      <c r="D2347" t="s">
        <v>85</v>
      </c>
      <c r="E2347" t="s">
        <v>83</v>
      </c>
      <c r="F2347" s="2" t="s">
        <v>630</v>
      </c>
      <c r="G2347" s="22">
        <v>24</v>
      </c>
      <c r="H2347" s="22">
        <v>24</v>
      </c>
      <c r="N2347" s="2" t="s">
        <v>35</v>
      </c>
      <c r="O2347" s="2" t="s">
        <v>35</v>
      </c>
      <c r="P2347" t="s">
        <v>89</v>
      </c>
      <c r="Q2347" t="s">
        <v>3653</v>
      </c>
      <c r="U2347" t="s">
        <v>37</v>
      </c>
      <c r="V2347" t="s">
        <v>3655</v>
      </c>
      <c r="Z2347" s="2">
        <v>1</v>
      </c>
      <c r="AA2347" s="22">
        <v>30</v>
      </c>
      <c r="AF2347" t="s">
        <v>3627</v>
      </c>
      <c r="AI2347" t="s">
        <v>711</v>
      </c>
      <c r="AK2347" t="s">
        <v>69</v>
      </c>
      <c r="AN2347" t="s">
        <v>465</v>
      </c>
      <c r="BR2347" s="3" t="s">
        <v>7025</v>
      </c>
    </row>
    <row r="2348" spans="1:70" x14ac:dyDescent="0.2">
      <c r="A2348" t="s">
        <v>3183</v>
      </c>
      <c r="B2348" t="s">
        <v>3652</v>
      </c>
      <c r="C2348" t="s">
        <v>81</v>
      </c>
      <c r="D2348" t="s">
        <v>85</v>
      </c>
      <c r="E2348" t="s">
        <v>83</v>
      </c>
      <c r="F2348" s="2" t="s">
        <v>630</v>
      </c>
      <c r="G2348" s="22">
        <v>24</v>
      </c>
      <c r="H2348" s="22">
        <v>24</v>
      </c>
      <c r="N2348" s="2" t="s">
        <v>35</v>
      </c>
      <c r="O2348" s="2" t="s">
        <v>35</v>
      </c>
      <c r="P2348" t="s">
        <v>89</v>
      </c>
      <c r="Q2348" t="s">
        <v>3653</v>
      </c>
      <c r="U2348" t="s">
        <v>37</v>
      </c>
      <c r="V2348" t="s">
        <v>3656</v>
      </c>
      <c r="Z2348" s="2">
        <v>1</v>
      </c>
      <c r="AA2348" s="22">
        <v>30</v>
      </c>
      <c r="AF2348" t="s">
        <v>3630</v>
      </c>
      <c r="AI2348" t="s">
        <v>711</v>
      </c>
      <c r="AK2348" t="s">
        <v>69</v>
      </c>
      <c r="AN2348" t="s">
        <v>465</v>
      </c>
      <c r="BR2348" s="3" t="s">
        <v>7025</v>
      </c>
    </row>
    <row r="2349" spans="1:70" x14ac:dyDescent="0.2">
      <c r="A2349" t="s">
        <v>3183</v>
      </c>
      <c r="B2349" t="s">
        <v>3657</v>
      </c>
      <c r="C2349" t="s">
        <v>81</v>
      </c>
      <c r="D2349" t="s">
        <v>1490</v>
      </c>
      <c r="E2349" t="s">
        <v>83</v>
      </c>
      <c r="F2349" s="2" t="s">
        <v>97</v>
      </c>
      <c r="G2349" s="22">
        <v>48</v>
      </c>
      <c r="H2349" s="22">
        <v>48</v>
      </c>
      <c r="N2349" s="2" t="s">
        <v>60</v>
      </c>
      <c r="O2349" s="2" t="s">
        <v>35</v>
      </c>
      <c r="P2349" t="s">
        <v>89</v>
      </c>
      <c r="Q2349" t="s">
        <v>3658</v>
      </c>
      <c r="U2349" t="s">
        <v>37</v>
      </c>
      <c r="V2349" t="s">
        <v>3659</v>
      </c>
      <c r="Z2349" s="2">
        <v>1</v>
      </c>
      <c r="AA2349" s="22">
        <v>31</v>
      </c>
      <c r="AF2349" t="s">
        <v>3660</v>
      </c>
      <c r="AI2349" t="s">
        <v>711</v>
      </c>
      <c r="AK2349" t="s">
        <v>98</v>
      </c>
      <c r="AN2349" t="s">
        <v>465</v>
      </c>
      <c r="BR2349" s="3" t="s">
        <v>7025</v>
      </c>
    </row>
    <row r="2350" spans="1:70" x14ac:dyDescent="0.2">
      <c r="A2350" t="s">
        <v>3183</v>
      </c>
      <c r="B2350" t="s">
        <v>3661</v>
      </c>
      <c r="C2350" t="s">
        <v>81</v>
      </c>
      <c r="D2350" t="s">
        <v>85</v>
      </c>
      <c r="E2350" t="s">
        <v>83</v>
      </c>
      <c r="F2350" s="2" t="s">
        <v>34</v>
      </c>
      <c r="G2350" s="22">
        <v>16</v>
      </c>
      <c r="H2350" s="22">
        <v>16</v>
      </c>
      <c r="N2350" s="2" t="s">
        <v>35</v>
      </c>
      <c r="O2350" s="2" t="s">
        <v>35</v>
      </c>
      <c r="P2350" t="s">
        <v>36</v>
      </c>
      <c r="Q2350" t="s">
        <v>3662</v>
      </c>
      <c r="U2350" t="s">
        <v>37</v>
      </c>
      <c r="V2350" t="s">
        <v>3663</v>
      </c>
      <c r="Z2350" s="2">
        <v>1</v>
      </c>
      <c r="AA2350" s="22">
        <v>31</v>
      </c>
      <c r="AF2350" t="s">
        <v>3660</v>
      </c>
      <c r="AI2350" t="s">
        <v>325</v>
      </c>
      <c r="AK2350" t="s">
        <v>51</v>
      </c>
      <c r="AN2350" t="s">
        <v>465</v>
      </c>
      <c r="BR2350" s="3" t="s">
        <v>7025</v>
      </c>
    </row>
    <row r="2351" spans="1:70" x14ac:dyDescent="0.2">
      <c r="A2351" t="s">
        <v>3183</v>
      </c>
      <c r="B2351" t="s">
        <v>3664</v>
      </c>
      <c r="C2351" t="s">
        <v>81</v>
      </c>
      <c r="D2351" t="s">
        <v>85</v>
      </c>
      <c r="E2351" t="s">
        <v>83</v>
      </c>
      <c r="F2351" s="2" t="s">
        <v>773</v>
      </c>
      <c r="G2351" s="22">
        <v>112</v>
      </c>
      <c r="H2351" s="22">
        <v>112</v>
      </c>
      <c r="N2351" s="2" t="s">
        <v>88</v>
      </c>
      <c r="O2351" s="2" t="s">
        <v>35</v>
      </c>
      <c r="P2351" t="s">
        <v>89</v>
      </c>
      <c r="Q2351" t="s">
        <v>3662</v>
      </c>
      <c r="U2351" t="s">
        <v>37</v>
      </c>
      <c r="V2351" t="s">
        <v>3665</v>
      </c>
      <c r="Z2351" s="2">
        <v>1</v>
      </c>
      <c r="AA2351" s="22">
        <v>31</v>
      </c>
      <c r="AF2351" t="s">
        <v>3660</v>
      </c>
      <c r="AI2351" t="s">
        <v>573</v>
      </c>
      <c r="AK2351" t="s">
        <v>2282</v>
      </c>
      <c r="AN2351" t="s">
        <v>465</v>
      </c>
      <c r="BR2351" s="3" t="s">
        <v>7025</v>
      </c>
    </row>
    <row r="2352" spans="1:70" x14ac:dyDescent="0.2">
      <c r="A2352" t="s">
        <v>3183</v>
      </c>
      <c r="B2352" t="s">
        <v>3666</v>
      </c>
      <c r="C2352" t="s">
        <v>81</v>
      </c>
      <c r="D2352" t="s">
        <v>82</v>
      </c>
      <c r="E2352" t="s">
        <v>83</v>
      </c>
      <c r="F2352" s="2" t="s">
        <v>34</v>
      </c>
      <c r="G2352" s="22">
        <v>16</v>
      </c>
      <c r="H2352" s="22">
        <v>16</v>
      </c>
      <c r="N2352" s="2" t="s">
        <v>45</v>
      </c>
      <c r="O2352" s="2" t="s">
        <v>35</v>
      </c>
      <c r="P2352" t="s">
        <v>36</v>
      </c>
      <c r="Q2352" t="s">
        <v>3348</v>
      </c>
      <c r="U2352" t="s">
        <v>37</v>
      </c>
      <c r="V2352" t="s">
        <v>3667</v>
      </c>
      <c r="Z2352" s="2">
        <v>4</v>
      </c>
      <c r="AA2352" s="22">
        <v>76</v>
      </c>
      <c r="AF2352" t="s">
        <v>3668</v>
      </c>
      <c r="AI2352" t="s">
        <v>3669</v>
      </c>
      <c r="AK2352" t="s">
        <v>733</v>
      </c>
      <c r="BR2352" s="3" t="s">
        <v>7025</v>
      </c>
    </row>
    <row r="2353" spans="1:70" x14ac:dyDescent="0.2">
      <c r="A2353" t="s">
        <v>3183</v>
      </c>
      <c r="B2353" t="s">
        <v>3670</v>
      </c>
      <c r="C2353" t="s">
        <v>81</v>
      </c>
      <c r="D2353" t="s">
        <v>82</v>
      </c>
      <c r="E2353" t="s">
        <v>83</v>
      </c>
      <c r="F2353" s="2" t="s">
        <v>34</v>
      </c>
      <c r="G2353" s="22">
        <v>16</v>
      </c>
      <c r="H2353" s="22">
        <v>16</v>
      </c>
      <c r="N2353" s="2" t="s">
        <v>35</v>
      </c>
      <c r="O2353" s="2" t="s">
        <v>35</v>
      </c>
      <c r="P2353" t="s">
        <v>36</v>
      </c>
      <c r="Q2353" t="s">
        <v>3671</v>
      </c>
      <c r="U2353" t="s">
        <v>37</v>
      </c>
      <c r="V2353" t="s">
        <v>3672</v>
      </c>
      <c r="Z2353" s="2">
        <v>2</v>
      </c>
      <c r="AA2353" s="22">
        <v>65</v>
      </c>
      <c r="AF2353" t="s">
        <v>3158</v>
      </c>
      <c r="AI2353" t="s">
        <v>144</v>
      </c>
      <c r="AK2353" t="s">
        <v>51</v>
      </c>
      <c r="AN2353" t="s">
        <v>465</v>
      </c>
      <c r="BR2353" s="3" t="s">
        <v>7025</v>
      </c>
    </row>
    <row r="2354" spans="1:70" x14ac:dyDescent="0.2">
      <c r="A2354" t="s">
        <v>3183</v>
      </c>
      <c r="B2354" t="s">
        <v>3670</v>
      </c>
      <c r="C2354" t="s">
        <v>41</v>
      </c>
      <c r="D2354" t="s">
        <v>82</v>
      </c>
      <c r="E2354" t="s">
        <v>83</v>
      </c>
      <c r="F2354" s="2" t="s">
        <v>34</v>
      </c>
      <c r="G2354" s="22">
        <v>16</v>
      </c>
      <c r="H2354" s="22">
        <v>16</v>
      </c>
      <c r="N2354" s="2" t="s">
        <v>35</v>
      </c>
      <c r="O2354" s="2" t="s">
        <v>35</v>
      </c>
      <c r="P2354" t="s">
        <v>36</v>
      </c>
      <c r="Q2354" t="s">
        <v>3671</v>
      </c>
      <c r="U2354" t="s">
        <v>37</v>
      </c>
      <c r="V2354" t="s">
        <v>3673</v>
      </c>
      <c r="Z2354" s="2">
        <v>2</v>
      </c>
      <c r="AA2354" s="22">
        <v>77</v>
      </c>
      <c r="AF2354" t="s">
        <v>1560</v>
      </c>
      <c r="AI2354" t="s">
        <v>2050</v>
      </c>
      <c r="AK2354" t="s">
        <v>51</v>
      </c>
      <c r="AN2354" t="s">
        <v>465</v>
      </c>
      <c r="BR2354" s="3" t="s">
        <v>7025</v>
      </c>
    </row>
    <row r="2355" spans="1:70" x14ac:dyDescent="0.2">
      <c r="A2355" t="s">
        <v>3183</v>
      </c>
      <c r="B2355" t="s">
        <v>3670</v>
      </c>
      <c r="C2355" t="s">
        <v>41</v>
      </c>
      <c r="D2355" t="s">
        <v>82</v>
      </c>
      <c r="E2355" t="s">
        <v>83</v>
      </c>
      <c r="F2355" s="2" t="s">
        <v>34</v>
      </c>
      <c r="G2355" s="22">
        <v>16</v>
      </c>
      <c r="H2355" s="22">
        <v>16</v>
      </c>
      <c r="N2355" s="2" t="s">
        <v>35</v>
      </c>
      <c r="O2355" s="2" t="s">
        <v>35</v>
      </c>
      <c r="P2355" t="s">
        <v>36</v>
      </c>
      <c r="Q2355" t="s">
        <v>3671</v>
      </c>
      <c r="U2355" t="s">
        <v>37</v>
      </c>
      <c r="V2355" t="s">
        <v>3674</v>
      </c>
      <c r="Z2355" s="2">
        <v>2</v>
      </c>
      <c r="AA2355" s="22">
        <v>73</v>
      </c>
      <c r="AF2355" t="s">
        <v>1549</v>
      </c>
      <c r="AI2355" t="s">
        <v>144</v>
      </c>
      <c r="AK2355" t="s">
        <v>51</v>
      </c>
      <c r="AN2355" t="s">
        <v>465</v>
      </c>
      <c r="BR2355" s="3" t="s">
        <v>7025</v>
      </c>
    </row>
    <row r="2356" spans="1:70" x14ac:dyDescent="0.2">
      <c r="A2356" t="s">
        <v>3183</v>
      </c>
      <c r="B2356" t="s">
        <v>3670</v>
      </c>
      <c r="C2356" t="s">
        <v>81</v>
      </c>
      <c r="D2356" t="s">
        <v>82</v>
      </c>
      <c r="E2356" t="s">
        <v>83</v>
      </c>
      <c r="F2356" s="2" t="s">
        <v>34</v>
      </c>
      <c r="G2356" s="22">
        <v>16</v>
      </c>
      <c r="H2356" s="22">
        <v>16</v>
      </c>
      <c r="N2356" s="2" t="s">
        <v>35</v>
      </c>
      <c r="O2356" s="2" t="s">
        <v>35</v>
      </c>
      <c r="P2356" t="s">
        <v>36</v>
      </c>
      <c r="Q2356" t="s">
        <v>3675</v>
      </c>
      <c r="U2356" t="s">
        <v>37</v>
      </c>
      <c r="V2356" t="s">
        <v>3676</v>
      </c>
      <c r="Z2356" s="2">
        <v>3</v>
      </c>
      <c r="AA2356" s="22">
        <v>68</v>
      </c>
      <c r="AF2356" t="s">
        <v>3677</v>
      </c>
      <c r="AI2356" t="s">
        <v>2050</v>
      </c>
      <c r="AK2356" t="s">
        <v>51</v>
      </c>
      <c r="AN2356" t="s">
        <v>465</v>
      </c>
      <c r="BR2356" s="3" t="s">
        <v>7025</v>
      </c>
    </row>
    <row r="2357" spans="1:70" x14ac:dyDescent="0.2">
      <c r="A2357" t="s">
        <v>3183</v>
      </c>
      <c r="B2357" t="s">
        <v>3670</v>
      </c>
      <c r="C2357" t="s">
        <v>81</v>
      </c>
      <c r="D2357" t="s">
        <v>82</v>
      </c>
      <c r="E2357" t="s">
        <v>83</v>
      </c>
      <c r="F2357" s="2" t="s">
        <v>34</v>
      </c>
      <c r="G2357" s="22">
        <v>16</v>
      </c>
      <c r="H2357" s="22">
        <v>16</v>
      </c>
      <c r="N2357" s="2" t="s">
        <v>35</v>
      </c>
      <c r="O2357" s="2" t="s">
        <v>35</v>
      </c>
      <c r="P2357" t="s">
        <v>36</v>
      </c>
      <c r="Q2357" t="s">
        <v>3671</v>
      </c>
      <c r="U2357" t="s">
        <v>37</v>
      </c>
      <c r="V2357" t="s">
        <v>3678</v>
      </c>
      <c r="Z2357" s="2">
        <v>3</v>
      </c>
      <c r="AA2357" s="22">
        <v>82</v>
      </c>
      <c r="AF2357" t="s">
        <v>2870</v>
      </c>
      <c r="AI2357" t="s">
        <v>144</v>
      </c>
      <c r="AK2357" t="s">
        <v>51</v>
      </c>
      <c r="AN2357" t="s">
        <v>465</v>
      </c>
      <c r="BR2357" s="3" t="s">
        <v>7025</v>
      </c>
    </row>
    <row r="2358" spans="1:70" x14ac:dyDescent="0.2">
      <c r="A2358" t="s">
        <v>3183</v>
      </c>
      <c r="B2358" t="s">
        <v>3670</v>
      </c>
      <c r="C2358" t="s">
        <v>81</v>
      </c>
      <c r="D2358" t="s">
        <v>82</v>
      </c>
      <c r="E2358" t="s">
        <v>83</v>
      </c>
      <c r="F2358" s="2" t="s">
        <v>34</v>
      </c>
      <c r="G2358" s="22">
        <v>16</v>
      </c>
      <c r="H2358" s="22">
        <v>16</v>
      </c>
      <c r="N2358" s="2" t="s">
        <v>35</v>
      </c>
      <c r="O2358" s="2" t="s">
        <v>35</v>
      </c>
      <c r="P2358" t="s">
        <v>36</v>
      </c>
      <c r="Q2358" t="s">
        <v>3675</v>
      </c>
      <c r="U2358" t="s">
        <v>37</v>
      </c>
      <c r="V2358" t="s">
        <v>3679</v>
      </c>
      <c r="Z2358" s="2">
        <v>3</v>
      </c>
      <c r="AA2358" s="22">
        <v>64</v>
      </c>
      <c r="AF2358" t="s">
        <v>2850</v>
      </c>
      <c r="AI2358" t="s">
        <v>144</v>
      </c>
      <c r="AK2358" t="s">
        <v>51</v>
      </c>
      <c r="AN2358" t="s">
        <v>465</v>
      </c>
      <c r="BR2358" s="3" t="s">
        <v>7025</v>
      </c>
    </row>
    <row r="2359" spans="1:70" x14ac:dyDescent="0.2">
      <c r="A2359" t="s">
        <v>3183</v>
      </c>
      <c r="B2359" t="s">
        <v>3670</v>
      </c>
      <c r="C2359" t="s">
        <v>81</v>
      </c>
      <c r="D2359" t="s">
        <v>82</v>
      </c>
      <c r="E2359" t="s">
        <v>83</v>
      </c>
      <c r="F2359" s="2" t="s">
        <v>34</v>
      </c>
      <c r="G2359" s="22">
        <v>16</v>
      </c>
      <c r="H2359" s="22">
        <v>16</v>
      </c>
      <c r="N2359" s="2" t="s">
        <v>35</v>
      </c>
      <c r="O2359" s="2" t="s">
        <v>35</v>
      </c>
      <c r="P2359" t="s">
        <v>36</v>
      </c>
      <c r="Q2359" t="s">
        <v>3675</v>
      </c>
      <c r="U2359" t="s">
        <v>37</v>
      </c>
      <c r="V2359" t="s">
        <v>3680</v>
      </c>
      <c r="Z2359" s="2">
        <v>4</v>
      </c>
      <c r="AA2359" s="22">
        <v>99</v>
      </c>
      <c r="AF2359" t="s">
        <v>3681</v>
      </c>
      <c r="AI2359" t="s">
        <v>144</v>
      </c>
      <c r="AK2359" t="s">
        <v>51</v>
      </c>
      <c r="AN2359" t="s">
        <v>465</v>
      </c>
      <c r="BR2359" s="3" t="s">
        <v>7025</v>
      </c>
    </row>
    <row r="2360" spans="1:70" x14ac:dyDescent="0.2">
      <c r="A2360" t="s">
        <v>3183</v>
      </c>
      <c r="B2360" t="s">
        <v>3670</v>
      </c>
      <c r="C2360" t="s">
        <v>81</v>
      </c>
      <c r="D2360" t="s">
        <v>82</v>
      </c>
      <c r="E2360" t="s">
        <v>83</v>
      </c>
      <c r="F2360" s="2" t="s">
        <v>34</v>
      </c>
      <c r="G2360" s="22">
        <v>16</v>
      </c>
      <c r="H2360" s="22">
        <v>16</v>
      </c>
      <c r="N2360" s="2" t="s">
        <v>35</v>
      </c>
      <c r="O2360" s="2" t="s">
        <v>35</v>
      </c>
      <c r="P2360" t="s">
        <v>36</v>
      </c>
      <c r="Q2360" t="s">
        <v>3675</v>
      </c>
      <c r="U2360" t="s">
        <v>37</v>
      </c>
      <c r="V2360" t="s">
        <v>3682</v>
      </c>
      <c r="Z2360" s="2">
        <v>2</v>
      </c>
      <c r="AA2360" s="22">
        <v>51</v>
      </c>
      <c r="AF2360" t="s">
        <v>3591</v>
      </c>
      <c r="AI2360" t="s">
        <v>144</v>
      </c>
      <c r="AK2360" t="s">
        <v>51</v>
      </c>
      <c r="AN2360" t="s">
        <v>465</v>
      </c>
      <c r="BR2360" s="3" t="s">
        <v>7025</v>
      </c>
    </row>
    <row r="2361" spans="1:70" x14ac:dyDescent="0.2">
      <c r="A2361" t="s">
        <v>3183</v>
      </c>
      <c r="B2361" t="s">
        <v>3670</v>
      </c>
      <c r="C2361" t="s">
        <v>81</v>
      </c>
      <c r="D2361" t="s">
        <v>82</v>
      </c>
      <c r="E2361" t="s">
        <v>83</v>
      </c>
      <c r="F2361" s="2" t="s">
        <v>34</v>
      </c>
      <c r="G2361" s="22">
        <v>16</v>
      </c>
      <c r="H2361" s="22">
        <v>16</v>
      </c>
      <c r="N2361" s="2" t="s">
        <v>35</v>
      </c>
      <c r="O2361" s="2" t="s">
        <v>35</v>
      </c>
      <c r="P2361" t="s">
        <v>36</v>
      </c>
      <c r="Q2361" t="s">
        <v>3683</v>
      </c>
      <c r="U2361" t="s">
        <v>37</v>
      </c>
      <c r="V2361" t="s">
        <v>3684</v>
      </c>
      <c r="Z2361" s="2">
        <v>4</v>
      </c>
      <c r="AA2361" s="22">
        <v>116</v>
      </c>
      <c r="AF2361" t="s">
        <v>3685</v>
      </c>
      <c r="AI2361" t="s">
        <v>144</v>
      </c>
      <c r="AK2361" t="s">
        <v>51</v>
      </c>
      <c r="AN2361" t="s">
        <v>465</v>
      </c>
      <c r="BR2361" s="3" t="s">
        <v>7025</v>
      </c>
    </row>
    <row r="2362" spans="1:70" x14ac:dyDescent="0.2">
      <c r="A2362" t="s">
        <v>3183</v>
      </c>
      <c r="B2362" t="s">
        <v>3670</v>
      </c>
      <c r="C2362" t="s">
        <v>81</v>
      </c>
      <c r="D2362" t="s">
        <v>82</v>
      </c>
      <c r="E2362" t="s">
        <v>83</v>
      </c>
      <c r="F2362" s="2" t="s">
        <v>34</v>
      </c>
      <c r="G2362" s="22">
        <v>16</v>
      </c>
      <c r="H2362" s="22">
        <v>16</v>
      </c>
      <c r="N2362" s="2" t="s">
        <v>35</v>
      </c>
      <c r="O2362" s="2" t="s">
        <v>35</v>
      </c>
      <c r="P2362" t="s">
        <v>36</v>
      </c>
      <c r="Q2362" t="s">
        <v>3686</v>
      </c>
      <c r="U2362" t="s">
        <v>37</v>
      </c>
      <c r="V2362" t="s">
        <v>3687</v>
      </c>
      <c r="Z2362" s="2">
        <v>4</v>
      </c>
      <c r="AA2362" s="22">
        <v>119</v>
      </c>
      <c r="AF2362" t="s">
        <v>3136</v>
      </c>
      <c r="AI2362" t="s">
        <v>144</v>
      </c>
      <c r="AK2362" t="s">
        <v>51</v>
      </c>
      <c r="AN2362" t="s">
        <v>465</v>
      </c>
      <c r="BR2362" s="3" t="s">
        <v>7025</v>
      </c>
    </row>
    <row r="2363" spans="1:70" x14ac:dyDescent="0.2">
      <c r="A2363" t="s">
        <v>3183</v>
      </c>
      <c r="B2363" t="s">
        <v>3670</v>
      </c>
      <c r="C2363" t="s">
        <v>81</v>
      </c>
      <c r="D2363" t="s">
        <v>82</v>
      </c>
      <c r="E2363" t="s">
        <v>83</v>
      </c>
      <c r="F2363" s="2" t="s">
        <v>34</v>
      </c>
      <c r="G2363" s="22">
        <v>16</v>
      </c>
      <c r="H2363" s="22">
        <v>16</v>
      </c>
      <c r="N2363" s="2" t="s">
        <v>35</v>
      </c>
      <c r="O2363" s="2" t="s">
        <v>35</v>
      </c>
      <c r="P2363" t="s">
        <v>36</v>
      </c>
      <c r="Q2363" t="s">
        <v>3686</v>
      </c>
      <c r="U2363" t="s">
        <v>37</v>
      </c>
      <c r="V2363" t="s">
        <v>3688</v>
      </c>
      <c r="Z2363" s="2">
        <v>4</v>
      </c>
      <c r="AA2363" s="22">
        <v>117</v>
      </c>
      <c r="AF2363" t="s">
        <v>3139</v>
      </c>
      <c r="AI2363" t="s">
        <v>144</v>
      </c>
      <c r="AK2363" t="s">
        <v>51</v>
      </c>
      <c r="AN2363" t="s">
        <v>465</v>
      </c>
      <c r="BR2363" s="3" t="s">
        <v>7025</v>
      </c>
    </row>
    <row r="2364" spans="1:70" x14ac:dyDescent="0.2">
      <c r="A2364" t="s">
        <v>3183</v>
      </c>
      <c r="B2364" t="s">
        <v>3670</v>
      </c>
      <c r="C2364" t="s">
        <v>81</v>
      </c>
      <c r="D2364" t="s">
        <v>82</v>
      </c>
      <c r="E2364" t="s">
        <v>83</v>
      </c>
      <c r="F2364" s="2" t="s">
        <v>34</v>
      </c>
      <c r="G2364" s="22">
        <v>16</v>
      </c>
      <c r="H2364" s="22">
        <v>16</v>
      </c>
      <c r="N2364" s="2" t="s">
        <v>35</v>
      </c>
      <c r="O2364" s="2" t="s">
        <v>35</v>
      </c>
      <c r="P2364" t="s">
        <v>36</v>
      </c>
      <c r="Q2364" t="s">
        <v>3689</v>
      </c>
      <c r="U2364" t="s">
        <v>37</v>
      </c>
      <c r="V2364" t="s">
        <v>3690</v>
      </c>
      <c r="Z2364" s="2">
        <v>2</v>
      </c>
      <c r="AA2364" s="22">
        <v>120</v>
      </c>
      <c r="AF2364" t="s">
        <v>3691</v>
      </c>
      <c r="AI2364" t="s">
        <v>144</v>
      </c>
      <c r="AK2364" t="s">
        <v>51</v>
      </c>
      <c r="AN2364" t="s">
        <v>465</v>
      </c>
      <c r="BR2364" s="3" t="s">
        <v>7025</v>
      </c>
    </row>
    <row r="2365" spans="1:70" x14ac:dyDescent="0.2">
      <c r="A2365" t="s">
        <v>3183</v>
      </c>
      <c r="B2365" t="s">
        <v>3670</v>
      </c>
      <c r="C2365" t="s">
        <v>81</v>
      </c>
      <c r="D2365" t="s">
        <v>82</v>
      </c>
      <c r="E2365" t="s">
        <v>83</v>
      </c>
      <c r="F2365" s="2" t="s">
        <v>34</v>
      </c>
      <c r="G2365" s="22">
        <v>16</v>
      </c>
      <c r="H2365" s="22">
        <v>16</v>
      </c>
      <c r="N2365" s="2" t="s">
        <v>35</v>
      </c>
      <c r="O2365" s="2" t="s">
        <v>35</v>
      </c>
      <c r="P2365" t="s">
        <v>36</v>
      </c>
      <c r="Q2365" t="s">
        <v>3689</v>
      </c>
      <c r="U2365" t="s">
        <v>37</v>
      </c>
      <c r="V2365" t="s">
        <v>3692</v>
      </c>
      <c r="Z2365" s="2">
        <v>2</v>
      </c>
      <c r="AA2365" s="22">
        <v>121</v>
      </c>
      <c r="AF2365" t="s">
        <v>3693</v>
      </c>
      <c r="AI2365" t="s">
        <v>144</v>
      </c>
      <c r="AK2365" t="s">
        <v>51</v>
      </c>
      <c r="AN2365" t="s">
        <v>465</v>
      </c>
      <c r="BR2365" s="3" t="s">
        <v>7025</v>
      </c>
    </row>
    <row r="2366" spans="1:70" x14ac:dyDescent="0.2">
      <c r="A2366" t="s">
        <v>3183</v>
      </c>
      <c r="B2366" t="s">
        <v>3670</v>
      </c>
      <c r="C2366" t="s">
        <v>81</v>
      </c>
      <c r="D2366" t="s">
        <v>82</v>
      </c>
      <c r="E2366" t="s">
        <v>83</v>
      </c>
      <c r="F2366" s="2" t="s">
        <v>34</v>
      </c>
      <c r="G2366" s="22">
        <v>16</v>
      </c>
      <c r="H2366" s="22">
        <v>16</v>
      </c>
      <c r="N2366" s="2" t="s">
        <v>35</v>
      </c>
      <c r="O2366" s="2" t="s">
        <v>35</v>
      </c>
      <c r="P2366" t="s">
        <v>36</v>
      </c>
      <c r="Q2366" t="s">
        <v>3694</v>
      </c>
      <c r="U2366" t="s">
        <v>37</v>
      </c>
      <c r="V2366" t="s">
        <v>3695</v>
      </c>
      <c r="Z2366" s="2">
        <v>2</v>
      </c>
      <c r="AA2366" s="22">
        <v>119</v>
      </c>
      <c r="AF2366" t="s">
        <v>3696</v>
      </c>
      <c r="AI2366" t="s">
        <v>144</v>
      </c>
      <c r="AK2366" t="s">
        <v>51</v>
      </c>
      <c r="AN2366" t="s">
        <v>465</v>
      </c>
      <c r="BR2366" s="3" t="s">
        <v>7025</v>
      </c>
    </row>
    <row r="2367" spans="1:70" x14ac:dyDescent="0.2">
      <c r="A2367" t="s">
        <v>3183</v>
      </c>
      <c r="B2367" t="s">
        <v>3670</v>
      </c>
      <c r="C2367" t="s">
        <v>81</v>
      </c>
      <c r="D2367" t="s">
        <v>82</v>
      </c>
      <c r="E2367" t="s">
        <v>83</v>
      </c>
      <c r="F2367" s="2" t="s">
        <v>34</v>
      </c>
      <c r="G2367" s="22">
        <v>16</v>
      </c>
      <c r="H2367" s="22">
        <v>16</v>
      </c>
      <c r="N2367" s="2" t="s">
        <v>35</v>
      </c>
      <c r="O2367" s="2" t="s">
        <v>35</v>
      </c>
      <c r="P2367" t="s">
        <v>36</v>
      </c>
      <c r="Q2367" t="s">
        <v>3697</v>
      </c>
      <c r="U2367" t="s">
        <v>37</v>
      </c>
      <c r="V2367" t="s">
        <v>3698</v>
      </c>
      <c r="Z2367" s="2">
        <v>2</v>
      </c>
      <c r="AA2367" s="22">
        <v>119</v>
      </c>
      <c r="AF2367" t="s">
        <v>3699</v>
      </c>
      <c r="AI2367" t="s">
        <v>144</v>
      </c>
      <c r="AK2367" t="s">
        <v>51</v>
      </c>
      <c r="AN2367" t="s">
        <v>465</v>
      </c>
      <c r="BR2367" s="3" t="s">
        <v>7025</v>
      </c>
    </row>
    <row r="2368" spans="1:70" x14ac:dyDescent="0.2">
      <c r="A2368" t="s">
        <v>3183</v>
      </c>
      <c r="B2368" t="s">
        <v>3670</v>
      </c>
      <c r="C2368" t="s">
        <v>81</v>
      </c>
      <c r="D2368" t="s">
        <v>82</v>
      </c>
      <c r="E2368" t="s">
        <v>83</v>
      </c>
      <c r="F2368" s="2" t="s">
        <v>34</v>
      </c>
      <c r="G2368" s="22">
        <v>16</v>
      </c>
      <c r="H2368" s="22">
        <v>16</v>
      </c>
      <c r="N2368" s="2" t="s">
        <v>35</v>
      </c>
      <c r="O2368" s="2" t="s">
        <v>35</v>
      </c>
      <c r="P2368" t="s">
        <v>36</v>
      </c>
      <c r="Q2368" t="s">
        <v>3675</v>
      </c>
      <c r="U2368" t="s">
        <v>37</v>
      </c>
      <c r="V2368" t="s">
        <v>3700</v>
      </c>
      <c r="Z2368" s="2">
        <v>4</v>
      </c>
      <c r="AA2368" s="22">
        <v>121</v>
      </c>
      <c r="AF2368" t="s">
        <v>1432</v>
      </c>
      <c r="AI2368" t="s">
        <v>144</v>
      </c>
      <c r="AK2368" t="s">
        <v>51</v>
      </c>
      <c r="AN2368" t="s">
        <v>465</v>
      </c>
      <c r="BR2368" s="3" t="s">
        <v>7025</v>
      </c>
    </row>
    <row r="2369" spans="1:70" x14ac:dyDescent="0.2">
      <c r="A2369" t="s">
        <v>3183</v>
      </c>
      <c r="B2369" t="s">
        <v>3670</v>
      </c>
      <c r="C2369" t="s">
        <v>81</v>
      </c>
      <c r="D2369" t="s">
        <v>82</v>
      </c>
      <c r="E2369" t="s">
        <v>83</v>
      </c>
      <c r="F2369" s="2" t="s">
        <v>34</v>
      </c>
      <c r="G2369" s="22">
        <v>16</v>
      </c>
      <c r="H2369" s="22">
        <v>16</v>
      </c>
      <c r="N2369" s="2" t="s">
        <v>35</v>
      </c>
      <c r="O2369" s="2" t="s">
        <v>35</v>
      </c>
      <c r="P2369" t="s">
        <v>36</v>
      </c>
      <c r="Q2369" t="s">
        <v>3686</v>
      </c>
      <c r="U2369" t="s">
        <v>37</v>
      </c>
      <c r="V2369" t="s">
        <v>3701</v>
      </c>
      <c r="Z2369" s="2">
        <v>4</v>
      </c>
      <c r="AA2369" s="22">
        <v>123</v>
      </c>
      <c r="AF2369" t="s">
        <v>3702</v>
      </c>
      <c r="AI2369" t="s">
        <v>325</v>
      </c>
      <c r="AK2369" t="s">
        <v>51</v>
      </c>
      <c r="AN2369" t="s">
        <v>465</v>
      </c>
      <c r="BR2369" s="3" t="s">
        <v>7025</v>
      </c>
    </row>
    <row r="2370" spans="1:70" x14ac:dyDescent="0.2">
      <c r="A2370" t="s">
        <v>3183</v>
      </c>
      <c r="B2370" t="s">
        <v>3703</v>
      </c>
      <c r="C2370" t="s">
        <v>41</v>
      </c>
      <c r="D2370" t="s">
        <v>42</v>
      </c>
      <c r="E2370" t="s">
        <v>83</v>
      </c>
      <c r="F2370" s="2" t="s">
        <v>43</v>
      </c>
      <c r="G2370" s="22">
        <v>32</v>
      </c>
      <c r="H2370" s="22">
        <v>32</v>
      </c>
      <c r="N2370" s="2" t="s">
        <v>60</v>
      </c>
      <c r="O2370" s="2" t="s">
        <v>35</v>
      </c>
      <c r="P2370" t="s">
        <v>36</v>
      </c>
      <c r="Q2370" t="s">
        <v>3476</v>
      </c>
      <c r="U2370" t="s">
        <v>37</v>
      </c>
      <c r="V2370" t="s">
        <v>3704</v>
      </c>
      <c r="W2370" t="s">
        <v>232</v>
      </c>
      <c r="Z2370" s="2">
        <v>1</v>
      </c>
      <c r="AA2370" s="22">
        <v>51</v>
      </c>
      <c r="AF2370" t="s">
        <v>74</v>
      </c>
      <c r="AI2370" t="s">
        <v>3705</v>
      </c>
      <c r="AK2370" t="s">
        <v>39</v>
      </c>
      <c r="AN2370" t="s">
        <v>465</v>
      </c>
      <c r="BR2370" s="3" t="s">
        <v>7025</v>
      </c>
    </row>
    <row r="2371" spans="1:70" x14ac:dyDescent="0.2">
      <c r="A2371" t="s">
        <v>3183</v>
      </c>
      <c r="B2371" t="s">
        <v>3703</v>
      </c>
      <c r="C2371" t="s">
        <v>41</v>
      </c>
      <c r="D2371" t="s">
        <v>42</v>
      </c>
      <c r="E2371" t="s">
        <v>83</v>
      </c>
      <c r="F2371" s="2" t="s">
        <v>43</v>
      </c>
      <c r="G2371" s="22">
        <v>32</v>
      </c>
      <c r="H2371" s="22">
        <v>32</v>
      </c>
      <c r="N2371" s="2" t="s">
        <v>184</v>
      </c>
      <c r="O2371" s="2" t="s">
        <v>35</v>
      </c>
      <c r="P2371" t="s">
        <v>36</v>
      </c>
      <c r="Q2371" t="s">
        <v>3476</v>
      </c>
      <c r="U2371" t="s">
        <v>37</v>
      </c>
      <c r="V2371" t="s">
        <v>3706</v>
      </c>
      <c r="W2371" t="s">
        <v>232</v>
      </c>
      <c r="Z2371" s="2">
        <v>5</v>
      </c>
      <c r="AA2371" s="22">
        <v>72</v>
      </c>
      <c r="AF2371" t="s">
        <v>3707</v>
      </c>
      <c r="AI2371" t="s">
        <v>3708</v>
      </c>
      <c r="AK2371" t="s">
        <v>44</v>
      </c>
      <c r="AN2371" t="s">
        <v>465</v>
      </c>
      <c r="BR2371" s="3" t="s">
        <v>7025</v>
      </c>
    </row>
    <row r="2372" spans="1:70" x14ac:dyDescent="0.2">
      <c r="A2372" t="s">
        <v>3183</v>
      </c>
      <c r="B2372" t="s">
        <v>3703</v>
      </c>
      <c r="C2372" t="s">
        <v>41</v>
      </c>
      <c r="D2372" t="s">
        <v>42</v>
      </c>
      <c r="E2372" t="s">
        <v>83</v>
      </c>
      <c r="F2372" s="2" t="s">
        <v>43</v>
      </c>
      <c r="G2372" s="22">
        <v>32</v>
      </c>
      <c r="H2372" s="22">
        <v>32</v>
      </c>
      <c r="N2372" s="2" t="s">
        <v>60</v>
      </c>
      <c r="O2372" s="2" t="s">
        <v>35</v>
      </c>
      <c r="P2372" t="s">
        <v>36</v>
      </c>
      <c r="Q2372" t="s">
        <v>3274</v>
      </c>
      <c r="U2372" t="s">
        <v>37</v>
      </c>
      <c r="V2372" t="s">
        <v>3709</v>
      </c>
      <c r="W2372" t="s">
        <v>232</v>
      </c>
      <c r="Z2372" s="2">
        <v>5</v>
      </c>
      <c r="AA2372" s="22">
        <v>42</v>
      </c>
      <c r="AF2372" t="s">
        <v>3710</v>
      </c>
      <c r="AI2372" t="s">
        <v>1494</v>
      </c>
      <c r="AK2372" t="s">
        <v>44</v>
      </c>
      <c r="AN2372" t="s">
        <v>465</v>
      </c>
      <c r="BR2372" s="3" t="s">
        <v>7025</v>
      </c>
    </row>
    <row r="2373" spans="1:70" x14ac:dyDescent="0.2">
      <c r="A2373" t="s">
        <v>3183</v>
      </c>
      <c r="B2373" t="s">
        <v>3703</v>
      </c>
      <c r="C2373" t="s">
        <v>41</v>
      </c>
      <c r="D2373" t="s">
        <v>42</v>
      </c>
      <c r="E2373" t="s">
        <v>83</v>
      </c>
      <c r="F2373" s="2" t="s">
        <v>43</v>
      </c>
      <c r="G2373" s="22">
        <v>32</v>
      </c>
      <c r="H2373" s="22">
        <v>32</v>
      </c>
      <c r="N2373" s="2" t="s">
        <v>60</v>
      </c>
      <c r="O2373" s="2" t="s">
        <v>35</v>
      </c>
      <c r="P2373" t="s">
        <v>36</v>
      </c>
      <c r="Q2373" t="s">
        <v>3274</v>
      </c>
      <c r="U2373" t="s">
        <v>37</v>
      </c>
      <c r="V2373" t="s">
        <v>3711</v>
      </c>
      <c r="W2373" t="s">
        <v>232</v>
      </c>
      <c r="Z2373" s="2">
        <v>4</v>
      </c>
      <c r="AA2373" s="22">
        <v>57</v>
      </c>
      <c r="AF2373" t="s">
        <v>3712</v>
      </c>
      <c r="AI2373" t="s">
        <v>1494</v>
      </c>
      <c r="AK2373" t="s">
        <v>44</v>
      </c>
      <c r="AN2373" t="s">
        <v>465</v>
      </c>
      <c r="BR2373" s="3" t="s">
        <v>7025</v>
      </c>
    </row>
    <row r="2374" spans="1:70" x14ac:dyDescent="0.2">
      <c r="A2374" t="s">
        <v>3183</v>
      </c>
      <c r="B2374" t="s">
        <v>3703</v>
      </c>
      <c r="C2374" t="s">
        <v>41</v>
      </c>
      <c r="D2374" t="s">
        <v>42</v>
      </c>
      <c r="E2374" t="s">
        <v>83</v>
      </c>
      <c r="F2374" s="2" t="s">
        <v>43</v>
      </c>
      <c r="G2374" s="22">
        <v>32</v>
      </c>
      <c r="H2374" s="22">
        <v>32</v>
      </c>
      <c r="N2374" s="2" t="s">
        <v>40</v>
      </c>
      <c r="O2374" s="2" t="s">
        <v>35</v>
      </c>
      <c r="P2374" t="s">
        <v>36</v>
      </c>
      <c r="Q2374" t="s">
        <v>3274</v>
      </c>
      <c r="U2374" t="s">
        <v>37</v>
      </c>
      <c r="V2374" t="s">
        <v>3713</v>
      </c>
      <c r="W2374" t="s">
        <v>232</v>
      </c>
      <c r="Z2374" s="2">
        <v>5</v>
      </c>
      <c r="AA2374" s="22">
        <v>96</v>
      </c>
      <c r="AF2374" t="s">
        <v>3714</v>
      </c>
      <c r="AI2374" t="s">
        <v>3715</v>
      </c>
      <c r="AK2374" t="s">
        <v>181</v>
      </c>
      <c r="AN2374" t="s">
        <v>465</v>
      </c>
      <c r="BR2374" s="3" t="s">
        <v>7025</v>
      </c>
    </row>
    <row r="2375" spans="1:70" x14ac:dyDescent="0.2">
      <c r="A2375" t="s">
        <v>3183</v>
      </c>
      <c r="B2375" t="s">
        <v>3716</v>
      </c>
      <c r="C2375" t="s">
        <v>81</v>
      </c>
      <c r="D2375" t="s">
        <v>1490</v>
      </c>
      <c r="E2375" t="s">
        <v>83</v>
      </c>
      <c r="F2375" s="2" t="s">
        <v>97</v>
      </c>
      <c r="G2375" s="22">
        <v>48</v>
      </c>
      <c r="H2375" s="22">
        <v>48</v>
      </c>
      <c r="N2375" s="2" t="s">
        <v>60</v>
      </c>
      <c r="O2375" s="2" t="s">
        <v>35</v>
      </c>
      <c r="P2375" t="s">
        <v>89</v>
      </c>
      <c r="Q2375" t="s">
        <v>3717</v>
      </c>
      <c r="U2375" t="s">
        <v>37</v>
      </c>
      <c r="V2375" t="s">
        <v>3718</v>
      </c>
      <c r="Z2375" s="2">
        <v>1</v>
      </c>
      <c r="AA2375" s="22">
        <v>29</v>
      </c>
      <c r="AF2375" t="s">
        <v>3719</v>
      </c>
      <c r="AI2375" t="s">
        <v>93</v>
      </c>
      <c r="AK2375" t="s">
        <v>98</v>
      </c>
      <c r="AN2375" t="s">
        <v>465</v>
      </c>
      <c r="BR2375" s="3" t="s">
        <v>7025</v>
      </c>
    </row>
    <row r="2376" spans="1:70" x14ac:dyDescent="0.2">
      <c r="A2376" t="s">
        <v>3183</v>
      </c>
      <c r="B2376" t="s">
        <v>3716</v>
      </c>
      <c r="C2376" t="s">
        <v>81</v>
      </c>
      <c r="D2376" t="s">
        <v>1490</v>
      </c>
      <c r="E2376" t="s">
        <v>83</v>
      </c>
      <c r="F2376" s="2" t="s">
        <v>97</v>
      </c>
      <c r="G2376" s="22">
        <v>48</v>
      </c>
      <c r="H2376" s="22">
        <v>48</v>
      </c>
      <c r="N2376" s="2" t="s">
        <v>60</v>
      </c>
      <c r="O2376" s="2" t="s">
        <v>35</v>
      </c>
      <c r="P2376" t="s">
        <v>89</v>
      </c>
      <c r="Q2376" t="s">
        <v>3717</v>
      </c>
      <c r="U2376" t="s">
        <v>37</v>
      </c>
      <c r="V2376" t="s">
        <v>3720</v>
      </c>
      <c r="Z2376" s="2">
        <v>1</v>
      </c>
      <c r="AA2376" s="22">
        <v>28</v>
      </c>
      <c r="AF2376" t="s">
        <v>3721</v>
      </c>
      <c r="AI2376" t="s">
        <v>93</v>
      </c>
      <c r="AK2376" t="s">
        <v>98</v>
      </c>
      <c r="AN2376" t="s">
        <v>465</v>
      </c>
      <c r="BR2376" s="3" t="s">
        <v>7025</v>
      </c>
    </row>
    <row r="2377" spans="1:70" x14ac:dyDescent="0.2">
      <c r="A2377" t="s">
        <v>3183</v>
      </c>
      <c r="B2377" t="s">
        <v>3716</v>
      </c>
      <c r="C2377" t="s">
        <v>81</v>
      </c>
      <c r="D2377" t="s">
        <v>1490</v>
      </c>
      <c r="E2377" t="s">
        <v>83</v>
      </c>
      <c r="F2377" s="2" t="s">
        <v>97</v>
      </c>
      <c r="G2377" s="22">
        <v>48</v>
      </c>
      <c r="H2377" s="22">
        <v>48</v>
      </c>
      <c r="N2377" s="2" t="s">
        <v>60</v>
      </c>
      <c r="O2377" s="2" t="s">
        <v>35</v>
      </c>
      <c r="P2377" t="s">
        <v>89</v>
      </c>
      <c r="Q2377" t="s">
        <v>3722</v>
      </c>
      <c r="U2377" t="s">
        <v>37</v>
      </c>
      <c r="V2377" t="s">
        <v>3723</v>
      </c>
      <c r="Z2377" s="2">
        <v>1</v>
      </c>
      <c r="AA2377" s="22">
        <v>30</v>
      </c>
      <c r="AF2377" t="s">
        <v>3724</v>
      </c>
      <c r="AI2377" t="s">
        <v>93</v>
      </c>
      <c r="AK2377" t="s">
        <v>98</v>
      </c>
      <c r="AN2377" t="s">
        <v>465</v>
      </c>
      <c r="BR2377" s="3" t="s">
        <v>7025</v>
      </c>
    </row>
    <row r="2378" spans="1:70" x14ac:dyDescent="0.2">
      <c r="A2378" t="s">
        <v>3183</v>
      </c>
      <c r="B2378" t="s">
        <v>3716</v>
      </c>
      <c r="C2378" t="s">
        <v>81</v>
      </c>
      <c r="D2378" t="s">
        <v>1490</v>
      </c>
      <c r="E2378" t="s">
        <v>83</v>
      </c>
      <c r="F2378" s="2" t="s">
        <v>97</v>
      </c>
      <c r="G2378" s="22">
        <v>48</v>
      </c>
      <c r="H2378" s="22">
        <v>48</v>
      </c>
      <c r="N2378" s="2" t="s">
        <v>60</v>
      </c>
      <c r="O2378" s="2" t="s">
        <v>35</v>
      </c>
      <c r="P2378" t="s">
        <v>36</v>
      </c>
      <c r="Q2378" t="s">
        <v>3717</v>
      </c>
      <c r="U2378" t="s">
        <v>37</v>
      </c>
      <c r="V2378" t="s">
        <v>3725</v>
      </c>
      <c r="Z2378" s="2">
        <v>1</v>
      </c>
      <c r="AA2378" s="22">
        <v>33</v>
      </c>
      <c r="AF2378" t="s">
        <v>3726</v>
      </c>
      <c r="AI2378" t="s">
        <v>93</v>
      </c>
      <c r="AK2378" t="s">
        <v>98</v>
      </c>
      <c r="AN2378" t="s">
        <v>465</v>
      </c>
      <c r="BR2378" s="3" t="s">
        <v>7025</v>
      </c>
    </row>
    <row r="2379" spans="1:70" x14ac:dyDescent="0.2">
      <c r="A2379" t="s">
        <v>3183</v>
      </c>
      <c r="B2379" t="s">
        <v>3716</v>
      </c>
      <c r="C2379" t="s">
        <v>81</v>
      </c>
      <c r="D2379" t="s">
        <v>1490</v>
      </c>
      <c r="E2379" t="s">
        <v>83</v>
      </c>
      <c r="F2379" s="2" t="s">
        <v>97</v>
      </c>
      <c r="G2379" s="22">
        <v>48</v>
      </c>
      <c r="H2379" s="22">
        <v>48</v>
      </c>
      <c r="N2379" s="2" t="s">
        <v>60</v>
      </c>
      <c r="O2379" s="2" t="s">
        <v>35</v>
      </c>
      <c r="P2379" t="s">
        <v>36</v>
      </c>
      <c r="Q2379" t="s">
        <v>3717</v>
      </c>
      <c r="U2379" t="s">
        <v>37</v>
      </c>
      <c r="V2379" t="s">
        <v>3727</v>
      </c>
      <c r="Z2379" s="2">
        <v>1</v>
      </c>
      <c r="AA2379" s="22">
        <v>33</v>
      </c>
      <c r="AF2379" t="s">
        <v>3728</v>
      </c>
      <c r="AI2379" t="s">
        <v>93</v>
      </c>
      <c r="AK2379" t="s">
        <v>98</v>
      </c>
      <c r="AN2379" t="s">
        <v>465</v>
      </c>
      <c r="BR2379" s="3" t="s">
        <v>7025</v>
      </c>
    </row>
    <row r="2380" spans="1:70" x14ac:dyDescent="0.2">
      <c r="A2380" t="s">
        <v>3183</v>
      </c>
      <c r="B2380" t="s">
        <v>3729</v>
      </c>
      <c r="C2380" t="s">
        <v>81</v>
      </c>
      <c r="D2380" t="s">
        <v>85</v>
      </c>
      <c r="E2380" t="s">
        <v>83</v>
      </c>
      <c r="F2380" s="2" t="s">
        <v>34</v>
      </c>
      <c r="G2380" s="22">
        <v>16</v>
      </c>
      <c r="H2380" s="22">
        <v>16</v>
      </c>
      <c r="N2380" s="2" t="s">
        <v>35</v>
      </c>
      <c r="O2380" s="2" t="s">
        <v>35</v>
      </c>
      <c r="P2380" t="s">
        <v>36</v>
      </c>
      <c r="Q2380" t="s">
        <v>3730</v>
      </c>
      <c r="U2380" t="s">
        <v>37</v>
      </c>
      <c r="V2380" t="s">
        <v>3731</v>
      </c>
      <c r="Z2380" s="2">
        <v>1</v>
      </c>
      <c r="AA2380" s="22">
        <v>30</v>
      </c>
      <c r="AF2380" t="s">
        <v>3651</v>
      </c>
      <c r="AI2380" t="s">
        <v>325</v>
      </c>
      <c r="AK2380" t="s">
        <v>51</v>
      </c>
      <c r="AN2380" t="s">
        <v>465</v>
      </c>
      <c r="BR2380" s="3" t="s">
        <v>7025</v>
      </c>
    </row>
    <row r="2381" spans="1:70" x14ac:dyDescent="0.2">
      <c r="A2381" t="s">
        <v>3183</v>
      </c>
      <c r="B2381" t="s">
        <v>3732</v>
      </c>
      <c r="C2381" t="s">
        <v>81</v>
      </c>
      <c r="D2381" t="s">
        <v>85</v>
      </c>
      <c r="E2381" t="s">
        <v>83</v>
      </c>
      <c r="F2381" s="2" t="s">
        <v>1061</v>
      </c>
      <c r="G2381" s="22">
        <v>88</v>
      </c>
      <c r="H2381" s="22">
        <v>88</v>
      </c>
      <c r="N2381" s="2" t="s">
        <v>40</v>
      </c>
      <c r="O2381" s="2" t="s">
        <v>35</v>
      </c>
      <c r="P2381" t="s">
        <v>89</v>
      </c>
      <c r="Q2381" t="s">
        <v>3641</v>
      </c>
      <c r="U2381" t="s">
        <v>37</v>
      </c>
      <c r="V2381" t="s">
        <v>3733</v>
      </c>
      <c r="Z2381" s="2">
        <v>1</v>
      </c>
      <c r="AA2381" s="22">
        <v>32</v>
      </c>
      <c r="AF2381" t="s">
        <v>3734</v>
      </c>
      <c r="AI2381" t="s">
        <v>3735</v>
      </c>
      <c r="AK2381" t="s">
        <v>559</v>
      </c>
      <c r="AN2381" t="s">
        <v>465</v>
      </c>
      <c r="BR2381" s="3" t="s">
        <v>7025</v>
      </c>
    </row>
    <row r="2382" spans="1:70" x14ac:dyDescent="0.2">
      <c r="A2382" t="s">
        <v>3183</v>
      </c>
      <c r="B2382" t="s">
        <v>3732</v>
      </c>
      <c r="C2382" t="s">
        <v>81</v>
      </c>
      <c r="D2382" t="s">
        <v>85</v>
      </c>
      <c r="E2382" t="s">
        <v>83</v>
      </c>
      <c r="F2382" s="2" t="s">
        <v>1061</v>
      </c>
      <c r="G2382" s="22">
        <v>88</v>
      </c>
      <c r="H2382" s="22">
        <v>88</v>
      </c>
      <c r="N2382" s="2" t="s">
        <v>40</v>
      </c>
      <c r="O2382" s="2" t="s">
        <v>35</v>
      </c>
      <c r="P2382" t="s">
        <v>89</v>
      </c>
      <c r="Q2382" t="s">
        <v>3736</v>
      </c>
      <c r="U2382" t="s">
        <v>37</v>
      </c>
      <c r="V2382" t="s">
        <v>3737</v>
      </c>
      <c r="Z2382" s="2">
        <v>1</v>
      </c>
      <c r="AA2382" s="22">
        <v>32</v>
      </c>
      <c r="AF2382" t="s">
        <v>3738</v>
      </c>
      <c r="AI2382" t="s">
        <v>3735</v>
      </c>
      <c r="AK2382" t="s">
        <v>559</v>
      </c>
      <c r="AN2382" t="s">
        <v>465</v>
      </c>
      <c r="BR2382" s="3" t="s">
        <v>7025</v>
      </c>
    </row>
    <row r="2383" spans="1:70" x14ac:dyDescent="0.2">
      <c r="A2383" t="s">
        <v>3183</v>
      </c>
      <c r="B2383" t="s">
        <v>3732</v>
      </c>
      <c r="C2383" t="s">
        <v>81</v>
      </c>
      <c r="D2383" t="s">
        <v>85</v>
      </c>
      <c r="E2383" t="s">
        <v>83</v>
      </c>
      <c r="F2383" s="2" t="s">
        <v>1061</v>
      </c>
      <c r="G2383" s="22">
        <v>88</v>
      </c>
      <c r="H2383" s="22">
        <v>88</v>
      </c>
      <c r="N2383" s="2" t="s">
        <v>40</v>
      </c>
      <c r="O2383" s="2" t="s">
        <v>35</v>
      </c>
      <c r="P2383" t="s">
        <v>89</v>
      </c>
      <c r="Q2383" t="s">
        <v>3328</v>
      </c>
      <c r="U2383" t="s">
        <v>37</v>
      </c>
      <c r="V2383" t="s">
        <v>3739</v>
      </c>
      <c r="Z2383" s="2">
        <v>1</v>
      </c>
      <c r="AA2383" s="22">
        <v>32</v>
      </c>
      <c r="AF2383" t="s">
        <v>3740</v>
      </c>
      <c r="AI2383" t="s">
        <v>3735</v>
      </c>
      <c r="AK2383" t="s">
        <v>559</v>
      </c>
      <c r="AN2383" t="s">
        <v>465</v>
      </c>
      <c r="BR2383" s="3" t="s">
        <v>7025</v>
      </c>
    </row>
    <row r="2384" spans="1:70" x14ac:dyDescent="0.2">
      <c r="A2384" t="s">
        <v>3183</v>
      </c>
      <c r="B2384" t="s">
        <v>3741</v>
      </c>
      <c r="C2384" t="s">
        <v>81</v>
      </c>
      <c r="D2384" t="s">
        <v>85</v>
      </c>
      <c r="E2384" t="s">
        <v>83</v>
      </c>
      <c r="F2384" s="2" t="s">
        <v>43</v>
      </c>
      <c r="G2384" s="22">
        <v>32</v>
      </c>
      <c r="H2384" s="22">
        <v>32</v>
      </c>
      <c r="N2384" s="2" t="s">
        <v>35</v>
      </c>
      <c r="O2384" s="2" t="s">
        <v>35</v>
      </c>
      <c r="P2384" t="s">
        <v>89</v>
      </c>
      <c r="Q2384" t="s">
        <v>3742</v>
      </c>
      <c r="U2384" t="s">
        <v>37</v>
      </c>
      <c r="V2384" t="s">
        <v>3743</v>
      </c>
      <c r="Z2384" s="2">
        <v>1</v>
      </c>
      <c r="AA2384" s="22">
        <v>32</v>
      </c>
      <c r="AF2384" t="s">
        <v>3734</v>
      </c>
      <c r="AI2384" t="s">
        <v>3744</v>
      </c>
      <c r="AK2384" t="s">
        <v>44</v>
      </c>
      <c r="AN2384" t="s">
        <v>3313</v>
      </c>
      <c r="BR2384" s="3" t="s">
        <v>7025</v>
      </c>
    </row>
    <row r="2385" spans="1:70" x14ac:dyDescent="0.2">
      <c r="A2385" t="s">
        <v>3183</v>
      </c>
      <c r="B2385" t="s">
        <v>3741</v>
      </c>
      <c r="C2385" t="s">
        <v>81</v>
      </c>
      <c r="D2385" t="s">
        <v>85</v>
      </c>
      <c r="E2385" t="s">
        <v>83</v>
      </c>
      <c r="F2385" s="2" t="s">
        <v>43</v>
      </c>
      <c r="G2385" s="22">
        <v>32</v>
      </c>
      <c r="H2385" s="22">
        <v>32</v>
      </c>
      <c r="N2385" s="2" t="s">
        <v>35</v>
      </c>
      <c r="O2385" s="2" t="s">
        <v>35</v>
      </c>
      <c r="P2385" t="s">
        <v>89</v>
      </c>
      <c r="Q2385" t="s">
        <v>3742</v>
      </c>
      <c r="U2385" t="s">
        <v>37</v>
      </c>
      <c r="V2385" t="s">
        <v>3745</v>
      </c>
      <c r="Z2385" s="2">
        <v>1</v>
      </c>
      <c r="AA2385" s="22">
        <v>32</v>
      </c>
      <c r="AF2385" t="s">
        <v>3738</v>
      </c>
      <c r="AI2385" t="s">
        <v>3744</v>
      </c>
      <c r="AK2385" t="s">
        <v>44</v>
      </c>
      <c r="AN2385" t="s">
        <v>3313</v>
      </c>
      <c r="BR2385" s="3" t="s">
        <v>7025</v>
      </c>
    </row>
    <row r="2386" spans="1:70" x14ac:dyDescent="0.2">
      <c r="A2386" t="s">
        <v>3183</v>
      </c>
      <c r="B2386" t="s">
        <v>3741</v>
      </c>
      <c r="C2386" t="s">
        <v>81</v>
      </c>
      <c r="D2386" t="s">
        <v>85</v>
      </c>
      <c r="E2386" t="s">
        <v>83</v>
      </c>
      <c r="F2386" s="2" t="s">
        <v>43</v>
      </c>
      <c r="G2386" s="22">
        <v>32</v>
      </c>
      <c r="H2386" s="22">
        <v>32</v>
      </c>
      <c r="N2386" s="2" t="s">
        <v>35</v>
      </c>
      <c r="O2386" s="2" t="s">
        <v>35</v>
      </c>
      <c r="P2386" t="s">
        <v>89</v>
      </c>
      <c r="Q2386" t="s">
        <v>3742</v>
      </c>
      <c r="U2386" t="s">
        <v>37</v>
      </c>
      <c r="V2386" t="s">
        <v>3746</v>
      </c>
      <c r="Z2386" s="2">
        <v>1</v>
      </c>
      <c r="AA2386" s="22">
        <v>32</v>
      </c>
      <c r="AF2386" t="s">
        <v>3740</v>
      </c>
      <c r="AI2386" t="s">
        <v>3744</v>
      </c>
      <c r="AK2386" t="s">
        <v>44</v>
      </c>
      <c r="AN2386" t="s">
        <v>3313</v>
      </c>
      <c r="BR2386" s="3" t="s">
        <v>7025</v>
      </c>
    </row>
    <row r="2387" spans="1:70" x14ac:dyDescent="0.2">
      <c r="A2387" t="s">
        <v>3183</v>
      </c>
      <c r="B2387" t="s">
        <v>3747</v>
      </c>
      <c r="C2387" t="s">
        <v>81</v>
      </c>
      <c r="D2387" t="s">
        <v>85</v>
      </c>
      <c r="E2387" t="s">
        <v>83</v>
      </c>
      <c r="F2387" s="2" t="s">
        <v>43</v>
      </c>
      <c r="G2387" s="22">
        <v>32</v>
      </c>
      <c r="H2387" s="22">
        <v>32</v>
      </c>
      <c r="N2387" s="2" t="s">
        <v>35</v>
      </c>
      <c r="O2387" s="2" t="s">
        <v>35</v>
      </c>
      <c r="P2387" t="s">
        <v>36</v>
      </c>
      <c r="Q2387" t="s">
        <v>3748</v>
      </c>
      <c r="U2387" t="s">
        <v>37</v>
      </c>
      <c r="V2387" t="s">
        <v>3749</v>
      </c>
      <c r="Z2387" s="2">
        <v>1</v>
      </c>
      <c r="AA2387" s="22">
        <v>32</v>
      </c>
      <c r="AF2387" t="s">
        <v>3734</v>
      </c>
      <c r="AI2387" t="s">
        <v>3750</v>
      </c>
      <c r="AK2387" t="s">
        <v>44</v>
      </c>
      <c r="AN2387" t="s">
        <v>465</v>
      </c>
      <c r="BR2387" s="3" t="s">
        <v>7025</v>
      </c>
    </row>
    <row r="2388" spans="1:70" x14ac:dyDescent="0.2">
      <c r="A2388" t="s">
        <v>3183</v>
      </c>
      <c r="B2388" t="s">
        <v>3747</v>
      </c>
      <c r="C2388" t="s">
        <v>81</v>
      </c>
      <c r="D2388" t="s">
        <v>85</v>
      </c>
      <c r="E2388" t="s">
        <v>83</v>
      </c>
      <c r="F2388" s="2" t="s">
        <v>43</v>
      </c>
      <c r="G2388" s="22">
        <v>32</v>
      </c>
      <c r="H2388" s="22">
        <v>32</v>
      </c>
      <c r="N2388" s="2" t="s">
        <v>35</v>
      </c>
      <c r="O2388" s="2" t="s">
        <v>35</v>
      </c>
      <c r="P2388" t="s">
        <v>36</v>
      </c>
      <c r="Q2388" t="s">
        <v>3748</v>
      </c>
      <c r="U2388" t="s">
        <v>37</v>
      </c>
      <c r="V2388" t="s">
        <v>3751</v>
      </c>
      <c r="Z2388" s="2">
        <v>1</v>
      </c>
      <c r="AA2388" s="22">
        <v>32</v>
      </c>
      <c r="AF2388" t="s">
        <v>3738</v>
      </c>
      <c r="AI2388" t="s">
        <v>3750</v>
      </c>
      <c r="AK2388" t="s">
        <v>44</v>
      </c>
      <c r="AN2388" t="s">
        <v>465</v>
      </c>
      <c r="BR2388" s="3" t="s">
        <v>7025</v>
      </c>
    </row>
    <row r="2389" spans="1:70" x14ac:dyDescent="0.2">
      <c r="A2389" t="s">
        <v>3183</v>
      </c>
      <c r="B2389" t="s">
        <v>3747</v>
      </c>
      <c r="C2389" t="s">
        <v>81</v>
      </c>
      <c r="D2389" t="s">
        <v>85</v>
      </c>
      <c r="E2389" t="s">
        <v>83</v>
      </c>
      <c r="F2389" s="2" t="s">
        <v>43</v>
      </c>
      <c r="G2389" s="22">
        <v>32</v>
      </c>
      <c r="H2389" s="22">
        <v>32</v>
      </c>
      <c r="N2389" s="2" t="s">
        <v>35</v>
      </c>
      <c r="O2389" s="2" t="s">
        <v>35</v>
      </c>
      <c r="P2389" t="s">
        <v>36</v>
      </c>
      <c r="Q2389" t="s">
        <v>3748</v>
      </c>
      <c r="U2389" t="s">
        <v>37</v>
      </c>
      <c r="V2389" t="s">
        <v>3752</v>
      </c>
      <c r="Z2389" s="2">
        <v>1</v>
      </c>
      <c r="AA2389" s="22">
        <v>32</v>
      </c>
      <c r="AF2389" t="s">
        <v>3740</v>
      </c>
      <c r="AI2389" t="s">
        <v>3750</v>
      </c>
      <c r="AK2389" t="s">
        <v>44</v>
      </c>
      <c r="AN2389" t="s">
        <v>465</v>
      </c>
      <c r="BR2389" s="3" t="s">
        <v>7025</v>
      </c>
    </row>
    <row r="2390" spans="1:70" x14ac:dyDescent="0.2">
      <c r="A2390" t="s">
        <v>3183</v>
      </c>
      <c r="B2390" t="s">
        <v>3747</v>
      </c>
      <c r="C2390" t="s">
        <v>81</v>
      </c>
      <c r="D2390" t="s">
        <v>85</v>
      </c>
      <c r="E2390" t="s">
        <v>83</v>
      </c>
      <c r="F2390" s="2" t="s">
        <v>43</v>
      </c>
      <c r="G2390" s="22">
        <v>32</v>
      </c>
      <c r="H2390" s="22">
        <v>32</v>
      </c>
      <c r="N2390" s="2" t="s">
        <v>35</v>
      </c>
      <c r="O2390" s="2" t="s">
        <v>35</v>
      </c>
      <c r="P2390" t="s">
        <v>36</v>
      </c>
      <c r="Q2390" t="s">
        <v>3748</v>
      </c>
      <c r="U2390" t="s">
        <v>37</v>
      </c>
      <c r="V2390" t="s">
        <v>3753</v>
      </c>
      <c r="Z2390" s="2">
        <v>1</v>
      </c>
      <c r="AA2390" s="22">
        <v>34</v>
      </c>
      <c r="AF2390" t="s">
        <v>3754</v>
      </c>
      <c r="AI2390" t="s">
        <v>3755</v>
      </c>
      <c r="AK2390" t="s">
        <v>181</v>
      </c>
      <c r="AN2390" t="s">
        <v>465</v>
      </c>
      <c r="BR2390" s="3" t="s">
        <v>7025</v>
      </c>
    </row>
    <row r="2391" spans="1:70" x14ac:dyDescent="0.2">
      <c r="A2391" t="s">
        <v>3183</v>
      </c>
      <c r="B2391" t="s">
        <v>3756</v>
      </c>
      <c r="C2391" t="s">
        <v>81</v>
      </c>
      <c r="D2391" t="s">
        <v>85</v>
      </c>
      <c r="E2391" t="s">
        <v>83</v>
      </c>
      <c r="F2391" s="2" t="s">
        <v>43</v>
      </c>
      <c r="G2391" s="22">
        <v>32</v>
      </c>
      <c r="H2391" s="22">
        <v>32</v>
      </c>
      <c r="N2391" s="2" t="s">
        <v>35</v>
      </c>
      <c r="O2391" s="2" t="s">
        <v>35</v>
      </c>
      <c r="P2391" t="s">
        <v>89</v>
      </c>
      <c r="Q2391" t="s">
        <v>3632</v>
      </c>
      <c r="U2391" t="s">
        <v>37</v>
      </c>
      <c r="V2391" t="s">
        <v>3757</v>
      </c>
      <c r="Z2391" s="2">
        <v>1</v>
      </c>
      <c r="AA2391" s="22">
        <v>32</v>
      </c>
      <c r="AF2391" t="s">
        <v>3734</v>
      </c>
      <c r="AI2391" t="s">
        <v>3744</v>
      </c>
      <c r="AK2391" t="s">
        <v>44</v>
      </c>
      <c r="AN2391" t="s">
        <v>465</v>
      </c>
      <c r="BR2391" s="3" t="s">
        <v>7025</v>
      </c>
    </row>
    <row r="2392" spans="1:70" x14ac:dyDescent="0.2">
      <c r="A2392" t="s">
        <v>3183</v>
      </c>
      <c r="B2392" t="s">
        <v>3756</v>
      </c>
      <c r="C2392" t="s">
        <v>81</v>
      </c>
      <c r="D2392" t="s">
        <v>85</v>
      </c>
      <c r="E2392" t="s">
        <v>83</v>
      </c>
      <c r="F2392" s="2" t="s">
        <v>43</v>
      </c>
      <c r="G2392" s="22">
        <v>32</v>
      </c>
      <c r="H2392" s="22">
        <v>32</v>
      </c>
      <c r="N2392" s="2" t="s">
        <v>35</v>
      </c>
      <c r="O2392" s="2" t="s">
        <v>35</v>
      </c>
      <c r="P2392" t="s">
        <v>89</v>
      </c>
      <c r="Q2392" t="s">
        <v>3632</v>
      </c>
      <c r="U2392" t="s">
        <v>37</v>
      </c>
      <c r="V2392" t="s">
        <v>3758</v>
      </c>
      <c r="Z2392" s="2">
        <v>1</v>
      </c>
      <c r="AA2392" s="22">
        <v>32</v>
      </c>
      <c r="AF2392" t="s">
        <v>3738</v>
      </c>
      <c r="AI2392" t="s">
        <v>3744</v>
      </c>
      <c r="AK2392" t="s">
        <v>44</v>
      </c>
      <c r="AN2392" t="s">
        <v>465</v>
      </c>
      <c r="BR2392" s="3" t="s">
        <v>7025</v>
      </c>
    </row>
    <row r="2393" spans="1:70" x14ac:dyDescent="0.2">
      <c r="A2393" t="s">
        <v>3183</v>
      </c>
      <c r="B2393" t="s">
        <v>3756</v>
      </c>
      <c r="C2393" t="s">
        <v>81</v>
      </c>
      <c r="D2393" t="s">
        <v>85</v>
      </c>
      <c r="E2393" t="s">
        <v>83</v>
      </c>
      <c r="F2393" s="2" t="s">
        <v>43</v>
      </c>
      <c r="G2393" s="22">
        <v>32</v>
      </c>
      <c r="H2393" s="22">
        <v>32</v>
      </c>
      <c r="N2393" s="2" t="s">
        <v>35</v>
      </c>
      <c r="O2393" s="2" t="s">
        <v>35</v>
      </c>
      <c r="P2393" t="s">
        <v>89</v>
      </c>
      <c r="Q2393" t="s">
        <v>3632</v>
      </c>
      <c r="U2393" t="s">
        <v>37</v>
      </c>
      <c r="V2393" t="s">
        <v>3759</v>
      </c>
      <c r="Z2393" s="2">
        <v>1</v>
      </c>
      <c r="AA2393" s="22">
        <v>32</v>
      </c>
      <c r="AF2393" t="s">
        <v>3740</v>
      </c>
      <c r="AI2393" t="s">
        <v>3744</v>
      </c>
      <c r="AK2393" t="s">
        <v>44</v>
      </c>
      <c r="AN2393" t="s">
        <v>465</v>
      </c>
      <c r="BR2393" s="3" t="s">
        <v>7025</v>
      </c>
    </row>
    <row r="2394" spans="1:70" x14ac:dyDescent="0.2">
      <c r="A2394" t="s">
        <v>3183</v>
      </c>
      <c r="B2394" t="s">
        <v>3760</v>
      </c>
      <c r="C2394" t="s">
        <v>81</v>
      </c>
      <c r="D2394" t="s">
        <v>85</v>
      </c>
      <c r="E2394" t="s">
        <v>83</v>
      </c>
      <c r="F2394" s="2" t="s">
        <v>43</v>
      </c>
      <c r="G2394" s="22">
        <v>32</v>
      </c>
      <c r="H2394" s="22">
        <v>32</v>
      </c>
      <c r="N2394" s="2" t="s">
        <v>35</v>
      </c>
      <c r="O2394" s="2" t="s">
        <v>35</v>
      </c>
      <c r="P2394" t="s">
        <v>89</v>
      </c>
      <c r="Q2394" t="s">
        <v>3761</v>
      </c>
      <c r="U2394" t="s">
        <v>37</v>
      </c>
      <c r="V2394" t="s">
        <v>3762</v>
      </c>
      <c r="Z2394" s="2">
        <v>1</v>
      </c>
      <c r="AA2394" s="22">
        <v>32</v>
      </c>
      <c r="AF2394" t="s">
        <v>3734</v>
      </c>
      <c r="AI2394" t="s">
        <v>3744</v>
      </c>
      <c r="AK2394" t="s">
        <v>44</v>
      </c>
      <c r="AN2394" t="s">
        <v>465</v>
      </c>
      <c r="BR2394" s="3" t="s">
        <v>7025</v>
      </c>
    </row>
    <row r="2395" spans="1:70" x14ac:dyDescent="0.2">
      <c r="A2395" t="s">
        <v>3183</v>
      </c>
      <c r="B2395" t="s">
        <v>3760</v>
      </c>
      <c r="C2395" t="s">
        <v>81</v>
      </c>
      <c r="D2395" t="s">
        <v>85</v>
      </c>
      <c r="E2395" t="s">
        <v>83</v>
      </c>
      <c r="F2395" s="2" t="s">
        <v>43</v>
      </c>
      <c r="G2395" s="22">
        <v>32</v>
      </c>
      <c r="H2395" s="22">
        <v>32</v>
      </c>
      <c r="N2395" s="2" t="s">
        <v>35</v>
      </c>
      <c r="O2395" s="2" t="s">
        <v>35</v>
      </c>
      <c r="P2395" t="s">
        <v>89</v>
      </c>
      <c r="Q2395" t="s">
        <v>3763</v>
      </c>
      <c r="U2395" t="s">
        <v>37</v>
      </c>
      <c r="V2395" t="s">
        <v>3764</v>
      </c>
      <c r="Z2395" s="2">
        <v>1</v>
      </c>
      <c r="AA2395" s="22">
        <v>32</v>
      </c>
      <c r="AF2395" t="s">
        <v>3738</v>
      </c>
      <c r="AI2395" t="s">
        <v>3744</v>
      </c>
      <c r="AK2395" t="s">
        <v>44</v>
      </c>
      <c r="AN2395" t="s">
        <v>465</v>
      </c>
      <c r="BR2395" s="3" t="s">
        <v>7025</v>
      </c>
    </row>
    <row r="2396" spans="1:70" x14ac:dyDescent="0.2">
      <c r="A2396" t="s">
        <v>3183</v>
      </c>
      <c r="B2396" t="s">
        <v>3760</v>
      </c>
      <c r="C2396" t="s">
        <v>81</v>
      </c>
      <c r="D2396" t="s">
        <v>85</v>
      </c>
      <c r="E2396" t="s">
        <v>83</v>
      </c>
      <c r="F2396" s="2" t="s">
        <v>43</v>
      </c>
      <c r="G2396" s="22">
        <v>32</v>
      </c>
      <c r="H2396" s="22">
        <v>32</v>
      </c>
      <c r="N2396" s="2" t="s">
        <v>35</v>
      </c>
      <c r="O2396" s="2" t="s">
        <v>35</v>
      </c>
      <c r="P2396" t="s">
        <v>89</v>
      </c>
      <c r="Q2396" t="s">
        <v>3761</v>
      </c>
      <c r="U2396" t="s">
        <v>37</v>
      </c>
      <c r="V2396" t="s">
        <v>3765</v>
      </c>
      <c r="Z2396" s="2">
        <v>1</v>
      </c>
      <c r="AA2396" s="22">
        <v>32</v>
      </c>
      <c r="AF2396" t="s">
        <v>3740</v>
      </c>
      <c r="AI2396" t="s">
        <v>3744</v>
      </c>
      <c r="AK2396" t="s">
        <v>44</v>
      </c>
      <c r="AN2396" t="s">
        <v>465</v>
      </c>
      <c r="BR2396" s="3" t="s">
        <v>7025</v>
      </c>
    </row>
    <row r="2397" spans="1:70" x14ac:dyDescent="0.2">
      <c r="A2397" t="s">
        <v>3183</v>
      </c>
      <c r="B2397" t="s">
        <v>3766</v>
      </c>
      <c r="C2397" t="s">
        <v>41</v>
      </c>
      <c r="D2397" t="s">
        <v>72</v>
      </c>
      <c r="E2397" t="s">
        <v>83</v>
      </c>
      <c r="F2397" s="2" t="s">
        <v>43</v>
      </c>
      <c r="G2397" s="22">
        <v>32</v>
      </c>
      <c r="H2397" s="22">
        <v>32</v>
      </c>
      <c r="N2397" s="2" t="s">
        <v>35</v>
      </c>
      <c r="O2397" s="2" t="s">
        <v>35</v>
      </c>
      <c r="P2397" t="s">
        <v>36</v>
      </c>
      <c r="Q2397" t="s">
        <v>3653</v>
      </c>
      <c r="U2397" t="s">
        <v>37</v>
      </c>
      <c r="V2397" t="s">
        <v>3767</v>
      </c>
      <c r="Z2397" s="2">
        <v>1</v>
      </c>
      <c r="AA2397" s="22">
        <v>28</v>
      </c>
      <c r="AF2397" t="s">
        <v>3768</v>
      </c>
      <c r="AI2397" t="s">
        <v>1602</v>
      </c>
      <c r="AK2397" t="s">
        <v>44</v>
      </c>
      <c r="AN2397" t="s">
        <v>465</v>
      </c>
      <c r="BR2397" s="3" t="s">
        <v>7025</v>
      </c>
    </row>
    <row r="2398" spans="1:70" x14ac:dyDescent="0.2">
      <c r="A2398" t="s">
        <v>3183</v>
      </c>
      <c r="B2398" t="s">
        <v>3766</v>
      </c>
      <c r="C2398" t="s">
        <v>81</v>
      </c>
      <c r="D2398" t="s">
        <v>85</v>
      </c>
      <c r="E2398" t="s">
        <v>83</v>
      </c>
      <c r="F2398" s="2" t="s">
        <v>43</v>
      </c>
      <c r="G2398" s="22">
        <v>32</v>
      </c>
      <c r="H2398" s="22">
        <v>32</v>
      </c>
      <c r="N2398" s="2" t="s">
        <v>35</v>
      </c>
      <c r="O2398" s="2" t="s">
        <v>35</v>
      </c>
      <c r="P2398" t="s">
        <v>36</v>
      </c>
      <c r="Q2398" t="s">
        <v>3653</v>
      </c>
      <c r="U2398" t="s">
        <v>37</v>
      </c>
      <c r="V2398" t="s">
        <v>3769</v>
      </c>
      <c r="Z2398" s="2">
        <v>1</v>
      </c>
      <c r="AA2398" s="22">
        <v>32</v>
      </c>
      <c r="AF2398" t="s">
        <v>3734</v>
      </c>
      <c r="AI2398" t="s">
        <v>3744</v>
      </c>
      <c r="AK2398" t="s">
        <v>44</v>
      </c>
      <c r="AN2398" t="s">
        <v>465</v>
      </c>
      <c r="BR2398" s="3" t="s">
        <v>7025</v>
      </c>
    </row>
    <row r="2399" spans="1:70" x14ac:dyDescent="0.2">
      <c r="A2399" t="s">
        <v>3183</v>
      </c>
      <c r="B2399" t="s">
        <v>3766</v>
      </c>
      <c r="C2399" t="s">
        <v>81</v>
      </c>
      <c r="D2399" t="s">
        <v>85</v>
      </c>
      <c r="E2399" t="s">
        <v>83</v>
      </c>
      <c r="F2399" s="2" t="s">
        <v>43</v>
      </c>
      <c r="G2399" s="22">
        <v>32</v>
      </c>
      <c r="H2399" s="22">
        <v>32</v>
      </c>
      <c r="N2399" s="2" t="s">
        <v>35</v>
      </c>
      <c r="O2399" s="2" t="s">
        <v>35</v>
      </c>
      <c r="P2399" t="s">
        <v>36</v>
      </c>
      <c r="Q2399" t="s">
        <v>3653</v>
      </c>
      <c r="U2399" t="s">
        <v>37</v>
      </c>
      <c r="V2399" t="s">
        <v>3770</v>
      </c>
      <c r="Z2399" s="2">
        <v>1</v>
      </c>
      <c r="AA2399" s="22">
        <v>32</v>
      </c>
      <c r="AF2399" t="s">
        <v>3738</v>
      </c>
      <c r="AI2399" t="s">
        <v>3744</v>
      </c>
      <c r="AK2399" t="s">
        <v>44</v>
      </c>
      <c r="AN2399" t="s">
        <v>465</v>
      </c>
      <c r="BR2399" s="3" t="s">
        <v>7025</v>
      </c>
    </row>
    <row r="2400" spans="1:70" x14ac:dyDescent="0.2">
      <c r="A2400" t="s">
        <v>3183</v>
      </c>
      <c r="B2400" t="s">
        <v>3766</v>
      </c>
      <c r="C2400" t="s">
        <v>81</v>
      </c>
      <c r="D2400" t="s">
        <v>85</v>
      </c>
      <c r="E2400" t="s">
        <v>83</v>
      </c>
      <c r="F2400" s="2" t="s">
        <v>43</v>
      </c>
      <c r="G2400" s="22">
        <v>32</v>
      </c>
      <c r="H2400" s="22">
        <v>32</v>
      </c>
      <c r="N2400" s="2" t="s">
        <v>35</v>
      </c>
      <c r="O2400" s="2" t="s">
        <v>35</v>
      </c>
      <c r="P2400" t="s">
        <v>36</v>
      </c>
      <c r="Q2400" t="s">
        <v>3653</v>
      </c>
      <c r="U2400" t="s">
        <v>37</v>
      </c>
      <c r="V2400" t="s">
        <v>3771</v>
      </c>
      <c r="Z2400" s="2">
        <v>1</v>
      </c>
      <c r="AA2400" s="22">
        <v>32</v>
      </c>
      <c r="AF2400" t="s">
        <v>3740</v>
      </c>
      <c r="AI2400" t="s">
        <v>3744</v>
      </c>
      <c r="AK2400" t="s">
        <v>44</v>
      </c>
      <c r="AN2400" t="s">
        <v>465</v>
      </c>
      <c r="BR2400" s="3" t="s">
        <v>7025</v>
      </c>
    </row>
    <row r="2401" spans="1:70" x14ac:dyDescent="0.2">
      <c r="A2401" t="s">
        <v>3183</v>
      </c>
      <c r="B2401" t="s">
        <v>3772</v>
      </c>
      <c r="C2401" t="s">
        <v>41</v>
      </c>
      <c r="D2401" t="s">
        <v>42</v>
      </c>
      <c r="E2401" t="s">
        <v>83</v>
      </c>
      <c r="F2401" s="2" t="s">
        <v>630</v>
      </c>
      <c r="G2401" s="22">
        <v>24</v>
      </c>
      <c r="H2401" s="22">
        <v>24</v>
      </c>
      <c r="N2401" s="2" t="s">
        <v>35</v>
      </c>
      <c r="O2401" s="2" t="s">
        <v>35</v>
      </c>
      <c r="P2401" t="s">
        <v>36</v>
      </c>
      <c r="Q2401" t="s">
        <v>3697</v>
      </c>
      <c r="U2401" t="s">
        <v>37</v>
      </c>
      <c r="V2401" t="s">
        <v>3773</v>
      </c>
      <c r="W2401" t="s">
        <v>46</v>
      </c>
      <c r="Z2401" s="2">
        <v>1</v>
      </c>
      <c r="AA2401" s="22">
        <v>13</v>
      </c>
      <c r="AF2401" t="s">
        <v>3774</v>
      </c>
      <c r="AI2401" t="s">
        <v>711</v>
      </c>
      <c r="AK2401" t="s">
        <v>69</v>
      </c>
      <c r="AN2401" t="s">
        <v>465</v>
      </c>
      <c r="BR2401" s="3" t="s">
        <v>7025</v>
      </c>
    </row>
    <row r="2402" spans="1:70" x14ac:dyDescent="0.2">
      <c r="A2402" t="s">
        <v>3183</v>
      </c>
      <c r="B2402" t="s">
        <v>3775</v>
      </c>
      <c r="C2402" t="s">
        <v>41</v>
      </c>
      <c r="D2402" t="s">
        <v>85</v>
      </c>
      <c r="E2402" t="s">
        <v>83</v>
      </c>
      <c r="F2402" s="2" t="s">
        <v>630</v>
      </c>
      <c r="G2402" s="22">
        <v>24</v>
      </c>
      <c r="H2402" s="22">
        <v>24</v>
      </c>
      <c r="N2402" s="2" t="s">
        <v>35</v>
      </c>
      <c r="O2402" s="2" t="s">
        <v>35</v>
      </c>
      <c r="P2402" t="s">
        <v>36</v>
      </c>
      <c r="Q2402" t="s">
        <v>3776</v>
      </c>
      <c r="U2402" t="s">
        <v>37</v>
      </c>
      <c r="V2402" t="s">
        <v>3777</v>
      </c>
      <c r="Z2402" s="2">
        <v>1</v>
      </c>
      <c r="AA2402" s="22">
        <v>32</v>
      </c>
      <c r="AF2402" t="s">
        <v>3734</v>
      </c>
      <c r="AI2402" t="s">
        <v>3778</v>
      </c>
      <c r="AK2402" t="s">
        <v>69</v>
      </c>
      <c r="AN2402" t="s">
        <v>465</v>
      </c>
      <c r="BR2402" s="3" t="s">
        <v>7025</v>
      </c>
    </row>
    <row r="2403" spans="1:70" x14ac:dyDescent="0.2">
      <c r="A2403" t="s">
        <v>3183</v>
      </c>
      <c r="B2403" t="s">
        <v>3775</v>
      </c>
      <c r="C2403" t="s">
        <v>41</v>
      </c>
      <c r="D2403" t="s">
        <v>85</v>
      </c>
      <c r="E2403" t="s">
        <v>83</v>
      </c>
      <c r="F2403" s="2" t="s">
        <v>630</v>
      </c>
      <c r="G2403" s="22">
        <v>24</v>
      </c>
      <c r="H2403" s="22">
        <v>24</v>
      </c>
      <c r="N2403" s="2" t="s">
        <v>35</v>
      </c>
      <c r="O2403" s="2" t="s">
        <v>35</v>
      </c>
      <c r="P2403" t="s">
        <v>36</v>
      </c>
      <c r="Q2403" t="s">
        <v>3776</v>
      </c>
      <c r="U2403" t="s">
        <v>37</v>
      </c>
      <c r="V2403" t="s">
        <v>3779</v>
      </c>
      <c r="Z2403" s="2">
        <v>1</v>
      </c>
      <c r="AA2403" s="22">
        <v>32</v>
      </c>
      <c r="AF2403" t="s">
        <v>3738</v>
      </c>
      <c r="AI2403" t="s">
        <v>3778</v>
      </c>
      <c r="AK2403" t="s">
        <v>69</v>
      </c>
      <c r="AN2403" t="s">
        <v>465</v>
      </c>
      <c r="BR2403" s="3" t="s">
        <v>7025</v>
      </c>
    </row>
    <row r="2404" spans="1:70" x14ac:dyDescent="0.2">
      <c r="A2404" t="s">
        <v>3183</v>
      </c>
      <c r="B2404" t="s">
        <v>3775</v>
      </c>
      <c r="C2404" t="s">
        <v>41</v>
      </c>
      <c r="D2404" t="s">
        <v>85</v>
      </c>
      <c r="E2404" t="s">
        <v>83</v>
      </c>
      <c r="F2404" s="2" t="s">
        <v>630</v>
      </c>
      <c r="G2404" s="22">
        <v>24</v>
      </c>
      <c r="H2404" s="22">
        <v>24</v>
      </c>
      <c r="N2404" s="2" t="s">
        <v>35</v>
      </c>
      <c r="O2404" s="2" t="s">
        <v>35</v>
      </c>
      <c r="P2404" t="s">
        <v>36</v>
      </c>
      <c r="Q2404" t="s">
        <v>3776</v>
      </c>
      <c r="U2404" t="s">
        <v>37</v>
      </c>
      <c r="V2404" t="s">
        <v>3780</v>
      </c>
      <c r="Z2404" s="2">
        <v>1</v>
      </c>
      <c r="AA2404" s="22">
        <v>32</v>
      </c>
      <c r="AF2404" t="s">
        <v>3740</v>
      </c>
      <c r="AI2404" t="s">
        <v>3778</v>
      </c>
      <c r="AK2404" t="s">
        <v>69</v>
      </c>
      <c r="AN2404" t="s">
        <v>465</v>
      </c>
      <c r="BR2404" s="3" t="s">
        <v>7025</v>
      </c>
    </row>
    <row r="2405" spans="1:70" x14ac:dyDescent="0.2">
      <c r="A2405" t="s">
        <v>3183</v>
      </c>
      <c r="B2405" t="s">
        <v>3781</v>
      </c>
      <c r="C2405" t="s">
        <v>81</v>
      </c>
      <c r="D2405" t="s">
        <v>72</v>
      </c>
      <c r="E2405" t="s">
        <v>83</v>
      </c>
      <c r="F2405" s="2" t="s">
        <v>1061</v>
      </c>
      <c r="G2405" s="22">
        <v>88</v>
      </c>
      <c r="H2405" s="22">
        <v>88</v>
      </c>
      <c r="N2405" s="2" t="s">
        <v>40</v>
      </c>
      <c r="O2405" s="2" t="s">
        <v>35</v>
      </c>
      <c r="P2405" t="s">
        <v>89</v>
      </c>
      <c r="Q2405" t="s">
        <v>3632</v>
      </c>
      <c r="U2405" t="s">
        <v>37</v>
      </c>
      <c r="V2405" t="s">
        <v>3782</v>
      </c>
      <c r="Z2405" s="2">
        <v>1</v>
      </c>
      <c r="AA2405" s="22">
        <v>29</v>
      </c>
      <c r="AF2405" t="s">
        <v>3719</v>
      </c>
      <c r="AI2405" t="s">
        <v>668</v>
      </c>
      <c r="AK2405" t="s">
        <v>559</v>
      </c>
      <c r="AN2405" t="s">
        <v>465</v>
      </c>
      <c r="BR2405" s="3" t="s">
        <v>7025</v>
      </c>
    </row>
    <row r="2406" spans="1:70" x14ac:dyDescent="0.2">
      <c r="A2406" t="s">
        <v>3183</v>
      </c>
      <c r="B2406" t="s">
        <v>3781</v>
      </c>
      <c r="C2406" t="s">
        <v>81</v>
      </c>
      <c r="D2406" t="s">
        <v>72</v>
      </c>
      <c r="E2406" t="s">
        <v>83</v>
      </c>
      <c r="F2406" s="2" t="s">
        <v>1061</v>
      </c>
      <c r="G2406" s="22">
        <v>88</v>
      </c>
      <c r="H2406" s="22">
        <v>88</v>
      </c>
      <c r="N2406" s="2" t="s">
        <v>40</v>
      </c>
      <c r="O2406" s="2" t="s">
        <v>35</v>
      </c>
      <c r="P2406" t="s">
        <v>89</v>
      </c>
      <c r="Q2406" t="s">
        <v>3776</v>
      </c>
      <c r="U2406" t="s">
        <v>37</v>
      </c>
      <c r="V2406" t="s">
        <v>3783</v>
      </c>
      <c r="Z2406" s="2">
        <v>1</v>
      </c>
      <c r="AA2406" s="22">
        <v>28</v>
      </c>
      <c r="AF2406" t="s">
        <v>3721</v>
      </c>
      <c r="AI2406" t="s">
        <v>668</v>
      </c>
      <c r="AK2406" t="s">
        <v>559</v>
      </c>
      <c r="AN2406" t="s">
        <v>465</v>
      </c>
      <c r="BR2406" s="3" t="s">
        <v>7025</v>
      </c>
    </row>
    <row r="2407" spans="1:70" x14ac:dyDescent="0.2">
      <c r="A2407" t="s">
        <v>3183</v>
      </c>
      <c r="B2407" t="s">
        <v>3781</v>
      </c>
      <c r="C2407" t="s">
        <v>81</v>
      </c>
      <c r="D2407" t="s">
        <v>72</v>
      </c>
      <c r="E2407" t="s">
        <v>83</v>
      </c>
      <c r="F2407" s="2" t="s">
        <v>1061</v>
      </c>
      <c r="G2407" s="22">
        <v>88</v>
      </c>
      <c r="H2407" s="22">
        <v>88</v>
      </c>
      <c r="N2407" s="2" t="s">
        <v>40</v>
      </c>
      <c r="O2407" s="2" t="s">
        <v>35</v>
      </c>
      <c r="P2407" t="s">
        <v>89</v>
      </c>
      <c r="Q2407" t="s">
        <v>3761</v>
      </c>
      <c r="U2407" t="s">
        <v>37</v>
      </c>
      <c r="V2407" t="s">
        <v>3784</v>
      </c>
      <c r="Z2407" s="2">
        <v>1</v>
      </c>
      <c r="AA2407" s="22">
        <v>30</v>
      </c>
      <c r="AF2407" t="s">
        <v>3724</v>
      </c>
      <c r="AI2407" t="s">
        <v>668</v>
      </c>
      <c r="AK2407" t="s">
        <v>559</v>
      </c>
      <c r="AN2407" t="s">
        <v>465</v>
      </c>
      <c r="BR2407" s="3" t="s">
        <v>7025</v>
      </c>
    </row>
    <row r="2408" spans="1:70" x14ac:dyDescent="0.2">
      <c r="A2408" t="s">
        <v>3183</v>
      </c>
      <c r="B2408" t="s">
        <v>3781</v>
      </c>
      <c r="C2408" t="s">
        <v>81</v>
      </c>
      <c r="D2408" t="s">
        <v>72</v>
      </c>
      <c r="E2408" t="s">
        <v>83</v>
      </c>
      <c r="F2408" s="2" t="s">
        <v>1061</v>
      </c>
      <c r="G2408" s="22">
        <v>88</v>
      </c>
      <c r="H2408" s="22">
        <v>88</v>
      </c>
      <c r="N2408" s="2" t="s">
        <v>40</v>
      </c>
      <c r="O2408" s="2" t="s">
        <v>35</v>
      </c>
      <c r="P2408" t="s">
        <v>89</v>
      </c>
      <c r="Q2408" t="s">
        <v>3785</v>
      </c>
      <c r="U2408" t="s">
        <v>37</v>
      </c>
      <c r="V2408" t="s">
        <v>3786</v>
      </c>
      <c r="Z2408" s="2">
        <v>1</v>
      </c>
      <c r="AA2408" s="22">
        <v>33</v>
      </c>
      <c r="AF2408" t="s">
        <v>3726</v>
      </c>
      <c r="AI2408" t="s">
        <v>668</v>
      </c>
      <c r="AK2408" t="s">
        <v>559</v>
      </c>
      <c r="AN2408" t="s">
        <v>465</v>
      </c>
      <c r="BR2408" s="3" t="s">
        <v>7025</v>
      </c>
    </row>
    <row r="2409" spans="1:70" x14ac:dyDescent="0.2">
      <c r="A2409" t="s">
        <v>3183</v>
      </c>
      <c r="B2409" t="s">
        <v>3781</v>
      </c>
      <c r="C2409" t="s">
        <v>81</v>
      </c>
      <c r="D2409" t="s">
        <v>72</v>
      </c>
      <c r="E2409" t="s">
        <v>83</v>
      </c>
      <c r="F2409" s="2" t="s">
        <v>1061</v>
      </c>
      <c r="G2409" s="22">
        <v>88</v>
      </c>
      <c r="H2409" s="22">
        <v>88</v>
      </c>
      <c r="N2409" s="2" t="s">
        <v>40</v>
      </c>
      <c r="O2409" s="2" t="s">
        <v>35</v>
      </c>
      <c r="P2409" t="s">
        <v>89</v>
      </c>
      <c r="Q2409" t="s">
        <v>3776</v>
      </c>
      <c r="U2409" t="s">
        <v>37</v>
      </c>
      <c r="V2409" t="s">
        <v>3787</v>
      </c>
      <c r="Z2409" s="2">
        <v>1</v>
      </c>
      <c r="AA2409" s="22">
        <v>33</v>
      </c>
      <c r="AF2409" t="s">
        <v>3728</v>
      </c>
      <c r="AI2409" t="s">
        <v>668</v>
      </c>
      <c r="AK2409" t="s">
        <v>559</v>
      </c>
      <c r="AN2409" t="s">
        <v>465</v>
      </c>
      <c r="BR2409" s="3" t="s">
        <v>7025</v>
      </c>
    </row>
    <row r="2410" spans="1:70" x14ac:dyDescent="0.2">
      <c r="A2410" t="s">
        <v>3183</v>
      </c>
      <c r="B2410" t="s">
        <v>3788</v>
      </c>
      <c r="C2410" t="s">
        <v>81</v>
      </c>
      <c r="D2410" t="s">
        <v>72</v>
      </c>
      <c r="E2410" t="s">
        <v>83</v>
      </c>
      <c r="F2410" s="2" t="s">
        <v>43</v>
      </c>
      <c r="G2410" s="22">
        <v>32</v>
      </c>
      <c r="H2410" s="22">
        <v>32</v>
      </c>
      <c r="N2410" s="2" t="s">
        <v>35</v>
      </c>
      <c r="O2410" s="2" t="s">
        <v>35</v>
      </c>
      <c r="P2410" t="s">
        <v>89</v>
      </c>
      <c r="Q2410" t="s">
        <v>3789</v>
      </c>
      <c r="U2410" t="s">
        <v>37</v>
      </c>
      <c r="V2410" t="s">
        <v>3790</v>
      </c>
      <c r="Z2410" s="2">
        <v>1</v>
      </c>
      <c r="AA2410" s="22">
        <v>29</v>
      </c>
      <c r="AF2410" t="s">
        <v>3719</v>
      </c>
      <c r="AI2410" t="s">
        <v>677</v>
      </c>
      <c r="AK2410" t="s">
        <v>44</v>
      </c>
      <c r="AN2410" t="s">
        <v>465</v>
      </c>
      <c r="BR2410" s="3" t="s">
        <v>7025</v>
      </c>
    </row>
    <row r="2411" spans="1:70" x14ac:dyDescent="0.2">
      <c r="A2411" t="s">
        <v>3183</v>
      </c>
      <c r="B2411" t="s">
        <v>3788</v>
      </c>
      <c r="C2411" t="s">
        <v>81</v>
      </c>
      <c r="D2411" t="s">
        <v>72</v>
      </c>
      <c r="E2411" t="s">
        <v>83</v>
      </c>
      <c r="F2411" s="2" t="s">
        <v>43</v>
      </c>
      <c r="G2411" s="22">
        <v>32</v>
      </c>
      <c r="H2411" s="22">
        <v>32</v>
      </c>
      <c r="N2411" s="2" t="s">
        <v>35</v>
      </c>
      <c r="O2411" s="2" t="s">
        <v>35</v>
      </c>
      <c r="P2411" t="s">
        <v>89</v>
      </c>
      <c r="Q2411" t="s">
        <v>3789</v>
      </c>
      <c r="U2411" t="s">
        <v>37</v>
      </c>
      <c r="V2411" t="s">
        <v>3791</v>
      </c>
      <c r="Z2411" s="2">
        <v>1</v>
      </c>
      <c r="AA2411" s="22">
        <v>28</v>
      </c>
      <c r="AF2411" t="s">
        <v>3721</v>
      </c>
      <c r="AI2411" t="s">
        <v>677</v>
      </c>
      <c r="AK2411" t="s">
        <v>44</v>
      </c>
      <c r="AN2411" t="s">
        <v>465</v>
      </c>
      <c r="BR2411" s="3" t="s">
        <v>7025</v>
      </c>
    </row>
    <row r="2412" spans="1:70" x14ac:dyDescent="0.2">
      <c r="A2412" t="s">
        <v>3183</v>
      </c>
      <c r="B2412" t="s">
        <v>3788</v>
      </c>
      <c r="C2412" t="s">
        <v>81</v>
      </c>
      <c r="D2412" t="s">
        <v>72</v>
      </c>
      <c r="E2412" t="s">
        <v>83</v>
      </c>
      <c r="F2412" s="2" t="s">
        <v>43</v>
      </c>
      <c r="G2412" s="22">
        <v>32</v>
      </c>
      <c r="H2412" s="22">
        <v>32</v>
      </c>
      <c r="N2412" s="2" t="s">
        <v>35</v>
      </c>
      <c r="O2412" s="2" t="s">
        <v>35</v>
      </c>
      <c r="P2412" t="s">
        <v>89</v>
      </c>
      <c r="Q2412" t="s">
        <v>3789</v>
      </c>
      <c r="U2412" t="s">
        <v>37</v>
      </c>
      <c r="V2412" t="s">
        <v>3792</v>
      </c>
      <c r="Z2412" s="2">
        <v>1</v>
      </c>
      <c r="AA2412" s="22">
        <v>30</v>
      </c>
      <c r="AF2412" t="s">
        <v>3724</v>
      </c>
      <c r="AI2412" t="s">
        <v>677</v>
      </c>
      <c r="AK2412" t="s">
        <v>44</v>
      </c>
      <c r="AN2412" t="s">
        <v>465</v>
      </c>
      <c r="BR2412" s="3" t="s">
        <v>7025</v>
      </c>
    </row>
    <row r="2413" spans="1:70" x14ac:dyDescent="0.2">
      <c r="A2413" t="s">
        <v>3183</v>
      </c>
      <c r="B2413" t="s">
        <v>3788</v>
      </c>
      <c r="C2413" t="s">
        <v>81</v>
      </c>
      <c r="D2413" t="s">
        <v>85</v>
      </c>
      <c r="E2413" t="s">
        <v>83</v>
      </c>
      <c r="F2413" s="2" t="s">
        <v>43</v>
      </c>
      <c r="G2413" s="22">
        <v>32</v>
      </c>
      <c r="H2413" s="22">
        <v>32</v>
      </c>
      <c r="N2413" s="2" t="s">
        <v>35</v>
      </c>
      <c r="O2413" s="2" t="s">
        <v>35</v>
      </c>
      <c r="P2413" t="s">
        <v>89</v>
      </c>
      <c r="Q2413" t="s">
        <v>3789</v>
      </c>
      <c r="U2413" t="s">
        <v>37</v>
      </c>
      <c r="V2413" t="s">
        <v>3793</v>
      </c>
      <c r="Z2413" s="2">
        <v>1</v>
      </c>
      <c r="AA2413" s="22">
        <v>28</v>
      </c>
      <c r="AF2413" t="s">
        <v>3768</v>
      </c>
      <c r="AI2413" t="s">
        <v>1602</v>
      </c>
      <c r="AK2413" t="s">
        <v>44</v>
      </c>
      <c r="AN2413" t="s">
        <v>465</v>
      </c>
      <c r="BR2413" s="3" t="s">
        <v>7025</v>
      </c>
    </row>
    <row r="2414" spans="1:70" x14ac:dyDescent="0.2">
      <c r="A2414" t="s">
        <v>3183</v>
      </c>
      <c r="B2414" t="s">
        <v>3788</v>
      </c>
      <c r="C2414" t="s">
        <v>81</v>
      </c>
      <c r="D2414" t="s">
        <v>72</v>
      </c>
      <c r="E2414" t="s">
        <v>83</v>
      </c>
      <c r="F2414" s="2" t="s">
        <v>43</v>
      </c>
      <c r="G2414" s="22">
        <v>32</v>
      </c>
      <c r="H2414" s="22">
        <v>32</v>
      </c>
      <c r="N2414" s="2" t="s">
        <v>35</v>
      </c>
      <c r="O2414" s="2" t="s">
        <v>35</v>
      </c>
      <c r="P2414" t="s">
        <v>89</v>
      </c>
      <c r="Q2414" t="s">
        <v>3742</v>
      </c>
      <c r="U2414" t="s">
        <v>37</v>
      </c>
      <c r="V2414" t="s">
        <v>3794</v>
      </c>
      <c r="Z2414" s="2">
        <v>1</v>
      </c>
      <c r="AA2414" s="22">
        <v>33</v>
      </c>
      <c r="AF2414" t="s">
        <v>3726</v>
      </c>
      <c r="AI2414" t="s">
        <v>677</v>
      </c>
      <c r="AK2414" t="s">
        <v>44</v>
      </c>
      <c r="AN2414" t="s">
        <v>465</v>
      </c>
      <c r="BR2414" s="3" t="s">
        <v>7025</v>
      </c>
    </row>
    <row r="2415" spans="1:70" x14ac:dyDescent="0.2">
      <c r="A2415" t="s">
        <v>3183</v>
      </c>
      <c r="B2415" t="s">
        <v>3788</v>
      </c>
      <c r="C2415" t="s">
        <v>81</v>
      </c>
      <c r="D2415" t="s">
        <v>72</v>
      </c>
      <c r="E2415" t="s">
        <v>83</v>
      </c>
      <c r="F2415" s="2" t="s">
        <v>43</v>
      </c>
      <c r="G2415" s="22">
        <v>32</v>
      </c>
      <c r="H2415" s="22">
        <v>32</v>
      </c>
      <c r="N2415" s="2" t="s">
        <v>35</v>
      </c>
      <c r="O2415" s="2" t="s">
        <v>35</v>
      </c>
      <c r="P2415" t="s">
        <v>89</v>
      </c>
      <c r="Q2415" t="s">
        <v>3742</v>
      </c>
      <c r="U2415" t="s">
        <v>37</v>
      </c>
      <c r="V2415" t="s">
        <v>3795</v>
      </c>
      <c r="Z2415" s="2">
        <v>1</v>
      </c>
      <c r="AA2415" s="22">
        <v>33</v>
      </c>
      <c r="AF2415" t="s">
        <v>3728</v>
      </c>
      <c r="AI2415" t="s">
        <v>677</v>
      </c>
      <c r="AK2415" t="s">
        <v>44</v>
      </c>
      <c r="AN2415" t="s">
        <v>465</v>
      </c>
      <c r="BR2415" s="3" t="s">
        <v>7025</v>
      </c>
    </row>
    <row r="2416" spans="1:70" x14ac:dyDescent="0.2">
      <c r="A2416" t="s">
        <v>3183</v>
      </c>
      <c r="B2416" t="s">
        <v>3796</v>
      </c>
      <c r="C2416" t="s">
        <v>81</v>
      </c>
      <c r="D2416" t="s">
        <v>72</v>
      </c>
      <c r="E2416" t="s">
        <v>83</v>
      </c>
      <c r="F2416" s="2" t="s">
        <v>43</v>
      </c>
      <c r="G2416" s="22">
        <v>32</v>
      </c>
      <c r="H2416" s="22">
        <v>32</v>
      </c>
      <c r="N2416" s="2" t="s">
        <v>35</v>
      </c>
      <c r="O2416" s="2" t="s">
        <v>35</v>
      </c>
      <c r="P2416" t="s">
        <v>89</v>
      </c>
      <c r="Q2416" t="s">
        <v>3797</v>
      </c>
      <c r="U2416" t="s">
        <v>37</v>
      </c>
      <c r="V2416" t="s">
        <v>3798</v>
      </c>
      <c r="Z2416" s="2">
        <v>1</v>
      </c>
      <c r="AA2416" s="22">
        <v>29</v>
      </c>
      <c r="AF2416" t="s">
        <v>3719</v>
      </c>
      <c r="AI2416" t="s">
        <v>677</v>
      </c>
      <c r="AK2416" t="s">
        <v>44</v>
      </c>
      <c r="AN2416" t="s">
        <v>465</v>
      </c>
      <c r="BR2416" s="3" t="s">
        <v>7025</v>
      </c>
    </row>
    <row r="2417" spans="1:70" x14ac:dyDescent="0.2">
      <c r="A2417" t="s">
        <v>3183</v>
      </c>
      <c r="B2417" t="s">
        <v>3796</v>
      </c>
      <c r="C2417" t="s">
        <v>81</v>
      </c>
      <c r="D2417" t="s">
        <v>72</v>
      </c>
      <c r="E2417" t="s">
        <v>83</v>
      </c>
      <c r="F2417" s="2" t="s">
        <v>43</v>
      </c>
      <c r="G2417" s="22">
        <v>32</v>
      </c>
      <c r="H2417" s="22">
        <v>32</v>
      </c>
      <c r="N2417" s="2" t="s">
        <v>35</v>
      </c>
      <c r="O2417" s="2" t="s">
        <v>35</v>
      </c>
      <c r="P2417" t="s">
        <v>89</v>
      </c>
      <c r="Q2417" t="s">
        <v>3797</v>
      </c>
      <c r="U2417" t="s">
        <v>37</v>
      </c>
      <c r="V2417" t="s">
        <v>3799</v>
      </c>
      <c r="Z2417" s="2">
        <v>1</v>
      </c>
      <c r="AA2417" s="22">
        <v>28</v>
      </c>
      <c r="AF2417" t="s">
        <v>3721</v>
      </c>
      <c r="AI2417" t="s">
        <v>677</v>
      </c>
      <c r="AK2417" t="s">
        <v>44</v>
      </c>
      <c r="AN2417" t="s">
        <v>465</v>
      </c>
      <c r="BR2417" s="3" t="s">
        <v>7025</v>
      </c>
    </row>
    <row r="2418" spans="1:70" x14ac:dyDescent="0.2">
      <c r="A2418" t="s">
        <v>3183</v>
      </c>
      <c r="B2418" t="s">
        <v>3796</v>
      </c>
      <c r="C2418" t="s">
        <v>81</v>
      </c>
      <c r="D2418" t="s">
        <v>72</v>
      </c>
      <c r="E2418" t="s">
        <v>83</v>
      </c>
      <c r="F2418" s="2" t="s">
        <v>43</v>
      </c>
      <c r="G2418" s="22">
        <v>32</v>
      </c>
      <c r="H2418" s="22">
        <v>32</v>
      </c>
      <c r="N2418" s="2" t="s">
        <v>35</v>
      </c>
      <c r="O2418" s="2" t="s">
        <v>35</v>
      </c>
      <c r="P2418" t="s">
        <v>89</v>
      </c>
      <c r="Q2418" t="s">
        <v>3797</v>
      </c>
      <c r="U2418" t="s">
        <v>37</v>
      </c>
      <c r="V2418" t="s">
        <v>3800</v>
      </c>
      <c r="Z2418" s="2">
        <v>1</v>
      </c>
      <c r="AA2418" s="22">
        <v>30</v>
      </c>
      <c r="AF2418" t="s">
        <v>3724</v>
      </c>
      <c r="AI2418" t="s">
        <v>677</v>
      </c>
      <c r="AK2418" t="s">
        <v>44</v>
      </c>
      <c r="AN2418" t="s">
        <v>465</v>
      </c>
      <c r="BR2418" s="3" t="s">
        <v>7025</v>
      </c>
    </row>
    <row r="2419" spans="1:70" x14ac:dyDescent="0.2">
      <c r="A2419" t="s">
        <v>3183</v>
      </c>
      <c r="B2419" t="s">
        <v>3796</v>
      </c>
      <c r="C2419" t="s">
        <v>81</v>
      </c>
      <c r="D2419" t="s">
        <v>72</v>
      </c>
      <c r="E2419" t="s">
        <v>83</v>
      </c>
      <c r="F2419" s="2" t="s">
        <v>43</v>
      </c>
      <c r="G2419" s="22">
        <v>32</v>
      </c>
      <c r="H2419" s="22">
        <v>32</v>
      </c>
      <c r="N2419" s="2" t="s">
        <v>35</v>
      </c>
      <c r="O2419" s="2" t="s">
        <v>35</v>
      </c>
      <c r="P2419" t="s">
        <v>89</v>
      </c>
      <c r="Q2419" t="s">
        <v>3628</v>
      </c>
      <c r="U2419" t="s">
        <v>37</v>
      </c>
      <c r="V2419" t="s">
        <v>3801</v>
      </c>
      <c r="Z2419" s="2">
        <v>1</v>
      </c>
      <c r="AA2419" s="22">
        <v>33</v>
      </c>
      <c r="AF2419" t="s">
        <v>3726</v>
      </c>
      <c r="AI2419" t="s">
        <v>677</v>
      </c>
      <c r="AK2419" t="s">
        <v>44</v>
      </c>
      <c r="AN2419" t="s">
        <v>465</v>
      </c>
      <c r="BR2419" s="3" t="s">
        <v>7025</v>
      </c>
    </row>
    <row r="2420" spans="1:70" x14ac:dyDescent="0.2">
      <c r="A2420" t="s">
        <v>3183</v>
      </c>
      <c r="B2420" t="s">
        <v>3796</v>
      </c>
      <c r="C2420" t="s">
        <v>81</v>
      </c>
      <c r="D2420" t="s">
        <v>72</v>
      </c>
      <c r="E2420" t="s">
        <v>83</v>
      </c>
      <c r="F2420" s="2" t="s">
        <v>43</v>
      </c>
      <c r="G2420" s="22">
        <v>32</v>
      </c>
      <c r="H2420" s="22">
        <v>32</v>
      </c>
      <c r="N2420" s="2" t="s">
        <v>35</v>
      </c>
      <c r="O2420" s="2" t="s">
        <v>35</v>
      </c>
      <c r="P2420" t="s">
        <v>89</v>
      </c>
      <c r="Q2420" t="s">
        <v>3628</v>
      </c>
      <c r="U2420" t="s">
        <v>37</v>
      </c>
      <c r="V2420" t="s">
        <v>3802</v>
      </c>
      <c r="Z2420" s="2">
        <v>1</v>
      </c>
      <c r="AA2420" s="22">
        <v>33</v>
      </c>
      <c r="AF2420" t="s">
        <v>3728</v>
      </c>
      <c r="AI2420" t="s">
        <v>677</v>
      </c>
      <c r="AK2420" t="s">
        <v>44</v>
      </c>
      <c r="AN2420" t="s">
        <v>465</v>
      </c>
      <c r="BR2420" s="3" t="s">
        <v>7025</v>
      </c>
    </row>
    <row r="2421" spans="1:70" x14ac:dyDescent="0.2">
      <c r="A2421" t="s">
        <v>3183</v>
      </c>
      <c r="B2421" t="s">
        <v>3803</v>
      </c>
      <c r="C2421" t="s">
        <v>81</v>
      </c>
      <c r="D2421" t="s">
        <v>72</v>
      </c>
      <c r="E2421" t="s">
        <v>83</v>
      </c>
      <c r="F2421" s="2" t="s">
        <v>630</v>
      </c>
      <c r="G2421" s="22">
        <v>24</v>
      </c>
      <c r="H2421" s="22">
        <v>24</v>
      </c>
      <c r="N2421" s="2" t="s">
        <v>35</v>
      </c>
      <c r="O2421" s="2" t="s">
        <v>35</v>
      </c>
      <c r="P2421" t="s">
        <v>36</v>
      </c>
      <c r="Q2421" t="s">
        <v>3804</v>
      </c>
      <c r="U2421" t="s">
        <v>37</v>
      </c>
      <c r="V2421" t="s">
        <v>3805</v>
      </c>
      <c r="Z2421" s="2">
        <v>1</v>
      </c>
      <c r="AA2421" s="22">
        <v>19</v>
      </c>
      <c r="AF2421" t="s">
        <v>3806</v>
      </c>
      <c r="AI2421" t="s">
        <v>711</v>
      </c>
      <c r="AK2421" t="s">
        <v>69</v>
      </c>
      <c r="AN2421" t="s">
        <v>465</v>
      </c>
      <c r="BR2421" s="3" t="s">
        <v>7025</v>
      </c>
    </row>
    <row r="2422" spans="1:70" x14ac:dyDescent="0.2">
      <c r="A2422" t="s">
        <v>3183</v>
      </c>
      <c r="B2422" t="s">
        <v>3803</v>
      </c>
      <c r="C2422" t="s">
        <v>81</v>
      </c>
      <c r="D2422" t="s">
        <v>72</v>
      </c>
      <c r="E2422" t="s">
        <v>83</v>
      </c>
      <c r="F2422" s="2" t="s">
        <v>630</v>
      </c>
      <c r="G2422" s="22">
        <v>24</v>
      </c>
      <c r="H2422" s="22">
        <v>24</v>
      </c>
      <c r="N2422" s="2" t="s">
        <v>35</v>
      </c>
      <c r="O2422" s="2" t="s">
        <v>35</v>
      </c>
      <c r="P2422" t="s">
        <v>36</v>
      </c>
      <c r="Q2422" t="s">
        <v>3804</v>
      </c>
      <c r="U2422" t="s">
        <v>37</v>
      </c>
      <c r="V2422" t="s">
        <v>3807</v>
      </c>
      <c r="Z2422" s="2">
        <v>1</v>
      </c>
      <c r="AA2422" s="22">
        <v>19</v>
      </c>
      <c r="AF2422" t="s">
        <v>3808</v>
      </c>
      <c r="AI2422" t="s">
        <v>711</v>
      </c>
      <c r="AK2422" t="s">
        <v>69</v>
      </c>
      <c r="AN2422" t="s">
        <v>465</v>
      </c>
      <c r="BR2422" s="3" t="s">
        <v>7025</v>
      </c>
    </row>
    <row r="2423" spans="1:70" x14ac:dyDescent="0.2">
      <c r="A2423" t="s">
        <v>3183</v>
      </c>
      <c r="B2423" t="s">
        <v>3809</v>
      </c>
      <c r="C2423" t="s">
        <v>41</v>
      </c>
      <c r="D2423" t="s">
        <v>72</v>
      </c>
      <c r="E2423" t="s">
        <v>83</v>
      </c>
      <c r="F2423" s="2" t="s">
        <v>43</v>
      </c>
      <c r="G2423" s="22">
        <v>32</v>
      </c>
      <c r="H2423" s="22">
        <v>32</v>
      </c>
      <c r="N2423" s="2" t="s">
        <v>35</v>
      </c>
      <c r="O2423" s="2" t="s">
        <v>35</v>
      </c>
      <c r="P2423" t="s">
        <v>36</v>
      </c>
      <c r="Q2423" t="s">
        <v>3810</v>
      </c>
      <c r="U2423" t="s">
        <v>37</v>
      </c>
      <c r="V2423" t="s">
        <v>3811</v>
      </c>
      <c r="Z2423" s="2">
        <v>1</v>
      </c>
      <c r="AA2423" s="22">
        <v>29</v>
      </c>
      <c r="AF2423" t="s">
        <v>3719</v>
      </c>
      <c r="AI2423" t="s">
        <v>677</v>
      </c>
      <c r="AK2423" t="s">
        <v>44</v>
      </c>
      <c r="AN2423" t="s">
        <v>465</v>
      </c>
      <c r="BR2423" s="3" t="s">
        <v>7025</v>
      </c>
    </row>
    <row r="2424" spans="1:70" x14ac:dyDescent="0.2">
      <c r="A2424" t="s">
        <v>3183</v>
      </c>
      <c r="B2424" t="s">
        <v>3809</v>
      </c>
      <c r="C2424" t="s">
        <v>41</v>
      </c>
      <c r="D2424" t="s">
        <v>72</v>
      </c>
      <c r="E2424" t="s">
        <v>83</v>
      </c>
      <c r="F2424" s="2" t="s">
        <v>43</v>
      </c>
      <c r="G2424" s="22">
        <v>32</v>
      </c>
      <c r="H2424" s="22">
        <v>32</v>
      </c>
      <c r="N2424" s="2" t="s">
        <v>35</v>
      </c>
      <c r="O2424" s="2" t="s">
        <v>35</v>
      </c>
      <c r="P2424" t="s">
        <v>36</v>
      </c>
      <c r="Q2424" t="s">
        <v>3810</v>
      </c>
      <c r="U2424" t="s">
        <v>37</v>
      </c>
      <c r="V2424" t="s">
        <v>3812</v>
      </c>
      <c r="Z2424" s="2">
        <v>1</v>
      </c>
      <c r="AA2424" s="22">
        <v>28</v>
      </c>
      <c r="AF2424" t="s">
        <v>3721</v>
      </c>
      <c r="AI2424" t="s">
        <v>677</v>
      </c>
      <c r="AK2424" t="s">
        <v>44</v>
      </c>
      <c r="AN2424" t="s">
        <v>465</v>
      </c>
      <c r="BR2424" s="3" t="s">
        <v>7025</v>
      </c>
    </row>
    <row r="2425" spans="1:70" x14ac:dyDescent="0.2">
      <c r="A2425" t="s">
        <v>3183</v>
      </c>
      <c r="B2425" t="s">
        <v>3809</v>
      </c>
      <c r="C2425" t="s">
        <v>41</v>
      </c>
      <c r="D2425" t="s">
        <v>72</v>
      </c>
      <c r="E2425" t="s">
        <v>83</v>
      </c>
      <c r="F2425" s="2" t="s">
        <v>43</v>
      </c>
      <c r="G2425" s="22">
        <v>32</v>
      </c>
      <c r="H2425" s="22">
        <v>32</v>
      </c>
      <c r="N2425" s="2" t="s">
        <v>35</v>
      </c>
      <c r="O2425" s="2" t="s">
        <v>35</v>
      </c>
      <c r="P2425" t="s">
        <v>36</v>
      </c>
      <c r="Q2425" t="s">
        <v>3810</v>
      </c>
      <c r="U2425" t="s">
        <v>37</v>
      </c>
      <c r="V2425" t="s">
        <v>3813</v>
      </c>
      <c r="Z2425" s="2">
        <v>1</v>
      </c>
      <c r="AA2425" s="22">
        <v>30</v>
      </c>
      <c r="AF2425" t="s">
        <v>3724</v>
      </c>
      <c r="AI2425" t="s">
        <v>677</v>
      </c>
      <c r="AK2425" t="s">
        <v>44</v>
      </c>
      <c r="AN2425" t="s">
        <v>465</v>
      </c>
      <c r="BR2425" s="3" t="s">
        <v>7025</v>
      </c>
    </row>
    <row r="2426" spans="1:70" x14ac:dyDescent="0.2">
      <c r="A2426" t="s">
        <v>3183</v>
      </c>
      <c r="B2426" t="s">
        <v>3809</v>
      </c>
      <c r="C2426" t="s">
        <v>41</v>
      </c>
      <c r="D2426" t="s">
        <v>72</v>
      </c>
      <c r="E2426" t="s">
        <v>83</v>
      </c>
      <c r="F2426" s="2" t="s">
        <v>43</v>
      </c>
      <c r="G2426" s="22">
        <v>32</v>
      </c>
      <c r="H2426" s="22">
        <v>32</v>
      </c>
      <c r="N2426" s="2" t="s">
        <v>35</v>
      </c>
      <c r="O2426" s="2" t="s">
        <v>35</v>
      </c>
      <c r="P2426" t="s">
        <v>36</v>
      </c>
      <c r="Q2426" t="s">
        <v>3804</v>
      </c>
      <c r="U2426" t="s">
        <v>37</v>
      </c>
      <c r="V2426" t="s">
        <v>3814</v>
      </c>
      <c r="Z2426" s="2">
        <v>1</v>
      </c>
      <c r="AA2426" s="22">
        <v>33</v>
      </c>
      <c r="AF2426" t="s">
        <v>3726</v>
      </c>
      <c r="AI2426" t="s">
        <v>677</v>
      </c>
      <c r="AK2426" t="s">
        <v>44</v>
      </c>
      <c r="AN2426" t="s">
        <v>465</v>
      </c>
      <c r="BR2426" s="3" t="s">
        <v>7025</v>
      </c>
    </row>
    <row r="2427" spans="1:70" x14ac:dyDescent="0.2">
      <c r="A2427" t="s">
        <v>3183</v>
      </c>
      <c r="B2427" t="s">
        <v>3809</v>
      </c>
      <c r="C2427" t="s">
        <v>41</v>
      </c>
      <c r="D2427" t="s">
        <v>72</v>
      </c>
      <c r="E2427" t="s">
        <v>83</v>
      </c>
      <c r="F2427" s="2" t="s">
        <v>43</v>
      </c>
      <c r="G2427" s="22">
        <v>32</v>
      </c>
      <c r="H2427" s="22">
        <v>32</v>
      </c>
      <c r="N2427" s="2" t="s">
        <v>35</v>
      </c>
      <c r="O2427" s="2" t="s">
        <v>35</v>
      </c>
      <c r="P2427" t="s">
        <v>36</v>
      </c>
      <c r="Q2427" t="s">
        <v>3804</v>
      </c>
      <c r="U2427" t="s">
        <v>37</v>
      </c>
      <c r="V2427" t="s">
        <v>3815</v>
      </c>
      <c r="Z2427" s="2">
        <v>1</v>
      </c>
      <c r="AA2427" s="22">
        <v>33</v>
      </c>
      <c r="AF2427" t="s">
        <v>3728</v>
      </c>
      <c r="AI2427" t="s">
        <v>677</v>
      </c>
      <c r="AK2427" t="s">
        <v>44</v>
      </c>
      <c r="AN2427" t="s">
        <v>465</v>
      </c>
      <c r="BR2427" s="3" t="s">
        <v>7025</v>
      </c>
    </row>
    <row r="2428" spans="1:70" x14ac:dyDescent="0.2">
      <c r="A2428" t="s">
        <v>3183</v>
      </c>
      <c r="B2428" t="s">
        <v>3816</v>
      </c>
      <c r="C2428" t="s">
        <v>41</v>
      </c>
      <c r="D2428" t="s">
        <v>72</v>
      </c>
      <c r="E2428" t="s">
        <v>83</v>
      </c>
      <c r="F2428" s="2" t="s">
        <v>630</v>
      </c>
      <c r="G2428" s="22">
        <v>24</v>
      </c>
      <c r="H2428" s="22">
        <v>24</v>
      </c>
      <c r="N2428" s="2" t="s">
        <v>35</v>
      </c>
      <c r="O2428" s="2" t="s">
        <v>35</v>
      </c>
      <c r="P2428" t="s">
        <v>36</v>
      </c>
      <c r="Q2428" t="s">
        <v>3817</v>
      </c>
      <c r="U2428" t="s">
        <v>37</v>
      </c>
      <c r="V2428" t="s">
        <v>3818</v>
      </c>
      <c r="Z2428" s="2">
        <v>1</v>
      </c>
      <c r="AA2428" s="22">
        <v>29</v>
      </c>
      <c r="AF2428" t="s">
        <v>3719</v>
      </c>
      <c r="AI2428" t="s">
        <v>93</v>
      </c>
      <c r="AK2428" t="s">
        <v>69</v>
      </c>
      <c r="AN2428" t="s">
        <v>3313</v>
      </c>
      <c r="AO2428" t="s">
        <v>3819</v>
      </c>
      <c r="AP2428" t="s">
        <v>3820</v>
      </c>
      <c r="BR2428" s="3" t="s">
        <v>7025</v>
      </c>
    </row>
    <row r="2429" spans="1:70" x14ac:dyDescent="0.2">
      <c r="A2429" t="s">
        <v>3183</v>
      </c>
      <c r="B2429" t="s">
        <v>3816</v>
      </c>
      <c r="C2429" t="s">
        <v>41</v>
      </c>
      <c r="D2429" t="s">
        <v>72</v>
      </c>
      <c r="E2429" t="s">
        <v>83</v>
      </c>
      <c r="F2429" s="2" t="s">
        <v>630</v>
      </c>
      <c r="G2429" s="22">
        <v>24</v>
      </c>
      <c r="H2429" s="22">
        <v>24</v>
      </c>
      <c r="N2429" s="2" t="s">
        <v>35</v>
      </c>
      <c r="O2429" s="2" t="s">
        <v>35</v>
      </c>
      <c r="P2429" t="s">
        <v>36</v>
      </c>
      <c r="Q2429" t="s">
        <v>3817</v>
      </c>
      <c r="U2429" t="s">
        <v>37</v>
      </c>
      <c r="V2429" t="s">
        <v>3821</v>
      </c>
      <c r="Z2429" s="2">
        <v>1</v>
      </c>
      <c r="AA2429" s="22">
        <v>28</v>
      </c>
      <c r="AF2429" t="s">
        <v>3721</v>
      </c>
      <c r="AI2429" t="s">
        <v>93</v>
      </c>
      <c r="AK2429" t="s">
        <v>69</v>
      </c>
      <c r="AN2429" t="s">
        <v>3313</v>
      </c>
      <c r="AO2429" t="s">
        <v>3819</v>
      </c>
      <c r="AP2429" t="s">
        <v>3820</v>
      </c>
      <c r="BR2429" s="3" t="s">
        <v>7025</v>
      </c>
    </row>
    <row r="2430" spans="1:70" x14ac:dyDescent="0.2">
      <c r="A2430" t="s">
        <v>3183</v>
      </c>
      <c r="B2430" t="s">
        <v>3816</v>
      </c>
      <c r="C2430" t="s">
        <v>41</v>
      </c>
      <c r="D2430" t="s">
        <v>72</v>
      </c>
      <c r="E2430" t="s">
        <v>83</v>
      </c>
      <c r="F2430" s="2" t="s">
        <v>630</v>
      </c>
      <c r="G2430" s="22">
        <v>24</v>
      </c>
      <c r="H2430" s="22">
        <v>24</v>
      </c>
      <c r="N2430" s="2" t="s">
        <v>35</v>
      </c>
      <c r="O2430" s="2" t="s">
        <v>35</v>
      </c>
      <c r="P2430" t="s">
        <v>36</v>
      </c>
      <c r="Q2430" t="s">
        <v>3817</v>
      </c>
      <c r="U2430" t="s">
        <v>37</v>
      </c>
      <c r="V2430" t="s">
        <v>3822</v>
      </c>
      <c r="Z2430" s="2">
        <v>1</v>
      </c>
      <c r="AA2430" s="22">
        <v>30</v>
      </c>
      <c r="AF2430" t="s">
        <v>3724</v>
      </c>
      <c r="AI2430" t="s">
        <v>93</v>
      </c>
      <c r="AK2430" t="s">
        <v>69</v>
      </c>
      <c r="AN2430" t="s">
        <v>3313</v>
      </c>
      <c r="AO2430" t="s">
        <v>3819</v>
      </c>
      <c r="AP2430" t="s">
        <v>3820</v>
      </c>
      <c r="BR2430" s="3" t="s">
        <v>7025</v>
      </c>
    </row>
    <row r="2431" spans="1:70" x14ac:dyDescent="0.2">
      <c r="A2431" t="s">
        <v>3183</v>
      </c>
      <c r="B2431" t="s">
        <v>3816</v>
      </c>
      <c r="C2431" t="s">
        <v>41</v>
      </c>
      <c r="D2431" t="s">
        <v>72</v>
      </c>
      <c r="E2431" t="s">
        <v>83</v>
      </c>
      <c r="F2431" s="2" t="s">
        <v>630</v>
      </c>
      <c r="G2431" s="22">
        <v>24</v>
      </c>
      <c r="H2431" s="22">
        <v>24</v>
      </c>
      <c r="N2431" s="2" t="s">
        <v>35</v>
      </c>
      <c r="O2431" s="2" t="s">
        <v>35</v>
      </c>
      <c r="P2431" t="s">
        <v>36</v>
      </c>
      <c r="Q2431" t="s">
        <v>3761</v>
      </c>
      <c r="U2431" t="s">
        <v>37</v>
      </c>
      <c r="V2431" t="s">
        <v>3823</v>
      </c>
      <c r="Z2431" s="2">
        <v>1</v>
      </c>
      <c r="AA2431" s="22">
        <v>33</v>
      </c>
      <c r="AF2431" t="s">
        <v>3726</v>
      </c>
      <c r="AI2431" t="s">
        <v>93</v>
      </c>
      <c r="AK2431" t="s">
        <v>69</v>
      </c>
      <c r="AN2431" t="s">
        <v>3313</v>
      </c>
      <c r="AO2431" t="s">
        <v>3819</v>
      </c>
      <c r="AP2431" t="s">
        <v>3820</v>
      </c>
      <c r="BR2431" s="3" t="s">
        <v>7025</v>
      </c>
    </row>
    <row r="2432" spans="1:70" x14ac:dyDescent="0.2">
      <c r="A2432" t="s">
        <v>3183</v>
      </c>
      <c r="B2432" t="s">
        <v>3816</v>
      </c>
      <c r="C2432" t="s">
        <v>41</v>
      </c>
      <c r="D2432" t="s">
        <v>72</v>
      </c>
      <c r="E2432" t="s">
        <v>83</v>
      </c>
      <c r="F2432" s="2" t="s">
        <v>630</v>
      </c>
      <c r="G2432" s="22">
        <v>24</v>
      </c>
      <c r="H2432" s="22">
        <v>24</v>
      </c>
      <c r="N2432" s="2" t="s">
        <v>35</v>
      </c>
      <c r="O2432" s="2" t="s">
        <v>35</v>
      </c>
      <c r="P2432" t="s">
        <v>36</v>
      </c>
      <c r="Q2432" t="s">
        <v>3761</v>
      </c>
      <c r="U2432" t="s">
        <v>37</v>
      </c>
      <c r="V2432" t="s">
        <v>3824</v>
      </c>
      <c r="Z2432" s="2">
        <v>1</v>
      </c>
      <c r="AA2432" s="22">
        <v>33</v>
      </c>
      <c r="AF2432" t="s">
        <v>3728</v>
      </c>
      <c r="AI2432" t="s">
        <v>93</v>
      </c>
      <c r="AK2432" t="s">
        <v>69</v>
      </c>
      <c r="AN2432" t="s">
        <v>3313</v>
      </c>
      <c r="BR2432" s="3" t="s">
        <v>7025</v>
      </c>
    </row>
    <row r="2433" spans="1:70" x14ac:dyDescent="0.2">
      <c r="A2433" t="s">
        <v>3183</v>
      </c>
      <c r="B2433" t="s">
        <v>3825</v>
      </c>
      <c r="C2433" t="s">
        <v>41</v>
      </c>
      <c r="D2433" t="s">
        <v>72</v>
      </c>
      <c r="E2433" t="s">
        <v>83</v>
      </c>
      <c r="F2433" s="2" t="s">
        <v>630</v>
      </c>
      <c r="G2433" s="22">
        <v>24</v>
      </c>
      <c r="H2433" s="22">
        <v>24</v>
      </c>
      <c r="N2433" s="2" t="s">
        <v>35</v>
      </c>
      <c r="O2433" s="2" t="s">
        <v>35</v>
      </c>
      <c r="P2433" t="s">
        <v>36</v>
      </c>
      <c r="Q2433" t="s">
        <v>3736</v>
      </c>
      <c r="U2433" t="s">
        <v>37</v>
      </c>
      <c r="V2433" t="s">
        <v>3826</v>
      </c>
      <c r="Z2433" s="2">
        <v>1</v>
      </c>
      <c r="AA2433" s="22">
        <v>29</v>
      </c>
      <c r="AF2433" t="s">
        <v>3719</v>
      </c>
      <c r="AI2433" t="s">
        <v>93</v>
      </c>
      <c r="AK2433" t="s">
        <v>69</v>
      </c>
      <c r="AN2433" t="s">
        <v>465</v>
      </c>
      <c r="BR2433" s="3" t="s">
        <v>7025</v>
      </c>
    </row>
    <row r="2434" spans="1:70" x14ac:dyDescent="0.2">
      <c r="A2434" t="s">
        <v>3183</v>
      </c>
      <c r="B2434" t="s">
        <v>3825</v>
      </c>
      <c r="C2434" t="s">
        <v>41</v>
      </c>
      <c r="D2434" t="s">
        <v>72</v>
      </c>
      <c r="E2434" t="s">
        <v>83</v>
      </c>
      <c r="F2434" s="2" t="s">
        <v>630</v>
      </c>
      <c r="G2434" s="22">
        <v>24</v>
      </c>
      <c r="H2434" s="22">
        <v>24</v>
      </c>
      <c r="N2434" s="2" t="s">
        <v>35</v>
      </c>
      <c r="O2434" s="2" t="s">
        <v>35</v>
      </c>
      <c r="P2434" t="s">
        <v>36</v>
      </c>
      <c r="Q2434" t="s">
        <v>3736</v>
      </c>
      <c r="U2434" t="s">
        <v>37</v>
      </c>
      <c r="V2434" t="s">
        <v>3827</v>
      </c>
      <c r="Z2434" s="2">
        <v>1</v>
      </c>
      <c r="AA2434" s="22">
        <v>28</v>
      </c>
      <c r="AF2434" t="s">
        <v>3721</v>
      </c>
      <c r="AI2434" t="s">
        <v>93</v>
      </c>
      <c r="AK2434" t="s">
        <v>69</v>
      </c>
      <c r="AN2434" t="s">
        <v>465</v>
      </c>
      <c r="BR2434" s="3" t="s">
        <v>7025</v>
      </c>
    </row>
    <row r="2435" spans="1:70" x14ac:dyDescent="0.2">
      <c r="A2435" t="s">
        <v>3183</v>
      </c>
      <c r="B2435" t="s">
        <v>3825</v>
      </c>
      <c r="C2435" t="s">
        <v>41</v>
      </c>
      <c r="D2435" t="s">
        <v>72</v>
      </c>
      <c r="E2435" t="s">
        <v>83</v>
      </c>
      <c r="F2435" s="2" t="s">
        <v>630</v>
      </c>
      <c r="G2435" s="22">
        <v>24</v>
      </c>
      <c r="H2435" s="22">
        <v>24</v>
      </c>
      <c r="N2435" s="2" t="s">
        <v>35</v>
      </c>
      <c r="O2435" s="2" t="s">
        <v>35</v>
      </c>
      <c r="P2435" t="s">
        <v>36</v>
      </c>
      <c r="Q2435" t="s">
        <v>3736</v>
      </c>
      <c r="U2435" t="s">
        <v>37</v>
      </c>
      <c r="V2435" t="s">
        <v>3828</v>
      </c>
      <c r="Z2435" s="2">
        <v>1</v>
      </c>
      <c r="AA2435" s="22">
        <v>30</v>
      </c>
      <c r="AF2435" t="s">
        <v>3724</v>
      </c>
      <c r="AI2435" t="s">
        <v>93</v>
      </c>
      <c r="AK2435" t="s">
        <v>69</v>
      </c>
      <c r="AN2435" t="s">
        <v>465</v>
      </c>
      <c r="BR2435" s="3" t="s">
        <v>7025</v>
      </c>
    </row>
    <row r="2436" spans="1:70" x14ac:dyDescent="0.2">
      <c r="A2436" t="s">
        <v>3183</v>
      </c>
      <c r="B2436" t="s">
        <v>3825</v>
      </c>
      <c r="C2436" t="s">
        <v>41</v>
      </c>
      <c r="D2436" t="s">
        <v>72</v>
      </c>
      <c r="E2436" t="s">
        <v>83</v>
      </c>
      <c r="F2436" s="2" t="s">
        <v>630</v>
      </c>
      <c r="G2436" s="22">
        <v>24</v>
      </c>
      <c r="H2436" s="22">
        <v>24</v>
      </c>
      <c r="N2436" s="2" t="s">
        <v>35</v>
      </c>
      <c r="O2436" s="2" t="s">
        <v>35</v>
      </c>
      <c r="P2436" t="s">
        <v>36</v>
      </c>
      <c r="Q2436" t="s">
        <v>3736</v>
      </c>
      <c r="U2436" t="s">
        <v>37</v>
      </c>
      <c r="V2436" t="s">
        <v>3829</v>
      </c>
      <c r="Z2436" s="2">
        <v>1</v>
      </c>
      <c r="AA2436" s="22">
        <v>33</v>
      </c>
      <c r="AF2436" t="s">
        <v>3726</v>
      </c>
      <c r="AI2436" t="s">
        <v>93</v>
      </c>
      <c r="AK2436" t="s">
        <v>69</v>
      </c>
      <c r="AN2436" t="s">
        <v>3313</v>
      </c>
      <c r="BR2436" s="3" t="s">
        <v>7025</v>
      </c>
    </row>
    <row r="2437" spans="1:70" x14ac:dyDescent="0.2">
      <c r="A2437" t="s">
        <v>3183</v>
      </c>
      <c r="B2437" t="s">
        <v>3825</v>
      </c>
      <c r="C2437" t="s">
        <v>41</v>
      </c>
      <c r="D2437" t="s">
        <v>72</v>
      </c>
      <c r="E2437" t="s">
        <v>83</v>
      </c>
      <c r="F2437" s="2" t="s">
        <v>630</v>
      </c>
      <c r="G2437" s="22">
        <v>24</v>
      </c>
      <c r="H2437" s="22">
        <v>24</v>
      </c>
      <c r="N2437" s="2" t="s">
        <v>35</v>
      </c>
      <c r="O2437" s="2" t="s">
        <v>35</v>
      </c>
      <c r="P2437" t="s">
        <v>36</v>
      </c>
      <c r="Q2437" t="s">
        <v>3736</v>
      </c>
      <c r="U2437" t="s">
        <v>37</v>
      </c>
      <c r="V2437" t="s">
        <v>3830</v>
      </c>
      <c r="Z2437" s="2">
        <v>1</v>
      </c>
      <c r="AA2437" s="22">
        <v>33</v>
      </c>
      <c r="AF2437" t="s">
        <v>3728</v>
      </c>
      <c r="AI2437" t="s">
        <v>93</v>
      </c>
      <c r="AK2437" t="s">
        <v>69</v>
      </c>
      <c r="AN2437" t="s">
        <v>465</v>
      </c>
      <c r="BR2437" s="3" t="s">
        <v>7025</v>
      </c>
    </row>
    <row r="2438" spans="1:70" x14ac:dyDescent="0.2">
      <c r="A2438" t="s">
        <v>3183</v>
      </c>
      <c r="B2438" t="s">
        <v>3831</v>
      </c>
      <c r="C2438" t="s">
        <v>41</v>
      </c>
      <c r="D2438" t="s">
        <v>72</v>
      </c>
      <c r="E2438" t="s">
        <v>83</v>
      </c>
      <c r="F2438" s="2" t="s">
        <v>630</v>
      </c>
      <c r="G2438" s="22">
        <v>24</v>
      </c>
      <c r="H2438" s="22">
        <v>24</v>
      </c>
      <c r="N2438" s="2" t="s">
        <v>35</v>
      </c>
      <c r="O2438" s="2" t="s">
        <v>35</v>
      </c>
      <c r="P2438" t="s">
        <v>36</v>
      </c>
      <c r="Q2438" t="s">
        <v>3789</v>
      </c>
      <c r="U2438" t="s">
        <v>37</v>
      </c>
      <c r="V2438" t="s">
        <v>3832</v>
      </c>
      <c r="Z2438" s="2">
        <v>1</v>
      </c>
      <c r="AA2438" s="22">
        <v>19</v>
      </c>
      <c r="AF2438" t="s">
        <v>3806</v>
      </c>
      <c r="AI2438" t="s">
        <v>711</v>
      </c>
      <c r="AK2438" t="s">
        <v>69</v>
      </c>
      <c r="AN2438" t="s">
        <v>465</v>
      </c>
      <c r="BR2438" s="3" t="s">
        <v>7025</v>
      </c>
    </row>
    <row r="2439" spans="1:70" x14ac:dyDescent="0.2">
      <c r="A2439" t="s">
        <v>3183</v>
      </c>
      <c r="B2439" t="s">
        <v>3831</v>
      </c>
      <c r="C2439" t="s">
        <v>41</v>
      </c>
      <c r="D2439" t="s">
        <v>72</v>
      </c>
      <c r="E2439" t="s">
        <v>83</v>
      </c>
      <c r="F2439" s="2" t="s">
        <v>630</v>
      </c>
      <c r="G2439" s="22">
        <v>24</v>
      </c>
      <c r="H2439" s="22">
        <v>24</v>
      </c>
      <c r="N2439" s="2" t="s">
        <v>35</v>
      </c>
      <c r="O2439" s="2" t="s">
        <v>35</v>
      </c>
      <c r="P2439" t="s">
        <v>36</v>
      </c>
      <c r="Q2439" t="s">
        <v>3789</v>
      </c>
      <c r="U2439" t="s">
        <v>37</v>
      </c>
      <c r="V2439" t="s">
        <v>3833</v>
      </c>
      <c r="Z2439" s="2">
        <v>1</v>
      </c>
      <c r="AA2439" s="22">
        <v>19</v>
      </c>
      <c r="AF2439" t="s">
        <v>3808</v>
      </c>
      <c r="AI2439" t="s">
        <v>711</v>
      </c>
      <c r="AK2439" t="s">
        <v>69</v>
      </c>
      <c r="AN2439" t="s">
        <v>465</v>
      </c>
      <c r="BR2439" s="3" t="s">
        <v>7025</v>
      </c>
    </row>
    <row r="2440" spans="1:70" x14ac:dyDescent="0.2">
      <c r="A2440" t="s">
        <v>3183</v>
      </c>
      <c r="B2440" t="s">
        <v>3834</v>
      </c>
      <c r="C2440" t="s">
        <v>41</v>
      </c>
      <c r="D2440" t="s">
        <v>42</v>
      </c>
      <c r="E2440" t="s">
        <v>83</v>
      </c>
      <c r="F2440" s="2" t="s">
        <v>43</v>
      </c>
      <c r="G2440" s="22">
        <v>32</v>
      </c>
      <c r="H2440" s="22">
        <v>32</v>
      </c>
      <c r="N2440" s="2" t="s">
        <v>45</v>
      </c>
      <c r="O2440" s="2" t="s">
        <v>35</v>
      </c>
      <c r="P2440" t="s">
        <v>36</v>
      </c>
      <c r="Q2440" t="s">
        <v>3717</v>
      </c>
      <c r="U2440" t="s">
        <v>37</v>
      </c>
      <c r="V2440" t="s">
        <v>3835</v>
      </c>
      <c r="W2440" t="s">
        <v>232</v>
      </c>
      <c r="Z2440" s="2">
        <v>2</v>
      </c>
      <c r="AA2440" s="22">
        <v>3</v>
      </c>
      <c r="AF2440" t="s">
        <v>48</v>
      </c>
      <c r="AI2440" t="s">
        <v>3167</v>
      </c>
      <c r="AK2440" t="s">
        <v>181</v>
      </c>
      <c r="AN2440" t="s">
        <v>465</v>
      </c>
      <c r="BR2440" s="3" t="s">
        <v>7025</v>
      </c>
    </row>
    <row r="2441" spans="1:70" x14ac:dyDescent="0.2">
      <c r="A2441" t="s">
        <v>3183</v>
      </c>
      <c r="B2441" t="s">
        <v>3836</v>
      </c>
      <c r="C2441" t="s">
        <v>81</v>
      </c>
      <c r="D2441" t="s">
        <v>1490</v>
      </c>
      <c r="E2441" t="s">
        <v>83</v>
      </c>
      <c r="F2441" s="2" t="s">
        <v>335</v>
      </c>
      <c r="G2441" s="22">
        <v>64</v>
      </c>
      <c r="H2441" s="22">
        <v>64</v>
      </c>
      <c r="N2441" s="2" t="s">
        <v>60</v>
      </c>
      <c r="O2441" s="2" t="s">
        <v>35</v>
      </c>
      <c r="P2441" t="s">
        <v>89</v>
      </c>
      <c r="Q2441" t="s">
        <v>3785</v>
      </c>
      <c r="U2441" t="s">
        <v>37</v>
      </c>
      <c r="V2441" t="s">
        <v>3837</v>
      </c>
      <c r="Z2441" s="2">
        <v>1</v>
      </c>
      <c r="AA2441" s="22">
        <v>20</v>
      </c>
      <c r="AF2441" t="s">
        <v>3838</v>
      </c>
      <c r="AI2441" t="s">
        <v>677</v>
      </c>
      <c r="AK2441" t="s">
        <v>336</v>
      </c>
      <c r="AN2441" t="s">
        <v>465</v>
      </c>
      <c r="BR2441" s="3" t="s">
        <v>7025</v>
      </c>
    </row>
    <row r="2442" spans="1:70" x14ac:dyDescent="0.2">
      <c r="A2442" t="s">
        <v>3183</v>
      </c>
      <c r="B2442" t="s">
        <v>3839</v>
      </c>
      <c r="C2442" t="s">
        <v>81</v>
      </c>
      <c r="D2442" t="s">
        <v>1490</v>
      </c>
      <c r="E2442" t="s">
        <v>83</v>
      </c>
      <c r="F2442" s="2" t="s">
        <v>43</v>
      </c>
      <c r="G2442" s="22">
        <v>32</v>
      </c>
      <c r="H2442" s="22">
        <v>32</v>
      </c>
      <c r="N2442" s="2" t="s">
        <v>35</v>
      </c>
      <c r="O2442" s="2" t="s">
        <v>35</v>
      </c>
      <c r="P2442" t="s">
        <v>89</v>
      </c>
      <c r="Q2442" t="s">
        <v>3804</v>
      </c>
      <c r="U2442" t="s">
        <v>37</v>
      </c>
      <c r="V2442" t="s">
        <v>3840</v>
      </c>
      <c r="Z2442" s="2">
        <v>1</v>
      </c>
      <c r="AA2442" s="22">
        <v>24</v>
      </c>
      <c r="AF2442" t="s">
        <v>3112</v>
      </c>
      <c r="AI2442" t="s">
        <v>677</v>
      </c>
      <c r="AK2442" t="s">
        <v>44</v>
      </c>
      <c r="AN2442" t="s">
        <v>465</v>
      </c>
      <c r="BR2442" s="3" t="s">
        <v>7025</v>
      </c>
    </row>
    <row r="2443" spans="1:70" x14ac:dyDescent="0.2">
      <c r="A2443" t="s">
        <v>3183</v>
      </c>
      <c r="B2443" t="s">
        <v>3841</v>
      </c>
      <c r="C2443" t="s">
        <v>81</v>
      </c>
      <c r="D2443" t="s">
        <v>85</v>
      </c>
      <c r="E2443" t="s">
        <v>83</v>
      </c>
      <c r="F2443" s="2" t="s">
        <v>1148</v>
      </c>
      <c r="G2443" s="22">
        <v>96</v>
      </c>
      <c r="H2443" s="22">
        <v>96</v>
      </c>
      <c r="N2443" s="2" t="s">
        <v>40</v>
      </c>
      <c r="O2443" s="2" t="s">
        <v>35</v>
      </c>
      <c r="P2443" t="s">
        <v>89</v>
      </c>
      <c r="Q2443" t="s">
        <v>3842</v>
      </c>
      <c r="U2443" t="s">
        <v>37</v>
      </c>
      <c r="V2443" t="s">
        <v>3843</v>
      </c>
      <c r="Z2443" s="2">
        <v>1</v>
      </c>
      <c r="AA2443" s="22">
        <v>20</v>
      </c>
      <c r="AF2443" t="s">
        <v>3838</v>
      </c>
      <c r="AI2443" t="s">
        <v>677</v>
      </c>
      <c r="AK2443" t="s">
        <v>624</v>
      </c>
      <c r="AN2443" t="s">
        <v>465</v>
      </c>
      <c r="BR2443" s="3" t="s">
        <v>7025</v>
      </c>
    </row>
    <row r="2444" spans="1:70" x14ac:dyDescent="0.2">
      <c r="A2444" t="s">
        <v>3183</v>
      </c>
      <c r="B2444" t="s">
        <v>3844</v>
      </c>
      <c r="C2444" t="s">
        <v>81</v>
      </c>
      <c r="D2444" t="s">
        <v>85</v>
      </c>
      <c r="E2444" t="s">
        <v>83</v>
      </c>
      <c r="F2444" s="2" t="s">
        <v>43</v>
      </c>
      <c r="G2444" s="22">
        <v>32</v>
      </c>
      <c r="H2444" s="22">
        <v>32</v>
      </c>
      <c r="N2444" s="2" t="s">
        <v>35</v>
      </c>
      <c r="O2444" s="2" t="s">
        <v>35</v>
      </c>
      <c r="P2444" t="s">
        <v>36</v>
      </c>
      <c r="Q2444" t="s">
        <v>3845</v>
      </c>
      <c r="U2444" t="s">
        <v>37</v>
      </c>
      <c r="V2444" t="s">
        <v>3846</v>
      </c>
      <c r="Z2444" s="2">
        <v>1</v>
      </c>
      <c r="AA2444" s="22">
        <v>20</v>
      </c>
      <c r="AF2444" t="s">
        <v>3838</v>
      </c>
      <c r="AI2444" t="s">
        <v>3847</v>
      </c>
      <c r="AK2444" t="s">
        <v>44</v>
      </c>
      <c r="AN2444" t="s">
        <v>465</v>
      </c>
      <c r="BR2444" s="3" t="s">
        <v>7025</v>
      </c>
    </row>
    <row r="2445" spans="1:70" x14ac:dyDescent="0.2">
      <c r="A2445" t="s">
        <v>3183</v>
      </c>
      <c r="B2445" t="s">
        <v>3848</v>
      </c>
      <c r="C2445" t="s">
        <v>81</v>
      </c>
      <c r="D2445" t="s">
        <v>85</v>
      </c>
      <c r="E2445" t="s">
        <v>83</v>
      </c>
      <c r="F2445" s="2" t="s">
        <v>43</v>
      </c>
      <c r="G2445" s="22">
        <v>32</v>
      </c>
      <c r="H2445" s="22">
        <v>32</v>
      </c>
      <c r="N2445" s="2" t="s">
        <v>35</v>
      </c>
      <c r="O2445" s="2" t="s">
        <v>35</v>
      </c>
      <c r="P2445" t="s">
        <v>89</v>
      </c>
      <c r="Q2445" t="s">
        <v>3849</v>
      </c>
      <c r="U2445" t="s">
        <v>37</v>
      </c>
      <c r="V2445" t="s">
        <v>3850</v>
      </c>
      <c r="Z2445" s="2">
        <v>1</v>
      </c>
      <c r="AA2445" s="22">
        <v>20</v>
      </c>
      <c r="AF2445" t="s">
        <v>3838</v>
      </c>
      <c r="AI2445" t="s">
        <v>677</v>
      </c>
      <c r="AK2445" t="s">
        <v>44</v>
      </c>
      <c r="AN2445" t="s">
        <v>3313</v>
      </c>
      <c r="BR2445" s="3" t="s">
        <v>7025</v>
      </c>
    </row>
    <row r="2446" spans="1:70" x14ac:dyDescent="0.2">
      <c r="A2446" t="s">
        <v>3183</v>
      </c>
      <c r="B2446" t="s">
        <v>3851</v>
      </c>
      <c r="C2446" t="s">
        <v>81</v>
      </c>
      <c r="D2446" t="s">
        <v>85</v>
      </c>
      <c r="E2446" t="s">
        <v>83</v>
      </c>
      <c r="F2446" s="2" t="s">
        <v>43</v>
      </c>
      <c r="G2446" s="22">
        <v>32</v>
      </c>
      <c r="H2446" s="22">
        <v>32</v>
      </c>
      <c r="N2446" s="2" t="s">
        <v>35</v>
      </c>
      <c r="O2446" s="2" t="s">
        <v>35</v>
      </c>
      <c r="P2446" t="s">
        <v>89</v>
      </c>
      <c r="Q2446" t="s">
        <v>3852</v>
      </c>
      <c r="U2446" t="s">
        <v>37</v>
      </c>
      <c r="V2446" t="s">
        <v>3853</v>
      </c>
      <c r="Z2446" s="2">
        <v>1</v>
      </c>
      <c r="AA2446" s="22">
        <v>20</v>
      </c>
      <c r="AF2446" t="s">
        <v>3838</v>
      </c>
      <c r="AI2446" t="s">
        <v>677</v>
      </c>
      <c r="AK2446" t="s">
        <v>44</v>
      </c>
      <c r="AN2446" t="s">
        <v>465</v>
      </c>
      <c r="BR2446" s="3" t="s">
        <v>7025</v>
      </c>
    </row>
    <row r="2447" spans="1:70" x14ac:dyDescent="0.2">
      <c r="A2447" t="s">
        <v>3183</v>
      </c>
      <c r="B2447" t="s">
        <v>3854</v>
      </c>
      <c r="C2447" t="s">
        <v>81</v>
      </c>
      <c r="D2447" t="s">
        <v>85</v>
      </c>
      <c r="E2447" t="s">
        <v>83</v>
      </c>
      <c r="F2447" s="2" t="s">
        <v>43</v>
      </c>
      <c r="G2447" s="22">
        <v>32</v>
      </c>
      <c r="H2447" s="22">
        <v>32</v>
      </c>
      <c r="N2447" s="2" t="s">
        <v>35</v>
      </c>
      <c r="O2447" s="2" t="s">
        <v>35</v>
      </c>
      <c r="P2447" t="s">
        <v>36</v>
      </c>
      <c r="Q2447" t="s">
        <v>3849</v>
      </c>
      <c r="U2447" t="s">
        <v>37</v>
      </c>
      <c r="V2447" t="s">
        <v>3855</v>
      </c>
      <c r="Z2447" s="2">
        <v>1</v>
      </c>
      <c r="AA2447" s="22">
        <v>20</v>
      </c>
      <c r="AF2447" t="s">
        <v>3838</v>
      </c>
      <c r="AI2447" t="s">
        <v>677</v>
      </c>
      <c r="AK2447" t="s">
        <v>44</v>
      </c>
      <c r="AN2447" t="s">
        <v>465</v>
      </c>
      <c r="BR2447" s="3" t="s">
        <v>7025</v>
      </c>
    </row>
    <row r="2448" spans="1:70" x14ac:dyDescent="0.2">
      <c r="A2448" t="s">
        <v>3183</v>
      </c>
      <c r="B2448" t="s">
        <v>3856</v>
      </c>
      <c r="C2448" t="s">
        <v>41</v>
      </c>
      <c r="D2448" t="s">
        <v>85</v>
      </c>
      <c r="E2448" t="s">
        <v>83</v>
      </c>
      <c r="F2448" s="2" t="s">
        <v>43</v>
      </c>
      <c r="G2448" s="22">
        <v>32</v>
      </c>
      <c r="H2448" s="22">
        <v>32</v>
      </c>
      <c r="N2448" s="2" t="s">
        <v>35</v>
      </c>
      <c r="O2448" s="2" t="s">
        <v>35</v>
      </c>
      <c r="P2448" t="s">
        <v>36</v>
      </c>
      <c r="Q2448" t="s">
        <v>3857</v>
      </c>
      <c r="U2448" t="s">
        <v>37</v>
      </c>
      <c r="V2448" t="s">
        <v>3858</v>
      </c>
      <c r="Z2448" s="2">
        <v>1</v>
      </c>
      <c r="AA2448" s="22">
        <v>24</v>
      </c>
      <c r="AF2448" t="s">
        <v>3112</v>
      </c>
      <c r="AI2448" t="s">
        <v>677</v>
      </c>
      <c r="AK2448" t="s">
        <v>44</v>
      </c>
      <c r="AN2448" t="s">
        <v>465</v>
      </c>
      <c r="BR2448" s="3" t="s">
        <v>7025</v>
      </c>
    </row>
    <row r="2449" spans="1:70" x14ac:dyDescent="0.2">
      <c r="A2449" t="s">
        <v>3183</v>
      </c>
      <c r="B2449" t="s">
        <v>3859</v>
      </c>
      <c r="C2449" t="s">
        <v>81</v>
      </c>
      <c r="D2449" t="s">
        <v>72</v>
      </c>
      <c r="E2449" t="s">
        <v>83</v>
      </c>
      <c r="F2449" s="2" t="s">
        <v>1148</v>
      </c>
      <c r="G2449" s="22">
        <v>96</v>
      </c>
      <c r="H2449" s="22">
        <v>96</v>
      </c>
      <c r="N2449" s="2" t="s">
        <v>40</v>
      </c>
      <c r="O2449" s="2" t="s">
        <v>35</v>
      </c>
      <c r="P2449" t="s">
        <v>89</v>
      </c>
      <c r="Q2449" t="s">
        <v>3860</v>
      </c>
      <c r="U2449" t="s">
        <v>37</v>
      </c>
      <c r="V2449" t="s">
        <v>3861</v>
      </c>
      <c r="Z2449" s="2">
        <v>1</v>
      </c>
      <c r="AA2449" s="22">
        <v>24</v>
      </c>
      <c r="AF2449" t="s">
        <v>3112</v>
      </c>
      <c r="AI2449" t="s">
        <v>677</v>
      </c>
      <c r="AK2449" t="s">
        <v>624</v>
      </c>
      <c r="AN2449" t="s">
        <v>465</v>
      </c>
      <c r="BR2449" s="3" t="s">
        <v>7025</v>
      </c>
    </row>
    <row r="2450" spans="1:70" x14ac:dyDescent="0.2">
      <c r="A2450" t="s">
        <v>3183</v>
      </c>
      <c r="B2450" t="s">
        <v>3862</v>
      </c>
      <c r="C2450" t="s">
        <v>81</v>
      </c>
      <c r="D2450" t="s">
        <v>72</v>
      </c>
      <c r="E2450" t="s">
        <v>83</v>
      </c>
      <c r="F2450" s="2" t="s">
        <v>43</v>
      </c>
      <c r="G2450" s="22">
        <v>32</v>
      </c>
      <c r="H2450" s="22">
        <v>32</v>
      </c>
      <c r="N2450" s="2" t="s">
        <v>35</v>
      </c>
      <c r="O2450" s="2" t="s">
        <v>35</v>
      </c>
      <c r="P2450" t="s">
        <v>89</v>
      </c>
      <c r="Q2450" t="s">
        <v>3863</v>
      </c>
      <c r="U2450" t="s">
        <v>37</v>
      </c>
      <c r="V2450" t="s">
        <v>3864</v>
      </c>
      <c r="Z2450" s="2">
        <v>1</v>
      </c>
      <c r="AA2450" s="22">
        <v>24</v>
      </c>
      <c r="AF2450" t="s">
        <v>3112</v>
      </c>
      <c r="AI2450" t="s">
        <v>677</v>
      </c>
      <c r="AK2450" t="s">
        <v>44</v>
      </c>
      <c r="AN2450" t="s">
        <v>465</v>
      </c>
      <c r="BR2450" s="3" t="s">
        <v>7025</v>
      </c>
    </row>
    <row r="2451" spans="1:70" x14ac:dyDescent="0.2">
      <c r="A2451" t="s">
        <v>3183</v>
      </c>
      <c r="B2451" t="s">
        <v>3865</v>
      </c>
      <c r="C2451" t="s">
        <v>81</v>
      </c>
      <c r="D2451" t="s">
        <v>72</v>
      </c>
      <c r="E2451" t="s">
        <v>83</v>
      </c>
      <c r="F2451" s="2" t="s">
        <v>43</v>
      </c>
      <c r="G2451" s="22">
        <v>32</v>
      </c>
      <c r="H2451" s="22">
        <v>32</v>
      </c>
      <c r="N2451" s="2" t="s">
        <v>45</v>
      </c>
      <c r="O2451" s="2" t="s">
        <v>35</v>
      </c>
      <c r="P2451" t="s">
        <v>89</v>
      </c>
      <c r="Q2451" t="s">
        <v>3857</v>
      </c>
      <c r="U2451" t="s">
        <v>37</v>
      </c>
      <c r="V2451" t="s">
        <v>3866</v>
      </c>
      <c r="Z2451" s="2">
        <v>1</v>
      </c>
      <c r="AA2451" s="22">
        <v>26</v>
      </c>
      <c r="AF2451" t="s">
        <v>3774</v>
      </c>
      <c r="AI2451" t="s">
        <v>573</v>
      </c>
      <c r="AK2451" t="s">
        <v>206</v>
      </c>
      <c r="AN2451" t="s">
        <v>3313</v>
      </c>
      <c r="AO2451" t="s">
        <v>3819</v>
      </c>
      <c r="AP2451" t="s">
        <v>3820</v>
      </c>
      <c r="BR2451" s="3" t="s">
        <v>7025</v>
      </c>
    </row>
    <row r="2452" spans="1:70" x14ac:dyDescent="0.2">
      <c r="A2452" t="s">
        <v>3183</v>
      </c>
      <c r="B2452" t="s">
        <v>3867</v>
      </c>
      <c r="C2452" t="s">
        <v>81</v>
      </c>
      <c r="D2452" t="s">
        <v>72</v>
      </c>
      <c r="E2452" t="s">
        <v>83</v>
      </c>
      <c r="F2452" s="2" t="s">
        <v>43</v>
      </c>
      <c r="G2452" s="22">
        <v>32</v>
      </c>
      <c r="H2452" s="22">
        <v>32</v>
      </c>
      <c r="N2452" s="2" t="s">
        <v>45</v>
      </c>
      <c r="O2452" s="2" t="s">
        <v>35</v>
      </c>
      <c r="P2452" t="s">
        <v>36</v>
      </c>
      <c r="Q2452" t="s">
        <v>3868</v>
      </c>
      <c r="U2452" t="s">
        <v>37</v>
      </c>
      <c r="V2452" t="s">
        <v>3869</v>
      </c>
      <c r="Z2452" s="2">
        <v>1</v>
      </c>
      <c r="AA2452" s="22">
        <v>26</v>
      </c>
      <c r="AF2452" t="s">
        <v>3774</v>
      </c>
      <c r="AI2452" t="s">
        <v>573</v>
      </c>
      <c r="AK2452" t="s">
        <v>206</v>
      </c>
      <c r="AN2452" t="s">
        <v>465</v>
      </c>
      <c r="BR2452" s="3" t="s">
        <v>7025</v>
      </c>
    </row>
    <row r="2453" spans="1:70" x14ac:dyDescent="0.2">
      <c r="A2453" t="s">
        <v>3183</v>
      </c>
      <c r="B2453" t="s">
        <v>3870</v>
      </c>
      <c r="C2453" t="s">
        <v>41</v>
      </c>
      <c r="D2453" t="s">
        <v>72</v>
      </c>
      <c r="E2453" t="s">
        <v>83</v>
      </c>
      <c r="F2453" s="2" t="s">
        <v>43</v>
      </c>
      <c r="G2453" s="22">
        <v>32</v>
      </c>
      <c r="H2453" s="22">
        <v>32</v>
      </c>
      <c r="N2453" s="2" t="s">
        <v>45</v>
      </c>
      <c r="O2453" s="2" t="s">
        <v>35</v>
      </c>
      <c r="P2453" t="s">
        <v>36</v>
      </c>
      <c r="Q2453" t="s">
        <v>3845</v>
      </c>
      <c r="U2453" t="s">
        <v>37</v>
      </c>
      <c r="V2453" t="s">
        <v>3871</v>
      </c>
      <c r="Z2453" s="2">
        <v>1</v>
      </c>
      <c r="AA2453" s="22">
        <v>26</v>
      </c>
      <c r="AF2453" t="s">
        <v>3774</v>
      </c>
      <c r="AI2453" t="s">
        <v>573</v>
      </c>
      <c r="AK2453" t="s">
        <v>206</v>
      </c>
      <c r="AN2453" t="s">
        <v>465</v>
      </c>
      <c r="BR2453" s="3" t="s">
        <v>7025</v>
      </c>
    </row>
    <row r="2454" spans="1:70" x14ac:dyDescent="0.2">
      <c r="A2454" t="s">
        <v>3183</v>
      </c>
      <c r="B2454" t="s">
        <v>3872</v>
      </c>
      <c r="C2454" t="s">
        <v>41</v>
      </c>
      <c r="D2454" t="s">
        <v>72</v>
      </c>
      <c r="E2454" t="s">
        <v>83</v>
      </c>
      <c r="F2454" s="2" t="s">
        <v>630</v>
      </c>
      <c r="G2454" s="22">
        <v>24</v>
      </c>
      <c r="H2454" s="22">
        <v>24</v>
      </c>
      <c r="N2454" s="2" t="s">
        <v>35</v>
      </c>
      <c r="O2454" s="2" t="s">
        <v>35</v>
      </c>
      <c r="P2454" t="s">
        <v>36</v>
      </c>
      <c r="Q2454" t="s">
        <v>3868</v>
      </c>
      <c r="U2454" t="s">
        <v>37</v>
      </c>
      <c r="V2454" t="s">
        <v>3873</v>
      </c>
      <c r="Z2454" s="2">
        <v>1</v>
      </c>
      <c r="AA2454" s="22">
        <v>26</v>
      </c>
      <c r="AF2454" t="s">
        <v>3774</v>
      </c>
      <c r="AI2454" t="s">
        <v>711</v>
      </c>
      <c r="AK2454" t="s">
        <v>69</v>
      </c>
      <c r="AN2454" t="s">
        <v>465</v>
      </c>
      <c r="BR2454" s="3" t="s">
        <v>7025</v>
      </c>
    </row>
    <row r="2455" spans="1:70" x14ac:dyDescent="0.2">
      <c r="A2455" t="s">
        <v>3183</v>
      </c>
      <c r="B2455" t="s">
        <v>3874</v>
      </c>
      <c r="C2455" t="s">
        <v>41</v>
      </c>
      <c r="D2455" t="s">
        <v>72</v>
      </c>
      <c r="E2455" t="s">
        <v>83</v>
      </c>
      <c r="F2455" s="2" t="s">
        <v>34</v>
      </c>
      <c r="G2455" s="22">
        <v>16</v>
      </c>
      <c r="H2455" s="22">
        <v>16</v>
      </c>
      <c r="N2455" s="2" t="s">
        <v>35</v>
      </c>
      <c r="O2455" s="2" t="s">
        <v>35</v>
      </c>
      <c r="P2455" t="s">
        <v>36</v>
      </c>
      <c r="Q2455" t="s">
        <v>3875</v>
      </c>
      <c r="U2455" t="s">
        <v>37</v>
      </c>
      <c r="V2455" t="s">
        <v>3876</v>
      </c>
      <c r="Z2455" s="2">
        <v>1</v>
      </c>
      <c r="AA2455" s="22">
        <v>26</v>
      </c>
      <c r="AF2455" t="s">
        <v>3774</v>
      </c>
      <c r="AI2455" t="s">
        <v>325</v>
      </c>
      <c r="AK2455" t="s">
        <v>51</v>
      </c>
      <c r="AN2455" t="s">
        <v>465</v>
      </c>
      <c r="BR2455" s="3" t="s">
        <v>7025</v>
      </c>
    </row>
    <row r="2456" spans="1:70" x14ac:dyDescent="0.2">
      <c r="A2456" t="s">
        <v>3183</v>
      </c>
      <c r="B2456" t="s">
        <v>3877</v>
      </c>
      <c r="C2456" t="s">
        <v>41</v>
      </c>
      <c r="D2456" t="s">
        <v>42</v>
      </c>
      <c r="E2456" t="s">
        <v>83</v>
      </c>
      <c r="F2456" s="2" t="s">
        <v>630</v>
      </c>
      <c r="G2456" s="22">
        <v>24</v>
      </c>
      <c r="H2456" s="22">
        <v>24</v>
      </c>
      <c r="N2456" s="2" t="s">
        <v>45</v>
      </c>
      <c r="O2456" s="2" t="s">
        <v>35</v>
      </c>
      <c r="P2456" t="s">
        <v>36</v>
      </c>
      <c r="Q2456" t="s">
        <v>3817</v>
      </c>
      <c r="U2456" t="s">
        <v>37</v>
      </c>
      <c r="V2456" t="s">
        <v>3878</v>
      </c>
      <c r="W2456" t="s">
        <v>232</v>
      </c>
      <c r="Z2456" s="2">
        <v>1</v>
      </c>
      <c r="AA2456" s="22">
        <v>6</v>
      </c>
      <c r="AF2456" t="s">
        <v>3774</v>
      </c>
      <c r="AI2456" t="s">
        <v>325</v>
      </c>
      <c r="AK2456" t="s">
        <v>69</v>
      </c>
      <c r="AN2456" t="s">
        <v>465</v>
      </c>
      <c r="BR2456" s="3" t="s">
        <v>7025</v>
      </c>
    </row>
    <row r="2457" spans="1:70" x14ac:dyDescent="0.2">
      <c r="A2457" t="s">
        <v>3183</v>
      </c>
      <c r="B2457" t="s">
        <v>3879</v>
      </c>
      <c r="C2457" t="s">
        <v>41</v>
      </c>
      <c r="D2457" t="s">
        <v>42</v>
      </c>
      <c r="E2457" t="s">
        <v>83</v>
      </c>
      <c r="F2457" s="2" t="s">
        <v>34</v>
      </c>
      <c r="G2457" s="22">
        <v>16</v>
      </c>
      <c r="H2457" s="22">
        <v>16</v>
      </c>
      <c r="N2457" s="2" t="s">
        <v>35</v>
      </c>
      <c r="O2457" s="2" t="s">
        <v>35</v>
      </c>
      <c r="P2457" t="s">
        <v>36</v>
      </c>
      <c r="Q2457" t="s">
        <v>3863</v>
      </c>
      <c r="U2457" t="s">
        <v>37</v>
      </c>
      <c r="V2457" t="s">
        <v>3880</v>
      </c>
      <c r="W2457" t="s">
        <v>232</v>
      </c>
      <c r="Z2457" s="2">
        <v>1</v>
      </c>
      <c r="AA2457" s="22">
        <v>11</v>
      </c>
      <c r="AF2457" t="s">
        <v>3774</v>
      </c>
      <c r="AI2457" t="s">
        <v>325</v>
      </c>
      <c r="AK2457" t="s">
        <v>51</v>
      </c>
      <c r="AN2457" t="s">
        <v>465</v>
      </c>
      <c r="BR2457" s="3" t="s">
        <v>7025</v>
      </c>
    </row>
    <row r="2458" spans="1:70" x14ac:dyDescent="0.2">
      <c r="A2458" t="s">
        <v>3183</v>
      </c>
      <c r="B2458" t="s">
        <v>3881</v>
      </c>
      <c r="C2458" t="s">
        <v>41</v>
      </c>
      <c r="D2458" t="s">
        <v>42</v>
      </c>
      <c r="E2458" t="s">
        <v>83</v>
      </c>
      <c r="F2458" s="2" t="s">
        <v>34</v>
      </c>
      <c r="G2458" s="22">
        <v>16</v>
      </c>
      <c r="H2458" s="22">
        <v>16</v>
      </c>
      <c r="N2458" s="2" t="s">
        <v>35</v>
      </c>
      <c r="O2458" s="2" t="s">
        <v>35</v>
      </c>
      <c r="P2458" t="s">
        <v>36</v>
      </c>
      <c r="Q2458" t="s">
        <v>3868</v>
      </c>
      <c r="U2458" t="s">
        <v>37</v>
      </c>
      <c r="V2458" t="s">
        <v>3882</v>
      </c>
      <c r="W2458" t="s">
        <v>232</v>
      </c>
      <c r="Z2458" s="2">
        <v>1</v>
      </c>
      <c r="AA2458" s="22">
        <v>9</v>
      </c>
      <c r="AF2458" t="s">
        <v>3774</v>
      </c>
      <c r="AI2458" t="s">
        <v>325</v>
      </c>
      <c r="AK2458" t="s">
        <v>51</v>
      </c>
      <c r="AN2458" t="s">
        <v>465</v>
      </c>
      <c r="BR2458" s="3" t="s">
        <v>7025</v>
      </c>
    </row>
    <row r="2459" spans="1:70" x14ac:dyDescent="0.2">
      <c r="A2459" t="s">
        <v>3183</v>
      </c>
      <c r="B2459" t="s">
        <v>3883</v>
      </c>
      <c r="C2459" t="s">
        <v>41</v>
      </c>
      <c r="D2459" t="s">
        <v>42</v>
      </c>
      <c r="E2459" t="s">
        <v>83</v>
      </c>
      <c r="F2459" s="2" t="s">
        <v>630</v>
      </c>
      <c r="G2459" s="22">
        <v>24</v>
      </c>
      <c r="H2459" s="22">
        <v>24</v>
      </c>
      <c r="N2459" s="2" t="s">
        <v>35</v>
      </c>
      <c r="O2459" s="2" t="s">
        <v>35</v>
      </c>
      <c r="P2459" t="s">
        <v>36</v>
      </c>
      <c r="Q2459" t="s">
        <v>3884</v>
      </c>
      <c r="U2459" t="s">
        <v>37</v>
      </c>
      <c r="V2459" t="s">
        <v>3885</v>
      </c>
      <c r="W2459" t="s">
        <v>46</v>
      </c>
      <c r="Z2459" s="2">
        <v>1</v>
      </c>
      <c r="AA2459" s="22">
        <v>11</v>
      </c>
      <c r="AF2459" t="s">
        <v>3774</v>
      </c>
      <c r="AI2459" t="s">
        <v>711</v>
      </c>
      <c r="AK2459" t="s">
        <v>69</v>
      </c>
      <c r="AN2459" t="s">
        <v>465</v>
      </c>
      <c r="BR2459" s="3" t="s">
        <v>7025</v>
      </c>
    </row>
    <row r="2460" spans="1:70" x14ac:dyDescent="0.2">
      <c r="A2460" t="s">
        <v>3183</v>
      </c>
      <c r="B2460" t="s">
        <v>3886</v>
      </c>
      <c r="C2460" t="s">
        <v>41</v>
      </c>
      <c r="D2460" t="s">
        <v>42</v>
      </c>
      <c r="E2460" t="s">
        <v>83</v>
      </c>
      <c r="F2460" s="2" t="s">
        <v>630</v>
      </c>
      <c r="G2460" s="22">
        <v>24</v>
      </c>
      <c r="H2460" s="22">
        <v>24</v>
      </c>
      <c r="N2460" s="2" t="s">
        <v>35</v>
      </c>
      <c r="O2460" s="2" t="s">
        <v>35</v>
      </c>
      <c r="P2460" t="s">
        <v>36</v>
      </c>
      <c r="Q2460" t="s">
        <v>3875</v>
      </c>
      <c r="U2460" t="s">
        <v>37</v>
      </c>
      <c r="V2460" t="s">
        <v>3887</v>
      </c>
      <c r="W2460" t="s">
        <v>46</v>
      </c>
      <c r="Z2460" s="2">
        <v>1</v>
      </c>
      <c r="AA2460" s="27">
        <v>10</v>
      </c>
      <c r="AF2460" t="s">
        <v>3774</v>
      </c>
      <c r="AI2460" t="s">
        <v>711</v>
      </c>
      <c r="AK2460" t="s">
        <v>69</v>
      </c>
      <c r="AN2460" t="s">
        <v>465</v>
      </c>
      <c r="BR2460" s="3" t="s">
        <v>7025</v>
      </c>
    </row>
    <row r="2461" spans="1:70" x14ac:dyDescent="0.2">
      <c r="A2461" t="s">
        <v>3183</v>
      </c>
      <c r="B2461" t="s">
        <v>3888</v>
      </c>
      <c r="C2461" t="s">
        <v>81</v>
      </c>
      <c r="D2461" t="s">
        <v>85</v>
      </c>
      <c r="E2461" t="s">
        <v>83</v>
      </c>
      <c r="F2461" s="2" t="s">
        <v>43</v>
      </c>
      <c r="G2461" s="22">
        <v>32</v>
      </c>
      <c r="H2461" s="22">
        <v>32</v>
      </c>
      <c r="N2461" s="2" t="s">
        <v>45</v>
      </c>
      <c r="O2461" s="2" t="s">
        <v>35</v>
      </c>
      <c r="P2461" t="s">
        <v>89</v>
      </c>
      <c r="Q2461" t="s">
        <v>3671</v>
      </c>
      <c r="U2461" t="s">
        <v>37</v>
      </c>
      <c r="V2461" t="s">
        <v>3889</v>
      </c>
      <c r="Z2461" s="2">
        <v>1</v>
      </c>
      <c r="AA2461" s="22">
        <v>30</v>
      </c>
      <c r="AF2461" t="s">
        <v>3651</v>
      </c>
      <c r="AI2461" t="s">
        <v>573</v>
      </c>
      <c r="AK2461" t="s">
        <v>206</v>
      </c>
      <c r="AN2461" t="s">
        <v>465</v>
      </c>
      <c r="BR2461" s="3" t="s">
        <v>7025</v>
      </c>
    </row>
    <row r="2462" spans="1:70" x14ac:dyDescent="0.2">
      <c r="A2462" t="s">
        <v>3183</v>
      </c>
      <c r="B2462" t="s">
        <v>3890</v>
      </c>
      <c r="C2462" t="s">
        <v>81</v>
      </c>
      <c r="D2462" t="s">
        <v>85</v>
      </c>
      <c r="E2462" t="s">
        <v>83</v>
      </c>
      <c r="F2462" s="2" t="s">
        <v>43</v>
      </c>
      <c r="G2462" s="22">
        <v>32</v>
      </c>
      <c r="H2462" s="22">
        <v>32</v>
      </c>
      <c r="N2462" s="2" t="s">
        <v>35</v>
      </c>
      <c r="O2462" s="2" t="s">
        <v>35</v>
      </c>
      <c r="P2462" t="s">
        <v>89</v>
      </c>
      <c r="Q2462" t="s">
        <v>3697</v>
      </c>
      <c r="U2462" t="s">
        <v>37</v>
      </c>
      <c r="V2462" t="s">
        <v>3891</v>
      </c>
      <c r="Z2462" s="2">
        <v>1</v>
      </c>
      <c r="AA2462" s="22">
        <v>34</v>
      </c>
      <c r="AF2462" t="s">
        <v>3754</v>
      </c>
      <c r="AI2462" t="s">
        <v>3892</v>
      </c>
      <c r="AK2462" t="s">
        <v>44</v>
      </c>
      <c r="AN2462" t="s">
        <v>465</v>
      </c>
      <c r="BR2462" s="3" t="s">
        <v>7025</v>
      </c>
    </row>
    <row r="2463" spans="1:70" x14ac:dyDescent="0.2">
      <c r="A2463" t="s">
        <v>3183</v>
      </c>
      <c r="B2463" t="s">
        <v>3893</v>
      </c>
      <c r="C2463" t="s">
        <v>81</v>
      </c>
      <c r="D2463" t="s">
        <v>72</v>
      </c>
      <c r="E2463" t="s">
        <v>83</v>
      </c>
      <c r="F2463" s="2" t="s">
        <v>43</v>
      </c>
      <c r="G2463" s="22">
        <v>32</v>
      </c>
      <c r="H2463" s="22">
        <v>32</v>
      </c>
      <c r="N2463" s="2" t="s">
        <v>35</v>
      </c>
      <c r="O2463" s="2" t="s">
        <v>35</v>
      </c>
      <c r="P2463" t="s">
        <v>89</v>
      </c>
      <c r="Q2463" t="s">
        <v>3675</v>
      </c>
      <c r="U2463" t="s">
        <v>37</v>
      </c>
      <c r="V2463" t="s">
        <v>3894</v>
      </c>
      <c r="Z2463" s="2">
        <v>1</v>
      </c>
      <c r="AA2463" s="22">
        <v>28</v>
      </c>
      <c r="AF2463" t="s">
        <v>3768</v>
      </c>
      <c r="AI2463" t="s">
        <v>1602</v>
      </c>
      <c r="AK2463" t="s">
        <v>44</v>
      </c>
      <c r="AN2463" t="s">
        <v>465</v>
      </c>
      <c r="BR2463" s="3" t="s">
        <v>7025</v>
      </c>
    </row>
    <row r="2464" spans="1:70" x14ac:dyDescent="0.2">
      <c r="A2464" t="s">
        <v>3183</v>
      </c>
      <c r="B2464" t="s">
        <v>3895</v>
      </c>
      <c r="C2464" t="s">
        <v>81</v>
      </c>
      <c r="D2464" t="s">
        <v>85</v>
      </c>
      <c r="E2464" t="s">
        <v>3896</v>
      </c>
      <c r="F2464" s="2" t="s">
        <v>630</v>
      </c>
      <c r="G2464" s="22">
        <v>24</v>
      </c>
      <c r="H2464" s="22">
        <v>24</v>
      </c>
      <c r="N2464" s="2" t="s">
        <v>35</v>
      </c>
      <c r="O2464" s="2" t="s">
        <v>35</v>
      </c>
      <c r="P2464" t="s">
        <v>36</v>
      </c>
      <c r="Q2464" t="s">
        <v>3415</v>
      </c>
      <c r="U2464" t="s">
        <v>37</v>
      </c>
      <c r="V2464" t="s">
        <v>3897</v>
      </c>
      <c r="Z2464" s="2">
        <v>1</v>
      </c>
      <c r="AA2464" s="22">
        <v>30</v>
      </c>
      <c r="AF2464" t="s">
        <v>3651</v>
      </c>
      <c r="AI2464" t="s">
        <v>711</v>
      </c>
      <c r="AK2464" t="s">
        <v>69</v>
      </c>
      <c r="AN2464" t="s">
        <v>3313</v>
      </c>
      <c r="BR2464" s="3" t="s">
        <v>7025</v>
      </c>
    </row>
    <row r="2465" spans="1:70" x14ac:dyDescent="0.2">
      <c r="A2465" t="s">
        <v>3183</v>
      </c>
      <c r="B2465" t="s">
        <v>3898</v>
      </c>
      <c r="C2465" t="s">
        <v>81</v>
      </c>
      <c r="D2465" t="s">
        <v>85</v>
      </c>
      <c r="E2465" t="s">
        <v>3896</v>
      </c>
      <c r="F2465" s="2" t="s">
        <v>43</v>
      </c>
      <c r="G2465" s="22">
        <v>32</v>
      </c>
      <c r="H2465" s="22">
        <v>32</v>
      </c>
      <c r="N2465" s="2" t="s">
        <v>35</v>
      </c>
      <c r="O2465" s="2" t="s">
        <v>35</v>
      </c>
      <c r="P2465" t="s">
        <v>36</v>
      </c>
      <c r="Q2465" t="s">
        <v>3415</v>
      </c>
      <c r="U2465" t="s">
        <v>37</v>
      </c>
      <c r="V2465" t="s">
        <v>3899</v>
      </c>
      <c r="Z2465" s="2">
        <v>1</v>
      </c>
      <c r="AA2465" s="22">
        <v>34</v>
      </c>
      <c r="AF2465" t="s">
        <v>3754</v>
      </c>
      <c r="AI2465" t="s">
        <v>3892</v>
      </c>
      <c r="AK2465" t="s">
        <v>44</v>
      </c>
      <c r="AN2465" t="s">
        <v>3313</v>
      </c>
      <c r="BR2465" s="3" t="s">
        <v>7025</v>
      </c>
    </row>
    <row r="2466" spans="1:70" x14ac:dyDescent="0.2">
      <c r="A2466" t="s">
        <v>3183</v>
      </c>
      <c r="B2466" t="s">
        <v>3900</v>
      </c>
      <c r="C2466" t="s">
        <v>81</v>
      </c>
      <c r="D2466" t="s">
        <v>85</v>
      </c>
      <c r="E2466" t="s">
        <v>3896</v>
      </c>
      <c r="F2466" s="2" t="s">
        <v>34</v>
      </c>
      <c r="G2466" s="22">
        <v>16</v>
      </c>
      <c r="H2466" s="22">
        <v>16</v>
      </c>
      <c r="N2466" s="2" t="s">
        <v>35</v>
      </c>
      <c r="O2466" s="2" t="s">
        <v>35</v>
      </c>
      <c r="P2466" t="s">
        <v>36</v>
      </c>
      <c r="Q2466" t="s">
        <v>3628</v>
      </c>
      <c r="U2466" t="s">
        <v>37</v>
      </c>
      <c r="V2466" t="s">
        <v>3901</v>
      </c>
      <c r="Z2466" s="2">
        <v>1</v>
      </c>
      <c r="AA2466" s="22">
        <v>30</v>
      </c>
      <c r="AF2466" t="s">
        <v>3651</v>
      </c>
      <c r="AI2466" t="s">
        <v>325</v>
      </c>
      <c r="AK2466" t="s">
        <v>51</v>
      </c>
      <c r="AN2466" t="s">
        <v>3313</v>
      </c>
      <c r="BR2466" s="3" t="s">
        <v>7025</v>
      </c>
    </row>
    <row r="2467" spans="1:70" x14ac:dyDescent="0.2">
      <c r="A2467" t="s">
        <v>3183</v>
      </c>
      <c r="B2467" t="s">
        <v>3902</v>
      </c>
      <c r="C2467" t="s">
        <v>81</v>
      </c>
      <c r="D2467" t="s">
        <v>85</v>
      </c>
      <c r="E2467" t="s">
        <v>83</v>
      </c>
      <c r="F2467" s="2" t="s">
        <v>43</v>
      </c>
      <c r="G2467" s="22">
        <v>32</v>
      </c>
      <c r="H2467" s="22">
        <v>32</v>
      </c>
      <c r="N2467" s="2" t="s">
        <v>35</v>
      </c>
      <c r="O2467" s="2" t="s">
        <v>35</v>
      </c>
      <c r="P2467" t="s">
        <v>36</v>
      </c>
      <c r="Q2467" t="s">
        <v>2670</v>
      </c>
      <c r="U2467" t="s">
        <v>37</v>
      </c>
      <c r="V2467" t="s">
        <v>3903</v>
      </c>
      <c r="Z2467" s="2">
        <v>1</v>
      </c>
      <c r="AA2467" s="22">
        <v>28</v>
      </c>
      <c r="AF2467" t="s">
        <v>3768</v>
      </c>
      <c r="AI2467" t="s">
        <v>1602</v>
      </c>
      <c r="AK2467" t="s">
        <v>44</v>
      </c>
      <c r="AN2467" t="s">
        <v>465</v>
      </c>
      <c r="BR2467" s="3" t="s">
        <v>7025</v>
      </c>
    </row>
    <row r="2468" spans="1:70" x14ac:dyDescent="0.2">
      <c r="A2468" t="s">
        <v>3183</v>
      </c>
      <c r="B2468" t="s">
        <v>3904</v>
      </c>
      <c r="C2468" t="s">
        <v>81</v>
      </c>
      <c r="D2468" t="s">
        <v>85</v>
      </c>
      <c r="E2468" t="s">
        <v>83</v>
      </c>
      <c r="F2468" s="2" t="s">
        <v>43</v>
      </c>
      <c r="G2468" s="22">
        <v>32</v>
      </c>
      <c r="H2468" s="22">
        <v>32</v>
      </c>
      <c r="N2468" s="2" t="s">
        <v>35</v>
      </c>
      <c r="O2468" s="2" t="s">
        <v>35</v>
      </c>
      <c r="P2468" t="s">
        <v>36</v>
      </c>
      <c r="Q2468" t="s">
        <v>2670</v>
      </c>
      <c r="U2468" t="s">
        <v>37</v>
      </c>
      <c r="V2468" t="s">
        <v>3905</v>
      </c>
      <c r="Z2468" s="2">
        <v>1</v>
      </c>
      <c r="AA2468" s="22">
        <v>28</v>
      </c>
      <c r="AF2468" t="s">
        <v>3768</v>
      </c>
      <c r="AI2468" t="s">
        <v>1602</v>
      </c>
      <c r="AK2468" t="s">
        <v>44</v>
      </c>
      <c r="AN2468" t="s">
        <v>465</v>
      </c>
      <c r="BR2468" s="3" t="s">
        <v>7025</v>
      </c>
    </row>
    <row r="2469" spans="1:70" x14ac:dyDescent="0.2">
      <c r="A2469" t="s">
        <v>3183</v>
      </c>
      <c r="B2469" t="s">
        <v>3906</v>
      </c>
      <c r="C2469" t="s">
        <v>41</v>
      </c>
      <c r="D2469" t="s">
        <v>85</v>
      </c>
      <c r="E2469" t="s">
        <v>83</v>
      </c>
      <c r="F2469" s="2" t="s">
        <v>43</v>
      </c>
      <c r="G2469" s="22">
        <v>32</v>
      </c>
      <c r="H2469" s="22">
        <v>32</v>
      </c>
      <c r="N2469" s="2" t="s">
        <v>35</v>
      </c>
      <c r="O2469" s="2" t="s">
        <v>35</v>
      </c>
      <c r="P2469" t="s">
        <v>36</v>
      </c>
      <c r="Q2469" t="s">
        <v>3697</v>
      </c>
      <c r="U2469" t="s">
        <v>37</v>
      </c>
      <c r="V2469" t="s">
        <v>3907</v>
      </c>
      <c r="Z2469" s="2">
        <v>1</v>
      </c>
      <c r="AA2469" s="22">
        <v>28</v>
      </c>
      <c r="AF2469" t="s">
        <v>3768</v>
      </c>
      <c r="AI2469" t="s">
        <v>1602</v>
      </c>
      <c r="AK2469" t="s">
        <v>44</v>
      </c>
      <c r="AN2469" t="s">
        <v>1403</v>
      </c>
      <c r="BR2469" s="3" t="s">
        <v>7025</v>
      </c>
    </row>
    <row r="2470" spans="1:70" x14ac:dyDescent="0.2">
      <c r="A2470" t="s">
        <v>3183</v>
      </c>
      <c r="B2470" t="s">
        <v>3908</v>
      </c>
      <c r="C2470" t="s">
        <v>81</v>
      </c>
      <c r="D2470" t="s">
        <v>72</v>
      </c>
      <c r="E2470" t="s">
        <v>83</v>
      </c>
      <c r="F2470" s="2" t="s">
        <v>97</v>
      </c>
      <c r="G2470" s="22">
        <v>48</v>
      </c>
      <c r="H2470" s="22">
        <v>48</v>
      </c>
      <c r="N2470" s="2" t="s">
        <v>60</v>
      </c>
      <c r="O2470" s="2" t="s">
        <v>35</v>
      </c>
      <c r="P2470" t="s">
        <v>89</v>
      </c>
      <c r="Q2470" t="s">
        <v>3730</v>
      </c>
      <c r="U2470" t="s">
        <v>37</v>
      </c>
      <c r="V2470" t="s">
        <v>3909</v>
      </c>
      <c r="Z2470" s="2">
        <v>1</v>
      </c>
      <c r="AA2470" s="22">
        <v>30</v>
      </c>
      <c r="AF2470" t="s">
        <v>3651</v>
      </c>
      <c r="AI2470" t="s">
        <v>711</v>
      </c>
      <c r="AK2470" t="s">
        <v>98</v>
      </c>
      <c r="AN2470" t="s">
        <v>465</v>
      </c>
      <c r="BR2470" s="3" t="s">
        <v>7025</v>
      </c>
    </row>
    <row r="2471" spans="1:70" x14ac:dyDescent="0.2">
      <c r="A2471" t="s">
        <v>3183</v>
      </c>
      <c r="B2471" t="s">
        <v>3910</v>
      </c>
      <c r="C2471" t="s">
        <v>81</v>
      </c>
      <c r="D2471" t="s">
        <v>72</v>
      </c>
      <c r="E2471" t="s">
        <v>83</v>
      </c>
      <c r="F2471" s="2" t="s">
        <v>97</v>
      </c>
      <c r="G2471" s="22">
        <v>48</v>
      </c>
      <c r="H2471" s="22">
        <v>48</v>
      </c>
      <c r="N2471" s="2" t="s">
        <v>60</v>
      </c>
      <c r="O2471" s="2" t="s">
        <v>35</v>
      </c>
      <c r="P2471" t="s">
        <v>89</v>
      </c>
      <c r="Q2471" t="s">
        <v>3911</v>
      </c>
      <c r="U2471" t="s">
        <v>37</v>
      </c>
      <c r="V2471" t="s">
        <v>3912</v>
      </c>
      <c r="Z2471" s="2">
        <v>1</v>
      </c>
      <c r="AA2471" s="22">
        <v>34</v>
      </c>
      <c r="AF2471" t="s">
        <v>3754</v>
      </c>
      <c r="AI2471" t="s">
        <v>93</v>
      </c>
      <c r="AK2471" t="s">
        <v>98</v>
      </c>
      <c r="AN2471" t="s">
        <v>465</v>
      </c>
      <c r="BR2471" s="3" t="s">
        <v>7025</v>
      </c>
    </row>
    <row r="2472" spans="1:70" x14ac:dyDescent="0.2">
      <c r="A2472" t="s">
        <v>3183</v>
      </c>
      <c r="B2472" t="s">
        <v>3913</v>
      </c>
      <c r="C2472" t="s">
        <v>81</v>
      </c>
      <c r="D2472" t="s">
        <v>85</v>
      </c>
      <c r="E2472" t="s">
        <v>83</v>
      </c>
      <c r="F2472" s="2" t="s">
        <v>97</v>
      </c>
      <c r="G2472" s="22">
        <v>48</v>
      </c>
      <c r="H2472" s="22">
        <v>48</v>
      </c>
      <c r="N2472" s="2" t="s">
        <v>45</v>
      </c>
      <c r="O2472" s="2" t="s">
        <v>35</v>
      </c>
      <c r="P2472" t="s">
        <v>89</v>
      </c>
      <c r="Q2472" t="s">
        <v>3914</v>
      </c>
      <c r="U2472" t="s">
        <v>37</v>
      </c>
      <c r="V2472" t="s">
        <v>3915</v>
      </c>
      <c r="Z2472" s="2">
        <v>1</v>
      </c>
      <c r="AA2472" s="22">
        <v>34</v>
      </c>
      <c r="AF2472" t="s">
        <v>3754</v>
      </c>
      <c r="AI2472" t="s">
        <v>3892</v>
      </c>
      <c r="AK2472" t="s">
        <v>98</v>
      </c>
      <c r="AN2472" t="s">
        <v>465</v>
      </c>
      <c r="BR2472" s="3" t="s">
        <v>7025</v>
      </c>
    </row>
    <row r="2473" spans="1:70" x14ac:dyDescent="0.2">
      <c r="A2473" t="s">
        <v>3183</v>
      </c>
      <c r="B2473" t="s">
        <v>3916</v>
      </c>
      <c r="C2473" t="s">
        <v>81</v>
      </c>
      <c r="D2473" t="s">
        <v>72</v>
      </c>
      <c r="E2473" t="s">
        <v>83</v>
      </c>
      <c r="F2473" s="2" t="s">
        <v>97</v>
      </c>
      <c r="G2473" s="22">
        <v>48</v>
      </c>
      <c r="H2473" s="22">
        <v>48</v>
      </c>
      <c r="N2473" s="2" t="s">
        <v>45</v>
      </c>
      <c r="O2473" s="2" t="s">
        <v>35</v>
      </c>
      <c r="P2473" t="s">
        <v>89</v>
      </c>
      <c r="Q2473" t="s">
        <v>3686</v>
      </c>
      <c r="U2473" t="s">
        <v>37</v>
      </c>
      <c r="V2473" t="s">
        <v>3917</v>
      </c>
      <c r="Z2473" s="2">
        <v>1</v>
      </c>
      <c r="AA2473" s="22">
        <v>28</v>
      </c>
      <c r="AF2473" t="s">
        <v>3768</v>
      </c>
      <c r="AI2473" t="s">
        <v>1602</v>
      </c>
      <c r="AK2473" t="s">
        <v>98</v>
      </c>
      <c r="AN2473" t="s">
        <v>465</v>
      </c>
      <c r="BR2473" s="3" t="s">
        <v>7025</v>
      </c>
    </row>
    <row r="2474" spans="1:70" x14ac:dyDescent="0.2">
      <c r="A2474" t="s">
        <v>3183</v>
      </c>
      <c r="B2474" t="s">
        <v>3918</v>
      </c>
      <c r="C2474" t="s">
        <v>41</v>
      </c>
      <c r="D2474" t="s">
        <v>72</v>
      </c>
      <c r="E2474" t="s">
        <v>83</v>
      </c>
      <c r="F2474" s="2" t="s">
        <v>43</v>
      </c>
      <c r="G2474" s="22">
        <v>32</v>
      </c>
      <c r="H2474" s="22">
        <v>32</v>
      </c>
      <c r="N2474" s="2" t="s">
        <v>35</v>
      </c>
      <c r="O2474" s="2" t="s">
        <v>35</v>
      </c>
      <c r="P2474" t="s">
        <v>36</v>
      </c>
      <c r="Q2474" t="s">
        <v>3911</v>
      </c>
      <c r="U2474" t="s">
        <v>37</v>
      </c>
      <c r="V2474" t="s">
        <v>3919</v>
      </c>
      <c r="Z2474" s="2">
        <v>1</v>
      </c>
      <c r="AA2474" s="22">
        <v>28</v>
      </c>
      <c r="AF2474" t="s">
        <v>3768</v>
      </c>
      <c r="AI2474" t="s">
        <v>1602</v>
      </c>
      <c r="AK2474" t="s">
        <v>44</v>
      </c>
      <c r="AN2474" t="s">
        <v>465</v>
      </c>
      <c r="BR2474" s="3" t="s">
        <v>7025</v>
      </c>
    </row>
    <row r="2475" spans="1:70" x14ac:dyDescent="0.2">
      <c r="A2475" t="s">
        <v>3183</v>
      </c>
      <c r="B2475" t="s">
        <v>3920</v>
      </c>
      <c r="C2475" t="s">
        <v>81</v>
      </c>
      <c r="D2475" t="s">
        <v>1490</v>
      </c>
      <c r="E2475" t="s">
        <v>83</v>
      </c>
      <c r="F2475" s="2" t="s">
        <v>97</v>
      </c>
      <c r="G2475" s="22">
        <v>48</v>
      </c>
      <c r="H2475" s="22">
        <v>48</v>
      </c>
      <c r="N2475" s="2" t="s">
        <v>45</v>
      </c>
      <c r="O2475" s="2" t="s">
        <v>35</v>
      </c>
      <c r="P2475" t="s">
        <v>89</v>
      </c>
      <c r="Q2475" t="s">
        <v>3785</v>
      </c>
      <c r="U2475" t="s">
        <v>37</v>
      </c>
      <c r="V2475" t="s">
        <v>3921</v>
      </c>
      <c r="Z2475" s="2">
        <v>1</v>
      </c>
      <c r="AA2475" s="22">
        <v>34</v>
      </c>
      <c r="AF2475" t="s">
        <v>3754</v>
      </c>
      <c r="AI2475" t="s">
        <v>3892</v>
      </c>
      <c r="AK2475" t="s">
        <v>98</v>
      </c>
      <c r="AN2475" t="s">
        <v>465</v>
      </c>
      <c r="BR2475" s="3" t="s">
        <v>7025</v>
      </c>
    </row>
    <row r="2476" spans="1:70" x14ac:dyDescent="0.2">
      <c r="A2476" t="s">
        <v>3183</v>
      </c>
      <c r="B2476" t="s">
        <v>3922</v>
      </c>
      <c r="C2476" t="s">
        <v>81</v>
      </c>
      <c r="D2476" t="s">
        <v>1490</v>
      </c>
      <c r="E2476" t="s">
        <v>73</v>
      </c>
      <c r="F2476" s="2" t="s">
        <v>97</v>
      </c>
      <c r="G2476" s="22">
        <v>48</v>
      </c>
      <c r="H2476" s="22">
        <v>48</v>
      </c>
      <c r="N2476" s="2" t="s">
        <v>60</v>
      </c>
      <c r="O2476" s="2" t="s">
        <v>35</v>
      </c>
      <c r="P2476" t="s">
        <v>89</v>
      </c>
      <c r="Q2476" t="s">
        <v>3658</v>
      </c>
      <c r="U2476" t="s">
        <v>37</v>
      </c>
      <c r="V2476" t="s">
        <v>3923</v>
      </c>
      <c r="Z2476" s="2">
        <v>1</v>
      </c>
      <c r="AA2476" s="22">
        <v>30</v>
      </c>
      <c r="AF2476" t="s">
        <v>3651</v>
      </c>
      <c r="AI2476" t="s">
        <v>711</v>
      </c>
      <c r="AK2476" t="s">
        <v>98</v>
      </c>
      <c r="AN2476" t="s">
        <v>465</v>
      </c>
      <c r="BR2476" s="3" t="s">
        <v>7025</v>
      </c>
    </row>
    <row r="2477" spans="1:70" x14ac:dyDescent="0.2">
      <c r="A2477" t="s">
        <v>3183</v>
      </c>
      <c r="B2477" t="s">
        <v>3924</v>
      </c>
      <c r="C2477" t="s">
        <v>41</v>
      </c>
      <c r="D2477" t="s">
        <v>42</v>
      </c>
      <c r="E2477" t="s">
        <v>73</v>
      </c>
      <c r="F2477" s="2" t="s">
        <v>630</v>
      </c>
      <c r="G2477" s="22">
        <v>24</v>
      </c>
      <c r="H2477" s="22">
        <v>24</v>
      </c>
      <c r="N2477" s="2" t="s">
        <v>45</v>
      </c>
      <c r="O2477" s="2" t="s">
        <v>35</v>
      </c>
      <c r="P2477" t="s">
        <v>36</v>
      </c>
      <c r="Q2477" t="s">
        <v>3730</v>
      </c>
      <c r="U2477" t="s">
        <v>37</v>
      </c>
      <c r="V2477" t="s">
        <v>3925</v>
      </c>
      <c r="W2477" t="s">
        <v>232</v>
      </c>
      <c r="Z2477" s="2">
        <v>1</v>
      </c>
      <c r="AA2477" s="22">
        <v>5</v>
      </c>
      <c r="AF2477" t="s">
        <v>3774</v>
      </c>
      <c r="AI2477" t="s">
        <v>325</v>
      </c>
      <c r="AK2477" t="s">
        <v>69</v>
      </c>
      <c r="AN2477" t="s">
        <v>465</v>
      </c>
      <c r="BR2477" s="3" t="s">
        <v>7025</v>
      </c>
    </row>
    <row r="2478" spans="1:70" x14ac:dyDescent="0.2">
      <c r="A2478" t="s">
        <v>3183</v>
      </c>
      <c r="B2478" t="s">
        <v>6363</v>
      </c>
      <c r="C2478" t="s">
        <v>31</v>
      </c>
      <c r="D2478" t="s">
        <v>32</v>
      </c>
      <c r="E2478" t="s">
        <v>33</v>
      </c>
      <c r="F2478" s="2" t="s">
        <v>43</v>
      </c>
      <c r="G2478" s="22">
        <v>32</v>
      </c>
      <c r="H2478" s="22">
        <v>32</v>
      </c>
      <c r="N2478" s="2" t="s">
        <v>35</v>
      </c>
      <c r="O2478" s="2" t="s">
        <v>35</v>
      </c>
      <c r="P2478" t="s">
        <v>36</v>
      </c>
      <c r="Q2478" t="s">
        <v>6364</v>
      </c>
      <c r="U2478" t="s">
        <v>37</v>
      </c>
      <c r="V2478" t="s">
        <v>6365</v>
      </c>
      <c r="Z2478" s="2">
        <v>111</v>
      </c>
      <c r="AA2478" s="22">
        <v>37</v>
      </c>
      <c r="AI2478" t="s">
        <v>79</v>
      </c>
      <c r="AK2478" t="s">
        <v>44</v>
      </c>
      <c r="BR2478" s="3" t="s">
        <v>7025</v>
      </c>
    </row>
    <row r="2479" spans="1:70" x14ac:dyDescent="0.2">
      <c r="A2479" t="s">
        <v>3183</v>
      </c>
      <c r="B2479" t="s">
        <v>6366</v>
      </c>
      <c r="C2479" t="s">
        <v>31</v>
      </c>
      <c r="D2479" t="s">
        <v>32</v>
      </c>
      <c r="E2479" t="s">
        <v>33</v>
      </c>
      <c r="F2479" s="2" t="s">
        <v>43</v>
      </c>
      <c r="G2479" s="22">
        <v>32</v>
      </c>
      <c r="H2479" s="22">
        <v>32</v>
      </c>
      <c r="N2479" s="2" t="s">
        <v>35</v>
      </c>
      <c r="O2479" s="2" t="s">
        <v>35</v>
      </c>
      <c r="P2479" t="s">
        <v>36</v>
      </c>
      <c r="Q2479" t="s">
        <v>3857</v>
      </c>
      <c r="U2479" t="s">
        <v>37</v>
      </c>
      <c r="V2479" t="s">
        <v>6367</v>
      </c>
      <c r="Z2479" s="2">
        <v>1</v>
      </c>
      <c r="AA2479" s="22">
        <v>100</v>
      </c>
      <c r="AF2479" t="s">
        <v>54</v>
      </c>
      <c r="AI2479" t="s">
        <v>79</v>
      </c>
      <c r="AK2479" t="s">
        <v>44</v>
      </c>
      <c r="BR2479" s="3" t="s">
        <v>7025</v>
      </c>
    </row>
    <row r="2480" spans="1:70" x14ac:dyDescent="0.2">
      <c r="A2480" t="s">
        <v>3183</v>
      </c>
      <c r="B2480" t="s">
        <v>6366</v>
      </c>
      <c r="C2480" t="s">
        <v>31</v>
      </c>
      <c r="D2480" t="s">
        <v>32</v>
      </c>
      <c r="E2480" t="s">
        <v>33</v>
      </c>
      <c r="F2480" s="2" t="s">
        <v>43</v>
      </c>
      <c r="G2480" s="22">
        <v>32</v>
      </c>
      <c r="H2480" s="22">
        <v>32</v>
      </c>
      <c r="N2480" s="2" t="s">
        <v>35</v>
      </c>
      <c r="O2480" s="2" t="s">
        <v>35</v>
      </c>
      <c r="P2480" t="s">
        <v>36</v>
      </c>
      <c r="Q2480" t="s">
        <v>3863</v>
      </c>
      <c r="U2480" t="s">
        <v>37</v>
      </c>
      <c r="V2480" t="s">
        <v>6368</v>
      </c>
      <c r="Z2480" s="2">
        <v>1</v>
      </c>
      <c r="AA2480" s="22">
        <v>100</v>
      </c>
      <c r="AF2480" t="s">
        <v>54</v>
      </c>
      <c r="AI2480" t="s">
        <v>79</v>
      </c>
      <c r="AK2480" t="s">
        <v>44</v>
      </c>
      <c r="BR2480" s="3" t="s">
        <v>7025</v>
      </c>
    </row>
    <row r="2481" spans="1:70" x14ac:dyDescent="0.2">
      <c r="A2481" t="s">
        <v>3183</v>
      </c>
      <c r="B2481" t="s">
        <v>6366</v>
      </c>
      <c r="C2481" t="s">
        <v>31</v>
      </c>
      <c r="D2481" t="s">
        <v>32</v>
      </c>
      <c r="E2481" t="s">
        <v>33</v>
      </c>
      <c r="F2481" s="2" t="s">
        <v>43</v>
      </c>
      <c r="G2481" s="22">
        <v>32</v>
      </c>
      <c r="H2481" s="22">
        <v>32</v>
      </c>
      <c r="N2481" s="2" t="s">
        <v>35</v>
      </c>
      <c r="O2481" s="2" t="s">
        <v>35</v>
      </c>
      <c r="P2481" t="s">
        <v>36</v>
      </c>
      <c r="Q2481" t="s">
        <v>3842</v>
      </c>
      <c r="U2481" t="s">
        <v>37</v>
      </c>
      <c r="V2481" t="s">
        <v>6369</v>
      </c>
      <c r="Z2481" s="2">
        <v>1</v>
      </c>
      <c r="AA2481" s="22">
        <v>56</v>
      </c>
      <c r="AF2481" t="s">
        <v>6324</v>
      </c>
      <c r="AI2481" t="s">
        <v>79</v>
      </c>
      <c r="AK2481" t="s">
        <v>44</v>
      </c>
      <c r="BR2481" s="3" t="s">
        <v>7025</v>
      </c>
    </row>
    <row r="2482" spans="1:70" x14ac:dyDescent="0.2">
      <c r="A2482" t="s">
        <v>3183</v>
      </c>
      <c r="B2482" t="s">
        <v>6370</v>
      </c>
      <c r="C2482" t="s">
        <v>31</v>
      </c>
      <c r="D2482" t="s">
        <v>32</v>
      </c>
      <c r="E2482" t="s">
        <v>33</v>
      </c>
      <c r="F2482" s="2" t="s">
        <v>43</v>
      </c>
      <c r="G2482" s="22">
        <v>32</v>
      </c>
      <c r="H2482" s="22">
        <v>32</v>
      </c>
      <c r="N2482" s="2" t="s">
        <v>35</v>
      </c>
      <c r="O2482" s="2" t="s">
        <v>35</v>
      </c>
      <c r="P2482" t="s">
        <v>36</v>
      </c>
      <c r="Q2482" t="s">
        <v>3717</v>
      </c>
      <c r="U2482" t="s">
        <v>37</v>
      </c>
      <c r="V2482" t="s">
        <v>6371</v>
      </c>
      <c r="Z2482" s="2">
        <v>1</v>
      </c>
      <c r="AA2482" s="22">
        <v>94</v>
      </c>
      <c r="AF2482" t="s">
        <v>54</v>
      </c>
      <c r="AI2482" t="s">
        <v>79</v>
      </c>
      <c r="AK2482" t="s">
        <v>44</v>
      </c>
      <c r="BR2482" s="3" t="s">
        <v>7025</v>
      </c>
    </row>
    <row r="2483" spans="1:70" x14ac:dyDescent="0.2">
      <c r="A2483" t="s">
        <v>3183</v>
      </c>
      <c r="B2483" t="s">
        <v>6370</v>
      </c>
      <c r="C2483" t="s">
        <v>31</v>
      </c>
      <c r="D2483" t="s">
        <v>32</v>
      </c>
      <c r="E2483" t="s">
        <v>33</v>
      </c>
      <c r="F2483" s="2" t="s">
        <v>43</v>
      </c>
      <c r="G2483" s="22">
        <v>32</v>
      </c>
      <c r="H2483" s="22">
        <v>32</v>
      </c>
      <c r="N2483" s="2" t="s">
        <v>35</v>
      </c>
      <c r="O2483" s="2" t="s">
        <v>35</v>
      </c>
      <c r="P2483" t="s">
        <v>36</v>
      </c>
      <c r="Q2483" t="s">
        <v>3717</v>
      </c>
      <c r="U2483" t="s">
        <v>37</v>
      </c>
      <c r="V2483" t="s">
        <v>6372</v>
      </c>
      <c r="Z2483" s="2">
        <v>1</v>
      </c>
      <c r="AA2483" s="22">
        <v>87</v>
      </c>
      <c r="AF2483" t="s">
        <v>53</v>
      </c>
      <c r="AI2483" t="s">
        <v>79</v>
      </c>
      <c r="AK2483" t="s">
        <v>44</v>
      </c>
      <c r="BR2483" s="3" t="s">
        <v>7025</v>
      </c>
    </row>
    <row r="2484" spans="1:70" x14ac:dyDescent="0.2">
      <c r="A2484" t="s">
        <v>3183</v>
      </c>
      <c r="B2484" t="s">
        <v>6370</v>
      </c>
      <c r="C2484" t="s">
        <v>31</v>
      </c>
      <c r="D2484" t="s">
        <v>32</v>
      </c>
      <c r="E2484" t="s">
        <v>33</v>
      </c>
      <c r="F2484" s="2" t="s">
        <v>43</v>
      </c>
      <c r="G2484" s="22">
        <v>32</v>
      </c>
      <c r="H2484" s="22">
        <v>32</v>
      </c>
      <c r="N2484" s="2" t="s">
        <v>35</v>
      </c>
      <c r="O2484" s="2" t="s">
        <v>35</v>
      </c>
      <c r="P2484" t="s">
        <v>36</v>
      </c>
      <c r="Q2484" t="s">
        <v>3857</v>
      </c>
      <c r="U2484" t="s">
        <v>37</v>
      </c>
      <c r="V2484" t="s">
        <v>6373</v>
      </c>
      <c r="Z2484" s="2">
        <v>1</v>
      </c>
      <c r="AA2484" s="22">
        <v>100</v>
      </c>
      <c r="AF2484" t="s">
        <v>4974</v>
      </c>
      <c r="AI2484" t="s">
        <v>79</v>
      </c>
      <c r="AK2484" t="s">
        <v>44</v>
      </c>
      <c r="BR2484" s="3" t="s">
        <v>7025</v>
      </c>
    </row>
    <row r="2485" spans="1:70" x14ac:dyDescent="0.2">
      <c r="A2485" t="s">
        <v>3183</v>
      </c>
      <c r="B2485" t="s">
        <v>6374</v>
      </c>
      <c r="C2485" t="s">
        <v>31</v>
      </c>
      <c r="D2485" t="s">
        <v>32</v>
      </c>
      <c r="E2485" t="s">
        <v>33</v>
      </c>
      <c r="F2485" s="2" t="s">
        <v>43</v>
      </c>
      <c r="G2485" s="22">
        <v>32</v>
      </c>
      <c r="H2485" s="22">
        <v>32</v>
      </c>
      <c r="N2485" s="2" t="s">
        <v>35</v>
      </c>
      <c r="O2485" s="2" t="s">
        <v>35</v>
      </c>
      <c r="P2485" t="s">
        <v>36</v>
      </c>
      <c r="Q2485" t="s">
        <v>3860</v>
      </c>
      <c r="U2485" t="s">
        <v>37</v>
      </c>
      <c r="V2485" t="s">
        <v>6375</v>
      </c>
      <c r="Z2485" s="2">
        <v>1</v>
      </c>
      <c r="AA2485" s="22">
        <v>43</v>
      </c>
      <c r="AF2485" t="s">
        <v>53</v>
      </c>
      <c r="AI2485" t="s">
        <v>79</v>
      </c>
      <c r="AK2485" t="s">
        <v>44</v>
      </c>
      <c r="BR2485" s="3" t="s">
        <v>7025</v>
      </c>
    </row>
    <row r="2486" spans="1:70" x14ac:dyDescent="0.2">
      <c r="A2486" t="s">
        <v>3929</v>
      </c>
      <c r="B2486" t="s">
        <v>3926</v>
      </c>
      <c r="C2486" t="s">
        <v>81</v>
      </c>
      <c r="D2486" t="s">
        <v>1490</v>
      </c>
      <c r="E2486" t="s">
        <v>70</v>
      </c>
      <c r="F2486" s="2" t="s">
        <v>97</v>
      </c>
      <c r="G2486" s="22">
        <v>48</v>
      </c>
      <c r="H2486" s="22">
        <v>48</v>
      </c>
      <c r="N2486" s="2" t="s">
        <v>45</v>
      </c>
      <c r="O2486" s="2" t="s">
        <v>35</v>
      </c>
      <c r="P2486" t="s">
        <v>89</v>
      </c>
      <c r="Q2486" t="s">
        <v>3927</v>
      </c>
      <c r="U2486" t="s">
        <v>37</v>
      </c>
      <c r="V2486" t="s">
        <v>3928</v>
      </c>
      <c r="Z2486" s="2">
        <v>3</v>
      </c>
      <c r="AA2486" s="22">
        <v>78</v>
      </c>
      <c r="AF2486" t="s">
        <v>378</v>
      </c>
      <c r="AI2486" t="s">
        <v>677</v>
      </c>
      <c r="AK2486" t="s">
        <v>98</v>
      </c>
      <c r="AN2486" t="s">
        <v>465</v>
      </c>
      <c r="BR2486" s="3" t="s">
        <v>7025</v>
      </c>
    </row>
    <row r="2487" spans="1:70" x14ac:dyDescent="0.2">
      <c r="A2487" t="s">
        <v>3929</v>
      </c>
      <c r="B2487" t="s">
        <v>3926</v>
      </c>
      <c r="C2487" t="s">
        <v>81</v>
      </c>
      <c r="D2487" t="s">
        <v>1490</v>
      </c>
      <c r="E2487" t="s">
        <v>70</v>
      </c>
      <c r="F2487" s="2" t="s">
        <v>97</v>
      </c>
      <c r="G2487" s="22">
        <v>48</v>
      </c>
      <c r="H2487" s="22">
        <v>48</v>
      </c>
      <c r="N2487" s="2" t="s">
        <v>45</v>
      </c>
      <c r="O2487" s="2" t="s">
        <v>35</v>
      </c>
      <c r="P2487" t="s">
        <v>89</v>
      </c>
      <c r="Q2487" t="s">
        <v>3930</v>
      </c>
      <c r="U2487" t="s">
        <v>37</v>
      </c>
      <c r="V2487" t="s">
        <v>3931</v>
      </c>
      <c r="Z2487" s="2">
        <v>2</v>
      </c>
      <c r="AA2487" s="22">
        <v>54</v>
      </c>
      <c r="AF2487" t="s">
        <v>435</v>
      </c>
      <c r="AI2487" t="s">
        <v>677</v>
      </c>
      <c r="AK2487" t="s">
        <v>98</v>
      </c>
      <c r="AN2487" t="s">
        <v>465</v>
      </c>
      <c r="BR2487" s="3" t="s">
        <v>7025</v>
      </c>
    </row>
    <row r="2488" spans="1:70" x14ac:dyDescent="0.2">
      <c r="A2488" t="s">
        <v>3929</v>
      </c>
      <c r="B2488" t="s">
        <v>3932</v>
      </c>
      <c r="C2488" t="s">
        <v>81</v>
      </c>
      <c r="D2488" t="s">
        <v>1490</v>
      </c>
      <c r="E2488" t="s">
        <v>70</v>
      </c>
      <c r="F2488" s="2" t="s">
        <v>274</v>
      </c>
      <c r="G2488" s="22">
        <v>40</v>
      </c>
      <c r="H2488" s="22">
        <v>40</v>
      </c>
      <c r="N2488" s="2" t="s">
        <v>60</v>
      </c>
      <c r="O2488" s="2" t="s">
        <v>35</v>
      </c>
      <c r="P2488" t="s">
        <v>89</v>
      </c>
      <c r="Q2488" t="s">
        <v>3933</v>
      </c>
      <c r="U2488" t="s">
        <v>37</v>
      </c>
      <c r="V2488" t="s">
        <v>3934</v>
      </c>
      <c r="Z2488" s="2">
        <v>4</v>
      </c>
      <c r="AA2488" s="22">
        <v>114</v>
      </c>
      <c r="AF2488" t="s">
        <v>3935</v>
      </c>
      <c r="AI2488" t="s">
        <v>3936</v>
      </c>
      <c r="AK2488" t="s">
        <v>275</v>
      </c>
      <c r="AN2488" t="s">
        <v>465</v>
      </c>
      <c r="BR2488" s="3" t="s">
        <v>7025</v>
      </c>
    </row>
    <row r="2489" spans="1:70" x14ac:dyDescent="0.2">
      <c r="A2489" t="s">
        <v>3929</v>
      </c>
      <c r="B2489" t="s">
        <v>3932</v>
      </c>
      <c r="C2489" t="s">
        <v>81</v>
      </c>
      <c r="D2489" t="s">
        <v>1490</v>
      </c>
      <c r="E2489" t="s">
        <v>70</v>
      </c>
      <c r="F2489" s="2" t="s">
        <v>274</v>
      </c>
      <c r="G2489" s="22">
        <v>40</v>
      </c>
      <c r="H2489" s="22">
        <v>40</v>
      </c>
      <c r="N2489" s="2" t="s">
        <v>60</v>
      </c>
      <c r="O2489" s="2" t="s">
        <v>35</v>
      </c>
      <c r="P2489" t="s">
        <v>89</v>
      </c>
      <c r="Q2489" t="s">
        <v>3933</v>
      </c>
      <c r="U2489" t="s">
        <v>37</v>
      </c>
      <c r="V2489" t="s">
        <v>3937</v>
      </c>
      <c r="Z2489" s="2">
        <v>4</v>
      </c>
      <c r="AA2489" s="22">
        <v>108</v>
      </c>
      <c r="AF2489" t="s">
        <v>174</v>
      </c>
      <c r="AI2489" t="s">
        <v>315</v>
      </c>
      <c r="AK2489" t="s">
        <v>275</v>
      </c>
      <c r="AN2489" t="s">
        <v>465</v>
      </c>
      <c r="BR2489" s="3" t="s">
        <v>7025</v>
      </c>
    </row>
    <row r="2490" spans="1:70" x14ac:dyDescent="0.2">
      <c r="A2490" t="s">
        <v>3929</v>
      </c>
      <c r="B2490" t="s">
        <v>3932</v>
      </c>
      <c r="C2490" t="s">
        <v>81</v>
      </c>
      <c r="D2490" t="s">
        <v>1490</v>
      </c>
      <c r="E2490" t="s">
        <v>70</v>
      </c>
      <c r="F2490" s="2" t="s">
        <v>274</v>
      </c>
      <c r="G2490" s="22">
        <v>40</v>
      </c>
      <c r="H2490" s="22">
        <v>40</v>
      </c>
      <c r="N2490" s="2" t="s">
        <v>45</v>
      </c>
      <c r="O2490" s="2" t="s">
        <v>35</v>
      </c>
      <c r="P2490" t="s">
        <v>89</v>
      </c>
      <c r="Q2490" t="s">
        <v>3938</v>
      </c>
      <c r="U2490" t="s">
        <v>37</v>
      </c>
      <c r="V2490" t="s">
        <v>3939</v>
      </c>
      <c r="Z2490" s="2">
        <v>2</v>
      </c>
      <c r="AA2490" s="22">
        <v>76</v>
      </c>
      <c r="AF2490" t="s">
        <v>109</v>
      </c>
      <c r="AI2490" t="s">
        <v>3940</v>
      </c>
      <c r="AK2490" t="s">
        <v>152</v>
      </c>
      <c r="AN2490" t="s">
        <v>465</v>
      </c>
      <c r="BR2490" s="3" t="s">
        <v>7025</v>
      </c>
    </row>
    <row r="2491" spans="1:70" x14ac:dyDescent="0.2">
      <c r="A2491" t="s">
        <v>3929</v>
      </c>
      <c r="B2491" t="s">
        <v>3932</v>
      </c>
      <c r="C2491" t="s">
        <v>81</v>
      </c>
      <c r="D2491" t="s">
        <v>1490</v>
      </c>
      <c r="E2491" t="s">
        <v>70</v>
      </c>
      <c r="F2491" s="2" t="s">
        <v>274</v>
      </c>
      <c r="G2491" s="22">
        <v>40</v>
      </c>
      <c r="H2491" s="22">
        <v>40</v>
      </c>
      <c r="N2491" s="2" t="s">
        <v>45</v>
      </c>
      <c r="O2491" s="2" t="s">
        <v>35</v>
      </c>
      <c r="P2491" t="s">
        <v>89</v>
      </c>
      <c r="Q2491" t="s">
        <v>3938</v>
      </c>
      <c r="U2491" t="s">
        <v>37</v>
      </c>
      <c r="V2491" t="s">
        <v>3941</v>
      </c>
      <c r="Z2491" s="2">
        <v>2</v>
      </c>
      <c r="AA2491" s="22">
        <v>74</v>
      </c>
      <c r="AF2491" t="s">
        <v>112</v>
      </c>
      <c r="AI2491" t="s">
        <v>3940</v>
      </c>
      <c r="AK2491" t="s">
        <v>152</v>
      </c>
      <c r="AN2491" t="s">
        <v>465</v>
      </c>
      <c r="BR2491" s="3" t="s">
        <v>7025</v>
      </c>
    </row>
    <row r="2492" spans="1:70" x14ac:dyDescent="0.2">
      <c r="A2492" t="s">
        <v>3929</v>
      </c>
      <c r="B2492" t="s">
        <v>3932</v>
      </c>
      <c r="C2492" t="s">
        <v>81</v>
      </c>
      <c r="D2492" t="s">
        <v>1490</v>
      </c>
      <c r="E2492" t="s">
        <v>70</v>
      </c>
      <c r="F2492" s="2" t="s">
        <v>274</v>
      </c>
      <c r="G2492" s="22">
        <v>40</v>
      </c>
      <c r="H2492" s="22">
        <v>40</v>
      </c>
      <c r="N2492" s="2" t="s">
        <v>60</v>
      </c>
      <c r="O2492" s="2" t="s">
        <v>35</v>
      </c>
      <c r="P2492" t="s">
        <v>89</v>
      </c>
      <c r="Q2492" t="s">
        <v>3942</v>
      </c>
      <c r="U2492" t="s">
        <v>37</v>
      </c>
      <c r="V2492" t="s">
        <v>3943</v>
      </c>
      <c r="Z2492" s="2">
        <v>4</v>
      </c>
      <c r="AA2492" s="22">
        <v>104</v>
      </c>
      <c r="AF2492" t="s">
        <v>3944</v>
      </c>
      <c r="AI2492" t="s">
        <v>333</v>
      </c>
      <c r="AK2492" t="s">
        <v>275</v>
      </c>
      <c r="AN2492" t="s">
        <v>465</v>
      </c>
      <c r="BR2492" s="3" t="s">
        <v>7025</v>
      </c>
    </row>
    <row r="2493" spans="1:70" x14ac:dyDescent="0.2">
      <c r="A2493" t="s">
        <v>3929</v>
      </c>
      <c r="B2493" t="s">
        <v>3932</v>
      </c>
      <c r="C2493" t="s">
        <v>81</v>
      </c>
      <c r="D2493" t="s">
        <v>1490</v>
      </c>
      <c r="E2493" t="s">
        <v>70</v>
      </c>
      <c r="F2493" s="2" t="s">
        <v>274</v>
      </c>
      <c r="G2493" s="22">
        <v>40</v>
      </c>
      <c r="H2493" s="22">
        <v>40</v>
      </c>
      <c r="N2493" s="2" t="s">
        <v>60</v>
      </c>
      <c r="O2493" s="2" t="s">
        <v>35</v>
      </c>
      <c r="P2493" t="s">
        <v>89</v>
      </c>
      <c r="Q2493" t="s">
        <v>3945</v>
      </c>
      <c r="U2493" t="s">
        <v>37</v>
      </c>
      <c r="V2493" t="s">
        <v>3946</v>
      </c>
      <c r="Z2493" s="2">
        <v>4</v>
      </c>
      <c r="AA2493" s="22">
        <v>117</v>
      </c>
      <c r="AF2493" t="s">
        <v>3947</v>
      </c>
      <c r="AI2493" t="s">
        <v>3948</v>
      </c>
      <c r="AK2493" t="s">
        <v>275</v>
      </c>
      <c r="AN2493" t="s">
        <v>465</v>
      </c>
      <c r="BR2493" s="3" t="s">
        <v>7025</v>
      </c>
    </row>
    <row r="2494" spans="1:70" x14ac:dyDescent="0.2">
      <c r="A2494" t="s">
        <v>3929</v>
      </c>
      <c r="B2494" t="s">
        <v>3932</v>
      </c>
      <c r="C2494" t="s">
        <v>81</v>
      </c>
      <c r="D2494" t="s">
        <v>1490</v>
      </c>
      <c r="E2494" t="s">
        <v>70</v>
      </c>
      <c r="F2494" s="2" t="s">
        <v>274</v>
      </c>
      <c r="G2494" s="22">
        <v>40</v>
      </c>
      <c r="H2494" s="22">
        <v>40</v>
      </c>
      <c r="N2494" s="2" t="s">
        <v>60</v>
      </c>
      <c r="O2494" s="2" t="s">
        <v>35</v>
      </c>
      <c r="P2494" t="s">
        <v>89</v>
      </c>
      <c r="Q2494" t="s">
        <v>3945</v>
      </c>
      <c r="U2494" t="s">
        <v>37</v>
      </c>
      <c r="V2494" t="s">
        <v>3949</v>
      </c>
      <c r="Z2494" s="2">
        <v>4</v>
      </c>
      <c r="AA2494" s="22">
        <v>119</v>
      </c>
      <c r="AF2494" t="s">
        <v>3950</v>
      </c>
      <c r="AI2494" t="s">
        <v>3951</v>
      </c>
      <c r="AK2494" t="s">
        <v>275</v>
      </c>
      <c r="AN2494" t="s">
        <v>465</v>
      </c>
      <c r="BR2494" s="3" t="s">
        <v>7025</v>
      </c>
    </row>
    <row r="2495" spans="1:70" x14ac:dyDescent="0.2">
      <c r="A2495" t="s">
        <v>3929</v>
      </c>
      <c r="B2495" t="s">
        <v>3932</v>
      </c>
      <c r="C2495" t="s">
        <v>81</v>
      </c>
      <c r="D2495" t="s">
        <v>1490</v>
      </c>
      <c r="E2495" t="s">
        <v>70</v>
      </c>
      <c r="F2495" s="2" t="s">
        <v>274</v>
      </c>
      <c r="G2495" s="22">
        <v>40</v>
      </c>
      <c r="H2495" s="22">
        <v>40</v>
      </c>
      <c r="N2495" s="2" t="s">
        <v>60</v>
      </c>
      <c r="O2495" s="2" t="s">
        <v>35</v>
      </c>
      <c r="P2495" t="s">
        <v>89</v>
      </c>
      <c r="Q2495" t="s">
        <v>3942</v>
      </c>
      <c r="U2495" t="s">
        <v>37</v>
      </c>
      <c r="V2495" t="s">
        <v>3952</v>
      </c>
      <c r="Z2495" s="2">
        <v>2</v>
      </c>
      <c r="AA2495" s="22">
        <v>59</v>
      </c>
      <c r="AF2495" t="s">
        <v>3953</v>
      </c>
      <c r="AI2495" t="s">
        <v>3954</v>
      </c>
      <c r="AK2495" t="s">
        <v>275</v>
      </c>
      <c r="AN2495" t="s">
        <v>465</v>
      </c>
      <c r="BR2495" s="3" t="s">
        <v>7025</v>
      </c>
    </row>
    <row r="2496" spans="1:70" x14ac:dyDescent="0.2">
      <c r="A2496" t="s">
        <v>3929</v>
      </c>
      <c r="B2496" t="s">
        <v>3932</v>
      </c>
      <c r="C2496" t="s">
        <v>81</v>
      </c>
      <c r="D2496" t="s">
        <v>1490</v>
      </c>
      <c r="E2496" t="s">
        <v>70</v>
      </c>
      <c r="F2496" s="2" t="s">
        <v>274</v>
      </c>
      <c r="G2496" s="22">
        <v>40</v>
      </c>
      <c r="H2496" s="22">
        <v>40</v>
      </c>
      <c r="N2496" s="2" t="s">
        <v>45</v>
      </c>
      <c r="O2496" s="2" t="s">
        <v>35</v>
      </c>
      <c r="P2496" t="s">
        <v>89</v>
      </c>
      <c r="Q2496" t="s">
        <v>3955</v>
      </c>
      <c r="U2496" t="s">
        <v>37</v>
      </c>
      <c r="V2496" t="s">
        <v>3956</v>
      </c>
      <c r="Z2496" s="2">
        <v>4</v>
      </c>
      <c r="AA2496" s="22">
        <v>117</v>
      </c>
      <c r="AF2496" t="s">
        <v>3957</v>
      </c>
      <c r="AI2496" t="s">
        <v>415</v>
      </c>
      <c r="AK2496" t="s">
        <v>152</v>
      </c>
      <c r="AN2496" t="s">
        <v>465</v>
      </c>
      <c r="BR2496" s="3" t="s">
        <v>7025</v>
      </c>
    </row>
    <row r="2497" spans="1:70" x14ac:dyDescent="0.2">
      <c r="A2497" t="s">
        <v>3929</v>
      </c>
      <c r="B2497" t="s">
        <v>3932</v>
      </c>
      <c r="C2497" t="s">
        <v>81</v>
      </c>
      <c r="D2497" t="s">
        <v>1490</v>
      </c>
      <c r="E2497" t="s">
        <v>70</v>
      </c>
      <c r="F2497" s="2" t="s">
        <v>274</v>
      </c>
      <c r="G2497" s="22">
        <v>40</v>
      </c>
      <c r="H2497" s="22">
        <v>40</v>
      </c>
      <c r="N2497" s="2" t="s">
        <v>45</v>
      </c>
      <c r="O2497" s="2" t="s">
        <v>35</v>
      </c>
      <c r="P2497" t="s">
        <v>89</v>
      </c>
      <c r="Q2497" t="s">
        <v>3958</v>
      </c>
      <c r="U2497" t="s">
        <v>37</v>
      </c>
      <c r="V2497" t="s">
        <v>3959</v>
      </c>
      <c r="Z2497" s="2">
        <v>4</v>
      </c>
      <c r="AA2497" s="22">
        <v>120</v>
      </c>
      <c r="AF2497" t="s">
        <v>3960</v>
      </c>
      <c r="AI2497" t="s">
        <v>3961</v>
      </c>
      <c r="AK2497" t="s">
        <v>152</v>
      </c>
      <c r="AN2497" t="s">
        <v>465</v>
      </c>
      <c r="BR2497" s="3" t="s">
        <v>7025</v>
      </c>
    </row>
    <row r="2498" spans="1:70" x14ac:dyDescent="0.2">
      <c r="A2498" t="s">
        <v>3929</v>
      </c>
      <c r="B2498" t="s">
        <v>3932</v>
      </c>
      <c r="C2498" t="s">
        <v>81</v>
      </c>
      <c r="D2498" t="s">
        <v>1490</v>
      </c>
      <c r="E2498" t="s">
        <v>70</v>
      </c>
      <c r="F2498" s="2" t="s">
        <v>274</v>
      </c>
      <c r="G2498" s="22">
        <v>40</v>
      </c>
      <c r="H2498" s="22">
        <v>40</v>
      </c>
      <c r="N2498" s="2" t="s">
        <v>45</v>
      </c>
      <c r="O2498" s="2" t="s">
        <v>35</v>
      </c>
      <c r="P2498" t="s">
        <v>89</v>
      </c>
      <c r="Q2498" t="s">
        <v>3958</v>
      </c>
      <c r="U2498" t="s">
        <v>37</v>
      </c>
      <c r="V2498" t="s">
        <v>3962</v>
      </c>
      <c r="Z2498" s="2">
        <v>3</v>
      </c>
      <c r="AA2498" s="22">
        <v>98</v>
      </c>
      <c r="AF2498" t="s">
        <v>1440</v>
      </c>
      <c r="AI2498" t="s">
        <v>3963</v>
      </c>
      <c r="AK2498" t="s">
        <v>152</v>
      </c>
      <c r="AN2498" t="s">
        <v>465</v>
      </c>
      <c r="BR2498" s="3" t="s">
        <v>7025</v>
      </c>
    </row>
    <row r="2499" spans="1:70" x14ac:dyDescent="0.2">
      <c r="A2499" t="s">
        <v>3929</v>
      </c>
      <c r="B2499" t="s">
        <v>3932</v>
      </c>
      <c r="C2499" t="s">
        <v>81</v>
      </c>
      <c r="D2499" t="s">
        <v>1490</v>
      </c>
      <c r="E2499" t="s">
        <v>70</v>
      </c>
      <c r="F2499" s="2" t="s">
        <v>274</v>
      </c>
      <c r="G2499" s="22">
        <v>40</v>
      </c>
      <c r="H2499" s="22">
        <v>40</v>
      </c>
      <c r="N2499" s="2" t="s">
        <v>45</v>
      </c>
      <c r="O2499" s="2" t="s">
        <v>35</v>
      </c>
      <c r="P2499" t="s">
        <v>89</v>
      </c>
      <c r="Q2499" t="s">
        <v>3964</v>
      </c>
      <c r="U2499" t="s">
        <v>37</v>
      </c>
      <c r="V2499" t="s">
        <v>3965</v>
      </c>
      <c r="Z2499" s="2">
        <v>4</v>
      </c>
      <c r="AA2499" s="22">
        <v>108</v>
      </c>
      <c r="AF2499" t="s">
        <v>3966</v>
      </c>
      <c r="AI2499" t="s">
        <v>1569</v>
      </c>
      <c r="AK2499" t="s">
        <v>152</v>
      </c>
      <c r="AN2499" t="s">
        <v>465</v>
      </c>
      <c r="BR2499" s="3" t="s">
        <v>7025</v>
      </c>
    </row>
    <row r="2500" spans="1:70" x14ac:dyDescent="0.2">
      <c r="A2500" t="s">
        <v>3929</v>
      </c>
      <c r="B2500" t="s">
        <v>3932</v>
      </c>
      <c r="C2500" t="s">
        <v>81</v>
      </c>
      <c r="D2500" t="s">
        <v>1490</v>
      </c>
      <c r="E2500" t="s">
        <v>70</v>
      </c>
      <c r="F2500" s="2" t="s">
        <v>274</v>
      </c>
      <c r="G2500" s="22">
        <v>40</v>
      </c>
      <c r="H2500" s="22">
        <v>40</v>
      </c>
      <c r="N2500" s="2" t="s">
        <v>60</v>
      </c>
      <c r="O2500" s="2" t="s">
        <v>35</v>
      </c>
      <c r="P2500" t="s">
        <v>89</v>
      </c>
      <c r="Q2500" t="s">
        <v>3955</v>
      </c>
      <c r="U2500" t="s">
        <v>37</v>
      </c>
      <c r="V2500" t="s">
        <v>3967</v>
      </c>
      <c r="Z2500" s="2">
        <v>4</v>
      </c>
      <c r="AA2500" s="22">
        <v>103</v>
      </c>
      <c r="AF2500" t="s">
        <v>3968</v>
      </c>
      <c r="AI2500" t="s">
        <v>3969</v>
      </c>
      <c r="AK2500" t="s">
        <v>275</v>
      </c>
      <c r="AN2500" t="s">
        <v>465</v>
      </c>
      <c r="BR2500" s="3" t="s">
        <v>7025</v>
      </c>
    </row>
    <row r="2501" spans="1:70" x14ac:dyDescent="0.2">
      <c r="A2501" t="s">
        <v>3929</v>
      </c>
      <c r="B2501" t="s">
        <v>3932</v>
      </c>
      <c r="C2501" t="s">
        <v>81</v>
      </c>
      <c r="D2501" t="s">
        <v>1490</v>
      </c>
      <c r="E2501" t="s">
        <v>70</v>
      </c>
      <c r="F2501" s="2" t="s">
        <v>274</v>
      </c>
      <c r="G2501" s="22">
        <v>40</v>
      </c>
      <c r="H2501" s="22">
        <v>40</v>
      </c>
      <c r="N2501" s="2" t="s">
        <v>60</v>
      </c>
      <c r="O2501" s="2" t="s">
        <v>35</v>
      </c>
      <c r="P2501" t="s">
        <v>89</v>
      </c>
      <c r="Q2501" t="s">
        <v>3970</v>
      </c>
      <c r="U2501" t="s">
        <v>37</v>
      </c>
      <c r="V2501" t="s">
        <v>3971</v>
      </c>
      <c r="Z2501" s="2">
        <v>4</v>
      </c>
      <c r="AA2501" s="22">
        <v>112</v>
      </c>
      <c r="AF2501" t="s">
        <v>3972</v>
      </c>
      <c r="AI2501" t="s">
        <v>315</v>
      </c>
      <c r="AK2501" t="s">
        <v>275</v>
      </c>
      <c r="AN2501" t="s">
        <v>465</v>
      </c>
      <c r="BR2501" s="3" t="s">
        <v>7025</v>
      </c>
    </row>
    <row r="2502" spans="1:70" x14ac:dyDescent="0.2">
      <c r="A2502" t="s">
        <v>3929</v>
      </c>
      <c r="B2502" t="s">
        <v>3932</v>
      </c>
      <c r="C2502" t="s">
        <v>81</v>
      </c>
      <c r="D2502" t="s">
        <v>1490</v>
      </c>
      <c r="E2502" t="s">
        <v>70</v>
      </c>
      <c r="F2502" s="2" t="s">
        <v>274</v>
      </c>
      <c r="G2502" s="22">
        <v>40</v>
      </c>
      <c r="H2502" s="22">
        <v>40</v>
      </c>
      <c r="N2502" s="2" t="s">
        <v>45</v>
      </c>
      <c r="O2502" s="2" t="s">
        <v>35</v>
      </c>
      <c r="P2502" t="s">
        <v>89</v>
      </c>
      <c r="Q2502" t="s">
        <v>3964</v>
      </c>
      <c r="U2502" t="s">
        <v>37</v>
      </c>
      <c r="V2502" t="s">
        <v>3973</v>
      </c>
      <c r="Z2502" s="2">
        <v>3</v>
      </c>
      <c r="AA2502" s="22">
        <v>87</v>
      </c>
      <c r="AF2502" t="s">
        <v>673</v>
      </c>
      <c r="AI2502" t="s">
        <v>303</v>
      </c>
      <c r="AK2502" t="s">
        <v>152</v>
      </c>
      <c r="AN2502" t="s">
        <v>465</v>
      </c>
      <c r="BR2502" s="3" t="s">
        <v>7025</v>
      </c>
    </row>
    <row r="2503" spans="1:70" x14ac:dyDescent="0.2">
      <c r="A2503" t="s">
        <v>3929</v>
      </c>
      <c r="B2503" t="s">
        <v>3974</v>
      </c>
      <c r="C2503" t="s">
        <v>81</v>
      </c>
      <c r="D2503" t="s">
        <v>1490</v>
      </c>
      <c r="E2503" t="s">
        <v>70</v>
      </c>
      <c r="F2503" s="2" t="s">
        <v>335</v>
      </c>
      <c r="G2503" s="22">
        <v>64</v>
      </c>
      <c r="H2503" s="22">
        <v>62</v>
      </c>
      <c r="K2503" s="22">
        <v>2</v>
      </c>
      <c r="N2503" s="2" t="s">
        <v>60</v>
      </c>
      <c r="O2503" s="2" t="s">
        <v>35</v>
      </c>
      <c r="P2503" t="s">
        <v>89</v>
      </c>
      <c r="Q2503" t="s">
        <v>3970</v>
      </c>
      <c r="U2503" t="s">
        <v>37</v>
      </c>
      <c r="V2503" t="s">
        <v>3975</v>
      </c>
      <c r="Z2503" s="2">
        <v>4</v>
      </c>
      <c r="AA2503" s="22">
        <v>84</v>
      </c>
      <c r="AF2503" t="s">
        <v>2005</v>
      </c>
      <c r="AI2503" t="s">
        <v>677</v>
      </c>
      <c r="AK2503" t="s">
        <v>336</v>
      </c>
      <c r="AN2503" t="s">
        <v>465</v>
      </c>
      <c r="BR2503" s="3" t="s">
        <v>7025</v>
      </c>
    </row>
    <row r="2504" spans="1:70" x14ac:dyDescent="0.2">
      <c r="A2504" t="s">
        <v>3929</v>
      </c>
      <c r="B2504" t="s">
        <v>3974</v>
      </c>
      <c r="C2504" t="s">
        <v>81</v>
      </c>
      <c r="D2504" t="s">
        <v>1490</v>
      </c>
      <c r="E2504" t="s">
        <v>70</v>
      </c>
      <c r="F2504" s="2" t="s">
        <v>335</v>
      </c>
      <c r="G2504" s="22">
        <v>64</v>
      </c>
      <c r="H2504" s="22">
        <v>62</v>
      </c>
      <c r="K2504" s="22">
        <v>2</v>
      </c>
      <c r="N2504" s="2" t="s">
        <v>60</v>
      </c>
      <c r="O2504" s="2" t="s">
        <v>35</v>
      </c>
      <c r="P2504" t="s">
        <v>89</v>
      </c>
      <c r="Q2504" t="s">
        <v>3976</v>
      </c>
      <c r="U2504" t="s">
        <v>37</v>
      </c>
      <c r="V2504" t="s">
        <v>3977</v>
      </c>
      <c r="Z2504" s="2">
        <v>2</v>
      </c>
      <c r="AA2504" s="22">
        <v>122</v>
      </c>
      <c r="AF2504" t="s">
        <v>3691</v>
      </c>
      <c r="AI2504" t="s">
        <v>1527</v>
      </c>
      <c r="AK2504" t="s">
        <v>336</v>
      </c>
      <c r="AN2504" t="s">
        <v>465</v>
      </c>
      <c r="BR2504" s="3" t="s">
        <v>7025</v>
      </c>
    </row>
    <row r="2505" spans="1:70" x14ac:dyDescent="0.2">
      <c r="A2505" t="s">
        <v>3929</v>
      </c>
      <c r="B2505" t="s">
        <v>3974</v>
      </c>
      <c r="C2505" t="s">
        <v>81</v>
      </c>
      <c r="D2505" t="s">
        <v>1490</v>
      </c>
      <c r="E2505" t="s">
        <v>70</v>
      </c>
      <c r="F2505" s="2" t="s">
        <v>335</v>
      </c>
      <c r="G2505" s="22">
        <v>64</v>
      </c>
      <c r="H2505" s="22">
        <v>62</v>
      </c>
      <c r="K2505" s="22">
        <v>2</v>
      </c>
      <c r="N2505" s="2" t="s">
        <v>60</v>
      </c>
      <c r="O2505" s="2" t="s">
        <v>35</v>
      </c>
      <c r="P2505" t="s">
        <v>89</v>
      </c>
      <c r="Q2505" t="s">
        <v>3976</v>
      </c>
      <c r="U2505" t="s">
        <v>37</v>
      </c>
      <c r="V2505" t="s">
        <v>3978</v>
      </c>
      <c r="Z2505" s="2">
        <v>2</v>
      </c>
      <c r="AA2505" s="22">
        <v>123</v>
      </c>
      <c r="AF2505" t="s">
        <v>3693</v>
      </c>
      <c r="AI2505" t="s">
        <v>1527</v>
      </c>
      <c r="AK2505" t="s">
        <v>336</v>
      </c>
      <c r="AN2505" t="s">
        <v>465</v>
      </c>
      <c r="BR2505" s="3" t="s">
        <v>7025</v>
      </c>
    </row>
    <row r="2506" spans="1:70" x14ac:dyDescent="0.2">
      <c r="A2506" t="s">
        <v>3929</v>
      </c>
      <c r="B2506" t="s">
        <v>3974</v>
      </c>
      <c r="C2506" t="s">
        <v>81</v>
      </c>
      <c r="D2506" t="s">
        <v>1490</v>
      </c>
      <c r="E2506" t="s">
        <v>70</v>
      </c>
      <c r="F2506" s="2" t="s">
        <v>335</v>
      </c>
      <c r="G2506" s="22">
        <v>64</v>
      </c>
      <c r="H2506" s="22">
        <v>62</v>
      </c>
      <c r="K2506" s="22">
        <v>2</v>
      </c>
      <c r="N2506" s="2" t="s">
        <v>60</v>
      </c>
      <c r="O2506" s="2" t="s">
        <v>35</v>
      </c>
      <c r="P2506" t="s">
        <v>89</v>
      </c>
      <c r="Q2506" t="s">
        <v>3979</v>
      </c>
      <c r="U2506" t="s">
        <v>37</v>
      </c>
      <c r="V2506" t="s">
        <v>3980</v>
      </c>
      <c r="Z2506" s="2">
        <v>2</v>
      </c>
      <c r="AA2506" s="22">
        <v>119</v>
      </c>
      <c r="AF2506" t="s">
        <v>3696</v>
      </c>
      <c r="AI2506" t="s">
        <v>1527</v>
      </c>
      <c r="AK2506" t="s">
        <v>336</v>
      </c>
      <c r="AN2506" t="s">
        <v>465</v>
      </c>
      <c r="BR2506" s="3" t="s">
        <v>7025</v>
      </c>
    </row>
    <row r="2507" spans="1:70" x14ac:dyDescent="0.2">
      <c r="A2507" t="s">
        <v>3929</v>
      </c>
      <c r="B2507" t="s">
        <v>3974</v>
      </c>
      <c r="C2507" t="s">
        <v>81</v>
      </c>
      <c r="D2507" t="s">
        <v>1490</v>
      </c>
      <c r="E2507" t="s">
        <v>70</v>
      </c>
      <c r="F2507" s="2" t="s">
        <v>335</v>
      </c>
      <c r="G2507" s="22">
        <v>64</v>
      </c>
      <c r="H2507" s="22">
        <v>62</v>
      </c>
      <c r="K2507" s="22">
        <v>2</v>
      </c>
      <c r="N2507" s="2" t="s">
        <v>60</v>
      </c>
      <c r="O2507" s="2" t="s">
        <v>35</v>
      </c>
      <c r="P2507" t="s">
        <v>89</v>
      </c>
      <c r="Q2507" t="s">
        <v>3979</v>
      </c>
      <c r="U2507" t="s">
        <v>37</v>
      </c>
      <c r="V2507" t="s">
        <v>3981</v>
      </c>
      <c r="Z2507" s="2">
        <v>2</v>
      </c>
      <c r="AA2507" s="22">
        <v>120</v>
      </c>
      <c r="AF2507" t="s">
        <v>3699</v>
      </c>
      <c r="AI2507" t="s">
        <v>1527</v>
      </c>
      <c r="AK2507" t="s">
        <v>336</v>
      </c>
      <c r="AN2507" t="s">
        <v>465</v>
      </c>
      <c r="BR2507" s="3" t="s">
        <v>7025</v>
      </c>
    </row>
    <row r="2508" spans="1:70" x14ac:dyDescent="0.2">
      <c r="A2508" t="s">
        <v>3929</v>
      </c>
      <c r="B2508" t="s">
        <v>3982</v>
      </c>
      <c r="C2508" t="s">
        <v>81</v>
      </c>
      <c r="D2508" t="s">
        <v>85</v>
      </c>
      <c r="E2508" t="s">
        <v>70</v>
      </c>
      <c r="F2508" s="2" t="s">
        <v>34</v>
      </c>
      <c r="G2508" s="22">
        <v>16</v>
      </c>
      <c r="H2508" s="22">
        <v>16</v>
      </c>
      <c r="N2508" s="2" t="s">
        <v>35</v>
      </c>
      <c r="O2508" s="2" t="s">
        <v>35</v>
      </c>
      <c r="P2508" t="s">
        <v>36</v>
      </c>
      <c r="Q2508" t="s">
        <v>3983</v>
      </c>
      <c r="U2508" t="s">
        <v>37</v>
      </c>
      <c r="V2508" t="s">
        <v>3984</v>
      </c>
      <c r="Z2508" s="2">
        <v>4</v>
      </c>
      <c r="AA2508" s="22">
        <v>120</v>
      </c>
      <c r="AF2508" t="s">
        <v>3985</v>
      </c>
      <c r="AI2508" t="s">
        <v>325</v>
      </c>
      <c r="AK2508" t="s">
        <v>51</v>
      </c>
      <c r="AN2508" t="s">
        <v>465</v>
      </c>
      <c r="BR2508" s="3" t="s">
        <v>7025</v>
      </c>
    </row>
    <row r="2509" spans="1:70" x14ac:dyDescent="0.2">
      <c r="A2509" t="s">
        <v>3929</v>
      </c>
      <c r="B2509" t="s">
        <v>3982</v>
      </c>
      <c r="C2509" t="s">
        <v>81</v>
      </c>
      <c r="D2509" t="s">
        <v>85</v>
      </c>
      <c r="E2509" t="s">
        <v>70</v>
      </c>
      <c r="F2509" s="2" t="s">
        <v>34</v>
      </c>
      <c r="G2509" s="22">
        <v>16</v>
      </c>
      <c r="H2509" s="22">
        <v>16</v>
      </c>
      <c r="N2509" s="2" t="s">
        <v>35</v>
      </c>
      <c r="O2509" s="2" t="s">
        <v>35</v>
      </c>
      <c r="P2509" t="s">
        <v>36</v>
      </c>
      <c r="Q2509" t="s">
        <v>3986</v>
      </c>
      <c r="R2509" t="s">
        <v>3987</v>
      </c>
      <c r="S2509" t="s">
        <v>3988</v>
      </c>
      <c r="T2509" t="s">
        <v>3989</v>
      </c>
      <c r="U2509" t="s">
        <v>37</v>
      </c>
      <c r="V2509" t="s">
        <v>3990</v>
      </c>
      <c r="Z2509" s="2">
        <v>2</v>
      </c>
      <c r="AA2509" s="22">
        <v>60</v>
      </c>
      <c r="AF2509" t="s">
        <v>3435</v>
      </c>
      <c r="AI2509" t="s">
        <v>325</v>
      </c>
      <c r="AK2509" t="s">
        <v>51</v>
      </c>
      <c r="AN2509" t="s">
        <v>465</v>
      </c>
      <c r="BR2509" s="3" t="s">
        <v>7025</v>
      </c>
    </row>
    <row r="2510" spans="1:70" x14ac:dyDescent="0.2">
      <c r="A2510" t="s">
        <v>3929</v>
      </c>
      <c r="B2510" t="s">
        <v>3991</v>
      </c>
      <c r="C2510" t="s">
        <v>81</v>
      </c>
      <c r="D2510" t="s">
        <v>85</v>
      </c>
      <c r="E2510" t="s">
        <v>70</v>
      </c>
      <c r="F2510" s="2" t="s">
        <v>97</v>
      </c>
      <c r="G2510" s="22">
        <v>48</v>
      </c>
      <c r="H2510" s="22">
        <v>36</v>
      </c>
      <c r="K2510" s="22">
        <v>12</v>
      </c>
      <c r="N2510" s="2" t="s">
        <v>45</v>
      </c>
      <c r="O2510" s="2" t="s">
        <v>35</v>
      </c>
      <c r="P2510" t="s">
        <v>89</v>
      </c>
      <c r="Q2510" t="s">
        <v>3992</v>
      </c>
      <c r="U2510" t="s">
        <v>37</v>
      </c>
      <c r="V2510" t="s">
        <v>3993</v>
      </c>
      <c r="Z2510" s="2">
        <v>3</v>
      </c>
      <c r="AA2510" s="22">
        <v>78</v>
      </c>
      <c r="AF2510" t="s">
        <v>378</v>
      </c>
      <c r="AI2510" t="s">
        <v>93</v>
      </c>
      <c r="AK2510" t="s">
        <v>123</v>
      </c>
      <c r="AN2510" t="s">
        <v>465</v>
      </c>
      <c r="BR2510" s="3" t="s">
        <v>7025</v>
      </c>
    </row>
    <row r="2511" spans="1:70" x14ac:dyDescent="0.2">
      <c r="A2511" t="s">
        <v>3929</v>
      </c>
      <c r="B2511" t="s">
        <v>3991</v>
      </c>
      <c r="C2511" t="s">
        <v>81</v>
      </c>
      <c r="D2511" t="s">
        <v>85</v>
      </c>
      <c r="E2511" t="s">
        <v>70</v>
      </c>
      <c r="F2511" s="2" t="s">
        <v>97</v>
      </c>
      <c r="G2511" s="22">
        <v>48</v>
      </c>
      <c r="H2511" s="22">
        <v>36</v>
      </c>
      <c r="K2511" s="22">
        <v>12</v>
      </c>
      <c r="N2511" s="2" t="s">
        <v>45</v>
      </c>
      <c r="O2511" s="2" t="s">
        <v>35</v>
      </c>
      <c r="P2511" t="s">
        <v>89</v>
      </c>
      <c r="Q2511" t="s">
        <v>3994</v>
      </c>
      <c r="U2511" t="s">
        <v>37</v>
      </c>
      <c r="V2511" t="s">
        <v>3995</v>
      </c>
      <c r="Z2511" s="2">
        <v>2</v>
      </c>
      <c r="AA2511" s="22">
        <v>54</v>
      </c>
      <c r="AF2511" t="s">
        <v>435</v>
      </c>
      <c r="AI2511" t="s">
        <v>93</v>
      </c>
      <c r="AK2511" t="s">
        <v>123</v>
      </c>
      <c r="AN2511" t="s">
        <v>465</v>
      </c>
      <c r="BR2511" s="3" t="s">
        <v>7025</v>
      </c>
    </row>
    <row r="2512" spans="1:70" x14ac:dyDescent="0.2">
      <c r="A2512" t="s">
        <v>3929</v>
      </c>
      <c r="B2512" t="s">
        <v>3996</v>
      </c>
      <c r="C2512" t="s">
        <v>81</v>
      </c>
      <c r="D2512" t="s">
        <v>85</v>
      </c>
      <c r="E2512" t="s">
        <v>70</v>
      </c>
      <c r="F2512" s="2" t="s">
        <v>43</v>
      </c>
      <c r="G2512" s="22">
        <v>32</v>
      </c>
      <c r="H2512" s="22">
        <v>32</v>
      </c>
      <c r="N2512" s="2" t="s">
        <v>35</v>
      </c>
      <c r="O2512" s="2" t="s">
        <v>35</v>
      </c>
      <c r="P2512" t="s">
        <v>89</v>
      </c>
      <c r="Q2512" t="s">
        <v>3997</v>
      </c>
      <c r="U2512" t="s">
        <v>37</v>
      </c>
      <c r="V2512" t="s">
        <v>3998</v>
      </c>
      <c r="Z2512" s="2">
        <v>2</v>
      </c>
      <c r="AA2512" s="22">
        <v>54</v>
      </c>
      <c r="AF2512" t="s">
        <v>435</v>
      </c>
      <c r="AI2512" t="s">
        <v>677</v>
      </c>
      <c r="AK2512" t="s">
        <v>44</v>
      </c>
      <c r="AN2512" t="s">
        <v>465</v>
      </c>
      <c r="BR2512" s="3" t="s">
        <v>7025</v>
      </c>
    </row>
    <row r="2513" spans="1:70" x14ac:dyDescent="0.2">
      <c r="A2513" t="s">
        <v>3929</v>
      </c>
      <c r="B2513" t="s">
        <v>3999</v>
      </c>
      <c r="C2513" t="s">
        <v>81</v>
      </c>
      <c r="D2513" t="s">
        <v>85</v>
      </c>
      <c r="E2513" t="s">
        <v>70</v>
      </c>
      <c r="F2513" s="2" t="s">
        <v>97</v>
      </c>
      <c r="G2513" s="22">
        <v>48</v>
      </c>
      <c r="H2513" s="22">
        <v>48</v>
      </c>
      <c r="N2513" s="2" t="s">
        <v>45</v>
      </c>
      <c r="O2513" s="2" t="s">
        <v>35</v>
      </c>
      <c r="P2513" t="s">
        <v>89</v>
      </c>
      <c r="Q2513" t="s">
        <v>4000</v>
      </c>
      <c r="U2513" t="s">
        <v>37</v>
      </c>
      <c r="V2513" t="s">
        <v>4001</v>
      </c>
      <c r="Z2513" s="2">
        <v>2</v>
      </c>
      <c r="AA2513" s="22">
        <v>79</v>
      </c>
      <c r="AF2513" t="s">
        <v>4002</v>
      </c>
      <c r="AI2513" t="s">
        <v>103</v>
      </c>
      <c r="AK2513" t="s">
        <v>98</v>
      </c>
      <c r="AN2513" t="s">
        <v>465</v>
      </c>
      <c r="BR2513" s="3" t="s">
        <v>7025</v>
      </c>
    </row>
    <row r="2514" spans="1:70" x14ac:dyDescent="0.2">
      <c r="A2514" t="s">
        <v>3929</v>
      </c>
      <c r="B2514" t="s">
        <v>3999</v>
      </c>
      <c r="C2514" t="s">
        <v>81</v>
      </c>
      <c r="D2514" t="s">
        <v>85</v>
      </c>
      <c r="E2514" t="s">
        <v>70</v>
      </c>
      <c r="F2514" s="2" t="s">
        <v>97</v>
      </c>
      <c r="G2514" s="22">
        <v>48</v>
      </c>
      <c r="H2514" s="22">
        <v>48</v>
      </c>
      <c r="N2514" s="2" t="s">
        <v>45</v>
      </c>
      <c r="O2514" s="2" t="s">
        <v>35</v>
      </c>
      <c r="P2514" t="s">
        <v>89</v>
      </c>
      <c r="Q2514" t="s">
        <v>3986</v>
      </c>
      <c r="U2514" t="s">
        <v>37</v>
      </c>
      <c r="V2514" t="s">
        <v>4003</v>
      </c>
      <c r="Z2514" s="2">
        <v>1</v>
      </c>
      <c r="AA2514" s="22">
        <v>50</v>
      </c>
      <c r="AF2514" t="s">
        <v>4004</v>
      </c>
      <c r="AI2514" t="s">
        <v>103</v>
      </c>
      <c r="AK2514" t="s">
        <v>98</v>
      </c>
      <c r="AN2514" t="s">
        <v>465</v>
      </c>
      <c r="BR2514" s="3" t="s">
        <v>7025</v>
      </c>
    </row>
    <row r="2515" spans="1:70" x14ac:dyDescent="0.2">
      <c r="A2515" t="s">
        <v>3929</v>
      </c>
      <c r="B2515" t="s">
        <v>4005</v>
      </c>
      <c r="C2515" t="s">
        <v>81</v>
      </c>
      <c r="D2515" t="s">
        <v>85</v>
      </c>
      <c r="E2515" t="s">
        <v>70</v>
      </c>
      <c r="F2515" s="2" t="s">
        <v>97</v>
      </c>
      <c r="G2515" s="22">
        <v>48</v>
      </c>
      <c r="H2515" s="22">
        <v>48</v>
      </c>
      <c r="N2515" s="2" t="s">
        <v>45</v>
      </c>
      <c r="O2515" s="2" t="s">
        <v>35</v>
      </c>
      <c r="P2515" t="s">
        <v>89</v>
      </c>
      <c r="Q2515" t="s">
        <v>4006</v>
      </c>
      <c r="R2515" t="s">
        <v>4007</v>
      </c>
      <c r="U2515" t="s">
        <v>37</v>
      </c>
      <c r="V2515" t="s">
        <v>4008</v>
      </c>
      <c r="Z2515" s="2">
        <v>1</v>
      </c>
      <c r="AA2515" s="22">
        <v>50</v>
      </c>
      <c r="AF2515" t="s">
        <v>4004</v>
      </c>
      <c r="AI2515" t="s">
        <v>103</v>
      </c>
      <c r="AK2515" t="s">
        <v>98</v>
      </c>
      <c r="AN2515" t="s">
        <v>465</v>
      </c>
      <c r="BR2515" s="3" t="s">
        <v>7025</v>
      </c>
    </row>
    <row r="2516" spans="1:70" x14ac:dyDescent="0.2">
      <c r="A2516" t="s">
        <v>3929</v>
      </c>
      <c r="B2516" t="s">
        <v>4009</v>
      </c>
      <c r="C2516" t="s">
        <v>41</v>
      </c>
      <c r="D2516" t="s">
        <v>85</v>
      </c>
      <c r="E2516" t="s">
        <v>70</v>
      </c>
      <c r="F2516" s="2" t="s">
        <v>43</v>
      </c>
      <c r="G2516" s="22">
        <v>32</v>
      </c>
      <c r="H2516" s="22">
        <v>32</v>
      </c>
      <c r="N2516" s="2" t="s">
        <v>35</v>
      </c>
      <c r="O2516" s="2" t="s">
        <v>35</v>
      </c>
      <c r="P2516" t="s">
        <v>36</v>
      </c>
      <c r="Q2516" t="s">
        <v>4010</v>
      </c>
      <c r="U2516" t="s">
        <v>37</v>
      </c>
      <c r="V2516" t="s">
        <v>4011</v>
      </c>
      <c r="Z2516" s="2">
        <v>1</v>
      </c>
      <c r="AA2516" s="22">
        <v>50</v>
      </c>
      <c r="AF2516" t="s">
        <v>4004</v>
      </c>
      <c r="AI2516" t="s">
        <v>4012</v>
      </c>
      <c r="AK2516" t="s">
        <v>44</v>
      </c>
      <c r="AN2516" t="s">
        <v>465</v>
      </c>
      <c r="BR2516" s="3" t="s">
        <v>7025</v>
      </c>
    </row>
    <row r="2517" spans="1:70" x14ac:dyDescent="0.2">
      <c r="A2517" t="s">
        <v>3929</v>
      </c>
      <c r="B2517" t="s">
        <v>4013</v>
      </c>
      <c r="C2517" t="s">
        <v>41</v>
      </c>
      <c r="D2517" t="s">
        <v>85</v>
      </c>
      <c r="E2517" t="s">
        <v>70</v>
      </c>
      <c r="F2517" s="2" t="s">
        <v>43</v>
      </c>
      <c r="G2517" s="22">
        <v>32</v>
      </c>
      <c r="K2517" s="22">
        <v>32</v>
      </c>
      <c r="N2517" s="2" t="s">
        <v>35</v>
      </c>
      <c r="O2517" s="2" t="s">
        <v>60</v>
      </c>
      <c r="P2517" t="s">
        <v>36</v>
      </c>
      <c r="Q2517" t="s">
        <v>4014</v>
      </c>
      <c r="R2517" t="s">
        <v>4015</v>
      </c>
      <c r="U2517" t="s">
        <v>37</v>
      </c>
      <c r="V2517" t="s">
        <v>4016</v>
      </c>
      <c r="Z2517" s="2">
        <v>1</v>
      </c>
      <c r="AA2517" s="22">
        <v>50</v>
      </c>
      <c r="AF2517" t="s">
        <v>4004</v>
      </c>
      <c r="AI2517" t="s">
        <v>2100</v>
      </c>
      <c r="AK2517" t="s">
        <v>51</v>
      </c>
      <c r="AN2517" t="s">
        <v>124</v>
      </c>
      <c r="BR2517" s="3" t="s">
        <v>7025</v>
      </c>
    </row>
    <row r="2518" spans="1:70" x14ac:dyDescent="0.2">
      <c r="A2518" t="s">
        <v>3929</v>
      </c>
      <c r="B2518" t="s">
        <v>4013</v>
      </c>
      <c r="C2518" t="s">
        <v>41</v>
      </c>
      <c r="D2518" t="s">
        <v>85</v>
      </c>
      <c r="E2518" t="s">
        <v>70</v>
      </c>
      <c r="F2518" s="2" t="s">
        <v>43</v>
      </c>
      <c r="G2518" s="22">
        <v>32</v>
      </c>
      <c r="K2518" s="22">
        <v>32</v>
      </c>
      <c r="N2518" s="2" t="s">
        <v>35</v>
      </c>
      <c r="O2518" s="2" t="s">
        <v>60</v>
      </c>
      <c r="P2518" t="s">
        <v>36</v>
      </c>
      <c r="Q2518" t="s">
        <v>4014</v>
      </c>
      <c r="R2518" t="s">
        <v>4017</v>
      </c>
      <c r="U2518" t="s">
        <v>37</v>
      </c>
      <c r="V2518" t="s">
        <v>4018</v>
      </c>
      <c r="Z2518" s="2">
        <v>2</v>
      </c>
      <c r="AA2518" s="22">
        <v>79</v>
      </c>
      <c r="AF2518" t="s">
        <v>4002</v>
      </c>
      <c r="AI2518" t="s">
        <v>3167</v>
      </c>
      <c r="AK2518" t="s">
        <v>63</v>
      </c>
      <c r="AN2518" t="s">
        <v>124</v>
      </c>
      <c r="BR2518" s="3" t="s">
        <v>7025</v>
      </c>
    </row>
    <row r="2519" spans="1:70" x14ac:dyDescent="0.2">
      <c r="A2519" t="s">
        <v>3929</v>
      </c>
      <c r="B2519" t="s">
        <v>4019</v>
      </c>
      <c r="C2519" t="s">
        <v>81</v>
      </c>
      <c r="D2519" t="s">
        <v>72</v>
      </c>
      <c r="E2519" t="s">
        <v>70</v>
      </c>
      <c r="F2519" s="2" t="s">
        <v>43</v>
      </c>
      <c r="G2519" s="22">
        <v>32</v>
      </c>
      <c r="H2519" s="22">
        <v>32</v>
      </c>
      <c r="N2519" s="2" t="s">
        <v>35</v>
      </c>
      <c r="O2519" s="2" t="s">
        <v>35</v>
      </c>
      <c r="P2519" t="s">
        <v>36</v>
      </c>
      <c r="Q2519" t="s">
        <v>4020</v>
      </c>
      <c r="U2519" t="s">
        <v>37</v>
      </c>
      <c r="V2519" t="s">
        <v>4021</v>
      </c>
      <c r="Z2519" s="2">
        <v>1</v>
      </c>
      <c r="AA2519" s="22">
        <v>50</v>
      </c>
      <c r="AF2519" t="s">
        <v>4004</v>
      </c>
      <c r="AI2519" t="s">
        <v>103</v>
      </c>
      <c r="AK2519" t="s">
        <v>44</v>
      </c>
      <c r="AN2519" t="s">
        <v>465</v>
      </c>
      <c r="BR2519" s="3" t="s">
        <v>7025</v>
      </c>
    </row>
    <row r="2520" spans="1:70" x14ac:dyDescent="0.2">
      <c r="A2520" t="s">
        <v>3929</v>
      </c>
      <c r="B2520" t="s">
        <v>4022</v>
      </c>
      <c r="C2520" t="s">
        <v>81</v>
      </c>
      <c r="D2520" t="s">
        <v>72</v>
      </c>
      <c r="E2520" t="s">
        <v>70</v>
      </c>
      <c r="F2520" s="2" t="s">
        <v>274</v>
      </c>
      <c r="G2520" s="22">
        <v>40</v>
      </c>
      <c r="H2520" s="22">
        <v>40</v>
      </c>
      <c r="N2520" s="2" t="s">
        <v>45</v>
      </c>
      <c r="O2520" s="2" t="s">
        <v>35</v>
      </c>
      <c r="P2520" t="s">
        <v>89</v>
      </c>
      <c r="Q2520" t="s">
        <v>4015</v>
      </c>
      <c r="U2520" t="s">
        <v>37</v>
      </c>
      <c r="V2520" t="s">
        <v>4023</v>
      </c>
      <c r="Z2520" s="2">
        <v>1</v>
      </c>
      <c r="AA2520" s="22">
        <v>50</v>
      </c>
      <c r="AF2520" t="s">
        <v>4004</v>
      </c>
      <c r="AI2520" t="s">
        <v>303</v>
      </c>
      <c r="AK2520" t="s">
        <v>152</v>
      </c>
      <c r="AN2520" t="s">
        <v>465</v>
      </c>
      <c r="BR2520" s="3" t="s">
        <v>7025</v>
      </c>
    </row>
    <row r="2521" spans="1:70" x14ac:dyDescent="0.2">
      <c r="A2521" t="s">
        <v>3929</v>
      </c>
      <c r="B2521" t="s">
        <v>4024</v>
      </c>
      <c r="C2521" t="s">
        <v>81</v>
      </c>
      <c r="D2521" t="s">
        <v>72</v>
      </c>
      <c r="E2521" t="s">
        <v>70</v>
      </c>
      <c r="F2521" s="2" t="s">
        <v>43</v>
      </c>
      <c r="G2521" s="22">
        <v>32</v>
      </c>
      <c r="K2521" s="22">
        <v>32</v>
      </c>
      <c r="N2521" s="2" t="s">
        <v>35</v>
      </c>
      <c r="O2521" s="2" t="s">
        <v>60</v>
      </c>
      <c r="P2521" t="s">
        <v>36</v>
      </c>
      <c r="Q2521" t="s">
        <v>3989</v>
      </c>
      <c r="R2521" t="s">
        <v>3997</v>
      </c>
      <c r="U2521" t="s">
        <v>37</v>
      </c>
      <c r="V2521" t="s">
        <v>4025</v>
      </c>
      <c r="Z2521" s="2">
        <v>1</v>
      </c>
      <c r="AA2521" s="22">
        <v>50</v>
      </c>
      <c r="AF2521" t="s">
        <v>4004</v>
      </c>
      <c r="AI2521" t="s">
        <v>144</v>
      </c>
      <c r="AK2521" t="s">
        <v>51</v>
      </c>
      <c r="AN2521" t="s">
        <v>124</v>
      </c>
      <c r="BR2521" s="3" t="s">
        <v>7025</v>
      </c>
    </row>
    <row r="2522" spans="1:70" x14ac:dyDescent="0.2">
      <c r="A2522" t="s">
        <v>3929</v>
      </c>
      <c r="B2522" t="s">
        <v>4026</v>
      </c>
      <c r="C2522" t="s">
        <v>81</v>
      </c>
      <c r="D2522" t="s">
        <v>72</v>
      </c>
      <c r="E2522" t="s">
        <v>70</v>
      </c>
      <c r="F2522" s="2" t="s">
        <v>43</v>
      </c>
      <c r="G2522" s="22">
        <v>32</v>
      </c>
      <c r="K2522" s="22">
        <v>32</v>
      </c>
      <c r="N2522" s="2" t="s">
        <v>35</v>
      </c>
      <c r="O2522" s="2" t="s">
        <v>60</v>
      </c>
      <c r="P2522" t="s">
        <v>36</v>
      </c>
      <c r="Q2522" t="s">
        <v>4014</v>
      </c>
      <c r="R2522" t="s">
        <v>4027</v>
      </c>
      <c r="U2522" t="s">
        <v>37</v>
      </c>
      <c r="V2522" t="s">
        <v>4028</v>
      </c>
      <c r="Z2522" s="2">
        <v>1</v>
      </c>
      <c r="AA2522" s="22">
        <v>26</v>
      </c>
      <c r="AF2522" t="s">
        <v>4029</v>
      </c>
      <c r="AI2522" t="s">
        <v>2100</v>
      </c>
      <c r="AK2522" t="s">
        <v>51</v>
      </c>
      <c r="AN2522" t="s">
        <v>124</v>
      </c>
      <c r="BR2522" s="3" t="s">
        <v>7025</v>
      </c>
    </row>
    <row r="2523" spans="1:70" x14ac:dyDescent="0.2">
      <c r="A2523" t="s">
        <v>3929</v>
      </c>
      <c r="B2523" t="s">
        <v>4030</v>
      </c>
      <c r="C2523" t="s">
        <v>41</v>
      </c>
      <c r="D2523" t="s">
        <v>72</v>
      </c>
      <c r="E2523" t="s">
        <v>70</v>
      </c>
      <c r="F2523" s="2" t="s">
        <v>43</v>
      </c>
      <c r="G2523" s="22">
        <v>32</v>
      </c>
      <c r="H2523" s="22">
        <v>32</v>
      </c>
      <c r="N2523" s="2" t="s">
        <v>35</v>
      </c>
      <c r="O2523" s="2" t="s">
        <v>35</v>
      </c>
      <c r="P2523" t="s">
        <v>36</v>
      </c>
      <c r="Q2523" t="s">
        <v>3988</v>
      </c>
      <c r="U2523" t="s">
        <v>37</v>
      </c>
      <c r="V2523" t="s">
        <v>4031</v>
      </c>
      <c r="Z2523" s="2">
        <v>1</v>
      </c>
      <c r="AA2523" s="22">
        <v>50</v>
      </c>
      <c r="AF2523" t="s">
        <v>4004</v>
      </c>
      <c r="AI2523" t="s">
        <v>4012</v>
      </c>
      <c r="AK2523" t="s">
        <v>44</v>
      </c>
      <c r="AN2523" t="s">
        <v>465</v>
      </c>
      <c r="BR2523" s="3" t="s">
        <v>7025</v>
      </c>
    </row>
    <row r="2524" spans="1:70" x14ac:dyDescent="0.2">
      <c r="A2524" t="s">
        <v>3929</v>
      </c>
      <c r="B2524" t="s">
        <v>4032</v>
      </c>
      <c r="C2524" t="s">
        <v>41</v>
      </c>
      <c r="D2524" t="s">
        <v>72</v>
      </c>
      <c r="E2524" t="s">
        <v>70</v>
      </c>
      <c r="F2524" s="2" t="s">
        <v>43</v>
      </c>
      <c r="G2524" s="22">
        <v>32</v>
      </c>
      <c r="H2524" s="22">
        <v>32</v>
      </c>
      <c r="N2524" s="2" t="s">
        <v>35</v>
      </c>
      <c r="O2524" s="2" t="s">
        <v>35</v>
      </c>
      <c r="P2524" t="s">
        <v>36</v>
      </c>
      <c r="Q2524" t="s">
        <v>3987</v>
      </c>
      <c r="U2524" t="s">
        <v>37</v>
      </c>
      <c r="V2524" t="s">
        <v>4033</v>
      </c>
      <c r="Z2524" s="2">
        <v>1</v>
      </c>
      <c r="AA2524" s="22">
        <v>50</v>
      </c>
      <c r="AF2524" t="s">
        <v>4004</v>
      </c>
      <c r="AI2524" t="s">
        <v>4012</v>
      </c>
      <c r="AK2524" t="s">
        <v>44</v>
      </c>
      <c r="AN2524" t="s">
        <v>465</v>
      </c>
      <c r="BR2524" s="3" t="s">
        <v>7025</v>
      </c>
    </row>
    <row r="2525" spans="1:70" x14ac:dyDescent="0.2">
      <c r="A2525" t="s">
        <v>3929</v>
      </c>
      <c r="B2525" t="s">
        <v>4034</v>
      </c>
      <c r="C2525" t="s">
        <v>41</v>
      </c>
      <c r="D2525" t="s">
        <v>42</v>
      </c>
      <c r="E2525" t="s">
        <v>70</v>
      </c>
      <c r="F2525" s="2" t="s">
        <v>43</v>
      </c>
      <c r="G2525" s="22">
        <v>32</v>
      </c>
      <c r="H2525" s="22">
        <v>32</v>
      </c>
      <c r="N2525" s="2" t="s">
        <v>60</v>
      </c>
      <c r="O2525" s="2" t="s">
        <v>35</v>
      </c>
      <c r="P2525" t="s">
        <v>36</v>
      </c>
      <c r="Q2525" t="s">
        <v>3986</v>
      </c>
      <c r="U2525" t="s">
        <v>37</v>
      </c>
      <c r="V2525" t="s">
        <v>4035</v>
      </c>
      <c r="Z2525" s="2">
        <v>1</v>
      </c>
      <c r="AA2525" s="22">
        <v>14</v>
      </c>
      <c r="AF2525" t="s">
        <v>4029</v>
      </c>
      <c r="AI2525" t="s">
        <v>325</v>
      </c>
      <c r="AK2525" t="s">
        <v>44</v>
      </c>
      <c r="AN2525" t="s">
        <v>465</v>
      </c>
      <c r="BR2525" s="3" t="s">
        <v>7025</v>
      </c>
    </row>
    <row r="2526" spans="1:70" x14ac:dyDescent="0.2">
      <c r="A2526" t="s">
        <v>3929</v>
      </c>
      <c r="B2526" t="s">
        <v>4036</v>
      </c>
      <c r="C2526" t="s">
        <v>41</v>
      </c>
      <c r="D2526" t="s">
        <v>42</v>
      </c>
      <c r="E2526" t="s">
        <v>70</v>
      </c>
      <c r="F2526" s="2" t="s">
        <v>43</v>
      </c>
      <c r="G2526" s="22">
        <v>32</v>
      </c>
      <c r="H2526" s="22">
        <v>32</v>
      </c>
      <c r="N2526" s="2" t="s">
        <v>60</v>
      </c>
      <c r="O2526" s="2" t="s">
        <v>35</v>
      </c>
      <c r="P2526" t="s">
        <v>36</v>
      </c>
      <c r="Q2526" t="s">
        <v>4037</v>
      </c>
      <c r="U2526" t="s">
        <v>37</v>
      </c>
      <c r="V2526" t="s">
        <v>4038</v>
      </c>
      <c r="Z2526" s="2">
        <v>1</v>
      </c>
      <c r="AA2526" s="22">
        <v>14</v>
      </c>
      <c r="AF2526" t="s">
        <v>4029</v>
      </c>
      <c r="AI2526" t="s">
        <v>325</v>
      </c>
      <c r="AK2526" t="s">
        <v>44</v>
      </c>
      <c r="AN2526" t="s">
        <v>465</v>
      </c>
      <c r="BR2526" s="3" t="s">
        <v>7025</v>
      </c>
    </row>
    <row r="2527" spans="1:70" x14ac:dyDescent="0.2">
      <c r="A2527" t="s">
        <v>3929</v>
      </c>
      <c r="B2527" t="s">
        <v>4039</v>
      </c>
      <c r="C2527" t="s">
        <v>41</v>
      </c>
      <c r="D2527" t="s">
        <v>42</v>
      </c>
      <c r="E2527" t="s">
        <v>70</v>
      </c>
      <c r="F2527" s="2" t="s">
        <v>43</v>
      </c>
      <c r="G2527" s="22">
        <v>32</v>
      </c>
      <c r="H2527" s="22">
        <v>32</v>
      </c>
      <c r="N2527" s="2" t="s">
        <v>45</v>
      </c>
      <c r="O2527" s="2" t="s">
        <v>35</v>
      </c>
      <c r="P2527" t="s">
        <v>36</v>
      </c>
      <c r="Q2527" t="s">
        <v>4040</v>
      </c>
      <c r="U2527" t="s">
        <v>37</v>
      </c>
      <c r="V2527" t="s">
        <v>4041</v>
      </c>
      <c r="Z2527" s="2">
        <v>1</v>
      </c>
      <c r="AA2527" s="22">
        <v>12</v>
      </c>
      <c r="AF2527" t="s">
        <v>4029</v>
      </c>
      <c r="AI2527" t="s">
        <v>573</v>
      </c>
      <c r="AK2527" t="s">
        <v>206</v>
      </c>
      <c r="AN2527" t="s">
        <v>465</v>
      </c>
      <c r="BR2527" s="3" t="s">
        <v>7025</v>
      </c>
    </row>
    <row r="2528" spans="1:70" x14ac:dyDescent="0.2">
      <c r="A2528" t="s">
        <v>3929</v>
      </c>
      <c r="B2528" t="s">
        <v>4042</v>
      </c>
      <c r="C2528" t="s">
        <v>41</v>
      </c>
      <c r="D2528" t="s">
        <v>42</v>
      </c>
      <c r="E2528" t="s">
        <v>70</v>
      </c>
      <c r="F2528" s="2" t="s">
        <v>43</v>
      </c>
      <c r="G2528" s="22">
        <v>32</v>
      </c>
      <c r="H2528" s="22">
        <v>24</v>
      </c>
      <c r="K2528" s="22">
        <v>8</v>
      </c>
      <c r="N2528" s="2" t="s">
        <v>45</v>
      </c>
      <c r="O2528" s="2" t="s">
        <v>35</v>
      </c>
      <c r="P2528" t="s">
        <v>36</v>
      </c>
      <c r="Q2528" t="s">
        <v>4043</v>
      </c>
      <c r="U2528" t="s">
        <v>37</v>
      </c>
      <c r="V2528" t="s">
        <v>4044</v>
      </c>
      <c r="Z2528" s="2">
        <v>1</v>
      </c>
      <c r="AA2528" s="22">
        <v>14</v>
      </c>
      <c r="AF2528" t="s">
        <v>4029</v>
      </c>
      <c r="AI2528" t="s">
        <v>325</v>
      </c>
      <c r="AK2528" t="s">
        <v>69</v>
      </c>
      <c r="AN2528" t="s">
        <v>465</v>
      </c>
      <c r="BR2528" s="3" t="s">
        <v>7025</v>
      </c>
    </row>
    <row r="2529" spans="1:70" x14ac:dyDescent="0.2">
      <c r="A2529" t="s">
        <v>3929</v>
      </c>
      <c r="B2529" t="s">
        <v>4045</v>
      </c>
      <c r="C2529" t="s">
        <v>81</v>
      </c>
      <c r="D2529" t="s">
        <v>85</v>
      </c>
      <c r="E2529" t="s">
        <v>70</v>
      </c>
      <c r="F2529" s="2" t="s">
        <v>97</v>
      </c>
      <c r="G2529" s="22">
        <v>48</v>
      </c>
      <c r="H2529" s="22">
        <v>48</v>
      </c>
      <c r="N2529" s="2" t="s">
        <v>45</v>
      </c>
      <c r="O2529" s="2" t="s">
        <v>35</v>
      </c>
      <c r="P2529" t="s">
        <v>89</v>
      </c>
      <c r="Q2529" t="s">
        <v>4046</v>
      </c>
      <c r="U2529" t="s">
        <v>37</v>
      </c>
      <c r="V2529" t="s">
        <v>4047</v>
      </c>
      <c r="Z2529" s="2">
        <v>1</v>
      </c>
      <c r="AA2529" s="22">
        <v>27</v>
      </c>
      <c r="AF2529" t="s">
        <v>4048</v>
      </c>
      <c r="AI2529" t="s">
        <v>677</v>
      </c>
      <c r="AK2529" t="s">
        <v>98</v>
      </c>
      <c r="AN2529" t="s">
        <v>465</v>
      </c>
      <c r="BR2529" s="3" t="s">
        <v>7025</v>
      </c>
    </row>
    <row r="2530" spans="1:70" x14ac:dyDescent="0.2">
      <c r="A2530" t="s">
        <v>3929</v>
      </c>
      <c r="B2530" t="s">
        <v>4045</v>
      </c>
      <c r="C2530" t="s">
        <v>81</v>
      </c>
      <c r="D2530" t="s">
        <v>85</v>
      </c>
      <c r="E2530" t="s">
        <v>70</v>
      </c>
      <c r="F2530" s="2" t="s">
        <v>97</v>
      </c>
      <c r="G2530" s="22">
        <v>48</v>
      </c>
      <c r="H2530" s="22">
        <v>48</v>
      </c>
      <c r="N2530" s="2" t="s">
        <v>45</v>
      </c>
      <c r="O2530" s="2" t="s">
        <v>35</v>
      </c>
      <c r="P2530" t="s">
        <v>89</v>
      </c>
      <c r="Q2530" t="s">
        <v>4049</v>
      </c>
      <c r="U2530" t="s">
        <v>37</v>
      </c>
      <c r="V2530" t="s">
        <v>4050</v>
      </c>
      <c r="Z2530" s="2">
        <v>1</v>
      </c>
      <c r="AA2530" s="22">
        <v>27</v>
      </c>
      <c r="AF2530" t="s">
        <v>4051</v>
      </c>
      <c r="AI2530" t="s">
        <v>677</v>
      </c>
      <c r="AK2530" t="s">
        <v>98</v>
      </c>
      <c r="AN2530" t="s">
        <v>465</v>
      </c>
      <c r="BR2530" s="3" t="s">
        <v>7025</v>
      </c>
    </row>
    <row r="2531" spans="1:70" x14ac:dyDescent="0.2">
      <c r="A2531" t="s">
        <v>3929</v>
      </c>
      <c r="B2531" t="s">
        <v>4045</v>
      </c>
      <c r="C2531" t="s">
        <v>81</v>
      </c>
      <c r="D2531" t="s">
        <v>85</v>
      </c>
      <c r="E2531" t="s">
        <v>70</v>
      </c>
      <c r="F2531" s="2" t="s">
        <v>97</v>
      </c>
      <c r="G2531" s="22">
        <v>48</v>
      </c>
      <c r="H2531" s="22">
        <v>48</v>
      </c>
      <c r="N2531" s="2" t="s">
        <v>45</v>
      </c>
      <c r="O2531" s="2" t="s">
        <v>35</v>
      </c>
      <c r="P2531" t="s">
        <v>89</v>
      </c>
      <c r="Q2531" t="s">
        <v>4052</v>
      </c>
      <c r="U2531" t="s">
        <v>37</v>
      </c>
      <c r="V2531" t="s">
        <v>4053</v>
      </c>
      <c r="Z2531" s="2">
        <v>1</v>
      </c>
      <c r="AA2531" s="22">
        <v>24</v>
      </c>
      <c r="AF2531" t="s">
        <v>3598</v>
      </c>
      <c r="AI2531" t="s">
        <v>677</v>
      </c>
      <c r="AK2531" t="s">
        <v>98</v>
      </c>
      <c r="AN2531" t="s">
        <v>465</v>
      </c>
      <c r="BR2531" s="3" t="s">
        <v>7025</v>
      </c>
    </row>
    <row r="2532" spans="1:70" x14ac:dyDescent="0.2">
      <c r="A2532" t="s">
        <v>3929</v>
      </c>
      <c r="B2532" t="s">
        <v>4054</v>
      </c>
      <c r="C2532" t="s">
        <v>81</v>
      </c>
      <c r="D2532" t="s">
        <v>72</v>
      </c>
      <c r="E2532" t="s">
        <v>70</v>
      </c>
      <c r="F2532" s="2" t="s">
        <v>97</v>
      </c>
      <c r="G2532" s="22">
        <v>48</v>
      </c>
      <c r="H2532" s="22">
        <v>48</v>
      </c>
      <c r="N2532" s="2" t="s">
        <v>45</v>
      </c>
      <c r="O2532" s="2" t="s">
        <v>35</v>
      </c>
      <c r="P2532" t="s">
        <v>89</v>
      </c>
      <c r="Q2532" t="s">
        <v>4055</v>
      </c>
      <c r="U2532" t="s">
        <v>37</v>
      </c>
      <c r="V2532" t="s">
        <v>4056</v>
      </c>
      <c r="Z2532" s="2">
        <v>1</v>
      </c>
      <c r="AA2532" s="22">
        <v>36</v>
      </c>
      <c r="AF2532" t="s">
        <v>4057</v>
      </c>
      <c r="AI2532" t="s">
        <v>103</v>
      </c>
      <c r="AK2532" t="s">
        <v>98</v>
      </c>
      <c r="AN2532" t="s">
        <v>465</v>
      </c>
      <c r="BR2532" s="3" t="s">
        <v>7025</v>
      </c>
    </row>
    <row r="2533" spans="1:70" x14ac:dyDescent="0.2">
      <c r="A2533" t="s">
        <v>3929</v>
      </c>
      <c r="B2533" t="s">
        <v>4054</v>
      </c>
      <c r="C2533" t="s">
        <v>81</v>
      </c>
      <c r="D2533" t="s">
        <v>72</v>
      </c>
      <c r="E2533" t="s">
        <v>70</v>
      </c>
      <c r="F2533" s="2" t="s">
        <v>97</v>
      </c>
      <c r="G2533" s="22">
        <v>48</v>
      </c>
      <c r="H2533" s="22">
        <v>48</v>
      </c>
      <c r="N2533" s="2" t="s">
        <v>45</v>
      </c>
      <c r="O2533" s="2" t="s">
        <v>35</v>
      </c>
      <c r="P2533" t="s">
        <v>89</v>
      </c>
      <c r="Q2533" t="s">
        <v>4058</v>
      </c>
      <c r="U2533" t="s">
        <v>37</v>
      </c>
      <c r="V2533" t="s">
        <v>4059</v>
      </c>
      <c r="Z2533" s="2">
        <v>1</v>
      </c>
      <c r="AA2533" s="22">
        <v>44</v>
      </c>
      <c r="AF2533" t="s">
        <v>4060</v>
      </c>
      <c r="AI2533" t="s">
        <v>103</v>
      </c>
      <c r="AK2533" t="s">
        <v>98</v>
      </c>
      <c r="AN2533" t="s">
        <v>465</v>
      </c>
      <c r="BR2533" s="3" t="s">
        <v>7025</v>
      </c>
    </row>
    <row r="2534" spans="1:70" x14ac:dyDescent="0.2">
      <c r="A2534" t="s">
        <v>3929</v>
      </c>
      <c r="B2534" t="s">
        <v>4061</v>
      </c>
      <c r="C2534" t="s">
        <v>81</v>
      </c>
      <c r="D2534" t="s">
        <v>72</v>
      </c>
      <c r="E2534" t="s">
        <v>70</v>
      </c>
      <c r="F2534" s="2" t="s">
        <v>183</v>
      </c>
      <c r="G2534" s="22">
        <v>56</v>
      </c>
      <c r="H2534" s="22">
        <v>44</v>
      </c>
      <c r="L2534" s="22">
        <v>12</v>
      </c>
      <c r="N2534" s="2" t="s">
        <v>45</v>
      </c>
      <c r="O2534" s="2" t="s">
        <v>35</v>
      </c>
      <c r="P2534" t="s">
        <v>89</v>
      </c>
      <c r="Q2534" t="s">
        <v>4062</v>
      </c>
      <c r="U2534" t="s">
        <v>37</v>
      </c>
      <c r="V2534" t="s">
        <v>4063</v>
      </c>
      <c r="Z2534" s="2">
        <v>1</v>
      </c>
      <c r="AA2534" s="22">
        <v>36</v>
      </c>
      <c r="AF2534" t="s">
        <v>4057</v>
      </c>
      <c r="AI2534" t="s">
        <v>668</v>
      </c>
      <c r="AK2534" t="s">
        <v>64</v>
      </c>
      <c r="AN2534" t="s">
        <v>465</v>
      </c>
      <c r="BR2534" s="3" t="s">
        <v>7025</v>
      </c>
    </row>
    <row r="2535" spans="1:70" x14ac:dyDescent="0.2">
      <c r="A2535" t="s">
        <v>3929</v>
      </c>
      <c r="B2535" t="s">
        <v>4061</v>
      </c>
      <c r="C2535" t="s">
        <v>81</v>
      </c>
      <c r="D2535" t="s">
        <v>72</v>
      </c>
      <c r="E2535" t="s">
        <v>70</v>
      </c>
      <c r="F2535" s="2" t="s">
        <v>183</v>
      </c>
      <c r="G2535" s="22">
        <v>56</v>
      </c>
      <c r="H2535" s="22">
        <v>44</v>
      </c>
      <c r="L2535" s="22">
        <v>12</v>
      </c>
      <c r="N2535" s="2" t="s">
        <v>45</v>
      </c>
      <c r="O2535" s="2" t="s">
        <v>35</v>
      </c>
      <c r="P2535" t="s">
        <v>89</v>
      </c>
      <c r="Q2535" t="s">
        <v>4064</v>
      </c>
      <c r="U2535" t="s">
        <v>37</v>
      </c>
      <c r="V2535" t="s">
        <v>4065</v>
      </c>
      <c r="Z2535" s="2">
        <v>1</v>
      </c>
      <c r="AA2535" s="22">
        <v>43</v>
      </c>
      <c r="AF2535" t="s">
        <v>4060</v>
      </c>
      <c r="AI2535" t="s">
        <v>668</v>
      </c>
      <c r="AK2535" t="s">
        <v>64</v>
      </c>
      <c r="AN2535" t="s">
        <v>465</v>
      </c>
      <c r="BR2535" s="3" t="s">
        <v>7025</v>
      </c>
    </row>
    <row r="2536" spans="1:70" x14ac:dyDescent="0.2">
      <c r="A2536" t="s">
        <v>3929</v>
      </c>
      <c r="B2536" t="s">
        <v>4066</v>
      </c>
      <c r="C2536" t="s">
        <v>81</v>
      </c>
      <c r="D2536" t="s">
        <v>72</v>
      </c>
      <c r="E2536" t="s">
        <v>70</v>
      </c>
      <c r="F2536" s="2" t="s">
        <v>335</v>
      </c>
      <c r="G2536" s="22">
        <v>64</v>
      </c>
      <c r="H2536" s="22">
        <v>64</v>
      </c>
      <c r="N2536" s="2" t="s">
        <v>60</v>
      </c>
      <c r="O2536" s="2" t="s">
        <v>35</v>
      </c>
      <c r="P2536" t="s">
        <v>89</v>
      </c>
      <c r="Q2536" t="s">
        <v>4067</v>
      </c>
      <c r="U2536" t="s">
        <v>37</v>
      </c>
      <c r="V2536" t="s">
        <v>4068</v>
      </c>
      <c r="Z2536" s="2">
        <v>2</v>
      </c>
      <c r="AA2536" s="22">
        <v>80</v>
      </c>
      <c r="AF2536" t="s">
        <v>4002</v>
      </c>
      <c r="AI2536" t="s">
        <v>103</v>
      </c>
      <c r="AK2536" t="s">
        <v>336</v>
      </c>
      <c r="AN2536" t="s">
        <v>465</v>
      </c>
      <c r="BR2536" s="3" t="s">
        <v>7025</v>
      </c>
    </row>
    <row r="2537" spans="1:70" x14ac:dyDescent="0.2">
      <c r="A2537" t="s">
        <v>3929</v>
      </c>
      <c r="B2537" t="s">
        <v>4069</v>
      </c>
      <c r="C2537" t="s">
        <v>81</v>
      </c>
      <c r="D2537" t="s">
        <v>72</v>
      </c>
      <c r="E2537" t="s">
        <v>70</v>
      </c>
      <c r="F2537" s="2" t="s">
        <v>43</v>
      </c>
      <c r="G2537" s="22">
        <v>32</v>
      </c>
      <c r="K2537" s="22">
        <v>32</v>
      </c>
      <c r="N2537" s="2" t="s">
        <v>35</v>
      </c>
      <c r="O2537" s="2" t="s">
        <v>60</v>
      </c>
      <c r="P2537" t="s">
        <v>36</v>
      </c>
      <c r="Q2537" t="s">
        <v>4046</v>
      </c>
      <c r="R2537" t="s">
        <v>4070</v>
      </c>
      <c r="U2537" t="s">
        <v>37</v>
      </c>
      <c r="V2537" t="s">
        <v>4071</v>
      </c>
      <c r="Z2537" s="2">
        <v>2</v>
      </c>
      <c r="AA2537" s="22">
        <v>79</v>
      </c>
      <c r="AF2537" t="s">
        <v>4002</v>
      </c>
      <c r="AI2537" t="s">
        <v>4072</v>
      </c>
      <c r="AK2537" t="s">
        <v>55</v>
      </c>
      <c r="AN2537" t="s">
        <v>124</v>
      </c>
      <c r="BR2537" s="3" t="s">
        <v>7025</v>
      </c>
    </row>
    <row r="2538" spans="1:70" x14ac:dyDescent="0.2">
      <c r="A2538" t="s">
        <v>3929</v>
      </c>
      <c r="B2538" t="s">
        <v>4073</v>
      </c>
      <c r="C2538" t="s">
        <v>81</v>
      </c>
      <c r="D2538" t="s">
        <v>72</v>
      </c>
      <c r="E2538" t="s">
        <v>70</v>
      </c>
      <c r="F2538" s="2" t="s">
        <v>43</v>
      </c>
      <c r="G2538" s="22">
        <v>32</v>
      </c>
      <c r="K2538" s="22">
        <v>32</v>
      </c>
      <c r="N2538" s="2" t="s">
        <v>35</v>
      </c>
      <c r="O2538" s="2" t="s">
        <v>60</v>
      </c>
      <c r="P2538" t="s">
        <v>36</v>
      </c>
      <c r="Q2538" t="s">
        <v>4074</v>
      </c>
      <c r="R2538" t="s">
        <v>4075</v>
      </c>
      <c r="U2538" t="s">
        <v>37</v>
      </c>
      <c r="V2538" t="s">
        <v>4076</v>
      </c>
      <c r="Z2538" s="2">
        <v>1</v>
      </c>
      <c r="AA2538" s="22">
        <v>34</v>
      </c>
      <c r="AF2538" t="s">
        <v>4077</v>
      </c>
      <c r="AI2538" t="s">
        <v>4078</v>
      </c>
      <c r="AK2538" t="s">
        <v>58</v>
      </c>
      <c r="AN2538" t="s">
        <v>124</v>
      </c>
      <c r="BR2538" s="3" t="s">
        <v>7025</v>
      </c>
    </row>
    <row r="2539" spans="1:70" x14ac:dyDescent="0.2">
      <c r="A2539" t="s">
        <v>3929</v>
      </c>
      <c r="B2539" t="s">
        <v>4079</v>
      </c>
      <c r="C2539" t="s">
        <v>41</v>
      </c>
      <c r="D2539" t="s">
        <v>72</v>
      </c>
      <c r="E2539" t="s">
        <v>70</v>
      </c>
      <c r="F2539" s="2" t="s">
        <v>43</v>
      </c>
      <c r="G2539" s="22">
        <v>32</v>
      </c>
      <c r="H2539" s="22">
        <v>24</v>
      </c>
      <c r="K2539" s="22">
        <v>8</v>
      </c>
      <c r="N2539" s="2" t="s">
        <v>60</v>
      </c>
      <c r="O2539" s="2" t="s">
        <v>35</v>
      </c>
      <c r="P2539" t="s">
        <v>36</v>
      </c>
      <c r="Q2539" t="s">
        <v>4080</v>
      </c>
      <c r="U2539" t="s">
        <v>37</v>
      </c>
      <c r="V2539" t="s">
        <v>4081</v>
      </c>
      <c r="Z2539" s="2">
        <v>1</v>
      </c>
      <c r="AA2539" s="22">
        <v>34</v>
      </c>
      <c r="AF2539" t="s">
        <v>4077</v>
      </c>
      <c r="AI2539" t="s">
        <v>4082</v>
      </c>
      <c r="AK2539" t="s">
        <v>69</v>
      </c>
      <c r="AN2539" t="s">
        <v>465</v>
      </c>
      <c r="BR2539" s="3" t="s">
        <v>7025</v>
      </c>
    </row>
    <row r="2540" spans="1:70" x14ac:dyDescent="0.2">
      <c r="A2540" t="s">
        <v>3929</v>
      </c>
      <c r="B2540" t="s">
        <v>4083</v>
      </c>
      <c r="C2540" t="s">
        <v>41</v>
      </c>
      <c r="D2540" t="s">
        <v>72</v>
      </c>
      <c r="E2540" t="s">
        <v>70</v>
      </c>
      <c r="F2540" s="2" t="s">
        <v>630</v>
      </c>
      <c r="G2540" s="22">
        <v>24</v>
      </c>
      <c r="H2540" s="22">
        <v>6</v>
      </c>
      <c r="K2540" s="22">
        <v>18</v>
      </c>
      <c r="N2540" s="2" t="s">
        <v>35</v>
      </c>
      <c r="O2540" s="2" t="s">
        <v>35</v>
      </c>
      <c r="P2540" t="s">
        <v>36</v>
      </c>
      <c r="Q2540" t="s">
        <v>4074</v>
      </c>
      <c r="U2540" t="s">
        <v>37</v>
      </c>
      <c r="V2540" t="s">
        <v>4084</v>
      </c>
      <c r="Z2540" s="2">
        <v>2</v>
      </c>
      <c r="AA2540" s="22">
        <v>79</v>
      </c>
      <c r="AF2540" t="s">
        <v>4002</v>
      </c>
      <c r="AI2540" t="s">
        <v>294</v>
      </c>
      <c r="AK2540" t="s">
        <v>40</v>
      </c>
      <c r="AN2540" t="s">
        <v>465</v>
      </c>
      <c r="BR2540" s="3" t="s">
        <v>7025</v>
      </c>
    </row>
    <row r="2541" spans="1:70" x14ac:dyDescent="0.2">
      <c r="A2541" t="s">
        <v>3929</v>
      </c>
      <c r="B2541" t="s">
        <v>4085</v>
      </c>
      <c r="C2541" t="s">
        <v>41</v>
      </c>
      <c r="D2541" t="s">
        <v>72</v>
      </c>
      <c r="E2541" t="s">
        <v>70</v>
      </c>
      <c r="F2541" s="2" t="s">
        <v>630</v>
      </c>
      <c r="G2541" s="22">
        <v>24</v>
      </c>
      <c r="H2541" s="22">
        <v>6</v>
      </c>
      <c r="K2541" s="22">
        <v>18</v>
      </c>
      <c r="N2541" s="2" t="s">
        <v>35</v>
      </c>
      <c r="O2541" s="2" t="s">
        <v>35</v>
      </c>
      <c r="P2541" t="s">
        <v>36</v>
      </c>
      <c r="Q2541" t="s">
        <v>4086</v>
      </c>
      <c r="U2541" t="s">
        <v>37</v>
      </c>
      <c r="V2541" t="s">
        <v>4087</v>
      </c>
      <c r="Z2541" s="2">
        <v>1</v>
      </c>
      <c r="AA2541" s="22">
        <v>34</v>
      </c>
      <c r="AF2541" t="s">
        <v>4077</v>
      </c>
      <c r="AI2541" t="s">
        <v>4088</v>
      </c>
      <c r="AK2541" t="s">
        <v>40</v>
      </c>
      <c r="AN2541" t="s">
        <v>465</v>
      </c>
      <c r="BR2541" s="3" t="s">
        <v>7025</v>
      </c>
    </row>
    <row r="2542" spans="1:70" x14ac:dyDescent="0.2">
      <c r="A2542" t="s">
        <v>3929</v>
      </c>
      <c r="B2542" t="s">
        <v>4089</v>
      </c>
      <c r="C2542" t="s">
        <v>41</v>
      </c>
      <c r="D2542" t="s">
        <v>42</v>
      </c>
      <c r="E2542" t="s">
        <v>70</v>
      </c>
      <c r="F2542" s="2" t="s">
        <v>43</v>
      </c>
      <c r="G2542" s="22">
        <v>32</v>
      </c>
      <c r="H2542" s="22">
        <v>32</v>
      </c>
      <c r="N2542" s="2" t="s">
        <v>66</v>
      </c>
      <c r="O2542" s="2" t="s">
        <v>35</v>
      </c>
      <c r="P2542" t="s">
        <v>36</v>
      </c>
      <c r="Q2542" t="s">
        <v>4090</v>
      </c>
      <c r="U2542" t="s">
        <v>37</v>
      </c>
      <c r="V2542" t="s">
        <v>4091</v>
      </c>
      <c r="Z2542" s="2">
        <v>1</v>
      </c>
      <c r="AA2542" s="22">
        <v>16</v>
      </c>
      <c r="AF2542" t="s">
        <v>4077</v>
      </c>
      <c r="AI2542" t="s">
        <v>4092</v>
      </c>
      <c r="AK2542" t="s">
        <v>47</v>
      </c>
      <c r="AN2542" t="s">
        <v>465</v>
      </c>
      <c r="BR2542" s="3" t="s">
        <v>7025</v>
      </c>
    </row>
    <row r="2543" spans="1:70" x14ac:dyDescent="0.2">
      <c r="A2543" t="s">
        <v>3929</v>
      </c>
      <c r="B2543" t="s">
        <v>4093</v>
      </c>
      <c r="C2543" t="s">
        <v>41</v>
      </c>
      <c r="D2543" t="s">
        <v>42</v>
      </c>
      <c r="E2543" t="s">
        <v>70</v>
      </c>
      <c r="F2543" s="2" t="s">
        <v>43</v>
      </c>
      <c r="G2543" s="22">
        <v>32</v>
      </c>
      <c r="H2543" s="22">
        <v>32</v>
      </c>
      <c r="N2543" s="2" t="s">
        <v>66</v>
      </c>
      <c r="O2543" s="2" t="s">
        <v>35</v>
      </c>
      <c r="P2543" t="s">
        <v>36</v>
      </c>
      <c r="Q2543" t="s">
        <v>4064</v>
      </c>
      <c r="U2543" t="s">
        <v>37</v>
      </c>
      <c r="V2543" t="s">
        <v>4094</v>
      </c>
      <c r="Z2543" s="2">
        <v>1</v>
      </c>
      <c r="AA2543" s="22">
        <v>16</v>
      </c>
      <c r="AF2543" t="s">
        <v>4077</v>
      </c>
      <c r="AI2543" t="s">
        <v>4092</v>
      </c>
      <c r="AK2543" t="s">
        <v>47</v>
      </c>
      <c r="AN2543" t="s">
        <v>465</v>
      </c>
      <c r="BR2543" s="3" t="s">
        <v>7025</v>
      </c>
    </row>
    <row r="2544" spans="1:70" x14ac:dyDescent="0.2">
      <c r="A2544" t="s">
        <v>3929</v>
      </c>
      <c r="B2544" t="s">
        <v>4095</v>
      </c>
      <c r="C2544" t="s">
        <v>41</v>
      </c>
      <c r="D2544" t="s">
        <v>42</v>
      </c>
      <c r="E2544" t="s">
        <v>70</v>
      </c>
      <c r="F2544" s="2" t="s">
        <v>43</v>
      </c>
      <c r="G2544" s="22">
        <v>32</v>
      </c>
      <c r="H2544" s="22">
        <v>32</v>
      </c>
      <c r="N2544" s="2" t="s">
        <v>66</v>
      </c>
      <c r="O2544" s="2" t="s">
        <v>35</v>
      </c>
      <c r="P2544" t="s">
        <v>36</v>
      </c>
      <c r="Q2544" t="s">
        <v>4096</v>
      </c>
      <c r="U2544" t="s">
        <v>37</v>
      </c>
      <c r="V2544" t="s">
        <v>4097</v>
      </c>
      <c r="Z2544" s="2">
        <v>1</v>
      </c>
      <c r="AA2544" s="22">
        <v>18</v>
      </c>
      <c r="AF2544" t="s">
        <v>4077</v>
      </c>
      <c r="AI2544" t="s">
        <v>4092</v>
      </c>
      <c r="AK2544" t="s">
        <v>47</v>
      </c>
      <c r="AN2544" t="s">
        <v>465</v>
      </c>
      <c r="BR2544" s="3" t="s">
        <v>7025</v>
      </c>
    </row>
    <row r="2545" spans="1:70" x14ac:dyDescent="0.2">
      <c r="A2545" t="s">
        <v>3929</v>
      </c>
      <c r="B2545" t="s">
        <v>4098</v>
      </c>
      <c r="C2545" t="s">
        <v>41</v>
      </c>
      <c r="D2545" t="s">
        <v>42</v>
      </c>
      <c r="E2545" t="s">
        <v>70</v>
      </c>
      <c r="F2545" s="2" t="s">
        <v>43</v>
      </c>
      <c r="G2545" s="22">
        <v>32</v>
      </c>
      <c r="H2545" s="22">
        <v>14</v>
      </c>
      <c r="K2545" s="22">
        <v>18</v>
      </c>
      <c r="N2545" s="2" t="s">
        <v>45</v>
      </c>
      <c r="O2545" s="2" t="s">
        <v>35</v>
      </c>
      <c r="P2545" t="s">
        <v>36</v>
      </c>
      <c r="Q2545" t="s">
        <v>4017</v>
      </c>
      <c r="U2545" t="s">
        <v>37</v>
      </c>
      <c r="V2545" t="s">
        <v>4099</v>
      </c>
      <c r="Z2545" s="2">
        <v>1</v>
      </c>
      <c r="AA2545" s="22">
        <v>18</v>
      </c>
      <c r="AF2545" t="s">
        <v>4077</v>
      </c>
      <c r="AI2545" t="s">
        <v>4100</v>
      </c>
      <c r="AK2545" t="s">
        <v>733</v>
      </c>
      <c r="AN2545" t="s">
        <v>465</v>
      </c>
      <c r="BR2545" s="3" t="s">
        <v>7025</v>
      </c>
    </row>
    <row r="2546" spans="1:70" x14ac:dyDescent="0.2">
      <c r="A2546" t="s">
        <v>3929</v>
      </c>
      <c r="B2546" t="s">
        <v>4101</v>
      </c>
      <c r="C2546" t="s">
        <v>81</v>
      </c>
      <c r="D2546" t="s">
        <v>1490</v>
      </c>
      <c r="E2546" t="s">
        <v>4102</v>
      </c>
      <c r="F2546" s="2" t="s">
        <v>630</v>
      </c>
      <c r="G2546" s="22">
        <v>24</v>
      </c>
      <c r="K2546" s="22">
        <v>24</v>
      </c>
      <c r="N2546" s="2" t="s">
        <v>35</v>
      </c>
      <c r="O2546" s="2" t="s">
        <v>60</v>
      </c>
      <c r="P2546" t="s">
        <v>36</v>
      </c>
      <c r="Q2546" t="s">
        <v>4103</v>
      </c>
      <c r="R2546" t="s">
        <v>4104</v>
      </c>
      <c r="S2546" t="s">
        <v>4105</v>
      </c>
      <c r="U2546" t="s">
        <v>37</v>
      </c>
      <c r="V2546" t="s">
        <v>4106</v>
      </c>
      <c r="Z2546" s="2">
        <v>2</v>
      </c>
      <c r="AA2546" s="22">
        <v>60</v>
      </c>
      <c r="AF2546" t="s">
        <v>2311</v>
      </c>
      <c r="AI2546" t="s">
        <v>4107</v>
      </c>
      <c r="AK2546" t="s">
        <v>51</v>
      </c>
      <c r="AN2546" t="s">
        <v>124</v>
      </c>
      <c r="BR2546" s="3" t="s">
        <v>7025</v>
      </c>
    </row>
    <row r="2547" spans="1:70" x14ac:dyDescent="0.2">
      <c r="A2547" t="s">
        <v>3929</v>
      </c>
      <c r="B2547" t="s">
        <v>4101</v>
      </c>
      <c r="C2547" t="s">
        <v>81</v>
      </c>
      <c r="D2547" t="s">
        <v>1490</v>
      </c>
      <c r="E2547" t="s">
        <v>4102</v>
      </c>
      <c r="F2547" s="2" t="s">
        <v>630</v>
      </c>
      <c r="G2547" s="22">
        <v>24</v>
      </c>
      <c r="K2547" s="22">
        <v>24</v>
      </c>
      <c r="N2547" s="2" t="s">
        <v>35</v>
      </c>
      <c r="O2547" s="2" t="s">
        <v>60</v>
      </c>
      <c r="P2547" t="s">
        <v>36</v>
      </c>
      <c r="Q2547" t="s">
        <v>4067</v>
      </c>
      <c r="R2547" t="s">
        <v>3988</v>
      </c>
      <c r="S2547" t="s">
        <v>4052</v>
      </c>
      <c r="U2547" t="s">
        <v>37</v>
      </c>
      <c r="V2547" t="s">
        <v>4108</v>
      </c>
      <c r="Z2547" s="2">
        <v>2</v>
      </c>
      <c r="AA2547" s="22">
        <v>59</v>
      </c>
      <c r="AF2547" t="s">
        <v>2314</v>
      </c>
      <c r="AI2547" t="s">
        <v>4107</v>
      </c>
      <c r="AK2547" t="s">
        <v>51</v>
      </c>
      <c r="AN2547" t="s">
        <v>124</v>
      </c>
      <c r="BR2547" s="3" t="s">
        <v>7025</v>
      </c>
    </row>
    <row r="2548" spans="1:70" x14ac:dyDescent="0.2">
      <c r="A2548" t="s">
        <v>3929</v>
      </c>
      <c r="B2548" t="s">
        <v>4101</v>
      </c>
      <c r="C2548" t="s">
        <v>81</v>
      </c>
      <c r="D2548" t="s">
        <v>1490</v>
      </c>
      <c r="E2548" t="s">
        <v>4102</v>
      </c>
      <c r="F2548" s="2" t="s">
        <v>630</v>
      </c>
      <c r="G2548" s="22">
        <v>24</v>
      </c>
      <c r="K2548" s="22">
        <v>24</v>
      </c>
      <c r="N2548" s="2" t="s">
        <v>35</v>
      </c>
      <c r="O2548" s="2" t="s">
        <v>60</v>
      </c>
      <c r="P2548" t="s">
        <v>36</v>
      </c>
      <c r="Q2548" t="s">
        <v>4000</v>
      </c>
      <c r="R2548" t="s">
        <v>4109</v>
      </c>
      <c r="S2548" t="s">
        <v>4058</v>
      </c>
      <c r="U2548" t="s">
        <v>37</v>
      </c>
      <c r="V2548" t="s">
        <v>4110</v>
      </c>
      <c r="Z2548" s="2">
        <v>3</v>
      </c>
      <c r="AA2548" s="22">
        <v>78</v>
      </c>
      <c r="AF2548" t="s">
        <v>424</v>
      </c>
      <c r="AI2548" t="s">
        <v>4107</v>
      </c>
      <c r="AK2548" t="s">
        <v>51</v>
      </c>
      <c r="AN2548" t="s">
        <v>124</v>
      </c>
      <c r="BR2548" s="3" t="s">
        <v>7025</v>
      </c>
    </row>
    <row r="2549" spans="1:70" x14ac:dyDescent="0.2">
      <c r="A2549" t="s">
        <v>3929</v>
      </c>
      <c r="B2549" t="s">
        <v>4101</v>
      </c>
      <c r="C2549" t="s">
        <v>81</v>
      </c>
      <c r="D2549" t="s">
        <v>1490</v>
      </c>
      <c r="E2549" t="s">
        <v>4102</v>
      </c>
      <c r="F2549" s="2" t="s">
        <v>630</v>
      </c>
      <c r="G2549" s="22">
        <v>24</v>
      </c>
      <c r="K2549" s="22">
        <v>24</v>
      </c>
      <c r="N2549" s="2" t="s">
        <v>35</v>
      </c>
      <c r="O2549" s="2" t="s">
        <v>60</v>
      </c>
      <c r="P2549" t="s">
        <v>36</v>
      </c>
      <c r="Q2549" t="s">
        <v>4103</v>
      </c>
      <c r="R2549" t="s">
        <v>4104</v>
      </c>
      <c r="S2549" t="s">
        <v>4105</v>
      </c>
      <c r="U2549" t="s">
        <v>37</v>
      </c>
      <c r="V2549" t="s">
        <v>4111</v>
      </c>
      <c r="Z2549" s="2">
        <v>1</v>
      </c>
      <c r="AA2549" s="22">
        <v>60</v>
      </c>
      <c r="AF2549" t="s">
        <v>3603</v>
      </c>
      <c r="AI2549" t="s">
        <v>4112</v>
      </c>
      <c r="AK2549" t="s">
        <v>51</v>
      </c>
      <c r="AN2549" t="s">
        <v>124</v>
      </c>
      <c r="BR2549" s="3" t="s">
        <v>7025</v>
      </c>
    </row>
    <row r="2550" spans="1:70" x14ac:dyDescent="0.2">
      <c r="A2550" t="s">
        <v>3929</v>
      </c>
      <c r="B2550" t="s">
        <v>4101</v>
      </c>
      <c r="C2550" t="s">
        <v>81</v>
      </c>
      <c r="D2550" t="s">
        <v>1490</v>
      </c>
      <c r="E2550" t="s">
        <v>4102</v>
      </c>
      <c r="F2550" s="2" t="s">
        <v>630</v>
      </c>
      <c r="G2550" s="22">
        <v>24</v>
      </c>
      <c r="K2550" s="22">
        <v>24</v>
      </c>
      <c r="N2550" s="2" t="s">
        <v>35</v>
      </c>
      <c r="O2550" s="2" t="s">
        <v>60</v>
      </c>
      <c r="P2550" t="s">
        <v>36</v>
      </c>
      <c r="Q2550" t="s">
        <v>4067</v>
      </c>
      <c r="R2550" t="s">
        <v>3988</v>
      </c>
      <c r="U2550" t="s">
        <v>37</v>
      </c>
      <c r="V2550" t="s">
        <v>4113</v>
      </c>
      <c r="Z2550" s="2">
        <v>1</v>
      </c>
      <c r="AA2550" s="22">
        <v>60</v>
      </c>
      <c r="AF2550" t="s">
        <v>3605</v>
      </c>
      <c r="AI2550" t="s">
        <v>4112</v>
      </c>
      <c r="AK2550" t="s">
        <v>51</v>
      </c>
      <c r="AN2550" t="s">
        <v>124</v>
      </c>
      <c r="BR2550" s="3" t="s">
        <v>7025</v>
      </c>
    </row>
    <row r="2551" spans="1:70" x14ac:dyDescent="0.2">
      <c r="A2551" t="s">
        <v>3929</v>
      </c>
      <c r="B2551" t="s">
        <v>4101</v>
      </c>
      <c r="C2551" t="s">
        <v>81</v>
      </c>
      <c r="D2551" t="s">
        <v>1490</v>
      </c>
      <c r="E2551" t="s">
        <v>4102</v>
      </c>
      <c r="F2551" s="2" t="s">
        <v>630</v>
      </c>
      <c r="G2551" s="22">
        <v>24</v>
      </c>
      <c r="K2551" s="22">
        <v>24</v>
      </c>
      <c r="N2551" s="2" t="s">
        <v>35</v>
      </c>
      <c r="O2551" s="2" t="s">
        <v>60</v>
      </c>
      <c r="P2551" t="s">
        <v>36</v>
      </c>
      <c r="Q2551" t="s">
        <v>4109</v>
      </c>
      <c r="R2551" t="s">
        <v>4058</v>
      </c>
      <c r="U2551" t="s">
        <v>37</v>
      </c>
      <c r="V2551" t="s">
        <v>4114</v>
      </c>
      <c r="Z2551" s="2">
        <v>1</v>
      </c>
      <c r="AA2551" s="22">
        <v>34</v>
      </c>
      <c r="AF2551" t="s">
        <v>3567</v>
      </c>
      <c r="AI2551" t="s">
        <v>1146</v>
      </c>
      <c r="AK2551" t="s">
        <v>51</v>
      </c>
      <c r="AN2551" t="s">
        <v>124</v>
      </c>
      <c r="BR2551" s="3" t="s">
        <v>7025</v>
      </c>
    </row>
    <row r="2552" spans="1:70" x14ac:dyDescent="0.2">
      <c r="A2552" t="s">
        <v>3929</v>
      </c>
      <c r="B2552" t="s">
        <v>4101</v>
      </c>
      <c r="C2552" t="s">
        <v>81</v>
      </c>
      <c r="D2552" t="s">
        <v>1490</v>
      </c>
      <c r="E2552" t="s">
        <v>4102</v>
      </c>
      <c r="F2552" s="2" t="s">
        <v>630</v>
      </c>
      <c r="G2552" s="22">
        <v>24</v>
      </c>
      <c r="K2552" s="22">
        <v>24</v>
      </c>
      <c r="N2552" s="2" t="s">
        <v>35</v>
      </c>
      <c r="O2552" s="2" t="s">
        <v>35</v>
      </c>
      <c r="P2552" t="s">
        <v>36</v>
      </c>
      <c r="Q2552" t="s">
        <v>4103</v>
      </c>
      <c r="R2552" t="s">
        <v>4104</v>
      </c>
      <c r="S2552" t="s">
        <v>4105</v>
      </c>
      <c r="U2552" t="s">
        <v>37</v>
      </c>
      <c r="V2552" t="s">
        <v>4115</v>
      </c>
      <c r="Z2552" s="2">
        <v>1</v>
      </c>
      <c r="AA2552" s="22">
        <v>60</v>
      </c>
      <c r="AF2552" t="s">
        <v>3609</v>
      </c>
      <c r="AI2552" t="s">
        <v>4112</v>
      </c>
      <c r="AK2552" t="s">
        <v>51</v>
      </c>
      <c r="AN2552" t="s">
        <v>124</v>
      </c>
      <c r="BR2552" s="3" t="s">
        <v>7025</v>
      </c>
    </row>
    <row r="2553" spans="1:70" x14ac:dyDescent="0.2">
      <c r="A2553" t="s">
        <v>3929</v>
      </c>
      <c r="B2553" t="s">
        <v>4101</v>
      </c>
      <c r="C2553" t="s">
        <v>81</v>
      </c>
      <c r="D2553" t="s">
        <v>1490</v>
      </c>
      <c r="E2553" t="s">
        <v>4102</v>
      </c>
      <c r="F2553" s="2" t="s">
        <v>630</v>
      </c>
      <c r="G2553" s="22">
        <v>24</v>
      </c>
      <c r="K2553" s="22">
        <v>24</v>
      </c>
      <c r="N2553" s="2" t="s">
        <v>35</v>
      </c>
      <c r="O2553" s="2" t="s">
        <v>35</v>
      </c>
      <c r="P2553" t="s">
        <v>36</v>
      </c>
      <c r="Q2553" t="s">
        <v>4067</v>
      </c>
      <c r="R2553" t="s">
        <v>3988</v>
      </c>
      <c r="U2553" t="s">
        <v>37</v>
      </c>
      <c r="V2553" t="s">
        <v>4116</v>
      </c>
      <c r="Z2553" s="2">
        <v>1</v>
      </c>
      <c r="AA2553" s="22">
        <v>59</v>
      </c>
      <c r="AF2553" t="s">
        <v>3611</v>
      </c>
      <c r="AI2553" t="s">
        <v>4112</v>
      </c>
      <c r="AK2553" t="s">
        <v>51</v>
      </c>
      <c r="AN2553" t="s">
        <v>124</v>
      </c>
      <c r="BR2553" s="3" t="s">
        <v>7025</v>
      </c>
    </row>
    <row r="2554" spans="1:70" x14ac:dyDescent="0.2">
      <c r="A2554" t="s">
        <v>3929</v>
      </c>
      <c r="B2554" t="s">
        <v>4101</v>
      </c>
      <c r="C2554" t="s">
        <v>81</v>
      </c>
      <c r="D2554" t="s">
        <v>1490</v>
      </c>
      <c r="E2554" t="s">
        <v>4102</v>
      </c>
      <c r="F2554" s="2" t="s">
        <v>630</v>
      </c>
      <c r="G2554" s="22">
        <v>24</v>
      </c>
      <c r="K2554" s="22">
        <v>24</v>
      </c>
      <c r="N2554" s="2" t="s">
        <v>35</v>
      </c>
      <c r="O2554" s="2" t="s">
        <v>35</v>
      </c>
      <c r="P2554" t="s">
        <v>36</v>
      </c>
      <c r="Q2554" t="s">
        <v>4000</v>
      </c>
      <c r="R2554" t="s">
        <v>4109</v>
      </c>
      <c r="S2554" t="s">
        <v>4052</v>
      </c>
      <c r="U2554" t="s">
        <v>37</v>
      </c>
      <c r="V2554" t="s">
        <v>4117</v>
      </c>
      <c r="Z2554" s="2">
        <v>2</v>
      </c>
      <c r="AA2554" s="22">
        <v>66</v>
      </c>
      <c r="AF2554" t="s">
        <v>1787</v>
      </c>
      <c r="AI2554" t="s">
        <v>1146</v>
      </c>
      <c r="AK2554" t="s">
        <v>51</v>
      </c>
      <c r="AN2554" t="s">
        <v>124</v>
      </c>
      <c r="BR2554" s="3" t="s">
        <v>7025</v>
      </c>
    </row>
    <row r="2555" spans="1:70" x14ac:dyDescent="0.2">
      <c r="A2555" t="s">
        <v>3929</v>
      </c>
      <c r="B2555" t="s">
        <v>4101</v>
      </c>
      <c r="C2555" t="s">
        <v>81</v>
      </c>
      <c r="D2555" t="s">
        <v>1490</v>
      </c>
      <c r="E2555" t="s">
        <v>4102</v>
      </c>
      <c r="F2555" s="2" t="s">
        <v>630</v>
      </c>
      <c r="G2555" s="22">
        <v>24</v>
      </c>
      <c r="K2555" s="22">
        <v>24</v>
      </c>
      <c r="N2555" s="2" t="s">
        <v>35</v>
      </c>
      <c r="O2555" s="2" t="s">
        <v>35</v>
      </c>
      <c r="P2555" t="s">
        <v>36</v>
      </c>
      <c r="Q2555" t="s">
        <v>4058</v>
      </c>
      <c r="U2555" t="s">
        <v>37</v>
      </c>
      <c r="V2555" t="s">
        <v>4118</v>
      </c>
      <c r="Z2555" s="2">
        <v>1</v>
      </c>
      <c r="AA2555" s="22">
        <v>28</v>
      </c>
      <c r="AF2555" t="s">
        <v>2174</v>
      </c>
      <c r="AI2555" t="s">
        <v>1146</v>
      </c>
      <c r="AK2555" t="s">
        <v>51</v>
      </c>
      <c r="AN2555" t="s">
        <v>124</v>
      </c>
      <c r="BR2555" s="3" t="s">
        <v>7025</v>
      </c>
    </row>
    <row r="2556" spans="1:70" x14ac:dyDescent="0.2">
      <c r="A2556" t="s">
        <v>3929</v>
      </c>
      <c r="B2556" t="s">
        <v>4101</v>
      </c>
      <c r="C2556" t="s">
        <v>81</v>
      </c>
      <c r="D2556" t="s">
        <v>1490</v>
      </c>
      <c r="E2556" t="s">
        <v>4102</v>
      </c>
      <c r="F2556" s="2" t="s">
        <v>630</v>
      </c>
      <c r="G2556" s="22">
        <v>24</v>
      </c>
      <c r="K2556" s="22">
        <v>24</v>
      </c>
      <c r="N2556" s="2" t="s">
        <v>35</v>
      </c>
      <c r="O2556" s="2" t="s">
        <v>60</v>
      </c>
      <c r="P2556" t="s">
        <v>36</v>
      </c>
      <c r="Q2556" t="s">
        <v>4046</v>
      </c>
      <c r="U2556" t="s">
        <v>37</v>
      </c>
      <c r="V2556" t="s">
        <v>4119</v>
      </c>
      <c r="Z2556" s="2">
        <v>1</v>
      </c>
      <c r="AA2556" s="22">
        <v>24</v>
      </c>
      <c r="AF2556" t="s">
        <v>54</v>
      </c>
      <c r="AI2556" t="s">
        <v>2142</v>
      </c>
      <c r="AK2556" t="s">
        <v>51</v>
      </c>
      <c r="AN2556" t="s">
        <v>124</v>
      </c>
      <c r="BR2556" s="3" t="s">
        <v>7025</v>
      </c>
    </row>
    <row r="2557" spans="1:70" x14ac:dyDescent="0.2">
      <c r="A2557" t="s">
        <v>3929</v>
      </c>
      <c r="B2557" t="s">
        <v>4101</v>
      </c>
      <c r="C2557" t="s">
        <v>81</v>
      </c>
      <c r="D2557" t="s">
        <v>1490</v>
      </c>
      <c r="E2557" t="s">
        <v>4102</v>
      </c>
      <c r="F2557" s="2" t="s">
        <v>630</v>
      </c>
      <c r="G2557" s="22">
        <v>24</v>
      </c>
      <c r="K2557" s="22">
        <v>24</v>
      </c>
      <c r="N2557" s="2" t="s">
        <v>35</v>
      </c>
      <c r="O2557" s="2" t="s">
        <v>60</v>
      </c>
      <c r="P2557" t="s">
        <v>36</v>
      </c>
      <c r="Q2557" t="s">
        <v>4017</v>
      </c>
      <c r="R2557" t="s">
        <v>4096</v>
      </c>
      <c r="S2557" t="s">
        <v>4070</v>
      </c>
      <c r="T2557" t="s">
        <v>4074</v>
      </c>
      <c r="U2557" t="s">
        <v>37</v>
      </c>
      <c r="V2557" t="s">
        <v>4120</v>
      </c>
      <c r="Z2557" s="2">
        <v>3</v>
      </c>
      <c r="AA2557" s="22">
        <v>76</v>
      </c>
      <c r="AF2557" t="s">
        <v>4121</v>
      </c>
      <c r="AI2557" t="s">
        <v>2142</v>
      </c>
      <c r="AK2557" t="s">
        <v>51</v>
      </c>
      <c r="AN2557" t="s">
        <v>124</v>
      </c>
      <c r="BR2557" s="3" t="s">
        <v>7025</v>
      </c>
    </row>
    <row r="2558" spans="1:70" x14ac:dyDescent="0.2">
      <c r="A2558" t="s">
        <v>3929</v>
      </c>
      <c r="B2558" t="s">
        <v>4101</v>
      </c>
      <c r="C2558" t="s">
        <v>81</v>
      </c>
      <c r="D2558" t="s">
        <v>1490</v>
      </c>
      <c r="E2558" t="s">
        <v>4102</v>
      </c>
      <c r="F2558" s="2" t="s">
        <v>630</v>
      </c>
      <c r="G2558" s="22">
        <v>24</v>
      </c>
      <c r="K2558" s="22">
        <v>24</v>
      </c>
      <c r="N2558" s="2" t="s">
        <v>35</v>
      </c>
      <c r="O2558" s="2" t="s">
        <v>60</v>
      </c>
      <c r="P2558" t="s">
        <v>36</v>
      </c>
      <c r="Q2558" t="s">
        <v>4122</v>
      </c>
      <c r="R2558" t="s">
        <v>4052</v>
      </c>
      <c r="U2558" t="s">
        <v>37</v>
      </c>
      <c r="V2558" t="s">
        <v>4123</v>
      </c>
      <c r="Z2558" s="2">
        <v>2</v>
      </c>
      <c r="AA2558" s="22">
        <v>49</v>
      </c>
      <c r="AF2558" t="s">
        <v>421</v>
      </c>
      <c r="AI2558" t="s">
        <v>2142</v>
      </c>
      <c r="AK2558" t="s">
        <v>51</v>
      </c>
      <c r="AN2558" t="s">
        <v>124</v>
      </c>
      <c r="BR2558" s="3" t="s">
        <v>7025</v>
      </c>
    </row>
    <row r="2559" spans="1:70" x14ac:dyDescent="0.2">
      <c r="A2559" t="s">
        <v>3929</v>
      </c>
      <c r="B2559" t="s">
        <v>4101</v>
      </c>
      <c r="C2559" t="s">
        <v>81</v>
      </c>
      <c r="D2559" t="s">
        <v>1490</v>
      </c>
      <c r="E2559" t="s">
        <v>4102</v>
      </c>
      <c r="F2559" s="2" t="s">
        <v>630</v>
      </c>
      <c r="G2559" s="22">
        <v>24</v>
      </c>
      <c r="K2559" s="22">
        <v>24</v>
      </c>
      <c r="N2559" s="2" t="s">
        <v>35</v>
      </c>
      <c r="O2559" s="2" t="s">
        <v>60</v>
      </c>
      <c r="P2559" t="s">
        <v>36</v>
      </c>
      <c r="Q2559" t="s">
        <v>4109</v>
      </c>
      <c r="R2559" t="s">
        <v>3992</v>
      </c>
      <c r="U2559" t="s">
        <v>37</v>
      </c>
      <c r="V2559" t="s">
        <v>4124</v>
      </c>
      <c r="Z2559" s="2">
        <v>2</v>
      </c>
      <c r="AA2559" s="22">
        <v>51</v>
      </c>
      <c r="AF2559" t="s">
        <v>414</v>
      </c>
      <c r="AI2559" t="s">
        <v>4125</v>
      </c>
      <c r="AK2559" t="s">
        <v>51</v>
      </c>
      <c r="AN2559" t="s">
        <v>124</v>
      </c>
      <c r="BR2559" s="3" t="s">
        <v>7025</v>
      </c>
    </row>
    <row r="2560" spans="1:70" x14ac:dyDescent="0.2">
      <c r="A2560" t="s">
        <v>3929</v>
      </c>
      <c r="B2560" t="s">
        <v>4101</v>
      </c>
      <c r="C2560" t="s">
        <v>81</v>
      </c>
      <c r="D2560" t="s">
        <v>1490</v>
      </c>
      <c r="E2560" t="s">
        <v>4102</v>
      </c>
      <c r="F2560" s="2" t="s">
        <v>630</v>
      </c>
      <c r="G2560" s="22">
        <v>24</v>
      </c>
      <c r="K2560" s="22">
        <v>24</v>
      </c>
      <c r="N2560" s="2" t="s">
        <v>35</v>
      </c>
      <c r="O2560" s="2" t="s">
        <v>60</v>
      </c>
      <c r="P2560" t="s">
        <v>36</v>
      </c>
      <c r="Q2560" t="s">
        <v>4046</v>
      </c>
      <c r="R2560" t="s">
        <v>4017</v>
      </c>
      <c r="S2560" t="s">
        <v>4096</v>
      </c>
      <c r="U2560" t="s">
        <v>37</v>
      </c>
      <c r="V2560" t="s">
        <v>4126</v>
      </c>
      <c r="Z2560" s="2">
        <v>1</v>
      </c>
      <c r="AA2560" s="22">
        <v>60</v>
      </c>
      <c r="AF2560" t="s">
        <v>3613</v>
      </c>
      <c r="AI2560" t="s">
        <v>4112</v>
      </c>
      <c r="AK2560" t="s">
        <v>51</v>
      </c>
      <c r="AN2560" t="s">
        <v>124</v>
      </c>
      <c r="BR2560" s="3" t="s">
        <v>7025</v>
      </c>
    </row>
    <row r="2561" spans="1:70" x14ac:dyDescent="0.2">
      <c r="A2561" t="s">
        <v>3929</v>
      </c>
      <c r="B2561" t="s">
        <v>4101</v>
      </c>
      <c r="C2561" t="s">
        <v>81</v>
      </c>
      <c r="D2561" t="s">
        <v>1490</v>
      </c>
      <c r="E2561" t="s">
        <v>4102</v>
      </c>
      <c r="F2561" s="2" t="s">
        <v>630</v>
      </c>
      <c r="G2561" s="22">
        <v>24</v>
      </c>
      <c r="K2561" s="22">
        <v>24</v>
      </c>
      <c r="N2561" s="2" t="s">
        <v>35</v>
      </c>
      <c r="O2561" s="2" t="s">
        <v>60</v>
      </c>
      <c r="P2561" t="s">
        <v>36</v>
      </c>
      <c r="Q2561" t="s">
        <v>4070</v>
      </c>
      <c r="R2561" t="s">
        <v>4074</v>
      </c>
      <c r="U2561" t="s">
        <v>37</v>
      </c>
      <c r="V2561" t="s">
        <v>4127</v>
      </c>
      <c r="Z2561" s="2">
        <v>1</v>
      </c>
      <c r="AA2561" s="22">
        <v>60</v>
      </c>
      <c r="AF2561" t="s">
        <v>3615</v>
      </c>
      <c r="AI2561" t="s">
        <v>4112</v>
      </c>
      <c r="AK2561" t="s">
        <v>51</v>
      </c>
      <c r="AN2561" t="s">
        <v>124</v>
      </c>
      <c r="BR2561" s="3" t="s">
        <v>7025</v>
      </c>
    </row>
    <row r="2562" spans="1:70" x14ac:dyDescent="0.2">
      <c r="A2562" t="s">
        <v>3929</v>
      </c>
      <c r="B2562" t="s">
        <v>4101</v>
      </c>
      <c r="C2562" t="s">
        <v>81</v>
      </c>
      <c r="D2562" t="s">
        <v>1490</v>
      </c>
      <c r="E2562" t="s">
        <v>4102</v>
      </c>
      <c r="F2562" s="2" t="s">
        <v>630</v>
      </c>
      <c r="G2562" s="22">
        <v>24</v>
      </c>
      <c r="K2562" s="22">
        <v>24</v>
      </c>
      <c r="N2562" s="2" t="s">
        <v>35</v>
      </c>
      <c r="O2562" s="2" t="s">
        <v>60</v>
      </c>
      <c r="P2562" t="s">
        <v>36</v>
      </c>
      <c r="Q2562" t="s">
        <v>4122</v>
      </c>
      <c r="R2562" t="s">
        <v>4052</v>
      </c>
      <c r="U2562" t="s">
        <v>37</v>
      </c>
      <c r="V2562" t="s">
        <v>4128</v>
      </c>
      <c r="Z2562" s="2">
        <v>1</v>
      </c>
      <c r="AA2562" s="22">
        <v>59</v>
      </c>
      <c r="AF2562" t="s">
        <v>3617</v>
      </c>
      <c r="AI2562" t="s">
        <v>4112</v>
      </c>
      <c r="AK2562" t="s">
        <v>51</v>
      </c>
      <c r="AN2562" t="s">
        <v>124</v>
      </c>
      <c r="BR2562" s="3" t="s">
        <v>7025</v>
      </c>
    </row>
    <row r="2563" spans="1:70" x14ac:dyDescent="0.2">
      <c r="A2563" t="s">
        <v>3929</v>
      </c>
      <c r="B2563" t="s">
        <v>4101</v>
      </c>
      <c r="C2563" t="s">
        <v>81</v>
      </c>
      <c r="D2563" t="s">
        <v>1490</v>
      </c>
      <c r="E2563" t="s">
        <v>4102</v>
      </c>
      <c r="F2563" s="2" t="s">
        <v>630</v>
      </c>
      <c r="G2563" s="22">
        <v>24</v>
      </c>
      <c r="K2563" s="22">
        <v>24</v>
      </c>
      <c r="N2563" s="2" t="s">
        <v>35</v>
      </c>
      <c r="O2563" s="2" t="s">
        <v>60</v>
      </c>
      <c r="P2563" t="s">
        <v>36</v>
      </c>
      <c r="Q2563" t="s">
        <v>4000</v>
      </c>
      <c r="R2563" t="s">
        <v>4052</v>
      </c>
      <c r="U2563" t="s">
        <v>37</v>
      </c>
      <c r="V2563" t="s">
        <v>4129</v>
      </c>
      <c r="Z2563" s="2">
        <v>1</v>
      </c>
      <c r="AA2563" s="22">
        <v>61</v>
      </c>
      <c r="AF2563" t="s">
        <v>3607</v>
      </c>
      <c r="AI2563" t="s">
        <v>4112</v>
      </c>
      <c r="AK2563" t="s">
        <v>51</v>
      </c>
      <c r="AN2563" t="s">
        <v>124</v>
      </c>
      <c r="BR2563" s="3" t="s">
        <v>7025</v>
      </c>
    </row>
    <row r="2564" spans="1:70" x14ac:dyDescent="0.2">
      <c r="A2564" t="s">
        <v>3929</v>
      </c>
      <c r="B2564" t="s">
        <v>4101</v>
      </c>
      <c r="C2564" t="s">
        <v>81</v>
      </c>
      <c r="D2564" t="s">
        <v>1490</v>
      </c>
      <c r="E2564" t="s">
        <v>4102</v>
      </c>
      <c r="F2564" s="2" t="s">
        <v>630</v>
      </c>
      <c r="G2564" s="22">
        <v>24</v>
      </c>
      <c r="K2564" s="22">
        <v>24</v>
      </c>
      <c r="N2564" s="2" t="s">
        <v>35</v>
      </c>
      <c r="O2564" s="2" t="s">
        <v>60</v>
      </c>
      <c r="P2564" t="s">
        <v>36</v>
      </c>
      <c r="Q2564" t="s">
        <v>4109</v>
      </c>
      <c r="R2564" t="s">
        <v>3992</v>
      </c>
      <c r="U2564" t="s">
        <v>37</v>
      </c>
      <c r="V2564" t="s">
        <v>4130</v>
      </c>
      <c r="Z2564" s="2">
        <v>2</v>
      </c>
      <c r="AA2564" s="22">
        <v>40</v>
      </c>
      <c r="AF2564" t="s">
        <v>1944</v>
      </c>
      <c r="AI2564" t="s">
        <v>1146</v>
      </c>
      <c r="AK2564" t="s">
        <v>51</v>
      </c>
      <c r="AN2564" t="s">
        <v>124</v>
      </c>
      <c r="BR2564" s="3" t="s">
        <v>7025</v>
      </c>
    </row>
    <row r="2565" spans="1:70" x14ac:dyDescent="0.2">
      <c r="A2565" t="s">
        <v>3929</v>
      </c>
      <c r="B2565" t="s">
        <v>4101</v>
      </c>
      <c r="C2565" t="s">
        <v>81</v>
      </c>
      <c r="D2565" t="s">
        <v>1490</v>
      </c>
      <c r="E2565" t="s">
        <v>4102</v>
      </c>
      <c r="F2565" s="2" t="s">
        <v>630</v>
      </c>
      <c r="G2565" s="22">
        <v>24</v>
      </c>
      <c r="K2565" s="22">
        <v>24</v>
      </c>
      <c r="N2565" s="2" t="s">
        <v>35</v>
      </c>
      <c r="O2565" s="2" t="s">
        <v>35</v>
      </c>
      <c r="P2565" t="s">
        <v>36</v>
      </c>
      <c r="Q2565" t="s">
        <v>4046</v>
      </c>
      <c r="U2565" t="s">
        <v>37</v>
      </c>
      <c r="V2565" t="s">
        <v>4131</v>
      </c>
      <c r="Z2565" s="2">
        <v>1</v>
      </c>
      <c r="AA2565" s="22">
        <v>30</v>
      </c>
      <c r="AF2565" t="s">
        <v>4132</v>
      </c>
      <c r="AI2565" t="s">
        <v>1146</v>
      </c>
      <c r="AK2565" t="s">
        <v>51</v>
      </c>
      <c r="AN2565" t="s">
        <v>124</v>
      </c>
      <c r="BR2565" s="3" t="s">
        <v>7025</v>
      </c>
    </row>
    <row r="2566" spans="1:70" x14ac:dyDescent="0.2">
      <c r="A2566" t="s">
        <v>3929</v>
      </c>
      <c r="B2566" t="s">
        <v>4101</v>
      </c>
      <c r="C2566" t="s">
        <v>81</v>
      </c>
      <c r="D2566" t="s">
        <v>1490</v>
      </c>
      <c r="E2566" t="s">
        <v>4102</v>
      </c>
      <c r="F2566" s="2" t="s">
        <v>630</v>
      </c>
      <c r="G2566" s="22">
        <v>24</v>
      </c>
      <c r="K2566" s="22">
        <v>24</v>
      </c>
      <c r="N2566" s="2" t="s">
        <v>35</v>
      </c>
      <c r="O2566" s="2" t="s">
        <v>35</v>
      </c>
      <c r="P2566" t="s">
        <v>36</v>
      </c>
      <c r="Q2566" t="s">
        <v>4017</v>
      </c>
      <c r="R2566" t="s">
        <v>4096</v>
      </c>
      <c r="S2566" t="s">
        <v>4070</v>
      </c>
      <c r="T2566" t="s">
        <v>4074</v>
      </c>
      <c r="U2566" t="s">
        <v>37</v>
      </c>
      <c r="V2566" t="s">
        <v>4133</v>
      </c>
      <c r="Z2566" s="2">
        <v>3</v>
      </c>
      <c r="AA2566" s="22">
        <v>89</v>
      </c>
      <c r="AF2566" t="s">
        <v>4134</v>
      </c>
      <c r="AI2566" t="s">
        <v>1146</v>
      </c>
      <c r="AK2566" t="s">
        <v>51</v>
      </c>
      <c r="AN2566" t="s">
        <v>124</v>
      </c>
      <c r="BR2566" s="3" t="s">
        <v>7025</v>
      </c>
    </row>
    <row r="2567" spans="1:70" x14ac:dyDescent="0.2">
      <c r="A2567" t="s">
        <v>3929</v>
      </c>
      <c r="B2567" t="s">
        <v>4101</v>
      </c>
      <c r="C2567" t="s">
        <v>81</v>
      </c>
      <c r="D2567" t="s">
        <v>1490</v>
      </c>
      <c r="E2567" t="s">
        <v>4102</v>
      </c>
      <c r="F2567" s="2" t="s">
        <v>630</v>
      </c>
      <c r="G2567" s="22">
        <v>24</v>
      </c>
      <c r="K2567" s="22">
        <v>24</v>
      </c>
      <c r="N2567" s="2" t="s">
        <v>35</v>
      </c>
      <c r="O2567" s="2" t="s">
        <v>35</v>
      </c>
      <c r="P2567" t="s">
        <v>36</v>
      </c>
      <c r="Q2567" t="s">
        <v>4122</v>
      </c>
      <c r="R2567" t="s">
        <v>4052</v>
      </c>
      <c r="U2567" t="s">
        <v>37</v>
      </c>
      <c r="V2567" t="s">
        <v>4135</v>
      </c>
      <c r="Z2567" s="2">
        <v>2</v>
      </c>
      <c r="AA2567" s="22">
        <v>44</v>
      </c>
      <c r="AF2567" t="s">
        <v>1947</v>
      </c>
      <c r="AI2567" t="s">
        <v>1146</v>
      </c>
      <c r="AK2567" t="s">
        <v>51</v>
      </c>
      <c r="AN2567" t="s">
        <v>124</v>
      </c>
      <c r="BR2567" s="3" t="s">
        <v>7025</v>
      </c>
    </row>
    <row r="2568" spans="1:70" x14ac:dyDescent="0.2">
      <c r="A2568" t="s">
        <v>3929</v>
      </c>
      <c r="B2568" t="s">
        <v>4101</v>
      </c>
      <c r="C2568" t="s">
        <v>81</v>
      </c>
      <c r="D2568" t="s">
        <v>1490</v>
      </c>
      <c r="E2568" t="s">
        <v>4102</v>
      </c>
      <c r="F2568" s="2" t="s">
        <v>630</v>
      </c>
      <c r="G2568" s="22">
        <v>24</v>
      </c>
      <c r="K2568" s="22">
        <v>24</v>
      </c>
      <c r="N2568" s="2" t="s">
        <v>35</v>
      </c>
      <c r="O2568" s="2" t="s">
        <v>35</v>
      </c>
      <c r="P2568" t="s">
        <v>36</v>
      </c>
      <c r="Q2568" t="s">
        <v>4109</v>
      </c>
      <c r="R2568" t="s">
        <v>3992</v>
      </c>
      <c r="U2568" t="s">
        <v>37</v>
      </c>
      <c r="V2568" t="s">
        <v>4136</v>
      </c>
      <c r="Z2568" s="2">
        <v>2</v>
      </c>
      <c r="AA2568" s="22">
        <v>49</v>
      </c>
      <c r="AF2568" t="s">
        <v>2384</v>
      </c>
      <c r="AI2568" t="s">
        <v>1146</v>
      </c>
      <c r="AK2568" t="s">
        <v>51</v>
      </c>
      <c r="AN2568" t="s">
        <v>124</v>
      </c>
      <c r="BR2568" s="3" t="s">
        <v>7025</v>
      </c>
    </row>
    <row r="2569" spans="1:70" x14ac:dyDescent="0.2">
      <c r="A2569" t="s">
        <v>3929</v>
      </c>
      <c r="B2569" t="s">
        <v>4101</v>
      </c>
      <c r="C2569" t="s">
        <v>81</v>
      </c>
      <c r="D2569" t="s">
        <v>1490</v>
      </c>
      <c r="E2569" t="s">
        <v>4102</v>
      </c>
      <c r="F2569" s="2" t="s">
        <v>630</v>
      </c>
      <c r="G2569" s="22">
        <v>24</v>
      </c>
      <c r="K2569" s="22">
        <v>24</v>
      </c>
      <c r="N2569" s="2" t="s">
        <v>35</v>
      </c>
      <c r="O2569" s="2" t="s">
        <v>60</v>
      </c>
      <c r="P2569" t="s">
        <v>36</v>
      </c>
      <c r="Q2569" t="s">
        <v>4137</v>
      </c>
      <c r="U2569" t="s">
        <v>37</v>
      </c>
      <c r="V2569" t="s">
        <v>4138</v>
      </c>
      <c r="Z2569" s="2">
        <v>1</v>
      </c>
      <c r="AA2569" s="22">
        <v>31</v>
      </c>
      <c r="AF2569" t="s">
        <v>4139</v>
      </c>
      <c r="AI2569" t="s">
        <v>534</v>
      </c>
      <c r="AK2569" t="s">
        <v>51</v>
      </c>
      <c r="AN2569" t="s">
        <v>124</v>
      </c>
      <c r="BR2569" s="3" t="s">
        <v>7025</v>
      </c>
    </row>
    <row r="2570" spans="1:70" x14ac:dyDescent="0.2">
      <c r="A2570" t="s">
        <v>3929</v>
      </c>
      <c r="B2570" t="s">
        <v>4101</v>
      </c>
      <c r="C2570" t="s">
        <v>81</v>
      </c>
      <c r="D2570" t="s">
        <v>1490</v>
      </c>
      <c r="E2570" t="s">
        <v>4102</v>
      </c>
      <c r="F2570" s="2" t="s">
        <v>630</v>
      </c>
      <c r="G2570" s="22">
        <v>24</v>
      </c>
      <c r="K2570" s="22">
        <v>24</v>
      </c>
      <c r="N2570" s="2" t="s">
        <v>35</v>
      </c>
      <c r="O2570" s="2" t="s">
        <v>60</v>
      </c>
      <c r="P2570" t="s">
        <v>36</v>
      </c>
      <c r="Q2570" t="s">
        <v>3945</v>
      </c>
      <c r="R2570" t="s">
        <v>3987</v>
      </c>
      <c r="S2570" t="s">
        <v>4104</v>
      </c>
      <c r="T2570" t="s">
        <v>3989</v>
      </c>
      <c r="U2570" t="s">
        <v>37</v>
      </c>
      <c r="V2570" t="s">
        <v>4140</v>
      </c>
      <c r="Z2570" s="2">
        <v>3</v>
      </c>
      <c r="AA2570" s="22">
        <v>91</v>
      </c>
      <c r="AF2570" t="s">
        <v>4141</v>
      </c>
      <c r="AI2570" t="s">
        <v>534</v>
      </c>
      <c r="AK2570" t="s">
        <v>51</v>
      </c>
      <c r="AN2570" t="s">
        <v>124</v>
      </c>
      <c r="BR2570" s="3" t="s">
        <v>7025</v>
      </c>
    </row>
    <row r="2571" spans="1:70" x14ac:dyDescent="0.2">
      <c r="A2571" t="s">
        <v>3929</v>
      </c>
      <c r="B2571" t="s">
        <v>4101</v>
      </c>
      <c r="C2571" t="s">
        <v>81</v>
      </c>
      <c r="D2571" t="s">
        <v>1490</v>
      </c>
      <c r="E2571" t="s">
        <v>4102</v>
      </c>
      <c r="F2571" s="2" t="s">
        <v>630</v>
      </c>
      <c r="G2571" s="22">
        <v>24</v>
      </c>
      <c r="K2571" s="22">
        <v>24</v>
      </c>
      <c r="N2571" s="2" t="s">
        <v>35</v>
      </c>
      <c r="O2571" s="2" t="s">
        <v>60</v>
      </c>
      <c r="P2571" t="s">
        <v>36</v>
      </c>
      <c r="Q2571" t="s">
        <v>4142</v>
      </c>
      <c r="R2571" t="s">
        <v>3964</v>
      </c>
      <c r="U2571" t="s">
        <v>37</v>
      </c>
      <c r="V2571" t="s">
        <v>4143</v>
      </c>
      <c r="Z2571" s="2">
        <v>2</v>
      </c>
      <c r="AA2571" s="22">
        <v>53</v>
      </c>
      <c r="AF2571" t="s">
        <v>676</v>
      </c>
      <c r="AI2571" t="s">
        <v>1146</v>
      </c>
      <c r="AK2571" t="s">
        <v>51</v>
      </c>
      <c r="AN2571" t="s">
        <v>124</v>
      </c>
      <c r="BR2571" s="3" t="s">
        <v>7025</v>
      </c>
    </row>
    <row r="2572" spans="1:70" x14ac:dyDescent="0.2">
      <c r="A2572" t="s">
        <v>3929</v>
      </c>
      <c r="B2572" t="s">
        <v>4101</v>
      </c>
      <c r="C2572" t="s">
        <v>81</v>
      </c>
      <c r="D2572" t="s">
        <v>1490</v>
      </c>
      <c r="E2572" t="s">
        <v>4102</v>
      </c>
      <c r="F2572" s="2" t="s">
        <v>630</v>
      </c>
      <c r="G2572" s="22">
        <v>24</v>
      </c>
      <c r="K2572" s="22">
        <v>24</v>
      </c>
      <c r="N2572" s="2" t="s">
        <v>35</v>
      </c>
      <c r="O2572" s="2" t="s">
        <v>60</v>
      </c>
      <c r="P2572" t="s">
        <v>36</v>
      </c>
      <c r="Q2572" t="s">
        <v>4144</v>
      </c>
      <c r="R2572" t="s">
        <v>3992</v>
      </c>
      <c r="U2572" t="s">
        <v>37</v>
      </c>
      <c r="V2572" t="s">
        <v>4145</v>
      </c>
      <c r="Z2572" s="2">
        <v>2</v>
      </c>
      <c r="AA2572" s="22">
        <v>46</v>
      </c>
      <c r="AF2572" t="s">
        <v>2296</v>
      </c>
      <c r="AI2572" t="s">
        <v>1146</v>
      </c>
      <c r="AK2572" t="s">
        <v>51</v>
      </c>
      <c r="AN2572" t="s">
        <v>124</v>
      </c>
      <c r="BR2572" s="3" t="s">
        <v>7025</v>
      </c>
    </row>
    <row r="2573" spans="1:70" x14ac:dyDescent="0.2">
      <c r="A2573" t="s">
        <v>3929</v>
      </c>
      <c r="B2573" t="s">
        <v>4101</v>
      </c>
      <c r="C2573" t="s">
        <v>81</v>
      </c>
      <c r="D2573" t="s">
        <v>1490</v>
      </c>
      <c r="E2573" t="s">
        <v>4102</v>
      </c>
      <c r="F2573" s="2" t="s">
        <v>630</v>
      </c>
      <c r="G2573" s="22">
        <v>24</v>
      </c>
      <c r="K2573" s="22">
        <v>24</v>
      </c>
      <c r="N2573" s="2" t="s">
        <v>35</v>
      </c>
      <c r="O2573" s="2" t="s">
        <v>60</v>
      </c>
      <c r="P2573" t="s">
        <v>36</v>
      </c>
      <c r="Q2573" t="s">
        <v>3945</v>
      </c>
      <c r="R2573" t="s">
        <v>4137</v>
      </c>
      <c r="S2573" t="s">
        <v>4104</v>
      </c>
      <c r="T2573" t="s">
        <v>3989</v>
      </c>
      <c r="U2573" t="s">
        <v>37</v>
      </c>
      <c r="V2573" t="s">
        <v>4146</v>
      </c>
      <c r="Z2573" s="2">
        <v>3</v>
      </c>
      <c r="AA2573" s="22">
        <v>98</v>
      </c>
      <c r="AF2573" t="s">
        <v>1440</v>
      </c>
      <c r="AI2573" t="s">
        <v>1146</v>
      </c>
      <c r="AK2573" t="s">
        <v>51</v>
      </c>
      <c r="AN2573" t="s">
        <v>124</v>
      </c>
      <c r="BR2573" s="3" t="s">
        <v>7025</v>
      </c>
    </row>
    <row r="2574" spans="1:70" x14ac:dyDescent="0.2">
      <c r="A2574" t="s">
        <v>3929</v>
      </c>
      <c r="B2574" t="s">
        <v>4101</v>
      </c>
      <c r="C2574" t="s">
        <v>81</v>
      </c>
      <c r="D2574" t="s">
        <v>1490</v>
      </c>
      <c r="E2574" t="s">
        <v>4102</v>
      </c>
      <c r="F2574" s="2" t="s">
        <v>630</v>
      </c>
      <c r="G2574" s="22">
        <v>24</v>
      </c>
      <c r="K2574" s="22">
        <v>24</v>
      </c>
      <c r="N2574" s="2" t="s">
        <v>35</v>
      </c>
      <c r="O2574" s="2" t="s">
        <v>60</v>
      </c>
      <c r="P2574" t="s">
        <v>36</v>
      </c>
      <c r="Q2574" t="s">
        <v>3987</v>
      </c>
      <c r="R2574" t="s">
        <v>4147</v>
      </c>
      <c r="S2574" t="s">
        <v>3964</v>
      </c>
      <c r="T2574" t="s">
        <v>4144</v>
      </c>
      <c r="U2574" t="s">
        <v>37</v>
      </c>
      <c r="V2574" t="s">
        <v>4148</v>
      </c>
      <c r="Z2574" s="2">
        <v>3</v>
      </c>
      <c r="AA2574" s="22">
        <v>87</v>
      </c>
      <c r="AF2574" t="s">
        <v>673</v>
      </c>
      <c r="AI2574" t="s">
        <v>1146</v>
      </c>
      <c r="AK2574" t="s">
        <v>51</v>
      </c>
      <c r="AN2574" t="s">
        <v>124</v>
      </c>
      <c r="BR2574" s="3" t="s">
        <v>7025</v>
      </c>
    </row>
    <row r="2575" spans="1:70" x14ac:dyDescent="0.2">
      <c r="A2575" t="s">
        <v>3929</v>
      </c>
      <c r="B2575" t="s">
        <v>4101</v>
      </c>
      <c r="C2575" t="s">
        <v>81</v>
      </c>
      <c r="D2575" t="s">
        <v>1490</v>
      </c>
      <c r="E2575" t="s">
        <v>4102</v>
      </c>
      <c r="F2575" s="2" t="s">
        <v>630</v>
      </c>
      <c r="G2575" s="22">
        <v>24</v>
      </c>
      <c r="K2575" s="22">
        <v>24</v>
      </c>
      <c r="N2575" s="2" t="s">
        <v>35</v>
      </c>
      <c r="O2575" s="2" t="s">
        <v>60</v>
      </c>
      <c r="P2575" t="s">
        <v>36</v>
      </c>
      <c r="Q2575" t="s">
        <v>3992</v>
      </c>
      <c r="U2575" t="s">
        <v>37</v>
      </c>
      <c r="V2575" t="s">
        <v>4149</v>
      </c>
      <c r="Z2575" s="2">
        <v>1</v>
      </c>
      <c r="AA2575" s="22">
        <v>28</v>
      </c>
      <c r="AF2575" t="s">
        <v>1904</v>
      </c>
      <c r="AI2575" t="s">
        <v>1146</v>
      </c>
      <c r="AK2575" t="s">
        <v>51</v>
      </c>
      <c r="AN2575" t="s">
        <v>124</v>
      </c>
      <c r="BR2575" s="3" t="s">
        <v>7025</v>
      </c>
    </row>
    <row r="2576" spans="1:70" x14ac:dyDescent="0.2">
      <c r="A2576" t="s">
        <v>3929</v>
      </c>
      <c r="B2576" t="s">
        <v>4101</v>
      </c>
      <c r="C2576" t="s">
        <v>81</v>
      </c>
      <c r="D2576" t="s">
        <v>1490</v>
      </c>
      <c r="E2576" t="s">
        <v>4102</v>
      </c>
      <c r="F2576" s="2" t="s">
        <v>630</v>
      </c>
      <c r="G2576" s="22">
        <v>24</v>
      </c>
      <c r="K2576" s="22">
        <v>24</v>
      </c>
      <c r="N2576" s="2" t="s">
        <v>35</v>
      </c>
      <c r="O2576" s="2" t="s">
        <v>35</v>
      </c>
      <c r="P2576" t="s">
        <v>36</v>
      </c>
      <c r="Q2576" t="s">
        <v>4137</v>
      </c>
      <c r="U2576" t="s">
        <v>37</v>
      </c>
      <c r="V2576" t="s">
        <v>4150</v>
      </c>
      <c r="Z2576" s="2">
        <v>1</v>
      </c>
      <c r="AA2576" s="22">
        <v>34</v>
      </c>
      <c r="AF2576" t="s">
        <v>4151</v>
      </c>
      <c r="AI2576" t="s">
        <v>1146</v>
      </c>
      <c r="AK2576" t="s">
        <v>51</v>
      </c>
      <c r="AN2576" t="s">
        <v>124</v>
      </c>
      <c r="BR2576" s="3" t="s">
        <v>7025</v>
      </c>
    </row>
    <row r="2577" spans="1:70" x14ac:dyDescent="0.2">
      <c r="A2577" t="s">
        <v>3929</v>
      </c>
      <c r="B2577" t="s">
        <v>4101</v>
      </c>
      <c r="C2577" t="s">
        <v>81</v>
      </c>
      <c r="D2577" t="s">
        <v>1490</v>
      </c>
      <c r="E2577" t="s">
        <v>4102</v>
      </c>
      <c r="F2577" s="2" t="s">
        <v>630</v>
      </c>
      <c r="G2577" s="22">
        <v>24</v>
      </c>
      <c r="K2577" s="22">
        <v>24</v>
      </c>
      <c r="N2577" s="2" t="s">
        <v>35</v>
      </c>
      <c r="O2577" s="2" t="s">
        <v>35</v>
      </c>
      <c r="P2577" t="s">
        <v>36</v>
      </c>
      <c r="Q2577" t="s">
        <v>3945</v>
      </c>
      <c r="R2577" t="s">
        <v>3987</v>
      </c>
      <c r="S2577" t="s">
        <v>4104</v>
      </c>
      <c r="T2577" t="s">
        <v>3989</v>
      </c>
      <c r="U2577" t="s">
        <v>37</v>
      </c>
      <c r="V2577" t="s">
        <v>4152</v>
      </c>
      <c r="Z2577" s="2">
        <v>3</v>
      </c>
      <c r="AA2577" s="22">
        <v>94</v>
      </c>
      <c r="AF2577" t="s">
        <v>4153</v>
      </c>
      <c r="AI2577" t="s">
        <v>1146</v>
      </c>
      <c r="AK2577" t="s">
        <v>51</v>
      </c>
      <c r="AN2577" t="s">
        <v>124</v>
      </c>
      <c r="BR2577" s="3" t="s">
        <v>7025</v>
      </c>
    </row>
    <row r="2578" spans="1:70" x14ac:dyDescent="0.2">
      <c r="A2578" t="s">
        <v>3929</v>
      </c>
      <c r="B2578" t="s">
        <v>4101</v>
      </c>
      <c r="C2578" t="s">
        <v>81</v>
      </c>
      <c r="D2578" t="s">
        <v>1490</v>
      </c>
      <c r="E2578" t="s">
        <v>4102</v>
      </c>
      <c r="F2578" s="2" t="s">
        <v>630</v>
      </c>
      <c r="G2578" s="22">
        <v>24</v>
      </c>
      <c r="K2578" s="22">
        <v>24</v>
      </c>
      <c r="N2578" s="2" t="s">
        <v>35</v>
      </c>
      <c r="O2578" s="2" t="s">
        <v>35</v>
      </c>
      <c r="P2578" t="s">
        <v>36</v>
      </c>
      <c r="Q2578" t="s">
        <v>4142</v>
      </c>
      <c r="R2578" t="s">
        <v>3964</v>
      </c>
      <c r="S2578" t="s">
        <v>4144</v>
      </c>
      <c r="T2578" t="s">
        <v>3992</v>
      </c>
      <c r="U2578" t="s">
        <v>37</v>
      </c>
      <c r="V2578" t="s">
        <v>4154</v>
      </c>
      <c r="Z2578" s="2">
        <v>3</v>
      </c>
      <c r="AA2578" s="22">
        <v>82</v>
      </c>
      <c r="AF2578" t="s">
        <v>1507</v>
      </c>
      <c r="AI2578" t="s">
        <v>1146</v>
      </c>
      <c r="AK2578" t="s">
        <v>51</v>
      </c>
      <c r="AN2578" t="s">
        <v>124</v>
      </c>
      <c r="BR2578" s="3" t="s">
        <v>7025</v>
      </c>
    </row>
    <row r="2579" spans="1:70" x14ac:dyDescent="0.2">
      <c r="A2579" t="s">
        <v>3929</v>
      </c>
      <c r="B2579" t="s">
        <v>4101</v>
      </c>
      <c r="C2579" t="s">
        <v>81</v>
      </c>
      <c r="D2579" t="s">
        <v>1490</v>
      </c>
      <c r="E2579" t="s">
        <v>4102</v>
      </c>
      <c r="F2579" s="2" t="s">
        <v>630</v>
      </c>
      <c r="G2579" s="22">
        <v>24</v>
      </c>
      <c r="K2579" s="22">
        <v>24</v>
      </c>
      <c r="N2579" s="2" t="s">
        <v>35</v>
      </c>
      <c r="O2579" s="2" t="s">
        <v>60</v>
      </c>
      <c r="P2579" t="s">
        <v>89</v>
      </c>
      <c r="Q2579" t="s">
        <v>4103</v>
      </c>
      <c r="U2579" t="s">
        <v>37</v>
      </c>
      <c r="V2579" t="s">
        <v>4155</v>
      </c>
      <c r="Z2579" s="2">
        <v>1</v>
      </c>
      <c r="AA2579" s="22">
        <v>29</v>
      </c>
      <c r="AF2579" t="s">
        <v>4156</v>
      </c>
      <c r="AI2579" t="s">
        <v>4157</v>
      </c>
      <c r="AK2579" t="s">
        <v>51</v>
      </c>
      <c r="AN2579" t="s">
        <v>124</v>
      </c>
      <c r="BR2579" s="3" t="s">
        <v>7025</v>
      </c>
    </row>
    <row r="2580" spans="1:70" x14ac:dyDescent="0.2">
      <c r="A2580" t="s">
        <v>3929</v>
      </c>
      <c r="B2580" t="s">
        <v>4101</v>
      </c>
      <c r="C2580" t="s">
        <v>81</v>
      </c>
      <c r="D2580" t="s">
        <v>1490</v>
      </c>
      <c r="E2580" t="s">
        <v>4102</v>
      </c>
      <c r="F2580" s="2" t="s">
        <v>630</v>
      </c>
      <c r="G2580" s="22">
        <v>24</v>
      </c>
      <c r="K2580" s="22">
        <v>24</v>
      </c>
      <c r="N2580" s="2" t="s">
        <v>35</v>
      </c>
      <c r="O2580" s="2" t="s">
        <v>60</v>
      </c>
      <c r="P2580" t="s">
        <v>89</v>
      </c>
      <c r="Q2580" t="s">
        <v>4014</v>
      </c>
      <c r="R2580" t="s">
        <v>4037</v>
      </c>
      <c r="S2580" t="s">
        <v>4070</v>
      </c>
      <c r="T2580" t="s">
        <v>4158</v>
      </c>
      <c r="U2580" t="s">
        <v>37</v>
      </c>
      <c r="V2580" t="s">
        <v>4159</v>
      </c>
      <c r="Z2580" s="2">
        <v>3</v>
      </c>
      <c r="AA2580" s="22">
        <v>79</v>
      </c>
      <c r="AF2580" t="s">
        <v>4160</v>
      </c>
      <c r="AI2580" t="s">
        <v>4157</v>
      </c>
      <c r="AK2580" t="s">
        <v>51</v>
      </c>
      <c r="AN2580" t="s">
        <v>124</v>
      </c>
      <c r="BR2580" s="3" t="s">
        <v>7025</v>
      </c>
    </row>
    <row r="2581" spans="1:70" x14ac:dyDescent="0.2">
      <c r="A2581" t="s">
        <v>3929</v>
      </c>
      <c r="B2581" t="s">
        <v>4101</v>
      </c>
      <c r="C2581" t="s">
        <v>81</v>
      </c>
      <c r="D2581" t="s">
        <v>1490</v>
      </c>
      <c r="E2581" t="s">
        <v>4102</v>
      </c>
      <c r="F2581" s="2" t="s">
        <v>630</v>
      </c>
      <c r="G2581" s="22">
        <v>24</v>
      </c>
      <c r="K2581" s="22">
        <v>24</v>
      </c>
      <c r="N2581" s="2" t="s">
        <v>35</v>
      </c>
      <c r="O2581" s="2" t="s">
        <v>60</v>
      </c>
      <c r="P2581" t="s">
        <v>89</v>
      </c>
      <c r="Q2581" t="s">
        <v>4122</v>
      </c>
      <c r="R2581" t="s">
        <v>4161</v>
      </c>
      <c r="U2581" t="s">
        <v>37</v>
      </c>
      <c r="V2581" t="s">
        <v>4162</v>
      </c>
      <c r="Z2581" s="2">
        <v>2</v>
      </c>
      <c r="AA2581" s="22">
        <v>54</v>
      </c>
      <c r="AF2581" t="s">
        <v>3493</v>
      </c>
      <c r="AI2581" t="s">
        <v>4163</v>
      </c>
      <c r="AK2581" t="s">
        <v>51</v>
      </c>
      <c r="AN2581" t="s">
        <v>124</v>
      </c>
      <c r="BR2581" s="3" t="s">
        <v>7025</v>
      </c>
    </row>
    <row r="2582" spans="1:70" x14ac:dyDescent="0.2">
      <c r="A2582" t="s">
        <v>3929</v>
      </c>
      <c r="B2582" t="s">
        <v>4101</v>
      </c>
      <c r="C2582" t="s">
        <v>81</v>
      </c>
      <c r="D2582" t="s">
        <v>1490</v>
      </c>
      <c r="E2582" t="s">
        <v>4102</v>
      </c>
      <c r="F2582" s="2" t="s">
        <v>630</v>
      </c>
      <c r="G2582" s="22">
        <v>24</v>
      </c>
      <c r="K2582" s="22">
        <v>24</v>
      </c>
      <c r="N2582" s="2" t="s">
        <v>35</v>
      </c>
      <c r="O2582" s="2" t="s">
        <v>60</v>
      </c>
      <c r="P2582" t="s">
        <v>36</v>
      </c>
      <c r="Q2582" t="s">
        <v>3955</v>
      </c>
      <c r="R2582" t="s">
        <v>4075</v>
      </c>
      <c r="U2582" t="s">
        <v>37</v>
      </c>
      <c r="V2582" t="s">
        <v>4164</v>
      </c>
      <c r="Z2582" s="2">
        <v>1</v>
      </c>
      <c r="AA2582" s="22">
        <v>46</v>
      </c>
      <c r="AF2582" t="s">
        <v>1899</v>
      </c>
      <c r="AI2582" t="s">
        <v>4157</v>
      </c>
      <c r="AK2582" t="s">
        <v>51</v>
      </c>
      <c r="AN2582" t="s">
        <v>124</v>
      </c>
      <c r="BR2582" s="3" t="s">
        <v>7025</v>
      </c>
    </row>
    <row r="2583" spans="1:70" x14ac:dyDescent="0.2">
      <c r="A2583" t="s">
        <v>3929</v>
      </c>
      <c r="B2583" t="s">
        <v>4101</v>
      </c>
      <c r="C2583" t="s">
        <v>81</v>
      </c>
      <c r="D2583" t="s">
        <v>1490</v>
      </c>
      <c r="E2583" t="s">
        <v>4102</v>
      </c>
      <c r="F2583" s="2" t="s">
        <v>630</v>
      </c>
      <c r="G2583" s="22">
        <v>24</v>
      </c>
      <c r="K2583" s="22">
        <v>24</v>
      </c>
      <c r="N2583" s="2" t="s">
        <v>35</v>
      </c>
      <c r="O2583" s="2" t="s">
        <v>35</v>
      </c>
      <c r="P2583" t="s">
        <v>36</v>
      </c>
      <c r="Q2583" t="s">
        <v>4014</v>
      </c>
      <c r="R2583" t="s">
        <v>4103</v>
      </c>
      <c r="S2583" t="s">
        <v>4096</v>
      </c>
      <c r="U2583" t="s">
        <v>37</v>
      </c>
      <c r="V2583" t="s">
        <v>4165</v>
      </c>
      <c r="Z2583" s="2">
        <v>3</v>
      </c>
      <c r="AA2583" s="22">
        <v>78</v>
      </c>
      <c r="AF2583" t="s">
        <v>378</v>
      </c>
      <c r="AI2583" t="s">
        <v>1146</v>
      </c>
      <c r="AK2583" t="s">
        <v>51</v>
      </c>
      <c r="AN2583" t="s">
        <v>124</v>
      </c>
      <c r="BR2583" s="3" t="s">
        <v>7025</v>
      </c>
    </row>
    <row r="2584" spans="1:70" x14ac:dyDescent="0.2">
      <c r="A2584" t="s">
        <v>3929</v>
      </c>
      <c r="B2584" t="s">
        <v>4101</v>
      </c>
      <c r="C2584" t="s">
        <v>81</v>
      </c>
      <c r="D2584" t="s">
        <v>1490</v>
      </c>
      <c r="E2584" t="s">
        <v>4102</v>
      </c>
      <c r="F2584" s="2" t="s">
        <v>630</v>
      </c>
      <c r="G2584" s="22">
        <v>24</v>
      </c>
      <c r="K2584" s="22">
        <v>24</v>
      </c>
      <c r="N2584" s="2" t="s">
        <v>35</v>
      </c>
      <c r="O2584" s="2" t="s">
        <v>35</v>
      </c>
      <c r="P2584" t="s">
        <v>36</v>
      </c>
      <c r="Q2584" t="s">
        <v>4037</v>
      </c>
      <c r="R2584" t="s">
        <v>4070</v>
      </c>
      <c r="S2584" t="s">
        <v>4161</v>
      </c>
      <c r="U2584" t="s">
        <v>37</v>
      </c>
      <c r="V2584" t="s">
        <v>4166</v>
      </c>
      <c r="Z2584" s="2">
        <v>2</v>
      </c>
      <c r="AA2584" s="22">
        <v>54</v>
      </c>
      <c r="AF2584" t="s">
        <v>435</v>
      </c>
      <c r="AI2584" t="s">
        <v>1146</v>
      </c>
      <c r="AK2584" t="s">
        <v>51</v>
      </c>
      <c r="AN2584" t="s">
        <v>124</v>
      </c>
      <c r="BR2584" s="3" t="s">
        <v>7025</v>
      </c>
    </row>
    <row r="2585" spans="1:70" x14ac:dyDescent="0.2">
      <c r="A2585" t="s">
        <v>3929</v>
      </c>
      <c r="B2585" t="s">
        <v>4101</v>
      </c>
      <c r="C2585" t="s">
        <v>81</v>
      </c>
      <c r="D2585" t="s">
        <v>1490</v>
      </c>
      <c r="E2585" t="s">
        <v>4102</v>
      </c>
      <c r="F2585" s="2" t="s">
        <v>630</v>
      </c>
      <c r="G2585" s="22">
        <v>24</v>
      </c>
      <c r="K2585" s="22">
        <v>24</v>
      </c>
      <c r="N2585" s="2" t="s">
        <v>35</v>
      </c>
      <c r="O2585" s="2" t="s">
        <v>35</v>
      </c>
      <c r="P2585" t="s">
        <v>36</v>
      </c>
      <c r="Q2585" t="s">
        <v>3955</v>
      </c>
      <c r="R2585" t="s">
        <v>4122</v>
      </c>
      <c r="S2585" t="s">
        <v>4075</v>
      </c>
      <c r="U2585" t="s">
        <v>37</v>
      </c>
      <c r="V2585" t="s">
        <v>4167</v>
      </c>
      <c r="Z2585" s="2">
        <v>3</v>
      </c>
      <c r="AA2585" s="22">
        <v>79</v>
      </c>
      <c r="AF2585" t="s">
        <v>394</v>
      </c>
      <c r="AI2585" t="s">
        <v>4168</v>
      </c>
      <c r="AK2585" t="s">
        <v>51</v>
      </c>
      <c r="AN2585" t="s">
        <v>124</v>
      </c>
      <c r="BR2585" s="3" t="s">
        <v>7025</v>
      </c>
    </row>
    <row r="2586" spans="1:70" x14ac:dyDescent="0.2">
      <c r="A2586" t="s">
        <v>3929</v>
      </c>
      <c r="B2586" t="s">
        <v>4101</v>
      </c>
      <c r="C2586" t="s">
        <v>81</v>
      </c>
      <c r="D2586" t="s">
        <v>1490</v>
      </c>
      <c r="E2586" t="s">
        <v>4102</v>
      </c>
      <c r="F2586" s="2" t="s">
        <v>630</v>
      </c>
      <c r="G2586" s="22">
        <v>24</v>
      </c>
      <c r="K2586" s="22">
        <v>24</v>
      </c>
      <c r="N2586" s="2" t="s">
        <v>35</v>
      </c>
      <c r="O2586" s="2" t="s">
        <v>60</v>
      </c>
      <c r="P2586" t="s">
        <v>36</v>
      </c>
      <c r="Q2586" t="s">
        <v>4014</v>
      </c>
      <c r="R2586" t="s">
        <v>4137</v>
      </c>
      <c r="S2586" t="s">
        <v>4105</v>
      </c>
      <c r="U2586" t="s">
        <v>37</v>
      </c>
      <c r="V2586" t="s">
        <v>4169</v>
      </c>
      <c r="Z2586" s="2">
        <v>3</v>
      </c>
      <c r="AA2586" s="22">
        <v>91</v>
      </c>
      <c r="AF2586" t="s">
        <v>332</v>
      </c>
      <c r="AI2586" t="s">
        <v>4170</v>
      </c>
      <c r="AK2586" t="s">
        <v>51</v>
      </c>
      <c r="AN2586" t="s">
        <v>124</v>
      </c>
      <c r="BR2586" s="3" t="s">
        <v>7025</v>
      </c>
    </row>
    <row r="2587" spans="1:70" x14ac:dyDescent="0.2">
      <c r="A2587" t="s">
        <v>3929</v>
      </c>
      <c r="B2587" t="s">
        <v>4101</v>
      </c>
      <c r="C2587" t="s">
        <v>81</v>
      </c>
      <c r="D2587" t="s">
        <v>1490</v>
      </c>
      <c r="E2587" t="s">
        <v>4102</v>
      </c>
      <c r="F2587" s="2" t="s">
        <v>630</v>
      </c>
      <c r="G2587" s="22">
        <v>24</v>
      </c>
      <c r="K2587" s="22">
        <v>24</v>
      </c>
      <c r="N2587" s="2" t="s">
        <v>35</v>
      </c>
      <c r="O2587" s="2" t="s">
        <v>60</v>
      </c>
      <c r="P2587" t="s">
        <v>36</v>
      </c>
      <c r="Q2587" t="s">
        <v>4007</v>
      </c>
      <c r="R2587" t="s">
        <v>4015</v>
      </c>
      <c r="U2587" t="s">
        <v>37</v>
      </c>
      <c r="V2587" t="s">
        <v>4171</v>
      </c>
      <c r="Z2587" s="2">
        <v>2</v>
      </c>
      <c r="AA2587" s="22">
        <v>59</v>
      </c>
      <c r="AF2587" t="s">
        <v>548</v>
      </c>
      <c r="AI2587" t="s">
        <v>4172</v>
      </c>
      <c r="AK2587" t="s">
        <v>51</v>
      </c>
      <c r="AN2587" t="s">
        <v>124</v>
      </c>
      <c r="BR2587" s="3" t="s">
        <v>7025</v>
      </c>
    </row>
    <row r="2588" spans="1:70" x14ac:dyDescent="0.2">
      <c r="A2588" t="s">
        <v>3929</v>
      </c>
      <c r="B2588" t="s">
        <v>4101</v>
      </c>
      <c r="C2588" t="s">
        <v>81</v>
      </c>
      <c r="D2588" t="s">
        <v>1490</v>
      </c>
      <c r="E2588" t="s">
        <v>4102</v>
      </c>
      <c r="F2588" s="2" t="s">
        <v>630</v>
      </c>
      <c r="G2588" s="22">
        <v>24</v>
      </c>
      <c r="K2588" s="22">
        <v>24</v>
      </c>
      <c r="N2588" s="2" t="s">
        <v>35</v>
      </c>
      <c r="O2588" s="2" t="s">
        <v>60</v>
      </c>
      <c r="P2588" t="s">
        <v>36</v>
      </c>
      <c r="Q2588" t="s">
        <v>4055</v>
      </c>
      <c r="R2588" t="s">
        <v>4040</v>
      </c>
      <c r="S2588" t="s">
        <v>4020</v>
      </c>
      <c r="U2588" t="s">
        <v>37</v>
      </c>
      <c r="V2588" t="s">
        <v>4173</v>
      </c>
      <c r="Z2588" s="2">
        <v>2</v>
      </c>
      <c r="AA2588" s="22">
        <v>65</v>
      </c>
      <c r="AF2588" t="s">
        <v>1437</v>
      </c>
      <c r="AI2588" t="s">
        <v>1146</v>
      </c>
      <c r="AK2588" t="s">
        <v>51</v>
      </c>
      <c r="AN2588" t="s">
        <v>124</v>
      </c>
      <c r="BR2588" s="3" t="s">
        <v>7025</v>
      </c>
    </row>
    <row r="2589" spans="1:70" x14ac:dyDescent="0.2">
      <c r="A2589" t="s">
        <v>3929</v>
      </c>
      <c r="B2589" t="s">
        <v>4101</v>
      </c>
      <c r="C2589" t="s">
        <v>81</v>
      </c>
      <c r="D2589" t="s">
        <v>1490</v>
      </c>
      <c r="E2589" t="s">
        <v>4102</v>
      </c>
      <c r="F2589" s="2" t="s">
        <v>630</v>
      </c>
      <c r="G2589" s="22">
        <v>24</v>
      </c>
      <c r="K2589" s="22">
        <v>24</v>
      </c>
      <c r="N2589" s="2" t="s">
        <v>35</v>
      </c>
      <c r="O2589" s="2" t="s">
        <v>60</v>
      </c>
      <c r="P2589" t="s">
        <v>36</v>
      </c>
      <c r="Q2589" t="s">
        <v>4014</v>
      </c>
      <c r="R2589" t="s">
        <v>4137</v>
      </c>
      <c r="S2589" t="s">
        <v>4105</v>
      </c>
      <c r="U2589" t="s">
        <v>37</v>
      </c>
      <c r="V2589" t="s">
        <v>4174</v>
      </c>
      <c r="Z2589" s="2">
        <v>2</v>
      </c>
      <c r="AA2589" s="22">
        <v>89</v>
      </c>
      <c r="AF2589" t="s">
        <v>1526</v>
      </c>
      <c r="AI2589" t="s">
        <v>4112</v>
      </c>
      <c r="AK2589" t="s">
        <v>51</v>
      </c>
      <c r="AN2589" t="s">
        <v>124</v>
      </c>
      <c r="BR2589" s="3" t="s">
        <v>7025</v>
      </c>
    </row>
    <row r="2590" spans="1:70" x14ac:dyDescent="0.2">
      <c r="A2590" t="s">
        <v>3929</v>
      </c>
      <c r="B2590" t="s">
        <v>4101</v>
      </c>
      <c r="C2590" t="s">
        <v>81</v>
      </c>
      <c r="D2590" t="s">
        <v>1490</v>
      </c>
      <c r="E2590" t="s">
        <v>4102</v>
      </c>
      <c r="F2590" s="2" t="s">
        <v>630</v>
      </c>
      <c r="G2590" s="22">
        <v>24</v>
      </c>
      <c r="K2590" s="22">
        <v>24</v>
      </c>
      <c r="N2590" s="2" t="s">
        <v>35</v>
      </c>
      <c r="O2590" s="2" t="s">
        <v>60</v>
      </c>
      <c r="P2590" t="s">
        <v>36</v>
      </c>
      <c r="Q2590" t="s">
        <v>4007</v>
      </c>
      <c r="R2590" t="s">
        <v>4015</v>
      </c>
      <c r="S2590" t="s">
        <v>4086</v>
      </c>
      <c r="U2590" t="s">
        <v>37</v>
      </c>
      <c r="V2590" t="s">
        <v>4175</v>
      </c>
      <c r="Z2590" s="2">
        <v>2</v>
      </c>
      <c r="AA2590" s="22">
        <v>88</v>
      </c>
      <c r="AF2590" t="s">
        <v>1530</v>
      </c>
      <c r="AI2590" t="s">
        <v>4112</v>
      </c>
      <c r="AK2590" t="s">
        <v>51</v>
      </c>
      <c r="AN2590" t="s">
        <v>124</v>
      </c>
      <c r="BR2590" s="3" t="s">
        <v>7025</v>
      </c>
    </row>
    <row r="2591" spans="1:70" x14ac:dyDescent="0.2">
      <c r="A2591" t="s">
        <v>3929</v>
      </c>
      <c r="B2591" t="s">
        <v>4101</v>
      </c>
      <c r="C2591" t="s">
        <v>81</v>
      </c>
      <c r="D2591" t="s">
        <v>1490</v>
      </c>
      <c r="E2591" t="s">
        <v>4102</v>
      </c>
      <c r="F2591" s="2" t="s">
        <v>630</v>
      </c>
      <c r="G2591" s="22">
        <v>24</v>
      </c>
      <c r="K2591" s="22">
        <v>24</v>
      </c>
      <c r="N2591" s="2" t="s">
        <v>35</v>
      </c>
      <c r="O2591" s="2" t="s">
        <v>60</v>
      </c>
      <c r="P2591" t="s">
        <v>36</v>
      </c>
      <c r="Q2591" t="s">
        <v>4055</v>
      </c>
      <c r="R2591" t="s">
        <v>4040</v>
      </c>
      <c r="S2591" t="s">
        <v>4020</v>
      </c>
      <c r="U2591" t="s">
        <v>37</v>
      </c>
      <c r="V2591" t="s">
        <v>4176</v>
      </c>
      <c r="Z2591" s="2">
        <v>2</v>
      </c>
      <c r="AA2591" s="22">
        <v>59</v>
      </c>
      <c r="AF2591" t="s">
        <v>2271</v>
      </c>
      <c r="AI2591" t="s">
        <v>1146</v>
      </c>
      <c r="AK2591" t="s">
        <v>51</v>
      </c>
      <c r="AN2591" t="s">
        <v>124</v>
      </c>
      <c r="BR2591" s="3" t="s">
        <v>7025</v>
      </c>
    </row>
    <row r="2592" spans="1:70" x14ac:dyDescent="0.2">
      <c r="A2592" t="s">
        <v>3929</v>
      </c>
      <c r="B2592" t="s">
        <v>4101</v>
      </c>
      <c r="C2592" t="s">
        <v>81</v>
      </c>
      <c r="D2592" t="s">
        <v>1490</v>
      </c>
      <c r="E2592" t="s">
        <v>4102</v>
      </c>
      <c r="F2592" s="2" t="s">
        <v>630</v>
      </c>
      <c r="G2592" s="22">
        <v>24</v>
      </c>
      <c r="K2592" s="22">
        <v>24</v>
      </c>
      <c r="N2592" s="2" t="s">
        <v>35</v>
      </c>
      <c r="O2592" s="2" t="s">
        <v>60</v>
      </c>
      <c r="P2592" t="s">
        <v>36</v>
      </c>
      <c r="Q2592" t="s">
        <v>3942</v>
      </c>
      <c r="R2592" t="s">
        <v>4177</v>
      </c>
      <c r="S2592" t="s">
        <v>4178</v>
      </c>
      <c r="U2592" t="s">
        <v>37</v>
      </c>
      <c r="V2592" t="s">
        <v>4179</v>
      </c>
      <c r="Z2592" s="2">
        <v>2</v>
      </c>
      <c r="AA2592" s="22">
        <v>86</v>
      </c>
      <c r="AF2592" t="s">
        <v>4180</v>
      </c>
      <c r="AI2592" t="s">
        <v>287</v>
      </c>
      <c r="AK2592" t="s">
        <v>51</v>
      </c>
      <c r="AN2592" t="s">
        <v>124</v>
      </c>
      <c r="BR2592" s="3" t="s">
        <v>7025</v>
      </c>
    </row>
    <row r="2593" spans="1:70" x14ac:dyDescent="0.2">
      <c r="A2593" t="s">
        <v>3929</v>
      </c>
      <c r="B2593" t="s">
        <v>4101</v>
      </c>
      <c r="C2593" t="s">
        <v>81</v>
      </c>
      <c r="D2593" t="s">
        <v>1490</v>
      </c>
      <c r="E2593" t="s">
        <v>4102</v>
      </c>
      <c r="F2593" s="2" t="s">
        <v>630</v>
      </c>
      <c r="G2593" s="22">
        <v>24</v>
      </c>
      <c r="K2593" s="22">
        <v>24</v>
      </c>
      <c r="N2593" s="2" t="s">
        <v>35</v>
      </c>
      <c r="O2593" s="2" t="s">
        <v>60</v>
      </c>
      <c r="P2593" t="s">
        <v>36</v>
      </c>
      <c r="Q2593" t="s">
        <v>3997</v>
      </c>
      <c r="R2593" t="s">
        <v>4010</v>
      </c>
      <c r="S2593" t="s">
        <v>4049</v>
      </c>
      <c r="U2593" t="s">
        <v>37</v>
      </c>
      <c r="V2593" t="s">
        <v>4181</v>
      </c>
      <c r="Z2593" s="2">
        <v>1</v>
      </c>
      <c r="AA2593" s="22">
        <v>54</v>
      </c>
      <c r="AF2593" t="s">
        <v>4182</v>
      </c>
      <c r="AI2593" t="s">
        <v>4183</v>
      </c>
      <c r="AK2593" t="s">
        <v>51</v>
      </c>
      <c r="AN2593" t="s">
        <v>124</v>
      </c>
      <c r="BR2593" s="3" t="s">
        <v>7025</v>
      </c>
    </row>
    <row r="2594" spans="1:70" x14ac:dyDescent="0.2">
      <c r="A2594" t="s">
        <v>3929</v>
      </c>
      <c r="B2594" t="s">
        <v>4101</v>
      </c>
      <c r="C2594" t="s">
        <v>81</v>
      </c>
      <c r="D2594" t="s">
        <v>1490</v>
      </c>
      <c r="E2594" t="s">
        <v>4102</v>
      </c>
      <c r="F2594" s="2" t="s">
        <v>630</v>
      </c>
      <c r="G2594" s="22">
        <v>24</v>
      </c>
      <c r="K2594" s="22">
        <v>24</v>
      </c>
      <c r="N2594" s="2" t="s">
        <v>35</v>
      </c>
      <c r="O2594" s="2" t="s">
        <v>60</v>
      </c>
      <c r="P2594" t="s">
        <v>36</v>
      </c>
      <c r="Q2594" t="s">
        <v>3927</v>
      </c>
      <c r="R2594" t="s">
        <v>4062</v>
      </c>
      <c r="S2594" t="s">
        <v>3983</v>
      </c>
      <c r="U2594" t="s">
        <v>37</v>
      </c>
      <c r="V2594" t="s">
        <v>4184</v>
      </c>
      <c r="Z2594" s="2">
        <v>2</v>
      </c>
      <c r="AA2594" s="22">
        <v>58</v>
      </c>
      <c r="AF2594" t="s">
        <v>3470</v>
      </c>
      <c r="AI2594" t="s">
        <v>325</v>
      </c>
      <c r="AK2594" t="s">
        <v>51</v>
      </c>
      <c r="AN2594" t="s">
        <v>124</v>
      </c>
      <c r="BR2594" s="3" t="s">
        <v>7025</v>
      </c>
    </row>
    <row r="2595" spans="1:70" x14ac:dyDescent="0.2">
      <c r="A2595" t="s">
        <v>3929</v>
      </c>
      <c r="B2595" t="s">
        <v>4101</v>
      </c>
      <c r="C2595" t="s">
        <v>81</v>
      </c>
      <c r="D2595" t="s">
        <v>1490</v>
      </c>
      <c r="E2595" t="s">
        <v>4102</v>
      </c>
      <c r="F2595" s="2" t="s">
        <v>630</v>
      </c>
      <c r="G2595" s="22">
        <v>24</v>
      </c>
      <c r="K2595" s="22">
        <v>24</v>
      </c>
      <c r="N2595" s="2" t="s">
        <v>35</v>
      </c>
      <c r="O2595" s="2" t="s">
        <v>60</v>
      </c>
      <c r="P2595" t="s">
        <v>36</v>
      </c>
      <c r="Q2595" t="s">
        <v>4185</v>
      </c>
      <c r="R2595" t="s">
        <v>4043</v>
      </c>
      <c r="S2595" t="s">
        <v>4186</v>
      </c>
      <c r="U2595" t="s">
        <v>37</v>
      </c>
      <c r="V2595" t="s">
        <v>4187</v>
      </c>
      <c r="Z2595" s="2">
        <v>2</v>
      </c>
      <c r="AA2595" s="22">
        <v>59</v>
      </c>
      <c r="AF2595" t="s">
        <v>4188</v>
      </c>
      <c r="AI2595" t="s">
        <v>325</v>
      </c>
      <c r="AK2595" t="s">
        <v>51</v>
      </c>
      <c r="AN2595" t="s">
        <v>124</v>
      </c>
      <c r="BR2595" s="3" t="s">
        <v>7025</v>
      </c>
    </row>
    <row r="2596" spans="1:70" x14ac:dyDescent="0.2">
      <c r="A2596" t="s">
        <v>3929</v>
      </c>
      <c r="B2596" t="s">
        <v>4101</v>
      </c>
      <c r="C2596" t="s">
        <v>81</v>
      </c>
      <c r="D2596" t="s">
        <v>1490</v>
      </c>
      <c r="E2596" t="s">
        <v>4102</v>
      </c>
      <c r="F2596" s="2" t="s">
        <v>630</v>
      </c>
      <c r="G2596" s="22">
        <v>24</v>
      </c>
      <c r="K2596" s="22">
        <v>24</v>
      </c>
      <c r="N2596" s="2" t="s">
        <v>35</v>
      </c>
      <c r="O2596" s="2" t="s">
        <v>60</v>
      </c>
      <c r="P2596" t="s">
        <v>36</v>
      </c>
      <c r="Q2596" t="s">
        <v>3927</v>
      </c>
      <c r="R2596" t="s">
        <v>4062</v>
      </c>
      <c r="S2596" t="s">
        <v>3983</v>
      </c>
      <c r="U2596" t="s">
        <v>37</v>
      </c>
      <c r="V2596" t="s">
        <v>4189</v>
      </c>
      <c r="Z2596" s="2">
        <v>2</v>
      </c>
      <c r="AA2596" s="22">
        <v>59</v>
      </c>
      <c r="AF2596" t="s">
        <v>4190</v>
      </c>
      <c r="AI2596" t="s">
        <v>4191</v>
      </c>
      <c r="AK2596" t="s">
        <v>51</v>
      </c>
      <c r="AN2596" t="s">
        <v>124</v>
      </c>
      <c r="BR2596" s="3" t="s">
        <v>7025</v>
      </c>
    </row>
    <row r="2597" spans="1:70" x14ac:dyDescent="0.2">
      <c r="A2597" t="s">
        <v>3929</v>
      </c>
      <c r="B2597" t="s">
        <v>4101</v>
      </c>
      <c r="C2597" t="s">
        <v>81</v>
      </c>
      <c r="D2597" t="s">
        <v>1490</v>
      </c>
      <c r="E2597" t="s">
        <v>4102</v>
      </c>
      <c r="F2597" s="2" t="s">
        <v>630</v>
      </c>
      <c r="G2597" s="22">
        <v>24</v>
      </c>
      <c r="K2597" s="22">
        <v>24</v>
      </c>
      <c r="N2597" s="2" t="s">
        <v>35</v>
      </c>
      <c r="O2597" s="2" t="s">
        <v>60</v>
      </c>
      <c r="P2597" t="s">
        <v>36</v>
      </c>
      <c r="Q2597" t="s">
        <v>3927</v>
      </c>
      <c r="R2597" t="s">
        <v>4062</v>
      </c>
      <c r="S2597" t="s">
        <v>3983</v>
      </c>
      <c r="U2597" t="s">
        <v>37</v>
      </c>
      <c r="V2597" t="s">
        <v>4192</v>
      </c>
      <c r="Z2597" s="2">
        <v>2</v>
      </c>
      <c r="AA2597" s="22">
        <v>59</v>
      </c>
      <c r="AF2597" t="s">
        <v>4193</v>
      </c>
      <c r="AI2597" t="s">
        <v>4194</v>
      </c>
      <c r="AK2597" t="s">
        <v>51</v>
      </c>
      <c r="AN2597" t="s">
        <v>124</v>
      </c>
      <c r="BR2597" s="3" t="s">
        <v>7025</v>
      </c>
    </row>
    <row r="2598" spans="1:70" x14ac:dyDescent="0.2">
      <c r="A2598" t="s">
        <v>3929</v>
      </c>
      <c r="B2598" t="s">
        <v>4101</v>
      </c>
      <c r="C2598" t="s">
        <v>81</v>
      </c>
      <c r="D2598" t="s">
        <v>1490</v>
      </c>
      <c r="E2598" t="s">
        <v>4102</v>
      </c>
      <c r="F2598" s="2" t="s">
        <v>630</v>
      </c>
      <c r="G2598" s="22">
        <v>24</v>
      </c>
      <c r="K2598" s="22">
        <v>24</v>
      </c>
      <c r="N2598" s="2" t="s">
        <v>35</v>
      </c>
      <c r="O2598" s="2" t="s">
        <v>60</v>
      </c>
      <c r="P2598" t="s">
        <v>36</v>
      </c>
      <c r="Q2598" t="s">
        <v>4185</v>
      </c>
      <c r="R2598" t="s">
        <v>4043</v>
      </c>
      <c r="S2598" t="s">
        <v>4186</v>
      </c>
      <c r="U2598" t="s">
        <v>37</v>
      </c>
      <c r="V2598" t="s">
        <v>4195</v>
      </c>
      <c r="Z2598" s="2">
        <v>2</v>
      </c>
      <c r="AA2598" s="22">
        <v>55</v>
      </c>
      <c r="AF2598" t="s">
        <v>373</v>
      </c>
      <c r="AI2598" t="s">
        <v>4191</v>
      </c>
      <c r="AK2598" t="s">
        <v>51</v>
      </c>
      <c r="AN2598" t="s">
        <v>124</v>
      </c>
      <c r="BR2598" s="3" t="s">
        <v>7025</v>
      </c>
    </row>
    <row r="2599" spans="1:70" x14ac:dyDescent="0.2">
      <c r="A2599" t="s">
        <v>3929</v>
      </c>
      <c r="B2599" t="s">
        <v>4101</v>
      </c>
      <c r="C2599" t="s">
        <v>81</v>
      </c>
      <c r="D2599" t="s">
        <v>1490</v>
      </c>
      <c r="E2599" t="s">
        <v>4102</v>
      </c>
      <c r="F2599" s="2" t="s">
        <v>630</v>
      </c>
      <c r="G2599" s="22">
        <v>24</v>
      </c>
      <c r="K2599" s="22">
        <v>24</v>
      </c>
      <c r="N2599" s="2" t="s">
        <v>35</v>
      </c>
      <c r="O2599" s="2" t="s">
        <v>35</v>
      </c>
      <c r="P2599" t="s">
        <v>36</v>
      </c>
      <c r="Q2599" t="s">
        <v>4185</v>
      </c>
      <c r="R2599" t="s">
        <v>4043</v>
      </c>
      <c r="S2599" t="s">
        <v>4186</v>
      </c>
      <c r="U2599" t="s">
        <v>37</v>
      </c>
      <c r="V2599" t="s">
        <v>4196</v>
      </c>
      <c r="Z2599" s="2">
        <v>2</v>
      </c>
      <c r="AA2599" s="22">
        <v>60</v>
      </c>
      <c r="AF2599" t="s">
        <v>4197</v>
      </c>
      <c r="AI2599" t="s">
        <v>4194</v>
      </c>
      <c r="AK2599" t="s">
        <v>51</v>
      </c>
      <c r="AN2599" t="s">
        <v>124</v>
      </c>
      <c r="BR2599" s="3" t="s">
        <v>7025</v>
      </c>
    </row>
    <row r="2600" spans="1:70" x14ac:dyDescent="0.2">
      <c r="A2600" t="s">
        <v>3929</v>
      </c>
      <c r="B2600" t="s">
        <v>4101</v>
      </c>
      <c r="C2600" t="s">
        <v>81</v>
      </c>
      <c r="D2600" t="s">
        <v>1490</v>
      </c>
      <c r="E2600" t="s">
        <v>4102</v>
      </c>
      <c r="F2600" s="2" t="s">
        <v>630</v>
      </c>
      <c r="G2600" s="22">
        <v>24</v>
      </c>
      <c r="K2600" s="22">
        <v>24</v>
      </c>
      <c r="N2600" s="2" t="s">
        <v>35</v>
      </c>
      <c r="O2600" s="2" t="s">
        <v>60</v>
      </c>
      <c r="P2600" t="s">
        <v>36</v>
      </c>
      <c r="Q2600" t="s">
        <v>4198</v>
      </c>
      <c r="R2600" t="s">
        <v>3994</v>
      </c>
      <c r="S2600" t="s">
        <v>4199</v>
      </c>
      <c r="U2600" t="s">
        <v>37</v>
      </c>
      <c r="V2600" t="s">
        <v>4200</v>
      </c>
      <c r="Z2600" s="2">
        <v>2</v>
      </c>
      <c r="AA2600" s="22">
        <v>54</v>
      </c>
      <c r="AF2600" t="s">
        <v>3452</v>
      </c>
      <c r="AI2600" t="s">
        <v>144</v>
      </c>
      <c r="AK2600" t="s">
        <v>51</v>
      </c>
      <c r="AN2600" t="s">
        <v>124</v>
      </c>
      <c r="BR2600" s="3" t="s">
        <v>7025</v>
      </c>
    </row>
    <row r="2601" spans="1:70" x14ac:dyDescent="0.2">
      <c r="A2601" t="s">
        <v>3929</v>
      </c>
      <c r="B2601" t="s">
        <v>4101</v>
      </c>
      <c r="C2601" t="s">
        <v>81</v>
      </c>
      <c r="D2601" t="s">
        <v>1490</v>
      </c>
      <c r="E2601" t="s">
        <v>4102</v>
      </c>
      <c r="F2601" s="2" t="s">
        <v>630</v>
      </c>
      <c r="G2601" s="22">
        <v>24</v>
      </c>
      <c r="K2601" s="22">
        <v>24</v>
      </c>
      <c r="N2601" s="2" t="s">
        <v>35</v>
      </c>
      <c r="O2601" s="2" t="s">
        <v>60</v>
      </c>
      <c r="P2601" t="s">
        <v>36</v>
      </c>
      <c r="Q2601" t="s">
        <v>4080</v>
      </c>
      <c r="R2601" t="s">
        <v>4010</v>
      </c>
      <c r="S2601" t="s">
        <v>4049</v>
      </c>
      <c r="U2601" t="s">
        <v>37</v>
      </c>
      <c r="V2601" t="s">
        <v>4201</v>
      </c>
      <c r="Z2601" s="2">
        <v>2</v>
      </c>
      <c r="AA2601" s="22">
        <v>54</v>
      </c>
      <c r="AF2601" t="s">
        <v>106</v>
      </c>
      <c r="AI2601" t="s">
        <v>144</v>
      </c>
      <c r="AK2601" t="s">
        <v>51</v>
      </c>
      <c r="AN2601" t="s">
        <v>124</v>
      </c>
      <c r="BR2601" s="3" t="s">
        <v>7025</v>
      </c>
    </row>
    <row r="2602" spans="1:70" x14ac:dyDescent="0.2">
      <c r="A2602" t="s">
        <v>3929</v>
      </c>
      <c r="B2602" t="s">
        <v>4101</v>
      </c>
      <c r="C2602" t="s">
        <v>81</v>
      </c>
      <c r="D2602" t="s">
        <v>1490</v>
      </c>
      <c r="E2602" t="s">
        <v>4102</v>
      </c>
      <c r="F2602" s="2" t="s">
        <v>630</v>
      </c>
      <c r="G2602" s="22">
        <v>24</v>
      </c>
      <c r="K2602" s="22">
        <v>24</v>
      </c>
      <c r="N2602" s="2" t="s">
        <v>35</v>
      </c>
      <c r="O2602" s="2" t="s">
        <v>35</v>
      </c>
      <c r="P2602" t="s">
        <v>36</v>
      </c>
      <c r="Q2602" t="s">
        <v>4198</v>
      </c>
      <c r="R2602" t="s">
        <v>3994</v>
      </c>
      <c r="S2602" t="s">
        <v>4199</v>
      </c>
      <c r="U2602" t="s">
        <v>37</v>
      </c>
      <c r="V2602" t="s">
        <v>4202</v>
      </c>
      <c r="Z2602" s="2">
        <v>2</v>
      </c>
      <c r="AA2602" s="22">
        <v>75</v>
      </c>
      <c r="AF2602" t="s">
        <v>109</v>
      </c>
      <c r="AI2602" t="s">
        <v>137</v>
      </c>
      <c r="AK2602" t="s">
        <v>51</v>
      </c>
      <c r="AN2602" t="s">
        <v>124</v>
      </c>
      <c r="BR2602" s="3" t="s">
        <v>7025</v>
      </c>
    </row>
    <row r="2603" spans="1:70" x14ac:dyDescent="0.2">
      <c r="A2603" t="s">
        <v>3929</v>
      </c>
      <c r="B2603" t="s">
        <v>4101</v>
      </c>
      <c r="C2603" t="s">
        <v>81</v>
      </c>
      <c r="D2603" t="s">
        <v>1490</v>
      </c>
      <c r="E2603" t="s">
        <v>4102</v>
      </c>
      <c r="F2603" s="2" t="s">
        <v>630</v>
      </c>
      <c r="G2603" s="22">
        <v>24</v>
      </c>
      <c r="K2603" s="22">
        <v>24</v>
      </c>
      <c r="N2603" s="2" t="s">
        <v>35</v>
      </c>
      <c r="O2603" s="2" t="s">
        <v>35</v>
      </c>
      <c r="P2603" t="s">
        <v>36</v>
      </c>
      <c r="Q2603" t="s">
        <v>4080</v>
      </c>
      <c r="R2603" t="s">
        <v>4010</v>
      </c>
      <c r="S2603" t="s">
        <v>4049</v>
      </c>
      <c r="U2603" t="s">
        <v>37</v>
      </c>
      <c r="V2603" t="s">
        <v>4203</v>
      </c>
      <c r="Z2603" s="2">
        <v>2</v>
      </c>
      <c r="AA2603" s="22">
        <v>74</v>
      </c>
      <c r="AF2603" t="s">
        <v>112</v>
      </c>
      <c r="AI2603" t="s">
        <v>137</v>
      </c>
      <c r="AK2603" t="s">
        <v>51</v>
      </c>
      <c r="AN2603" t="s">
        <v>124</v>
      </c>
      <c r="BR2603" s="3" t="s">
        <v>7025</v>
      </c>
    </row>
    <row r="2604" spans="1:70" x14ac:dyDescent="0.2">
      <c r="A2604" t="s">
        <v>3929</v>
      </c>
      <c r="B2604" t="s">
        <v>4101</v>
      </c>
      <c r="C2604" t="s">
        <v>81</v>
      </c>
      <c r="D2604" t="s">
        <v>1490</v>
      </c>
      <c r="E2604" t="s">
        <v>4102</v>
      </c>
      <c r="F2604" s="2" t="s">
        <v>630</v>
      </c>
      <c r="G2604" s="22">
        <v>24</v>
      </c>
      <c r="K2604" s="22">
        <v>24</v>
      </c>
      <c r="N2604" s="2" t="s">
        <v>35</v>
      </c>
      <c r="O2604" s="2" t="s">
        <v>60</v>
      </c>
      <c r="P2604" t="s">
        <v>36</v>
      </c>
      <c r="Q2604" t="s">
        <v>4198</v>
      </c>
      <c r="R2604" t="s">
        <v>3994</v>
      </c>
      <c r="S2604" t="s">
        <v>4199</v>
      </c>
      <c r="U2604" t="s">
        <v>37</v>
      </c>
      <c r="V2604" t="s">
        <v>4204</v>
      </c>
      <c r="Z2604" s="2">
        <v>2</v>
      </c>
      <c r="AA2604" s="22">
        <v>52</v>
      </c>
      <c r="AF2604" t="s">
        <v>116</v>
      </c>
      <c r="AI2604" t="s">
        <v>4183</v>
      </c>
      <c r="AK2604" t="s">
        <v>51</v>
      </c>
      <c r="AN2604" t="s">
        <v>124</v>
      </c>
      <c r="BR2604" s="3" t="s">
        <v>7025</v>
      </c>
    </row>
    <row r="2605" spans="1:70" x14ac:dyDescent="0.2">
      <c r="A2605" t="s">
        <v>3929</v>
      </c>
      <c r="B2605" t="s">
        <v>4101</v>
      </c>
      <c r="C2605" t="s">
        <v>81</v>
      </c>
      <c r="D2605" t="s">
        <v>1490</v>
      </c>
      <c r="E2605" t="s">
        <v>4102</v>
      </c>
      <c r="F2605" s="2" t="s">
        <v>630</v>
      </c>
      <c r="G2605" s="22">
        <v>24</v>
      </c>
      <c r="K2605" s="22">
        <v>24</v>
      </c>
      <c r="N2605" s="2" t="s">
        <v>35</v>
      </c>
      <c r="O2605" s="2" t="s">
        <v>60</v>
      </c>
      <c r="P2605" t="s">
        <v>36</v>
      </c>
      <c r="Q2605" t="s">
        <v>4080</v>
      </c>
      <c r="R2605" t="s">
        <v>4010</v>
      </c>
      <c r="S2605" t="s">
        <v>4049</v>
      </c>
      <c r="U2605" t="s">
        <v>37</v>
      </c>
      <c r="V2605" t="s">
        <v>4205</v>
      </c>
      <c r="Z2605" s="2">
        <v>2</v>
      </c>
      <c r="AA2605" s="22">
        <v>51</v>
      </c>
      <c r="AF2605" t="s">
        <v>119</v>
      </c>
      <c r="AI2605" t="s">
        <v>4183</v>
      </c>
      <c r="AK2605" t="s">
        <v>51</v>
      </c>
      <c r="AN2605" t="s">
        <v>124</v>
      </c>
      <c r="BR2605" s="3" t="s">
        <v>7025</v>
      </c>
    </row>
    <row r="2606" spans="1:70" x14ac:dyDescent="0.2">
      <c r="A2606" t="s">
        <v>3929</v>
      </c>
      <c r="B2606" t="s">
        <v>4101</v>
      </c>
      <c r="C2606" t="s">
        <v>81</v>
      </c>
      <c r="D2606" t="s">
        <v>1490</v>
      </c>
      <c r="E2606" t="s">
        <v>4102</v>
      </c>
      <c r="F2606" s="2" t="s">
        <v>630</v>
      </c>
      <c r="G2606" s="22">
        <v>24</v>
      </c>
      <c r="K2606" s="22">
        <v>24</v>
      </c>
      <c r="N2606" s="2" t="s">
        <v>35</v>
      </c>
      <c r="O2606" s="2" t="s">
        <v>60</v>
      </c>
      <c r="P2606" t="s">
        <v>36</v>
      </c>
      <c r="Q2606" t="s">
        <v>3942</v>
      </c>
      <c r="R2606" t="s">
        <v>4177</v>
      </c>
      <c r="S2606" t="s">
        <v>4178</v>
      </c>
      <c r="U2606" t="s">
        <v>37</v>
      </c>
      <c r="V2606" t="s">
        <v>4206</v>
      </c>
      <c r="Z2606" s="2">
        <v>2</v>
      </c>
      <c r="AA2606" s="22">
        <v>58</v>
      </c>
      <c r="AF2606" t="s">
        <v>563</v>
      </c>
      <c r="AI2606" t="s">
        <v>4207</v>
      </c>
      <c r="AK2606" t="s">
        <v>51</v>
      </c>
      <c r="AN2606" t="s">
        <v>124</v>
      </c>
      <c r="BR2606" s="3" t="s">
        <v>7025</v>
      </c>
    </row>
    <row r="2607" spans="1:70" x14ac:dyDescent="0.2">
      <c r="A2607" t="s">
        <v>3929</v>
      </c>
      <c r="B2607" t="s">
        <v>4208</v>
      </c>
      <c r="C2607" t="s">
        <v>81</v>
      </c>
      <c r="D2607" t="s">
        <v>1490</v>
      </c>
      <c r="E2607" t="s">
        <v>4102</v>
      </c>
      <c r="F2607" s="2" t="s">
        <v>630</v>
      </c>
      <c r="G2607" s="22">
        <v>24</v>
      </c>
      <c r="K2607" s="22">
        <v>24</v>
      </c>
      <c r="N2607" s="2" t="s">
        <v>35</v>
      </c>
      <c r="O2607" s="2" t="s">
        <v>60</v>
      </c>
      <c r="P2607" t="s">
        <v>36</v>
      </c>
      <c r="Q2607" t="s">
        <v>4103</v>
      </c>
      <c r="R2607" t="s">
        <v>4104</v>
      </c>
      <c r="S2607" t="s">
        <v>4105</v>
      </c>
      <c r="U2607" t="s">
        <v>37</v>
      </c>
      <c r="V2607" t="s">
        <v>4209</v>
      </c>
      <c r="Z2607" s="2">
        <v>1</v>
      </c>
      <c r="AA2607" s="22">
        <v>72</v>
      </c>
      <c r="AF2607" t="s">
        <v>4210</v>
      </c>
      <c r="AI2607" t="s">
        <v>233</v>
      </c>
      <c r="AK2607" t="s">
        <v>55</v>
      </c>
      <c r="AN2607" t="s">
        <v>124</v>
      </c>
      <c r="BR2607" s="3" t="s">
        <v>7025</v>
      </c>
    </row>
    <row r="2608" spans="1:70" x14ac:dyDescent="0.2">
      <c r="A2608" t="s">
        <v>3929</v>
      </c>
      <c r="B2608" t="s">
        <v>4208</v>
      </c>
      <c r="C2608" t="s">
        <v>81</v>
      </c>
      <c r="D2608" t="s">
        <v>1490</v>
      </c>
      <c r="E2608" t="s">
        <v>4102</v>
      </c>
      <c r="F2608" s="2" t="s">
        <v>630</v>
      </c>
      <c r="G2608" s="22">
        <v>24</v>
      </c>
      <c r="K2608" s="22">
        <v>24</v>
      </c>
      <c r="N2608" s="2" t="s">
        <v>35</v>
      </c>
      <c r="O2608" s="2" t="s">
        <v>60</v>
      </c>
      <c r="P2608" t="s">
        <v>36</v>
      </c>
      <c r="Q2608" t="s">
        <v>4067</v>
      </c>
      <c r="R2608" t="s">
        <v>3988</v>
      </c>
      <c r="S2608" t="s">
        <v>4052</v>
      </c>
      <c r="U2608" t="s">
        <v>37</v>
      </c>
      <c r="V2608" t="s">
        <v>4211</v>
      </c>
      <c r="Z2608" s="2">
        <v>1</v>
      </c>
      <c r="AA2608" s="22">
        <v>69</v>
      </c>
      <c r="AF2608" t="s">
        <v>4212</v>
      </c>
      <c r="AI2608" t="s">
        <v>233</v>
      </c>
      <c r="AK2608" t="s">
        <v>55</v>
      </c>
      <c r="AN2608" t="s">
        <v>124</v>
      </c>
      <c r="BR2608" s="3" t="s">
        <v>7025</v>
      </c>
    </row>
    <row r="2609" spans="1:70" x14ac:dyDescent="0.2">
      <c r="A2609" t="s">
        <v>3929</v>
      </c>
      <c r="B2609" t="s">
        <v>4208</v>
      </c>
      <c r="C2609" t="s">
        <v>81</v>
      </c>
      <c r="D2609" t="s">
        <v>1490</v>
      </c>
      <c r="E2609" t="s">
        <v>4102</v>
      </c>
      <c r="F2609" s="2" t="s">
        <v>630</v>
      </c>
      <c r="G2609" s="22">
        <v>24</v>
      </c>
      <c r="K2609" s="22">
        <v>24</v>
      </c>
      <c r="N2609" s="2" t="s">
        <v>35</v>
      </c>
      <c r="O2609" s="2" t="s">
        <v>60</v>
      </c>
      <c r="P2609" t="s">
        <v>36</v>
      </c>
      <c r="Q2609" t="s">
        <v>4000</v>
      </c>
      <c r="R2609" t="s">
        <v>4109</v>
      </c>
      <c r="S2609" t="s">
        <v>4058</v>
      </c>
      <c r="U2609" t="s">
        <v>37</v>
      </c>
      <c r="V2609" t="s">
        <v>4213</v>
      </c>
      <c r="Z2609" s="2">
        <v>1</v>
      </c>
      <c r="AA2609" s="22">
        <v>53</v>
      </c>
      <c r="AF2609" t="s">
        <v>2435</v>
      </c>
      <c r="AI2609" t="s">
        <v>144</v>
      </c>
      <c r="AK2609" t="s">
        <v>51</v>
      </c>
      <c r="AN2609" t="s">
        <v>124</v>
      </c>
      <c r="BR2609" s="3" t="s">
        <v>7025</v>
      </c>
    </row>
    <row r="2610" spans="1:70" x14ac:dyDescent="0.2">
      <c r="A2610" t="s">
        <v>3929</v>
      </c>
      <c r="B2610" t="s">
        <v>4208</v>
      </c>
      <c r="C2610" t="s">
        <v>81</v>
      </c>
      <c r="D2610" t="s">
        <v>1490</v>
      </c>
      <c r="E2610" t="s">
        <v>4102</v>
      </c>
      <c r="F2610" s="2" t="s">
        <v>630</v>
      </c>
      <c r="G2610" s="22">
        <v>24</v>
      </c>
      <c r="K2610" s="22">
        <v>24</v>
      </c>
      <c r="N2610" s="2" t="s">
        <v>35</v>
      </c>
      <c r="O2610" s="2" t="s">
        <v>60</v>
      </c>
      <c r="P2610" t="s">
        <v>36</v>
      </c>
      <c r="Q2610" t="s">
        <v>4103</v>
      </c>
      <c r="R2610" t="s">
        <v>4104</v>
      </c>
      <c r="S2610" t="s">
        <v>3988</v>
      </c>
      <c r="T2610" t="s">
        <v>4105</v>
      </c>
      <c r="U2610" t="s">
        <v>37</v>
      </c>
      <c r="V2610" t="s">
        <v>4214</v>
      </c>
      <c r="Z2610" s="2">
        <v>2</v>
      </c>
      <c r="AA2610" s="22">
        <v>77</v>
      </c>
      <c r="AF2610" t="s">
        <v>1560</v>
      </c>
      <c r="AI2610" t="s">
        <v>706</v>
      </c>
      <c r="AK2610" t="s">
        <v>219</v>
      </c>
      <c r="AN2610" t="s">
        <v>124</v>
      </c>
      <c r="BR2610" s="3" t="s">
        <v>7025</v>
      </c>
    </row>
    <row r="2611" spans="1:70" x14ac:dyDescent="0.2">
      <c r="A2611" t="s">
        <v>3929</v>
      </c>
      <c r="B2611" t="s">
        <v>4208</v>
      </c>
      <c r="C2611" t="s">
        <v>81</v>
      </c>
      <c r="D2611" t="s">
        <v>1490</v>
      </c>
      <c r="E2611" t="s">
        <v>4102</v>
      </c>
      <c r="F2611" s="2" t="s">
        <v>630</v>
      </c>
      <c r="G2611" s="22">
        <v>24</v>
      </c>
      <c r="K2611" s="22">
        <v>24</v>
      </c>
      <c r="N2611" s="2" t="s">
        <v>35</v>
      </c>
      <c r="O2611" s="2" t="s">
        <v>60</v>
      </c>
      <c r="P2611" t="s">
        <v>36</v>
      </c>
      <c r="Q2611" t="s">
        <v>4067</v>
      </c>
      <c r="R2611" t="s">
        <v>4052</v>
      </c>
      <c r="U2611" t="s">
        <v>37</v>
      </c>
      <c r="V2611" t="s">
        <v>4215</v>
      </c>
      <c r="Z2611" s="2">
        <v>2</v>
      </c>
      <c r="AA2611" s="22">
        <v>64</v>
      </c>
      <c r="AF2611" t="s">
        <v>2030</v>
      </c>
      <c r="AI2611" t="s">
        <v>706</v>
      </c>
      <c r="AK2611" t="s">
        <v>219</v>
      </c>
      <c r="AN2611" t="s">
        <v>124</v>
      </c>
      <c r="BR2611" s="3" t="s">
        <v>7025</v>
      </c>
    </row>
    <row r="2612" spans="1:70" x14ac:dyDescent="0.2">
      <c r="A2612" t="s">
        <v>3929</v>
      </c>
      <c r="B2612" t="s">
        <v>4208</v>
      </c>
      <c r="C2612" t="s">
        <v>81</v>
      </c>
      <c r="D2612" t="s">
        <v>1490</v>
      </c>
      <c r="E2612" t="s">
        <v>4102</v>
      </c>
      <c r="F2612" s="2" t="s">
        <v>630</v>
      </c>
      <c r="G2612" s="22">
        <v>24</v>
      </c>
      <c r="K2612" s="22">
        <v>24</v>
      </c>
      <c r="N2612" s="2" t="s">
        <v>35</v>
      </c>
      <c r="O2612" s="2" t="s">
        <v>60</v>
      </c>
      <c r="P2612" t="s">
        <v>36</v>
      </c>
      <c r="Q2612" t="s">
        <v>4000</v>
      </c>
      <c r="R2612" t="s">
        <v>4109</v>
      </c>
      <c r="S2612" t="s">
        <v>4058</v>
      </c>
      <c r="U2612" t="s">
        <v>37</v>
      </c>
      <c r="V2612" t="s">
        <v>4216</v>
      </c>
      <c r="Z2612" s="2">
        <v>1</v>
      </c>
      <c r="AA2612" s="22">
        <v>50</v>
      </c>
      <c r="AF2612" t="s">
        <v>4004</v>
      </c>
      <c r="AI2612" t="s">
        <v>144</v>
      </c>
      <c r="AK2612" t="s">
        <v>51</v>
      </c>
      <c r="AN2612" t="s">
        <v>124</v>
      </c>
      <c r="BR2612" s="3" t="s">
        <v>7025</v>
      </c>
    </row>
    <row r="2613" spans="1:70" x14ac:dyDescent="0.2">
      <c r="A2613" t="s">
        <v>3929</v>
      </c>
      <c r="B2613" t="s">
        <v>4208</v>
      </c>
      <c r="C2613" t="s">
        <v>81</v>
      </c>
      <c r="D2613" t="s">
        <v>1490</v>
      </c>
      <c r="E2613" t="s">
        <v>4102</v>
      </c>
      <c r="F2613" s="2" t="s">
        <v>630</v>
      </c>
      <c r="G2613" s="22">
        <v>24</v>
      </c>
      <c r="K2613" s="22">
        <v>24</v>
      </c>
      <c r="N2613" s="2" t="s">
        <v>35</v>
      </c>
      <c r="O2613" s="2" t="s">
        <v>35</v>
      </c>
      <c r="P2613" t="s">
        <v>36</v>
      </c>
      <c r="Q2613" t="s">
        <v>4103</v>
      </c>
      <c r="R2613" t="s">
        <v>4104</v>
      </c>
      <c r="U2613" t="s">
        <v>37</v>
      </c>
      <c r="V2613" t="s">
        <v>4217</v>
      </c>
      <c r="Z2613" s="2">
        <v>1</v>
      </c>
      <c r="AA2613" s="22">
        <v>51</v>
      </c>
      <c r="AF2613" t="s">
        <v>4218</v>
      </c>
      <c r="AI2613" t="s">
        <v>144</v>
      </c>
      <c r="AK2613" t="s">
        <v>51</v>
      </c>
      <c r="AN2613" t="s">
        <v>124</v>
      </c>
      <c r="BR2613" s="3" t="s">
        <v>7025</v>
      </c>
    </row>
    <row r="2614" spans="1:70" x14ac:dyDescent="0.2">
      <c r="A2614" t="s">
        <v>3929</v>
      </c>
      <c r="B2614" t="s">
        <v>4208</v>
      </c>
      <c r="C2614" t="s">
        <v>81</v>
      </c>
      <c r="D2614" t="s">
        <v>1490</v>
      </c>
      <c r="E2614" t="s">
        <v>4102</v>
      </c>
      <c r="F2614" s="2" t="s">
        <v>630</v>
      </c>
      <c r="G2614" s="22">
        <v>24</v>
      </c>
      <c r="K2614" s="22">
        <v>24</v>
      </c>
      <c r="N2614" s="2" t="s">
        <v>35</v>
      </c>
      <c r="O2614" s="2" t="s">
        <v>35</v>
      </c>
      <c r="P2614" t="s">
        <v>36</v>
      </c>
      <c r="Q2614" t="s">
        <v>4067</v>
      </c>
      <c r="R2614" t="s">
        <v>4105</v>
      </c>
      <c r="S2614" t="s">
        <v>3988</v>
      </c>
      <c r="U2614" t="s">
        <v>37</v>
      </c>
      <c r="V2614" t="s">
        <v>4219</v>
      </c>
      <c r="Z2614" s="2">
        <v>1</v>
      </c>
      <c r="AA2614" s="22">
        <v>52</v>
      </c>
      <c r="AF2614" t="s">
        <v>4220</v>
      </c>
      <c r="AI2614" t="s">
        <v>144</v>
      </c>
      <c r="AK2614" t="s">
        <v>51</v>
      </c>
      <c r="AN2614" t="s">
        <v>124</v>
      </c>
      <c r="BR2614" s="3" t="s">
        <v>7025</v>
      </c>
    </row>
    <row r="2615" spans="1:70" x14ac:dyDescent="0.2">
      <c r="A2615" t="s">
        <v>3929</v>
      </c>
      <c r="B2615" t="s">
        <v>4208</v>
      </c>
      <c r="C2615" t="s">
        <v>81</v>
      </c>
      <c r="D2615" t="s">
        <v>1490</v>
      </c>
      <c r="E2615" t="s">
        <v>4102</v>
      </c>
      <c r="F2615" s="2" t="s">
        <v>630</v>
      </c>
      <c r="G2615" s="22">
        <v>24</v>
      </c>
      <c r="K2615" s="22">
        <v>24</v>
      </c>
      <c r="N2615" s="2" t="s">
        <v>35</v>
      </c>
      <c r="O2615" s="2" t="s">
        <v>35</v>
      </c>
      <c r="P2615" t="s">
        <v>36</v>
      </c>
      <c r="Q2615" t="s">
        <v>4000</v>
      </c>
      <c r="R2615" t="s">
        <v>4109</v>
      </c>
      <c r="S2615" t="s">
        <v>4052</v>
      </c>
      <c r="T2615" t="s">
        <v>4058</v>
      </c>
      <c r="U2615" t="s">
        <v>37</v>
      </c>
      <c r="V2615" t="s">
        <v>4221</v>
      </c>
      <c r="Z2615" s="2">
        <v>2</v>
      </c>
      <c r="AA2615" s="22">
        <v>76</v>
      </c>
      <c r="AF2615" t="s">
        <v>1684</v>
      </c>
      <c r="AI2615" t="s">
        <v>144</v>
      </c>
      <c r="AK2615" t="s">
        <v>51</v>
      </c>
      <c r="AN2615" t="s">
        <v>124</v>
      </c>
      <c r="BR2615" s="3" t="s">
        <v>7025</v>
      </c>
    </row>
    <row r="2616" spans="1:70" x14ac:dyDescent="0.2">
      <c r="A2616" t="s">
        <v>3929</v>
      </c>
      <c r="B2616" t="s">
        <v>4208</v>
      </c>
      <c r="C2616" t="s">
        <v>81</v>
      </c>
      <c r="D2616" t="s">
        <v>1490</v>
      </c>
      <c r="E2616" t="s">
        <v>4102</v>
      </c>
      <c r="F2616" s="2" t="s">
        <v>630</v>
      </c>
      <c r="G2616" s="22">
        <v>24</v>
      </c>
      <c r="K2616" s="22">
        <v>24</v>
      </c>
      <c r="N2616" s="2" t="s">
        <v>35</v>
      </c>
      <c r="O2616" s="2" t="s">
        <v>60</v>
      </c>
      <c r="P2616" t="s">
        <v>36</v>
      </c>
      <c r="Q2616" t="s">
        <v>4046</v>
      </c>
      <c r="R2616" t="s">
        <v>4017</v>
      </c>
      <c r="U2616" t="s">
        <v>37</v>
      </c>
      <c r="V2616" t="s">
        <v>4222</v>
      </c>
      <c r="Z2616" s="2">
        <v>1</v>
      </c>
      <c r="AA2616" s="22">
        <v>42</v>
      </c>
      <c r="AF2616" t="s">
        <v>409</v>
      </c>
      <c r="AI2616" t="s">
        <v>621</v>
      </c>
      <c r="AK2616" t="s">
        <v>88</v>
      </c>
      <c r="AN2616" t="s">
        <v>124</v>
      </c>
      <c r="BR2616" s="3" t="s">
        <v>7025</v>
      </c>
    </row>
    <row r="2617" spans="1:70" x14ac:dyDescent="0.2">
      <c r="A2617" t="s">
        <v>3929</v>
      </c>
      <c r="B2617" t="s">
        <v>4208</v>
      </c>
      <c r="C2617" t="s">
        <v>81</v>
      </c>
      <c r="D2617" t="s">
        <v>1490</v>
      </c>
      <c r="E2617" t="s">
        <v>4102</v>
      </c>
      <c r="F2617" s="2" t="s">
        <v>630</v>
      </c>
      <c r="G2617" s="22">
        <v>24</v>
      </c>
      <c r="K2617" s="22">
        <v>24</v>
      </c>
      <c r="N2617" s="2" t="s">
        <v>35</v>
      </c>
      <c r="O2617" s="2" t="s">
        <v>60</v>
      </c>
      <c r="P2617" t="s">
        <v>36</v>
      </c>
      <c r="Q2617" t="s">
        <v>4096</v>
      </c>
      <c r="R2617" t="s">
        <v>4070</v>
      </c>
      <c r="U2617" t="s">
        <v>37</v>
      </c>
      <c r="V2617" t="s">
        <v>4223</v>
      </c>
      <c r="Z2617" s="2">
        <v>1</v>
      </c>
      <c r="AA2617" s="22">
        <v>27</v>
      </c>
      <c r="AF2617" t="s">
        <v>4224</v>
      </c>
      <c r="AI2617" t="s">
        <v>4225</v>
      </c>
      <c r="AK2617" t="s">
        <v>219</v>
      </c>
      <c r="AN2617" t="s">
        <v>124</v>
      </c>
      <c r="BR2617" s="3" t="s">
        <v>7025</v>
      </c>
    </row>
    <row r="2618" spans="1:70" x14ac:dyDescent="0.2">
      <c r="A2618" t="s">
        <v>3929</v>
      </c>
      <c r="B2618" t="s">
        <v>4208</v>
      </c>
      <c r="C2618" t="s">
        <v>81</v>
      </c>
      <c r="D2618" t="s">
        <v>1490</v>
      </c>
      <c r="E2618" t="s">
        <v>4102</v>
      </c>
      <c r="F2618" s="2" t="s">
        <v>630</v>
      </c>
      <c r="G2618" s="22">
        <v>24</v>
      </c>
      <c r="K2618" s="22">
        <v>24</v>
      </c>
      <c r="N2618" s="2" t="s">
        <v>35</v>
      </c>
      <c r="O2618" s="2" t="s">
        <v>60</v>
      </c>
      <c r="P2618" t="s">
        <v>36</v>
      </c>
      <c r="Q2618" t="s">
        <v>4074</v>
      </c>
      <c r="R2618" t="s">
        <v>4052</v>
      </c>
      <c r="U2618" t="s">
        <v>37</v>
      </c>
      <c r="V2618" t="s">
        <v>4226</v>
      </c>
      <c r="Z2618" s="2">
        <v>1</v>
      </c>
      <c r="AA2618" s="22">
        <v>44</v>
      </c>
      <c r="AF2618" t="s">
        <v>1978</v>
      </c>
      <c r="AI2618" t="s">
        <v>4225</v>
      </c>
      <c r="AK2618" t="s">
        <v>219</v>
      </c>
      <c r="AN2618" t="s">
        <v>124</v>
      </c>
      <c r="BR2618" s="3" t="s">
        <v>7025</v>
      </c>
    </row>
    <row r="2619" spans="1:70" x14ac:dyDescent="0.2">
      <c r="A2619" t="s">
        <v>3929</v>
      </c>
      <c r="B2619" t="s">
        <v>4208</v>
      </c>
      <c r="C2619" t="s">
        <v>81</v>
      </c>
      <c r="D2619" t="s">
        <v>1490</v>
      </c>
      <c r="E2619" t="s">
        <v>4102</v>
      </c>
      <c r="F2619" s="2" t="s">
        <v>630</v>
      </c>
      <c r="G2619" s="22">
        <v>24</v>
      </c>
      <c r="K2619" s="22">
        <v>24</v>
      </c>
      <c r="N2619" s="2" t="s">
        <v>35</v>
      </c>
      <c r="O2619" s="2" t="s">
        <v>60</v>
      </c>
      <c r="P2619" t="s">
        <v>36</v>
      </c>
      <c r="Q2619" t="s">
        <v>4122</v>
      </c>
      <c r="R2619" t="s">
        <v>4109</v>
      </c>
      <c r="S2619" t="s">
        <v>3992</v>
      </c>
      <c r="U2619" t="s">
        <v>37</v>
      </c>
      <c r="V2619" t="s">
        <v>4227</v>
      </c>
      <c r="Z2619" s="2">
        <v>1</v>
      </c>
      <c r="AA2619" s="22">
        <v>68</v>
      </c>
      <c r="AF2619" t="s">
        <v>1449</v>
      </c>
      <c r="AI2619" t="s">
        <v>144</v>
      </c>
      <c r="AK2619" t="s">
        <v>51</v>
      </c>
      <c r="AN2619" t="s">
        <v>124</v>
      </c>
      <c r="BR2619" s="3" t="s">
        <v>7025</v>
      </c>
    </row>
    <row r="2620" spans="1:70" x14ac:dyDescent="0.2">
      <c r="A2620" t="s">
        <v>3929</v>
      </c>
      <c r="B2620" t="s">
        <v>4208</v>
      </c>
      <c r="C2620" t="s">
        <v>81</v>
      </c>
      <c r="D2620" t="s">
        <v>1490</v>
      </c>
      <c r="E2620" t="s">
        <v>4102</v>
      </c>
      <c r="F2620" s="2" t="s">
        <v>630</v>
      </c>
      <c r="G2620" s="22">
        <v>24</v>
      </c>
      <c r="K2620" s="22">
        <v>24</v>
      </c>
      <c r="N2620" s="2" t="s">
        <v>35</v>
      </c>
      <c r="O2620" s="2" t="s">
        <v>60</v>
      </c>
      <c r="P2620" t="s">
        <v>36</v>
      </c>
      <c r="Q2620" t="s">
        <v>4046</v>
      </c>
      <c r="R2620" t="s">
        <v>4017</v>
      </c>
      <c r="U2620" t="s">
        <v>37</v>
      </c>
      <c r="V2620" t="s">
        <v>4228</v>
      </c>
      <c r="Z2620" s="2">
        <v>1</v>
      </c>
      <c r="AA2620" s="22">
        <v>53</v>
      </c>
      <c r="AF2620" t="s">
        <v>4229</v>
      </c>
      <c r="AI2620" t="s">
        <v>144</v>
      </c>
      <c r="AK2620" t="s">
        <v>51</v>
      </c>
      <c r="AN2620" t="s">
        <v>124</v>
      </c>
      <c r="BR2620" s="3" t="s">
        <v>7025</v>
      </c>
    </row>
    <row r="2621" spans="1:70" x14ac:dyDescent="0.2">
      <c r="A2621" t="s">
        <v>3929</v>
      </c>
      <c r="B2621" t="s">
        <v>4208</v>
      </c>
      <c r="C2621" t="s">
        <v>81</v>
      </c>
      <c r="D2621" t="s">
        <v>1490</v>
      </c>
      <c r="E2621" t="s">
        <v>4102</v>
      </c>
      <c r="F2621" s="2" t="s">
        <v>630</v>
      </c>
      <c r="G2621" s="22">
        <v>24</v>
      </c>
      <c r="K2621" s="22">
        <v>24</v>
      </c>
      <c r="N2621" s="2" t="s">
        <v>35</v>
      </c>
      <c r="O2621" s="2" t="s">
        <v>60</v>
      </c>
      <c r="P2621" t="s">
        <v>36</v>
      </c>
      <c r="Q2621" t="s">
        <v>4096</v>
      </c>
      <c r="R2621" t="s">
        <v>4070</v>
      </c>
      <c r="S2621" t="s">
        <v>4074</v>
      </c>
      <c r="U2621" t="s">
        <v>37</v>
      </c>
      <c r="V2621" t="s">
        <v>4230</v>
      </c>
      <c r="Z2621" s="2">
        <v>1</v>
      </c>
      <c r="AA2621" s="22">
        <v>53</v>
      </c>
      <c r="AF2621" t="s">
        <v>4231</v>
      </c>
      <c r="AI2621" t="s">
        <v>144</v>
      </c>
      <c r="AK2621" t="s">
        <v>51</v>
      </c>
      <c r="AN2621" t="s">
        <v>124</v>
      </c>
      <c r="BR2621" s="3" t="s">
        <v>7025</v>
      </c>
    </row>
    <row r="2622" spans="1:70" x14ac:dyDescent="0.2">
      <c r="A2622" t="s">
        <v>3929</v>
      </c>
      <c r="B2622" t="s">
        <v>4208</v>
      </c>
      <c r="C2622" t="s">
        <v>81</v>
      </c>
      <c r="D2622" t="s">
        <v>1490</v>
      </c>
      <c r="E2622" t="s">
        <v>4102</v>
      </c>
      <c r="F2622" s="2" t="s">
        <v>630</v>
      </c>
      <c r="G2622" s="22">
        <v>24</v>
      </c>
      <c r="K2622" s="22">
        <v>24</v>
      </c>
      <c r="N2622" s="2" t="s">
        <v>35</v>
      </c>
      <c r="O2622" s="2" t="s">
        <v>60</v>
      </c>
      <c r="P2622" t="s">
        <v>36</v>
      </c>
      <c r="Q2622" t="s">
        <v>4122</v>
      </c>
      <c r="R2622" t="s">
        <v>4109</v>
      </c>
      <c r="S2622" t="s">
        <v>3992</v>
      </c>
      <c r="T2622" t="s">
        <v>4052</v>
      </c>
      <c r="U2622" t="s">
        <v>37</v>
      </c>
      <c r="V2622" t="s">
        <v>4232</v>
      </c>
      <c r="Z2622" s="2">
        <v>2</v>
      </c>
      <c r="AA2622" s="22">
        <v>79</v>
      </c>
      <c r="AF2622" t="s">
        <v>4002</v>
      </c>
      <c r="AI2622" t="s">
        <v>144</v>
      </c>
      <c r="AK2622" t="s">
        <v>51</v>
      </c>
      <c r="AN2622" t="s">
        <v>124</v>
      </c>
      <c r="BR2622" s="3" t="s">
        <v>7025</v>
      </c>
    </row>
    <row r="2623" spans="1:70" x14ac:dyDescent="0.2">
      <c r="A2623" t="s">
        <v>3929</v>
      </c>
      <c r="B2623" t="s">
        <v>4208</v>
      </c>
      <c r="C2623" t="s">
        <v>81</v>
      </c>
      <c r="D2623" t="s">
        <v>1490</v>
      </c>
      <c r="E2623" t="s">
        <v>4102</v>
      </c>
      <c r="F2623" s="2" t="s">
        <v>630</v>
      </c>
      <c r="G2623" s="22">
        <v>24</v>
      </c>
      <c r="K2623" s="22">
        <v>24</v>
      </c>
      <c r="N2623" s="2" t="s">
        <v>35</v>
      </c>
      <c r="O2623" s="2" t="s">
        <v>35</v>
      </c>
      <c r="P2623" t="s">
        <v>36</v>
      </c>
      <c r="Q2623" t="s">
        <v>4046</v>
      </c>
      <c r="R2623" t="s">
        <v>4017</v>
      </c>
      <c r="U2623" t="s">
        <v>37</v>
      </c>
      <c r="V2623" t="s">
        <v>4233</v>
      </c>
      <c r="Z2623" s="2">
        <v>1</v>
      </c>
      <c r="AA2623" s="22">
        <v>53</v>
      </c>
      <c r="AF2623" t="s">
        <v>4234</v>
      </c>
      <c r="AI2623" t="s">
        <v>144</v>
      </c>
      <c r="AK2623" t="s">
        <v>51</v>
      </c>
      <c r="AN2623" t="s">
        <v>124</v>
      </c>
      <c r="BR2623" s="3" t="s">
        <v>7025</v>
      </c>
    </row>
    <row r="2624" spans="1:70" x14ac:dyDescent="0.2">
      <c r="A2624" t="s">
        <v>3929</v>
      </c>
      <c r="B2624" t="s">
        <v>4208</v>
      </c>
      <c r="C2624" t="s">
        <v>81</v>
      </c>
      <c r="D2624" t="s">
        <v>1490</v>
      </c>
      <c r="E2624" t="s">
        <v>4102</v>
      </c>
      <c r="F2624" s="2" t="s">
        <v>630</v>
      </c>
      <c r="G2624" s="22">
        <v>24</v>
      </c>
      <c r="K2624" s="22">
        <v>24</v>
      </c>
      <c r="N2624" s="2" t="s">
        <v>35</v>
      </c>
      <c r="O2624" s="2" t="s">
        <v>35</v>
      </c>
      <c r="P2624" t="s">
        <v>36</v>
      </c>
      <c r="Q2624" t="s">
        <v>4096</v>
      </c>
      <c r="R2624" t="s">
        <v>4070</v>
      </c>
      <c r="S2624" t="s">
        <v>4074</v>
      </c>
      <c r="U2624" t="s">
        <v>37</v>
      </c>
      <c r="V2624" t="s">
        <v>4235</v>
      </c>
      <c r="Z2624" s="2">
        <v>1</v>
      </c>
      <c r="AA2624" s="22">
        <v>52</v>
      </c>
      <c r="AF2624" t="s">
        <v>4236</v>
      </c>
      <c r="AI2624" t="s">
        <v>144</v>
      </c>
      <c r="AK2624" t="s">
        <v>51</v>
      </c>
      <c r="AN2624" t="s">
        <v>124</v>
      </c>
      <c r="BR2624" s="3" t="s">
        <v>7025</v>
      </c>
    </row>
    <row r="2625" spans="1:70" x14ac:dyDescent="0.2">
      <c r="A2625" t="s">
        <v>3929</v>
      </c>
      <c r="B2625" t="s">
        <v>4208</v>
      </c>
      <c r="C2625" t="s">
        <v>81</v>
      </c>
      <c r="D2625" t="s">
        <v>1490</v>
      </c>
      <c r="E2625" t="s">
        <v>4102</v>
      </c>
      <c r="F2625" s="2" t="s">
        <v>630</v>
      </c>
      <c r="G2625" s="22">
        <v>24</v>
      </c>
      <c r="K2625" s="22">
        <v>24</v>
      </c>
      <c r="N2625" s="2" t="s">
        <v>35</v>
      </c>
      <c r="O2625" s="2" t="s">
        <v>35</v>
      </c>
      <c r="P2625" t="s">
        <v>36</v>
      </c>
      <c r="Q2625" t="s">
        <v>4122</v>
      </c>
      <c r="R2625" t="s">
        <v>4109</v>
      </c>
      <c r="S2625" t="s">
        <v>3992</v>
      </c>
      <c r="T2625" t="s">
        <v>4052</v>
      </c>
      <c r="U2625" t="s">
        <v>37</v>
      </c>
      <c r="V2625" t="s">
        <v>4237</v>
      </c>
      <c r="Z2625" s="2">
        <v>2</v>
      </c>
      <c r="AA2625" s="22">
        <v>86</v>
      </c>
      <c r="AF2625" t="s">
        <v>2428</v>
      </c>
      <c r="AI2625" t="s">
        <v>144</v>
      </c>
      <c r="AK2625" t="s">
        <v>51</v>
      </c>
      <c r="AN2625" t="s">
        <v>124</v>
      </c>
      <c r="BR2625" s="3" t="s">
        <v>7025</v>
      </c>
    </row>
    <row r="2626" spans="1:70" x14ac:dyDescent="0.2">
      <c r="A2626" t="s">
        <v>3929</v>
      </c>
      <c r="B2626" t="s">
        <v>4208</v>
      </c>
      <c r="C2626" t="s">
        <v>81</v>
      </c>
      <c r="D2626" t="s">
        <v>1490</v>
      </c>
      <c r="E2626" t="s">
        <v>4102</v>
      </c>
      <c r="F2626" s="2" t="s">
        <v>630</v>
      </c>
      <c r="G2626" s="22">
        <v>24</v>
      </c>
      <c r="K2626" s="22">
        <v>24</v>
      </c>
      <c r="N2626" s="2" t="s">
        <v>35</v>
      </c>
      <c r="O2626" s="2" t="s">
        <v>60</v>
      </c>
      <c r="P2626" t="s">
        <v>36</v>
      </c>
      <c r="Q2626" t="s">
        <v>3945</v>
      </c>
      <c r="R2626" t="s">
        <v>4137</v>
      </c>
      <c r="S2626" t="s">
        <v>4104</v>
      </c>
      <c r="T2626" t="s">
        <v>3989</v>
      </c>
      <c r="U2626" t="s">
        <v>37</v>
      </c>
      <c r="V2626" t="s">
        <v>4238</v>
      </c>
      <c r="Z2626" s="2">
        <v>2</v>
      </c>
      <c r="AA2626" s="22">
        <v>89</v>
      </c>
      <c r="AF2626" t="s">
        <v>2245</v>
      </c>
      <c r="AI2626" t="s">
        <v>4239</v>
      </c>
      <c r="AK2626" t="s">
        <v>55</v>
      </c>
      <c r="AN2626" t="s">
        <v>124</v>
      </c>
      <c r="BR2626" s="3" t="s">
        <v>7025</v>
      </c>
    </row>
    <row r="2627" spans="1:70" x14ac:dyDescent="0.2">
      <c r="A2627" t="s">
        <v>3929</v>
      </c>
      <c r="B2627" t="s">
        <v>4208</v>
      </c>
      <c r="C2627" t="s">
        <v>81</v>
      </c>
      <c r="D2627" t="s">
        <v>1490</v>
      </c>
      <c r="E2627" t="s">
        <v>4102</v>
      </c>
      <c r="F2627" s="2" t="s">
        <v>630</v>
      </c>
      <c r="G2627" s="22">
        <v>24</v>
      </c>
      <c r="K2627" s="22">
        <v>24</v>
      </c>
      <c r="N2627" s="2" t="s">
        <v>35</v>
      </c>
      <c r="O2627" s="2" t="s">
        <v>60</v>
      </c>
      <c r="P2627" t="s">
        <v>36</v>
      </c>
      <c r="Q2627" t="s">
        <v>3987</v>
      </c>
      <c r="R2627" t="s">
        <v>4142</v>
      </c>
      <c r="U2627" t="s">
        <v>37</v>
      </c>
      <c r="V2627" t="s">
        <v>4240</v>
      </c>
      <c r="Z2627" s="2">
        <v>1</v>
      </c>
      <c r="AA2627" s="22">
        <v>36</v>
      </c>
      <c r="AF2627" t="s">
        <v>1681</v>
      </c>
      <c r="AI2627" t="s">
        <v>4239</v>
      </c>
      <c r="AK2627" t="s">
        <v>55</v>
      </c>
      <c r="AN2627" t="s">
        <v>124</v>
      </c>
      <c r="BR2627" s="3" t="s">
        <v>7025</v>
      </c>
    </row>
    <row r="2628" spans="1:70" x14ac:dyDescent="0.2">
      <c r="A2628" t="s">
        <v>3929</v>
      </c>
      <c r="B2628" t="s">
        <v>4208</v>
      </c>
      <c r="C2628" t="s">
        <v>81</v>
      </c>
      <c r="D2628" t="s">
        <v>1490</v>
      </c>
      <c r="E2628" t="s">
        <v>4102</v>
      </c>
      <c r="F2628" s="2" t="s">
        <v>630</v>
      </c>
      <c r="G2628" s="22">
        <v>24</v>
      </c>
      <c r="K2628" s="22">
        <v>24</v>
      </c>
      <c r="N2628" s="2" t="s">
        <v>35</v>
      </c>
      <c r="O2628" s="2" t="s">
        <v>60</v>
      </c>
      <c r="P2628" t="s">
        <v>36</v>
      </c>
      <c r="Q2628" t="s">
        <v>3964</v>
      </c>
      <c r="R2628" t="s">
        <v>4144</v>
      </c>
      <c r="S2628" t="s">
        <v>3992</v>
      </c>
      <c r="U2628" t="s">
        <v>37</v>
      </c>
      <c r="V2628" t="s">
        <v>4241</v>
      </c>
      <c r="Z2628" s="2">
        <v>1</v>
      </c>
      <c r="AA2628" s="22">
        <v>54</v>
      </c>
      <c r="AF2628" t="s">
        <v>4242</v>
      </c>
      <c r="AI2628" t="s">
        <v>144</v>
      </c>
      <c r="AK2628" t="s">
        <v>51</v>
      </c>
      <c r="AN2628" t="s">
        <v>124</v>
      </c>
      <c r="BR2628" s="3" t="s">
        <v>7025</v>
      </c>
    </row>
    <row r="2629" spans="1:70" x14ac:dyDescent="0.2">
      <c r="A2629" t="s">
        <v>3929</v>
      </c>
      <c r="B2629" t="s">
        <v>4208</v>
      </c>
      <c r="C2629" t="s">
        <v>81</v>
      </c>
      <c r="D2629" t="s">
        <v>1490</v>
      </c>
      <c r="E2629" t="s">
        <v>4102</v>
      </c>
      <c r="F2629" s="2" t="s">
        <v>630</v>
      </c>
      <c r="G2629" s="22">
        <v>24</v>
      </c>
      <c r="K2629" s="22">
        <v>24</v>
      </c>
      <c r="N2629" s="2" t="s">
        <v>35</v>
      </c>
      <c r="O2629" s="2" t="s">
        <v>60</v>
      </c>
      <c r="P2629" t="s">
        <v>36</v>
      </c>
      <c r="Q2629" t="s">
        <v>4137</v>
      </c>
      <c r="R2629" t="s">
        <v>4104</v>
      </c>
      <c r="S2629" t="s">
        <v>3989</v>
      </c>
      <c r="U2629" t="s">
        <v>37</v>
      </c>
      <c r="V2629" t="s">
        <v>4243</v>
      </c>
      <c r="Z2629" s="2">
        <v>1</v>
      </c>
      <c r="AA2629" s="22">
        <v>56</v>
      </c>
      <c r="AF2629" t="s">
        <v>406</v>
      </c>
      <c r="AI2629" t="s">
        <v>4244</v>
      </c>
      <c r="AK2629" t="s">
        <v>55</v>
      </c>
      <c r="AN2629" t="s">
        <v>124</v>
      </c>
      <c r="BR2629" s="3" t="s">
        <v>7025</v>
      </c>
    </row>
    <row r="2630" spans="1:70" x14ac:dyDescent="0.2">
      <c r="A2630" t="s">
        <v>3929</v>
      </c>
      <c r="B2630" t="s">
        <v>4208</v>
      </c>
      <c r="C2630" t="s">
        <v>81</v>
      </c>
      <c r="D2630" t="s">
        <v>1490</v>
      </c>
      <c r="E2630" t="s">
        <v>4102</v>
      </c>
      <c r="F2630" s="2" t="s">
        <v>630</v>
      </c>
      <c r="G2630" s="22">
        <v>24</v>
      </c>
      <c r="K2630" s="22">
        <v>24</v>
      </c>
      <c r="N2630" s="2" t="s">
        <v>35</v>
      </c>
      <c r="O2630" s="2" t="s">
        <v>60</v>
      </c>
      <c r="P2630" t="s">
        <v>36</v>
      </c>
      <c r="Q2630" t="s">
        <v>3945</v>
      </c>
      <c r="R2630" t="s">
        <v>3987</v>
      </c>
      <c r="U2630" t="s">
        <v>37</v>
      </c>
      <c r="V2630" t="s">
        <v>4245</v>
      </c>
      <c r="Z2630" s="2">
        <v>1</v>
      </c>
      <c r="AA2630" s="22">
        <v>40</v>
      </c>
      <c r="AF2630" t="s">
        <v>2393</v>
      </c>
      <c r="AI2630" t="s">
        <v>4244</v>
      </c>
      <c r="AK2630" t="s">
        <v>55</v>
      </c>
      <c r="AN2630" t="s">
        <v>124</v>
      </c>
      <c r="BR2630" s="3" t="s">
        <v>7025</v>
      </c>
    </row>
    <row r="2631" spans="1:70" x14ac:dyDescent="0.2">
      <c r="A2631" t="s">
        <v>3929</v>
      </c>
      <c r="B2631" t="s">
        <v>4208</v>
      </c>
      <c r="C2631" t="s">
        <v>81</v>
      </c>
      <c r="D2631" t="s">
        <v>1490</v>
      </c>
      <c r="E2631" t="s">
        <v>4102</v>
      </c>
      <c r="F2631" s="2" t="s">
        <v>630</v>
      </c>
      <c r="G2631" s="22">
        <v>24</v>
      </c>
      <c r="K2631" s="22">
        <v>24</v>
      </c>
      <c r="N2631" s="2" t="s">
        <v>35</v>
      </c>
      <c r="O2631" s="2" t="s">
        <v>60</v>
      </c>
      <c r="P2631" t="s">
        <v>36</v>
      </c>
      <c r="Q2631" t="s">
        <v>4142</v>
      </c>
      <c r="U2631" t="s">
        <v>37</v>
      </c>
      <c r="V2631" t="s">
        <v>4246</v>
      </c>
      <c r="Z2631" s="2">
        <v>1</v>
      </c>
      <c r="AA2631" s="22">
        <v>27</v>
      </c>
      <c r="AF2631" t="s">
        <v>1951</v>
      </c>
      <c r="AI2631" t="s">
        <v>4247</v>
      </c>
      <c r="AK2631" t="s">
        <v>219</v>
      </c>
      <c r="AN2631" t="s">
        <v>124</v>
      </c>
      <c r="BR2631" s="3" t="s">
        <v>7025</v>
      </c>
    </row>
    <row r="2632" spans="1:70" x14ac:dyDescent="0.2">
      <c r="A2632" t="s">
        <v>3929</v>
      </c>
      <c r="B2632" t="s">
        <v>4208</v>
      </c>
      <c r="C2632" t="s">
        <v>81</v>
      </c>
      <c r="D2632" t="s">
        <v>1490</v>
      </c>
      <c r="E2632" t="s">
        <v>4102</v>
      </c>
      <c r="F2632" s="2" t="s">
        <v>630</v>
      </c>
      <c r="G2632" s="22">
        <v>24</v>
      </c>
      <c r="K2632" s="22">
        <v>24</v>
      </c>
      <c r="N2632" s="2" t="s">
        <v>35</v>
      </c>
      <c r="O2632" s="2" t="s">
        <v>60</v>
      </c>
      <c r="P2632" t="s">
        <v>36</v>
      </c>
      <c r="Q2632" t="s">
        <v>3964</v>
      </c>
      <c r="R2632" t="s">
        <v>4144</v>
      </c>
      <c r="S2632" t="s">
        <v>3992</v>
      </c>
      <c r="U2632" t="s">
        <v>37</v>
      </c>
      <c r="V2632" t="s">
        <v>4248</v>
      </c>
      <c r="Z2632" s="2">
        <v>2</v>
      </c>
      <c r="AA2632" s="22">
        <v>68</v>
      </c>
      <c r="AF2632" t="s">
        <v>1552</v>
      </c>
      <c r="AI2632" t="s">
        <v>144</v>
      </c>
      <c r="AK2632" t="s">
        <v>51</v>
      </c>
      <c r="AN2632" t="s">
        <v>124</v>
      </c>
      <c r="BR2632" s="3" t="s">
        <v>7025</v>
      </c>
    </row>
    <row r="2633" spans="1:70" x14ac:dyDescent="0.2">
      <c r="A2633" t="s">
        <v>3929</v>
      </c>
      <c r="B2633" t="s">
        <v>4208</v>
      </c>
      <c r="C2633" t="s">
        <v>81</v>
      </c>
      <c r="D2633" t="s">
        <v>1490</v>
      </c>
      <c r="E2633" t="s">
        <v>4102</v>
      </c>
      <c r="F2633" s="2" t="s">
        <v>630</v>
      </c>
      <c r="G2633" s="22">
        <v>24</v>
      </c>
      <c r="K2633" s="22">
        <v>24</v>
      </c>
      <c r="N2633" s="2" t="s">
        <v>35</v>
      </c>
      <c r="O2633" s="2" t="s">
        <v>35</v>
      </c>
      <c r="P2633" t="s">
        <v>36</v>
      </c>
      <c r="Q2633" t="s">
        <v>3945</v>
      </c>
      <c r="R2633" t="s">
        <v>4137</v>
      </c>
      <c r="S2633" t="s">
        <v>4104</v>
      </c>
      <c r="T2633" t="s">
        <v>3989</v>
      </c>
      <c r="U2633" t="s">
        <v>37</v>
      </c>
      <c r="V2633" t="s">
        <v>4249</v>
      </c>
      <c r="Z2633" s="2">
        <v>2</v>
      </c>
      <c r="AA2633" s="22">
        <v>91</v>
      </c>
      <c r="AF2633" t="s">
        <v>4250</v>
      </c>
      <c r="AI2633" t="s">
        <v>144</v>
      </c>
      <c r="AK2633" t="s">
        <v>51</v>
      </c>
      <c r="AN2633" t="s">
        <v>124</v>
      </c>
      <c r="BR2633" s="3" t="s">
        <v>7025</v>
      </c>
    </row>
    <row r="2634" spans="1:70" x14ac:dyDescent="0.2">
      <c r="A2634" t="s">
        <v>3929</v>
      </c>
      <c r="B2634" t="s">
        <v>4208</v>
      </c>
      <c r="C2634" t="s">
        <v>81</v>
      </c>
      <c r="D2634" t="s">
        <v>1490</v>
      </c>
      <c r="E2634" t="s">
        <v>4102</v>
      </c>
      <c r="F2634" s="2" t="s">
        <v>630</v>
      </c>
      <c r="G2634" s="22">
        <v>24</v>
      </c>
      <c r="K2634" s="22">
        <v>24</v>
      </c>
      <c r="N2634" s="2" t="s">
        <v>35</v>
      </c>
      <c r="O2634" s="2" t="s">
        <v>35</v>
      </c>
      <c r="P2634" t="s">
        <v>36</v>
      </c>
      <c r="Q2634" t="s">
        <v>3987</v>
      </c>
      <c r="R2634" t="s">
        <v>4142</v>
      </c>
      <c r="S2634" t="s">
        <v>3964</v>
      </c>
      <c r="U2634" t="s">
        <v>37</v>
      </c>
      <c r="V2634" t="s">
        <v>4251</v>
      </c>
      <c r="Z2634" s="2">
        <v>1</v>
      </c>
      <c r="AA2634" s="22">
        <v>47</v>
      </c>
      <c r="AF2634" t="s">
        <v>4252</v>
      </c>
      <c r="AI2634" t="s">
        <v>144</v>
      </c>
      <c r="AK2634" t="s">
        <v>51</v>
      </c>
      <c r="AN2634" t="s">
        <v>124</v>
      </c>
      <c r="BR2634" s="3" t="s">
        <v>7025</v>
      </c>
    </row>
    <row r="2635" spans="1:70" x14ac:dyDescent="0.2">
      <c r="A2635" t="s">
        <v>3929</v>
      </c>
      <c r="B2635" t="s">
        <v>4208</v>
      </c>
      <c r="C2635" t="s">
        <v>81</v>
      </c>
      <c r="D2635" t="s">
        <v>1490</v>
      </c>
      <c r="E2635" t="s">
        <v>4102</v>
      </c>
      <c r="F2635" s="2" t="s">
        <v>630</v>
      </c>
      <c r="G2635" s="22">
        <v>24</v>
      </c>
      <c r="K2635" s="22">
        <v>24</v>
      </c>
      <c r="N2635" s="2" t="s">
        <v>35</v>
      </c>
      <c r="O2635" s="2" t="s">
        <v>35</v>
      </c>
      <c r="P2635" t="s">
        <v>36</v>
      </c>
      <c r="Q2635" t="s">
        <v>4144</v>
      </c>
      <c r="R2635" t="s">
        <v>3992</v>
      </c>
      <c r="U2635" t="s">
        <v>37</v>
      </c>
      <c r="V2635" t="s">
        <v>4253</v>
      </c>
      <c r="Z2635" s="2">
        <v>1</v>
      </c>
      <c r="AA2635" s="22">
        <v>47</v>
      </c>
      <c r="AF2635" t="s">
        <v>4254</v>
      </c>
      <c r="AI2635" t="s">
        <v>144</v>
      </c>
      <c r="AK2635" t="s">
        <v>51</v>
      </c>
      <c r="AN2635" t="s">
        <v>124</v>
      </c>
      <c r="BR2635" s="3" t="s">
        <v>7025</v>
      </c>
    </row>
    <row r="2636" spans="1:70" x14ac:dyDescent="0.2">
      <c r="A2636" t="s">
        <v>3929</v>
      </c>
      <c r="B2636" t="s">
        <v>4208</v>
      </c>
      <c r="C2636" t="s">
        <v>81</v>
      </c>
      <c r="D2636" t="s">
        <v>1490</v>
      </c>
      <c r="E2636" t="s">
        <v>4102</v>
      </c>
      <c r="F2636" s="2" t="s">
        <v>630</v>
      </c>
      <c r="G2636" s="22">
        <v>24</v>
      </c>
      <c r="K2636" s="22">
        <v>24</v>
      </c>
      <c r="N2636" s="2" t="s">
        <v>35</v>
      </c>
      <c r="O2636" s="2" t="s">
        <v>60</v>
      </c>
      <c r="P2636" t="s">
        <v>36</v>
      </c>
      <c r="Q2636" t="s">
        <v>4014</v>
      </c>
      <c r="R2636" t="s">
        <v>4103</v>
      </c>
      <c r="S2636" t="s">
        <v>4158</v>
      </c>
      <c r="T2636" t="s">
        <v>4070</v>
      </c>
      <c r="U2636" t="s">
        <v>37</v>
      </c>
      <c r="V2636" t="s">
        <v>4255</v>
      </c>
      <c r="Z2636" s="2">
        <v>2</v>
      </c>
      <c r="AA2636" s="22">
        <v>75</v>
      </c>
      <c r="AF2636" t="s">
        <v>2405</v>
      </c>
      <c r="AI2636" t="s">
        <v>4256</v>
      </c>
      <c r="AK2636" t="s">
        <v>219</v>
      </c>
      <c r="AN2636" t="s">
        <v>124</v>
      </c>
      <c r="BR2636" s="3" t="s">
        <v>7025</v>
      </c>
    </row>
    <row r="2637" spans="1:70" x14ac:dyDescent="0.2">
      <c r="A2637" t="s">
        <v>3929</v>
      </c>
      <c r="B2637" t="s">
        <v>4208</v>
      </c>
      <c r="C2637" t="s">
        <v>81</v>
      </c>
      <c r="D2637" t="s">
        <v>1490</v>
      </c>
      <c r="E2637" t="s">
        <v>4102</v>
      </c>
      <c r="F2637" s="2" t="s">
        <v>630</v>
      </c>
      <c r="G2637" s="22">
        <v>24</v>
      </c>
      <c r="K2637" s="22">
        <v>24</v>
      </c>
      <c r="N2637" s="2" t="s">
        <v>35</v>
      </c>
      <c r="O2637" s="2" t="s">
        <v>60</v>
      </c>
      <c r="P2637" t="s">
        <v>36</v>
      </c>
      <c r="Q2637" t="s">
        <v>4037</v>
      </c>
      <c r="R2637" t="s">
        <v>4161</v>
      </c>
      <c r="U2637" t="s">
        <v>37</v>
      </c>
      <c r="V2637" t="s">
        <v>4257</v>
      </c>
      <c r="Z2637" s="2">
        <v>1</v>
      </c>
      <c r="AA2637" s="22">
        <v>39</v>
      </c>
      <c r="AF2637" t="s">
        <v>1445</v>
      </c>
      <c r="AI2637" t="s">
        <v>1478</v>
      </c>
      <c r="AK2637" t="s">
        <v>219</v>
      </c>
      <c r="AN2637" t="s">
        <v>124</v>
      </c>
      <c r="BR2637" s="3" t="s">
        <v>7025</v>
      </c>
    </row>
    <row r="2638" spans="1:70" x14ac:dyDescent="0.2">
      <c r="A2638" t="s">
        <v>3929</v>
      </c>
      <c r="B2638" t="s">
        <v>4208</v>
      </c>
      <c r="C2638" t="s">
        <v>81</v>
      </c>
      <c r="D2638" t="s">
        <v>1490</v>
      </c>
      <c r="E2638" t="s">
        <v>4102</v>
      </c>
      <c r="F2638" s="2" t="s">
        <v>630</v>
      </c>
      <c r="G2638" s="22">
        <v>24</v>
      </c>
      <c r="K2638" s="22">
        <v>24</v>
      </c>
      <c r="N2638" s="2" t="s">
        <v>35</v>
      </c>
      <c r="O2638" s="2" t="s">
        <v>60</v>
      </c>
      <c r="P2638" t="s">
        <v>36</v>
      </c>
      <c r="Q2638" t="s">
        <v>3955</v>
      </c>
      <c r="R2638" t="s">
        <v>4122</v>
      </c>
      <c r="S2638" t="s">
        <v>4075</v>
      </c>
      <c r="U2638" t="s">
        <v>37</v>
      </c>
      <c r="V2638" t="s">
        <v>4258</v>
      </c>
      <c r="Z2638" s="2">
        <v>1</v>
      </c>
      <c r="AA2638" s="22">
        <v>70</v>
      </c>
      <c r="AF2638" t="s">
        <v>398</v>
      </c>
      <c r="AI2638" t="s">
        <v>144</v>
      </c>
      <c r="AK2638" t="s">
        <v>51</v>
      </c>
      <c r="AN2638" t="s">
        <v>124</v>
      </c>
      <c r="BR2638" s="3" t="s">
        <v>7025</v>
      </c>
    </row>
    <row r="2639" spans="1:70" x14ac:dyDescent="0.2">
      <c r="A2639" t="s">
        <v>3929</v>
      </c>
      <c r="B2639" t="s">
        <v>4208</v>
      </c>
      <c r="C2639" t="s">
        <v>81</v>
      </c>
      <c r="D2639" t="s">
        <v>1490</v>
      </c>
      <c r="E2639" t="s">
        <v>4102</v>
      </c>
      <c r="F2639" s="2" t="s">
        <v>630</v>
      </c>
      <c r="G2639" s="22">
        <v>24</v>
      </c>
      <c r="K2639" s="22">
        <v>24</v>
      </c>
      <c r="N2639" s="2" t="s">
        <v>35</v>
      </c>
      <c r="O2639" s="2" t="s">
        <v>35</v>
      </c>
      <c r="P2639" t="s">
        <v>36</v>
      </c>
      <c r="Q2639" t="s">
        <v>4014</v>
      </c>
      <c r="R2639" t="s">
        <v>4103</v>
      </c>
      <c r="S2639" t="s">
        <v>4096</v>
      </c>
      <c r="U2639" t="s">
        <v>37</v>
      </c>
      <c r="V2639" t="s">
        <v>4259</v>
      </c>
      <c r="Z2639" s="2">
        <v>1</v>
      </c>
      <c r="AA2639" s="22">
        <v>59</v>
      </c>
      <c r="AF2639" t="s">
        <v>4260</v>
      </c>
      <c r="AI2639" t="s">
        <v>144</v>
      </c>
      <c r="AK2639" t="s">
        <v>51</v>
      </c>
      <c r="AN2639" t="s">
        <v>124</v>
      </c>
      <c r="BR2639" s="3" t="s">
        <v>7025</v>
      </c>
    </row>
    <row r="2640" spans="1:70" x14ac:dyDescent="0.2">
      <c r="A2640" t="s">
        <v>3929</v>
      </c>
      <c r="B2640" t="s">
        <v>4208</v>
      </c>
      <c r="C2640" t="s">
        <v>81</v>
      </c>
      <c r="D2640" t="s">
        <v>1490</v>
      </c>
      <c r="E2640" t="s">
        <v>4102</v>
      </c>
      <c r="F2640" s="2" t="s">
        <v>630</v>
      </c>
      <c r="G2640" s="22">
        <v>24</v>
      </c>
      <c r="K2640" s="22">
        <v>24</v>
      </c>
      <c r="N2640" s="2" t="s">
        <v>35</v>
      </c>
      <c r="O2640" s="2" t="s">
        <v>35</v>
      </c>
      <c r="P2640" t="s">
        <v>36</v>
      </c>
      <c r="Q2640" t="s">
        <v>4037</v>
      </c>
      <c r="R2640" t="s">
        <v>4070</v>
      </c>
      <c r="S2640" t="s">
        <v>4161</v>
      </c>
      <c r="U2640" t="s">
        <v>37</v>
      </c>
      <c r="V2640" t="s">
        <v>4261</v>
      </c>
      <c r="Z2640" s="2">
        <v>1</v>
      </c>
      <c r="AA2640" s="22">
        <v>57</v>
      </c>
      <c r="AF2640" t="s">
        <v>4262</v>
      </c>
      <c r="AI2640" t="s">
        <v>144</v>
      </c>
      <c r="AK2640" t="s">
        <v>51</v>
      </c>
      <c r="AN2640" t="s">
        <v>124</v>
      </c>
      <c r="BR2640" s="3" t="s">
        <v>7025</v>
      </c>
    </row>
    <row r="2641" spans="1:70" x14ac:dyDescent="0.2">
      <c r="A2641" t="s">
        <v>3929</v>
      </c>
      <c r="B2641" t="s">
        <v>4208</v>
      </c>
      <c r="C2641" t="s">
        <v>81</v>
      </c>
      <c r="D2641" t="s">
        <v>1490</v>
      </c>
      <c r="E2641" t="s">
        <v>4102</v>
      </c>
      <c r="F2641" s="2" t="s">
        <v>630</v>
      </c>
      <c r="G2641" s="22">
        <v>24</v>
      </c>
      <c r="K2641" s="22">
        <v>24</v>
      </c>
      <c r="N2641" s="2" t="s">
        <v>35</v>
      </c>
      <c r="O2641" s="2" t="s">
        <v>35</v>
      </c>
      <c r="P2641" t="s">
        <v>36</v>
      </c>
      <c r="Q2641" t="s">
        <v>3955</v>
      </c>
      <c r="R2641" t="s">
        <v>4122</v>
      </c>
      <c r="S2641" t="s">
        <v>4075</v>
      </c>
      <c r="U2641" t="s">
        <v>37</v>
      </c>
      <c r="V2641" t="s">
        <v>4263</v>
      </c>
      <c r="Z2641" s="2">
        <v>2</v>
      </c>
      <c r="AA2641" s="22">
        <v>73</v>
      </c>
      <c r="AF2641" t="s">
        <v>1549</v>
      </c>
      <c r="AI2641" t="s">
        <v>144</v>
      </c>
      <c r="AK2641" t="s">
        <v>51</v>
      </c>
      <c r="AN2641" t="s">
        <v>124</v>
      </c>
      <c r="BR2641" s="3" t="s">
        <v>7025</v>
      </c>
    </row>
    <row r="2642" spans="1:70" x14ac:dyDescent="0.2">
      <c r="A2642" t="s">
        <v>3929</v>
      </c>
      <c r="B2642" t="s">
        <v>4208</v>
      </c>
      <c r="C2642" t="s">
        <v>81</v>
      </c>
      <c r="D2642" t="s">
        <v>1490</v>
      </c>
      <c r="E2642" t="s">
        <v>4102</v>
      </c>
      <c r="F2642" s="2" t="s">
        <v>630</v>
      </c>
      <c r="G2642" s="22">
        <v>24</v>
      </c>
      <c r="K2642" s="22">
        <v>24</v>
      </c>
      <c r="N2642" s="2" t="s">
        <v>35</v>
      </c>
      <c r="O2642" s="2" t="s">
        <v>60</v>
      </c>
      <c r="P2642" t="s">
        <v>36</v>
      </c>
      <c r="Q2642" t="s">
        <v>4014</v>
      </c>
      <c r="R2642" t="s">
        <v>4137</v>
      </c>
      <c r="S2642" t="s">
        <v>4105</v>
      </c>
      <c r="U2642" t="s">
        <v>37</v>
      </c>
      <c r="V2642" t="s">
        <v>4264</v>
      </c>
      <c r="Z2642" s="2">
        <v>1</v>
      </c>
      <c r="AA2642" s="22">
        <v>55</v>
      </c>
      <c r="AF2642" t="s">
        <v>2325</v>
      </c>
      <c r="AI2642" t="s">
        <v>233</v>
      </c>
      <c r="AK2642" t="s">
        <v>55</v>
      </c>
      <c r="AN2642" t="s">
        <v>124</v>
      </c>
      <c r="BR2642" s="3" t="s">
        <v>7025</v>
      </c>
    </row>
    <row r="2643" spans="1:70" x14ac:dyDescent="0.2">
      <c r="A2643" t="s">
        <v>3929</v>
      </c>
      <c r="B2643" t="s">
        <v>4208</v>
      </c>
      <c r="C2643" t="s">
        <v>81</v>
      </c>
      <c r="D2643" t="s">
        <v>1490</v>
      </c>
      <c r="E2643" t="s">
        <v>4102</v>
      </c>
      <c r="F2643" s="2" t="s">
        <v>630</v>
      </c>
      <c r="G2643" s="22">
        <v>24</v>
      </c>
      <c r="K2643" s="22">
        <v>24</v>
      </c>
      <c r="N2643" s="2" t="s">
        <v>35</v>
      </c>
      <c r="O2643" s="2" t="s">
        <v>60</v>
      </c>
      <c r="P2643" t="s">
        <v>36</v>
      </c>
      <c r="Q2643" t="s">
        <v>4007</v>
      </c>
      <c r="R2643" t="s">
        <v>4086</v>
      </c>
      <c r="U2643" t="s">
        <v>37</v>
      </c>
      <c r="V2643" t="s">
        <v>4265</v>
      </c>
      <c r="Z2643" s="2">
        <v>1</v>
      </c>
      <c r="AA2643" s="22">
        <v>54</v>
      </c>
      <c r="AF2643" t="s">
        <v>2256</v>
      </c>
      <c r="AI2643" t="s">
        <v>233</v>
      </c>
      <c r="AK2643" t="s">
        <v>55</v>
      </c>
      <c r="AN2643" t="s">
        <v>124</v>
      </c>
      <c r="BR2643" s="3" t="s">
        <v>7025</v>
      </c>
    </row>
    <row r="2644" spans="1:70" x14ac:dyDescent="0.2">
      <c r="A2644" t="s">
        <v>3929</v>
      </c>
      <c r="B2644" t="s">
        <v>4208</v>
      </c>
      <c r="C2644" t="s">
        <v>81</v>
      </c>
      <c r="D2644" t="s">
        <v>1490</v>
      </c>
      <c r="E2644" t="s">
        <v>4102</v>
      </c>
      <c r="F2644" s="2" t="s">
        <v>630</v>
      </c>
      <c r="G2644" s="22">
        <v>24</v>
      </c>
      <c r="K2644" s="22">
        <v>24</v>
      </c>
      <c r="N2644" s="2" t="s">
        <v>35</v>
      </c>
      <c r="O2644" s="2" t="s">
        <v>60</v>
      </c>
      <c r="P2644" t="s">
        <v>36</v>
      </c>
      <c r="Q2644" t="s">
        <v>4015</v>
      </c>
      <c r="R2644" t="s">
        <v>4055</v>
      </c>
      <c r="S2644" t="s">
        <v>4020</v>
      </c>
      <c r="T2644" t="s">
        <v>4040</v>
      </c>
      <c r="U2644" t="s">
        <v>37</v>
      </c>
      <c r="V2644" t="s">
        <v>4266</v>
      </c>
      <c r="Z2644" s="2">
        <v>1</v>
      </c>
      <c r="AA2644" s="22">
        <v>76</v>
      </c>
      <c r="AF2644" t="s">
        <v>1563</v>
      </c>
      <c r="AI2644" t="s">
        <v>144</v>
      </c>
      <c r="AK2644" t="s">
        <v>51</v>
      </c>
      <c r="AN2644" t="s">
        <v>124</v>
      </c>
      <c r="BR2644" s="3" t="s">
        <v>7025</v>
      </c>
    </row>
    <row r="2645" spans="1:70" x14ac:dyDescent="0.2">
      <c r="A2645" t="s">
        <v>3929</v>
      </c>
      <c r="B2645" t="s">
        <v>4208</v>
      </c>
      <c r="C2645" t="s">
        <v>81</v>
      </c>
      <c r="D2645" t="s">
        <v>1490</v>
      </c>
      <c r="E2645" t="s">
        <v>4102</v>
      </c>
      <c r="F2645" s="2" t="s">
        <v>630</v>
      </c>
      <c r="G2645" s="22">
        <v>24</v>
      </c>
      <c r="K2645" s="22">
        <v>24</v>
      </c>
      <c r="N2645" s="2" t="s">
        <v>35</v>
      </c>
      <c r="O2645" s="2" t="s">
        <v>60</v>
      </c>
      <c r="P2645" t="s">
        <v>36</v>
      </c>
      <c r="Q2645" t="s">
        <v>4014</v>
      </c>
      <c r="R2645" t="s">
        <v>4137</v>
      </c>
      <c r="S2645" t="s">
        <v>4105</v>
      </c>
      <c r="U2645" t="s">
        <v>37</v>
      </c>
      <c r="V2645" t="s">
        <v>4267</v>
      </c>
      <c r="Z2645" s="2">
        <v>1</v>
      </c>
      <c r="AA2645" s="22">
        <v>53</v>
      </c>
      <c r="AF2645" t="s">
        <v>68</v>
      </c>
      <c r="AI2645" t="s">
        <v>4268</v>
      </c>
      <c r="AK2645" t="s">
        <v>88</v>
      </c>
      <c r="AN2645" t="s">
        <v>124</v>
      </c>
      <c r="BR2645" s="3" t="s">
        <v>7025</v>
      </c>
    </row>
    <row r="2646" spans="1:70" x14ac:dyDescent="0.2">
      <c r="A2646" t="s">
        <v>3929</v>
      </c>
      <c r="B2646" t="s">
        <v>4208</v>
      </c>
      <c r="C2646" t="s">
        <v>81</v>
      </c>
      <c r="D2646" t="s">
        <v>1490</v>
      </c>
      <c r="E2646" t="s">
        <v>4102</v>
      </c>
      <c r="F2646" s="2" t="s">
        <v>630</v>
      </c>
      <c r="G2646" s="22">
        <v>24</v>
      </c>
      <c r="K2646" s="22">
        <v>24</v>
      </c>
      <c r="N2646" s="2" t="s">
        <v>35</v>
      </c>
      <c r="O2646" s="2" t="s">
        <v>60</v>
      </c>
      <c r="P2646" t="s">
        <v>36</v>
      </c>
      <c r="Q2646" t="s">
        <v>4007</v>
      </c>
      <c r="R2646" t="s">
        <v>4086</v>
      </c>
      <c r="S2646" t="s">
        <v>4015</v>
      </c>
      <c r="T2646" t="s">
        <v>4020</v>
      </c>
      <c r="U2646" t="s">
        <v>37</v>
      </c>
      <c r="V2646" t="s">
        <v>4269</v>
      </c>
      <c r="Z2646" s="2">
        <v>2</v>
      </c>
      <c r="AA2646" s="22">
        <v>94</v>
      </c>
      <c r="AF2646" t="s">
        <v>2275</v>
      </c>
      <c r="AI2646" t="s">
        <v>4268</v>
      </c>
      <c r="AK2646" t="s">
        <v>88</v>
      </c>
      <c r="AN2646" t="s">
        <v>124</v>
      </c>
      <c r="BR2646" s="3" t="s">
        <v>7025</v>
      </c>
    </row>
    <row r="2647" spans="1:70" x14ac:dyDescent="0.2">
      <c r="A2647" t="s">
        <v>3929</v>
      </c>
      <c r="B2647" t="s">
        <v>4208</v>
      </c>
      <c r="C2647" t="s">
        <v>81</v>
      </c>
      <c r="D2647" t="s">
        <v>1490</v>
      </c>
      <c r="E2647" t="s">
        <v>4102</v>
      </c>
      <c r="F2647" s="2" t="s">
        <v>630</v>
      </c>
      <c r="G2647" s="22">
        <v>24</v>
      </c>
      <c r="K2647" s="22">
        <v>24</v>
      </c>
      <c r="N2647" s="2" t="s">
        <v>35</v>
      </c>
      <c r="O2647" s="2" t="s">
        <v>60</v>
      </c>
      <c r="P2647" t="s">
        <v>36</v>
      </c>
      <c r="Q2647" t="s">
        <v>4055</v>
      </c>
      <c r="R2647" t="s">
        <v>4040</v>
      </c>
      <c r="U2647" t="s">
        <v>37</v>
      </c>
      <c r="V2647" t="s">
        <v>4270</v>
      </c>
      <c r="Z2647" s="2">
        <v>1</v>
      </c>
      <c r="AA2647" s="22">
        <v>43</v>
      </c>
      <c r="AF2647" t="s">
        <v>1956</v>
      </c>
      <c r="AI2647" t="s">
        <v>144</v>
      </c>
      <c r="AK2647" t="s">
        <v>51</v>
      </c>
      <c r="AN2647" t="s">
        <v>124</v>
      </c>
      <c r="BR2647" s="3" t="s">
        <v>7025</v>
      </c>
    </row>
    <row r="2648" spans="1:70" x14ac:dyDescent="0.2">
      <c r="A2648" t="s">
        <v>3929</v>
      </c>
      <c r="B2648" t="s">
        <v>4208</v>
      </c>
      <c r="C2648" t="s">
        <v>81</v>
      </c>
      <c r="D2648" t="s">
        <v>1490</v>
      </c>
      <c r="E2648" t="s">
        <v>4102</v>
      </c>
      <c r="F2648" s="2" t="s">
        <v>630</v>
      </c>
      <c r="G2648" s="22">
        <v>24</v>
      </c>
      <c r="K2648" s="22">
        <v>24</v>
      </c>
      <c r="N2648" s="2" t="s">
        <v>35</v>
      </c>
      <c r="O2648" s="2" t="s">
        <v>35</v>
      </c>
      <c r="P2648" t="s">
        <v>36</v>
      </c>
      <c r="Q2648" t="s">
        <v>3942</v>
      </c>
      <c r="R2648" t="s">
        <v>4177</v>
      </c>
      <c r="S2648" t="s">
        <v>4178</v>
      </c>
      <c r="U2648" t="s">
        <v>37</v>
      </c>
      <c r="V2648" t="s">
        <v>4271</v>
      </c>
      <c r="Z2648" s="2">
        <v>1</v>
      </c>
      <c r="AA2648" s="22">
        <v>50</v>
      </c>
      <c r="AF2648" t="s">
        <v>67</v>
      </c>
      <c r="AI2648" t="s">
        <v>287</v>
      </c>
      <c r="AK2648" t="s">
        <v>51</v>
      </c>
      <c r="AN2648" t="s">
        <v>124</v>
      </c>
      <c r="BR2648" s="3" t="s">
        <v>7025</v>
      </c>
    </row>
    <row r="2649" spans="1:70" x14ac:dyDescent="0.2">
      <c r="A2649" t="s">
        <v>3929</v>
      </c>
      <c r="B2649" t="s">
        <v>4208</v>
      </c>
      <c r="C2649" t="s">
        <v>81</v>
      </c>
      <c r="D2649" t="s">
        <v>1490</v>
      </c>
      <c r="E2649" t="s">
        <v>4102</v>
      </c>
      <c r="F2649" s="2" t="s">
        <v>630</v>
      </c>
      <c r="G2649" s="22">
        <v>24</v>
      </c>
      <c r="K2649" s="22">
        <v>24</v>
      </c>
      <c r="N2649" s="2" t="s">
        <v>35</v>
      </c>
      <c r="O2649" s="2" t="s">
        <v>35</v>
      </c>
      <c r="P2649" t="s">
        <v>36</v>
      </c>
      <c r="Q2649" t="s">
        <v>3997</v>
      </c>
      <c r="R2649" t="s">
        <v>4010</v>
      </c>
      <c r="U2649" t="s">
        <v>37</v>
      </c>
      <c r="V2649" t="s">
        <v>4272</v>
      </c>
      <c r="Z2649" s="2">
        <v>1</v>
      </c>
      <c r="AA2649" s="22">
        <v>48</v>
      </c>
      <c r="AF2649" t="s">
        <v>209</v>
      </c>
      <c r="AI2649" t="s">
        <v>287</v>
      </c>
      <c r="AK2649" t="s">
        <v>51</v>
      </c>
      <c r="AN2649" t="s">
        <v>124</v>
      </c>
      <c r="BR2649" s="3" t="s">
        <v>7025</v>
      </c>
    </row>
    <row r="2650" spans="1:70" x14ac:dyDescent="0.2">
      <c r="A2650" t="s">
        <v>3929</v>
      </c>
      <c r="B2650" t="s">
        <v>4208</v>
      </c>
      <c r="C2650" t="s">
        <v>81</v>
      </c>
      <c r="D2650" t="s">
        <v>1490</v>
      </c>
      <c r="E2650" t="s">
        <v>4102</v>
      </c>
      <c r="F2650" s="2" t="s">
        <v>630</v>
      </c>
      <c r="G2650" s="22">
        <v>24</v>
      </c>
      <c r="K2650" s="22">
        <v>24</v>
      </c>
      <c r="N2650" s="2" t="s">
        <v>35</v>
      </c>
      <c r="O2650" s="2" t="s">
        <v>60</v>
      </c>
      <c r="P2650" t="s">
        <v>36</v>
      </c>
      <c r="Q2650" t="s">
        <v>3997</v>
      </c>
      <c r="R2650" t="s">
        <v>4010</v>
      </c>
      <c r="S2650" t="s">
        <v>4049</v>
      </c>
      <c r="U2650" t="s">
        <v>37</v>
      </c>
      <c r="V2650" t="s">
        <v>4273</v>
      </c>
      <c r="Z2650" s="2">
        <v>1</v>
      </c>
      <c r="AA2650" s="22">
        <v>48</v>
      </c>
      <c r="AF2650" t="s">
        <v>212</v>
      </c>
      <c r="AI2650" t="s">
        <v>287</v>
      </c>
      <c r="AK2650" t="s">
        <v>51</v>
      </c>
      <c r="AN2650" t="s">
        <v>124</v>
      </c>
      <c r="BR2650" s="3" t="s">
        <v>7025</v>
      </c>
    </row>
    <row r="2651" spans="1:70" x14ac:dyDescent="0.2">
      <c r="A2651" t="s">
        <v>3929</v>
      </c>
      <c r="B2651" t="s">
        <v>4208</v>
      </c>
      <c r="C2651" t="s">
        <v>81</v>
      </c>
      <c r="D2651" t="s">
        <v>1490</v>
      </c>
      <c r="E2651" t="s">
        <v>4102</v>
      </c>
      <c r="F2651" s="2" t="s">
        <v>630</v>
      </c>
      <c r="G2651" s="22">
        <v>24</v>
      </c>
      <c r="K2651" s="22">
        <v>24</v>
      </c>
      <c r="N2651" s="2" t="s">
        <v>35</v>
      </c>
      <c r="O2651" s="2" t="s">
        <v>60</v>
      </c>
      <c r="P2651" t="s">
        <v>36</v>
      </c>
      <c r="Q2651" t="s">
        <v>4198</v>
      </c>
      <c r="R2651" t="s">
        <v>4199</v>
      </c>
      <c r="S2651" t="s">
        <v>3994</v>
      </c>
      <c r="T2651" t="s">
        <v>4080</v>
      </c>
      <c r="U2651" t="s">
        <v>37</v>
      </c>
      <c r="V2651" t="s">
        <v>4274</v>
      </c>
      <c r="Z2651" s="2">
        <v>2</v>
      </c>
      <c r="AA2651" s="22">
        <v>101</v>
      </c>
      <c r="AF2651" t="s">
        <v>4275</v>
      </c>
      <c r="AI2651" t="s">
        <v>4276</v>
      </c>
      <c r="AK2651" t="s">
        <v>51</v>
      </c>
      <c r="AN2651" t="s">
        <v>124</v>
      </c>
      <c r="BR2651" s="3" t="s">
        <v>7025</v>
      </c>
    </row>
    <row r="2652" spans="1:70" x14ac:dyDescent="0.2">
      <c r="A2652" t="s">
        <v>3929</v>
      </c>
      <c r="B2652" t="s">
        <v>4208</v>
      </c>
      <c r="C2652" t="s">
        <v>81</v>
      </c>
      <c r="D2652" t="s">
        <v>1490</v>
      </c>
      <c r="E2652" t="s">
        <v>4102</v>
      </c>
      <c r="F2652" s="2" t="s">
        <v>630</v>
      </c>
      <c r="G2652" s="22">
        <v>24</v>
      </c>
      <c r="K2652" s="22">
        <v>24</v>
      </c>
      <c r="N2652" s="2" t="s">
        <v>35</v>
      </c>
      <c r="O2652" s="2" t="s">
        <v>60</v>
      </c>
      <c r="P2652" t="s">
        <v>36</v>
      </c>
      <c r="Q2652" t="s">
        <v>4010</v>
      </c>
      <c r="R2652" t="s">
        <v>4049</v>
      </c>
      <c r="U2652" t="s">
        <v>37</v>
      </c>
      <c r="V2652" t="s">
        <v>4277</v>
      </c>
      <c r="Z2652" s="2">
        <v>1</v>
      </c>
      <c r="AA2652" s="22">
        <v>51</v>
      </c>
      <c r="AF2652" t="s">
        <v>150</v>
      </c>
      <c r="AI2652" t="s">
        <v>4276</v>
      </c>
      <c r="AK2652" t="s">
        <v>51</v>
      </c>
      <c r="AN2652" t="s">
        <v>124</v>
      </c>
      <c r="BR2652" s="3" t="s">
        <v>7025</v>
      </c>
    </row>
    <row r="2653" spans="1:70" x14ac:dyDescent="0.2">
      <c r="A2653" t="s">
        <v>3929</v>
      </c>
      <c r="B2653" t="s">
        <v>4208</v>
      </c>
      <c r="C2653" t="s">
        <v>81</v>
      </c>
      <c r="D2653" t="s">
        <v>1490</v>
      </c>
      <c r="E2653" t="s">
        <v>4102</v>
      </c>
      <c r="F2653" s="2" t="s">
        <v>630</v>
      </c>
      <c r="G2653" s="22">
        <v>24</v>
      </c>
      <c r="K2653" s="22">
        <v>24</v>
      </c>
      <c r="N2653" s="2" t="s">
        <v>35</v>
      </c>
      <c r="O2653" s="2" t="s">
        <v>60</v>
      </c>
      <c r="P2653" t="s">
        <v>36</v>
      </c>
      <c r="Q2653" t="s">
        <v>4080</v>
      </c>
      <c r="R2653" t="s">
        <v>4010</v>
      </c>
      <c r="S2653" t="s">
        <v>4049</v>
      </c>
      <c r="U2653" t="s">
        <v>37</v>
      </c>
      <c r="V2653" t="s">
        <v>4278</v>
      </c>
      <c r="Z2653" s="2">
        <v>1</v>
      </c>
      <c r="AA2653" s="22">
        <v>61</v>
      </c>
      <c r="AF2653" t="s">
        <v>200</v>
      </c>
      <c r="AI2653" t="s">
        <v>4276</v>
      </c>
      <c r="AK2653" t="s">
        <v>51</v>
      </c>
      <c r="AN2653" t="s">
        <v>124</v>
      </c>
      <c r="BR2653" s="3" t="s">
        <v>7025</v>
      </c>
    </row>
    <row r="2654" spans="1:70" x14ac:dyDescent="0.2">
      <c r="A2654" t="s">
        <v>3929</v>
      </c>
      <c r="B2654" t="s">
        <v>4208</v>
      </c>
      <c r="C2654" t="s">
        <v>81</v>
      </c>
      <c r="D2654" t="s">
        <v>1490</v>
      </c>
      <c r="E2654" t="s">
        <v>4102</v>
      </c>
      <c r="F2654" s="2" t="s">
        <v>630</v>
      </c>
      <c r="G2654" s="22">
        <v>24</v>
      </c>
      <c r="K2654" s="22">
        <v>24</v>
      </c>
      <c r="N2654" s="2" t="s">
        <v>35</v>
      </c>
      <c r="O2654" s="2" t="s">
        <v>60</v>
      </c>
      <c r="P2654" t="s">
        <v>36</v>
      </c>
      <c r="Q2654" t="s">
        <v>4198</v>
      </c>
      <c r="R2654" t="s">
        <v>3994</v>
      </c>
      <c r="S2654" t="s">
        <v>4199</v>
      </c>
      <c r="U2654" t="s">
        <v>37</v>
      </c>
      <c r="V2654" t="s">
        <v>4279</v>
      </c>
      <c r="Z2654" s="2">
        <v>1</v>
      </c>
      <c r="AA2654" s="22">
        <v>56</v>
      </c>
      <c r="AF2654" t="s">
        <v>163</v>
      </c>
      <c r="AI2654" t="s">
        <v>4276</v>
      </c>
      <c r="AK2654" t="s">
        <v>51</v>
      </c>
      <c r="AN2654" t="s">
        <v>124</v>
      </c>
      <c r="BR2654" s="3" t="s">
        <v>7025</v>
      </c>
    </row>
    <row r="2655" spans="1:70" x14ac:dyDescent="0.2">
      <c r="A2655" t="s">
        <v>3929</v>
      </c>
      <c r="B2655" t="s">
        <v>4208</v>
      </c>
      <c r="C2655" t="s">
        <v>81</v>
      </c>
      <c r="D2655" t="s">
        <v>1490</v>
      </c>
      <c r="E2655" t="s">
        <v>4102</v>
      </c>
      <c r="F2655" s="2" t="s">
        <v>630</v>
      </c>
      <c r="G2655" s="22">
        <v>24</v>
      </c>
      <c r="K2655" s="22">
        <v>24</v>
      </c>
      <c r="N2655" s="2" t="s">
        <v>35</v>
      </c>
      <c r="O2655" s="2" t="s">
        <v>60</v>
      </c>
      <c r="P2655" t="s">
        <v>36</v>
      </c>
      <c r="Q2655" t="s">
        <v>3994</v>
      </c>
      <c r="R2655" t="s">
        <v>4062</v>
      </c>
      <c r="S2655" t="s">
        <v>4178</v>
      </c>
      <c r="U2655" t="s">
        <v>37</v>
      </c>
      <c r="V2655" t="s">
        <v>4280</v>
      </c>
      <c r="Z2655" s="2">
        <v>1</v>
      </c>
      <c r="AA2655" s="22">
        <v>59</v>
      </c>
      <c r="AF2655" t="s">
        <v>491</v>
      </c>
      <c r="AI2655" t="s">
        <v>4281</v>
      </c>
      <c r="AK2655" t="s">
        <v>51</v>
      </c>
      <c r="AN2655" t="s">
        <v>124</v>
      </c>
      <c r="BR2655" s="3" t="s">
        <v>7025</v>
      </c>
    </row>
    <row r="2656" spans="1:70" x14ac:dyDescent="0.2">
      <c r="A2656" t="s">
        <v>3929</v>
      </c>
      <c r="B2656" t="s">
        <v>4208</v>
      </c>
      <c r="C2656" t="s">
        <v>81</v>
      </c>
      <c r="D2656" t="s">
        <v>1490</v>
      </c>
      <c r="E2656" t="s">
        <v>4102</v>
      </c>
      <c r="F2656" s="2" t="s">
        <v>630</v>
      </c>
      <c r="G2656" s="22">
        <v>24</v>
      </c>
      <c r="K2656" s="22">
        <v>24</v>
      </c>
      <c r="N2656" s="2" t="s">
        <v>35</v>
      </c>
      <c r="O2656" s="2" t="s">
        <v>60</v>
      </c>
      <c r="P2656" t="s">
        <v>36</v>
      </c>
      <c r="Q2656" t="s">
        <v>4282</v>
      </c>
      <c r="R2656" t="s">
        <v>4010</v>
      </c>
      <c r="S2656" t="s">
        <v>4080</v>
      </c>
      <c r="U2656" t="s">
        <v>37</v>
      </c>
      <c r="V2656" t="s">
        <v>4283</v>
      </c>
      <c r="Z2656" s="2">
        <v>1</v>
      </c>
      <c r="AA2656" s="22">
        <v>57</v>
      </c>
      <c r="AF2656" t="s">
        <v>495</v>
      </c>
      <c r="AI2656" t="s">
        <v>4281</v>
      </c>
      <c r="AK2656" t="s">
        <v>51</v>
      </c>
      <c r="AN2656" t="s">
        <v>124</v>
      </c>
      <c r="BR2656" s="3" t="s">
        <v>7025</v>
      </c>
    </row>
    <row r="2657" spans="1:70" x14ac:dyDescent="0.2">
      <c r="A2657" t="s">
        <v>3929</v>
      </c>
      <c r="B2657" t="s">
        <v>4208</v>
      </c>
      <c r="C2657" t="s">
        <v>81</v>
      </c>
      <c r="D2657" t="s">
        <v>1490</v>
      </c>
      <c r="E2657" t="s">
        <v>4102</v>
      </c>
      <c r="F2657" s="2" t="s">
        <v>630</v>
      </c>
      <c r="G2657" s="22">
        <v>24</v>
      </c>
      <c r="K2657" s="22">
        <v>24</v>
      </c>
      <c r="N2657" s="2" t="s">
        <v>35</v>
      </c>
      <c r="O2657" s="2" t="s">
        <v>60</v>
      </c>
      <c r="P2657" t="s">
        <v>36</v>
      </c>
      <c r="Q2657" t="s">
        <v>3994</v>
      </c>
      <c r="R2657" t="s">
        <v>4062</v>
      </c>
      <c r="S2657" t="s">
        <v>4178</v>
      </c>
      <c r="U2657" t="s">
        <v>37</v>
      </c>
      <c r="V2657" t="s">
        <v>4284</v>
      </c>
      <c r="Z2657" s="2">
        <v>1</v>
      </c>
      <c r="AA2657" s="22">
        <v>59</v>
      </c>
      <c r="AF2657" t="s">
        <v>498</v>
      </c>
      <c r="AI2657" t="s">
        <v>2524</v>
      </c>
      <c r="AK2657" t="s">
        <v>51</v>
      </c>
      <c r="AN2657" t="s">
        <v>124</v>
      </c>
      <c r="BR2657" s="3" t="s">
        <v>7025</v>
      </c>
    </row>
    <row r="2658" spans="1:70" x14ac:dyDescent="0.2">
      <c r="A2658" t="s">
        <v>3929</v>
      </c>
      <c r="B2658" t="s">
        <v>4208</v>
      </c>
      <c r="C2658" t="s">
        <v>81</v>
      </c>
      <c r="D2658" t="s">
        <v>1490</v>
      </c>
      <c r="E2658" t="s">
        <v>4102</v>
      </c>
      <c r="F2658" s="2" t="s">
        <v>630</v>
      </c>
      <c r="G2658" s="22">
        <v>24</v>
      </c>
      <c r="K2658" s="22">
        <v>24</v>
      </c>
      <c r="N2658" s="2" t="s">
        <v>35</v>
      </c>
      <c r="O2658" s="2" t="s">
        <v>60</v>
      </c>
      <c r="P2658" t="s">
        <v>36</v>
      </c>
      <c r="Q2658" t="s">
        <v>4282</v>
      </c>
      <c r="R2658" t="s">
        <v>4010</v>
      </c>
      <c r="S2658" t="s">
        <v>4080</v>
      </c>
      <c r="U2658" t="s">
        <v>37</v>
      </c>
      <c r="V2658" t="s">
        <v>4285</v>
      </c>
      <c r="Z2658" s="2">
        <v>1</v>
      </c>
      <c r="AA2658" s="22">
        <v>61</v>
      </c>
      <c r="AF2658" t="s">
        <v>502</v>
      </c>
      <c r="AI2658" t="s">
        <v>2524</v>
      </c>
      <c r="AK2658" t="s">
        <v>51</v>
      </c>
      <c r="AN2658" t="s">
        <v>124</v>
      </c>
      <c r="BR2658" s="3" t="s">
        <v>7025</v>
      </c>
    </row>
    <row r="2659" spans="1:70" x14ac:dyDescent="0.2">
      <c r="A2659" t="s">
        <v>3929</v>
      </c>
      <c r="B2659" t="s">
        <v>4208</v>
      </c>
      <c r="C2659" t="s">
        <v>81</v>
      </c>
      <c r="D2659" t="s">
        <v>1490</v>
      </c>
      <c r="E2659" t="s">
        <v>4102</v>
      </c>
      <c r="F2659" s="2" t="s">
        <v>630</v>
      </c>
      <c r="G2659" s="22">
        <v>24</v>
      </c>
      <c r="K2659" s="22">
        <v>24</v>
      </c>
      <c r="N2659" s="2" t="s">
        <v>35</v>
      </c>
      <c r="O2659" s="2" t="s">
        <v>60</v>
      </c>
      <c r="P2659" t="s">
        <v>36</v>
      </c>
      <c r="Q2659" t="s">
        <v>4177</v>
      </c>
      <c r="R2659" t="s">
        <v>4199</v>
      </c>
      <c r="S2659" t="s">
        <v>4178</v>
      </c>
      <c r="U2659" t="s">
        <v>37</v>
      </c>
      <c r="V2659" t="s">
        <v>4286</v>
      </c>
      <c r="Z2659" s="2">
        <v>1</v>
      </c>
      <c r="AA2659" s="22">
        <v>50</v>
      </c>
      <c r="AF2659" t="s">
        <v>509</v>
      </c>
      <c r="AI2659" t="s">
        <v>2100</v>
      </c>
      <c r="AK2659" t="s">
        <v>51</v>
      </c>
      <c r="AN2659" t="s">
        <v>124</v>
      </c>
      <c r="BR2659" s="3" t="s">
        <v>7025</v>
      </c>
    </row>
    <row r="2660" spans="1:70" x14ac:dyDescent="0.2">
      <c r="A2660" t="s">
        <v>3929</v>
      </c>
      <c r="B2660" t="s">
        <v>4208</v>
      </c>
      <c r="C2660" t="s">
        <v>81</v>
      </c>
      <c r="D2660" t="s">
        <v>1490</v>
      </c>
      <c r="E2660" t="s">
        <v>4102</v>
      </c>
      <c r="F2660" s="2" t="s">
        <v>630</v>
      </c>
      <c r="G2660" s="22">
        <v>24</v>
      </c>
      <c r="K2660" s="22">
        <v>24</v>
      </c>
      <c r="N2660" s="2" t="s">
        <v>35</v>
      </c>
      <c r="O2660" s="2" t="s">
        <v>60</v>
      </c>
      <c r="P2660" t="s">
        <v>36</v>
      </c>
      <c r="Q2660" t="s">
        <v>4282</v>
      </c>
      <c r="R2660" t="s">
        <v>4043</v>
      </c>
      <c r="S2660" t="s">
        <v>3997</v>
      </c>
      <c r="U2660" t="s">
        <v>37</v>
      </c>
      <c r="V2660" t="s">
        <v>4287</v>
      </c>
      <c r="Z2660" s="2">
        <v>1</v>
      </c>
      <c r="AA2660" s="22">
        <v>61</v>
      </c>
      <c r="AF2660" t="s">
        <v>598</v>
      </c>
      <c r="AI2660" t="s">
        <v>4288</v>
      </c>
      <c r="AK2660" t="s">
        <v>51</v>
      </c>
      <c r="AN2660" t="s">
        <v>124</v>
      </c>
      <c r="BR2660" s="3" t="s">
        <v>7025</v>
      </c>
    </row>
    <row r="2661" spans="1:70" x14ac:dyDescent="0.2">
      <c r="A2661" t="s">
        <v>3929</v>
      </c>
      <c r="B2661" t="s">
        <v>6376</v>
      </c>
      <c r="C2661" t="s">
        <v>31</v>
      </c>
      <c r="D2661" t="s">
        <v>32</v>
      </c>
      <c r="E2661" t="s">
        <v>33</v>
      </c>
      <c r="F2661" s="2" t="s">
        <v>43</v>
      </c>
      <c r="G2661" s="22">
        <v>32</v>
      </c>
      <c r="H2661" s="22">
        <v>16</v>
      </c>
      <c r="K2661" s="22">
        <v>16</v>
      </c>
      <c r="N2661" s="2" t="s">
        <v>35</v>
      </c>
      <c r="O2661" s="2" t="s">
        <v>35</v>
      </c>
      <c r="P2661" t="s">
        <v>36</v>
      </c>
      <c r="Q2661" t="s">
        <v>3976</v>
      </c>
      <c r="U2661" t="s">
        <v>37</v>
      </c>
      <c r="V2661" t="s">
        <v>6377</v>
      </c>
      <c r="Z2661" s="2">
        <v>1</v>
      </c>
      <c r="AA2661" s="22">
        <v>11</v>
      </c>
      <c r="AF2661" t="s">
        <v>57</v>
      </c>
      <c r="AI2661" t="s">
        <v>79</v>
      </c>
      <c r="AK2661" t="s">
        <v>44</v>
      </c>
      <c r="BR2661" s="3" t="s">
        <v>7025</v>
      </c>
    </row>
    <row r="2662" spans="1:70" x14ac:dyDescent="0.2">
      <c r="A2662" t="s">
        <v>3929</v>
      </c>
      <c r="B2662" t="s">
        <v>6376</v>
      </c>
      <c r="C2662" t="s">
        <v>31</v>
      </c>
      <c r="D2662" t="s">
        <v>32</v>
      </c>
      <c r="E2662" t="s">
        <v>33</v>
      </c>
      <c r="F2662" s="2" t="s">
        <v>43</v>
      </c>
      <c r="G2662" s="22">
        <v>32</v>
      </c>
      <c r="H2662" s="22">
        <v>16</v>
      </c>
      <c r="K2662" s="22">
        <v>16</v>
      </c>
      <c r="N2662" s="2" t="s">
        <v>35</v>
      </c>
      <c r="O2662" s="2" t="s">
        <v>35</v>
      </c>
      <c r="P2662" t="s">
        <v>36</v>
      </c>
      <c r="Q2662" t="s">
        <v>3942</v>
      </c>
      <c r="U2662" t="s">
        <v>37</v>
      </c>
      <c r="V2662" t="s">
        <v>6378</v>
      </c>
      <c r="Z2662" s="2">
        <v>1</v>
      </c>
      <c r="AA2662" s="22">
        <v>5</v>
      </c>
      <c r="AF2662" t="s">
        <v>56</v>
      </c>
      <c r="AI2662" t="s">
        <v>79</v>
      </c>
      <c r="AK2662" t="s">
        <v>44</v>
      </c>
      <c r="BR2662" s="3" t="s">
        <v>7025</v>
      </c>
    </row>
    <row r="2663" spans="1:70" x14ac:dyDescent="0.2">
      <c r="A2663" t="s">
        <v>80</v>
      </c>
      <c r="B2663" t="s">
        <v>76</v>
      </c>
      <c r="C2663" t="s">
        <v>31</v>
      </c>
      <c r="D2663" t="s">
        <v>32</v>
      </c>
      <c r="E2663" t="s">
        <v>33</v>
      </c>
      <c r="F2663" s="2" t="s">
        <v>43</v>
      </c>
      <c r="G2663" s="22">
        <v>32</v>
      </c>
      <c r="H2663" s="22">
        <v>32</v>
      </c>
      <c r="N2663" s="2" t="s">
        <v>35</v>
      </c>
      <c r="O2663" s="2" t="s">
        <v>35</v>
      </c>
      <c r="P2663" t="s">
        <v>36</v>
      </c>
      <c r="Q2663" t="s">
        <v>77</v>
      </c>
      <c r="U2663" t="s">
        <v>37</v>
      </c>
      <c r="V2663" t="s">
        <v>78</v>
      </c>
      <c r="Z2663" s="2">
        <v>111</v>
      </c>
      <c r="AA2663" s="22">
        <v>97</v>
      </c>
      <c r="AI2663" t="s">
        <v>79</v>
      </c>
      <c r="AK2663" t="s">
        <v>44</v>
      </c>
      <c r="BR2663" s="3" t="s">
        <v>7025</v>
      </c>
    </row>
    <row r="2664" spans="1:70" x14ac:dyDescent="0.2">
      <c r="A2664" t="s">
        <v>80</v>
      </c>
      <c r="B2664" t="s">
        <v>5821</v>
      </c>
      <c r="C2664" t="s">
        <v>81</v>
      </c>
      <c r="D2664" t="s">
        <v>82</v>
      </c>
      <c r="E2664" t="s">
        <v>83</v>
      </c>
      <c r="F2664" s="2" t="s">
        <v>34</v>
      </c>
      <c r="G2664" s="22">
        <v>16</v>
      </c>
      <c r="H2664" s="22">
        <v>16</v>
      </c>
      <c r="N2664" s="2" t="s">
        <v>35</v>
      </c>
      <c r="O2664" s="2" t="s">
        <v>35</v>
      </c>
      <c r="P2664" t="s">
        <v>36</v>
      </c>
      <c r="Q2664" t="s">
        <v>5822</v>
      </c>
      <c r="U2664" t="s">
        <v>37</v>
      </c>
      <c r="V2664" t="s">
        <v>5823</v>
      </c>
      <c r="Z2664" s="2">
        <v>4</v>
      </c>
      <c r="AA2664" s="22">
        <v>118</v>
      </c>
      <c r="AF2664" t="s">
        <v>746</v>
      </c>
      <c r="AI2664" t="s">
        <v>325</v>
      </c>
      <c r="AK2664" t="s">
        <v>51</v>
      </c>
      <c r="AN2664" t="s">
        <v>465</v>
      </c>
      <c r="BR2664" s="3" t="s">
        <v>7025</v>
      </c>
    </row>
    <row r="2665" spans="1:70" x14ac:dyDescent="0.2">
      <c r="A2665" t="s">
        <v>80</v>
      </c>
      <c r="B2665" t="s">
        <v>5821</v>
      </c>
      <c r="C2665" t="s">
        <v>81</v>
      </c>
      <c r="D2665" t="s">
        <v>82</v>
      </c>
      <c r="E2665" t="s">
        <v>83</v>
      </c>
      <c r="F2665" s="2" t="s">
        <v>34</v>
      </c>
      <c r="G2665" s="22">
        <v>16</v>
      </c>
      <c r="H2665" s="22">
        <v>16</v>
      </c>
      <c r="N2665" s="2" t="s">
        <v>35</v>
      </c>
      <c r="O2665" s="2" t="s">
        <v>35</v>
      </c>
      <c r="P2665" t="s">
        <v>36</v>
      </c>
      <c r="Q2665" t="s">
        <v>5824</v>
      </c>
      <c r="U2665" t="s">
        <v>37</v>
      </c>
      <c r="V2665" t="s">
        <v>5825</v>
      </c>
      <c r="Z2665" s="2">
        <v>4</v>
      </c>
      <c r="AA2665" s="22">
        <v>120</v>
      </c>
      <c r="AF2665" t="s">
        <v>5826</v>
      </c>
      <c r="AI2665" t="s">
        <v>325</v>
      </c>
      <c r="AK2665" t="s">
        <v>51</v>
      </c>
      <c r="AN2665" t="s">
        <v>465</v>
      </c>
      <c r="BR2665" s="3" t="s">
        <v>7025</v>
      </c>
    </row>
    <row r="2666" spans="1:70" x14ac:dyDescent="0.2">
      <c r="A2666" t="s">
        <v>80</v>
      </c>
      <c r="B2666" t="s">
        <v>5821</v>
      </c>
      <c r="C2666" t="s">
        <v>81</v>
      </c>
      <c r="D2666" t="s">
        <v>82</v>
      </c>
      <c r="E2666" t="s">
        <v>83</v>
      </c>
      <c r="F2666" s="2" t="s">
        <v>34</v>
      </c>
      <c r="G2666" s="22">
        <v>16</v>
      </c>
      <c r="H2666" s="22">
        <v>16</v>
      </c>
      <c r="N2666" s="2" t="s">
        <v>35</v>
      </c>
      <c r="O2666" s="2" t="s">
        <v>35</v>
      </c>
      <c r="P2666" t="s">
        <v>36</v>
      </c>
      <c r="Q2666" t="s">
        <v>5827</v>
      </c>
      <c r="U2666" t="s">
        <v>37</v>
      </c>
      <c r="V2666" t="s">
        <v>5828</v>
      </c>
      <c r="Z2666" s="2">
        <v>4</v>
      </c>
      <c r="AA2666" s="22">
        <v>119</v>
      </c>
      <c r="AF2666" t="s">
        <v>5829</v>
      </c>
      <c r="AI2666" t="s">
        <v>325</v>
      </c>
      <c r="AK2666" t="s">
        <v>51</v>
      </c>
      <c r="AN2666" t="s">
        <v>465</v>
      </c>
      <c r="BR2666" s="3" t="s">
        <v>7025</v>
      </c>
    </row>
    <row r="2667" spans="1:70" x14ac:dyDescent="0.2">
      <c r="A2667" t="s">
        <v>80</v>
      </c>
      <c r="B2667" t="s">
        <v>5821</v>
      </c>
      <c r="C2667" t="s">
        <v>81</v>
      </c>
      <c r="D2667" t="s">
        <v>82</v>
      </c>
      <c r="E2667" t="s">
        <v>83</v>
      </c>
      <c r="F2667" s="2" t="s">
        <v>34</v>
      </c>
      <c r="G2667" s="22">
        <v>16</v>
      </c>
      <c r="H2667" s="22">
        <v>16</v>
      </c>
      <c r="N2667" s="2" t="s">
        <v>35</v>
      </c>
      <c r="O2667" s="2" t="s">
        <v>35</v>
      </c>
      <c r="P2667" t="s">
        <v>36</v>
      </c>
      <c r="Q2667" t="s">
        <v>5827</v>
      </c>
      <c r="U2667" t="s">
        <v>37</v>
      </c>
      <c r="V2667" t="s">
        <v>5830</v>
      </c>
      <c r="Z2667" s="2">
        <v>3</v>
      </c>
      <c r="AA2667" s="22">
        <v>89</v>
      </c>
      <c r="AF2667" t="s">
        <v>2613</v>
      </c>
      <c r="AI2667" t="s">
        <v>325</v>
      </c>
      <c r="AK2667" t="s">
        <v>51</v>
      </c>
      <c r="AN2667" t="s">
        <v>465</v>
      </c>
      <c r="BR2667" s="3" t="s">
        <v>7025</v>
      </c>
    </row>
    <row r="2668" spans="1:70" x14ac:dyDescent="0.2">
      <c r="A2668" t="s">
        <v>80</v>
      </c>
      <c r="B2668" t="s">
        <v>5821</v>
      </c>
      <c r="C2668" t="s">
        <v>81</v>
      </c>
      <c r="D2668" t="s">
        <v>82</v>
      </c>
      <c r="E2668" t="s">
        <v>83</v>
      </c>
      <c r="F2668" s="2" t="s">
        <v>34</v>
      </c>
      <c r="G2668" s="22">
        <v>16</v>
      </c>
      <c r="H2668" s="22">
        <v>16</v>
      </c>
      <c r="N2668" s="2" t="s">
        <v>35</v>
      </c>
      <c r="O2668" s="2" t="s">
        <v>35</v>
      </c>
      <c r="P2668" t="s">
        <v>36</v>
      </c>
      <c r="Q2668" t="s">
        <v>5822</v>
      </c>
      <c r="U2668" t="s">
        <v>37</v>
      </c>
      <c r="V2668" t="s">
        <v>5831</v>
      </c>
      <c r="Z2668" s="2">
        <v>4</v>
      </c>
      <c r="AA2668" s="22">
        <v>114</v>
      </c>
      <c r="AF2668" t="s">
        <v>2616</v>
      </c>
      <c r="AI2668" t="s">
        <v>325</v>
      </c>
      <c r="AK2668" t="s">
        <v>51</v>
      </c>
      <c r="AN2668" t="s">
        <v>465</v>
      </c>
      <c r="BR2668" s="3" t="s">
        <v>7025</v>
      </c>
    </row>
    <row r="2669" spans="1:70" x14ac:dyDescent="0.2">
      <c r="A2669" t="s">
        <v>80</v>
      </c>
      <c r="B2669" t="s">
        <v>5821</v>
      </c>
      <c r="C2669" t="s">
        <v>81</v>
      </c>
      <c r="D2669" t="s">
        <v>82</v>
      </c>
      <c r="E2669" t="s">
        <v>83</v>
      </c>
      <c r="F2669" s="2" t="s">
        <v>34</v>
      </c>
      <c r="G2669" s="22">
        <v>16</v>
      </c>
      <c r="H2669" s="22">
        <v>16</v>
      </c>
      <c r="N2669" s="2" t="s">
        <v>35</v>
      </c>
      <c r="O2669" s="2" t="s">
        <v>35</v>
      </c>
      <c r="P2669" t="s">
        <v>36</v>
      </c>
      <c r="Q2669" t="s">
        <v>5832</v>
      </c>
      <c r="U2669" t="s">
        <v>37</v>
      </c>
      <c r="V2669" t="s">
        <v>5833</v>
      </c>
      <c r="Z2669" s="2">
        <v>4</v>
      </c>
      <c r="AA2669" s="22">
        <v>119</v>
      </c>
      <c r="AF2669" t="s">
        <v>5834</v>
      </c>
      <c r="AI2669" t="s">
        <v>325</v>
      </c>
      <c r="AK2669" t="s">
        <v>51</v>
      </c>
      <c r="AN2669" t="s">
        <v>465</v>
      </c>
      <c r="BR2669" s="3" t="s">
        <v>7025</v>
      </c>
    </row>
    <row r="2670" spans="1:70" x14ac:dyDescent="0.2">
      <c r="A2670" t="s">
        <v>80</v>
      </c>
      <c r="B2670" t="s">
        <v>5821</v>
      </c>
      <c r="C2670" t="s">
        <v>81</v>
      </c>
      <c r="D2670" t="s">
        <v>82</v>
      </c>
      <c r="E2670" t="s">
        <v>83</v>
      </c>
      <c r="F2670" s="2" t="s">
        <v>34</v>
      </c>
      <c r="G2670" s="22">
        <v>16</v>
      </c>
      <c r="H2670" s="22">
        <v>16</v>
      </c>
      <c r="N2670" s="2" t="s">
        <v>35</v>
      </c>
      <c r="O2670" s="2" t="s">
        <v>35</v>
      </c>
      <c r="P2670" t="s">
        <v>36</v>
      </c>
      <c r="Q2670" t="s">
        <v>5824</v>
      </c>
      <c r="U2670" t="s">
        <v>37</v>
      </c>
      <c r="V2670" t="s">
        <v>5835</v>
      </c>
      <c r="Z2670" s="2">
        <v>2</v>
      </c>
      <c r="AA2670" s="22">
        <v>120</v>
      </c>
      <c r="AF2670" t="s">
        <v>4342</v>
      </c>
      <c r="AI2670" t="s">
        <v>325</v>
      </c>
      <c r="AK2670" t="s">
        <v>51</v>
      </c>
      <c r="BR2670" s="3" t="s">
        <v>7025</v>
      </c>
    </row>
    <row r="2671" spans="1:70" x14ac:dyDescent="0.2">
      <c r="A2671" t="s">
        <v>80</v>
      </c>
      <c r="B2671" t="s">
        <v>5821</v>
      </c>
      <c r="C2671" t="s">
        <v>81</v>
      </c>
      <c r="D2671" t="s">
        <v>82</v>
      </c>
      <c r="E2671" t="s">
        <v>83</v>
      </c>
      <c r="F2671" s="2" t="s">
        <v>34</v>
      </c>
      <c r="G2671" s="22">
        <v>16</v>
      </c>
      <c r="H2671" s="22">
        <v>16</v>
      </c>
      <c r="N2671" s="2" t="s">
        <v>35</v>
      </c>
      <c r="O2671" s="2" t="s">
        <v>35</v>
      </c>
      <c r="P2671" t="s">
        <v>36</v>
      </c>
      <c r="Q2671" t="s">
        <v>5827</v>
      </c>
      <c r="U2671" t="s">
        <v>37</v>
      </c>
      <c r="V2671" t="s">
        <v>5836</v>
      </c>
      <c r="Z2671" s="2">
        <v>2</v>
      </c>
      <c r="AA2671" s="22">
        <v>121</v>
      </c>
      <c r="AF2671" t="s">
        <v>5837</v>
      </c>
      <c r="AI2671" t="s">
        <v>325</v>
      </c>
      <c r="AK2671" t="s">
        <v>51</v>
      </c>
      <c r="BR2671" s="3" t="s">
        <v>7025</v>
      </c>
    </row>
    <row r="2672" spans="1:70" x14ac:dyDescent="0.2">
      <c r="A2672" t="s">
        <v>80</v>
      </c>
      <c r="B2672" t="s">
        <v>5821</v>
      </c>
      <c r="C2672" t="s">
        <v>81</v>
      </c>
      <c r="D2672" t="s">
        <v>82</v>
      </c>
      <c r="E2672" t="s">
        <v>83</v>
      </c>
      <c r="F2672" s="2" t="s">
        <v>34</v>
      </c>
      <c r="G2672" s="22">
        <v>16</v>
      </c>
      <c r="H2672" s="22">
        <v>16</v>
      </c>
      <c r="N2672" s="2" t="s">
        <v>35</v>
      </c>
      <c r="O2672" s="2" t="s">
        <v>35</v>
      </c>
      <c r="P2672" t="s">
        <v>36</v>
      </c>
      <c r="Q2672" t="s">
        <v>5832</v>
      </c>
      <c r="U2672" t="s">
        <v>37</v>
      </c>
      <c r="V2672" t="s">
        <v>5838</v>
      </c>
      <c r="Z2672" s="2">
        <v>3</v>
      </c>
      <c r="AA2672" s="22">
        <v>88</v>
      </c>
      <c r="AF2672" t="s">
        <v>3298</v>
      </c>
      <c r="AI2672" t="s">
        <v>325</v>
      </c>
      <c r="AK2672" t="s">
        <v>51</v>
      </c>
      <c r="AN2672" t="s">
        <v>465</v>
      </c>
      <c r="BR2672" s="3" t="s">
        <v>7025</v>
      </c>
    </row>
    <row r="2673" spans="1:70" x14ac:dyDescent="0.2">
      <c r="A2673" t="s">
        <v>80</v>
      </c>
      <c r="B2673" t="s">
        <v>5821</v>
      </c>
      <c r="C2673" t="s">
        <v>81</v>
      </c>
      <c r="D2673" t="s">
        <v>82</v>
      </c>
      <c r="E2673" t="s">
        <v>83</v>
      </c>
      <c r="F2673" s="2" t="s">
        <v>34</v>
      </c>
      <c r="G2673" s="22">
        <v>16</v>
      </c>
      <c r="H2673" s="22">
        <v>16</v>
      </c>
      <c r="N2673" s="2" t="s">
        <v>35</v>
      </c>
      <c r="O2673" s="2" t="s">
        <v>35</v>
      </c>
      <c r="P2673" t="s">
        <v>36</v>
      </c>
      <c r="Q2673" t="s">
        <v>5832</v>
      </c>
      <c r="U2673" t="s">
        <v>37</v>
      </c>
      <c r="V2673" t="s">
        <v>5839</v>
      </c>
      <c r="Z2673" s="2">
        <v>2</v>
      </c>
      <c r="AA2673" s="22">
        <v>121</v>
      </c>
      <c r="AF2673" t="s">
        <v>5840</v>
      </c>
      <c r="AI2673" t="s">
        <v>325</v>
      </c>
      <c r="AK2673" t="s">
        <v>51</v>
      </c>
      <c r="BR2673" s="3" t="s">
        <v>7025</v>
      </c>
    </row>
    <row r="2674" spans="1:70" x14ac:dyDescent="0.2">
      <c r="A2674" t="s">
        <v>80</v>
      </c>
      <c r="B2674" t="s">
        <v>5821</v>
      </c>
      <c r="C2674" t="s">
        <v>81</v>
      </c>
      <c r="D2674" t="s">
        <v>82</v>
      </c>
      <c r="E2674" t="s">
        <v>83</v>
      </c>
      <c r="F2674" s="2" t="s">
        <v>34</v>
      </c>
      <c r="G2674" s="22">
        <v>16</v>
      </c>
      <c r="H2674" s="22">
        <v>16</v>
      </c>
      <c r="N2674" s="2" t="s">
        <v>35</v>
      </c>
      <c r="O2674" s="2" t="s">
        <v>35</v>
      </c>
      <c r="P2674" t="s">
        <v>36</v>
      </c>
      <c r="Q2674" t="s">
        <v>5822</v>
      </c>
      <c r="U2674" t="s">
        <v>37</v>
      </c>
      <c r="V2674" t="s">
        <v>5841</v>
      </c>
      <c r="Z2674" s="2">
        <v>1</v>
      </c>
      <c r="AA2674" s="22">
        <v>61</v>
      </c>
      <c r="AF2674" t="s">
        <v>3251</v>
      </c>
      <c r="AI2674" t="s">
        <v>325</v>
      </c>
      <c r="AK2674" t="s">
        <v>51</v>
      </c>
      <c r="BR2674" s="3" t="s">
        <v>7025</v>
      </c>
    </row>
    <row r="2675" spans="1:70" x14ac:dyDescent="0.2">
      <c r="A2675" t="s">
        <v>80</v>
      </c>
      <c r="B2675" t="s">
        <v>5821</v>
      </c>
      <c r="C2675" t="s">
        <v>81</v>
      </c>
      <c r="D2675" t="s">
        <v>82</v>
      </c>
      <c r="E2675" t="s">
        <v>83</v>
      </c>
      <c r="F2675" s="2" t="s">
        <v>34</v>
      </c>
      <c r="G2675" s="22">
        <v>16</v>
      </c>
      <c r="H2675" s="22">
        <v>16</v>
      </c>
      <c r="N2675" s="2" t="s">
        <v>35</v>
      </c>
      <c r="O2675" s="2" t="s">
        <v>35</v>
      </c>
      <c r="P2675" t="s">
        <v>36</v>
      </c>
      <c r="Q2675" t="s">
        <v>5824</v>
      </c>
      <c r="U2675" t="s">
        <v>37</v>
      </c>
      <c r="V2675" t="s">
        <v>5842</v>
      </c>
      <c r="Z2675" s="2">
        <v>1</v>
      </c>
      <c r="AA2675" s="22">
        <v>60</v>
      </c>
      <c r="AF2675" t="s">
        <v>3241</v>
      </c>
      <c r="AI2675" t="s">
        <v>325</v>
      </c>
      <c r="AK2675" t="s">
        <v>51</v>
      </c>
      <c r="BR2675" s="3" t="s">
        <v>7025</v>
      </c>
    </row>
    <row r="2676" spans="1:70" x14ac:dyDescent="0.2">
      <c r="A2676" t="s">
        <v>80</v>
      </c>
      <c r="B2676" t="s">
        <v>5843</v>
      </c>
      <c r="C2676" t="s">
        <v>81</v>
      </c>
      <c r="D2676" t="s">
        <v>82</v>
      </c>
      <c r="E2676" t="s">
        <v>83</v>
      </c>
      <c r="F2676" s="2" t="s">
        <v>34</v>
      </c>
      <c r="G2676" s="22">
        <v>16</v>
      </c>
      <c r="H2676" s="22">
        <v>16</v>
      </c>
      <c r="N2676" s="2" t="s">
        <v>35</v>
      </c>
      <c r="O2676" s="2" t="s">
        <v>35</v>
      </c>
      <c r="P2676" t="s">
        <v>36</v>
      </c>
      <c r="Q2676" t="s">
        <v>5844</v>
      </c>
      <c r="U2676" t="s">
        <v>37</v>
      </c>
      <c r="V2676" t="s">
        <v>5845</v>
      </c>
      <c r="Z2676" s="2">
        <v>3</v>
      </c>
      <c r="AA2676" s="22">
        <v>89</v>
      </c>
      <c r="AF2676" t="s">
        <v>2570</v>
      </c>
      <c r="AI2676" t="s">
        <v>325</v>
      </c>
      <c r="AK2676" t="s">
        <v>51</v>
      </c>
      <c r="AN2676" t="s">
        <v>465</v>
      </c>
      <c r="BR2676" s="3" t="s">
        <v>7025</v>
      </c>
    </row>
    <row r="2677" spans="1:70" x14ac:dyDescent="0.2">
      <c r="A2677" t="s">
        <v>80</v>
      </c>
      <c r="B2677" t="s">
        <v>5843</v>
      </c>
      <c r="C2677" t="s">
        <v>81</v>
      </c>
      <c r="D2677" t="s">
        <v>82</v>
      </c>
      <c r="E2677" t="s">
        <v>83</v>
      </c>
      <c r="F2677" s="2" t="s">
        <v>34</v>
      </c>
      <c r="G2677" s="22">
        <v>16</v>
      </c>
      <c r="H2677" s="22">
        <v>16</v>
      </c>
      <c r="N2677" s="2" t="s">
        <v>35</v>
      </c>
      <c r="O2677" s="2" t="s">
        <v>35</v>
      </c>
      <c r="P2677" t="s">
        <v>36</v>
      </c>
      <c r="Q2677" t="s">
        <v>5844</v>
      </c>
      <c r="U2677" t="s">
        <v>37</v>
      </c>
      <c r="V2677" t="s">
        <v>5846</v>
      </c>
      <c r="Z2677" s="2">
        <v>4</v>
      </c>
      <c r="AA2677" s="22">
        <v>120</v>
      </c>
      <c r="AF2677" t="s">
        <v>5847</v>
      </c>
      <c r="AI2677" t="s">
        <v>325</v>
      </c>
      <c r="AK2677" t="s">
        <v>51</v>
      </c>
      <c r="AN2677" t="s">
        <v>465</v>
      </c>
      <c r="BR2677" s="3" t="s">
        <v>7025</v>
      </c>
    </row>
    <row r="2678" spans="1:70" x14ac:dyDescent="0.2">
      <c r="A2678" t="s">
        <v>80</v>
      </c>
      <c r="B2678" t="s">
        <v>5843</v>
      </c>
      <c r="C2678" t="s">
        <v>81</v>
      </c>
      <c r="D2678" t="s">
        <v>82</v>
      </c>
      <c r="E2678" t="s">
        <v>83</v>
      </c>
      <c r="F2678" s="2" t="s">
        <v>34</v>
      </c>
      <c r="G2678" s="22">
        <v>16</v>
      </c>
      <c r="H2678" s="22">
        <v>16</v>
      </c>
      <c r="N2678" s="2" t="s">
        <v>35</v>
      </c>
      <c r="O2678" s="2" t="s">
        <v>35</v>
      </c>
      <c r="P2678" t="s">
        <v>36</v>
      </c>
      <c r="Q2678" t="s">
        <v>5844</v>
      </c>
      <c r="U2678" t="s">
        <v>37</v>
      </c>
      <c r="V2678" t="s">
        <v>5848</v>
      </c>
      <c r="Z2678" s="2">
        <v>3</v>
      </c>
      <c r="AA2678" s="22">
        <v>90</v>
      </c>
      <c r="AF2678" t="s">
        <v>3263</v>
      </c>
      <c r="AI2678" t="s">
        <v>325</v>
      </c>
      <c r="AK2678" t="s">
        <v>51</v>
      </c>
      <c r="AN2678" t="s">
        <v>465</v>
      </c>
      <c r="BR2678" s="3" t="s">
        <v>7025</v>
      </c>
    </row>
    <row r="2679" spans="1:70" x14ac:dyDescent="0.2">
      <c r="A2679" t="s">
        <v>80</v>
      </c>
      <c r="B2679" t="s">
        <v>5843</v>
      </c>
      <c r="C2679" t="s">
        <v>81</v>
      </c>
      <c r="D2679" t="s">
        <v>82</v>
      </c>
      <c r="E2679" t="s">
        <v>83</v>
      </c>
      <c r="F2679" s="2" t="s">
        <v>34</v>
      </c>
      <c r="G2679" s="22">
        <v>16</v>
      </c>
      <c r="H2679" s="22">
        <v>16</v>
      </c>
      <c r="N2679" s="2" t="s">
        <v>35</v>
      </c>
      <c r="O2679" s="2" t="s">
        <v>35</v>
      </c>
      <c r="P2679" t="s">
        <v>36</v>
      </c>
      <c r="Q2679" t="s">
        <v>5844</v>
      </c>
      <c r="U2679" t="s">
        <v>37</v>
      </c>
      <c r="V2679" t="s">
        <v>5849</v>
      </c>
      <c r="Z2679" s="2">
        <v>1</v>
      </c>
      <c r="AA2679" s="22">
        <v>60</v>
      </c>
      <c r="AF2679" t="s">
        <v>3310</v>
      </c>
      <c r="AI2679" t="s">
        <v>325</v>
      </c>
      <c r="AK2679" t="s">
        <v>51</v>
      </c>
      <c r="AN2679" t="s">
        <v>465</v>
      </c>
      <c r="BR2679" s="3" t="s">
        <v>7025</v>
      </c>
    </row>
    <row r="2680" spans="1:70" x14ac:dyDescent="0.2">
      <c r="A2680" t="s">
        <v>80</v>
      </c>
      <c r="B2680" t="s">
        <v>5843</v>
      </c>
      <c r="C2680" t="s">
        <v>81</v>
      </c>
      <c r="D2680" t="s">
        <v>82</v>
      </c>
      <c r="E2680" t="s">
        <v>83</v>
      </c>
      <c r="F2680" s="2" t="s">
        <v>34</v>
      </c>
      <c r="G2680" s="22">
        <v>16</v>
      </c>
      <c r="H2680" s="22">
        <v>16</v>
      </c>
      <c r="N2680" s="2" t="s">
        <v>35</v>
      </c>
      <c r="O2680" s="2" t="s">
        <v>35</v>
      </c>
      <c r="P2680" t="s">
        <v>36</v>
      </c>
      <c r="Q2680" t="s">
        <v>5844</v>
      </c>
      <c r="U2680" t="s">
        <v>37</v>
      </c>
      <c r="V2680" t="s">
        <v>5850</v>
      </c>
      <c r="Z2680" s="2">
        <v>2</v>
      </c>
      <c r="AA2680" s="22">
        <v>99</v>
      </c>
      <c r="AF2680" t="s">
        <v>5445</v>
      </c>
      <c r="AI2680" t="s">
        <v>325</v>
      </c>
      <c r="AK2680" t="s">
        <v>51</v>
      </c>
      <c r="BR2680" s="3" t="s">
        <v>7025</v>
      </c>
    </row>
    <row r="2681" spans="1:70" x14ac:dyDescent="0.2">
      <c r="A2681" t="s">
        <v>80</v>
      </c>
      <c r="B2681" t="s">
        <v>5843</v>
      </c>
      <c r="C2681" t="s">
        <v>81</v>
      </c>
      <c r="D2681" t="s">
        <v>82</v>
      </c>
      <c r="E2681" t="s">
        <v>83</v>
      </c>
      <c r="F2681" s="2" t="s">
        <v>34</v>
      </c>
      <c r="G2681" s="22">
        <v>16</v>
      </c>
      <c r="H2681" s="22">
        <v>16</v>
      </c>
      <c r="N2681" s="2" t="s">
        <v>35</v>
      </c>
      <c r="O2681" s="2" t="s">
        <v>35</v>
      </c>
      <c r="P2681" t="s">
        <v>36</v>
      </c>
      <c r="Q2681" t="s">
        <v>5844</v>
      </c>
      <c r="U2681" t="s">
        <v>37</v>
      </c>
      <c r="V2681" t="s">
        <v>5851</v>
      </c>
      <c r="Z2681" s="2">
        <v>2</v>
      </c>
      <c r="AA2681" s="22">
        <v>98</v>
      </c>
      <c r="AF2681" t="s">
        <v>3235</v>
      </c>
      <c r="AI2681" t="s">
        <v>325</v>
      </c>
      <c r="AK2681" t="s">
        <v>51</v>
      </c>
      <c r="BR2681" s="3" t="s">
        <v>7025</v>
      </c>
    </row>
    <row r="2682" spans="1:70" x14ac:dyDescent="0.2">
      <c r="A2682" t="s">
        <v>80</v>
      </c>
      <c r="B2682" t="s">
        <v>5843</v>
      </c>
      <c r="C2682" t="s">
        <v>81</v>
      </c>
      <c r="D2682" t="s">
        <v>82</v>
      </c>
      <c r="E2682" t="s">
        <v>83</v>
      </c>
      <c r="F2682" s="2" t="s">
        <v>34</v>
      </c>
      <c r="G2682" s="22">
        <v>16</v>
      </c>
      <c r="H2682" s="22">
        <v>16</v>
      </c>
      <c r="N2682" s="2" t="s">
        <v>35</v>
      </c>
      <c r="O2682" s="2" t="s">
        <v>35</v>
      </c>
      <c r="P2682" t="s">
        <v>36</v>
      </c>
      <c r="Q2682" t="s">
        <v>5844</v>
      </c>
      <c r="U2682" t="s">
        <v>37</v>
      </c>
      <c r="V2682" t="s">
        <v>5852</v>
      </c>
      <c r="Z2682" s="2">
        <v>1</v>
      </c>
      <c r="AA2682" s="27">
        <v>1</v>
      </c>
      <c r="AF2682" s="24" t="s">
        <v>7016</v>
      </c>
      <c r="AI2682" t="s">
        <v>325</v>
      </c>
      <c r="AK2682" t="s">
        <v>51</v>
      </c>
      <c r="BR2682" s="3" t="s">
        <v>7025</v>
      </c>
    </row>
    <row r="2683" spans="1:70" x14ac:dyDescent="0.2">
      <c r="A2683" t="s">
        <v>80</v>
      </c>
      <c r="B2683" t="s">
        <v>5853</v>
      </c>
      <c r="C2683" t="s">
        <v>81</v>
      </c>
      <c r="D2683" t="s">
        <v>82</v>
      </c>
      <c r="E2683" t="s">
        <v>83</v>
      </c>
      <c r="F2683" s="2" t="s">
        <v>34</v>
      </c>
      <c r="G2683" s="22">
        <v>16</v>
      </c>
      <c r="H2683" s="22">
        <v>16</v>
      </c>
      <c r="N2683" s="2" t="s">
        <v>35</v>
      </c>
      <c r="O2683" s="2" t="s">
        <v>35</v>
      </c>
      <c r="P2683" t="s">
        <v>36</v>
      </c>
      <c r="Q2683" t="s">
        <v>5854</v>
      </c>
      <c r="U2683" t="s">
        <v>37</v>
      </c>
      <c r="V2683" t="s">
        <v>5855</v>
      </c>
      <c r="Z2683" s="2">
        <v>3</v>
      </c>
      <c r="AA2683" s="22">
        <v>91</v>
      </c>
      <c r="AF2683" t="s">
        <v>3306</v>
      </c>
      <c r="AI2683" t="s">
        <v>325</v>
      </c>
      <c r="AK2683" t="s">
        <v>51</v>
      </c>
      <c r="AN2683" t="s">
        <v>465</v>
      </c>
      <c r="BR2683" s="3" t="s">
        <v>7025</v>
      </c>
    </row>
    <row r="2684" spans="1:70" x14ac:dyDescent="0.2">
      <c r="A2684" t="s">
        <v>80</v>
      </c>
      <c r="B2684" t="s">
        <v>5853</v>
      </c>
      <c r="C2684" t="s">
        <v>81</v>
      </c>
      <c r="D2684" t="s">
        <v>82</v>
      </c>
      <c r="E2684" t="s">
        <v>83</v>
      </c>
      <c r="F2684" s="2" t="s">
        <v>34</v>
      </c>
      <c r="G2684" s="22">
        <v>16</v>
      </c>
      <c r="H2684" s="22">
        <v>16</v>
      </c>
      <c r="N2684" s="2" t="s">
        <v>35</v>
      </c>
      <c r="O2684" s="2" t="s">
        <v>35</v>
      </c>
      <c r="P2684" t="s">
        <v>36</v>
      </c>
      <c r="Q2684" t="s">
        <v>5854</v>
      </c>
      <c r="U2684" t="s">
        <v>37</v>
      </c>
      <c r="V2684" t="s">
        <v>5856</v>
      </c>
      <c r="Z2684" s="2">
        <v>2</v>
      </c>
      <c r="AA2684" s="22">
        <v>60</v>
      </c>
      <c r="AF2684" t="s">
        <v>3308</v>
      </c>
      <c r="AI2684" t="s">
        <v>325</v>
      </c>
      <c r="AK2684" t="s">
        <v>51</v>
      </c>
      <c r="AN2684" t="s">
        <v>465</v>
      </c>
      <c r="BR2684" s="3" t="s">
        <v>7025</v>
      </c>
    </row>
    <row r="2685" spans="1:70" x14ac:dyDescent="0.2">
      <c r="A2685" t="s">
        <v>80</v>
      </c>
      <c r="B2685" t="s">
        <v>5853</v>
      </c>
      <c r="C2685" t="s">
        <v>81</v>
      </c>
      <c r="D2685" t="s">
        <v>82</v>
      </c>
      <c r="E2685" t="s">
        <v>83</v>
      </c>
      <c r="F2685" s="2" t="s">
        <v>34</v>
      </c>
      <c r="G2685" s="22">
        <v>16</v>
      </c>
      <c r="H2685" s="22">
        <v>16</v>
      </c>
      <c r="N2685" s="2" t="s">
        <v>35</v>
      </c>
      <c r="O2685" s="2" t="s">
        <v>35</v>
      </c>
      <c r="P2685" t="s">
        <v>36</v>
      </c>
      <c r="Q2685" t="s">
        <v>5854</v>
      </c>
      <c r="U2685" t="s">
        <v>37</v>
      </c>
      <c r="V2685" t="s">
        <v>5857</v>
      </c>
      <c r="Z2685" s="2">
        <v>2</v>
      </c>
      <c r="AA2685" s="22">
        <v>60</v>
      </c>
      <c r="AF2685" t="s">
        <v>3435</v>
      </c>
      <c r="AI2685" t="s">
        <v>325</v>
      </c>
      <c r="AK2685" t="s">
        <v>51</v>
      </c>
      <c r="AN2685" t="s">
        <v>465</v>
      </c>
      <c r="BR2685" s="3" t="s">
        <v>7025</v>
      </c>
    </row>
    <row r="2686" spans="1:70" x14ac:dyDescent="0.2">
      <c r="A2686" t="s">
        <v>80</v>
      </c>
      <c r="B2686" t="s">
        <v>5853</v>
      </c>
      <c r="C2686" t="s">
        <v>81</v>
      </c>
      <c r="D2686" t="s">
        <v>82</v>
      </c>
      <c r="E2686" t="s">
        <v>83</v>
      </c>
      <c r="F2686" s="2" t="s">
        <v>34</v>
      </c>
      <c r="G2686" s="22">
        <v>16</v>
      </c>
      <c r="H2686" s="22">
        <v>16</v>
      </c>
      <c r="N2686" s="2" t="s">
        <v>35</v>
      </c>
      <c r="O2686" s="2" t="s">
        <v>35</v>
      </c>
      <c r="P2686" t="s">
        <v>36</v>
      </c>
      <c r="Q2686" t="s">
        <v>5854</v>
      </c>
      <c r="U2686" t="s">
        <v>37</v>
      </c>
      <c r="V2686" t="s">
        <v>5858</v>
      </c>
      <c r="Z2686" s="2">
        <v>2</v>
      </c>
      <c r="AA2686" s="22">
        <v>60</v>
      </c>
      <c r="AF2686" t="s">
        <v>3437</v>
      </c>
      <c r="AI2686" t="s">
        <v>325</v>
      </c>
      <c r="AK2686" t="s">
        <v>51</v>
      </c>
      <c r="AN2686" t="s">
        <v>1403</v>
      </c>
      <c r="BR2686" s="3" t="s">
        <v>7025</v>
      </c>
    </row>
    <row r="2687" spans="1:70" x14ac:dyDescent="0.2">
      <c r="A2687" t="s">
        <v>80</v>
      </c>
      <c r="B2687" t="s">
        <v>5853</v>
      </c>
      <c r="C2687" t="s">
        <v>81</v>
      </c>
      <c r="D2687" t="s">
        <v>82</v>
      </c>
      <c r="E2687" t="s">
        <v>83</v>
      </c>
      <c r="F2687" s="2" t="s">
        <v>34</v>
      </c>
      <c r="G2687" s="22">
        <v>16</v>
      </c>
      <c r="H2687" s="22">
        <v>16</v>
      </c>
      <c r="N2687" s="2" t="s">
        <v>35</v>
      </c>
      <c r="O2687" s="2" t="s">
        <v>35</v>
      </c>
      <c r="P2687" t="s">
        <v>36</v>
      </c>
      <c r="Q2687" t="s">
        <v>5854</v>
      </c>
      <c r="U2687" t="s">
        <v>37</v>
      </c>
      <c r="V2687" t="s">
        <v>5859</v>
      </c>
      <c r="Z2687" s="2">
        <v>2</v>
      </c>
      <c r="AA2687" s="22">
        <v>60</v>
      </c>
      <c r="AF2687" t="s">
        <v>3439</v>
      </c>
      <c r="AI2687" t="s">
        <v>325</v>
      </c>
      <c r="AK2687" t="s">
        <v>51</v>
      </c>
      <c r="AN2687" t="s">
        <v>1403</v>
      </c>
      <c r="BR2687" s="3" t="s">
        <v>7025</v>
      </c>
    </row>
    <row r="2688" spans="1:70" x14ac:dyDescent="0.2">
      <c r="A2688" t="s">
        <v>80</v>
      </c>
      <c r="B2688" t="s">
        <v>5860</v>
      </c>
      <c r="C2688" t="s">
        <v>81</v>
      </c>
      <c r="D2688" t="s">
        <v>82</v>
      </c>
      <c r="E2688" t="s">
        <v>83</v>
      </c>
      <c r="F2688" s="2" t="s">
        <v>34</v>
      </c>
      <c r="G2688" s="22">
        <v>16</v>
      </c>
      <c r="H2688" s="22">
        <v>16</v>
      </c>
      <c r="N2688" s="2" t="s">
        <v>35</v>
      </c>
      <c r="O2688" s="2" t="s">
        <v>35</v>
      </c>
      <c r="P2688" t="s">
        <v>36</v>
      </c>
      <c r="Q2688" t="s">
        <v>5861</v>
      </c>
      <c r="U2688" t="s">
        <v>37</v>
      </c>
      <c r="V2688" t="s">
        <v>5862</v>
      </c>
      <c r="Z2688" s="2">
        <v>2</v>
      </c>
      <c r="AA2688" s="22">
        <v>58</v>
      </c>
      <c r="AF2688" t="s">
        <v>2219</v>
      </c>
      <c r="AI2688" t="s">
        <v>325</v>
      </c>
      <c r="AK2688" t="s">
        <v>51</v>
      </c>
      <c r="AN2688" t="s">
        <v>465</v>
      </c>
      <c r="BR2688" s="3" t="s">
        <v>7025</v>
      </c>
    </row>
    <row r="2689" spans="1:70" x14ac:dyDescent="0.2">
      <c r="A2689" t="s">
        <v>80</v>
      </c>
      <c r="B2689" t="s">
        <v>5860</v>
      </c>
      <c r="C2689" t="s">
        <v>81</v>
      </c>
      <c r="D2689" t="s">
        <v>82</v>
      </c>
      <c r="E2689" t="s">
        <v>83</v>
      </c>
      <c r="F2689" s="2" t="s">
        <v>34</v>
      </c>
      <c r="G2689" s="22">
        <v>16</v>
      </c>
      <c r="H2689" s="22">
        <v>16</v>
      </c>
      <c r="N2689" s="2" t="s">
        <v>35</v>
      </c>
      <c r="O2689" s="2" t="s">
        <v>35</v>
      </c>
      <c r="P2689" t="s">
        <v>36</v>
      </c>
      <c r="Q2689" t="s">
        <v>5861</v>
      </c>
      <c r="U2689" t="s">
        <v>37</v>
      </c>
      <c r="V2689" t="s">
        <v>5863</v>
      </c>
      <c r="Z2689" s="2">
        <v>2</v>
      </c>
      <c r="AA2689" s="22">
        <v>60</v>
      </c>
      <c r="AF2689" t="s">
        <v>2222</v>
      </c>
      <c r="AI2689" t="s">
        <v>325</v>
      </c>
      <c r="AK2689" t="s">
        <v>51</v>
      </c>
      <c r="AN2689" t="s">
        <v>465</v>
      </c>
      <c r="BR2689" s="3" t="s">
        <v>7025</v>
      </c>
    </row>
    <row r="2690" spans="1:70" x14ac:dyDescent="0.2">
      <c r="A2690" t="s">
        <v>80</v>
      </c>
      <c r="B2690" t="s">
        <v>5864</v>
      </c>
      <c r="C2690" t="s">
        <v>81</v>
      </c>
      <c r="D2690" t="s">
        <v>82</v>
      </c>
      <c r="E2690" t="s">
        <v>83</v>
      </c>
      <c r="F2690" s="2" t="s">
        <v>34</v>
      </c>
      <c r="G2690" s="22">
        <v>16</v>
      </c>
      <c r="H2690" s="22">
        <v>16</v>
      </c>
      <c r="N2690" s="2" t="s">
        <v>35</v>
      </c>
      <c r="O2690" s="2" t="s">
        <v>35</v>
      </c>
      <c r="P2690" t="s">
        <v>36</v>
      </c>
      <c r="Q2690" t="s">
        <v>5854</v>
      </c>
      <c r="U2690" t="s">
        <v>37</v>
      </c>
      <c r="V2690" t="s">
        <v>5865</v>
      </c>
      <c r="Z2690" s="2">
        <v>2</v>
      </c>
      <c r="AA2690" s="22">
        <v>60</v>
      </c>
      <c r="AF2690" t="s">
        <v>3366</v>
      </c>
      <c r="AI2690" t="s">
        <v>325</v>
      </c>
      <c r="AK2690" t="s">
        <v>51</v>
      </c>
      <c r="BR2690" s="3" t="s">
        <v>7025</v>
      </c>
    </row>
    <row r="2691" spans="1:70" x14ac:dyDescent="0.2">
      <c r="A2691" t="s">
        <v>80</v>
      </c>
      <c r="B2691" t="s">
        <v>5864</v>
      </c>
      <c r="C2691" t="s">
        <v>81</v>
      </c>
      <c r="D2691" t="s">
        <v>82</v>
      </c>
      <c r="E2691" t="s">
        <v>83</v>
      </c>
      <c r="F2691" s="2" t="s">
        <v>34</v>
      </c>
      <c r="G2691" s="22">
        <v>16</v>
      </c>
      <c r="H2691" s="22">
        <v>16</v>
      </c>
      <c r="N2691" s="2" t="s">
        <v>35</v>
      </c>
      <c r="O2691" s="2" t="s">
        <v>35</v>
      </c>
      <c r="P2691" t="s">
        <v>36</v>
      </c>
      <c r="Q2691" t="s">
        <v>5854</v>
      </c>
      <c r="U2691" t="s">
        <v>37</v>
      </c>
      <c r="V2691" t="s">
        <v>5866</v>
      </c>
      <c r="Z2691" s="2">
        <v>2</v>
      </c>
      <c r="AA2691" s="22">
        <v>59</v>
      </c>
      <c r="AF2691" t="s">
        <v>3368</v>
      </c>
      <c r="AI2691" t="s">
        <v>325</v>
      </c>
      <c r="AK2691" t="s">
        <v>51</v>
      </c>
      <c r="BR2691" s="3" t="s">
        <v>7025</v>
      </c>
    </row>
    <row r="2692" spans="1:70" x14ac:dyDescent="0.2">
      <c r="A2692" t="s">
        <v>80</v>
      </c>
      <c r="B2692" t="s">
        <v>5867</v>
      </c>
      <c r="C2692" t="s">
        <v>81</v>
      </c>
      <c r="D2692" t="s">
        <v>82</v>
      </c>
      <c r="E2692" t="s">
        <v>83</v>
      </c>
      <c r="F2692" s="2" t="s">
        <v>34</v>
      </c>
      <c r="G2692" s="22">
        <v>16</v>
      </c>
      <c r="H2692" s="22">
        <v>16</v>
      </c>
      <c r="N2692" s="2" t="s">
        <v>35</v>
      </c>
      <c r="O2692" s="2" t="s">
        <v>35</v>
      </c>
      <c r="P2692" t="s">
        <v>36</v>
      </c>
      <c r="Q2692" t="s">
        <v>1315</v>
      </c>
      <c r="U2692" t="s">
        <v>37</v>
      </c>
      <c r="V2692" t="s">
        <v>5868</v>
      </c>
      <c r="Z2692" s="2">
        <v>2</v>
      </c>
      <c r="AA2692" s="22">
        <v>61</v>
      </c>
      <c r="AF2692" t="s">
        <v>459</v>
      </c>
      <c r="AI2692" t="s">
        <v>325</v>
      </c>
      <c r="AK2692" t="s">
        <v>51</v>
      </c>
      <c r="AN2692" t="s">
        <v>465</v>
      </c>
      <c r="BR2692" s="3" t="s">
        <v>7025</v>
      </c>
    </row>
    <row r="2693" spans="1:70" x14ac:dyDescent="0.2">
      <c r="A2693" t="s">
        <v>80</v>
      </c>
      <c r="B2693" t="s">
        <v>5869</v>
      </c>
      <c r="C2693" t="s">
        <v>81</v>
      </c>
      <c r="D2693" t="s">
        <v>82</v>
      </c>
      <c r="E2693" t="s">
        <v>83</v>
      </c>
      <c r="F2693" s="2" t="s">
        <v>34</v>
      </c>
      <c r="G2693" s="22">
        <v>16</v>
      </c>
      <c r="H2693" s="22">
        <v>16</v>
      </c>
      <c r="N2693" s="2" t="s">
        <v>35</v>
      </c>
      <c r="O2693" s="2" t="s">
        <v>35</v>
      </c>
      <c r="P2693" t="s">
        <v>36</v>
      </c>
      <c r="Q2693" t="s">
        <v>5870</v>
      </c>
      <c r="U2693" t="s">
        <v>37</v>
      </c>
      <c r="V2693" t="s">
        <v>5871</v>
      </c>
      <c r="Z2693" s="2">
        <v>2</v>
      </c>
      <c r="AA2693" s="22">
        <v>60</v>
      </c>
      <c r="AF2693" t="s">
        <v>1306</v>
      </c>
      <c r="AI2693" t="s">
        <v>325</v>
      </c>
      <c r="AK2693" t="s">
        <v>51</v>
      </c>
      <c r="AN2693" t="s">
        <v>465</v>
      </c>
      <c r="BR2693" s="3" t="s">
        <v>7025</v>
      </c>
    </row>
    <row r="2694" spans="1:70" x14ac:dyDescent="0.2">
      <c r="A2694" t="s">
        <v>80</v>
      </c>
      <c r="B2694" t="s">
        <v>6395</v>
      </c>
      <c r="C2694" t="s">
        <v>31</v>
      </c>
      <c r="D2694" t="s">
        <v>32</v>
      </c>
      <c r="E2694" t="s">
        <v>33</v>
      </c>
      <c r="F2694" s="2" t="s">
        <v>43</v>
      </c>
      <c r="G2694" s="22">
        <v>32</v>
      </c>
      <c r="H2694" s="22">
        <v>32</v>
      </c>
      <c r="N2694" s="2" t="s">
        <v>35</v>
      </c>
      <c r="O2694" s="2" t="s">
        <v>35</v>
      </c>
      <c r="P2694" t="s">
        <v>36</v>
      </c>
      <c r="Q2694" t="s">
        <v>77</v>
      </c>
      <c r="U2694" t="s">
        <v>37</v>
      </c>
      <c r="V2694" t="s">
        <v>6396</v>
      </c>
      <c r="Z2694" s="2">
        <v>250</v>
      </c>
      <c r="AA2694" s="22">
        <v>47</v>
      </c>
      <c r="AI2694" t="s">
        <v>79</v>
      </c>
      <c r="AK2694" t="s">
        <v>44</v>
      </c>
      <c r="BR2694" s="3" t="s">
        <v>7025</v>
      </c>
    </row>
    <row r="2695" spans="1:70" x14ac:dyDescent="0.2">
      <c r="A2695" t="s">
        <v>80</v>
      </c>
      <c r="B2695" t="s">
        <v>6395</v>
      </c>
      <c r="C2695" t="s">
        <v>31</v>
      </c>
      <c r="D2695" t="s">
        <v>32</v>
      </c>
      <c r="E2695" t="s">
        <v>33</v>
      </c>
      <c r="F2695" s="2" t="s">
        <v>43</v>
      </c>
      <c r="G2695" s="22">
        <v>32</v>
      </c>
      <c r="H2695" s="22">
        <v>32</v>
      </c>
      <c r="N2695" s="2" t="s">
        <v>35</v>
      </c>
      <c r="O2695" s="2" t="s">
        <v>35</v>
      </c>
      <c r="P2695" t="s">
        <v>36</v>
      </c>
      <c r="Q2695" t="s">
        <v>77</v>
      </c>
      <c r="U2695" t="s">
        <v>37</v>
      </c>
      <c r="V2695" t="s">
        <v>6397</v>
      </c>
      <c r="Z2695" s="2">
        <v>223</v>
      </c>
      <c r="AA2695" s="22">
        <v>41</v>
      </c>
      <c r="AI2695" t="s">
        <v>79</v>
      </c>
      <c r="AK2695" t="s">
        <v>44</v>
      </c>
      <c r="BR2695" s="3" t="s">
        <v>7025</v>
      </c>
    </row>
    <row r="2696" spans="1:70" x14ac:dyDescent="0.2">
      <c r="A2696" t="s">
        <v>80</v>
      </c>
      <c r="B2696" t="s">
        <v>6398</v>
      </c>
      <c r="C2696" t="s">
        <v>31</v>
      </c>
      <c r="D2696" t="s">
        <v>32</v>
      </c>
      <c r="E2696" t="s">
        <v>33</v>
      </c>
      <c r="F2696" s="2" t="s">
        <v>43</v>
      </c>
      <c r="G2696" s="22">
        <v>32</v>
      </c>
      <c r="H2696" s="22">
        <v>32</v>
      </c>
      <c r="N2696" s="2" t="s">
        <v>35</v>
      </c>
      <c r="O2696" s="2" t="s">
        <v>35</v>
      </c>
      <c r="P2696" t="s">
        <v>36</v>
      </c>
      <c r="Q2696" t="s">
        <v>5861</v>
      </c>
      <c r="U2696" t="s">
        <v>37</v>
      </c>
      <c r="V2696" t="s">
        <v>6399</v>
      </c>
      <c r="Z2696" s="2">
        <v>250</v>
      </c>
      <c r="AA2696" s="22">
        <v>24</v>
      </c>
      <c r="AI2696" t="s">
        <v>79</v>
      </c>
      <c r="AK2696" t="s">
        <v>44</v>
      </c>
      <c r="BR2696" s="3" t="s">
        <v>7025</v>
      </c>
    </row>
    <row r="2697" spans="1:70" x14ac:dyDescent="0.2">
      <c r="A2697" t="s">
        <v>80</v>
      </c>
      <c r="B2697" t="s">
        <v>6400</v>
      </c>
      <c r="C2697" t="s">
        <v>31</v>
      </c>
      <c r="D2697" t="s">
        <v>32</v>
      </c>
      <c r="E2697" t="s">
        <v>33</v>
      </c>
      <c r="F2697" s="2" t="s">
        <v>43</v>
      </c>
      <c r="G2697" s="22">
        <v>32</v>
      </c>
      <c r="H2697" s="22">
        <v>32</v>
      </c>
      <c r="N2697" s="2" t="s">
        <v>35</v>
      </c>
      <c r="O2697" s="2" t="s">
        <v>35</v>
      </c>
      <c r="P2697" t="s">
        <v>36</v>
      </c>
      <c r="Q2697" t="s">
        <v>5861</v>
      </c>
      <c r="U2697" t="s">
        <v>37</v>
      </c>
      <c r="V2697" t="s">
        <v>6401</v>
      </c>
      <c r="Z2697" s="2">
        <v>223</v>
      </c>
      <c r="AA2697" s="22">
        <v>37</v>
      </c>
      <c r="AI2697" t="s">
        <v>79</v>
      </c>
      <c r="AK2697" t="s">
        <v>44</v>
      </c>
      <c r="BR2697" s="3" t="s">
        <v>7025</v>
      </c>
    </row>
    <row r="2698" spans="1:70" x14ac:dyDescent="0.2">
      <c r="A2698" t="s">
        <v>80</v>
      </c>
      <c r="B2698" t="s">
        <v>6402</v>
      </c>
      <c r="C2698" t="s">
        <v>31</v>
      </c>
      <c r="D2698" t="s">
        <v>32</v>
      </c>
      <c r="E2698" t="s">
        <v>33</v>
      </c>
      <c r="F2698" s="2" t="s">
        <v>34</v>
      </c>
      <c r="G2698" s="22">
        <v>16</v>
      </c>
      <c r="H2698" s="22">
        <v>16</v>
      </c>
      <c r="N2698" s="2" t="s">
        <v>35</v>
      </c>
      <c r="O2698" s="2" t="s">
        <v>35</v>
      </c>
      <c r="P2698" t="s">
        <v>36</v>
      </c>
      <c r="Q2698" t="s">
        <v>5824</v>
      </c>
      <c r="U2698" t="s">
        <v>37</v>
      </c>
      <c r="V2698" t="s">
        <v>6403</v>
      </c>
      <c r="Z2698" s="2">
        <v>223</v>
      </c>
      <c r="AA2698" s="22">
        <v>25</v>
      </c>
      <c r="AI2698" t="s">
        <v>287</v>
      </c>
      <c r="AK2698" t="s">
        <v>51</v>
      </c>
      <c r="BR2698" s="3" t="s">
        <v>7025</v>
      </c>
    </row>
    <row r="2699" spans="1:70" x14ac:dyDescent="0.2">
      <c r="A2699" t="s">
        <v>80</v>
      </c>
      <c r="B2699" t="s">
        <v>6402</v>
      </c>
      <c r="C2699" t="s">
        <v>31</v>
      </c>
      <c r="D2699" t="s">
        <v>32</v>
      </c>
      <c r="E2699" t="s">
        <v>33</v>
      </c>
      <c r="F2699" s="2" t="s">
        <v>34</v>
      </c>
      <c r="G2699" s="22">
        <v>16</v>
      </c>
      <c r="H2699" s="22">
        <v>16</v>
      </c>
      <c r="N2699" s="2" t="s">
        <v>35</v>
      </c>
      <c r="O2699" s="2" t="s">
        <v>35</v>
      </c>
      <c r="P2699" t="s">
        <v>36</v>
      </c>
      <c r="Q2699" t="s">
        <v>5824</v>
      </c>
      <c r="U2699" t="s">
        <v>37</v>
      </c>
      <c r="V2699" t="s">
        <v>6404</v>
      </c>
      <c r="Z2699" s="2">
        <v>250</v>
      </c>
      <c r="AA2699" s="22">
        <v>32</v>
      </c>
      <c r="AI2699" t="s">
        <v>287</v>
      </c>
      <c r="AK2699" t="s">
        <v>51</v>
      </c>
      <c r="BR2699" s="3" t="s">
        <v>7025</v>
      </c>
    </row>
    <row r="2700" spans="1:70" x14ac:dyDescent="0.2">
      <c r="A2700" t="s">
        <v>80</v>
      </c>
      <c r="B2700" t="s">
        <v>6405</v>
      </c>
      <c r="C2700" t="s">
        <v>31</v>
      </c>
      <c r="D2700" t="s">
        <v>32</v>
      </c>
      <c r="E2700" t="s">
        <v>33</v>
      </c>
      <c r="F2700" s="2" t="s">
        <v>34</v>
      </c>
      <c r="G2700" s="22">
        <v>16</v>
      </c>
      <c r="H2700" s="22">
        <v>16</v>
      </c>
      <c r="N2700" s="2" t="s">
        <v>35</v>
      </c>
      <c r="O2700" s="2" t="s">
        <v>35</v>
      </c>
      <c r="P2700" t="s">
        <v>36</v>
      </c>
      <c r="Q2700" t="s">
        <v>5824</v>
      </c>
      <c r="U2700" t="s">
        <v>37</v>
      </c>
      <c r="V2700" t="s">
        <v>6406</v>
      </c>
      <c r="Z2700" s="2">
        <v>250</v>
      </c>
      <c r="AA2700" s="22">
        <v>33</v>
      </c>
      <c r="AI2700" t="s">
        <v>534</v>
      </c>
      <c r="AK2700" t="s">
        <v>51</v>
      </c>
      <c r="BR2700" s="3" t="s">
        <v>7025</v>
      </c>
    </row>
    <row r="2701" spans="1:70" x14ac:dyDescent="0.2">
      <c r="A2701" t="s">
        <v>80</v>
      </c>
      <c r="B2701" t="s">
        <v>6407</v>
      </c>
      <c r="C2701" t="s">
        <v>31</v>
      </c>
      <c r="D2701" t="s">
        <v>32</v>
      </c>
      <c r="E2701" t="s">
        <v>33</v>
      </c>
      <c r="F2701" s="2" t="s">
        <v>43</v>
      </c>
      <c r="G2701" s="22">
        <v>32</v>
      </c>
      <c r="H2701" s="22">
        <v>32</v>
      </c>
      <c r="N2701" s="2" t="s">
        <v>35</v>
      </c>
      <c r="O2701" s="2" t="s">
        <v>35</v>
      </c>
      <c r="P2701" t="s">
        <v>36</v>
      </c>
      <c r="Q2701" t="s">
        <v>6408</v>
      </c>
      <c r="U2701" t="s">
        <v>37</v>
      </c>
      <c r="V2701" t="s">
        <v>6409</v>
      </c>
      <c r="Z2701" s="2">
        <v>223</v>
      </c>
      <c r="AA2701" s="22">
        <v>24</v>
      </c>
      <c r="AI2701" t="s">
        <v>79</v>
      </c>
      <c r="AK2701" t="s">
        <v>44</v>
      </c>
      <c r="BR2701" s="3" t="s">
        <v>7025</v>
      </c>
    </row>
    <row r="2702" spans="1:70" x14ac:dyDescent="0.2">
      <c r="A2702" t="s">
        <v>80</v>
      </c>
      <c r="B2702" t="s">
        <v>6407</v>
      </c>
      <c r="C2702" t="s">
        <v>31</v>
      </c>
      <c r="D2702" t="s">
        <v>32</v>
      </c>
      <c r="E2702" t="s">
        <v>33</v>
      </c>
      <c r="F2702" s="2" t="s">
        <v>43</v>
      </c>
      <c r="G2702" s="22">
        <v>32</v>
      </c>
      <c r="H2702" s="22">
        <v>32</v>
      </c>
      <c r="N2702" s="2" t="s">
        <v>35</v>
      </c>
      <c r="O2702" s="2" t="s">
        <v>35</v>
      </c>
      <c r="P2702" t="s">
        <v>36</v>
      </c>
      <c r="Q2702" t="s">
        <v>6408</v>
      </c>
      <c r="U2702" t="s">
        <v>37</v>
      </c>
      <c r="V2702" t="s">
        <v>6410</v>
      </c>
      <c r="Z2702" s="2">
        <v>250</v>
      </c>
      <c r="AA2702" s="22">
        <v>26</v>
      </c>
      <c r="AI2702" t="s">
        <v>79</v>
      </c>
      <c r="AK2702" t="s">
        <v>44</v>
      </c>
      <c r="BR2702" s="3" t="s">
        <v>7025</v>
      </c>
    </row>
    <row r="2703" spans="1:70" x14ac:dyDescent="0.2">
      <c r="A2703" t="s">
        <v>80</v>
      </c>
      <c r="B2703" t="s">
        <v>6411</v>
      </c>
      <c r="C2703" t="s">
        <v>31</v>
      </c>
      <c r="D2703" t="s">
        <v>32</v>
      </c>
      <c r="E2703" t="s">
        <v>33</v>
      </c>
      <c r="F2703" s="2" t="s">
        <v>34</v>
      </c>
      <c r="G2703" s="22">
        <v>16</v>
      </c>
      <c r="H2703" s="22">
        <v>16</v>
      </c>
      <c r="N2703" s="2" t="s">
        <v>35</v>
      </c>
      <c r="O2703" s="2" t="s">
        <v>35</v>
      </c>
      <c r="P2703" t="s">
        <v>36</v>
      </c>
      <c r="Q2703" t="s">
        <v>5822</v>
      </c>
      <c r="U2703" t="s">
        <v>37</v>
      </c>
      <c r="V2703" t="s">
        <v>6412</v>
      </c>
      <c r="Z2703" s="2">
        <v>250</v>
      </c>
      <c r="AA2703" s="22">
        <v>31</v>
      </c>
      <c r="AI2703" t="s">
        <v>287</v>
      </c>
      <c r="AK2703" t="s">
        <v>51</v>
      </c>
      <c r="BR2703" s="3" t="s">
        <v>7025</v>
      </c>
    </row>
    <row r="2704" spans="1:70" x14ac:dyDescent="0.2">
      <c r="A2704" t="s">
        <v>80</v>
      </c>
      <c r="B2704" t="s">
        <v>6411</v>
      </c>
      <c r="C2704" t="s">
        <v>31</v>
      </c>
      <c r="D2704" t="s">
        <v>32</v>
      </c>
      <c r="E2704" t="s">
        <v>33</v>
      </c>
      <c r="F2704" s="2" t="s">
        <v>34</v>
      </c>
      <c r="G2704" s="22">
        <v>16</v>
      </c>
      <c r="H2704" s="22">
        <v>16</v>
      </c>
      <c r="N2704" s="2" t="s">
        <v>35</v>
      </c>
      <c r="O2704" s="2" t="s">
        <v>35</v>
      </c>
      <c r="P2704" t="s">
        <v>36</v>
      </c>
      <c r="Q2704" t="s">
        <v>5822</v>
      </c>
      <c r="U2704" t="s">
        <v>37</v>
      </c>
      <c r="V2704" t="s">
        <v>6413</v>
      </c>
      <c r="Z2704" s="2">
        <v>223</v>
      </c>
      <c r="AA2704" s="22">
        <v>37</v>
      </c>
      <c r="AI2704" t="s">
        <v>287</v>
      </c>
      <c r="AK2704" t="s">
        <v>51</v>
      </c>
      <c r="BR2704" s="3" t="s">
        <v>7025</v>
      </c>
    </row>
    <row r="2705" spans="1:70" x14ac:dyDescent="0.2">
      <c r="A2705" t="s">
        <v>80</v>
      </c>
      <c r="B2705" t="s">
        <v>6414</v>
      </c>
      <c r="C2705" t="s">
        <v>31</v>
      </c>
      <c r="D2705" t="s">
        <v>32</v>
      </c>
      <c r="E2705" t="s">
        <v>33</v>
      </c>
      <c r="F2705" s="2" t="s">
        <v>43</v>
      </c>
      <c r="G2705" s="22">
        <v>32</v>
      </c>
      <c r="H2705" s="22">
        <v>32</v>
      </c>
      <c r="N2705" s="2" t="s">
        <v>35</v>
      </c>
      <c r="O2705" s="2" t="s">
        <v>35</v>
      </c>
      <c r="P2705" t="s">
        <v>36</v>
      </c>
      <c r="Q2705" t="s">
        <v>857</v>
      </c>
      <c r="U2705" t="s">
        <v>37</v>
      </c>
      <c r="V2705" t="s">
        <v>6415</v>
      </c>
      <c r="Z2705" s="2">
        <v>250</v>
      </c>
      <c r="AA2705" s="22">
        <v>33</v>
      </c>
      <c r="AI2705" t="s">
        <v>79</v>
      </c>
      <c r="AK2705" t="s">
        <v>44</v>
      </c>
      <c r="BR2705" s="3" t="s">
        <v>7025</v>
      </c>
    </row>
    <row r="2706" spans="1:70" x14ac:dyDescent="0.2">
      <c r="A2706" t="s">
        <v>80</v>
      </c>
      <c r="B2706" t="s">
        <v>6416</v>
      </c>
      <c r="C2706" t="s">
        <v>31</v>
      </c>
      <c r="D2706" t="s">
        <v>32</v>
      </c>
      <c r="E2706" t="s">
        <v>33</v>
      </c>
      <c r="F2706" s="2" t="s">
        <v>43</v>
      </c>
      <c r="G2706" s="22">
        <v>32</v>
      </c>
      <c r="H2706" s="22">
        <v>32</v>
      </c>
      <c r="N2706" s="2" t="s">
        <v>35</v>
      </c>
      <c r="O2706" s="2" t="s">
        <v>35</v>
      </c>
      <c r="P2706" t="s">
        <v>36</v>
      </c>
      <c r="Q2706" t="s">
        <v>6417</v>
      </c>
      <c r="U2706" t="s">
        <v>37</v>
      </c>
      <c r="V2706" t="s">
        <v>6418</v>
      </c>
      <c r="Z2706" s="2">
        <v>223</v>
      </c>
      <c r="AA2706" s="22">
        <v>21</v>
      </c>
      <c r="AI2706" t="s">
        <v>79</v>
      </c>
      <c r="AK2706" t="s">
        <v>44</v>
      </c>
      <c r="BR2706" s="3" t="s">
        <v>7025</v>
      </c>
    </row>
    <row r="2707" spans="1:70" x14ac:dyDescent="0.2">
      <c r="A2707" t="s">
        <v>80</v>
      </c>
      <c r="B2707" t="s">
        <v>6419</v>
      </c>
      <c r="C2707" t="s">
        <v>31</v>
      </c>
      <c r="D2707" t="s">
        <v>32</v>
      </c>
      <c r="E2707" t="s">
        <v>33</v>
      </c>
      <c r="F2707" s="2" t="s">
        <v>34</v>
      </c>
      <c r="G2707" s="22">
        <v>16</v>
      </c>
      <c r="H2707" s="22">
        <v>16</v>
      </c>
      <c r="N2707" s="2" t="s">
        <v>35</v>
      </c>
      <c r="O2707" s="2" t="s">
        <v>35</v>
      </c>
      <c r="P2707" t="s">
        <v>36</v>
      </c>
      <c r="Q2707" t="s">
        <v>5824</v>
      </c>
      <c r="U2707" t="s">
        <v>37</v>
      </c>
      <c r="V2707" t="s">
        <v>6420</v>
      </c>
      <c r="Z2707" s="2">
        <v>245</v>
      </c>
      <c r="AA2707" s="22">
        <v>50</v>
      </c>
      <c r="AI2707" t="s">
        <v>287</v>
      </c>
      <c r="AK2707" t="s">
        <v>51</v>
      </c>
      <c r="BR2707" s="3" t="s">
        <v>7025</v>
      </c>
    </row>
    <row r="2708" spans="1:70" x14ac:dyDescent="0.2">
      <c r="A2708" t="s">
        <v>80</v>
      </c>
      <c r="B2708" t="s">
        <v>6419</v>
      </c>
      <c r="C2708" t="s">
        <v>31</v>
      </c>
      <c r="D2708" t="s">
        <v>32</v>
      </c>
      <c r="E2708" t="s">
        <v>33</v>
      </c>
      <c r="F2708" s="2" t="s">
        <v>34</v>
      </c>
      <c r="G2708" s="22">
        <v>16</v>
      </c>
      <c r="H2708" s="22">
        <v>16</v>
      </c>
      <c r="N2708" s="2" t="s">
        <v>35</v>
      </c>
      <c r="O2708" s="2" t="s">
        <v>35</v>
      </c>
      <c r="P2708" t="s">
        <v>36</v>
      </c>
      <c r="Q2708" t="s">
        <v>5824</v>
      </c>
      <c r="U2708" t="s">
        <v>37</v>
      </c>
      <c r="V2708" t="s">
        <v>6421</v>
      </c>
      <c r="Z2708" s="2">
        <v>226</v>
      </c>
      <c r="AA2708" s="22">
        <v>48</v>
      </c>
      <c r="AI2708" t="s">
        <v>534</v>
      </c>
      <c r="AK2708" t="s">
        <v>51</v>
      </c>
      <c r="BR2708" s="3" t="s">
        <v>7025</v>
      </c>
    </row>
    <row r="2709" spans="1:70" x14ac:dyDescent="0.2">
      <c r="A2709" t="s">
        <v>80</v>
      </c>
      <c r="B2709" t="s">
        <v>6422</v>
      </c>
      <c r="C2709" t="s">
        <v>31</v>
      </c>
      <c r="D2709" t="s">
        <v>32</v>
      </c>
      <c r="E2709" t="s">
        <v>33</v>
      </c>
      <c r="F2709" s="2" t="s">
        <v>34</v>
      </c>
      <c r="G2709" s="22">
        <v>16</v>
      </c>
      <c r="H2709" s="22">
        <v>16</v>
      </c>
      <c r="N2709" s="2" t="s">
        <v>35</v>
      </c>
      <c r="O2709" s="2" t="s">
        <v>35</v>
      </c>
      <c r="P2709" t="s">
        <v>36</v>
      </c>
      <c r="Q2709" t="s">
        <v>5822</v>
      </c>
      <c r="U2709" t="s">
        <v>37</v>
      </c>
      <c r="V2709" t="s">
        <v>6423</v>
      </c>
      <c r="Z2709" s="2">
        <v>250</v>
      </c>
      <c r="AA2709" s="22">
        <v>21</v>
      </c>
      <c r="AI2709" t="s">
        <v>534</v>
      </c>
      <c r="AK2709" t="s">
        <v>51</v>
      </c>
      <c r="BR2709" s="3" t="s">
        <v>7025</v>
      </c>
    </row>
    <row r="2710" spans="1:70" x14ac:dyDescent="0.2">
      <c r="A2710" t="s">
        <v>80</v>
      </c>
      <c r="B2710" t="s">
        <v>6422</v>
      </c>
      <c r="C2710" t="s">
        <v>31</v>
      </c>
      <c r="D2710" t="s">
        <v>32</v>
      </c>
      <c r="E2710" t="s">
        <v>33</v>
      </c>
      <c r="F2710" s="2" t="s">
        <v>34</v>
      </c>
      <c r="G2710" s="22">
        <v>16</v>
      </c>
      <c r="H2710" s="22">
        <v>16</v>
      </c>
      <c r="N2710" s="2" t="s">
        <v>35</v>
      </c>
      <c r="O2710" s="2" t="s">
        <v>35</v>
      </c>
      <c r="P2710" t="s">
        <v>36</v>
      </c>
      <c r="Q2710" t="s">
        <v>5832</v>
      </c>
      <c r="U2710" t="s">
        <v>37</v>
      </c>
      <c r="V2710" t="s">
        <v>6424</v>
      </c>
      <c r="Z2710" s="2">
        <v>223</v>
      </c>
      <c r="AA2710" s="22">
        <v>42</v>
      </c>
      <c r="AI2710" t="s">
        <v>287</v>
      </c>
      <c r="AK2710" t="s">
        <v>51</v>
      </c>
      <c r="BR2710" s="3" t="s">
        <v>7025</v>
      </c>
    </row>
    <row r="2711" spans="1:70" x14ac:dyDescent="0.2">
      <c r="A2711" t="s">
        <v>80</v>
      </c>
      <c r="B2711" t="s">
        <v>6425</v>
      </c>
      <c r="C2711" t="s">
        <v>31</v>
      </c>
      <c r="D2711" t="s">
        <v>32</v>
      </c>
      <c r="E2711" t="s">
        <v>33</v>
      </c>
      <c r="F2711" s="2" t="s">
        <v>34</v>
      </c>
      <c r="G2711" s="22">
        <v>16</v>
      </c>
      <c r="H2711" s="22">
        <v>16</v>
      </c>
      <c r="N2711" s="2" t="s">
        <v>35</v>
      </c>
      <c r="O2711" s="2" t="s">
        <v>35</v>
      </c>
      <c r="P2711" t="s">
        <v>36</v>
      </c>
      <c r="Q2711" t="s">
        <v>5832</v>
      </c>
      <c r="U2711" t="s">
        <v>37</v>
      </c>
      <c r="V2711" t="s">
        <v>6426</v>
      </c>
      <c r="Z2711" s="2">
        <v>223</v>
      </c>
      <c r="AA2711" s="22">
        <v>29</v>
      </c>
      <c r="AI2711" t="s">
        <v>287</v>
      </c>
      <c r="AK2711" t="s">
        <v>51</v>
      </c>
      <c r="BR2711" s="3" t="s">
        <v>7025</v>
      </c>
    </row>
    <row r="2712" spans="1:70" x14ac:dyDescent="0.2">
      <c r="A2712" t="s">
        <v>80</v>
      </c>
      <c r="B2712" t="s">
        <v>6427</v>
      </c>
      <c r="C2712" t="s">
        <v>31</v>
      </c>
      <c r="D2712" t="s">
        <v>32</v>
      </c>
      <c r="E2712" t="s">
        <v>33</v>
      </c>
      <c r="F2712" s="2" t="s">
        <v>34</v>
      </c>
      <c r="G2712" s="22">
        <v>16</v>
      </c>
      <c r="H2712" s="22">
        <v>16</v>
      </c>
      <c r="N2712" s="2" t="s">
        <v>35</v>
      </c>
      <c r="O2712" s="2" t="s">
        <v>35</v>
      </c>
      <c r="P2712" t="s">
        <v>36</v>
      </c>
      <c r="Q2712" t="s">
        <v>5844</v>
      </c>
      <c r="U2712" t="s">
        <v>37</v>
      </c>
      <c r="V2712" t="s">
        <v>6428</v>
      </c>
      <c r="Z2712" s="2">
        <v>223</v>
      </c>
      <c r="AA2712" s="22">
        <v>30</v>
      </c>
      <c r="AI2712" t="s">
        <v>287</v>
      </c>
      <c r="AK2712" t="s">
        <v>51</v>
      </c>
      <c r="BR2712" s="3" t="s">
        <v>7025</v>
      </c>
    </row>
    <row r="2713" spans="1:70" x14ac:dyDescent="0.2">
      <c r="A2713" t="s">
        <v>80</v>
      </c>
      <c r="B2713" t="s">
        <v>6429</v>
      </c>
      <c r="C2713" t="s">
        <v>31</v>
      </c>
      <c r="D2713" t="s">
        <v>32</v>
      </c>
      <c r="E2713" t="s">
        <v>33</v>
      </c>
      <c r="F2713" s="2" t="s">
        <v>34</v>
      </c>
      <c r="G2713" s="22">
        <v>16</v>
      </c>
      <c r="H2713" s="22">
        <v>16</v>
      </c>
      <c r="N2713" s="2" t="s">
        <v>35</v>
      </c>
      <c r="O2713" s="2" t="s">
        <v>35</v>
      </c>
      <c r="P2713" t="s">
        <v>36</v>
      </c>
      <c r="Q2713" t="s">
        <v>5844</v>
      </c>
      <c r="U2713" t="s">
        <v>37</v>
      </c>
      <c r="V2713" t="s">
        <v>6430</v>
      </c>
      <c r="Z2713" s="2">
        <v>223</v>
      </c>
      <c r="AA2713" s="22">
        <v>30</v>
      </c>
      <c r="AI2713" t="s">
        <v>287</v>
      </c>
      <c r="AK2713" t="s">
        <v>51</v>
      </c>
      <c r="BR2713" s="3" t="s">
        <v>7025</v>
      </c>
    </row>
    <row r="2714" spans="1:70" x14ac:dyDescent="0.2">
      <c r="A2714" t="s">
        <v>80</v>
      </c>
      <c r="B2714" t="s">
        <v>6431</v>
      </c>
      <c r="C2714" t="s">
        <v>31</v>
      </c>
      <c r="D2714" t="s">
        <v>32</v>
      </c>
      <c r="E2714" t="s">
        <v>33</v>
      </c>
      <c r="F2714" s="2" t="s">
        <v>34</v>
      </c>
      <c r="G2714" s="22">
        <v>16</v>
      </c>
      <c r="H2714" s="22">
        <v>16</v>
      </c>
      <c r="N2714" s="2" t="s">
        <v>35</v>
      </c>
      <c r="O2714" s="2" t="s">
        <v>35</v>
      </c>
      <c r="P2714" t="s">
        <v>36</v>
      </c>
      <c r="Q2714" t="s">
        <v>5832</v>
      </c>
      <c r="U2714" t="s">
        <v>37</v>
      </c>
      <c r="V2714" t="s">
        <v>6432</v>
      </c>
      <c r="Z2714" s="2">
        <v>223</v>
      </c>
      <c r="AA2714" s="22">
        <v>37</v>
      </c>
      <c r="AI2714" t="s">
        <v>287</v>
      </c>
      <c r="AK2714" t="s">
        <v>51</v>
      </c>
      <c r="BR2714" s="3" t="s">
        <v>7025</v>
      </c>
    </row>
    <row r="2715" spans="1:70" x14ac:dyDescent="0.2">
      <c r="A2715" t="s">
        <v>767</v>
      </c>
      <c r="B2715" t="s">
        <v>761</v>
      </c>
      <c r="C2715" t="s">
        <v>81</v>
      </c>
      <c r="D2715" t="s">
        <v>72</v>
      </c>
      <c r="E2715" t="s">
        <v>762</v>
      </c>
      <c r="F2715" s="2" t="s">
        <v>43</v>
      </c>
      <c r="G2715" s="22">
        <v>32</v>
      </c>
      <c r="H2715" s="22">
        <v>20</v>
      </c>
      <c r="M2715" s="22">
        <v>12</v>
      </c>
      <c r="N2715" s="2" t="s">
        <v>60</v>
      </c>
      <c r="O2715" s="2" t="s">
        <v>35</v>
      </c>
      <c r="P2715" t="s">
        <v>89</v>
      </c>
      <c r="Q2715" t="s">
        <v>763</v>
      </c>
      <c r="U2715" t="s">
        <v>37</v>
      </c>
      <c r="V2715" t="s">
        <v>764</v>
      </c>
      <c r="Z2715" s="2">
        <v>2</v>
      </c>
      <c r="AA2715" s="22">
        <v>50</v>
      </c>
      <c r="AF2715" t="s">
        <v>765</v>
      </c>
      <c r="AI2715" t="s">
        <v>766</v>
      </c>
      <c r="AK2715" t="s">
        <v>94</v>
      </c>
      <c r="BR2715" s="3" t="s">
        <v>7025</v>
      </c>
    </row>
    <row r="2716" spans="1:70" x14ac:dyDescent="0.2">
      <c r="A2716" t="s">
        <v>767</v>
      </c>
      <c r="B2716" t="s">
        <v>761</v>
      </c>
      <c r="C2716" t="s">
        <v>81</v>
      </c>
      <c r="D2716" t="s">
        <v>72</v>
      </c>
      <c r="E2716" t="s">
        <v>762</v>
      </c>
      <c r="F2716" s="2" t="s">
        <v>43</v>
      </c>
      <c r="G2716" s="22">
        <v>32</v>
      </c>
      <c r="H2716" s="22">
        <v>20</v>
      </c>
      <c r="M2716" s="22">
        <v>12</v>
      </c>
      <c r="N2716" s="2" t="s">
        <v>60</v>
      </c>
      <c r="O2716" s="2" t="s">
        <v>35</v>
      </c>
      <c r="P2716" t="s">
        <v>89</v>
      </c>
      <c r="Q2716" t="s">
        <v>768</v>
      </c>
      <c r="U2716" t="s">
        <v>37</v>
      </c>
      <c r="V2716" t="s">
        <v>769</v>
      </c>
      <c r="Z2716" s="2">
        <v>2</v>
      </c>
      <c r="AA2716" s="22">
        <v>50</v>
      </c>
      <c r="AF2716" t="s">
        <v>770</v>
      </c>
      <c r="AI2716" t="s">
        <v>771</v>
      </c>
      <c r="AK2716" t="s">
        <v>87</v>
      </c>
      <c r="BR2716" s="3" t="s">
        <v>7025</v>
      </c>
    </row>
    <row r="2717" spans="1:70" x14ac:dyDescent="0.2">
      <c r="A2717" t="s">
        <v>767</v>
      </c>
      <c r="B2717" t="s">
        <v>772</v>
      </c>
      <c r="C2717" t="s">
        <v>81</v>
      </c>
      <c r="D2717" t="s">
        <v>72</v>
      </c>
      <c r="E2717" t="s">
        <v>762</v>
      </c>
      <c r="F2717" s="2" t="s">
        <v>773</v>
      </c>
      <c r="G2717" s="22">
        <v>112</v>
      </c>
      <c r="H2717" s="22">
        <v>64</v>
      </c>
      <c r="M2717" s="22">
        <v>48</v>
      </c>
      <c r="N2717" s="2" t="s">
        <v>184</v>
      </c>
      <c r="O2717" s="2" t="s">
        <v>35</v>
      </c>
      <c r="P2717" t="s">
        <v>36</v>
      </c>
      <c r="Q2717" t="s">
        <v>775</v>
      </c>
      <c r="U2717" t="s">
        <v>37</v>
      </c>
      <c r="V2717" t="s">
        <v>776</v>
      </c>
      <c r="Z2717" s="2">
        <v>2</v>
      </c>
      <c r="AA2717" s="22">
        <v>41</v>
      </c>
      <c r="AF2717" t="s">
        <v>777</v>
      </c>
      <c r="AI2717" t="s">
        <v>778</v>
      </c>
      <c r="AK2717" t="s">
        <v>779</v>
      </c>
      <c r="BR2717" s="3" t="s">
        <v>7025</v>
      </c>
    </row>
    <row r="2718" spans="1:70" x14ac:dyDescent="0.2">
      <c r="A2718" t="s">
        <v>767</v>
      </c>
      <c r="B2718" t="s">
        <v>772</v>
      </c>
      <c r="C2718" t="s">
        <v>81</v>
      </c>
      <c r="D2718" t="s">
        <v>72</v>
      </c>
      <c r="E2718" t="s">
        <v>762</v>
      </c>
      <c r="F2718" s="2" t="s">
        <v>773</v>
      </c>
      <c r="G2718" s="22">
        <v>112</v>
      </c>
      <c r="H2718" s="22">
        <v>64</v>
      </c>
      <c r="M2718" s="22">
        <v>48</v>
      </c>
      <c r="N2718" s="2" t="s">
        <v>184</v>
      </c>
      <c r="O2718" s="2" t="s">
        <v>35</v>
      </c>
      <c r="P2718" t="s">
        <v>36</v>
      </c>
      <c r="Q2718" t="s">
        <v>780</v>
      </c>
      <c r="U2718" t="s">
        <v>37</v>
      </c>
      <c r="V2718" t="s">
        <v>781</v>
      </c>
      <c r="Z2718" s="2">
        <v>2</v>
      </c>
      <c r="AA2718" s="22">
        <v>50</v>
      </c>
      <c r="AF2718" t="s">
        <v>782</v>
      </c>
      <c r="AI2718" t="s">
        <v>778</v>
      </c>
      <c r="AK2718" t="s">
        <v>779</v>
      </c>
      <c r="BR2718" s="3" t="s">
        <v>7025</v>
      </c>
    </row>
    <row r="2719" spans="1:70" x14ac:dyDescent="0.2">
      <c r="A2719" t="s">
        <v>767</v>
      </c>
      <c r="B2719" t="s">
        <v>772</v>
      </c>
      <c r="C2719" t="s">
        <v>81</v>
      </c>
      <c r="D2719" t="s">
        <v>72</v>
      </c>
      <c r="E2719" t="s">
        <v>762</v>
      </c>
      <c r="F2719" s="2" t="s">
        <v>773</v>
      </c>
      <c r="G2719" s="22">
        <v>112</v>
      </c>
      <c r="H2719" s="22">
        <v>64</v>
      </c>
      <c r="M2719" s="22">
        <v>48</v>
      </c>
      <c r="N2719" s="2" t="s">
        <v>184</v>
      </c>
      <c r="O2719" s="2" t="s">
        <v>35</v>
      </c>
      <c r="P2719" t="s">
        <v>36</v>
      </c>
      <c r="Q2719" t="s">
        <v>783</v>
      </c>
      <c r="U2719" t="s">
        <v>37</v>
      </c>
      <c r="V2719" t="s">
        <v>784</v>
      </c>
      <c r="Z2719" s="2">
        <v>2</v>
      </c>
      <c r="AA2719" s="22">
        <v>50</v>
      </c>
      <c r="AF2719" t="s">
        <v>785</v>
      </c>
      <c r="AI2719" t="s">
        <v>778</v>
      </c>
      <c r="AK2719" t="s">
        <v>779</v>
      </c>
      <c r="BR2719" s="3" t="s">
        <v>7025</v>
      </c>
    </row>
    <row r="2720" spans="1:70" x14ac:dyDescent="0.2">
      <c r="A2720" t="s">
        <v>767</v>
      </c>
      <c r="B2720" t="s">
        <v>786</v>
      </c>
      <c r="C2720" t="s">
        <v>81</v>
      </c>
      <c r="D2720" t="s">
        <v>72</v>
      </c>
      <c r="E2720" t="s">
        <v>762</v>
      </c>
      <c r="F2720" s="2" t="s">
        <v>773</v>
      </c>
      <c r="G2720" s="22">
        <v>112</v>
      </c>
      <c r="H2720" s="22">
        <v>64</v>
      </c>
      <c r="M2720" s="22">
        <v>48</v>
      </c>
      <c r="N2720" s="2" t="s">
        <v>219</v>
      </c>
      <c r="O2720" s="2" t="s">
        <v>35</v>
      </c>
      <c r="P2720" t="s">
        <v>36</v>
      </c>
      <c r="Q2720" t="s">
        <v>787</v>
      </c>
      <c r="U2720" t="s">
        <v>37</v>
      </c>
      <c r="V2720" t="s">
        <v>788</v>
      </c>
      <c r="Z2720" s="2">
        <v>2</v>
      </c>
      <c r="AA2720" s="22">
        <v>52</v>
      </c>
      <c r="AF2720" t="s">
        <v>789</v>
      </c>
      <c r="AI2720" t="s">
        <v>790</v>
      </c>
      <c r="AK2720" t="s">
        <v>791</v>
      </c>
      <c r="BR2720" s="3" t="s">
        <v>7025</v>
      </c>
    </row>
    <row r="2721" spans="1:70" x14ac:dyDescent="0.2">
      <c r="A2721" t="s">
        <v>767</v>
      </c>
      <c r="B2721" t="s">
        <v>786</v>
      </c>
      <c r="C2721" t="s">
        <v>81</v>
      </c>
      <c r="D2721" t="s">
        <v>72</v>
      </c>
      <c r="E2721" t="s">
        <v>762</v>
      </c>
      <c r="F2721" s="2" t="s">
        <v>773</v>
      </c>
      <c r="G2721" s="22">
        <v>112</v>
      </c>
      <c r="H2721" s="22">
        <v>64</v>
      </c>
      <c r="M2721" s="22">
        <v>48</v>
      </c>
      <c r="N2721" s="2" t="s">
        <v>219</v>
      </c>
      <c r="O2721" s="2" t="s">
        <v>35</v>
      </c>
      <c r="P2721" t="s">
        <v>36</v>
      </c>
      <c r="Q2721" t="s">
        <v>792</v>
      </c>
      <c r="U2721" t="s">
        <v>37</v>
      </c>
      <c r="V2721" t="s">
        <v>793</v>
      </c>
      <c r="Z2721" s="2">
        <v>2</v>
      </c>
      <c r="AA2721" s="22">
        <v>53</v>
      </c>
      <c r="AF2721" t="s">
        <v>794</v>
      </c>
      <c r="AI2721" t="s">
        <v>790</v>
      </c>
      <c r="AK2721" t="s">
        <v>791</v>
      </c>
      <c r="BR2721" s="3" t="s">
        <v>7025</v>
      </c>
    </row>
    <row r="2722" spans="1:70" x14ac:dyDescent="0.2">
      <c r="A2722" t="s">
        <v>767</v>
      </c>
      <c r="B2722" t="s">
        <v>786</v>
      </c>
      <c r="C2722" t="s">
        <v>81</v>
      </c>
      <c r="D2722" t="s">
        <v>72</v>
      </c>
      <c r="E2722" t="s">
        <v>762</v>
      </c>
      <c r="F2722" s="2" t="s">
        <v>773</v>
      </c>
      <c r="G2722" s="22">
        <v>112</v>
      </c>
      <c r="H2722" s="22">
        <v>64</v>
      </c>
      <c r="M2722" s="22">
        <v>48</v>
      </c>
      <c r="N2722" s="2" t="s">
        <v>219</v>
      </c>
      <c r="O2722" s="2" t="s">
        <v>35</v>
      </c>
      <c r="P2722" t="s">
        <v>36</v>
      </c>
      <c r="Q2722" t="s">
        <v>795</v>
      </c>
      <c r="R2722" t="s">
        <v>796</v>
      </c>
      <c r="U2722" t="s">
        <v>37</v>
      </c>
      <c r="V2722" t="s">
        <v>797</v>
      </c>
      <c r="Z2722" s="2">
        <v>2</v>
      </c>
      <c r="AA2722" s="22">
        <v>54</v>
      </c>
      <c r="AF2722" t="s">
        <v>798</v>
      </c>
      <c r="AI2722" t="s">
        <v>790</v>
      </c>
      <c r="AK2722" t="s">
        <v>791</v>
      </c>
      <c r="BR2722" s="3" t="s">
        <v>7025</v>
      </c>
    </row>
    <row r="2723" spans="1:70" x14ac:dyDescent="0.2">
      <c r="A2723" t="s">
        <v>767</v>
      </c>
      <c r="B2723" t="s">
        <v>799</v>
      </c>
      <c r="C2723" t="s">
        <v>81</v>
      </c>
      <c r="D2723" t="s">
        <v>72</v>
      </c>
      <c r="E2723" t="s">
        <v>762</v>
      </c>
      <c r="F2723" s="2" t="s">
        <v>335</v>
      </c>
      <c r="G2723" s="22">
        <v>64</v>
      </c>
      <c r="H2723" s="22">
        <v>32</v>
      </c>
      <c r="M2723" s="22">
        <v>32</v>
      </c>
      <c r="N2723" s="2" t="s">
        <v>60</v>
      </c>
      <c r="O2723" s="2" t="s">
        <v>35</v>
      </c>
      <c r="P2723" t="s">
        <v>89</v>
      </c>
      <c r="Q2723" t="s">
        <v>800</v>
      </c>
      <c r="R2723" t="s">
        <v>801</v>
      </c>
      <c r="U2723" t="s">
        <v>37</v>
      </c>
      <c r="V2723" t="s">
        <v>802</v>
      </c>
      <c r="Z2723" s="2">
        <v>2</v>
      </c>
      <c r="AA2723" s="22">
        <v>41</v>
      </c>
      <c r="AF2723" t="s">
        <v>777</v>
      </c>
      <c r="AI2723" t="s">
        <v>778</v>
      </c>
      <c r="AK2723" t="s">
        <v>94</v>
      </c>
      <c r="BR2723" s="3" t="s">
        <v>7025</v>
      </c>
    </row>
    <row r="2724" spans="1:70" x14ac:dyDescent="0.2">
      <c r="A2724" t="s">
        <v>767</v>
      </c>
      <c r="B2724" t="s">
        <v>799</v>
      </c>
      <c r="C2724" t="s">
        <v>81</v>
      </c>
      <c r="D2724" t="s">
        <v>72</v>
      </c>
      <c r="E2724" t="s">
        <v>762</v>
      </c>
      <c r="F2724" s="2" t="s">
        <v>335</v>
      </c>
      <c r="G2724" s="22">
        <v>64</v>
      </c>
      <c r="H2724" s="22">
        <v>32</v>
      </c>
      <c r="M2724" s="22">
        <v>32</v>
      </c>
      <c r="N2724" s="2" t="s">
        <v>60</v>
      </c>
      <c r="O2724" s="2" t="s">
        <v>35</v>
      </c>
      <c r="P2724" t="s">
        <v>36</v>
      </c>
      <c r="Q2724" t="s">
        <v>800</v>
      </c>
      <c r="R2724" t="s">
        <v>801</v>
      </c>
      <c r="U2724" t="s">
        <v>37</v>
      </c>
      <c r="V2724" t="s">
        <v>803</v>
      </c>
      <c r="Z2724" s="2">
        <v>2</v>
      </c>
      <c r="AA2724" s="22">
        <v>50</v>
      </c>
      <c r="AF2724" t="s">
        <v>782</v>
      </c>
      <c r="AI2724" t="s">
        <v>778</v>
      </c>
      <c r="AK2724" t="s">
        <v>94</v>
      </c>
      <c r="BR2724" s="3" t="s">
        <v>7025</v>
      </c>
    </row>
    <row r="2725" spans="1:70" x14ac:dyDescent="0.2">
      <c r="A2725" t="s">
        <v>767</v>
      </c>
      <c r="B2725" t="s">
        <v>799</v>
      </c>
      <c r="C2725" t="s">
        <v>81</v>
      </c>
      <c r="D2725" t="s">
        <v>72</v>
      </c>
      <c r="E2725" t="s">
        <v>762</v>
      </c>
      <c r="F2725" s="2" t="s">
        <v>335</v>
      </c>
      <c r="G2725" s="22">
        <v>64</v>
      </c>
      <c r="H2725" s="22">
        <v>32</v>
      </c>
      <c r="M2725" s="22">
        <v>32</v>
      </c>
      <c r="N2725" s="2" t="s">
        <v>60</v>
      </c>
      <c r="O2725" s="2" t="s">
        <v>35</v>
      </c>
      <c r="P2725" t="s">
        <v>36</v>
      </c>
      <c r="Q2725" t="s">
        <v>800</v>
      </c>
      <c r="R2725" t="s">
        <v>801</v>
      </c>
      <c r="U2725" t="s">
        <v>37</v>
      </c>
      <c r="V2725" t="s">
        <v>804</v>
      </c>
      <c r="Z2725" s="2">
        <v>2</v>
      </c>
      <c r="AA2725" s="22">
        <v>50</v>
      </c>
      <c r="AF2725" t="s">
        <v>785</v>
      </c>
      <c r="AI2725" t="s">
        <v>778</v>
      </c>
      <c r="AK2725" t="s">
        <v>94</v>
      </c>
      <c r="BR2725" s="3" t="s">
        <v>7025</v>
      </c>
    </row>
    <row r="2726" spans="1:70" x14ac:dyDescent="0.2">
      <c r="A2726" t="s">
        <v>767</v>
      </c>
      <c r="B2726" t="s">
        <v>805</v>
      </c>
      <c r="C2726" t="s">
        <v>81</v>
      </c>
      <c r="D2726" t="s">
        <v>72</v>
      </c>
      <c r="E2726" t="s">
        <v>762</v>
      </c>
      <c r="F2726" s="2" t="s">
        <v>43</v>
      </c>
      <c r="G2726" s="22">
        <v>32</v>
      </c>
      <c r="H2726" s="22">
        <v>24</v>
      </c>
      <c r="M2726" s="22">
        <v>8</v>
      </c>
      <c r="N2726" s="2" t="s">
        <v>60</v>
      </c>
      <c r="O2726" s="2" t="s">
        <v>35</v>
      </c>
      <c r="P2726" t="s">
        <v>89</v>
      </c>
      <c r="Q2726" t="s">
        <v>806</v>
      </c>
      <c r="U2726" t="s">
        <v>37</v>
      </c>
      <c r="V2726" t="s">
        <v>807</v>
      </c>
      <c r="Z2726" s="2">
        <v>2</v>
      </c>
      <c r="AA2726" s="22">
        <v>41</v>
      </c>
      <c r="AF2726" t="s">
        <v>777</v>
      </c>
      <c r="AI2726" t="s">
        <v>778</v>
      </c>
      <c r="AK2726" t="s">
        <v>94</v>
      </c>
      <c r="BR2726" s="3" t="s">
        <v>7025</v>
      </c>
    </row>
    <row r="2727" spans="1:70" x14ac:dyDescent="0.2">
      <c r="A2727" t="s">
        <v>767</v>
      </c>
      <c r="B2727" t="s">
        <v>805</v>
      </c>
      <c r="C2727" t="s">
        <v>81</v>
      </c>
      <c r="D2727" t="s">
        <v>72</v>
      </c>
      <c r="E2727" t="s">
        <v>762</v>
      </c>
      <c r="F2727" s="2" t="s">
        <v>43</v>
      </c>
      <c r="G2727" s="22">
        <v>32</v>
      </c>
      <c r="H2727" s="22">
        <v>24</v>
      </c>
      <c r="M2727" s="22">
        <v>8</v>
      </c>
      <c r="N2727" s="2" t="s">
        <v>60</v>
      </c>
      <c r="O2727" s="2" t="s">
        <v>35</v>
      </c>
      <c r="P2727" t="s">
        <v>89</v>
      </c>
      <c r="Q2727" t="s">
        <v>806</v>
      </c>
      <c r="U2727" t="s">
        <v>37</v>
      </c>
      <c r="V2727" t="s">
        <v>808</v>
      </c>
      <c r="Z2727" s="2">
        <v>2</v>
      </c>
      <c r="AA2727" s="22">
        <v>50</v>
      </c>
      <c r="AF2727" t="s">
        <v>782</v>
      </c>
      <c r="AI2727" t="s">
        <v>778</v>
      </c>
      <c r="AK2727" t="s">
        <v>94</v>
      </c>
      <c r="BR2727" s="3" t="s">
        <v>7025</v>
      </c>
    </row>
    <row r="2728" spans="1:70" x14ac:dyDescent="0.2">
      <c r="A2728" t="s">
        <v>767</v>
      </c>
      <c r="B2728" t="s">
        <v>805</v>
      </c>
      <c r="C2728" t="s">
        <v>81</v>
      </c>
      <c r="D2728" t="s">
        <v>72</v>
      </c>
      <c r="E2728" t="s">
        <v>762</v>
      </c>
      <c r="F2728" s="2" t="s">
        <v>43</v>
      </c>
      <c r="G2728" s="22">
        <v>32</v>
      </c>
      <c r="H2728" s="22">
        <v>24</v>
      </c>
      <c r="M2728" s="22">
        <v>8</v>
      </c>
      <c r="N2728" s="2" t="s">
        <v>60</v>
      </c>
      <c r="O2728" s="2" t="s">
        <v>35</v>
      </c>
      <c r="P2728" t="s">
        <v>89</v>
      </c>
      <c r="Q2728" t="s">
        <v>806</v>
      </c>
      <c r="U2728" t="s">
        <v>37</v>
      </c>
      <c r="V2728" t="s">
        <v>809</v>
      </c>
      <c r="Z2728" s="2">
        <v>2</v>
      </c>
      <c r="AA2728" s="22">
        <v>50</v>
      </c>
      <c r="AF2728" t="s">
        <v>785</v>
      </c>
      <c r="AI2728" t="s">
        <v>778</v>
      </c>
      <c r="AK2728" t="s">
        <v>94</v>
      </c>
      <c r="BR2728" s="3" t="s">
        <v>7025</v>
      </c>
    </row>
    <row r="2729" spans="1:70" x14ac:dyDescent="0.2">
      <c r="A2729" t="s">
        <v>767</v>
      </c>
      <c r="B2729" t="s">
        <v>810</v>
      </c>
      <c r="C2729" t="s">
        <v>41</v>
      </c>
      <c r="D2729" t="s">
        <v>72</v>
      </c>
      <c r="E2729" t="s">
        <v>762</v>
      </c>
      <c r="F2729" s="2" t="s">
        <v>43</v>
      </c>
      <c r="G2729" s="22">
        <v>32</v>
      </c>
      <c r="H2729" s="22">
        <v>16</v>
      </c>
      <c r="M2729" s="22">
        <v>16</v>
      </c>
      <c r="N2729" s="2" t="s">
        <v>60</v>
      </c>
      <c r="O2729" s="2" t="s">
        <v>35</v>
      </c>
      <c r="P2729" t="s">
        <v>36</v>
      </c>
      <c r="Q2729" t="s">
        <v>811</v>
      </c>
      <c r="U2729" t="s">
        <v>37</v>
      </c>
      <c r="V2729" t="s">
        <v>812</v>
      </c>
      <c r="Z2729" s="2">
        <v>2</v>
      </c>
      <c r="AA2729" s="22">
        <v>50</v>
      </c>
      <c r="AF2729" t="s">
        <v>782</v>
      </c>
      <c r="AI2729" t="s">
        <v>778</v>
      </c>
      <c r="AK2729" t="s">
        <v>94</v>
      </c>
      <c r="BR2729" s="3" t="s">
        <v>7025</v>
      </c>
    </row>
    <row r="2730" spans="1:70" x14ac:dyDescent="0.2">
      <c r="A2730" t="s">
        <v>767</v>
      </c>
      <c r="B2730" t="s">
        <v>810</v>
      </c>
      <c r="C2730" t="s">
        <v>41</v>
      </c>
      <c r="D2730" t="s">
        <v>72</v>
      </c>
      <c r="E2730" t="s">
        <v>762</v>
      </c>
      <c r="F2730" s="2" t="s">
        <v>43</v>
      </c>
      <c r="G2730" s="22">
        <v>32</v>
      </c>
      <c r="H2730" s="22">
        <v>16</v>
      </c>
      <c r="M2730" s="22">
        <v>16</v>
      </c>
      <c r="N2730" s="2" t="s">
        <v>60</v>
      </c>
      <c r="O2730" s="2" t="s">
        <v>35</v>
      </c>
      <c r="P2730" t="s">
        <v>36</v>
      </c>
      <c r="Q2730" t="s">
        <v>811</v>
      </c>
      <c r="U2730" t="s">
        <v>37</v>
      </c>
      <c r="V2730" t="s">
        <v>813</v>
      </c>
      <c r="Z2730" s="2">
        <v>2</v>
      </c>
      <c r="AA2730" s="22">
        <v>50</v>
      </c>
      <c r="AF2730" t="s">
        <v>785</v>
      </c>
      <c r="AI2730" t="s">
        <v>778</v>
      </c>
      <c r="AK2730" t="s">
        <v>94</v>
      </c>
      <c r="BR2730" s="3" t="s">
        <v>7025</v>
      </c>
    </row>
    <row r="2731" spans="1:70" x14ac:dyDescent="0.2">
      <c r="A2731" t="s">
        <v>767</v>
      </c>
      <c r="B2731" t="s">
        <v>810</v>
      </c>
      <c r="C2731" t="s">
        <v>41</v>
      </c>
      <c r="D2731" t="s">
        <v>72</v>
      </c>
      <c r="E2731" t="s">
        <v>762</v>
      </c>
      <c r="F2731" s="2" t="s">
        <v>43</v>
      </c>
      <c r="G2731" s="22">
        <v>32</v>
      </c>
      <c r="H2731" s="22">
        <v>16</v>
      </c>
      <c r="M2731" s="22">
        <v>16</v>
      </c>
      <c r="N2731" s="2" t="s">
        <v>60</v>
      </c>
      <c r="O2731" s="2" t="s">
        <v>35</v>
      </c>
      <c r="P2731" t="s">
        <v>36</v>
      </c>
      <c r="Q2731" t="s">
        <v>811</v>
      </c>
      <c r="U2731" t="s">
        <v>37</v>
      </c>
      <c r="V2731" t="s">
        <v>814</v>
      </c>
      <c r="Z2731" s="2">
        <v>2</v>
      </c>
      <c r="AA2731" s="22">
        <v>41</v>
      </c>
      <c r="AF2731" t="s">
        <v>777</v>
      </c>
      <c r="AI2731" t="s">
        <v>778</v>
      </c>
      <c r="AK2731" t="s">
        <v>94</v>
      </c>
      <c r="BR2731" s="3" t="s">
        <v>7025</v>
      </c>
    </row>
    <row r="2732" spans="1:70" x14ac:dyDescent="0.2">
      <c r="A2732" t="s">
        <v>767</v>
      </c>
      <c r="B2732" t="s">
        <v>815</v>
      </c>
      <c r="C2732" t="s">
        <v>41</v>
      </c>
      <c r="D2732" t="s">
        <v>42</v>
      </c>
      <c r="E2732" t="s">
        <v>762</v>
      </c>
      <c r="F2732" s="2" t="s">
        <v>43</v>
      </c>
      <c r="G2732" s="22">
        <v>32</v>
      </c>
      <c r="H2732" s="22">
        <v>32</v>
      </c>
      <c r="N2732" s="2" t="s">
        <v>45</v>
      </c>
      <c r="O2732" s="2" t="s">
        <v>35</v>
      </c>
      <c r="P2732" t="s">
        <v>36</v>
      </c>
      <c r="Q2732" t="s">
        <v>775</v>
      </c>
      <c r="U2732" t="s">
        <v>37</v>
      </c>
      <c r="V2732" t="s">
        <v>816</v>
      </c>
      <c r="Z2732" s="2">
        <v>2</v>
      </c>
      <c r="AA2732" s="22">
        <v>44</v>
      </c>
      <c r="AF2732" t="s">
        <v>789</v>
      </c>
      <c r="AI2732" t="s">
        <v>790</v>
      </c>
      <c r="AK2732" t="s">
        <v>65</v>
      </c>
      <c r="BR2732" s="3" t="s">
        <v>7025</v>
      </c>
    </row>
    <row r="2733" spans="1:70" x14ac:dyDescent="0.2">
      <c r="A2733" t="s">
        <v>767</v>
      </c>
      <c r="B2733" t="s">
        <v>815</v>
      </c>
      <c r="C2733" t="s">
        <v>41</v>
      </c>
      <c r="D2733" t="s">
        <v>42</v>
      </c>
      <c r="E2733" t="s">
        <v>762</v>
      </c>
      <c r="F2733" s="2" t="s">
        <v>43</v>
      </c>
      <c r="G2733" s="22">
        <v>32</v>
      </c>
      <c r="H2733" s="22">
        <v>32</v>
      </c>
      <c r="N2733" s="2" t="s">
        <v>45</v>
      </c>
      <c r="O2733" s="2" t="s">
        <v>35</v>
      </c>
      <c r="P2733" t="s">
        <v>36</v>
      </c>
      <c r="Q2733" t="s">
        <v>775</v>
      </c>
      <c r="U2733" t="s">
        <v>37</v>
      </c>
      <c r="V2733" t="s">
        <v>817</v>
      </c>
      <c r="Z2733" s="2">
        <v>2</v>
      </c>
      <c r="AA2733" s="22">
        <v>36</v>
      </c>
      <c r="AF2733" t="s">
        <v>794</v>
      </c>
      <c r="AI2733" t="s">
        <v>790</v>
      </c>
      <c r="AK2733" t="s">
        <v>65</v>
      </c>
      <c r="BR2733" s="3" t="s">
        <v>7025</v>
      </c>
    </row>
    <row r="2734" spans="1:70" x14ac:dyDescent="0.2">
      <c r="A2734" t="s">
        <v>767</v>
      </c>
      <c r="B2734" t="s">
        <v>815</v>
      </c>
      <c r="C2734" t="s">
        <v>41</v>
      </c>
      <c r="D2734" t="s">
        <v>42</v>
      </c>
      <c r="E2734" t="s">
        <v>762</v>
      </c>
      <c r="F2734" s="2" t="s">
        <v>43</v>
      </c>
      <c r="G2734" s="22">
        <v>32</v>
      </c>
      <c r="H2734" s="22">
        <v>32</v>
      </c>
      <c r="N2734" s="2" t="s">
        <v>45</v>
      </c>
      <c r="O2734" s="2" t="s">
        <v>35</v>
      </c>
      <c r="P2734" t="s">
        <v>36</v>
      </c>
      <c r="Q2734" t="s">
        <v>818</v>
      </c>
      <c r="U2734" t="s">
        <v>37</v>
      </c>
      <c r="V2734" t="s">
        <v>819</v>
      </c>
      <c r="Z2734" s="2">
        <v>2</v>
      </c>
      <c r="AA2734" s="22">
        <v>42</v>
      </c>
      <c r="AF2734" t="s">
        <v>798</v>
      </c>
      <c r="AI2734" t="s">
        <v>790</v>
      </c>
      <c r="AK2734" t="s">
        <v>65</v>
      </c>
      <c r="BR2734" s="3" t="s">
        <v>7025</v>
      </c>
    </row>
    <row r="2735" spans="1:70" x14ac:dyDescent="0.2">
      <c r="A2735" t="s">
        <v>767</v>
      </c>
      <c r="B2735" t="s">
        <v>820</v>
      </c>
      <c r="C2735" t="s">
        <v>41</v>
      </c>
      <c r="D2735" t="s">
        <v>42</v>
      </c>
      <c r="E2735" t="s">
        <v>762</v>
      </c>
      <c r="F2735" s="2" t="s">
        <v>43</v>
      </c>
      <c r="G2735" s="22">
        <v>36</v>
      </c>
      <c r="H2735" s="22">
        <v>16</v>
      </c>
      <c r="K2735" s="22">
        <v>20</v>
      </c>
      <c r="N2735" s="2" t="s">
        <v>45</v>
      </c>
      <c r="O2735" s="2" t="s">
        <v>35</v>
      </c>
      <c r="P2735" t="s">
        <v>36</v>
      </c>
      <c r="Q2735" t="s">
        <v>795</v>
      </c>
      <c r="U2735" t="s">
        <v>37</v>
      </c>
      <c r="V2735" t="s">
        <v>821</v>
      </c>
      <c r="Z2735" s="2">
        <v>6</v>
      </c>
      <c r="AA2735" s="22">
        <v>38</v>
      </c>
      <c r="AF2735" t="s">
        <v>822</v>
      </c>
      <c r="AI2735" t="s">
        <v>790</v>
      </c>
      <c r="AK2735" t="s">
        <v>65</v>
      </c>
      <c r="BR2735" s="3" t="s">
        <v>7025</v>
      </c>
    </row>
    <row r="2736" spans="1:70" x14ac:dyDescent="0.2">
      <c r="A2736" t="s">
        <v>767</v>
      </c>
      <c r="B2736" t="s">
        <v>823</v>
      </c>
      <c r="C2736" t="s">
        <v>81</v>
      </c>
      <c r="D2736" t="s">
        <v>72</v>
      </c>
      <c r="E2736" t="s">
        <v>762</v>
      </c>
      <c r="F2736" s="2" t="s">
        <v>86</v>
      </c>
      <c r="G2736" s="22">
        <v>80</v>
      </c>
      <c r="H2736" s="22">
        <v>48</v>
      </c>
      <c r="M2736" s="22">
        <v>32</v>
      </c>
      <c r="N2736" s="2" t="s">
        <v>184</v>
      </c>
      <c r="O2736" s="2" t="s">
        <v>35</v>
      </c>
      <c r="P2736" t="s">
        <v>89</v>
      </c>
      <c r="Q2736" t="s">
        <v>795</v>
      </c>
      <c r="U2736" t="s">
        <v>37</v>
      </c>
      <c r="V2736" t="s">
        <v>824</v>
      </c>
      <c r="Z2736" s="2">
        <v>2</v>
      </c>
      <c r="AA2736" s="22">
        <v>50</v>
      </c>
      <c r="AF2736" t="s">
        <v>765</v>
      </c>
      <c r="AI2736" t="s">
        <v>766</v>
      </c>
      <c r="AK2736" t="s">
        <v>779</v>
      </c>
      <c r="BR2736" s="3" t="s">
        <v>7025</v>
      </c>
    </row>
    <row r="2737" spans="1:70" x14ac:dyDescent="0.2">
      <c r="A2737" t="s">
        <v>767</v>
      </c>
      <c r="B2737" t="s">
        <v>823</v>
      </c>
      <c r="C2737" t="s">
        <v>81</v>
      </c>
      <c r="D2737" t="s">
        <v>72</v>
      </c>
      <c r="E2737" t="s">
        <v>762</v>
      </c>
      <c r="F2737" s="2" t="s">
        <v>86</v>
      </c>
      <c r="G2737" s="22">
        <v>80</v>
      </c>
      <c r="H2737" s="22">
        <v>48</v>
      </c>
      <c r="M2737" s="22">
        <v>32</v>
      </c>
      <c r="N2737" s="2" t="s">
        <v>184</v>
      </c>
      <c r="O2737" s="2" t="s">
        <v>35</v>
      </c>
      <c r="P2737" t="s">
        <v>89</v>
      </c>
      <c r="Q2737" t="s">
        <v>825</v>
      </c>
      <c r="U2737" t="s">
        <v>37</v>
      </c>
      <c r="V2737" t="s">
        <v>826</v>
      </c>
      <c r="Z2737" s="2">
        <v>2</v>
      </c>
      <c r="AA2737" s="22">
        <v>50</v>
      </c>
      <c r="AF2737" t="s">
        <v>770</v>
      </c>
      <c r="AI2737" t="s">
        <v>771</v>
      </c>
      <c r="AK2737" t="s">
        <v>827</v>
      </c>
      <c r="BR2737" s="3" t="s">
        <v>7025</v>
      </c>
    </row>
    <row r="2738" spans="1:70" x14ac:dyDescent="0.2">
      <c r="A2738" t="s">
        <v>767</v>
      </c>
      <c r="B2738" t="s">
        <v>828</v>
      </c>
      <c r="C2738" t="s">
        <v>81</v>
      </c>
      <c r="D2738" t="s">
        <v>72</v>
      </c>
      <c r="E2738" t="s">
        <v>762</v>
      </c>
      <c r="F2738" s="2" t="s">
        <v>86</v>
      </c>
      <c r="G2738" s="22">
        <v>80</v>
      </c>
      <c r="H2738" s="22">
        <v>48</v>
      </c>
      <c r="M2738" s="22">
        <v>32</v>
      </c>
      <c r="N2738" s="2" t="s">
        <v>219</v>
      </c>
      <c r="O2738" s="2" t="s">
        <v>35</v>
      </c>
      <c r="P2738" t="s">
        <v>36</v>
      </c>
      <c r="Q2738" t="s">
        <v>768</v>
      </c>
      <c r="U2738" t="s">
        <v>37</v>
      </c>
      <c r="V2738" t="s">
        <v>829</v>
      </c>
      <c r="Z2738" s="2">
        <v>2</v>
      </c>
      <c r="AA2738" s="22">
        <v>50</v>
      </c>
      <c r="AF2738" t="s">
        <v>765</v>
      </c>
      <c r="AI2738" t="s">
        <v>766</v>
      </c>
      <c r="AK2738" t="s">
        <v>830</v>
      </c>
      <c r="BR2738" s="3" t="s">
        <v>7025</v>
      </c>
    </row>
    <row r="2739" spans="1:70" x14ac:dyDescent="0.2">
      <c r="A2739" t="s">
        <v>767</v>
      </c>
      <c r="B2739" t="s">
        <v>828</v>
      </c>
      <c r="C2739" t="s">
        <v>81</v>
      </c>
      <c r="D2739" t="s">
        <v>72</v>
      </c>
      <c r="E2739" t="s">
        <v>762</v>
      </c>
      <c r="F2739" s="2" t="s">
        <v>86</v>
      </c>
      <c r="G2739" s="22">
        <v>80</v>
      </c>
      <c r="H2739" s="22">
        <v>48</v>
      </c>
      <c r="M2739" s="22">
        <v>32</v>
      </c>
      <c r="N2739" s="2" t="s">
        <v>219</v>
      </c>
      <c r="O2739" s="2" t="s">
        <v>35</v>
      </c>
      <c r="P2739" t="s">
        <v>36</v>
      </c>
      <c r="Q2739" t="s">
        <v>787</v>
      </c>
      <c r="R2739" t="s">
        <v>831</v>
      </c>
      <c r="U2739" t="s">
        <v>37</v>
      </c>
      <c r="V2739" t="s">
        <v>832</v>
      </c>
      <c r="Z2739" s="2">
        <v>2</v>
      </c>
      <c r="AA2739" s="22">
        <v>50</v>
      </c>
      <c r="AF2739" t="s">
        <v>770</v>
      </c>
      <c r="AI2739" t="s">
        <v>771</v>
      </c>
      <c r="AK2739" t="s">
        <v>833</v>
      </c>
      <c r="BR2739" s="3" t="s">
        <v>7025</v>
      </c>
    </row>
    <row r="2740" spans="1:70" x14ac:dyDescent="0.2">
      <c r="A2740" t="s">
        <v>767</v>
      </c>
      <c r="B2740" t="s">
        <v>834</v>
      </c>
      <c r="C2740" t="s">
        <v>41</v>
      </c>
      <c r="D2740" t="s">
        <v>72</v>
      </c>
      <c r="E2740" t="s">
        <v>762</v>
      </c>
      <c r="F2740" s="2" t="s">
        <v>630</v>
      </c>
      <c r="G2740" s="22">
        <v>24</v>
      </c>
      <c r="H2740" s="22">
        <v>24</v>
      </c>
      <c r="N2740" s="2" t="s">
        <v>219</v>
      </c>
      <c r="O2740" s="2" t="s">
        <v>35</v>
      </c>
      <c r="P2740" t="s">
        <v>36</v>
      </c>
      <c r="Q2740" t="s">
        <v>835</v>
      </c>
      <c r="U2740" t="s">
        <v>37</v>
      </c>
      <c r="V2740" t="s">
        <v>836</v>
      </c>
      <c r="Z2740" s="2">
        <v>1</v>
      </c>
      <c r="AA2740" s="22">
        <v>25</v>
      </c>
      <c r="AF2740" t="s">
        <v>837</v>
      </c>
      <c r="AI2740" t="s">
        <v>838</v>
      </c>
      <c r="AK2740" t="s">
        <v>839</v>
      </c>
      <c r="BR2740" s="3" t="s">
        <v>7025</v>
      </c>
    </row>
    <row r="2741" spans="1:70" x14ac:dyDescent="0.2">
      <c r="A2741" t="s">
        <v>767</v>
      </c>
      <c r="B2741" t="s">
        <v>834</v>
      </c>
      <c r="C2741" t="s">
        <v>41</v>
      </c>
      <c r="D2741" t="s">
        <v>72</v>
      </c>
      <c r="E2741" t="s">
        <v>762</v>
      </c>
      <c r="F2741" s="2" t="s">
        <v>630</v>
      </c>
      <c r="G2741" s="22">
        <v>24</v>
      </c>
      <c r="H2741" s="22">
        <v>24</v>
      </c>
      <c r="N2741" s="2" t="s">
        <v>219</v>
      </c>
      <c r="O2741" s="2" t="s">
        <v>35</v>
      </c>
      <c r="P2741" t="s">
        <v>36</v>
      </c>
      <c r="Q2741" t="s">
        <v>840</v>
      </c>
      <c r="U2741" t="s">
        <v>37</v>
      </c>
      <c r="V2741" t="s">
        <v>841</v>
      </c>
      <c r="Z2741" s="2">
        <v>1</v>
      </c>
      <c r="AA2741" s="22">
        <v>25</v>
      </c>
      <c r="AF2741" t="s">
        <v>842</v>
      </c>
      <c r="AI2741" t="s">
        <v>838</v>
      </c>
      <c r="AK2741" t="s">
        <v>839</v>
      </c>
      <c r="BR2741" s="3" t="s">
        <v>7025</v>
      </c>
    </row>
    <row r="2742" spans="1:70" x14ac:dyDescent="0.2">
      <c r="A2742" t="s">
        <v>767</v>
      </c>
      <c r="B2742" t="s">
        <v>843</v>
      </c>
      <c r="C2742" t="s">
        <v>81</v>
      </c>
      <c r="D2742" t="s">
        <v>72</v>
      </c>
      <c r="E2742" t="s">
        <v>762</v>
      </c>
      <c r="F2742" s="2" t="s">
        <v>43</v>
      </c>
      <c r="G2742" s="22">
        <v>36</v>
      </c>
      <c r="H2742" s="22">
        <v>12</v>
      </c>
      <c r="M2742" s="22">
        <v>24</v>
      </c>
      <c r="N2742" s="2" t="s">
        <v>219</v>
      </c>
      <c r="O2742" s="2" t="s">
        <v>35</v>
      </c>
      <c r="P2742" t="s">
        <v>89</v>
      </c>
      <c r="Q2742" t="s">
        <v>844</v>
      </c>
      <c r="U2742" t="s">
        <v>37</v>
      </c>
      <c r="V2742" t="s">
        <v>845</v>
      </c>
      <c r="Z2742" s="2">
        <v>1</v>
      </c>
      <c r="AA2742" s="22">
        <v>25</v>
      </c>
      <c r="AF2742" t="s">
        <v>837</v>
      </c>
      <c r="AI2742" t="s">
        <v>838</v>
      </c>
      <c r="AK2742" t="s">
        <v>839</v>
      </c>
      <c r="BR2742" s="3" t="s">
        <v>7025</v>
      </c>
    </row>
    <row r="2743" spans="1:70" x14ac:dyDescent="0.2">
      <c r="A2743" t="s">
        <v>767</v>
      </c>
      <c r="B2743" t="s">
        <v>843</v>
      </c>
      <c r="C2743" t="s">
        <v>81</v>
      </c>
      <c r="D2743" t="s">
        <v>72</v>
      </c>
      <c r="E2743" t="s">
        <v>762</v>
      </c>
      <c r="F2743" s="2" t="s">
        <v>43</v>
      </c>
      <c r="G2743" s="22">
        <v>36</v>
      </c>
      <c r="H2743" s="22">
        <v>12</v>
      </c>
      <c r="M2743" s="22">
        <v>24</v>
      </c>
      <c r="N2743" s="2" t="s">
        <v>219</v>
      </c>
      <c r="O2743" s="2" t="s">
        <v>35</v>
      </c>
      <c r="P2743" t="s">
        <v>89</v>
      </c>
      <c r="Q2743" t="s">
        <v>846</v>
      </c>
      <c r="U2743" t="s">
        <v>37</v>
      </c>
      <c r="V2743" t="s">
        <v>847</v>
      </c>
      <c r="Z2743" s="2">
        <v>1</v>
      </c>
      <c r="AA2743" s="22">
        <v>25</v>
      </c>
      <c r="AF2743" t="s">
        <v>842</v>
      </c>
      <c r="AI2743" t="s">
        <v>838</v>
      </c>
      <c r="AK2743" t="s">
        <v>839</v>
      </c>
      <c r="BR2743" s="3" t="s">
        <v>7025</v>
      </c>
    </row>
    <row r="2744" spans="1:70" x14ac:dyDescent="0.2">
      <c r="A2744" t="s">
        <v>767</v>
      </c>
      <c r="B2744" t="s">
        <v>848</v>
      </c>
      <c r="C2744" t="s">
        <v>81</v>
      </c>
      <c r="D2744" t="s">
        <v>72</v>
      </c>
      <c r="E2744" t="s">
        <v>762</v>
      </c>
      <c r="F2744" s="2" t="s">
        <v>97</v>
      </c>
      <c r="G2744" s="22">
        <v>48</v>
      </c>
      <c r="H2744" s="22">
        <v>24</v>
      </c>
      <c r="K2744" s="22">
        <v>12</v>
      </c>
      <c r="M2744" s="22">
        <v>12</v>
      </c>
      <c r="N2744" s="2" t="s">
        <v>219</v>
      </c>
      <c r="O2744" s="2" t="s">
        <v>35</v>
      </c>
      <c r="P2744" t="s">
        <v>89</v>
      </c>
      <c r="Q2744" t="s">
        <v>846</v>
      </c>
      <c r="U2744" t="s">
        <v>37</v>
      </c>
      <c r="V2744" t="s">
        <v>849</v>
      </c>
      <c r="Z2744" s="2">
        <v>1</v>
      </c>
      <c r="AA2744" s="22">
        <v>25</v>
      </c>
      <c r="AF2744" t="s">
        <v>837</v>
      </c>
      <c r="AI2744" t="s">
        <v>838</v>
      </c>
      <c r="AK2744" t="s">
        <v>839</v>
      </c>
      <c r="BR2744" s="3" t="s">
        <v>7025</v>
      </c>
    </row>
    <row r="2745" spans="1:70" x14ac:dyDescent="0.2">
      <c r="A2745" t="s">
        <v>767</v>
      </c>
      <c r="B2745" t="s">
        <v>848</v>
      </c>
      <c r="C2745" t="s">
        <v>81</v>
      </c>
      <c r="D2745" t="s">
        <v>72</v>
      </c>
      <c r="E2745" t="s">
        <v>762</v>
      </c>
      <c r="F2745" s="2" t="s">
        <v>97</v>
      </c>
      <c r="G2745" s="22">
        <v>48</v>
      </c>
      <c r="H2745" s="22">
        <v>24</v>
      </c>
      <c r="K2745" s="22">
        <v>12</v>
      </c>
      <c r="M2745" s="22">
        <v>12</v>
      </c>
      <c r="N2745" s="2" t="s">
        <v>219</v>
      </c>
      <c r="O2745" s="2" t="s">
        <v>35</v>
      </c>
      <c r="P2745" t="s">
        <v>89</v>
      </c>
      <c r="Q2745" t="s">
        <v>850</v>
      </c>
      <c r="U2745" t="s">
        <v>37</v>
      </c>
      <c r="V2745" t="s">
        <v>851</v>
      </c>
      <c r="Z2745" s="2">
        <v>1</v>
      </c>
      <c r="AA2745" s="22">
        <v>25</v>
      </c>
      <c r="AF2745" t="s">
        <v>842</v>
      </c>
      <c r="AI2745" t="s">
        <v>838</v>
      </c>
      <c r="AK2745" t="s">
        <v>839</v>
      </c>
      <c r="BR2745" s="3" t="s">
        <v>7025</v>
      </c>
    </row>
    <row r="2746" spans="1:70" x14ac:dyDescent="0.2">
      <c r="A2746" t="s">
        <v>767</v>
      </c>
      <c r="B2746" t="s">
        <v>852</v>
      </c>
      <c r="C2746" t="s">
        <v>81</v>
      </c>
      <c r="D2746" t="s">
        <v>72</v>
      </c>
      <c r="E2746" t="s">
        <v>762</v>
      </c>
      <c r="F2746" s="2" t="s">
        <v>97</v>
      </c>
      <c r="G2746" s="22">
        <v>48</v>
      </c>
      <c r="H2746" s="22">
        <v>16</v>
      </c>
      <c r="K2746" s="22">
        <v>32</v>
      </c>
      <c r="N2746" s="2" t="s">
        <v>184</v>
      </c>
      <c r="O2746" s="2" t="s">
        <v>35</v>
      </c>
      <c r="P2746" t="s">
        <v>36</v>
      </c>
      <c r="Q2746" t="s">
        <v>853</v>
      </c>
      <c r="U2746" t="s">
        <v>37</v>
      </c>
      <c r="V2746" t="s">
        <v>854</v>
      </c>
      <c r="Z2746" s="2">
        <v>1</v>
      </c>
      <c r="AA2746" s="22">
        <v>19</v>
      </c>
      <c r="AF2746" t="s">
        <v>855</v>
      </c>
      <c r="AI2746" t="s">
        <v>856</v>
      </c>
      <c r="AK2746" t="s">
        <v>779</v>
      </c>
      <c r="BR2746" s="3" t="s">
        <v>7025</v>
      </c>
    </row>
    <row r="2747" spans="1:70" x14ac:dyDescent="0.2">
      <c r="A2747" t="s">
        <v>767</v>
      </c>
      <c r="B2747" t="s">
        <v>852</v>
      </c>
      <c r="C2747" t="s">
        <v>81</v>
      </c>
      <c r="D2747" t="s">
        <v>72</v>
      </c>
      <c r="E2747" t="s">
        <v>762</v>
      </c>
      <c r="F2747" s="2" t="s">
        <v>97</v>
      </c>
      <c r="G2747" s="22">
        <v>48</v>
      </c>
      <c r="H2747" s="22">
        <v>16</v>
      </c>
      <c r="K2747" s="22">
        <v>32</v>
      </c>
      <c r="N2747" s="2" t="s">
        <v>184</v>
      </c>
      <c r="O2747" s="2" t="s">
        <v>35</v>
      </c>
      <c r="P2747" t="s">
        <v>36</v>
      </c>
      <c r="Q2747" t="s">
        <v>857</v>
      </c>
      <c r="U2747" t="s">
        <v>37</v>
      </c>
      <c r="V2747" t="s">
        <v>858</v>
      </c>
      <c r="Z2747" s="2">
        <v>1</v>
      </c>
      <c r="AA2747" s="22">
        <v>19</v>
      </c>
      <c r="AF2747" t="s">
        <v>859</v>
      </c>
      <c r="AI2747" t="s">
        <v>856</v>
      </c>
      <c r="AK2747" t="s">
        <v>779</v>
      </c>
      <c r="BR2747" s="3" t="s">
        <v>7025</v>
      </c>
    </row>
    <row r="2748" spans="1:70" x14ac:dyDescent="0.2">
      <c r="A2748" t="s">
        <v>767</v>
      </c>
      <c r="B2748" t="s">
        <v>860</v>
      </c>
      <c r="C2748" t="s">
        <v>81</v>
      </c>
      <c r="D2748" t="s">
        <v>72</v>
      </c>
      <c r="E2748" t="s">
        <v>762</v>
      </c>
      <c r="F2748" s="2" t="s">
        <v>43</v>
      </c>
      <c r="G2748" s="22">
        <v>36</v>
      </c>
      <c r="H2748" s="22">
        <v>12</v>
      </c>
      <c r="L2748" s="22">
        <v>24</v>
      </c>
      <c r="N2748" s="2" t="s">
        <v>184</v>
      </c>
      <c r="O2748" s="2" t="s">
        <v>35</v>
      </c>
      <c r="P2748" t="s">
        <v>36</v>
      </c>
      <c r="Q2748" t="s">
        <v>853</v>
      </c>
      <c r="U2748" t="s">
        <v>37</v>
      </c>
      <c r="V2748" t="s">
        <v>861</v>
      </c>
      <c r="Z2748" s="2">
        <v>1</v>
      </c>
      <c r="AA2748" s="22">
        <v>19</v>
      </c>
      <c r="AF2748" t="s">
        <v>855</v>
      </c>
      <c r="AI2748" t="s">
        <v>856</v>
      </c>
      <c r="AK2748" t="s">
        <v>779</v>
      </c>
      <c r="BR2748" s="3" t="s">
        <v>7025</v>
      </c>
    </row>
    <row r="2749" spans="1:70" x14ac:dyDescent="0.2">
      <c r="A2749" t="s">
        <v>767</v>
      </c>
      <c r="B2749" t="s">
        <v>860</v>
      </c>
      <c r="C2749" t="s">
        <v>81</v>
      </c>
      <c r="D2749" t="s">
        <v>72</v>
      </c>
      <c r="E2749" t="s">
        <v>762</v>
      </c>
      <c r="F2749" s="2" t="s">
        <v>43</v>
      </c>
      <c r="G2749" s="22">
        <v>36</v>
      </c>
      <c r="H2749" s="22">
        <v>12</v>
      </c>
      <c r="L2749" s="22">
        <v>24</v>
      </c>
      <c r="N2749" s="2" t="s">
        <v>184</v>
      </c>
      <c r="O2749" s="2" t="s">
        <v>35</v>
      </c>
      <c r="P2749" t="s">
        <v>36</v>
      </c>
      <c r="Q2749" t="s">
        <v>850</v>
      </c>
      <c r="U2749" t="s">
        <v>37</v>
      </c>
      <c r="V2749" t="s">
        <v>862</v>
      </c>
      <c r="Z2749" s="2">
        <v>1</v>
      </c>
      <c r="AA2749" s="22">
        <v>19</v>
      </c>
      <c r="AF2749" t="s">
        <v>859</v>
      </c>
      <c r="AI2749" t="s">
        <v>856</v>
      </c>
      <c r="AK2749" t="s">
        <v>779</v>
      </c>
      <c r="BR2749" s="3" t="s">
        <v>7025</v>
      </c>
    </row>
    <row r="2750" spans="1:70" x14ac:dyDescent="0.2">
      <c r="A2750" t="s">
        <v>767</v>
      </c>
      <c r="B2750" t="s">
        <v>863</v>
      </c>
      <c r="C2750" t="s">
        <v>81</v>
      </c>
      <c r="D2750" t="s">
        <v>72</v>
      </c>
      <c r="E2750" t="s">
        <v>762</v>
      </c>
      <c r="F2750" s="2" t="s">
        <v>97</v>
      </c>
      <c r="G2750" s="22">
        <v>48</v>
      </c>
      <c r="H2750" s="22">
        <v>24</v>
      </c>
      <c r="M2750" s="22">
        <v>24</v>
      </c>
      <c r="N2750" s="2" t="s">
        <v>219</v>
      </c>
      <c r="O2750" s="2" t="s">
        <v>35</v>
      </c>
      <c r="P2750" t="s">
        <v>89</v>
      </c>
      <c r="Q2750" t="s">
        <v>864</v>
      </c>
      <c r="U2750" t="s">
        <v>37</v>
      </c>
      <c r="V2750" t="s">
        <v>865</v>
      </c>
      <c r="Z2750" s="2">
        <v>1</v>
      </c>
      <c r="AA2750" s="22">
        <v>25</v>
      </c>
      <c r="AF2750" t="s">
        <v>837</v>
      </c>
      <c r="AI2750" t="s">
        <v>838</v>
      </c>
      <c r="AK2750" t="s">
        <v>839</v>
      </c>
      <c r="BR2750" s="3" t="s">
        <v>7025</v>
      </c>
    </row>
    <row r="2751" spans="1:70" x14ac:dyDescent="0.2">
      <c r="A2751" t="s">
        <v>767</v>
      </c>
      <c r="B2751" t="s">
        <v>863</v>
      </c>
      <c r="C2751" t="s">
        <v>81</v>
      </c>
      <c r="D2751" t="s">
        <v>72</v>
      </c>
      <c r="E2751" t="s">
        <v>762</v>
      </c>
      <c r="F2751" s="2" t="s">
        <v>97</v>
      </c>
      <c r="G2751" s="22">
        <v>48</v>
      </c>
      <c r="H2751" s="22">
        <v>24</v>
      </c>
      <c r="M2751" s="22">
        <v>24</v>
      </c>
      <c r="N2751" s="2" t="s">
        <v>219</v>
      </c>
      <c r="O2751" s="2" t="s">
        <v>35</v>
      </c>
      <c r="P2751" t="s">
        <v>89</v>
      </c>
      <c r="Q2751" t="s">
        <v>853</v>
      </c>
      <c r="U2751" t="s">
        <v>37</v>
      </c>
      <c r="V2751" t="s">
        <v>866</v>
      </c>
      <c r="Z2751" s="2">
        <v>1</v>
      </c>
      <c r="AA2751" s="22">
        <v>25</v>
      </c>
      <c r="AF2751" t="s">
        <v>842</v>
      </c>
      <c r="AI2751" t="s">
        <v>838</v>
      </c>
      <c r="AK2751" t="s">
        <v>839</v>
      </c>
      <c r="BR2751" s="3" t="s">
        <v>7025</v>
      </c>
    </row>
    <row r="2752" spans="1:70" x14ac:dyDescent="0.2">
      <c r="A2752" t="s">
        <v>767</v>
      </c>
      <c r="B2752" t="s">
        <v>867</v>
      </c>
      <c r="C2752" t="s">
        <v>81</v>
      </c>
      <c r="D2752" t="s">
        <v>72</v>
      </c>
      <c r="E2752" t="s">
        <v>762</v>
      </c>
      <c r="F2752" s="2" t="s">
        <v>97</v>
      </c>
      <c r="G2752" s="22">
        <v>48</v>
      </c>
      <c r="H2752" s="22">
        <v>24</v>
      </c>
      <c r="M2752" s="22">
        <v>24</v>
      </c>
      <c r="N2752" s="2" t="s">
        <v>184</v>
      </c>
      <c r="O2752" s="2" t="s">
        <v>35</v>
      </c>
      <c r="P2752" t="s">
        <v>36</v>
      </c>
      <c r="Q2752" t="s">
        <v>835</v>
      </c>
      <c r="U2752" t="s">
        <v>37</v>
      </c>
      <c r="V2752" t="s">
        <v>868</v>
      </c>
      <c r="Z2752" s="2">
        <v>1</v>
      </c>
      <c r="AA2752" s="22">
        <v>19</v>
      </c>
      <c r="AF2752" t="s">
        <v>855</v>
      </c>
      <c r="AI2752" t="s">
        <v>856</v>
      </c>
      <c r="AK2752" t="s">
        <v>779</v>
      </c>
      <c r="BR2752" s="3" t="s">
        <v>7025</v>
      </c>
    </row>
    <row r="2753" spans="1:70" x14ac:dyDescent="0.2">
      <c r="A2753" t="s">
        <v>767</v>
      </c>
      <c r="B2753" t="s">
        <v>867</v>
      </c>
      <c r="C2753" t="s">
        <v>81</v>
      </c>
      <c r="D2753" t="s">
        <v>72</v>
      </c>
      <c r="E2753" t="s">
        <v>762</v>
      </c>
      <c r="F2753" s="2" t="s">
        <v>97</v>
      </c>
      <c r="G2753" s="22">
        <v>48</v>
      </c>
      <c r="H2753" s="22">
        <v>24</v>
      </c>
      <c r="M2753" s="22">
        <v>24</v>
      </c>
      <c r="N2753" s="2" t="s">
        <v>184</v>
      </c>
      <c r="O2753" s="2" t="s">
        <v>35</v>
      </c>
      <c r="P2753" t="s">
        <v>36</v>
      </c>
      <c r="Q2753" t="s">
        <v>869</v>
      </c>
      <c r="U2753" t="s">
        <v>37</v>
      </c>
      <c r="V2753" t="s">
        <v>870</v>
      </c>
      <c r="Z2753" s="2">
        <v>1</v>
      </c>
      <c r="AA2753" s="22">
        <v>19</v>
      </c>
      <c r="AF2753" t="s">
        <v>859</v>
      </c>
      <c r="AI2753" t="s">
        <v>856</v>
      </c>
      <c r="AK2753" t="s">
        <v>779</v>
      </c>
      <c r="BR2753" s="3" t="s">
        <v>7025</v>
      </c>
    </row>
    <row r="2754" spans="1:70" x14ac:dyDescent="0.2">
      <c r="A2754" t="s">
        <v>767</v>
      </c>
      <c r="B2754" t="s">
        <v>871</v>
      </c>
      <c r="C2754" t="s">
        <v>81</v>
      </c>
      <c r="D2754" t="s">
        <v>72</v>
      </c>
      <c r="E2754" t="s">
        <v>762</v>
      </c>
      <c r="F2754" s="2" t="s">
        <v>43</v>
      </c>
      <c r="G2754" s="22">
        <v>32</v>
      </c>
      <c r="H2754" s="22">
        <v>32</v>
      </c>
      <c r="N2754" s="2" t="s">
        <v>35</v>
      </c>
      <c r="O2754" s="2" t="s">
        <v>35</v>
      </c>
      <c r="P2754" t="s">
        <v>89</v>
      </c>
      <c r="Q2754" t="s">
        <v>872</v>
      </c>
      <c r="U2754" t="s">
        <v>37</v>
      </c>
      <c r="V2754" t="s">
        <v>873</v>
      </c>
      <c r="Z2754" s="2">
        <v>2</v>
      </c>
      <c r="AA2754" s="22">
        <v>38</v>
      </c>
      <c r="AF2754" t="s">
        <v>874</v>
      </c>
      <c r="AI2754" t="s">
        <v>875</v>
      </c>
      <c r="AK2754" t="s">
        <v>44</v>
      </c>
      <c r="AN2754" t="s">
        <v>465</v>
      </c>
      <c r="BR2754" s="3" t="s">
        <v>7025</v>
      </c>
    </row>
    <row r="2755" spans="1:70" x14ac:dyDescent="0.2">
      <c r="A2755" t="s">
        <v>767</v>
      </c>
      <c r="B2755" t="s">
        <v>876</v>
      </c>
      <c r="C2755" t="s">
        <v>81</v>
      </c>
      <c r="D2755" t="s">
        <v>72</v>
      </c>
      <c r="E2755" t="s">
        <v>762</v>
      </c>
      <c r="F2755" s="2" t="s">
        <v>97</v>
      </c>
      <c r="G2755" s="22">
        <v>48</v>
      </c>
      <c r="H2755" s="22">
        <v>24</v>
      </c>
      <c r="K2755" s="22">
        <v>12</v>
      </c>
      <c r="M2755" s="22">
        <v>12</v>
      </c>
      <c r="N2755" s="2" t="s">
        <v>219</v>
      </c>
      <c r="O2755" s="2" t="s">
        <v>35</v>
      </c>
      <c r="P2755" t="s">
        <v>36</v>
      </c>
      <c r="Q2755" t="s">
        <v>877</v>
      </c>
      <c r="U2755" t="s">
        <v>37</v>
      </c>
      <c r="V2755" t="s">
        <v>878</v>
      </c>
      <c r="Z2755" s="2">
        <v>1</v>
      </c>
      <c r="AA2755" s="22">
        <v>19</v>
      </c>
      <c r="AF2755" t="s">
        <v>855</v>
      </c>
      <c r="AI2755" t="s">
        <v>856</v>
      </c>
      <c r="AK2755" t="s">
        <v>830</v>
      </c>
      <c r="BR2755" s="3" t="s">
        <v>7025</v>
      </c>
    </row>
    <row r="2756" spans="1:70" x14ac:dyDescent="0.2">
      <c r="A2756" t="s">
        <v>767</v>
      </c>
      <c r="B2756" t="s">
        <v>876</v>
      </c>
      <c r="C2756" t="s">
        <v>81</v>
      </c>
      <c r="D2756" t="s">
        <v>72</v>
      </c>
      <c r="E2756" t="s">
        <v>762</v>
      </c>
      <c r="F2756" s="2" t="s">
        <v>97</v>
      </c>
      <c r="G2756" s="22">
        <v>48</v>
      </c>
      <c r="H2756" s="22">
        <v>24</v>
      </c>
      <c r="K2756" s="22">
        <v>12</v>
      </c>
      <c r="M2756" s="22">
        <v>12</v>
      </c>
      <c r="N2756" s="2" t="s">
        <v>219</v>
      </c>
      <c r="O2756" s="2" t="s">
        <v>35</v>
      </c>
      <c r="P2756" t="s">
        <v>36</v>
      </c>
      <c r="Q2756" t="s">
        <v>879</v>
      </c>
      <c r="U2756" t="s">
        <v>37</v>
      </c>
      <c r="V2756" t="s">
        <v>880</v>
      </c>
      <c r="Z2756" s="2">
        <v>1</v>
      </c>
      <c r="AA2756" s="22">
        <v>19</v>
      </c>
      <c r="AF2756" t="s">
        <v>859</v>
      </c>
      <c r="AI2756" t="s">
        <v>856</v>
      </c>
      <c r="AK2756" t="s">
        <v>830</v>
      </c>
      <c r="BR2756" s="3" t="s">
        <v>7025</v>
      </c>
    </row>
    <row r="2757" spans="1:70" x14ac:dyDescent="0.2">
      <c r="A2757" t="s">
        <v>767</v>
      </c>
      <c r="B2757" t="s">
        <v>881</v>
      </c>
      <c r="C2757" t="s">
        <v>81</v>
      </c>
      <c r="D2757" t="s">
        <v>72</v>
      </c>
      <c r="E2757" t="s">
        <v>762</v>
      </c>
      <c r="F2757" s="2" t="s">
        <v>86</v>
      </c>
      <c r="G2757" s="22">
        <v>80</v>
      </c>
      <c r="H2757" s="22">
        <v>32</v>
      </c>
      <c r="K2757" s="22">
        <v>32</v>
      </c>
      <c r="M2757" s="22">
        <v>16</v>
      </c>
      <c r="N2757" s="2" t="s">
        <v>51</v>
      </c>
      <c r="O2757" s="2" t="s">
        <v>35</v>
      </c>
      <c r="P2757" t="s">
        <v>36</v>
      </c>
      <c r="Q2757" t="s">
        <v>869</v>
      </c>
      <c r="U2757" t="s">
        <v>37</v>
      </c>
      <c r="V2757" t="s">
        <v>882</v>
      </c>
      <c r="Z2757" s="2">
        <v>1</v>
      </c>
      <c r="AA2757" s="22">
        <v>23</v>
      </c>
      <c r="AF2757" t="s">
        <v>883</v>
      </c>
      <c r="AI2757" t="s">
        <v>884</v>
      </c>
      <c r="AK2757" t="s">
        <v>827</v>
      </c>
      <c r="BR2757" s="3" t="s">
        <v>7025</v>
      </c>
    </row>
    <row r="2758" spans="1:70" x14ac:dyDescent="0.2">
      <c r="A2758" t="s">
        <v>767</v>
      </c>
      <c r="B2758" t="s">
        <v>881</v>
      </c>
      <c r="C2758" t="s">
        <v>81</v>
      </c>
      <c r="D2758" t="s">
        <v>72</v>
      </c>
      <c r="E2758" t="s">
        <v>762</v>
      </c>
      <c r="F2758" s="2" t="s">
        <v>86</v>
      </c>
      <c r="G2758" s="22">
        <v>80</v>
      </c>
      <c r="H2758" s="22">
        <v>32</v>
      </c>
      <c r="K2758" s="22">
        <v>32</v>
      </c>
      <c r="M2758" s="22">
        <v>16</v>
      </c>
      <c r="N2758" s="2" t="s">
        <v>51</v>
      </c>
      <c r="O2758" s="2" t="s">
        <v>35</v>
      </c>
      <c r="P2758" t="s">
        <v>36</v>
      </c>
      <c r="Q2758" t="s">
        <v>864</v>
      </c>
      <c r="U2758" t="s">
        <v>37</v>
      </c>
      <c r="V2758" t="s">
        <v>885</v>
      </c>
      <c r="Z2758" s="2">
        <v>1</v>
      </c>
      <c r="AA2758" s="22">
        <v>20</v>
      </c>
      <c r="AF2758" t="s">
        <v>886</v>
      </c>
      <c r="AI2758" t="s">
        <v>884</v>
      </c>
      <c r="AK2758" t="s">
        <v>827</v>
      </c>
      <c r="BR2758" s="3" t="s">
        <v>7025</v>
      </c>
    </row>
    <row r="2759" spans="1:70" x14ac:dyDescent="0.2">
      <c r="A2759" t="s">
        <v>767</v>
      </c>
      <c r="B2759" t="s">
        <v>887</v>
      </c>
      <c r="C2759" t="s">
        <v>41</v>
      </c>
      <c r="D2759" t="s">
        <v>72</v>
      </c>
      <c r="E2759" t="s">
        <v>762</v>
      </c>
      <c r="F2759" s="2" t="s">
        <v>630</v>
      </c>
      <c r="G2759" s="22">
        <v>24</v>
      </c>
      <c r="H2759" s="22">
        <v>24</v>
      </c>
      <c r="N2759" s="2" t="s">
        <v>219</v>
      </c>
      <c r="O2759" s="2" t="s">
        <v>35</v>
      </c>
      <c r="P2759" t="s">
        <v>36</v>
      </c>
      <c r="Q2759" t="s">
        <v>846</v>
      </c>
      <c r="U2759" t="s">
        <v>37</v>
      </c>
      <c r="V2759" t="s">
        <v>888</v>
      </c>
      <c r="Z2759" s="2">
        <v>2</v>
      </c>
      <c r="AA2759" s="22">
        <v>50</v>
      </c>
      <c r="AF2759" t="s">
        <v>889</v>
      </c>
      <c r="AI2759" t="s">
        <v>838</v>
      </c>
      <c r="AK2759" t="s">
        <v>839</v>
      </c>
      <c r="BR2759" s="3" t="s">
        <v>7025</v>
      </c>
    </row>
    <row r="2760" spans="1:70" x14ac:dyDescent="0.2">
      <c r="A2760" t="s">
        <v>767</v>
      </c>
      <c r="B2760" t="s">
        <v>890</v>
      </c>
      <c r="C2760" t="s">
        <v>41</v>
      </c>
      <c r="D2760" t="s">
        <v>72</v>
      </c>
      <c r="E2760" t="s">
        <v>762</v>
      </c>
      <c r="F2760" s="2" t="s">
        <v>43</v>
      </c>
      <c r="G2760" s="22">
        <v>32</v>
      </c>
      <c r="H2760" s="22">
        <v>16</v>
      </c>
      <c r="K2760" s="22">
        <v>16</v>
      </c>
      <c r="N2760" s="2" t="s">
        <v>51</v>
      </c>
      <c r="O2760" s="2" t="s">
        <v>35</v>
      </c>
      <c r="P2760" t="s">
        <v>36</v>
      </c>
      <c r="Q2760" t="s">
        <v>891</v>
      </c>
      <c r="U2760" t="s">
        <v>37</v>
      </c>
      <c r="V2760" t="s">
        <v>892</v>
      </c>
      <c r="Z2760" s="2">
        <v>2</v>
      </c>
      <c r="AA2760" s="22">
        <v>38</v>
      </c>
      <c r="AF2760" t="s">
        <v>874</v>
      </c>
      <c r="AI2760" t="s">
        <v>856</v>
      </c>
      <c r="AK2760" t="s">
        <v>893</v>
      </c>
      <c r="BR2760" s="3" t="s">
        <v>7025</v>
      </c>
    </row>
    <row r="2761" spans="1:70" x14ac:dyDescent="0.2">
      <c r="A2761" t="s">
        <v>767</v>
      </c>
      <c r="B2761" t="s">
        <v>894</v>
      </c>
      <c r="C2761" t="s">
        <v>41</v>
      </c>
      <c r="D2761" t="s">
        <v>72</v>
      </c>
      <c r="E2761" t="s">
        <v>762</v>
      </c>
      <c r="F2761" s="2" t="s">
        <v>43</v>
      </c>
      <c r="G2761" s="22">
        <v>32</v>
      </c>
      <c r="H2761" s="22">
        <v>8</v>
      </c>
      <c r="K2761" s="22">
        <v>16</v>
      </c>
      <c r="M2761" s="22">
        <v>8</v>
      </c>
      <c r="N2761" s="2" t="s">
        <v>184</v>
      </c>
      <c r="O2761" s="2" t="s">
        <v>35</v>
      </c>
      <c r="P2761" t="s">
        <v>36</v>
      </c>
      <c r="Q2761" t="s">
        <v>869</v>
      </c>
      <c r="U2761" t="s">
        <v>37</v>
      </c>
      <c r="V2761" t="s">
        <v>895</v>
      </c>
      <c r="Z2761" s="2">
        <v>1</v>
      </c>
      <c r="AA2761" s="22">
        <v>19</v>
      </c>
      <c r="AF2761" t="s">
        <v>855</v>
      </c>
      <c r="AI2761" t="s">
        <v>856</v>
      </c>
      <c r="AK2761" t="s">
        <v>779</v>
      </c>
      <c r="BR2761" s="3" t="s">
        <v>7025</v>
      </c>
    </row>
    <row r="2762" spans="1:70" x14ac:dyDescent="0.2">
      <c r="A2762" t="s">
        <v>767</v>
      </c>
      <c r="B2762" t="s">
        <v>894</v>
      </c>
      <c r="C2762" t="s">
        <v>41</v>
      </c>
      <c r="D2762" t="s">
        <v>72</v>
      </c>
      <c r="E2762" t="s">
        <v>762</v>
      </c>
      <c r="F2762" s="2" t="s">
        <v>43</v>
      </c>
      <c r="G2762" s="22">
        <v>32</v>
      </c>
      <c r="H2762" s="22">
        <v>8</v>
      </c>
      <c r="K2762" s="22">
        <v>16</v>
      </c>
      <c r="M2762" s="22">
        <v>8</v>
      </c>
      <c r="N2762" s="2" t="s">
        <v>184</v>
      </c>
      <c r="O2762" s="2" t="s">
        <v>35</v>
      </c>
      <c r="P2762" t="s">
        <v>36</v>
      </c>
      <c r="Q2762" t="s">
        <v>877</v>
      </c>
      <c r="U2762" t="s">
        <v>37</v>
      </c>
      <c r="V2762" t="s">
        <v>896</v>
      </c>
      <c r="Z2762" s="2">
        <v>1</v>
      </c>
      <c r="AA2762" s="22">
        <v>19</v>
      </c>
      <c r="AF2762" t="s">
        <v>859</v>
      </c>
      <c r="AI2762" t="s">
        <v>856</v>
      </c>
      <c r="AK2762" t="s">
        <v>779</v>
      </c>
      <c r="BR2762" s="3" t="s">
        <v>7025</v>
      </c>
    </row>
    <row r="2763" spans="1:70" x14ac:dyDescent="0.2">
      <c r="A2763" t="s">
        <v>767</v>
      </c>
      <c r="B2763" t="s">
        <v>897</v>
      </c>
      <c r="C2763" t="s">
        <v>41</v>
      </c>
      <c r="D2763" t="s">
        <v>42</v>
      </c>
      <c r="E2763" t="s">
        <v>762</v>
      </c>
      <c r="F2763" s="2" t="s">
        <v>43</v>
      </c>
      <c r="G2763" s="22">
        <v>32</v>
      </c>
      <c r="H2763" s="22">
        <v>32</v>
      </c>
      <c r="N2763" s="2" t="s">
        <v>60</v>
      </c>
      <c r="O2763" s="2" t="s">
        <v>35</v>
      </c>
      <c r="P2763" t="s">
        <v>36</v>
      </c>
      <c r="Q2763" t="s">
        <v>857</v>
      </c>
      <c r="U2763" t="s">
        <v>37</v>
      </c>
      <c r="V2763" t="s">
        <v>898</v>
      </c>
      <c r="Z2763" s="2">
        <v>1</v>
      </c>
      <c r="AA2763" s="22">
        <v>23</v>
      </c>
      <c r="AF2763" t="s">
        <v>883</v>
      </c>
      <c r="AI2763" t="s">
        <v>884</v>
      </c>
      <c r="AK2763" t="s">
        <v>275</v>
      </c>
      <c r="BR2763" s="3" t="s">
        <v>7025</v>
      </c>
    </row>
    <row r="2764" spans="1:70" x14ac:dyDescent="0.2">
      <c r="A2764" t="s">
        <v>767</v>
      </c>
      <c r="B2764" t="s">
        <v>897</v>
      </c>
      <c r="C2764" t="s">
        <v>41</v>
      </c>
      <c r="D2764" t="s">
        <v>42</v>
      </c>
      <c r="E2764" t="s">
        <v>762</v>
      </c>
      <c r="F2764" s="2" t="s">
        <v>43</v>
      </c>
      <c r="G2764" s="22">
        <v>32</v>
      </c>
      <c r="H2764" s="22">
        <v>32</v>
      </c>
      <c r="N2764" s="2" t="s">
        <v>60</v>
      </c>
      <c r="O2764" s="2" t="s">
        <v>35</v>
      </c>
      <c r="P2764" t="s">
        <v>36</v>
      </c>
      <c r="Q2764" t="s">
        <v>840</v>
      </c>
      <c r="U2764" t="s">
        <v>37</v>
      </c>
      <c r="V2764" t="s">
        <v>899</v>
      </c>
      <c r="Z2764" s="2">
        <v>1</v>
      </c>
      <c r="AA2764" s="22">
        <v>20</v>
      </c>
      <c r="AF2764" t="s">
        <v>886</v>
      </c>
      <c r="AI2764" t="s">
        <v>884</v>
      </c>
      <c r="AK2764" t="s">
        <v>275</v>
      </c>
      <c r="BR2764" s="3" t="s">
        <v>7025</v>
      </c>
    </row>
    <row r="2765" spans="1:70" x14ac:dyDescent="0.2">
      <c r="A2765" t="s">
        <v>767</v>
      </c>
      <c r="B2765" t="s">
        <v>900</v>
      </c>
      <c r="C2765" t="s">
        <v>41</v>
      </c>
      <c r="D2765" t="s">
        <v>42</v>
      </c>
      <c r="E2765" t="s">
        <v>762</v>
      </c>
      <c r="F2765" s="2" t="s">
        <v>43</v>
      </c>
      <c r="G2765" s="22">
        <v>32</v>
      </c>
      <c r="H2765" s="22">
        <v>16</v>
      </c>
      <c r="M2765" s="22">
        <v>16</v>
      </c>
      <c r="N2765" s="2" t="s">
        <v>60</v>
      </c>
      <c r="O2765" s="2" t="s">
        <v>35</v>
      </c>
      <c r="P2765" t="s">
        <v>36</v>
      </c>
      <c r="Q2765" t="s">
        <v>877</v>
      </c>
      <c r="U2765" t="s">
        <v>37</v>
      </c>
      <c r="V2765" t="s">
        <v>901</v>
      </c>
      <c r="Z2765" s="2">
        <v>1</v>
      </c>
      <c r="AA2765" s="22">
        <v>23</v>
      </c>
      <c r="AF2765" t="s">
        <v>883</v>
      </c>
      <c r="AI2765" t="s">
        <v>884</v>
      </c>
      <c r="AK2765" t="s">
        <v>275</v>
      </c>
      <c r="BR2765" s="3" t="s">
        <v>7025</v>
      </c>
    </row>
    <row r="2766" spans="1:70" x14ac:dyDescent="0.2">
      <c r="A2766" t="s">
        <v>767</v>
      </c>
      <c r="B2766" t="s">
        <v>900</v>
      </c>
      <c r="C2766" t="s">
        <v>41</v>
      </c>
      <c r="D2766" t="s">
        <v>42</v>
      </c>
      <c r="E2766" t="s">
        <v>762</v>
      </c>
      <c r="F2766" s="2" t="s">
        <v>43</v>
      </c>
      <c r="G2766" s="22">
        <v>32</v>
      </c>
      <c r="H2766" s="22">
        <v>16</v>
      </c>
      <c r="M2766" s="22">
        <v>16</v>
      </c>
      <c r="N2766" s="2" t="s">
        <v>60</v>
      </c>
      <c r="O2766" s="2" t="s">
        <v>35</v>
      </c>
      <c r="P2766" t="s">
        <v>36</v>
      </c>
      <c r="Q2766" t="s">
        <v>844</v>
      </c>
      <c r="U2766" t="s">
        <v>37</v>
      </c>
      <c r="V2766" t="s">
        <v>902</v>
      </c>
      <c r="Z2766" s="2">
        <v>1</v>
      </c>
      <c r="AA2766" s="22">
        <v>20</v>
      </c>
      <c r="AF2766" t="s">
        <v>886</v>
      </c>
      <c r="AI2766" t="s">
        <v>884</v>
      </c>
      <c r="AK2766" t="s">
        <v>275</v>
      </c>
      <c r="BR2766" s="3" t="s">
        <v>7025</v>
      </c>
    </row>
    <row r="2767" spans="1:70" x14ac:dyDescent="0.2">
      <c r="A2767" t="s">
        <v>767</v>
      </c>
      <c r="B2767" t="s">
        <v>903</v>
      </c>
      <c r="C2767" t="s">
        <v>81</v>
      </c>
      <c r="D2767" t="s">
        <v>72</v>
      </c>
      <c r="E2767" t="s">
        <v>762</v>
      </c>
      <c r="F2767" s="2" t="s">
        <v>86</v>
      </c>
      <c r="G2767" s="22">
        <v>80</v>
      </c>
      <c r="H2767" s="22">
        <v>16</v>
      </c>
      <c r="M2767" s="22">
        <v>64</v>
      </c>
      <c r="N2767" s="2" t="s">
        <v>51</v>
      </c>
      <c r="O2767" s="2" t="s">
        <v>35</v>
      </c>
      <c r="P2767" t="s">
        <v>36</v>
      </c>
      <c r="Q2767" t="s">
        <v>904</v>
      </c>
      <c r="U2767" t="s">
        <v>37</v>
      </c>
      <c r="V2767" t="s">
        <v>905</v>
      </c>
      <c r="Z2767" s="2">
        <v>1</v>
      </c>
      <c r="AA2767" s="22">
        <v>16</v>
      </c>
      <c r="AF2767" t="s">
        <v>906</v>
      </c>
      <c r="AI2767" t="s">
        <v>907</v>
      </c>
      <c r="AK2767" t="s">
        <v>908</v>
      </c>
      <c r="BR2767" s="3" t="s">
        <v>7025</v>
      </c>
    </row>
    <row r="2768" spans="1:70" x14ac:dyDescent="0.2">
      <c r="A2768" t="s">
        <v>767</v>
      </c>
      <c r="B2768" t="s">
        <v>909</v>
      </c>
      <c r="C2768" t="s">
        <v>81</v>
      </c>
      <c r="D2768" t="s">
        <v>72</v>
      </c>
      <c r="E2768" t="s">
        <v>762</v>
      </c>
      <c r="F2768" s="2" t="s">
        <v>97</v>
      </c>
      <c r="G2768" s="22">
        <v>48</v>
      </c>
      <c r="H2768" s="22">
        <v>16</v>
      </c>
      <c r="K2768" s="22">
        <v>12</v>
      </c>
      <c r="M2768" s="22">
        <v>20</v>
      </c>
      <c r="N2768" s="2" t="s">
        <v>219</v>
      </c>
      <c r="O2768" s="2" t="s">
        <v>35</v>
      </c>
      <c r="P2768" t="s">
        <v>36</v>
      </c>
      <c r="Q2768" t="s">
        <v>910</v>
      </c>
      <c r="U2768" t="s">
        <v>37</v>
      </c>
      <c r="V2768" t="s">
        <v>911</v>
      </c>
      <c r="Z2768" s="2">
        <v>2</v>
      </c>
      <c r="AA2768" s="22">
        <v>51</v>
      </c>
      <c r="AF2768" t="s">
        <v>912</v>
      </c>
      <c r="AI2768" t="s">
        <v>771</v>
      </c>
      <c r="AK2768" t="s">
        <v>833</v>
      </c>
      <c r="BR2768" s="3" t="s">
        <v>7025</v>
      </c>
    </row>
    <row r="2769" spans="1:70" x14ac:dyDescent="0.2">
      <c r="A2769" t="s">
        <v>767</v>
      </c>
      <c r="B2769" t="s">
        <v>913</v>
      </c>
      <c r="C2769" t="s">
        <v>81</v>
      </c>
      <c r="D2769" t="s">
        <v>72</v>
      </c>
      <c r="E2769" t="s">
        <v>762</v>
      </c>
      <c r="F2769" s="2" t="s">
        <v>914</v>
      </c>
      <c r="G2769" s="22">
        <v>72</v>
      </c>
      <c r="H2769" s="22">
        <v>24</v>
      </c>
      <c r="M2769" s="22">
        <v>48</v>
      </c>
      <c r="N2769" s="2" t="s">
        <v>219</v>
      </c>
      <c r="O2769" s="2" t="s">
        <v>35</v>
      </c>
      <c r="P2769" t="s">
        <v>89</v>
      </c>
      <c r="Q2769" t="s">
        <v>915</v>
      </c>
      <c r="U2769" t="s">
        <v>37</v>
      </c>
      <c r="V2769" t="s">
        <v>916</v>
      </c>
      <c r="Z2769" s="2">
        <v>2</v>
      </c>
      <c r="AA2769" s="22">
        <v>51</v>
      </c>
      <c r="AF2769" t="s">
        <v>912</v>
      </c>
      <c r="AI2769" t="s">
        <v>771</v>
      </c>
      <c r="AK2769" t="s">
        <v>833</v>
      </c>
      <c r="BR2769" s="3" t="s">
        <v>7025</v>
      </c>
    </row>
    <row r="2770" spans="1:70" x14ac:dyDescent="0.2">
      <c r="A2770" t="s">
        <v>767</v>
      </c>
      <c r="B2770" t="s">
        <v>917</v>
      </c>
      <c r="C2770" t="s">
        <v>81</v>
      </c>
      <c r="D2770" t="s">
        <v>72</v>
      </c>
      <c r="E2770" t="s">
        <v>762</v>
      </c>
      <c r="F2770" s="2" t="s">
        <v>86</v>
      </c>
      <c r="G2770" s="22">
        <v>80</v>
      </c>
      <c r="H2770" s="22">
        <v>24</v>
      </c>
      <c r="K2770" s="22">
        <v>16</v>
      </c>
      <c r="M2770" s="22">
        <v>40</v>
      </c>
      <c r="N2770" s="2" t="s">
        <v>219</v>
      </c>
      <c r="O2770" s="2" t="s">
        <v>35</v>
      </c>
      <c r="P2770" t="s">
        <v>36</v>
      </c>
      <c r="Q2770" t="s">
        <v>918</v>
      </c>
      <c r="U2770" t="s">
        <v>37</v>
      </c>
      <c r="V2770" t="s">
        <v>919</v>
      </c>
      <c r="Z2770" s="2">
        <v>2</v>
      </c>
      <c r="AA2770" s="22">
        <v>51</v>
      </c>
      <c r="AF2770" t="s">
        <v>912</v>
      </c>
      <c r="AI2770" t="s">
        <v>771</v>
      </c>
      <c r="AK2770" t="s">
        <v>833</v>
      </c>
      <c r="BR2770" s="3" t="s">
        <v>7025</v>
      </c>
    </row>
    <row r="2771" spans="1:70" x14ac:dyDescent="0.2">
      <c r="A2771" t="s">
        <v>767</v>
      </c>
      <c r="B2771" t="s">
        <v>920</v>
      </c>
      <c r="C2771" t="s">
        <v>81</v>
      </c>
      <c r="D2771" t="s">
        <v>72</v>
      </c>
      <c r="E2771" t="s">
        <v>762</v>
      </c>
      <c r="F2771" s="2" t="s">
        <v>97</v>
      </c>
      <c r="G2771" s="22">
        <v>48</v>
      </c>
      <c r="H2771" s="22">
        <v>20</v>
      </c>
      <c r="M2771" s="22">
        <v>28</v>
      </c>
      <c r="N2771" s="2" t="s">
        <v>219</v>
      </c>
      <c r="O2771" s="2" t="s">
        <v>35</v>
      </c>
      <c r="P2771" t="s">
        <v>89</v>
      </c>
      <c r="Q2771" t="s">
        <v>921</v>
      </c>
      <c r="U2771" t="s">
        <v>37</v>
      </c>
      <c r="V2771" t="s">
        <v>922</v>
      </c>
      <c r="Z2771" s="2">
        <v>2</v>
      </c>
      <c r="AA2771" s="22">
        <v>42</v>
      </c>
      <c r="AF2771" t="s">
        <v>923</v>
      </c>
      <c r="AI2771" t="s">
        <v>771</v>
      </c>
      <c r="AK2771" t="s">
        <v>833</v>
      </c>
      <c r="BR2771" s="3" t="s">
        <v>7025</v>
      </c>
    </row>
    <row r="2772" spans="1:70" x14ac:dyDescent="0.2">
      <c r="A2772" t="s">
        <v>767</v>
      </c>
      <c r="B2772" t="s">
        <v>924</v>
      </c>
      <c r="C2772" t="s">
        <v>81</v>
      </c>
      <c r="D2772" t="s">
        <v>72</v>
      </c>
      <c r="E2772" t="s">
        <v>762</v>
      </c>
      <c r="F2772" s="2" t="s">
        <v>86</v>
      </c>
      <c r="G2772" s="22">
        <v>80</v>
      </c>
      <c r="H2772" s="22">
        <v>26</v>
      </c>
      <c r="M2772" s="22">
        <v>54</v>
      </c>
      <c r="N2772" s="2" t="s">
        <v>219</v>
      </c>
      <c r="O2772" s="2" t="s">
        <v>35</v>
      </c>
      <c r="P2772" t="s">
        <v>89</v>
      </c>
      <c r="Q2772" t="s">
        <v>925</v>
      </c>
      <c r="U2772" t="s">
        <v>37</v>
      </c>
      <c r="V2772" t="s">
        <v>926</v>
      </c>
      <c r="Z2772" s="2">
        <v>2</v>
      </c>
      <c r="AA2772" s="22">
        <v>42</v>
      </c>
      <c r="AF2772" t="s">
        <v>923</v>
      </c>
      <c r="AI2772" t="s">
        <v>771</v>
      </c>
      <c r="AK2772" t="s">
        <v>833</v>
      </c>
      <c r="BR2772" s="3" t="s">
        <v>7025</v>
      </c>
    </row>
    <row r="2773" spans="1:70" x14ac:dyDescent="0.2">
      <c r="A2773" t="s">
        <v>767</v>
      </c>
      <c r="B2773" t="s">
        <v>927</v>
      </c>
      <c r="C2773" t="s">
        <v>81</v>
      </c>
      <c r="D2773" t="s">
        <v>72</v>
      </c>
      <c r="E2773" t="s">
        <v>762</v>
      </c>
      <c r="F2773" s="2" t="s">
        <v>914</v>
      </c>
      <c r="G2773" s="22">
        <v>72</v>
      </c>
      <c r="H2773" s="22">
        <v>24</v>
      </c>
      <c r="K2773" s="22">
        <v>24</v>
      </c>
      <c r="M2773" s="22">
        <v>24</v>
      </c>
      <c r="N2773" s="2" t="s">
        <v>219</v>
      </c>
      <c r="O2773" s="2" t="s">
        <v>35</v>
      </c>
      <c r="P2773" t="s">
        <v>36</v>
      </c>
      <c r="Q2773" t="s">
        <v>928</v>
      </c>
      <c r="U2773" t="s">
        <v>37</v>
      </c>
      <c r="V2773" t="s">
        <v>929</v>
      </c>
      <c r="Z2773" s="2">
        <v>2</v>
      </c>
      <c r="AA2773" s="22">
        <v>42</v>
      </c>
      <c r="AF2773" t="s">
        <v>923</v>
      </c>
      <c r="AI2773" t="s">
        <v>771</v>
      </c>
      <c r="AK2773" t="s">
        <v>833</v>
      </c>
      <c r="BR2773" s="3" t="s">
        <v>7025</v>
      </c>
    </row>
    <row r="2774" spans="1:70" x14ac:dyDescent="0.2">
      <c r="A2774" t="s">
        <v>767</v>
      </c>
      <c r="B2774" t="s">
        <v>930</v>
      </c>
      <c r="C2774" t="s">
        <v>41</v>
      </c>
      <c r="D2774" t="s">
        <v>72</v>
      </c>
      <c r="E2774" t="s">
        <v>762</v>
      </c>
      <c r="F2774" s="2" t="s">
        <v>43</v>
      </c>
      <c r="G2774" s="22">
        <v>32</v>
      </c>
      <c r="H2774" s="22">
        <v>32</v>
      </c>
      <c r="N2774" s="2" t="s">
        <v>184</v>
      </c>
      <c r="O2774" s="2" t="s">
        <v>35</v>
      </c>
      <c r="P2774" t="s">
        <v>36</v>
      </c>
      <c r="Q2774" t="s">
        <v>931</v>
      </c>
      <c r="U2774" t="s">
        <v>37</v>
      </c>
      <c r="V2774" t="s">
        <v>932</v>
      </c>
      <c r="Z2774" s="2">
        <v>2</v>
      </c>
      <c r="AA2774" s="22">
        <v>42</v>
      </c>
      <c r="AF2774" t="s">
        <v>923</v>
      </c>
      <c r="AI2774" t="s">
        <v>771</v>
      </c>
      <c r="AK2774" t="s">
        <v>827</v>
      </c>
      <c r="BR2774" s="3" t="s">
        <v>7025</v>
      </c>
    </row>
    <row r="2775" spans="1:70" x14ac:dyDescent="0.2">
      <c r="A2775" t="s">
        <v>767</v>
      </c>
      <c r="B2775" t="s">
        <v>933</v>
      </c>
      <c r="C2775" t="s">
        <v>81</v>
      </c>
      <c r="D2775" t="s">
        <v>72</v>
      </c>
      <c r="E2775" t="s">
        <v>762</v>
      </c>
      <c r="F2775" s="2" t="s">
        <v>335</v>
      </c>
      <c r="G2775" s="22">
        <v>64</v>
      </c>
      <c r="H2775" s="22">
        <v>24</v>
      </c>
      <c r="K2775" s="22">
        <v>16</v>
      </c>
      <c r="M2775" s="22">
        <v>24</v>
      </c>
      <c r="N2775" s="2" t="s">
        <v>51</v>
      </c>
      <c r="O2775" s="2" t="s">
        <v>35</v>
      </c>
      <c r="P2775" t="s">
        <v>36</v>
      </c>
      <c r="Q2775" t="s">
        <v>934</v>
      </c>
      <c r="U2775" t="s">
        <v>37</v>
      </c>
      <c r="V2775" t="s">
        <v>935</v>
      </c>
      <c r="Z2775" s="2">
        <v>2</v>
      </c>
      <c r="AA2775" s="22">
        <v>48</v>
      </c>
      <c r="AF2775" t="s">
        <v>936</v>
      </c>
      <c r="AI2775" t="s">
        <v>937</v>
      </c>
      <c r="AK2775" t="s">
        <v>938</v>
      </c>
      <c r="BR2775" s="3" t="s">
        <v>7025</v>
      </c>
    </row>
    <row r="2776" spans="1:70" x14ac:dyDescent="0.2">
      <c r="A2776" t="s">
        <v>767</v>
      </c>
      <c r="B2776" t="s">
        <v>939</v>
      </c>
      <c r="C2776" t="s">
        <v>81</v>
      </c>
      <c r="D2776" t="s">
        <v>72</v>
      </c>
      <c r="E2776" t="s">
        <v>762</v>
      </c>
      <c r="F2776" s="2" t="s">
        <v>86</v>
      </c>
      <c r="G2776" s="22">
        <v>80</v>
      </c>
      <c r="H2776" s="22">
        <v>24</v>
      </c>
      <c r="K2776" s="22">
        <v>16</v>
      </c>
      <c r="M2776" s="22">
        <v>40</v>
      </c>
      <c r="N2776" s="2" t="s">
        <v>51</v>
      </c>
      <c r="O2776" s="2" t="s">
        <v>35</v>
      </c>
      <c r="P2776" t="s">
        <v>36</v>
      </c>
      <c r="Q2776" t="s">
        <v>940</v>
      </c>
      <c r="U2776" t="s">
        <v>37</v>
      </c>
      <c r="V2776" t="s">
        <v>941</v>
      </c>
      <c r="Z2776" s="2">
        <v>2</v>
      </c>
      <c r="AA2776" s="22">
        <v>48</v>
      </c>
      <c r="AF2776" t="s">
        <v>936</v>
      </c>
      <c r="AI2776" t="s">
        <v>937</v>
      </c>
      <c r="AK2776" t="s">
        <v>938</v>
      </c>
      <c r="BR2776" s="3" t="s">
        <v>7025</v>
      </c>
    </row>
    <row r="2777" spans="1:70" x14ac:dyDescent="0.2">
      <c r="A2777" t="s">
        <v>767</v>
      </c>
      <c r="B2777" t="s">
        <v>942</v>
      </c>
      <c r="C2777" t="s">
        <v>81</v>
      </c>
      <c r="D2777" t="s">
        <v>72</v>
      </c>
      <c r="E2777" t="s">
        <v>762</v>
      </c>
      <c r="F2777" s="2" t="s">
        <v>274</v>
      </c>
      <c r="G2777" s="22">
        <v>40</v>
      </c>
      <c r="H2777" s="22">
        <v>16</v>
      </c>
      <c r="M2777" s="22">
        <v>24</v>
      </c>
      <c r="N2777" s="2" t="s">
        <v>219</v>
      </c>
      <c r="O2777" s="2" t="s">
        <v>35</v>
      </c>
      <c r="P2777" t="s">
        <v>36</v>
      </c>
      <c r="Q2777" t="s">
        <v>943</v>
      </c>
      <c r="U2777" t="s">
        <v>37</v>
      </c>
      <c r="V2777" t="s">
        <v>944</v>
      </c>
      <c r="Z2777" s="2">
        <v>2</v>
      </c>
      <c r="AA2777" s="22">
        <v>52</v>
      </c>
      <c r="AF2777" t="s">
        <v>945</v>
      </c>
      <c r="AI2777" t="s">
        <v>946</v>
      </c>
      <c r="AK2777" t="s">
        <v>947</v>
      </c>
      <c r="BR2777" s="3" t="s">
        <v>7025</v>
      </c>
    </row>
    <row r="2778" spans="1:70" x14ac:dyDescent="0.2">
      <c r="A2778" t="s">
        <v>767</v>
      </c>
      <c r="B2778" t="s">
        <v>948</v>
      </c>
      <c r="C2778" t="s">
        <v>81</v>
      </c>
      <c r="D2778" t="s">
        <v>72</v>
      </c>
      <c r="E2778" t="s">
        <v>762</v>
      </c>
      <c r="F2778" s="2" t="s">
        <v>97</v>
      </c>
      <c r="G2778" s="22">
        <v>48</v>
      </c>
      <c r="H2778" s="22">
        <v>24</v>
      </c>
      <c r="M2778" s="22">
        <v>24</v>
      </c>
      <c r="N2778" s="2" t="s">
        <v>219</v>
      </c>
      <c r="O2778" s="2" t="s">
        <v>35</v>
      </c>
      <c r="P2778" t="s">
        <v>36</v>
      </c>
      <c r="Q2778" t="s">
        <v>949</v>
      </c>
      <c r="U2778" t="s">
        <v>37</v>
      </c>
      <c r="V2778" t="s">
        <v>950</v>
      </c>
      <c r="Z2778" s="2">
        <v>2</v>
      </c>
      <c r="AA2778" s="22">
        <v>52</v>
      </c>
      <c r="AF2778" t="s">
        <v>945</v>
      </c>
      <c r="AI2778" t="s">
        <v>946</v>
      </c>
      <c r="AK2778" t="s">
        <v>947</v>
      </c>
      <c r="BR2778" s="3" t="s">
        <v>7025</v>
      </c>
    </row>
    <row r="2779" spans="1:70" x14ac:dyDescent="0.2">
      <c r="A2779" t="s">
        <v>767</v>
      </c>
      <c r="B2779" t="s">
        <v>951</v>
      </c>
      <c r="C2779" t="s">
        <v>81</v>
      </c>
      <c r="D2779" t="s">
        <v>72</v>
      </c>
      <c r="E2779" t="s">
        <v>762</v>
      </c>
      <c r="F2779" s="2" t="s">
        <v>773</v>
      </c>
      <c r="G2779" s="22">
        <v>112</v>
      </c>
      <c r="L2779" s="22">
        <v>112</v>
      </c>
      <c r="N2779" s="2" t="s">
        <v>51</v>
      </c>
      <c r="O2779" s="2" t="s">
        <v>35</v>
      </c>
      <c r="P2779" t="s">
        <v>89</v>
      </c>
      <c r="Q2779" t="s">
        <v>952</v>
      </c>
      <c r="U2779" t="s">
        <v>37</v>
      </c>
      <c r="V2779" t="s">
        <v>953</v>
      </c>
      <c r="Z2779" s="2">
        <v>2</v>
      </c>
      <c r="AA2779" s="22">
        <v>41</v>
      </c>
      <c r="AF2779" t="s">
        <v>954</v>
      </c>
      <c r="AI2779" t="s">
        <v>771</v>
      </c>
      <c r="AK2779" t="s">
        <v>955</v>
      </c>
      <c r="BR2779" s="3" t="s">
        <v>7025</v>
      </c>
    </row>
    <row r="2780" spans="1:70" x14ac:dyDescent="0.2">
      <c r="A2780" t="s">
        <v>767</v>
      </c>
      <c r="B2780" t="s">
        <v>951</v>
      </c>
      <c r="C2780" t="s">
        <v>81</v>
      </c>
      <c r="D2780" t="s">
        <v>72</v>
      </c>
      <c r="E2780" t="s">
        <v>762</v>
      </c>
      <c r="F2780" s="2" t="s">
        <v>773</v>
      </c>
      <c r="G2780" s="22">
        <v>112</v>
      </c>
      <c r="L2780" s="22">
        <v>112</v>
      </c>
      <c r="N2780" s="2" t="s">
        <v>51</v>
      </c>
      <c r="O2780" s="2" t="s">
        <v>35</v>
      </c>
      <c r="P2780" t="s">
        <v>89</v>
      </c>
      <c r="Q2780" t="s">
        <v>956</v>
      </c>
      <c r="U2780" t="s">
        <v>37</v>
      </c>
      <c r="V2780" t="s">
        <v>957</v>
      </c>
      <c r="Z2780" s="2">
        <v>2</v>
      </c>
      <c r="AA2780" s="22">
        <v>50</v>
      </c>
      <c r="AF2780" t="s">
        <v>958</v>
      </c>
      <c r="AI2780" t="s">
        <v>771</v>
      </c>
      <c r="AK2780" t="s">
        <v>955</v>
      </c>
      <c r="BR2780" s="3" t="s">
        <v>7025</v>
      </c>
    </row>
    <row r="2781" spans="1:70" x14ac:dyDescent="0.2">
      <c r="A2781" t="s">
        <v>767</v>
      </c>
      <c r="B2781" t="s">
        <v>959</v>
      </c>
      <c r="C2781" t="s">
        <v>81</v>
      </c>
      <c r="D2781" t="s">
        <v>72</v>
      </c>
      <c r="E2781" t="s">
        <v>762</v>
      </c>
      <c r="F2781" s="2" t="s">
        <v>960</v>
      </c>
      <c r="G2781" s="22">
        <v>128</v>
      </c>
      <c r="L2781" s="22">
        <v>128</v>
      </c>
      <c r="N2781" s="2" t="s">
        <v>51</v>
      </c>
      <c r="O2781" s="2" t="s">
        <v>35</v>
      </c>
      <c r="P2781" t="s">
        <v>89</v>
      </c>
      <c r="Q2781" t="s">
        <v>952</v>
      </c>
      <c r="U2781" t="s">
        <v>37</v>
      </c>
      <c r="V2781" t="s">
        <v>961</v>
      </c>
      <c r="Z2781" s="2">
        <v>2</v>
      </c>
      <c r="AA2781" s="22">
        <v>50</v>
      </c>
      <c r="AF2781" t="s">
        <v>958</v>
      </c>
      <c r="AI2781" t="s">
        <v>771</v>
      </c>
      <c r="AK2781" t="s">
        <v>955</v>
      </c>
      <c r="BR2781" s="3" t="s">
        <v>7025</v>
      </c>
    </row>
    <row r="2782" spans="1:70" x14ac:dyDescent="0.2">
      <c r="A2782" t="s">
        <v>767</v>
      </c>
      <c r="B2782" t="s">
        <v>959</v>
      </c>
      <c r="C2782" t="s">
        <v>81</v>
      </c>
      <c r="D2782" t="s">
        <v>72</v>
      </c>
      <c r="E2782" t="s">
        <v>762</v>
      </c>
      <c r="F2782" s="2" t="s">
        <v>960</v>
      </c>
      <c r="G2782" s="22">
        <v>128</v>
      </c>
      <c r="L2782" s="22">
        <v>128</v>
      </c>
      <c r="N2782" s="2" t="s">
        <v>51</v>
      </c>
      <c r="O2782" s="2" t="s">
        <v>35</v>
      </c>
      <c r="P2782" t="s">
        <v>89</v>
      </c>
      <c r="Q2782" t="s">
        <v>956</v>
      </c>
      <c r="U2782" t="s">
        <v>37</v>
      </c>
      <c r="V2782" t="s">
        <v>962</v>
      </c>
      <c r="Z2782" s="2">
        <v>2</v>
      </c>
      <c r="AA2782" s="22">
        <v>41</v>
      </c>
      <c r="AF2782" t="s">
        <v>954</v>
      </c>
      <c r="AI2782" t="s">
        <v>771</v>
      </c>
      <c r="AK2782" t="s">
        <v>955</v>
      </c>
      <c r="BR2782" s="3" t="s">
        <v>7025</v>
      </c>
    </row>
    <row r="2783" spans="1:70" x14ac:dyDescent="0.2">
      <c r="A2783" t="s">
        <v>767</v>
      </c>
      <c r="B2783" t="s">
        <v>963</v>
      </c>
      <c r="C2783" t="s">
        <v>81</v>
      </c>
      <c r="D2783" t="s">
        <v>72</v>
      </c>
      <c r="E2783" t="s">
        <v>762</v>
      </c>
      <c r="F2783" s="2" t="s">
        <v>97</v>
      </c>
      <c r="G2783" s="22">
        <v>48</v>
      </c>
      <c r="H2783" s="22">
        <v>20</v>
      </c>
      <c r="M2783" s="22">
        <v>28</v>
      </c>
      <c r="N2783" s="2" t="s">
        <v>51</v>
      </c>
      <c r="O2783" s="2" t="s">
        <v>35</v>
      </c>
      <c r="P2783" t="s">
        <v>36</v>
      </c>
      <c r="Q2783" t="s">
        <v>949</v>
      </c>
      <c r="U2783" t="s">
        <v>37</v>
      </c>
      <c r="V2783" t="s">
        <v>964</v>
      </c>
      <c r="Z2783" s="2">
        <v>2</v>
      </c>
      <c r="AA2783" s="22">
        <v>41</v>
      </c>
      <c r="AF2783" t="s">
        <v>954</v>
      </c>
      <c r="AI2783" t="s">
        <v>771</v>
      </c>
      <c r="AK2783" t="s">
        <v>955</v>
      </c>
      <c r="BR2783" s="3" t="s">
        <v>7025</v>
      </c>
    </row>
    <row r="2784" spans="1:70" x14ac:dyDescent="0.2">
      <c r="A2784" t="s">
        <v>767</v>
      </c>
      <c r="B2784" t="s">
        <v>963</v>
      </c>
      <c r="C2784" t="s">
        <v>81</v>
      </c>
      <c r="D2784" t="s">
        <v>72</v>
      </c>
      <c r="E2784" t="s">
        <v>762</v>
      </c>
      <c r="F2784" s="2" t="s">
        <v>97</v>
      </c>
      <c r="G2784" s="22">
        <v>48</v>
      </c>
      <c r="H2784" s="22">
        <v>20</v>
      </c>
      <c r="M2784" s="22">
        <v>28</v>
      </c>
      <c r="N2784" s="2" t="s">
        <v>51</v>
      </c>
      <c r="O2784" s="2" t="s">
        <v>35</v>
      </c>
      <c r="P2784" t="s">
        <v>36</v>
      </c>
      <c r="Q2784" t="s">
        <v>965</v>
      </c>
      <c r="U2784" t="s">
        <v>37</v>
      </c>
      <c r="V2784" t="s">
        <v>966</v>
      </c>
      <c r="Z2784" s="2">
        <v>2</v>
      </c>
      <c r="AA2784" s="22">
        <v>50</v>
      </c>
      <c r="AF2784" t="s">
        <v>958</v>
      </c>
      <c r="AI2784" t="s">
        <v>771</v>
      </c>
      <c r="AK2784" t="s">
        <v>955</v>
      </c>
      <c r="BR2784" s="3" t="s">
        <v>7025</v>
      </c>
    </row>
    <row r="2785" spans="1:70" x14ac:dyDescent="0.2">
      <c r="A2785" t="s">
        <v>767</v>
      </c>
      <c r="B2785" t="s">
        <v>967</v>
      </c>
      <c r="C2785" t="s">
        <v>41</v>
      </c>
      <c r="D2785" t="s">
        <v>72</v>
      </c>
      <c r="E2785" t="s">
        <v>762</v>
      </c>
      <c r="F2785" s="2" t="s">
        <v>335</v>
      </c>
      <c r="G2785" s="22">
        <v>64</v>
      </c>
      <c r="H2785" s="22">
        <v>16</v>
      </c>
      <c r="M2785" s="22">
        <v>48</v>
      </c>
      <c r="N2785" s="2" t="s">
        <v>51</v>
      </c>
      <c r="O2785" s="2" t="s">
        <v>35</v>
      </c>
      <c r="P2785" t="s">
        <v>36</v>
      </c>
      <c r="Q2785" t="s">
        <v>968</v>
      </c>
      <c r="U2785" t="s">
        <v>37</v>
      </c>
      <c r="V2785" t="s">
        <v>969</v>
      </c>
      <c r="Z2785" s="2">
        <v>2</v>
      </c>
      <c r="AA2785" s="22">
        <v>50</v>
      </c>
      <c r="AF2785" t="s">
        <v>958</v>
      </c>
      <c r="AI2785" t="s">
        <v>771</v>
      </c>
      <c r="AK2785" t="s">
        <v>955</v>
      </c>
      <c r="BR2785" s="3" t="s">
        <v>7025</v>
      </c>
    </row>
    <row r="2786" spans="1:70" x14ac:dyDescent="0.2">
      <c r="A2786" t="s">
        <v>767</v>
      </c>
      <c r="B2786" t="s">
        <v>967</v>
      </c>
      <c r="C2786" t="s">
        <v>41</v>
      </c>
      <c r="D2786" t="s">
        <v>72</v>
      </c>
      <c r="E2786" t="s">
        <v>762</v>
      </c>
      <c r="F2786" s="2" t="s">
        <v>335</v>
      </c>
      <c r="G2786" s="22">
        <v>64</v>
      </c>
      <c r="H2786" s="22">
        <v>16</v>
      </c>
      <c r="M2786" s="22">
        <v>48</v>
      </c>
      <c r="N2786" s="2" t="s">
        <v>51</v>
      </c>
      <c r="O2786" s="2" t="s">
        <v>35</v>
      </c>
      <c r="P2786" t="s">
        <v>36</v>
      </c>
      <c r="Q2786" t="s">
        <v>891</v>
      </c>
      <c r="U2786" t="s">
        <v>37</v>
      </c>
      <c r="V2786" t="s">
        <v>970</v>
      </c>
      <c r="Z2786" s="2">
        <v>2</v>
      </c>
      <c r="AA2786" s="22">
        <v>41</v>
      </c>
      <c r="AF2786" t="s">
        <v>954</v>
      </c>
      <c r="AI2786" t="s">
        <v>771</v>
      </c>
      <c r="AK2786" t="s">
        <v>955</v>
      </c>
      <c r="BR2786" s="3" t="s">
        <v>7025</v>
      </c>
    </row>
    <row r="2787" spans="1:70" x14ac:dyDescent="0.2">
      <c r="A2787" t="s">
        <v>767</v>
      </c>
      <c r="B2787" t="s">
        <v>971</v>
      </c>
      <c r="C2787" t="s">
        <v>41</v>
      </c>
      <c r="D2787" t="s">
        <v>42</v>
      </c>
      <c r="E2787" t="s">
        <v>762</v>
      </c>
      <c r="F2787" s="2" t="s">
        <v>43</v>
      </c>
      <c r="G2787" s="22">
        <v>32</v>
      </c>
      <c r="H2787" s="22">
        <v>8</v>
      </c>
      <c r="L2787" s="22">
        <v>24</v>
      </c>
      <c r="N2787" s="2" t="s">
        <v>60</v>
      </c>
      <c r="O2787" s="2" t="s">
        <v>35</v>
      </c>
      <c r="P2787" t="s">
        <v>36</v>
      </c>
      <c r="Q2787" t="s">
        <v>956</v>
      </c>
      <c r="U2787" t="s">
        <v>37</v>
      </c>
      <c r="V2787" t="s">
        <v>972</v>
      </c>
      <c r="Z2787" s="2">
        <v>2</v>
      </c>
      <c r="AA2787" s="22">
        <v>45</v>
      </c>
      <c r="AF2787" t="s">
        <v>973</v>
      </c>
      <c r="AI2787" t="s">
        <v>974</v>
      </c>
      <c r="AK2787" t="s">
        <v>123</v>
      </c>
      <c r="BR2787" s="3" t="s">
        <v>7025</v>
      </c>
    </row>
    <row r="2788" spans="1:70" x14ac:dyDescent="0.2">
      <c r="A2788" t="s">
        <v>767</v>
      </c>
      <c r="B2788" t="s">
        <v>971</v>
      </c>
      <c r="C2788" t="s">
        <v>41</v>
      </c>
      <c r="D2788" t="s">
        <v>42</v>
      </c>
      <c r="E2788" t="s">
        <v>762</v>
      </c>
      <c r="F2788" s="2" t="s">
        <v>43</v>
      </c>
      <c r="G2788" s="22">
        <v>32</v>
      </c>
      <c r="H2788" s="22">
        <v>8</v>
      </c>
      <c r="L2788" s="22">
        <v>24</v>
      </c>
      <c r="N2788" s="2" t="s">
        <v>60</v>
      </c>
      <c r="O2788" s="2" t="s">
        <v>35</v>
      </c>
      <c r="P2788" t="s">
        <v>36</v>
      </c>
      <c r="Q2788" t="s">
        <v>956</v>
      </c>
      <c r="U2788" t="s">
        <v>37</v>
      </c>
      <c r="V2788" t="s">
        <v>975</v>
      </c>
      <c r="Z2788" s="2">
        <v>2</v>
      </c>
      <c r="AA2788" s="22">
        <v>50</v>
      </c>
      <c r="AF2788" t="s">
        <v>976</v>
      </c>
      <c r="AI2788" t="s">
        <v>974</v>
      </c>
      <c r="AK2788" t="s">
        <v>123</v>
      </c>
      <c r="BR2788" s="3" t="s">
        <v>7025</v>
      </c>
    </row>
    <row r="2789" spans="1:70" x14ac:dyDescent="0.2">
      <c r="A2789" t="s">
        <v>767</v>
      </c>
      <c r="B2789" t="s">
        <v>977</v>
      </c>
      <c r="C2789" t="s">
        <v>41</v>
      </c>
      <c r="D2789" t="s">
        <v>42</v>
      </c>
      <c r="E2789" t="s">
        <v>762</v>
      </c>
      <c r="F2789" s="2" t="s">
        <v>43</v>
      </c>
      <c r="G2789" s="22">
        <v>32</v>
      </c>
      <c r="H2789" s="22">
        <v>12</v>
      </c>
      <c r="M2789" s="22">
        <v>20</v>
      </c>
      <c r="N2789" s="2" t="s">
        <v>60</v>
      </c>
      <c r="O2789" s="2" t="s">
        <v>35</v>
      </c>
      <c r="P2789" t="s">
        <v>36</v>
      </c>
      <c r="Q2789" t="s">
        <v>978</v>
      </c>
      <c r="U2789" t="s">
        <v>37</v>
      </c>
      <c r="V2789" t="s">
        <v>979</v>
      </c>
      <c r="Z2789" s="2">
        <v>2</v>
      </c>
      <c r="AA2789" s="22">
        <v>45</v>
      </c>
      <c r="AF2789" t="s">
        <v>973</v>
      </c>
      <c r="AI2789" t="s">
        <v>974</v>
      </c>
      <c r="AK2789" t="s">
        <v>123</v>
      </c>
      <c r="BR2789" s="3" t="s">
        <v>7025</v>
      </c>
    </row>
    <row r="2790" spans="1:70" x14ac:dyDescent="0.2">
      <c r="A2790" t="s">
        <v>767</v>
      </c>
      <c r="B2790" t="s">
        <v>977</v>
      </c>
      <c r="C2790" t="s">
        <v>41</v>
      </c>
      <c r="D2790" t="s">
        <v>42</v>
      </c>
      <c r="E2790" t="s">
        <v>762</v>
      </c>
      <c r="F2790" s="2" t="s">
        <v>43</v>
      </c>
      <c r="G2790" s="22">
        <v>32</v>
      </c>
      <c r="H2790" s="22">
        <v>12</v>
      </c>
      <c r="M2790" s="22">
        <v>20</v>
      </c>
      <c r="N2790" s="2" t="s">
        <v>60</v>
      </c>
      <c r="O2790" s="2" t="s">
        <v>35</v>
      </c>
      <c r="P2790" t="s">
        <v>36</v>
      </c>
      <c r="Q2790" t="s">
        <v>943</v>
      </c>
      <c r="U2790" t="s">
        <v>37</v>
      </c>
      <c r="V2790" t="s">
        <v>980</v>
      </c>
      <c r="Z2790" s="2">
        <v>2</v>
      </c>
      <c r="AA2790" s="22">
        <v>50</v>
      </c>
      <c r="AF2790" t="s">
        <v>976</v>
      </c>
      <c r="AI2790" t="s">
        <v>974</v>
      </c>
      <c r="AK2790" t="s">
        <v>123</v>
      </c>
      <c r="BR2790" s="3" t="s">
        <v>7025</v>
      </c>
    </row>
    <row r="2791" spans="1:70" x14ac:dyDescent="0.2">
      <c r="A2791" t="s">
        <v>767</v>
      </c>
      <c r="B2791" t="s">
        <v>981</v>
      </c>
      <c r="C2791" t="s">
        <v>81</v>
      </c>
      <c r="D2791" t="s">
        <v>72</v>
      </c>
      <c r="E2791" t="s">
        <v>762</v>
      </c>
      <c r="F2791" s="2" t="s">
        <v>97</v>
      </c>
      <c r="G2791" s="22">
        <v>48</v>
      </c>
      <c r="H2791" s="22">
        <v>24</v>
      </c>
      <c r="K2791" s="22">
        <v>12</v>
      </c>
      <c r="M2791" s="22">
        <v>12</v>
      </c>
      <c r="N2791" s="2" t="s">
        <v>219</v>
      </c>
      <c r="O2791" s="2" t="s">
        <v>35</v>
      </c>
      <c r="P2791" t="s">
        <v>89</v>
      </c>
      <c r="Q2791" t="s">
        <v>853</v>
      </c>
      <c r="U2791" t="s">
        <v>37</v>
      </c>
      <c r="V2791" t="s">
        <v>982</v>
      </c>
      <c r="Z2791" s="2">
        <v>1</v>
      </c>
      <c r="AA2791" s="22">
        <v>25</v>
      </c>
      <c r="AF2791" t="s">
        <v>837</v>
      </c>
      <c r="AI2791" t="s">
        <v>838</v>
      </c>
      <c r="AK2791" t="s">
        <v>839</v>
      </c>
      <c r="BR2791" s="3" t="s">
        <v>7025</v>
      </c>
    </row>
    <row r="2792" spans="1:70" x14ac:dyDescent="0.2">
      <c r="A2792" t="s">
        <v>767</v>
      </c>
      <c r="B2792" t="s">
        <v>981</v>
      </c>
      <c r="C2792" t="s">
        <v>81</v>
      </c>
      <c r="D2792" t="s">
        <v>72</v>
      </c>
      <c r="E2792" t="s">
        <v>762</v>
      </c>
      <c r="F2792" s="2" t="s">
        <v>97</v>
      </c>
      <c r="G2792" s="22">
        <v>48</v>
      </c>
      <c r="H2792" s="22">
        <v>24</v>
      </c>
      <c r="K2792" s="22">
        <v>12</v>
      </c>
      <c r="M2792" s="22">
        <v>12</v>
      </c>
      <c r="N2792" s="2" t="s">
        <v>219</v>
      </c>
      <c r="O2792" s="2" t="s">
        <v>35</v>
      </c>
      <c r="P2792" t="s">
        <v>89</v>
      </c>
      <c r="Q2792" t="s">
        <v>872</v>
      </c>
      <c r="U2792" t="s">
        <v>37</v>
      </c>
      <c r="V2792" t="s">
        <v>983</v>
      </c>
      <c r="Z2792" s="2">
        <v>1</v>
      </c>
      <c r="AA2792" s="22">
        <v>25</v>
      </c>
      <c r="AF2792" t="s">
        <v>842</v>
      </c>
      <c r="AI2792" t="s">
        <v>838</v>
      </c>
      <c r="AK2792" t="s">
        <v>839</v>
      </c>
      <c r="BR2792" s="3" t="s">
        <v>7025</v>
      </c>
    </row>
    <row r="2793" spans="1:70" x14ac:dyDescent="0.2">
      <c r="A2793" t="s">
        <v>767</v>
      </c>
      <c r="B2793" t="s">
        <v>984</v>
      </c>
      <c r="C2793" t="s">
        <v>81</v>
      </c>
      <c r="D2793" t="s">
        <v>72</v>
      </c>
      <c r="E2793" t="s">
        <v>762</v>
      </c>
      <c r="F2793" s="2" t="s">
        <v>86</v>
      </c>
      <c r="G2793" s="22">
        <v>80</v>
      </c>
      <c r="L2793" s="22">
        <v>80</v>
      </c>
      <c r="N2793" s="2" t="s">
        <v>219</v>
      </c>
      <c r="O2793" s="2" t="s">
        <v>35</v>
      </c>
      <c r="P2793" t="s">
        <v>36</v>
      </c>
      <c r="Q2793" t="s">
        <v>985</v>
      </c>
      <c r="U2793" t="s">
        <v>37</v>
      </c>
      <c r="V2793" t="s">
        <v>986</v>
      </c>
      <c r="Z2793" s="2">
        <v>2</v>
      </c>
      <c r="AA2793" s="22">
        <v>52</v>
      </c>
      <c r="AF2793" t="s">
        <v>945</v>
      </c>
      <c r="AI2793" t="s">
        <v>946</v>
      </c>
      <c r="AK2793" t="s">
        <v>947</v>
      </c>
      <c r="BR2793" s="3" t="s">
        <v>7025</v>
      </c>
    </row>
    <row r="2794" spans="1:70" x14ac:dyDescent="0.2">
      <c r="A2794" t="s">
        <v>767</v>
      </c>
      <c r="B2794" t="s">
        <v>987</v>
      </c>
      <c r="C2794" t="s">
        <v>81</v>
      </c>
      <c r="D2794" t="s">
        <v>72</v>
      </c>
      <c r="E2794" t="s">
        <v>762</v>
      </c>
      <c r="F2794" s="2" t="s">
        <v>43</v>
      </c>
      <c r="G2794" s="22">
        <v>32</v>
      </c>
      <c r="H2794" s="22">
        <v>32</v>
      </c>
      <c r="N2794" s="2" t="s">
        <v>60</v>
      </c>
      <c r="O2794" s="2" t="s">
        <v>35</v>
      </c>
      <c r="P2794" t="s">
        <v>89</v>
      </c>
      <c r="Q2794" t="s">
        <v>968</v>
      </c>
      <c r="U2794" t="s">
        <v>37</v>
      </c>
      <c r="V2794" t="s">
        <v>988</v>
      </c>
      <c r="Z2794" s="2">
        <v>2</v>
      </c>
      <c r="AA2794" s="22">
        <v>52</v>
      </c>
      <c r="AF2794" t="s">
        <v>945</v>
      </c>
      <c r="AI2794" t="s">
        <v>989</v>
      </c>
      <c r="AK2794" t="s">
        <v>44</v>
      </c>
      <c r="AN2794" t="s">
        <v>465</v>
      </c>
      <c r="BR2794" s="3" t="s">
        <v>7025</v>
      </c>
    </row>
    <row r="2795" spans="1:70" x14ac:dyDescent="0.2">
      <c r="A2795" t="s">
        <v>767</v>
      </c>
      <c r="B2795" t="s">
        <v>990</v>
      </c>
      <c r="C2795" t="s">
        <v>81</v>
      </c>
      <c r="D2795" t="s">
        <v>72</v>
      </c>
      <c r="E2795" t="s">
        <v>762</v>
      </c>
      <c r="F2795" s="2" t="s">
        <v>43</v>
      </c>
      <c r="G2795" s="22">
        <v>36</v>
      </c>
      <c r="H2795" s="22">
        <v>12</v>
      </c>
      <c r="M2795" s="22">
        <v>24</v>
      </c>
      <c r="N2795" s="2" t="s">
        <v>219</v>
      </c>
      <c r="O2795" s="2" t="s">
        <v>35</v>
      </c>
      <c r="P2795" t="s">
        <v>89</v>
      </c>
      <c r="Q2795" t="s">
        <v>991</v>
      </c>
      <c r="U2795" t="s">
        <v>37</v>
      </c>
      <c r="V2795" t="s">
        <v>992</v>
      </c>
      <c r="Z2795" s="2">
        <v>1</v>
      </c>
      <c r="AA2795" s="22">
        <v>12</v>
      </c>
      <c r="AF2795" t="s">
        <v>993</v>
      </c>
      <c r="AI2795" t="s">
        <v>994</v>
      </c>
      <c r="AK2795" t="s">
        <v>839</v>
      </c>
      <c r="BR2795" s="3" t="s">
        <v>7025</v>
      </c>
    </row>
    <row r="2796" spans="1:70" x14ac:dyDescent="0.2">
      <c r="A2796" t="s">
        <v>767</v>
      </c>
      <c r="B2796" t="s">
        <v>995</v>
      </c>
      <c r="C2796" t="s">
        <v>81</v>
      </c>
      <c r="D2796" t="s">
        <v>72</v>
      </c>
      <c r="E2796" t="s">
        <v>762</v>
      </c>
      <c r="F2796" s="2" t="s">
        <v>97</v>
      </c>
      <c r="G2796" s="22">
        <v>48</v>
      </c>
      <c r="H2796" s="22">
        <v>12</v>
      </c>
      <c r="M2796" s="22">
        <v>36</v>
      </c>
      <c r="N2796" s="2" t="s">
        <v>219</v>
      </c>
      <c r="O2796" s="2" t="s">
        <v>35</v>
      </c>
      <c r="P2796" t="s">
        <v>36</v>
      </c>
      <c r="Q2796" t="s">
        <v>996</v>
      </c>
      <c r="U2796" t="s">
        <v>37</v>
      </c>
      <c r="V2796" t="s">
        <v>997</v>
      </c>
      <c r="Z2796" s="2">
        <v>1</v>
      </c>
      <c r="AA2796" s="22">
        <v>12</v>
      </c>
      <c r="AF2796" t="s">
        <v>993</v>
      </c>
      <c r="AI2796" t="s">
        <v>994</v>
      </c>
      <c r="AK2796" t="s">
        <v>839</v>
      </c>
      <c r="BR2796" s="3" t="s">
        <v>7025</v>
      </c>
    </row>
    <row r="2797" spans="1:70" x14ac:dyDescent="0.2">
      <c r="A2797" t="s">
        <v>767</v>
      </c>
      <c r="B2797" t="s">
        <v>998</v>
      </c>
      <c r="C2797" t="s">
        <v>81</v>
      </c>
      <c r="D2797" t="s">
        <v>72</v>
      </c>
      <c r="E2797" t="s">
        <v>762</v>
      </c>
      <c r="F2797" s="2" t="s">
        <v>335</v>
      </c>
      <c r="G2797" s="22">
        <v>60</v>
      </c>
      <c r="H2797" s="22">
        <v>12</v>
      </c>
      <c r="M2797" s="22">
        <v>48</v>
      </c>
      <c r="N2797" s="2" t="s">
        <v>219</v>
      </c>
      <c r="O2797" s="2" t="s">
        <v>35</v>
      </c>
      <c r="P2797" t="s">
        <v>36</v>
      </c>
      <c r="Q2797" t="s">
        <v>999</v>
      </c>
      <c r="U2797" t="s">
        <v>37</v>
      </c>
      <c r="V2797" t="s">
        <v>1000</v>
      </c>
      <c r="Z2797" s="2">
        <v>1</v>
      </c>
      <c r="AA2797" s="22">
        <v>12</v>
      </c>
      <c r="AF2797" t="s">
        <v>993</v>
      </c>
      <c r="AI2797" t="s">
        <v>994</v>
      </c>
      <c r="AK2797" t="s">
        <v>839</v>
      </c>
      <c r="BR2797" s="3" t="s">
        <v>7025</v>
      </c>
    </row>
    <row r="2798" spans="1:70" x14ac:dyDescent="0.2">
      <c r="A2798" t="s">
        <v>767</v>
      </c>
      <c r="B2798" t="s">
        <v>1001</v>
      </c>
      <c r="C2798" t="s">
        <v>81</v>
      </c>
      <c r="D2798" t="s">
        <v>72</v>
      </c>
      <c r="E2798" t="s">
        <v>762</v>
      </c>
      <c r="F2798" s="2" t="s">
        <v>335</v>
      </c>
      <c r="G2798" s="22">
        <v>64</v>
      </c>
      <c r="H2798" s="22">
        <v>32</v>
      </c>
      <c r="M2798" s="22">
        <v>32</v>
      </c>
      <c r="N2798" s="2" t="s">
        <v>51</v>
      </c>
      <c r="O2798" s="2" t="s">
        <v>35</v>
      </c>
      <c r="P2798" t="s">
        <v>89</v>
      </c>
      <c r="Q2798" t="s">
        <v>1002</v>
      </c>
      <c r="U2798" t="s">
        <v>37</v>
      </c>
      <c r="V2798" t="s">
        <v>1003</v>
      </c>
      <c r="Z2798" s="2">
        <v>1</v>
      </c>
      <c r="AA2798" s="22">
        <v>20</v>
      </c>
      <c r="AF2798" t="s">
        <v>1004</v>
      </c>
      <c r="AI2798" t="s">
        <v>994</v>
      </c>
      <c r="AK2798" t="s">
        <v>1005</v>
      </c>
      <c r="BR2798" s="3" t="s">
        <v>7025</v>
      </c>
    </row>
    <row r="2799" spans="1:70" x14ac:dyDescent="0.2">
      <c r="A2799" t="s">
        <v>767</v>
      </c>
      <c r="B2799" t="s">
        <v>1006</v>
      </c>
      <c r="C2799" t="s">
        <v>81</v>
      </c>
      <c r="D2799" t="s">
        <v>72</v>
      </c>
      <c r="E2799" t="s">
        <v>762</v>
      </c>
      <c r="F2799" s="2" t="s">
        <v>97</v>
      </c>
      <c r="G2799" s="22">
        <v>64</v>
      </c>
      <c r="H2799" s="22">
        <v>32</v>
      </c>
      <c r="M2799" s="22">
        <v>32</v>
      </c>
      <c r="N2799" s="2" t="s">
        <v>51</v>
      </c>
      <c r="O2799" s="2" t="s">
        <v>35</v>
      </c>
      <c r="P2799" t="s">
        <v>36</v>
      </c>
      <c r="Q2799" t="s">
        <v>999</v>
      </c>
      <c r="U2799" t="s">
        <v>37</v>
      </c>
      <c r="V2799" t="s">
        <v>1007</v>
      </c>
      <c r="Z2799" s="2">
        <v>1</v>
      </c>
      <c r="AA2799" s="22">
        <v>20</v>
      </c>
      <c r="AF2799" t="s">
        <v>1004</v>
      </c>
      <c r="AI2799" t="s">
        <v>994</v>
      </c>
      <c r="AK2799" t="s">
        <v>1005</v>
      </c>
      <c r="BR2799" s="3" t="s">
        <v>7025</v>
      </c>
    </row>
    <row r="2800" spans="1:70" x14ac:dyDescent="0.2">
      <c r="A2800" t="s">
        <v>767</v>
      </c>
      <c r="B2800" t="s">
        <v>1008</v>
      </c>
      <c r="C2800" t="s">
        <v>81</v>
      </c>
      <c r="D2800" t="s">
        <v>72</v>
      </c>
      <c r="E2800" t="s">
        <v>762</v>
      </c>
      <c r="F2800" s="2" t="s">
        <v>86</v>
      </c>
      <c r="G2800" s="22">
        <v>80</v>
      </c>
      <c r="H2800" s="22">
        <v>36</v>
      </c>
      <c r="K2800" s="22">
        <v>44</v>
      </c>
      <c r="N2800" s="2" t="s">
        <v>51</v>
      </c>
      <c r="O2800" s="2" t="s">
        <v>35</v>
      </c>
      <c r="P2800" t="s">
        <v>36</v>
      </c>
      <c r="Q2800" t="s">
        <v>1009</v>
      </c>
      <c r="U2800" t="s">
        <v>37</v>
      </c>
      <c r="V2800" t="s">
        <v>1010</v>
      </c>
      <c r="Z2800" s="2">
        <v>1</v>
      </c>
      <c r="AA2800" s="22">
        <v>20</v>
      </c>
      <c r="AF2800" t="s">
        <v>1004</v>
      </c>
      <c r="AI2800" t="s">
        <v>994</v>
      </c>
      <c r="AK2800" t="s">
        <v>1005</v>
      </c>
      <c r="BR2800" s="3" t="s">
        <v>7025</v>
      </c>
    </row>
    <row r="2801" spans="1:70" x14ac:dyDescent="0.2">
      <c r="A2801" t="s">
        <v>767</v>
      </c>
      <c r="B2801" t="s">
        <v>1011</v>
      </c>
      <c r="C2801" t="s">
        <v>81</v>
      </c>
      <c r="D2801" t="s">
        <v>72</v>
      </c>
      <c r="E2801" t="s">
        <v>762</v>
      </c>
      <c r="F2801" s="2" t="s">
        <v>86</v>
      </c>
      <c r="G2801" s="22">
        <v>64</v>
      </c>
      <c r="H2801" s="22">
        <v>36</v>
      </c>
      <c r="K2801" s="22">
        <v>28</v>
      </c>
      <c r="N2801" s="2" t="s">
        <v>51</v>
      </c>
      <c r="O2801" s="2" t="s">
        <v>35</v>
      </c>
      <c r="P2801" t="s">
        <v>89</v>
      </c>
      <c r="Q2801" t="s">
        <v>1012</v>
      </c>
      <c r="U2801" t="s">
        <v>37</v>
      </c>
      <c r="V2801" t="s">
        <v>1013</v>
      </c>
      <c r="Z2801" s="2">
        <v>1</v>
      </c>
      <c r="AA2801" s="22">
        <v>20</v>
      </c>
      <c r="AF2801" t="s">
        <v>1004</v>
      </c>
      <c r="AI2801" t="s">
        <v>994</v>
      </c>
      <c r="AK2801" t="s">
        <v>1005</v>
      </c>
      <c r="BR2801" s="3" t="s">
        <v>7025</v>
      </c>
    </row>
    <row r="2802" spans="1:70" x14ac:dyDescent="0.2">
      <c r="A2802" t="s">
        <v>767</v>
      </c>
      <c r="B2802" t="s">
        <v>1014</v>
      </c>
      <c r="C2802" t="s">
        <v>81</v>
      </c>
      <c r="D2802" t="s">
        <v>72</v>
      </c>
      <c r="E2802" t="s">
        <v>762</v>
      </c>
      <c r="F2802" s="2" t="s">
        <v>335</v>
      </c>
      <c r="G2802" s="22">
        <v>64</v>
      </c>
      <c r="H2802" s="22">
        <v>24</v>
      </c>
      <c r="K2802" s="22">
        <v>40</v>
      </c>
      <c r="N2802" s="2" t="s">
        <v>51</v>
      </c>
      <c r="O2802" s="2" t="s">
        <v>35</v>
      </c>
      <c r="P2802" t="s">
        <v>36</v>
      </c>
      <c r="Q2802" t="s">
        <v>996</v>
      </c>
      <c r="U2802" t="s">
        <v>37</v>
      </c>
      <c r="V2802" t="s">
        <v>1015</v>
      </c>
      <c r="Z2802" s="2">
        <v>1</v>
      </c>
      <c r="AA2802" s="22">
        <v>12</v>
      </c>
      <c r="AF2802" t="s">
        <v>1016</v>
      </c>
      <c r="AI2802" t="s">
        <v>907</v>
      </c>
      <c r="AK2802" t="s">
        <v>908</v>
      </c>
      <c r="BR2802" s="3" t="s">
        <v>7025</v>
      </c>
    </row>
    <row r="2803" spans="1:70" x14ac:dyDescent="0.2">
      <c r="A2803" t="s">
        <v>767</v>
      </c>
      <c r="B2803" t="s">
        <v>1017</v>
      </c>
      <c r="C2803" t="s">
        <v>81</v>
      </c>
      <c r="D2803" t="s">
        <v>72</v>
      </c>
      <c r="E2803" t="s">
        <v>762</v>
      </c>
      <c r="F2803" s="2" t="s">
        <v>86</v>
      </c>
      <c r="G2803" s="22">
        <v>80</v>
      </c>
      <c r="H2803" s="22">
        <v>36</v>
      </c>
      <c r="M2803" s="22">
        <v>44</v>
      </c>
      <c r="N2803" s="2" t="s">
        <v>51</v>
      </c>
      <c r="O2803" s="2" t="s">
        <v>35</v>
      </c>
      <c r="P2803" t="s">
        <v>36</v>
      </c>
      <c r="Q2803" t="s">
        <v>1002</v>
      </c>
      <c r="U2803" t="s">
        <v>37</v>
      </c>
      <c r="V2803" t="s">
        <v>1018</v>
      </c>
      <c r="Z2803" s="2">
        <v>1</v>
      </c>
      <c r="AA2803" s="22">
        <v>12</v>
      </c>
      <c r="AF2803" t="s">
        <v>1016</v>
      </c>
      <c r="AI2803" t="s">
        <v>907</v>
      </c>
      <c r="AK2803" t="s">
        <v>908</v>
      </c>
      <c r="BR2803" s="3" t="s">
        <v>7025</v>
      </c>
    </row>
    <row r="2804" spans="1:70" x14ac:dyDescent="0.2">
      <c r="A2804" t="s">
        <v>767</v>
      </c>
      <c r="B2804" t="s">
        <v>1019</v>
      </c>
      <c r="C2804" t="s">
        <v>81</v>
      </c>
      <c r="D2804" t="s">
        <v>72</v>
      </c>
      <c r="E2804" t="s">
        <v>762</v>
      </c>
      <c r="F2804" s="2" t="s">
        <v>43</v>
      </c>
      <c r="G2804" s="22">
        <v>36</v>
      </c>
      <c r="H2804" s="22">
        <v>12</v>
      </c>
      <c r="K2804" s="22">
        <v>24</v>
      </c>
      <c r="N2804" s="2" t="s">
        <v>219</v>
      </c>
      <c r="O2804" s="2" t="s">
        <v>35</v>
      </c>
      <c r="P2804" t="s">
        <v>36</v>
      </c>
      <c r="Q2804" t="s">
        <v>999</v>
      </c>
      <c r="U2804" t="s">
        <v>37</v>
      </c>
      <c r="V2804" t="s">
        <v>1020</v>
      </c>
      <c r="Z2804" s="2">
        <v>1</v>
      </c>
      <c r="AA2804" s="22">
        <v>12</v>
      </c>
      <c r="AF2804" t="s">
        <v>1021</v>
      </c>
      <c r="AI2804" t="s">
        <v>994</v>
      </c>
      <c r="AK2804" t="s">
        <v>839</v>
      </c>
      <c r="BR2804" s="3" t="s">
        <v>7025</v>
      </c>
    </row>
    <row r="2805" spans="1:70" x14ac:dyDescent="0.2">
      <c r="A2805" t="s">
        <v>767</v>
      </c>
      <c r="B2805" t="s">
        <v>1022</v>
      </c>
      <c r="C2805" t="s">
        <v>81</v>
      </c>
      <c r="D2805" t="s">
        <v>72</v>
      </c>
      <c r="E2805" t="s">
        <v>762</v>
      </c>
      <c r="F2805" s="2" t="s">
        <v>97</v>
      </c>
      <c r="G2805" s="22">
        <v>48</v>
      </c>
      <c r="H2805" s="22">
        <v>12</v>
      </c>
      <c r="K2805" s="22">
        <v>24</v>
      </c>
      <c r="M2805" s="22">
        <v>12</v>
      </c>
      <c r="N2805" s="2" t="s">
        <v>219</v>
      </c>
      <c r="O2805" s="2" t="s">
        <v>35</v>
      </c>
      <c r="P2805" t="s">
        <v>89</v>
      </c>
      <c r="Q2805" t="s">
        <v>1023</v>
      </c>
      <c r="U2805" t="s">
        <v>37</v>
      </c>
      <c r="V2805" t="s">
        <v>1024</v>
      </c>
      <c r="Z2805" s="2">
        <v>1</v>
      </c>
      <c r="AA2805" s="22">
        <v>12</v>
      </c>
      <c r="AF2805" t="s">
        <v>1021</v>
      </c>
      <c r="AI2805" t="s">
        <v>994</v>
      </c>
      <c r="AK2805" t="s">
        <v>839</v>
      </c>
      <c r="BR2805" s="3" t="s">
        <v>7025</v>
      </c>
    </row>
    <row r="2806" spans="1:70" x14ac:dyDescent="0.2">
      <c r="A2806" t="s">
        <v>767</v>
      </c>
      <c r="B2806" t="s">
        <v>1025</v>
      </c>
      <c r="C2806" t="s">
        <v>81</v>
      </c>
      <c r="D2806" t="s">
        <v>72</v>
      </c>
      <c r="E2806" t="s">
        <v>762</v>
      </c>
      <c r="F2806" s="2" t="s">
        <v>97</v>
      </c>
      <c r="G2806" s="22">
        <v>48</v>
      </c>
      <c r="H2806" s="22">
        <v>12</v>
      </c>
      <c r="M2806" s="22">
        <v>36</v>
      </c>
      <c r="N2806" s="2" t="s">
        <v>219</v>
      </c>
      <c r="O2806" s="2" t="s">
        <v>35</v>
      </c>
      <c r="P2806" t="s">
        <v>36</v>
      </c>
      <c r="Q2806" t="s">
        <v>904</v>
      </c>
      <c r="U2806" t="s">
        <v>37</v>
      </c>
      <c r="V2806" t="s">
        <v>1026</v>
      </c>
      <c r="Z2806" s="2">
        <v>1</v>
      </c>
      <c r="AA2806" s="22">
        <v>12</v>
      </c>
      <c r="AF2806" t="s">
        <v>1021</v>
      </c>
      <c r="AI2806" t="s">
        <v>994</v>
      </c>
      <c r="AK2806" t="s">
        <v>839</v>
      </c>
      <c r="BR2806" s="3" t="s">
        <v>7025</v>
      </c>
    </row>
    <row r="2807" spans="1:70" x14ac:dyDescent="0.2">
      <c r="A2807" t="s">
        <v>767</v>
      </c>
      <c r="B2807" t="s">
        <v>1027</v>
      </c>
      <c r="C2807" t="s">
        <v>81</v>
      </c>
      <c r="D2807" t="s">
        <v>72</v>
      </c>
      <c r="E2807" t="s">
        <v>762</v>
      </c>
      <c r="F2807" s="2" t="s">
        <v>335</v>
      </c>
      <c r="G2807" s="22">
        <v>64</v>
      </c>
      <c r="H2807" s="22">
        <v>24</v>
      </c>
      <c r="M2807" s="22">
        <v>40</v>
      </c>
      <c r="N2807" s="2" t="s">
        <v>51</v>
      </c>
      <c r="O2807" s="2" t="s">
        <v>35</v>
      </c>
      <c r="P2807" t="s">
        <v>36</v>
      </c>
      <c r="Q2807" t="s">
        <v>1028</v>
      </c>
      <c r="U2807" t="s">
        <v>37</v>
      </c>
      <c r="V2807" t="s">
        <v>1029</v>
      </c>
      <c r="Z2807" s="2">
        <v>1</v>
      </c>
      <c r="AA2807" s="22">
        <v>21</v>
      </c>
      <c r="AF2807" t="s">
        <v>1030</v>
      </c>
      <c r="AI2807" t="s">
        <v>994</v>
      </c>
      <c r="AK2807" t="s">
        <v>1005</v>
      </c>
      <c r="BR2807" s="3" t="s">
        <v>7025</v>
      </c>
    </row>
    <row r="2808" spans="1:70" x14ac:dyDescent="0.2">
      <c r="A2808" t="s">
        <v>767</v>
      </c>
      <c r="B2808" t="s">
        <v>1031</v>
      </c>
      <c r="C2808" t="s">
        <v>81</v>
      </c>
      <c r="D2808" t="s">
        <v>72</v>
      </c>
      <c r="E2808" t="s">
        <v>762</v>
      </c>
      <c r="F2808" s="2" t="s">
        <v>86</v>
      </c>
      <c r="G2808" s="22">
        <v>80</v>
      </c>
      <c r="H2808" s="22">
        <v>16</v>
      </c>
      <c r="M2808" s="22">
        <v>64</v>
      </c>
      <c r="N2808" s="2" t="s">
        <v>51</v>
      </c>
      <c r="O2808" s="2" t="s">
        <v>35</v>
      </c>
      <c r="P2808" t="s">
        <v>36</v>
      </c>
      <c r="Q2808" t="s">
        <v>1002</v>
      </c>
      <c r="U2808" t="s">
        <v>37</v>
      </c>
      <c r="V2808" t="s">
        <v>1032</v>
      </c>
      <c r="Z2808" s="2">
        <v>1</v>
      </c>
      <c r="AA2808" s="22">
        <v>21</v>
      </c>
      <c r="AF2808" t="s">
        <v>1030</v>
      </c>
      <c r="AI2808" t="s">
        <v>994</v>
      </c>
      <c r="AK2808" t="s">
        <v>1005</v>
      </c>
      <c r="BR2808" s="3" t="s">
        <v>7025</v>
      </c>
    </row>
    <row r="2809" spans="1:70" x14ac:dyDescent="0.2">
      <c r="A2809" t="s">
        <v>767</v>
      </c>
      <c r="B2809" t="s">
        <v>1033</v>
      </c>
      <c r="C2809" t="s">
        <v>81</v>
      </c>
      <c r="D2809" t="s">
        <v>72</v>
      </c>
      <c r="E2809" t="s">
        <v>762</v>
      </c>
      <c r="F2809" s="2" t="s">
        <v>335</v>
      </c>
      <c r="G2809" s="22">
        <v>64</v>
      </c>
      <c r="H2809" s="22">
        <v>12</v>
      </c>
      <c r="K2809" s="22">
        <v>24</v>
      </c>
      <c r="M2809" s="22">
        <v>28</v>
      </c>
      <c r="N2809" s="2" t="s">
        <v>51</v>
      </c>
      <c r="O2809" s="2" t="s">
        <v>35</v>
      </c>
      <c r="P2809" t="s">
        <v>89</v>
      </c>
      <c r="Q2809" t="s">
        <v>1023</v>
      </c>
      <c r="U2809" t="s">
        <v>37</v>
      </c>
      <c r="V2809" t="s">
        <v>1034</v>
      </c>
      <c r="Z2809" s="2">
        <v>1</v>
      </c>
      <c r="AA2809" s="22">
        <v>21</v>
      </c>
      <c r="AF2809" t="s">
        <v>1030</v>
      </c>
      <c r="AI2809" t="s">
        <v>994</v>
      </c>
      <c r="AK2809" t="s">
        <v>1005</v>
      </c>
      <c r="BR2809" s="3" t="s">
        <v>7025</v>
      </c>
    </row>
    <row r="2810" spans="1:70" x14ac:dyDescent="0.2">
      <c r="A2810" t="s">
        <v>767</v>
      </c>
      <c r="B2810" t="s">
        <v>1035</v>
      </c>
      <c r="C2810" t="s">
        <v>81</v>
      </c>
      <c r="D2810" t="s">
        <v>72</v>
      </c>
      <c r="E2810" t="s">
        <v>762</v>
      </c>
      <c r="F2810" s="2" t="s">
        <v>335</v>
      </c>
      <c r="G2810" s="22">
        <v>64</v>
      </c>
      <c r="H2810" s="22">
        <v>16</v>
      </c>
      <c r="M2810" s="22">
        <v>48</v>
      </c>
      <c r="N2810" s="2" t="s">
        <v>51</v>
      </c>
      <c r="O2810" s="2" t="s">
        <v>35</v>
      </c>
      <c r="P2810" t="s">
        <v>89</v>
      </c>
      <c r="Q2810" t="s">
        <v>1023</v>
      </c>
      <c r="U2810" t="s">
        <v>37</v>
      </c>
      <c r="V2810" t="s">
        <v>1036</v>
      </c>
      <c r="Z2810" s="2">
        <v>1</v>
      </c>
      <c r="AA2810" s="22">
        <v>16</v>
      </c>
      <c r="AF2810" t="s">
        <v>906</v>
      </c>
      <c r="AI2810" t="s">
        <v>907</v>
      </c>
      <c r="AK2810" t="s">
        <v>908</v>
      </c>
      <c r="BR2810" s="3" t="s">
        <v>7025</v>
      </c>
    </row>
    <row r="2811" spans="1:70" x14ac:dyDescent="0.2">
      <c r="A2811" t="s">
        <v>767</v>
      </c>
      <c r="B2811" t="s">
        <v>1037</v>
      </c>
      <c r="C2811" t="s">
        <v>41</v>
      </c>
      <c r="D2811" t="s">
        <v>72</v>
      </c>
      <c r="E2811" t="s">
        <v>762</v>
      </c>
      <c r="F2811" s="2" t="s">
        <v>43</v>
      </c>
      <c r="G2811" s="22">
        <v>36</v>
      </c>
      <c r="H2811" s="22">
        <v>16</v>
      </c>
      <c r="M2811" s="22">
        <v>20</v>
      </c>
      <c r="N2811" s="2" t="s">
        <v>51</v>
      </c>
      <c r="O2811" s="2" t="s">
        <v>35</v>
      </c>
      <c r="P2811" t="s">
        <v>36</v>
      </c>
      <c r="Q2811" t="s">
        <v>891</v>
      </c>
      <c r="U2811" t="s">
        <v>37</v>
      </c>
      <c r="V2811" t="s">
        <v>1038</v>
      </c>
      <c r="Z2811" s="2">
        <v>1</v>
      </c>
      <c r="AA2811" s="22">
        <v>16</v>
      </c>
      <c r="AF2811" t="s">
        <v>1039</v>
      </c>
      <c r="AI2811" t="s">
        <v>1040</v>
      </c>
      <c r="AK2811" t="s">
        <v>1005</v>
      </c>
      <c r="BR2811" s="3" t="s">
        <v>7025</v>
      </c>
    </row>
    <row r="2812" spans="1:70" x14ac:dyDescent="0.2">
      <c r="A2812" t="s">
        <v>767</v>
      </c>
      <c r="B2812" t="s">
        <v>1037</v>
      </c>
      <c r="C2812" t="s">
        <v>41</v>
      </c>
      <c r="D2812" t="s">
        <v>72</v>
      </c>
      <c r="E2812" t="s">
        <v>762</v>
      </c>
      <c r="F2812" s="2" t="s">
        <v>43</v>
      </c>
      <c r="G2812" s="22">
        <v>36</v>
      </c>
      <c r="H2812" s="22">
        <v>16</v>
      </c>
      <c r="M2812" s="22">
        <v>20</v>
      </c>
      <c r="N2812" s="2" t="s">
        <v>51</v>
      </c>
      <c r="O2812" s="2" t="s">
        <v>35</v>
      </c>
      <c r="P2812" t="s">
        <v>36</v>
      </c>
      <c r="Q2812" t="s">
        <v>1041</v>
      </c>
      <c r="U2812" t="s">
        <v>37</v>
      </c>
      <c r="V2812" t="s">
        <v>1042</v>
      </c>
      <c r="Z2812" s="2">
        <v>2</v>
      </c>
      <c r="AA2812" s="22">
        <v>24</v>
      </c>
      <c r="AF2812" t="s">
        <v>1043</v>
      </c>
      <c r="AI2812" t="s">
        <v>994</v>
      </c>
      <c r="AK2812" t="s">
        <v>1005</v>
      </c>
      <c r="BR2812" s="3" t="s">
        <v>7025</v>
      </c>
    </row>
    <row r="2813" spans="1:70" x14ac:dyDescent="0.2">
      <c r="A2813" t="s">
        <v>767</v>
      </c>
      <c r="B2813" t="s">
        <v>1044</v>
      </c>
      <c r="C2813" t="s">
        <v>41</v>
      </c>
      <c r="D2813" t="s">
        <v>72</v>
      </c>
      <c r="E2813" t="s">
        <v>762</v>
      </c>
      <c r="F2813" s="2" t="s">
        <v>630</v>
      </c>
      <c r="G2813" s="22">
        <v>24</v>
      </c>
      <c r="H2813" s="22">
        <v>16</v>
      </c>
      <c r="M2813" s="22">
        <v>8</v>
      </c>
      <c r="N2813" s="2" t="s">
        <v>51</v>
      </c>
      <c r="O2813" s="2" t="s">
        <v>35</v>
      </c>
      <c r="P2813" t="s">
        <v>36</v>
      </c>
      <c r="Q2813" t="s">
        <v>999</v>
      </c>
      <c r="U2813" t="s">
        <v>37</v>
      </c>
      <c r="V2813" t="s">
        <v>1045</v>
      </c>
      <c r="Z2813" s="2">
        <v>1</v>
      </c>
      <c r="AA2813" s="22">
        <v>12</v>
      </c>
      <c r="AF2813" t="s">
        <v>993</v>
      </c>
      <c r="AI2813" t="s">
        <v>994</v>
      </c>
      <c r="AK2813" t="s">
        <v>1005</v>
      </c>
      <c r="BR2813" s="3" t="s">
        <v>7025</v>
      </c>
    </row>
    <row r="2814" spans="1:70" x14ac:dyDescent="0.2">
      <c r="A2814" t="s">
        <v>767</v>
      </c>
      <c r="B2814" t="s">
        <v>1046</v>
      </c>
      <c r="C2814" t="s">
        <v>41</v>
      </c>
      <c r="D2814" t="s">
        <v>72</v>
      </c>
      <c r="E2814" t="s">
        <v>762</v>
      </c>
      <c r="F2814" s="2" t="s">
        <v>630</v>
      </c>
      <c r="G2814" s="22">
        <v>24</v>
      </c>
      <c r="H2814" s="22">
        <v>16</v>
      </c>
      <c r="M2814" s="22">
        <v>8</v>
      </c>
      <c r="N2814" s="2" t="s">
        <v>51</v>
      </c>
      <c r="O2814" s="2" t="s">
        <v>35</v>
      </c>
      <c r="P2814" t="s">
        <v>36</v>
      </c>
      <c r="Q2814" t="s">
        <v>1028</v>
      </c>
      <c r="U2814" t="s">
        <v>37</v>
      </c>
      <c r="V2814" t="s">
        <v>1047</v>
      </c>
      <c r="Z2814" s="2">
        <v>1</v>
      </c>
      <c r="AA2814" s="22">
        <v>12</v>
      </c>
      <c r="AF2814" t="s">
        <v>1021</v>
      </c>
      <c r="AI2814" t="s">
        <v>994</v>
      </c>
      <c r="AK2814" t="s">
        <v>1005</v>
      </c>
      <c r="BR2814" s="3" t="s">
        <v>7025</v>
      </c>
    </row>
    <row r="2815" spans="1:70" x14ac:dyDescent="0.2">
      <c r="A2815" t="s">
        <v>767</v>
      </c>
      <c r="B2815" t="s">
        <v>1048</v>
      </c>
      <c r="C2815" t="s">
        <v>41</v>
      </c>
      <c r="D2815" t="s">
        <v>72</v>
      </c>
      <c r="E2815" t="s">
        <v>762</v>
      </c>
      <c r="F2815" s="2" t="s">
        <v>97</v>
      </c>
      <c r="G2815" s="22">
        <v>48</v>
      </c>
      <c r="H2815" s="22">
        <v>12</v>
      </c>
      <c r="K2815" s="22">
        <v>36</v>
      </c>
      <c r="N2815" s="2" t="s">
        <v>51</v>
      </c>
      <c r="O2815" s="2" t="s">
        <v>35</v>
      </c>
      <c r="P2815" t="s">
        <v>36</v>
      </c>
      <c r="Q2815" t="s">
        <v>1049</v>
      </c>
      <c r="U2815" t="s">
        <v>37</v>
      </c>
      <c r="V2815" t="s">
        <v>1050</v>
      </c>
      <c r="Z2815" s="2">
        <v>1</v>
      </c>
      <c r="AA2815" s="22">
        <v>21</v>
      </c>
      <c r="AF2815" t="s">
        <v>1030</v>
      </c>
      <c r="AI2815" t="s">
        <v>994</v>
      </c>
      <c r="AK2815" t="s">
        <v>1005</v>
      </c>
      <c r="BR2815" s="3" t="s">
        <v>7025</v>
      </c>
    </row>
    <row r="2816" spans="1:70" x14ac:dyDescent="0.2">
      <c r="A2816" t="s">
        <v>767</v>
      </c>
      <c r="B2816" t="s">
        <v>1051</v>
      </c>
      <c r="C2816" t="s">
        <v>41</v>
      </c>
      <c r="D2816" t="s">
        <v>42</v>
      </c>
      <c r="E2816" t="s">
        <v>762</v>
      </c>
      <c r="F2816" s="2" t="s">
        <v>43</v>
      </c>
      <c r="G2816" s="22">
        <v>32</v>
      </c>
      <c r="H2816" s="22">
        <v>8</v>
      </c>
      <c r="M2816" s="22">
        <v>24</v>
      </c>
      <c r="N2816" s="2" t="s">
        <v>184</v>
      </c>
      <c r="O2816" s="2" t="s">
        <v>35</v>
      </c>
      <c r="P2816" t="s">
        <v>36</v>
      </c>
      <c r="Q2816" t="s">
        <v>1052</v>
      </c>
      <c r="U2816" t="s">
        <v>37</v>
      </c>
      <c r="V2816" t="s">
        <v>1053</v>
      </c>
      <c r="Z2816" s="2">
        <v>1</v>
      </c>
      <c r="AA2816" s="22">
        <v>20</v>
      </c>
      <c r="AF2816" t="s">
        <v>1054</v>
      </c>
      <c r="AI2816" t="s">
        <v>907</v>
      </c>
      <c r="AK2816" t="s">
        <v>774</v>
      </c>
      <c r="BR2816" s="3" t="s">
        <v>7025</v>
      </c>
    </row>
    <row r="2817" spans="1:70" x14ac:dyDescent="0.2">
      <c r="A2817" t="s">
        <v>767</v>
      </c>
      <c r="B2817" t="s">
        <v>1055</v>
      </c>
      <c r="C2817" t="s">
        <v>41</v>
      </c>
      <c r="D2817" t="s">
        <v>42</v>
      </c>
      <c r="E2817" t="s">
        <v>762</v>
      </c>
      <c r="F2817" s="2" t="s">
        <v>43</v>
      </c>
      <c r="G2817" s="22">
        <v>32</v>
      </c>
      <c r="H2817" s="22">
        <v>8</v>
      </c>
      <c r="K2817" s="22">
        <v>24</v>
      </c>
      <c r="N2817" s="2" t="s">
        <v>45</v>
      </c>
      <c r="O2817" s="2" t="s">
        <v>35</v>
      </c>
      <c r="P2817" t="s">
        <v>36</v>
      </c>
      <c r="Q2817" t="s">
        <v>1049</v>
      </c>
      <c r="U2817" t="s">
        <v>37</v>
      </c>
      <c r="V2817" t="s">
        <v>1056</v>
      </c>
      <c r="Z2817" s="2">
        <v>2</v>
      </c>
      <c r="AA2817" s="22">
        <v>28</v>
      </c>
      <c r="AF2817" t="s">
        <v>1057</v>
      </c>
      <c r="AI2817" t="s">
        <v>907</v>
      </c>
      <c r="AK2817" t="s">
        <v>152</v>
      </c>
      <c r="BR2817" s="3" t="s">
        <v>7025</v>
      </c>
    </row>
    <row r="2818" spans="1:70" x14ac:dyDescent="0.2">
      <c r="A2818" t="s">
        <v>767</v>
      </c>
      <c r="B2818" t="s">
        <v>1058</v>
      </c>
      <c r="C2818" t="s">
        <v>41</v>
      </c>
      <c r="D2818" t="s">
        <v>42</v>
      </c>
      <c r="E2818" t="s">
        <v>762</v>
      </c>
      <c r="F2818" s="2" t="s">
        <v>43</v>
      </c>
      <c r="G2818" s="22">
        <v>32</v>
      </c>
      <c r="H2818" s="22">
        <v>32</v>
      </c>
      <c r="N2818" s="2" t="s">
        <v>45</v>
      </c>
      <c r="O2818" s="2" t="s">
        <v>35</v>
      </c>
      <c r="P2818" t="s">
        <v>36</v>
      </c>
      <c r="Q2818" t="s">
        <v>1049</v>
      </c>
      <c r="U2818" t="s">
        <v>37</v>
      </c>
      <c r="V2818" t="s">
        <v>1059</v>
      </c>
      <c r="Z2818" s="2">
        <v>2</v>
      </c>
      <c r="AA2818" s="22">
        <v>28</v>
      </c>
      <c r="AF2818" t="s">
        <v>1057</v>
      </c>
      <c r="AI2818" t="s">
        <v>907</v>
      </c>
      <c r="AK2818" t="s">
        <v>152</v>
      </c>
      <c r="BR2818" s="3" t="s">
        <v>7025</v>
      </c>
    </row>
    <row r="2819" spans="1:70" x14ac:dyDescent="0.2">
      <c r="A2819" t="s">
        <v>767</v>
      </c>
      <c r="B2819" t="s">
        <v>1060</v>
      </c>
      <c r="C2819" t="s">
        <v>81</v>
      </c>
      <c r="D2819" t="s">
        <v>72</v>
      </c>
      <c r="E2819" t="s">
        <v>762</v>
      </c>
      <c r="F2819" s="2" t="s">
        <v>1061</v>
      </c>
      <c r="G2819" s="22">
        <v>88</v>
      </c>
      <c r="H2819" s="22">
        <v>24</v>
      </c>
      <c r="K2819" s="22">
        <v>28</v>
      </c>
      <c r="M2819" s="22">
        <v>36</v>
      </c>
      <c r="N2819" s="2" t="s">
        <v>184</v>
      </c>
      <c r="O2819" s="2" t="s">
        <v>35</v>
      </c>
      <c r="P2819" t="s">
        <v>89</v>
      </c>
      <c r="Q2819" t="s">
        <v>1062</v>
      </c>
      <c r="U2819" t="s">
        <v>37</v>
      </c>
      <c r="V2819" t="s">
        <v>1063</v>
      </c>
      <c r="Z2819" s="2">
        <v>2</v>
      </c>
      <c r="AA2819" s="22">
        <v>51</v>
      </c>
      <c r="AF2819" t="s">
        <v>737</v>
      </c>
      <c r="AI2819" t="s">
        <v>856</v>
      </c>
      <c r="AK2819" t="s">
        <v>779</v>
      </c>
      <c r="BR2819" s="3" t="s">
        <v>7025</v>
      </c>
    </row>
    <row r="2820" spans="1:70" x14ac:dyDescent="0.2">
      <c r="A2820" t="s">
        <v>767</v>
      </c>
      <c r="B2820" t="s">
        <v>1060</v>
      </c>
      <c r="C2820" t="s">
        <v>81</v>
      </c>
      <c r="D2820" t="s">
        <v>72</v>
      </c>
      <c r="E2820" t="s">
        <v>762</v>
      </c>
      <c r="F2820" s="2" t="s">
        <v>1061</v>
      </c>
      <c r="G2820" s="22">
        <v>88</v>
      </c>
      <c r="H2820" s="22">
        <v>24</v>
      </c>
      <c r="K2820" s="22">
        <v>28</v>
      </c>
      <c r="M2820" s="22">
        <v>36</v>
      </c>
      <c r="N2820" s="2" t="s">
        <v>184</v>
      </c>
      <c r="O2820" s="2" t="s">
        <v>35</v>
      </c>
      <c r="P2820" t="s">
        <v>89</v>
      </c>
      <c r="Q2820" t="s">
        <v>1064</v>
      </c>
      <c r="U2820" t="s">
        <v>37</v>
      </c>
      <c r="V2820" t="s">
        <v>1065</v>
      </c>
      <c r="Z2820" s="2">
        <v>3</v>
      </c>
      <c r="AA2820" s="22">
        <v>52</v>
      </c>
      <c r="AF2820" t="s">
        <v>740</v>
      </c>
      <c r="AI2820" t="s">
        <v>856</v>
      </c>
      <c r="AK2820" t="s">
        <v>779</v>
      </c>
      <c r="BR2820" s="3" t="s">
        <v>7025</v>
      </c>
    </row>
    <row r="2821" spans="1:70" x14ac:dyDescent="0.2">
      <c r="A2821" t="s">
        <v>767</v>
      </c>
      <c r="B2821" t="s">
        <v>1066</v>
      </c>
      <c r="C2821" t="s">
        <v>81</v>
      </c>
      <c r="D2821" t="s">
        <v>72</v>
      </c>
      <c r="E2821" t="s">
        <v>762</v>
      </c>
      <c r="F2821" s="2" t="s">
        <v>43</v>
      </c>
      <c r="G2821" s="22">
        <v>32</v>
      </c>
      <c r="H2821" s="22">
        <v>32</v>
      </c>
      <c r="N2821" s="2" t="s">
        <v>35</v>
      </c>
      <c r="O2821" s="2" t="s">
        <v>35</v>
      </c>
      <c r="P2821" t="s">
        <v>89</v>
      </c>
      <c r="Q2821" t="s">
        <v>1067</v>
      </c>
      <c r="U2821" t="s">
        <v>37</v>
      </c>
      <c r="V2821" t="s">
        <v>1068</v>
      </c>
      <c r="Z2821" s="2">
        <v>3</v>
      </c>
      <c r="AA2821" s="22">
        <v>53</v>
      </c>
      <c r="AF2821" t="s">
        <v>1069</v>
      </c>
      <c r="AI2821" t="s">
        <v>875</v>
      </c>
      <c r="AK2821" t="s">
        <v>44</v>
      </c>
      <c r="AN2821" t="s">
        <v>465</v>
      </c>
      <c r="BR2821" s="3" t="s">
        <v>7025</v>
      </c>
    </row>
    <row r="2822" spans="1:70" x14ac:dyDescent="0.2">
      <c r="A2822" t="s">
        <v>767</v>
      </c>
      <c r="B2822" t="s">
        <v>1066</v>
      </c>
      <c r="C2822" t="s">
        <v>81</v>
      </c>
      <c r="D2822" t="s">
        <v>72</v>
      </c>
      <c r="E2822" t="s">
        <v>762</v>
      </c>
      <c r="F2822" s="2" t="s">
        <v>43</v>
      </c>
      <c r="G2822" s="22">
        <v>32</v>
      </c>
      <c r="H2822" s="22">
        <v>32</v>
      </c>
      <c r="N2822" s="2" t="s">
        <v>35</v>
      </c>
      <c r="O2822" s="2" t="s">
        <v>35</v>
      </c>
      <c r="P2822" t="s">
        <v>89</v>
      </c>
      <c r="Q2822" t="s">
        <v>1067</v>
      </c>
      <c r="U2822" t="s">
        <v>37</v>
      </c>
      <c r="V2822" t="s">
        <v>1070</v>
      </c>
      <c r="Z2822" s="2">
        <v>2</v>
      </c>
      <c r="AA2822" s="22">
        <v>50</v>
      </c>
      <c r="AF2822" t="s">
        <v>1071</v>
      </c>
      <c r="AI2822" t="s">
        <v>875</v>
      </c>
      <c r="AK2822" t="s">
        <v>44</v>
      </c>
      <c r="AN2822" t="s">
        <v>465</v>
      </c>
      <c r="BR2822" s="3" t="s">
        <v>7025</v>
      </c>
    </row>
    <row r="2823" spans="1:70" x14ac:dyDescent="0.2">
      <c r="A2823" t="s">
        <v>767</v>
      </c>
      <c r="B2823" t="s">
        <v>1072</v>
      </c>
      <c r="C2823" t="s">
        <v>81</v>
      </c>
      <c r="D2823" t="s">
        <v>72</v>
      </c>
      <c r="E2823" t="s">
        <v>762</v>
      </c>
      <c r="F2823" s="2" t="s">
        <v>97</v>
      </c>
      <c r="G2823" s="22">
        <v>48</v>
      </c>
      <c r="H2823" s="22">
        <v>20</v>
      </c>
      <c r="L2823" s="22">
        <v>16</v>
      </c>
      <c r="M2823" s="22">
        <v>12</v>
      </c>
      <c r="N2823" s="2" t="s">
        <v>60</v>
      </c>
      <c r="O2823" s="2" t="s">
        <v>35</v>
      </c>
      <c r="P2823" t="s">
        <v>36</v>
      </c>
      <c r="Q2823" t="s">
        <v>1064</v>
      </c>
      <c r="U2823" t="s">
        <v>37</v>
      </c>
      <c r="V2823" t="s">
        <v>1073</v>
      </c>
      <c r="Z2823" s="2">
        <v>2</v>
      </c>
      <c r="AA2823" s="22">
        <v>51</v>
      </c>
      <c r="AF2823" t="s">
        <v>737</v>
      </c>
      <c r="AI2823" t="s">
        <v>856</v>
      </c>
      <c r="AK2823" t="s">
        <v>94</v>
      </c>
      <c r="BR2823" s="3" t="s">
        <v>7025</v>
      </c>
    </row>
    <row r="2824" spans="1:70" x14ac:dyDescent="0.2">
      <c r="A2824" t="s">
        <v>767</v>
      </c>
      <c r="B2824" t="s">
        <v>1072</v>
      </c>
      <c r="C2824" t="s">
        <v>81</v>
      </c>
      <c r="D2824" t="s">
        <v>72</v>
      </c>
      <c r="E2824" t="s">
        <v>762</v>
      </c>
      <c r="F2824" s="2" t="s">
        <v>97</v>
      </c>
      <c r="G2824" s="22">
        <v>48</v>
      </c>
      <c r="H2824" s="22">
        <v>20</v>
      </c>
      <c r="L2824" s="22">
        <v>16</v>
      </c>
      <c r="M2824" s="22">
        <v>12</v>
      </c>
      <c r="N2824" s="2" t="s">
        <v>60</v>
      </c>
      <c r="O2824" s="2" t="s">
        <v>35</v>
      </c>
      <c r="P2824" t="s">
        <v>36</v>
      </c>
      <c r="Q2824" t="s">
        <v>1074</v>
      </c>
      <c r="U2824" t="s">
        <v>37</v>
      </c>
      <c r="V2824" t="s">
        <v>1075</v>
      </c>
      <c r="Z2824" s="2">
        <v>3</v>
      </c>
      <c r="AA2824" s="22">
        <v>52</v>
      </c>
      <c r="AF2824" t="s">
        <v>740</v>
      </c>
      <c r="AI2824" t="s">
        <v>856</v>
      </c>
      <c r="AK2824" t="s">
        <v>94</v>
      </c>
      <c r="BR2824" s="3" t="s">
        <v>7025</v>
      </c>
    </row>
    <row r="2825" spans="1:70" x14ac:dyDescent="0.2">
      <c r="A2825" t="s">
        <v>767</v>
      </c>
      <c r="B2825" t="s">
        <v>1076</v>
      </c>
      <c r="C2825" t="s">
        <v>81</v>
      </c>
      <c r="D2825" t="s">
        <v>72</v>
      </c>
      <c r="E2825" t="s">
        <v>762</v>
      </c>
      <c r="F2825" s="2" t="s">
        <v>86</v>
      </c>
      <c r="G2825" s="22">
        <v>80</v>
      </c>
      <c r="H2825" s="22">
        <v>12</v>
      </c>
      <c r="K2825" s="22">
        <v>24</v>
      </c>
      <c r="M2825" s="22">
        <v>44</v>
      </c>
      <c r="N2825" s="2" t="s">
        <v>88</v>
      </c>
      <c r="O2825" s="2" t="s">
        <v>35</v>
      </c>
      <c r="P2825" t="s">
        <v>89</v>
      </c>
      <c r="Q2825" t="s">
        <v>1077</v>
      </c>
      <c r="U2825" t="s">
        <v>37</v>
      </c>
      <c r="V2825" t="s">
        <v>1078</v>
      </c>
      <c r="Z2825" s="2">
        <v>2</v>
      </c>
      <c r="AA2825" s="22">
        <v>33</v>
      </c>
      <c r="AF2825" t="s">
        <v>1079</v>
      </c>
      <c r="AI2825" t="s">
        <v>1080</v>
      </c>
      <c r="AK2825" t="s">
        <v>1081</v>
      </c>
      <c r="BR2825" s="3" t="s">
        <v>7025</v>
      </c>
    </row>
    <row r="2826" spans="1:70" x14ac:dyDescent="0.2">
      <c r="A2826" t="s">
        <v>767</v>
      </c>
      <c r="B2826" t="s">
        <v>1076</v>
      </c>
      <c r="C2826" t="s">
        <v>81</v>
      </c>
      <c r="D2826" t="s">
        <v>72</v>
      </c>
      <c r="E2826" t="s">
        <v>762</v>
      </c>
      <c r="F2826" s="2" t="s">
        <v>86</v>
      </c>
      <c r="G2826" s="22">
        <v>80</v>
      </c>
      <c r="H2826" s="22">
        <v>12</v>
      </c>
      <c r="K2826" s="22">
        <v>24</v>
      </c>
      <c r="M2826" s="22">
        <v>44</v>
      </c>
      <c r="N2826" s="2" t="s">
        <v>88</v>
      </c>
      <c r="O2826" s="2" t="s">
        <v>35</v>
      </c>
      <c r="P2826" t="s">
        <v>89</v>
      </c>
      <c r="Q2826" t="s">
        <v>1064</v>
      </c>
      <c r="U2826" t="s">
        <v>37</v>
      </c>
      <c r="V2826" t="s">
        <v>1082</v>
      </c>
      <c r="Z2826" s="2">
        <v>2</v>
      </c>
      <c r="AA2826" s="22">
        <v>43</v>
      </c>
      <c r="AF2826" t="s">
        <v>1083</v>
      </c>
      <c r="AI2826" t="s">
        <v>1080</v>
      </c>
      <c r="AK2826" t="s">
        <v>1081</v>
      </c>
      <c r="BR2826" s="3" t="s">
        <v>7025</v>
      </c>
    </row>
    <row r="2827" spans="1:70" x14ac:dyDescent="0.2">
      <c r="A2827" t="s">
        <v>767</v>
      </c>
      <c r="B2827" t="s">
        <v>1076</v>
      </c>
      <c r="C2827" t="s">
        <v>81</v>
      </c>
      <c r="D2827" t="s">
        <v>72</v>
      </c>
      <c r="E2827" t="s">
        <v>762</v>
      </c>
      <c r="F2827" s="2" t="s">
        <v>86</v>
      </c>
      <c r="G2827" s="22">
        <v>80</v>
      </c>
      <c r="H2827" s="22">
        <v>12</v>
      </c>
      <c r="K2827" s="22">
        <v>24</v>
      </c>
      <c r="M2827" s="22">
        <v>44</v>
      </c>
      <c r="N2827" s="2" t="s">
        <v>88</v>
      </c>
      <c r="O2827" s="2" t="s">
        <v>35</v>
      </c>
      <c r="P2827" t="s">
        <v>89</v>
      </c>
      <c r="Q2827" t="s">
        <v>1074</v>
      </c>
      <c r="U2827" t="s">
        <v>37</v>
      </c>
      <c r="V2827" t="s">
        <v>1084</v>
      </c>
      <c r="Z2827" s="2">
        <v>2</v>
      </c>
      <c r="AA2827" s="22">
        <v>40</v>
      </c>
      <c r="AF2827" t="s">
        <v>1085</v>
      </c>
      <c r="AI2827" t="s">
        <v>1080</v>
      </c>
      <c r="AK2827" t="s">
        <v>1081</v>
      </c>
      <c r="BR2827" s="3" t="s">
        <v>7025</v>
      </c>
    </row>
    <row r="2828" spans="1:70" x14ac:dyDescent="0.2">
      <c r="A2828" t="s">
        <v>767</v>
      </c>
      <c r="B2828" t="s">
        <v>1076</v>
      </c>
      <c r="C2828" t="s">
        <v>81</v>
      </c>
      <c r="D2828" t="s">
        <v>72</v>
      </c>
      <c r="E2828" t="s">
        <v>762</v>
      </c>
      <c r="F2828" s="2" t="s">
        <v>86</v>
      </c>
      <c r="G2828" s="22">
        <v>80</v>
      </c>
      <c r="H2828" s="22">
        <v>12</v>
      </c>
      <c r="K2828" s="22">
        <v>24</v>
      </c>
      <c r="M2828" s="22">
        <v>44</v>
      </c>
      <c r="N2828" s="2" t="s">
        <v>88</v>
      </c>
      <c r="O2828" s="2" t="s">
        <v>35</v>
      </c>
      <c r="P2828" t="s">
        <v>89</v>
      </c>
      <c r="Q2828" t="s">
        <v>1086</v>
      </c>
      <c r="U2828" t="s">
        <v>37</v>
      </c>
      <c r="V2828" t="s">
        <v>1087</v>
      </c>
      <c r="Z2828" s="2">
        <v>2</v>
      </c>
      <c r="AA2828" s="22">
        <v>44</v>
      </c>
      <c r="AF2828" t="s">
        <v>1088</v>
      </c>
      <c r="AI2828" t="s">
        <v>1080</v>
      </c>
      <c r="AK2828" t="s">
        <v>1081</v>
      </c>
      <c r="BR2828" s="3" t="s">
        <v>7025</v>
      </c>
    </row>
    <row r="2829" spans="1:70" x14ac:dyDescent="0.2">
      <c r="A2829" t="s">
        <v>767</v>
      </c>
      <c r="B2829" t="s">
        <v>1076</v>
      </c>
      <c r="C2829" t="s">
        <v>81</v>
      </c>
      <c r="D2829" t="s">
        <v>72</v>
      </c>
      <c r="E2829" t="s">
        <v>762</v>
      </c>
      <c r="F2829" s="2" t="s">
        <v>86</v>
      </c>
      <c r="G2829" s="22">
        <v>80</v>
      </c>
      <c r="H2829" s="22">
        <v>12</v>
      </c>
      <c r="K2829" s="22">
        <v>24</v>
      </c>
      <c r="M2829" s="22">
        <v>44</v>
      </c>
      <c r="N2829" s="2" t="s">
        <v>88</v>
      </c>
      <c r="O2829" s="2" t="s">
        <v>35</v>
      </c>
      <c r="P2829" t="s">
        <v>89</v>
      </c>
      <c r="Q2829" t="s">
        <v>1089</v>
      </c>
      <c r="U2829" t="s">
        <v>37</v>
      </c>
      <c r="V2829" t="s">
        <v>1090</v>
      </c>
      <c r="Z2829" s="2">
        <v>8</v>
      </c>
      <c r="AA2829" s="22">
        <v>17</v>
      </c>
      <c r="AF2829" t="s">
        <v>1091</v>
      </c>
      <c r="AI2829" t="s">
        <v>1080</v>
      </c>
      <c r="AK2829" t="s">
        <v>1081</v>
      </c>
      <c r="BR2829" s="3" t="s">
        <v>7025</v>
      </c>
    </row>
    <row r="2830" spans="1:70" x14ac:dyDescent="0.2">
      <c r="A2830" t="s">
        <v>767</v>
      </c>
      <c r="B2830" t="s">
        <v>1092</v>
      </c>
      <c r="C2830" t="s">
        <v>81</v>
      </c>
      <c r="D2830" t="s">
        <v>72</v>
      </c>
      <c r="E2830" t="s">
        <v>762</v>
      </c>
      <c r="F2830" s="2" t="s">
        <v>86</v>
      </c>
      <c r="G2830" s="22">
        <v>80</v>
      </c>
      <c r="H2830" s="22">
        <v>12</v>
      </c>
      <c r="K2830" s="22">
        <v>24</v>
      </c>
      <c r="M2830" s="22">
        <v>44</v>
      </c>
      <c r="N2830" s="2" t="s">
        <v>88</v>
      </c>
      <c r="O2830" s="2" t="s">
        <v>35</v>
      </c>
      <c r="P2830" t="s">
        <v>89</v>
      </c>
      <c r="Q2830" t="s">
        <v>1074</v>
      </c>
      <c r="U2830" t="s">
        <v>37</v>
      </c>
      <c r="V2830" t="s">
        <v>1093</v>
      </c>
      <c r="Z2830" s="2">
        <v>2</v>
      </c>
      <c r="AA2830" s="22">
        <v>33</v>
      </c>
      <c r="AF2830" t="s">
        <v>1079</v>
      </c>
      <c r="AI2830" t="s">
        <v>1080</v>
      </c>
      <c r="AK2830" t="s">
        <v>1081</v>
      </c>
      <c r="BR2830" s="3" t="s">
        <v>7025</v>
      </c>
    </row>
    <row r="2831" spans="1:70" x14ac:dyDescent="0.2">
      <c r="A2831" t="s">
        <v>767</v>
      </c>
      <c r="B2831" t="s">
        <v>1092</v>
      </c>
      <c r="C2831" t="s">
        <v>81</v>
      </c>
      <c r="D2831" t="s">
        <v>72</v>
      </c>
      <c r="E2831" t="s">
        <v>762</v>
      </c>
      <c r="F2831" s="2" t="s">
        <v>86</v>
      </c>
      <c r="G2831" s="22">
        <v>80</v>
      </c>
      <c r="H2831" s="22">
        <v>12</v>
      </c>
      <c r="K2831" s="22">
        <v>24</v>
      </c>
      <c r="M2831" s="22">
        <v>44</v>
      </c>
      <c r="N2831" s="2" t="s">
        <v>88</v>
      </c>
      <c r="O2831" s="2" t="s">
        <v>35</v>
      </c>
      <c r="P2831" t="s">
        <v>89</v>
      </c>
      <c r="Q2831" t="s">
        <v>1074</v>
      </c>
      <c r="R2831" t="s">
        <v>1094</v>
      </c>
      <c r="U2831" t="s">
        <v>37</v>
      </c>
      <c r="V2831" t="s">
        <v>1095</v>
      </c>
      <c r="Z2831" s="2">
        <v>2</v>
      </c>
      <c r="AA2831" s="22">
        <v>43</v>
      </c>
      <c r="AF2831" t="s">
        <v>1083</v>
      </c>
      <c r="AI2831" t="s">
        <v>1080</v>
      </c>
      <c r="AK2831" t="s">
        <v>1081</v>
      </c>
      <c r="BR2831" s="3" t="s">
        <v>7025</v>
      </c>
    </row>
    <row r="2832" spans="1:70" x14ac:dyDescent="0.2">
      <c r="A2832" t="s">
        <v>767</v>
      </c>
      <c r="B2832" t="s">
        <v>1092</v>
      </c>
      <c r="C2832" t="s">
        <v>81</v>
      </c>
      <c r="D2832" t="s">
        <v>72</v>
      </c>
      <c r="E2832" t="s">
        <v>762</v>
      </c>
      <c r="F2832" s="2" t="s">
        <v>86</v>
      </c>
      <c r="G2832" s="22">
        <v>80</v>
      </c>
      <c r="H2832" s="22">
        <v>12</v>
      </c>
      <c r="K2832" s="22">
        <v>24</v>
      </c>
      <c r="M2832" s="22">
        <v>44</v>
      </c>
      <c r="N2832" s="2" t="s">
        <v>88</v>
      </c>
      <c r="O2832" s="2" t="s">
        <v>35</v>
      </c>
      <c r="P2832" t="s">
        <v>89</v>
      </c>
      <c r="Q2832" t="s">
        <v>1062</v>
      </c>
      <c r="U2832" t="s">
        <v>37</v>
      </c>
      <c r="V2832" t="s">
        <v>1096</v>
      </c>
      <c r="Z2832" s="2">
        <v>2</v>
      </c>
      <c r="AA2832" s="22">
        <v>40</v>
      </c>
      <c r="AF2832" t="s">
        <v>1085</v>
      </c>
      <c r="AI2832" t="s">
        <v>1080</v>
      </c>
      <c r="AK2832" t="s">
        <v>1081</v>
      </c>
      <c r="BR2832" s="3" t="s">
        <v>7025</v>
      </c>
    </row>
    <row r="2833" spans="1:70" x14ac:dyDescent="0.2">
      <c r="A2833" t="s">
        <v>767</v>
      </c>
      <c r="B2833" t="s">
        <v>1092</v>
      </c>
      <c r="C2833" t="s">
        <v>81</v>
      </c>
      <c r="D2833" t="s">
        <v>72</v>
      </c>
      <c r="E2833" t="s">
        <v>762</v>
      </c>
      <c r="F2833" s="2" t="s">
        <v>86</v>
      </c>
      <c r="G2833" s="22">
        <v>80</v>
      </c>
      <c r="H2833" s="22">
        <v>12</v>
      </c>
      <c r="K2833" s="22">
        <v>24</v>
      </c>
      <c r="M2833" s="22">
        <v>44</v>
      </c>
      <c r="N2833" s="2" t="s">
        <v>88</v>
      </c>
      <c r="O2833" s="2" t="s">
        <v>35</v>
      </c>
      <c r="P2833" t="s">
        <v>89</v>
      </c>
      <c r="Q2833" t="s">
        <v>1097</v>
      </c>
      <c r="U2833" t="s">
        <v>37</v>
      </c>
      <c r="V2833" t="s">
        <v>1098</v>
      </c>
      <c r="Z2833" s="2">
        <v>2</v>
      </c>
      <c r="AA2833" s="22">
        <v>44</v>
      </c>
      <c r="AF2833" t="s">
        <v>1088</v>
      </c>
      <c r="AI2833" t="s">
        <v>1080</v>
      </c>
      <c r="AK2833" t="s">
        <v>1081</v>
      </c>
      <c r="BR2833" s="3" t="s">
        <v>7025</v>
      </c>
    </row>
    <row r="2834" spans="1:70" x14ac:dyDescent="0.2">
      <c r="A2834" t="s">
        <v>767</v>
      </c>
      <c r="B2834" t="s">
        <v>1092</v>
      </c>
      <c r="C2834" t="s">
        <v>81</v>
      </c>
      <c r="D2834" t="s">
        <v>72</v>
      </c>
      <c r="E2834" t="s">
        <v>762</v>
      </c>
      <c r="F2834" s="2" t="s">
        <v>86</v>
      </c>
      <c r="G2834" s="22">
        <v>80</v>
      </c>
      <c r="H2834" s="22">
        <v>12</v>
      </c>
      <c r="K2834" s="22">
        <v>24</v>
      </c>
      <c r="M2834" s="22">
        <v>44</v>
      </c>
      <c r="N2834" s="2" t="s">
        <v>88</v>
      </c>
      <c r="O2834" s="2" t="s">
        <v>35</v>
      </c>
      <c r="P2834" t="s">
        <v>89</v>
      </c>
      <c r="Q2834" t="s">
        <v>1099</v>
      </c>
      <c r="U2834" t="s">
        <v>37</v>
      </c>
      <c r="V2834" t="s">
        <v>1100</v>
      </c>
      <c r="Z2834" s="2">
        <v>8</v>
      </c>
      <c r="AA2834" s="22">
        <v>17</v>
      </c>
      <c r="AF2834" t="s">
        <v>1091</v>
      </c>
      <c r="AI2834" t="s">
        <v>1080</v>
      </c>
      <c r="AK2834" t="s">
        <v>1081</v>
      </c>
      <c r="BR2834" s="3" t="s">
        <v>7025</v>
      </c>
    </row>
    <row r="2835" spans="1:70" x14ac:dyDescent="0.2">
      <c r="A2835" t="s">
        <v>767</v>
      </c>
      <c r="B2835" t="s">
        <v>1101</v>
      </c>
      <c r="C2835" t="s">
        <v>81</v>
      </c>
      <c r="D2835" t="s">
        <v>72</v>
      </c>
      <c r="E2835" t="s">
        <v>762</v>
      </c>
      <c r="F2835" s="2" t="s">
        <v>97</v>
      </c>
      <c r="G2835" s="22">
        <v>48</v>
      </c>
      <c r="H2835" s="22">
        <v>4</v>
      </c>
      <c r="K2835" s="22">
        <v>14</v>
      </c>
      <c r="M2835" s="22">
        <v>30</v>
      </c>
      <c r="N2835" s="2" t="s">
        <v>184</v>
      </c>
      <c r="O2835" s="2" t="s">
        <v>35</v>
      </c>
      <c r="P2835" t="s">
        <v>36</v>
      </c>
      <c r="Q2835" t="s">
        <v>1102</v>
      </c>
      <c r="U2835" t="s">
        <v>37</v>
      </c>
      <c r="V2835" t="s">
        <v>1103</v>
      </c>
      <c r="Z2835" s="2">
        <v>2</v>
      </c>
      <c r="AA2835" s="22">
        <v>46</v>
      </c>
      <c r="AF2835" t="s">
        <v>1104</v>
      </c>
      <c r="AI2835" t="s">
        <v>771</v>
      </c>
      <c r="AK2835" t="s">
        <v>827</v>
      </c>
      <c r="BR2835" s="3" t="s">
        <v>7025</v>
      </c>
    </row>
    <row r="2836" spans="1:70" x14ac:dyDescent="0.2">
      <c r="A2836" t="s">
        <v>767</v>
      </c>
      <c r="B2836" t="s">
        <v>1101</v>
      </c>
      <c r="C2836" t="s">
        <v>81</v>
      </c>
      <c r="D2836" t="s">
        <v>72</v>
      </c>
      <c r="E2836" t="s">
        <v>762</v>
      </c>
      <c r="F2836" s="2" t="s">
        <v>97</v>
      </c>
      <c r="G2836" s="22">
        <v>48</v>
      </c>
      <c r="H2836" s="22">
        <v>4</v>
      </c>
      <c r="K2836" s="22">
        <v>14</v>
      </c>
      <c r="M2836" s="22">
        <v>30</v>
      </c>
      <c r="N2836" s="2" t="s">
        <v>184</v>
      </c>
      <c r="O2836" s="2" t="s">
        <v>35</v>
      </c>
      <c r="P2836" t="s">
        <v>36</v>
      </c>
      <c r="Q2836" t="s">
        <v>1105</v>
      </c>
      <c r="U2836" t="s">
        <v>37</v>
      </c>
      <c r="V2836" t="s">
        <v>1106</v>
      </c>
      <c r="Z2836" s="2">
        <v>2</v>
      </c>
      <c r="AA2836" s="22">
        <v>42</v>
      </c>
      <c r="AF2836" t="s">
        <v>1107</v>
      </c>
      <c r="AI2836" t="s">
        <v>771</v>
      </c>
      <c r="AK2836" t="s">
        <v>827</v>
      </c>
      <c r="BR2836" s="3" t="s">
        <v>7025</v>
      </c>
    </row>
    <row r="2837" spans="1:70" x14ac:dyDescent="0.2">
      <c r="A2837" t="s">
        <v>767</v>
      </c>
      <c r="B2837" t="s">
        <v>1101</v>
      </c>
      <c r="C2837" t="s">
        <v>81</v>
      </c>
      <c r="D2837" t="s">
        <v>72</v>
      </c>
      <c r="E2837" t="s">
        <v>762</v>
      </c>
      <c r="F2837" s="2" t="s">
        <v>97</v>
      </c>
      <c r="G2837" s="22">
        <v>48</v>
      </c>
      <c r="H2837" s="22">
        <v>4</v>
      </c>
      <c r="K2837" s="22">
        <v>14</v>
      </c>
      <c r="M2837" s="22">
        <v>30</v>
      </c>
      <c r="N2837" s="2" t="s">
        <v>184</v>
      </c>
      <c r="O2837" s="2" t="s">
        <v>35</v>
      </c>
      <c r="P2837" t="s">
        <v>36</v>
      </c>
      <c r="Q2837" t="s">
        <v>1108</v>
      </c>
      <c r="U2837" t="s">
        <v>37</v>
      </c>
      <c r="V2837" t="s">
        <v>1109</v>
      </c>
      <c r="Z2837" s="2">
        <v>2</v>
      </c>
      <c r="AA2837" s="22">
        <v>42</v>
      </c>
      <c r="AF2837" t="s">
        <v>1110</v>
      </c>
      <c r="AI2837" t="s">
        <v>771</v>
      </c>
      <c r="AK2837" t="s">
        <v>827</v>
      </c>
      <c r="BR2837" s="3" t="s">
        <v>7025</v>
      </c>
    </row>
    <row r="2838" spans="1:70" x14ac:dyDescent="0.2">
      <c r="A2838" t="s">
        <v>767</v>
      </c>
      <c r="B2838" t="s">
        <v>1101</v>
      </c>
      <c r="C2838" t="s">
        <v>81</v>
      </c>
      <c r="D2838" t="s">
        <v>72</v>
      </c>
      <c r="E2838" t="s">
        <v>762</v>
      </c>
      <c r="F2838" s="2" t="s">
        <v>97</v>
      </c>
      <c r="G2838" s="22">
        <v>48</v>
      </c>
      <c r="H2838" s="22">
        <v>4</v>
      </c>
      <c r="K2838" s="22">
        <v>14</v>
      </c>
      <c r="M2838" s="22">
        <v>30</v>
      </c>
      <c r="N2838" s="2" t="s">
        <v>184</v>
      </c>
      <c r="O2838" s="2" t="s">
        <v>35</v>
      </c>
      <c r="P2838" t="s">
        <v>36</v>
      </c>
      <c r="Q2838" t="s">
        <v>1111</v>
      </c>
      <c r="R2838" t="s">
        <v>931</v>
      </c>
      <c r="U2838" t="s">
        <v>37</v>
      </c>
      <c r="V2838" t="s">
        <v>1112</v>
      </c>
      <c r="Z2838" s="2">
        <v>2</v>
      </c>
      <c r="AA2838" s="22">
        <v>44</v>
      </c>
      <c r="AF2838" t="s">
        <v>1113</v>
      </c>
      <c r="AI2838" t="s">
        <v>771</v>
      </c>
      <c r="AK2838" t="s">
        <v>827</v>
      </c>
      <c r="BR2838" s="3" t="s">
        <v>7025</v>
      </c>
    </row>
    <row r="2839" spans="1:70" x14ac:dyDescent="0.2">
      <c r="A2839" t="s">
        <v>767</v>
      </c>
      <c r="B2839" t="s">
        <v>1114</v>
      </c>
      <c r="C2839" t="s">
        <v>41</v>
      </c>
      <c r="D2839" t="s">
        <v>72</v>
      </c>
      <c r="E2839" t="s">
        <v>762</v>
      </c>
      <c r="F2839" s="2" t="s">
        <v>43</v>
      </c>
      <c r="G2839" s="22">
        <v>36</v>
      </c>
      <c r="H2839" s="22">
        <v>24</v>
      </c>
      <c r="M2839" s="22">
        <v>12</v>
      </c>
      <c r="N2839" s="2" t="s">
        <v>35</v>
      </c>
      <c r="O2839" s="2" t="s">
        <v>35</v>
      </c>
      <c r="P2839" t="s">
        <v>36</v>
      </c>
      <c r="Q2839" t="s">
        <v>1097</v>
      </c>
      <c r="U2839" t="s">
        <v>37</v>
      </c>
      <c r="V2839" t="s">
        <v>1115</v>
      </c>
      <c r="Z2839" s="2">
        <v>2</v>
      </c>
      <c r="AA2839" s="22">
        <v>39</v>
      </c>
      <c r="AF2839" t="s">
        <v>1079</v>
      </c>
      <c r="AI2839" t="s">
        <v>771</v>
      </c>
      <c r="AK2839" t="s">
        <v>275</v>
      </c>
      <c r="BR2839" s="3" t="s">
        <v>7025</v>
      </c>
    </row>
    <row r="2840" spans="1:70" x14ac:dyDescent="0.2">
      <c r="A2840" t="s">
        <v>767</v>
      </c>
      <c r="B2840" t="s">
        <v>1114</v>
      </c>
      <c r="C2840" t="s">
        <v>41</v>
      </c>
      <c r="D2840" t="s">
        <v>72</v>
      </c>
      <c r="E2840" t="s">
        <v>762</v>
      </c>
      <c r="F2840" s="2" t="s">
        <v>43</v>
      </c>
      <c r="G2840" s="22">
        <v>36</v>
      </c>
      <c r="H2840" s="22">
        <v>24</v>
      </c>
      <c r="M2840" s="22">
        <v>12</v>
      </c>
      <c r="N2840" s="2" t="s">
        <v>35</v>
      </c>
      <c r="O2840" s="2" t="s">
        <v>35</v>
      </c>
      <c r="P2840" t="s">
        <v>36</v>
      </c>
      <c r="Q2840" t="s">
        <v>1064</v>
      </c>
      <c r="U2840" t="s">
        <v>37</v>
      </c>
      <c r="V2840" t="s">
        <v>1116</v>
      </c>
      <c r="Z2840" s="2">
        <v>2</v>
      </c>
      <c r="AA2840" s="22">
        <v>46</v>
      </c>
      <c r="AF2840" t="s">
        <v>1083</v>
      </c>
      <c r="AI2840" t="s">
        <v>771</v>
      </c>
      <c r="AK2840" t="s">
        <v>275</v>
      </c>
      <c r="BR2840" s="3" t="s">
        <v>7025</v>
      </c>
    </row>
    <row r="2841" spans="1:70" x14ac:dyDescent="0.2">
      <c r="A2841" t="s">
        <v>767</v>
      </c>
      <c r="B2841" t="s">
        <v>1114</v>
      </c>
      <c r="C2841" t="s">
        <v>41</v>
      </c>
      <c r="D2841" t="s">
        <v>72</v>
      </c>
      <c r="E2841" t="s">
        <v>762</v>
      </c>
      <c r="F2841" s="2" t="s">
        <v>43</v>
      </c>
      <c r="G2841" s="22">
        <v>36</v>
      </c>
      <c r="H2841" s="22">
        <v>24</v>
      </c>
      <c r="M2841" s="22">
        <v>12</v>
      </c>
      <c r="N2841" s="2" t="s">
        <v>35</v>
      </c>
      <c r="O2841" s="2" t="s">
        <v>35</v>
      </c>
      <c r="P2841" t="s">
        <v>36</v>
      </c>
      <c r="Q2841" t="s">
        <v>1117</v>
      </c>
      <c r="U2841" t="s">
        <v>37</v>
      </c>
      <c r="V2841" t="s">
        <v>1118</v>
      </c>
      <c r="Z2841" s="2">
        <v>2</v>
      </c>
      <c r="AA2841" s="22">
        <v>45</v>
      </c>
      <c r="AF2841" t="s">
        <v>1085</v>
      </c>
      <c r="AI2841" t="s">
        <v>771</v>
      </c>
      <c r="AK2841" t="s">
        <v>275</v>
      </c>
      <c r="BR2841" s="3" t="s">
        <v>7025</v>
      </c>
    </row>
    <row r="2842" spans="1:70" x14ac:dyDescent="0.2">
      <c r="A2842" t="s">
        <v>767</v>
      </c>
      <c r="B2842" t="s">
        <v>1114</v>
      </c>
      <c r="C2842" t="s">
        <v>41</v>
      </c>
      <c r="D2842" t="s">
        <v>72</v>
      </c>
      <c r="E2842" t="s">
        <v>762</v>
      </c>
      <c r="F2842" s="2" t="s">
        <v>43</v>
      </c>
      <c r="G2842" s="22">
        <v>36</v>
      </c>
      <c r="H2842" s="22">
        <v>24</v>
      </c>
      <c r="M2842" s="22">
        <v>12</v>
      </c>
      <c r="N2842" s="2" t="s">
        <v>35</v>
      </c>
      <c r="O2842" s="2" t="s">
        <v>35</v>
      </c>
      <c r="P2842" t="s">
        <v>36</v>
      </c>
      <c r="Q2842" t="s">
        <v>1086</v>
      </c>
      <c r="U2842" t="s">
        <v>37</v>
      </c>
      <c r="V2842" t="s">
        <v>1119</v>
      </c>
      <c r="Z2842" s="2">
        <v>2</v>
      </c>
      <c r="AA2842" s="22">
        <v>47</v>
      </c>
      <c r="AF2842" t="s">
        <v>1088</v>
      </c>
      <c r="AI2842" t="s">
        <v>771</v>
      </c>
      <c r="AK2842" t="s">
        <v>275</v>
      </c>
      <c r="BR2842" s="3" t="s">
        <v>7025</v>
      </c>
    </row>
    <row r="2843" spans="1:70" x14ac:dyDescent="0.2">
      <c r="A2843" t="s">
        <v>767</v>
      </c>
      <c r="B2843" t="s">
        <v>1120</v>
      </c>
      <c r="C2843" t="s">
        <v>41</v>
      </c>
      <c r="D2843" t="s">
        <v>42</v>
      </c>
      <c r="E2843" t="s">
        <v>762</v>
      </c>
      <c r="F2843" s="2" t="s">
        <v>43</v>
      </c>
      <c r="G2843" s="22">
        <v>36</v>
      </c>
      <c r="H2843" s="22">
        <v>4</v>
      </c>
      <c r="K2843" s="22">
        <v>16</v>
      </c>
      <c r="M2843" s="22">
        <v>16</v>
      </c>
      <c r="N2843" s="2" t="s">
        <v>219</v>
      </c>
      <c r="O2843" s="2" t="s">
        <v>35</v>
      </c>
      <c r="P2843" t="s">
        <v>36</v>
      </c>
      <c r="Q2843" t="s">
        <v>1121</v>
      </c>
      <c r="U2843" t="s">
        <v>37</v>
      </c>
      <c r="V2843" t="s">
        <v>1122</v>
      </c>
      <c r="Z2843" s="2">
        <v>2</v>
      </c>
      <c r="AA2843" s="22">
        <v>46</v>
      </c>
      <c r="AF2843" t="s">
        <v>1104</v>
      </c>
      <c r="AI2843" t="s">
        <v>771</v>
      </c>
      <c r="AK2843" t="s">
        <v>833</v>
      </c>
      <c r="BR2843" s="3" t="s">
        <v>7025</v>
      </c>
    </row>
    <row r="2844" spans="1:70" x14ac:dyDescent="0.2">
      <c r="A2844" t="s">
        <v>767</v>
      </c>
      <c r="B2844" t="s">
        <v>1120</v>
      </c>
      <c r="C2844" t="s">
        <v>41</v>
      </c>
      <c r="D2844" t="s">
        <v>42</v>
      </c>
      <c r="E2844" t="s">
        <v>762</v>
      </c>
      <c r="F2844" s="2" t="s">
        <v>43</v>
      </c>
      <c r="G2844" s="22">
        <v>36</v>
      </c>
      <c r="H2844" s="22">
        <v>4</v>
      </c>
      <c r="K2844" s="22">
        <v>16</v>
      </c>
      <c r="M2844" s="22">
        <v>16</v>
      </c>
      <c r="N2844" s="2" t="s">
        <v>219</v>
      </c>
      <c r="O2844" s="2" t="s">
        <v>35</v>
      </c>
      <c r="P2844" t="s">
        <v>36</v>
      </c>
      <c r="Q2844" t="s">
        <v>1123</v>
      </c>
      <c r="U2844" t="s">
        <v>37</v>
      </c>
      <c r="V2844" t="s">
        <v>1124</v>
      </c>
      <c r="Z2844" s="2">
        <v>2</v>
      </c>
      <c r="AA2844" s="22">
        <v>42</v>
      </c>
      <c r="AF2844" t="s">
        <v>1107</v>
      </c>
      <c r="AI2844" t="s">
        <v>771</v>
      </c>
      <c r="AK2844" t="s">
        <v>833</v>
      </c>
      <c r="BR2844" s="3" t="s">
        <v>7025</v>
      </c>
    </row>
    <row r="2845" spans="1:70" x14ac:dyDescent="0.2">
      <c r="A2845" t="s">
        <v>767</v>
      </c>
      <c r="B2845" t="s">
        <v>1120</v>
      </c>
      <c r="C2845" t="s">
        <v>41</v>
      </c>
      <c r="D2845" t="s">
        <v>42</v>
      </c>
      <c r="E2845" t="s">
        <v>762</v>
      </c>
      <c r="F2845" s="2" t="s">
        <v>43</v>
      </c>
      <c r="G2845" s="22">
        <v>36</v>
      </c>
      <c r="H2845" s="22">
        <v>4</v>
      </c>
      <c r="K2845" s="22">
        <v>16</v>
      </c>
      <c r="M2845" s="22">
        <v>16</v>
      </c>
      <c r="N2845" s="2" t="s">
        <v>219</v>
      </c>
      <c r="O2845" s="2" t="s">
        <v>35</v>
      </c>
      <c r="P2845" t="s">
        <v>36</v>
      </c>
      <c r="Q2845" t="s">
        <v>1108</v>
      </c>
      <c r="U2845" t="s">
        <v>37</v>
      </c>
      <c r="V2845" t="s">
        <v>1125</v>
      </c>
      <c r="Z2845" s="2">
        <v>2</v>
      </c>
      <c r="AA2845" s="22">
        <v>42</v>
      </c>
      <c r="AF2845" t="s">
        <v>1110</v>
      </c>
      <c r="AI2845" t="s">
        <v>771</v>
      </c>
      <c r="AK2845" t="s">
        <v>833</v>
      </c>
      <c r="BR2845" s="3" t="s">
        <v>7025</v>
      </c>
    </row>
    <row r="2846" spans="1:70" x14ac:dyDescent="0.2">
      <c r="A2846" t="s">
        <v>767</v>
      </c>
      <c r="B2846" t="s">
        <v>1120</v>
      </c>
      <c r="C2846" t="s">
        <v>41</v>
      </c>
      <c r="D2846" t="s">
        <v>42</v>
      </c>
      <c r="E2846" t="s">
        <v>762</v>
      </c>
      <c r="F2846" s="2" t="s">
        <v>43</v>
      </c>
      <c r="G2846" s="22">
        <v>36</v>
      </c>
      <c r="H2846" s="22">
        <v>4</v>
      </c>
      <c r="K2846" s="22">
        <v>16</v>
      </c>
      <c r="M2846" s="22">
        <v>16</v>
      </c>
      <c r="N2846" s="2" t="s">
        <v>219</v>
      </c>
      <c r="O2846" s="2" t="s">
        <v>35</v>
      </c>
      <c r="P2846" t="s">
        <v>36</v>
      </c>
      <c r="Q2846" t="s">
        <v>1077</v>
      </c>
      <c r="U2846" t="s">
        <v>37</v>
      </c>
      <c r="V2846" t="s">
        <v>1126</v>
      </c>
      <c r="Z2846" s="2">
        <v>2</v>
      </c>
      <c r="AA2846" s="22">
        <v>44</v>
      </c>
      <c r="AF2846" t="s">
        <v>1113</v>
      </c>
      <c r="AI2846" t="s">
        <v>771</v>
      </c>
      <c r="AK2846" t="s">
        <v>833</v>
      </c>
      <c r="BR2846" s="3" t="s">
        <v>7025</v>
      </c>
    </row>
    <row r="2847" spans="1:70" x14ac:dyDescent="0.2">
      <c r="A2847" t="s">
        <v>767</v>
      </c>
      <c r="B2847" t="s">
        <v>1127</v>
      </c>
      <c r="C2847" t="s">
        <v>41</v>
      </c>
      <c r="D2847" t="s">
        <v>42</v>
      </c>
      <c r="E2847" t="s">
        <v>762</v>
      </c>
      <c r="F2847" s="2" t="s">
        <v>43</v>
      </c>
      <c r="G2847" s="22">
        <v>36</v>
      </c>
      <c r="H2847" s="22">
        <v>16</v>
      </c>
      <c r="M2847" s="22">
        <v>20</v>
      </c>
      <c r="N2847" s="2" t="s">
        <v>219</v>
      </c>
      <c r="O2847" s="2" t="s">
        <v>35</v>
      </c>
      <c r="P2847" t="s">
        <v>36</v>
      </c>
      <c r="Q2847" t="s">
        <v>1086</v>
      </c>
      <c r="U2847" t="s">
        <v>37</v>
      </c>
      <c r="V2847" t="s">
        <v>1128</v>
      </c>
      <c r="Z2847" s="2">
        <v>2</v>
      </c>
      <c r="AA2847" s="22">
        <v>46</v>
      </c>
      <c r="AF2847" t="s">
        <v>1104</v>
      </c>
      <c r="AI2847" t="s">
        <v>1129</v>
      </c>
      <c r="AK2847" t="s">
        <v>779</v>
      </c>
      <c r="BR2847" s="3" t="s">
        <v>7025</v>
      </c>
    </row>
    <row r="2848" spans="1:70" x14ac:dyDescent="0.2">
      <c r="A2848" t="s">
        <v>767</v>
      </c>
      <c r="B2848" t="s">
        <v>1127</v>
      </c>
      <c r="C2848" t="s">
        <v>41</v>
      </c>
      <c r="D2848" t="s">
        <v>42</v>
      </c>
      <c r="E2848" t="s">
        <v>762</v>
      </c>
      <c r="F2848" s="2" t="s">
        <v>43</v>
      </c>
      <c r="G2848" s="22">
        <v>36</v>
      </c>
      <c r="H2848" s="22">
        <v>16</v>
      </c>
      <c r="M2848" s="22">
        <v>20</v>
      </c>
      <c r="N2848" s="2" t="s">
        <v>219</v>
      </c>
      <c r="O2848" s="2" t="s">
        <v>35</v>
      </c>
      <c r="P2848" t="s">
        <v>36</v>
      </c>
      <c r="Q2848" t="s">
        <v>1099</v>
      </c>
      <c r="U2848" t="s">
        <v>37</v>
      </c>
      <c r="V2848" t="s">
        <v>1130</v>
      </c>
      <c r="Z2848" s="2">
        <v>2</v>
      </c>
      <c r="AA2848" s="22">
        <v>42</v>
      </c>
      <c r="AF2848" t="s">
        <v>1107</v>
      </c>
      <c r="AI2848" t="s">
        <v>1129</v>
      </c>
      <c r="AK2848" t="s">
        <v>779</v>
      </c>
      <c r="BR2848" s="3" t="s">
        <v>7025</v>
      </c>
    </row>
    <row r="2849" spans="1:70" x14ac:dyDescent="0.2">
      <c r="A2849" t="s">
        <v>767</v>
      </c>
      <c r="B2849" t="s">
        <v>1127</v>
      </c>
      <c r="C2849" t="s">
        <v>41</v>
      </c>
      <c r="D2849" t="s">
        <v>42</v>
      </c>
      <c r="E2849" t="s">
        <v>762</v>
      </c>
      <c r="F2849" s="2" t="s">
        <v>43</v>
      </c>
      <c r="G2849" s="22">
        <v>36</v>
      </c>
      <c r="H2849" s="22">
        <v>16</v>
      </c>
      <c r="M2849" s="22">
        <v>20</v>
      </c>
      <c r="N2849" s="2" t="s">
        <v>219</v>
      </c>
      <c r="O2849" s="2" t="s">
        <v>35</v>
      </c>
      <c r="P2849" t="s">
        <v>36</v>
      </c>
      <c r="Q2849" t="s">
        <v>1121</v>
      </c>
      <c r="U2849" t="s">
        <v>37</v>
      </c>
      <c r="V2849" t="s">
        <v>1131</v>
      </c>
      <c r="Z2849" s="2">
        <v>2</v>
      </c>
      <c r="AA2849" s="22">
        <v>42</v>
      </c>
      <c r="AF2849" t="s">
        <v>1110</v>
      </c>
      <c r="AI2849" t="s">
        <v>1129</v>
      </c>
      <c r="AK2849" t="s">
        <v>779</v>
      </c>
      <c r="BR2849" s="3" t="s">
        <v>7025</v>
      </c>
    </row>
    <row r="2850" spans="1:70" x14ac:dyDescent="0.2">
      <c r="A2850" t="s">
        <v>767</v>
      </c>
      <c r="B2850" t="s">
        <v>1127</v>
      </c>
      <c r="C2850" t="s">
        <v>41</v>
      </c>
      <c r="D2850" t="s">
        <v>42</v>
      </c>
      <c r="E2850" t="s">
        <v>762</v>
      </c>
      <c r="F2850" s="2" t="s">
        <v>43</v>
      </c>
      <c r="G2850" s="22">
        <v>36</v>
      </c>
      <c r="H2850" s="22">
        <v>16</v>
      </c>
      <c r="M2850" s="22">
        <v>20</v>
      </c>
      <c r="N2850" s="2" t="s">
        <v>219</v>
      </c>
      <c r="O2850" s="2" t="s">
        <v>35</v>
      </c>
      <c r="P2850" t="s">
        <v>36</v>
      </c>
      <c r="Q2850" t="s">
        <v>1123</v>
      </c>
      <c r="U2850" t="s">
        <v>37</v>
      </c>
      <c r="V2850" t="s">
        <v>1132</v>
      </c>
      <c r="Z2850" s="2">
        <v>2</v>
      </c>
      <c r="AA2850" s="22">
        <v>44</v>
      </c>
      <c r="AF2850" t="s">
        <v>1113</v>
      </c>
      <c r="AI2850" t="s">
        <v>1129</v>
      </c>
      <c r="AK2850" t="s">
        <v>779</v>
      </c>
      <c r="BR2850" s="3" t="s">
        <v>7025</v>
      </c>
    </row>
    <row r="2851" spans="1:70" x14ac:dyDescent="0.2">
      <c r="A2851" t="s">
        <v>767</v>
      </c>
      <c r="B2851" t="s">
        <v>1133</v>
      </c>
      <c r="C2851" t="s">
        <v>41</v>
      </c>
      <c r="D2851" t="s">
        <v>1134</v>
      </c>
      <c r="E2851" t="s">
        <v>762</v>
      </c>
      <c r="F2851" s="2" t="s">
        <v>43</v>
      </c>
      <c r="G2851" s="22">
        <v>36</v>
      </c>
      <c r="H2851" s="22">
        <v>8</v>
      </c>
      <c r="M2851" s="22">
        <v>28</v>
      </c>
      <c r="N2851" s="2" t="s">
        <v>60</v>
      </c>
      <c r="O2851" s="2" t="s">
        <v>35</v>
      </c>
      <c r="P2851" t="s">
        <v>36</v>
      </c>
      <c r="Q2851" t="s">
        <v>1108</v>
      </c>
      <c r="U2851" t="s">
        <v>37</v>
      </c>
      <c r="V2851" t="s">
        <v>1135</v>
      </c>
      <c r="Z2851" s="2">
        <v>2</v>
      </c>
      <c r="AA2851" s="22">
        <v>51</v>
      </c>
      <c r="AF2851" t="s">
        <v>737</v>
      </c>
      <c r="AI2851" t="s">
        <v>856</v>
      </c>
      <c r="AK2851" t="s">
        <v>94</v>
      </c>
      <c r="BR2851" s="3" t="s">
        <v>7025</v>
      </c>
    </row>
    <row r="2852" spans="1:70" x14ac:dyDescent="0.2">
      <c r="A2852" t="s">
        <v>767</v>
      </c>
      <c r="B2852" t="s">
        <v>1133</v>
      </c>
      <c r="C2852" t="s">
        <v>41</v>
      </c>
      <c r="D2852" t="s">
        <v>1134</v>
      </c>
      <c r="E2852" t="s">
        <v>762</v>
      </c>
      <c r="F2852" s="2" t="s">
        <v>43</v>
      </c>
      <c r="G2852" s="22">
        <v>36</v>
      </c>
      <c r="H2852" s="22">
        <v>8</v>
      </c>
      <c r="M2852" s="22">
        <v>28</v>
      </c>
      <c r="N2852" s="2" t="s">
        <v>60</v>
      </c>
      <c r="O2852" s="2" t="s">
        <v>35</v>
      </c>
      <c r="P2852" t="s">
        <v>36</v>
      </c>
      <c r="Q2852" t="s">
        <v>1136</v>
      </c>
      <c r="U2852" t="s">
        <v>37</v>
      </c>
      <c r="V2852" t="s">
        <v>1137</v>
      </c>
      <c r="Z2852" s="2">
        <v>3</v>
      </c>
      <c r="AA2852" s="22">
        <v>52</v>
      </c>
      <c r="AF2852" t="s">
        <v>740</v>
      </c>
      <c r="AI2852" t="s">
        <v>856</v>
      </c>
      <c r="AK2852" t="s">
        <v>94</v>
      </c>
      <c r="BR2852" s="3" t="s">
        <v>7025</v>
      </c>
    </row>
    <row r="2853" spans="1:70" x14ac:dyDescent="0.2">
      <c r="A2853" t="s">
        <v>767</v>
      </c>
      <c r="B2853" t="s">
        <v>1138</v>
      </c>
      <c r="C2853" t="s">
        <v>41</v>
      </c>
      <c r="D2853" t="s">
        <v>1139</v>
      </c>
      <c r="E2853" t="s">
        <v>83</v>
      </c>
      <c r="F2853" s="2" t="s">
        <v>43</v>
      </c>
      <c r="G2853" s="22">
        <v>32</v>
      </c>
      <c r="H2853" s="22">
        <v>32</v>
      </c>
      <c r="N2853" s="2" t="s">
        <v>60</v>
      </c>
      <c r="O2853" s="2" t="s">
        <v>35</v>
      </c>
      <c r="P2853" t="s">
        <v>36</v>
      </c>
      <c r="Q2853" t="s">
        <v>1140</v>
      </c>
      <c r="U2853" t="s">
        <v>37</v>
      </c>
      <c r="V2853" t="s">
        <v>1141</v>
      </c>
      <c r="Z2853" s="2">
        <v>4</v>
      </c>
      <c r="AA2853" s="22">
        <v>100</v>
      </c>
      <c r="AF2853" t="s">
        <v>1142</v>
      </c>
      <c r="AI2853" t="s">
        <v>144</v>
      </c>
      <c r="AK2853" t="s">
        <v>44</v>
      </c>
      <c r="AN2853" t="s">
        <v>465</v>
      </c>
      <c r="BR2853" s="3" t="s">
        <v>7025</v>
      </c>
    </row>
    <row r="2854" spans="1:70" x14ac:dyDescent="0.2">
      <c r="A2854" t="s">
        <v>767</v>
      </c>
      <c r="B2854" t="s">
        <v>1143</v>
      </c>
      <c r="C2854" t="s">
        <v>41</v>
      </c>
      <c r="D2854" t="s">
        <v>72</v>
      </c>
      <c r="E2854" t="s">
        <v>83</v>
      </c>
      <c r="F2854" s="2" t="s">
        <v>43</v>
      </c>
      <c r="G2854" s="22">
        <v>32</v>
      </c>
      <c r="H2854" s="22">
        <v>28</v>
      </c>
      <c r="L2854" s="22">
        <v>4</v>
      </c>
      <c r="N2854" s="2" t="s">
        <v>60</v>
      </c>
      <c r="O2854" s="2" t="s">
        <v>35</v>
      </c>
      <c r="P2854" t="s">
        <v>36</v>
      </c>
      <c r="Q2854" t="s">
        <v>1140</v>
      </c>
      <c r="U2854" t="s">
        <v>37</v>
      </c>
      <c r="V2854" t="s">
        <v>1144</v>
      </c>
      <c r="Z2854" s="2">
        <v>2</v>
      </c>
      <c r="AA2854" s="22">
        <v>41</v>
      </c>
      <c r="AF2854" t="s">
        <v>777</v>
      </c>
      <c r="AI2854" t="s">
        <v>144</v>
      </c>
      <c r="AK2854" t="s">
        <v>44</v>
      </c>
      <c r="AN2854" t="s">
        <v>465</v>
      </c>
      <c r="BR2854" s="3" t="s">
        <v>7025</v>
      </c>
    </row>
    <row r="2855" spans="1:70" x14ac:dyDescent="0.2">
      <c r="A2855" t="s">
        <v>767</v>
      </c>
      <c r="B2855" t="s">
        <v>1143</v>
      </c>
      <c r="C2855" t="s">
        <v>41</v>
      </c>
      <c r="D2855" t="s">
        <v>72</v>
      </c>
      <c r="E2855" t="s">
        <v>83</v>
      </c>
      <c r="F2855" s="2" t="s">
        <v>43</v>
      </c>
      <c r="G2855" s="22">
        <v>32</v>
      </c>
      <c r="H2855" s="22">
        <v>28</v>
      </c>
      <c r="L2855" s="22">
        <v>4</v>
      </c>
      <c r="N2855" s="2" t="s">
        <v>60</v>
      </c>
      <c r="O2855" s="2" t="s">
        <v>35</v>
      </c>
      <c r="P2855" t="s">
        <v>36</v>
      </c>
      <c r="Q2855" t="s">
        <v>1140</v>
      </c>
      <c r="U2855" t="s">
        <v>37</v>
      </c>
      <c r="V2855" t="s">
        <v>1145</v>
      </c>
      <c r="Z2855" s="2">
        <v>4</v>
      </c>
      <c r="AA2855" s="22">
        <v>100</v>
      </c>
      <c r="AF2855" t="s">
        <v>1142</v>
      </c>
      <c r="AI2855" t="s">
        <v>1146</v>
      </c>
      <c r="AK2855" t="s">
        <v>44</v>
      </c>
      <c r="AN2855" t="s">
        <v>465</v>
      </c>
      <c r="BR2855" s="3" t="s">
        <v>7025</v>
      </c>
    </row>
    <row r="2856" spans="1:70" x14ac:dyDescent="0.2">
      <c r="A2856" t="s">
        <v>767</v>
      </c>
      <c r="B2856" t="s">
        <v>1147</v>
      </c>
      <c r="C2856" t="s">
        <v>81</v>
      </c>
      <c r="D2856" t="s">
        <v>85</v>
      </c>
      <c r="E2856" t="s">
        <v>762</v>
      </c>
      <c r="F2856" s="2" t="s">
        <v>1148</v>
      </c>
      <c r="G2856" s="22">
        <v>96</v>
      </c>
      <c r="H2856" s="22">
        <v>36</v>
      </c>
      <c r="M2856" s="22">
        <v>60</v>
      </c>
      <c r="N2856" s="2" t="s">
        <v>219</v>
      </c>
      <c r="O2856" s="2" t="s">
        <v>35</v>
      </c>
      <c r="P2856" t="s">
        <v>36</v>
      </c>
      <c r="Q2856" t="s">
        <v>1149</v>
      </c>
      <c r="R2856" t="s">
        <v>1150</v>
      </c>
      <c r="U2856" t="s">
        <v>37</v>
      </c>
      <c r="V2856" t="s">
        <v>1151</v>
      </c>
      <c r="Z2856" s="2">
        <v>2</v>
      </c>
      <c r="AA2856" s="22">
        <v>50</v>
      </c>
      <c r="AF2856" t="s">
        <v>1152</v>
      </c>
      <c r="AI2856" t="s">
        <v>1153</v>
      </c>
      <c r="AK2856" t="s">
        <v>830</v>
      </c>
      <c r="BR2856" s="3" t="s">
        <v>7025</v>
      </c>
    </row>
    <row r="2857" spans="1:70" x14ac:dyDescent="0.2">
      <c r="A2857" t="s">
        <v>767</v>
      </c>
      <c r="B2857" t="s">
        <v>1154</v>
      </c>
      <c r="C2857" t="s">
        <v>81</v>
      </c>
      <c r="D2857" t="s">
        <v>85</v>
      </c>
      <c r="E2857" t="s">
        <v>762</v>
      </c>
      <c r="F2857" s="2" t="s">
        <v>43</v>
      </c>
      <c r="G2857" s="22">
        <v>36</v>
      </c>
      <c r="H2857" s="22">
        <v>36</v>
      </c>
      <c r="N2857" s="2" t="s">
        <v>219</v>
      </c>
      <c r="O2857" s="2" t="s">
        <v>35</v>
      </c>
      <c r="P2857" t="s">
        <v>89</v>
      </c>
      <c r="Q2857" t="s">
        <v>1155</v>
      </c>
      <c r="U2857" t="s">
        <v>37</v>
      </c>
      <c r="V2857" t="s">
        <v>1156</v>
      </c>
      <c r="Z2857" s="2">
        <v>2</v>
      </c>
      <c r="AA2857" s="22">
        <v>50</v>
      </c>
      <c r="AF2857" t="s">
        <v>1152</v>
      </c>
      <c r="AI2857" t="s">
        <v>1153</v>
      </c>
      <c r="AK2857" t="s">
        <v>830</v>
      </c>
      <c r="BR2857" s="3" t="s">
        <v>7025</v>
      </c>
    </row>
    <row r="2858" spans="1:70" x14ac:dyDescent="0.2">
      <c r="A2858" t="s">
        <v>767</v>
      </c>
      <c r="B2858" t="s">
        <v>1157</v>
      </c>
      <c r="C2858" t="s">
        <v>81</v>
      </c>
      <c r="D2858" t="s">
        <v>85</v>
      </c>
      <c r="E2858" t="s">
        <v>762</v>
      </c>
      <c r="F2858" s="2" t="s">
        <v>97</v>
      </c>
      <c r="G2858" s="22">
        <v>48</v>
      </c>
      <c r="H2858" s="22">
        <v>12</v>
      </c>
      <c r="K2858" s="22">
        <v>12</v>
      </c>
      <c r="L2858" s="22">
        <v>24</v>
      </c>
      <c r="N2858" s="2" t="s">
        <v>219</v>
      </c>
      <c r="O2858" s="2" t="s">
        <v>35</v>
      </c>
      <c r="P2858" t="s">
        <v>36</v>
      </c>
      <c r="Q2858" t="s">
        <v>1158</v>
      </c>
      <c r="U2858" t="s">
        <v>37</v>
      </c>
      <c r="V2858" t="s">
        <v>1159</v>
      </c>
      <c r="Z2858" s="2">
        <v>2</v>
      </c>
      <c r="AA2858" s="22">
        <v>50</v>
      </c>
      <c r="AF2858" t="s">
        <v>1152</v>
      </c>
      <c r="AI2858" t="s">
        <v>1153</v>
      </c>
      <c r="AK2858" t="s">
        <v>830</v>
      </c>
      <c r="BR2858" s="3" t="s">
        <v>7025</v>
      </c>
    </row>
    <row r="2859" spans="1:70" x14ac:dyDescent="0.2">
      <c r="A2859" t="s">
        <v>767</v>
      </c>
      <c r="B2859" t="s">
        <v>1160</v>
      </c>
      <c r="C2859" t="s">
        <v>81</v>
      </c>
      <c r="D2859" t="s">
        <v>85</v>
      </c>
      <c r="E2859" t="s">
        <v>762</v>
      </c>
      <c r="F2859" s="2" t="s">
        <v>1148</v>
      </c>
      <c r="G2859" s="22">
        <v>96</v>
      </c>
      <c r="H2859" s="22">
        <v>48</v>
      </c>
      <c r="M2859" s="22">
        <v>48</v>
      </c>
      <c r="N2859" s="2" t="s">
        <v>219</v>
      </c>
      <c r="O2859" s="2" t="s">
        <v>35</v>
      </c>
      <c r="P2859" t="s">
        <v>36</v>
      </c>
      <c r="Q2859" t="s">
        <v>1149</v>
      </c>
      <c r="R2859" t="s">
        <v>1161</v>
      </c>
      <c r="U2859" t="s">
        <v>37</v>
      </c>
      <c r="V2859" t="s">
        <v>1162</v>
      </c>
      <c r="Z2859" s="2">
        <v>2</v>
      </c>
      <c r="AA2859" s="22">
        <v>52</v>
      </c>
      <c r="AF2859" t="s">
        <v>1163</v>
      </c>
      <c r="AI2859" t="s">
        <v>946</v>
      </c>
      <c r="AK2859" t="s">
        <v>947</v>
      </c>
      <c r="BR2859" s="3" t="s">
        <v>7025</v>
      </c>
    </row>
    <row r="2860" spans="1:70" x14ac:dyDescent="0.2">
      <c r="A2860" t="s">
        <v>767</v>
      </c>
      <c r="B2860" t="s">
        <v>1164</v>
      </c>
      <c r="C2860" t="s">
        <v>81</v>
      </c>
      <c r="D2860" t="s">
        <v>85</v>
      </c>
      <c r="E2860" t="s">
        <v>762</v>
      </c>
      <c r="F2860" s="2" t="s">
        <v>43</v>
      </c>
      <c r="G2860" s="22">
        <v>36</v>
      </c>
      <c r="H2860" s="22">
        <v>12</v>
      </c>
      <c r="L2860" s="22">
        <v>24</v>
      </c>
      <c r="N2860" s="2" t="s">
        <v>219</v>
      </c>
      <c r="O2860" s="2" t="s">
        <v>35</v>
      </c>
      <c r="P2860" t="s">
        <v>36</v>
      </c>
      <c r="Q2860" t="s">
        <v>1165</v>
      </c>
      <c r="U2860" t="s">
        <v>37</v>
      </c>
      <c r="V2860" t="s">
        <v>1166</v>
      </c>
      <c r="Z2860" s="2">
        <v>2</v>
      </c>
      <c r="AA2860" s="22">
        <v>52</v>
      </c>
      <c r="AF2860" t="s">
        <v>1163</v>
      </c>
      <c r="AI2860" t="s">
        <v>946</v>
      </c>
      <c r="AK2860" t="s">
        <v>947</v>
      </c>
      <c r="BR2860" s="3" t="s">
        <v>7025</v>
      </c>
    </row>
    <row r="2861" spans="1:70" x14ac:dyDescent="0.2">
      <c r="A2861" t="s">
        <v>767</v>
      </c>
      <c r="B2861" t="s">
        <v>1167</v>
      </c>
      <c r="C2861" t="s">
        <v>81</v>
      </c>
      <c r="D2861" t="s">
        <v>85</v>
      </c>
      <c r="E2861" t="s">
        <v>762</v>
      </c>
      <c r="F2861" s="2" t="s">
        <v>43</v>
      </c>
      <c r="G2861" s="22">
        <v>32</v>
      </c>
      <c r="H2861" s="22">
        <v>16</v>
      </c>
      <c r="M2861" s="22">
        <v>16</v>
      </c>
      <c r="N2861" s="2" t="s">
        <v>184</v>
      </c>
      <c r="O2861" s="2" t="s">
        <v>35</v>
      </c>
      <c r="P2861" t="s">
        <v>36</v>
      </c>
      <c r="Q2861" t="s">
        <v>1165</v>
      </c>
      <c r="U2861" t="s">
        <v>37</v>
      </c>
      <c r="V2861" t="s">
        <v>1168</v>
      </c>
      <c r="Z2861" s="2">
        <v>2</v>
      </c>
      <c r="AA2861" s="22">
        <v>52</v>
      </c>
      <c r="AF2861" t="s">
        <v>1163</v>
      </c>
      <c r="AI2861" t="s">
        <v>946</v>
      </c>
      <c r="AK2861" t="s">
        <v>1169</v>
      </c>
      <c r="BR2861" s="3" t="s">
        <v>7025</v>
      </c>
    </row>
    <row r="2862" spans="1:70" x14ac:dyDescent="0.2">
      <c r="A2862" t="s">
        <v>767</v>
      </c>
      <c r="B2862" t="s">
        <v>1170</v>
      </c>
      <c r="C2862" t="s">
        <v>41</v>
      </c>
      <c r="D2862" t="s">
        <v>85</v>
      </c>
      <c r="E2862" t="s">
        <v>762</v>
      </c>
      <c r="F2862" s="2" t="s">
        <v>43</v>
      </c>
      <c r="G2862" s="22">
        <v>36</v>
      </c>
      <c r="H2862" s="22">
        <v>36</v>
      </c>
      <c r="N2862" s="2" t="s">
        <v>60</v>
      </c>
      <c r="O2862" s="2" t="s">
        <v>35</v>
      </c>
      <c r="P2862" t="s">
        <v>89</v>
      </c>
      <c r="Q2862" t="s">
        <v>1171</v>
      </c>
      <c r="U2862" t="s">
        <v>37</v>
      </c>
      <c r="V2862" t="s">
        <v>1172</v>
      </c>
      <c r="Z2862" s="2">
        <v>2</v>
      </c>
      <c r="AA2862" s="22">
        <v>50</v>
      </c>
      <c r="AF2862" t="s">
        <v>1152</v>
      </c>
      <c r="AI2862" t="s">
        <v>1173</v>
      </c>
      <c r="AK2862" t="s">
        <v>123</v>
      </c>
      <c r="AN2862" t="s">
        <v>465</v>
      </c>
      <c r="BR2862" s="3" t="s">
        <v>7025</v>
      </c>
    </row>
    <row r="2863" spans="1:70" x14ac:dyDescent="0.2">
      <c r="A2863" t="s">
        <v>767</v>
      </c>
      <c r="B2863" t="s">
        <v>1174</v>
      </c>
      <c r="C2863" t="s">
        <v>81</v>
      </c>
      <c r="D2863" t="s">
        <v>72</v>
      </c>
      <c r="E2863" t="s">
        <v>762</v>
      </c>
      <c r="F2863" s="2" t="s">
        <v>335</v>
      </c>
      <c r="G2863" s="22">
        <v>64</v>
      </c>
      <c r="H2863" s="22">
        <v>16</v>
      </c>
      <c r="L2863" s="22">
        <v>48</v>
      </c>
      <c r="N2863" s="2" t="s">
        <v>51</v>
      </c>
      <c r="O2863" s="2" t="s">
        <v>35</v>
      </c>
      <c r="P2863" t="s">
        <v>36</v>
      </c>
      <c r="Q2863" t="s">
        <v>1161</v>
      </c>
      <c r="U2863" t="s">
        <v>37</v>
      </c>
      <c r="V2863" t="s">
        <v>1175</v>
      </c>
      <c r="Z2863" s="2">
        <v>2</v>
      </c>
      <c r="AA2863" s="22">
        <v>20</v>
      </c>
      <c r="AF2863" t="s">
        <v>1176</v>
      </c>
      <c r="AI2863" t="s">
        <v>1177</v>
      </c>
      <c r="AK2863" t="s">
        <v>1005</v>
      </c>
      <c r="BR2863" s="3" t="s">
        <v>7025</v>
      </c>
    </row>
    <row r="2864" spans="1:70" x14ac:dyDescent="0.2">
      <c r="A2864" t="s">
        <v>767</v>
      </c>
      <c r="B2864" t="s">
        <v>1178</v>
      </c>
      <c r="C2864" t="s">
        <v>81</v>
      </c>
      <c r="D2864" t="s">
        <v>72</v>
      </c>
      <c r="E2864" t="s">
        <v>762</v>
      </c>
      <c r="F2864" s="2" t="s">
        <v>773</v>
      </c>
      <c r="G2864" s="22">
        <v>112</v>
      </c>
      <c r="H2864" s="22">
        <v>16</v>
      </c>
      <c r="K2864" s="22">
        <v>64</v>
      </c>
      <c r="M2864" s="22">
        <v>32</v>
      </c>
      <c r="N2864" s="2" t="s">
        <v>51</v>
      </c>
      <c r="O2864" s="2" t="s">
        <v>35</v>
      </c>
      <c r="P2864" t="s">
        <v>89</v>
      </c>
      <c r="Q2864" t="s">
        <v>1179</v>
      </c>
      <c r="R2864" t="s">
        <v>1171</v>
      </c>
      <c r="U2864" t="s">
        <v>37</v>
      </c>
      <c r="V2864" t="s">
        <v>1180</v>
      </c>
      <c r="Z2864" s="2">
        <v>2</v>
      </c>
      <c r="AA2864" s="22">
        <v>20</v>
      </c>
      <c r="AF2864" t="s">
        <v>1176</v>
      </c>
      <c r="AI2864" t="s">
        <v>1177</v>
      </c>
      <c r="AK2864" t="s">
        <v>1005</v>
      </c>
      <c r="BR2864" s="3" t="s">
        <v>7025</v>
      </c>
    </row>
    <row r="2865" spans="1:70" x14ac:dyDescent="0.2">
      <c r="A2865" t="s">
        <v>767</v>
      </c>
      <c r="B2865" t="s">
        <v>1181</v>
      </c>
      <c r="C2865" t="s">
        <v>81</v>
      </c>
      <c r="D2865" t="s">
        <v>72</v>
      </c>
      <c r="E2865" t="s">
        <v>762</v>
      </c>
      <c r="F2865" s="2" t="s">
        <v>97</v>
      </c>
      <c r="G2865" s="22">
        <v>48</v>
      </c>
      <c r="H2865" s="22">
        <v>16</v>
      </c>
      <c r="M2865" s="22">
        <v>32</v>
      </c>
      <c r="N2865" s="2" t="s">
        <v>51</v>
      </c>
      <c r="O2865" s="2" t="s">
        <v>35</v>
      </c>
      <c r="P2865" t="s">
        <v>36</v>
      </c>
      <c r="Q2865" t="s">
        <v>1155</v>
      </c>
      <c r="U2865" t="s">
        <v>37</v>
      </c>
      <c r="V2865" t="s">
        <v>1182</v>
      </c>
      <c r="Z2865" s="2">
        <v>2</v>
      </c>
      <c r="AA2865" s="22">
        <v>47</v>
      </c>
      <c r="AF2865" t="s">
        <v>1176</v>
      </c>
      <c r="AI2865" t="s">
        <v>1177</v>
      </c>
      <c r="AK2865" t="s">
        <v>1005</v>
      </c>
      <c r="BR2865" s="3" t="s">
        <v>7025</v>
      </c>
    </row>
    <row r="2866" spans="1:70" x14ac:dyDescent="0.2">
      <c r="A2866" t="s">
        <v>767</v>
      </c>
      <c r="B2866" t="s">
        <v>1183</v>
      </c>
      <c r="C2866" t="s">
        <v>81</v>
      </c>
      <c r="D2866" t="s">
        <v>72</v>
      </c>
      <c r="E2866" t="s">
        <v>762</v>
      </c>
      <c r="F2866" s="2" t="s">
        <v>335</v>
      </c>
      <c r="G2866" s="22">
        <v>64</v>
      </c>
      <c r="H2866" s="22">
        <v>16</v>
      </c>
      <c r="K2866" s="22">
        <v>32</v>
      </c>
      <c r="M2866" s="22">
        <v>16</v>
      </c>
      <c r="N2866" s="2" t="s">
        <v>51</v>
      </c>
      <c r="O2866" s="2" t="s">
        <v>35</v>
      </c>
      <c r="P2866" t="s">
        <v>36</v>
      </c>
      <c r="Q2866" t="s">
        <v>1158</v>
      </c>
      <c r="R2866" t="s">
        <v>891</v>
      </c>
      <c r="U2866" t="s">
        <v>37</v>
      </c>
      <c r="V2866" t="s">
        <v>1184</v>
      </c>
      <c r="Z2866" s="2">
        <v>2</v>
      </c>
      <c r="AA2866" s="22">
        <v>48</v>
      </c>
      <c r="AF2866" t="s">
        <v>1185</v>
      </c>
      <c r="AI2866" t="s">
        <v>1186</v>
      </c>
      <c r="AK2866" t="s">
        <v>1187</v>
      </c>
      <c r="BR2866" s="3" t="s">
        <v>7025</v>
      </c>
    </row>
    <row r="2867" spans="1:70" x14ac:dyDescent="0.2">
      <c r="A2867" t="s">
        <v>767</v>
      </c>
      <c r="B2867" t="s">
        <v>1188</v>
      </c>
      <c r="C2867" t="s">
        <v>81</v>
      </c>
      <c r="D2867" t="s">
        <v>72</v>
      </c>
      <c r="E2867" t="s">
        <v>762</v>
      </c>
      <c r="F2867" s="2" t="s">
        <v>335</v>
      </c>
      <c r="G2867" s="22">
        <v>64</v>
      </c>
      <c r="H2867" s="22">
        <v>16</v>
      </c>
      <c r="L2867" s="22">
        <v>48</v>
      </c>
      <c r="N2867" s="2" t="s">
        <v>51</v>
      </c>
      <c r="O2867" s="2" t="s">
        <v>35</v>
      </c>
      <c r="P2867" t="s">
        <v>36</v>
      </c>
      <c r="Q2867" t="s">
        <v>1165</v>
      </c>
      <c r="U2867" t="s">
        <v>37</v>
      </c>
      <c r="V2867" t="s">
        <v>1189</v>
      </c>
      <c r="Z2867" s="2">
        <v>2</v>
      </c>
      <c r="AA2867" s="22">
        <v>27</v>
      </c>
      <c r="AF2867" t="s">
        <v>1176</v>
      </c>
      <c r="AI2867" t="s">
        <v>1177</v>
      </c>
      <c r="AK2867" t="s">
        <v>1005</v>
      </c>
      <c r="BR2867" s="3" t="s">
        <v>7025</v>
      </c>
    </row>
    <row r="2868" spans="1:70" x14ac:dyDescent="0.2">
      <c r="A2868" t="s">
        <v>767</v>
      </c>
      <c r="B2868" t="s">
        <v>1190</v>
      </c>
      <c r="C2868" t="s">
        <v>81</v>
      </c>
      <c r="D2868" t="s">
        <v>72</v>
      </c>
      <c r="E2868" t="s">
        <v>762</v>
      </c>
      <c r="F2868" s="2" t="s">
        <v>773</v>
      </c>
      <c r="G2868" s="22">
        <v>112</v>
      </c>
      <c r="H2868" s="22">
        <v>16</v>
      </c>
      <c r="K2868" s="22">
        <v>64</v>
      </c>
      <c r="M2868" s="22">
        <v>32</v>
      </c>
      <c r="N2868" s="2" t="s">
        <v>51</v>
      </c>
      <c r="O2868" s="2" t="s">
        <v>35</v>
      </c>
      <c r="P2868" t="s">
        <v>89</v>
      </c>
      <c r="Q2868" t="s">
        <v>1179</v>
      </c>
      <c r="R2868" t="s">
        <v>1165</v>
      </c>
      <c r="U2868" t="s">
        <v>37</v>
      </c>
      <c r="V2868" t="s">
        <v>1191</v>
      </c>
      <c r="Z2868" s="2">
        <v>2</v>
      </c>
      <c r="AA2868" s="22">
        <v>27</v>
      </c>
      <c r="AF2868" t="s">
        <v>1176</v>
      </c>
      <c r="AI2868" t="s">
        <v>1177</v>
      </c>
      <c r="AK2868" t="s">
        <v>1005</v>
      </c>
      <c r="BR2868" s="3" t="s">
        <v>7025</v>
      </c>
    </row>
    <row r="2869" spans="1:70" x14ac:dyDescent="0.2">
      <c r="A2869" t="s">
        <v>767</v>
      </c>
      <c r="B2869" t="s">
        <v>1192</v>
      </c>
      <c r="C2869" t="s">
        <v>41</v>
      </c>
      <c r="D2869" t="s">
        <v>72</v>
      </c>
      <c r="E2869" t="s">
        <v>762</v>
      </c>
      <c r="F2869" s="2" t="s">
        <v>43</v>
      </c>
      <c r="G2869" s="22">
        <v>32</v>
      </c>
      <c r="H2869" s="22">
        <v>16</v>
      </c>
      <c r="M2869" s="22">
        <v>16</v>
      </c>
      <c r="N2869" s="2" t="s">
        <v>51</v>
      </c>
      <c r="O2869" s="2" t="s">
        <v>35</v>
      </c>
      <c r="P2869" t="s">
        <v>36</v>
      </c>
      <c r="Q2869" t="s">
        <v>925</v>
      </c>
      <c r="U2869" t="s">
        <v>37</v>
      </c>
      <c r="V2869" t="s">
        <v>1193</v>
      </c>
      <c r="Z2869" s="2">
        <v>2</v>
      </c>
      <c r="AA2869" s="22">
        <v>47</v>
      </c>
      <c r="AF2869" t="s">
        <v>1176</v>
      </c>
      <c r="AI2869" t="s">
        <v>1177</v>
      </c>
      <c r="AK2869" t="s">
        <v>1005</v>
      </c>
      <c r="BR2869" s="3" t="s">
        <v>7025</v>
      </c>
    </row>
    <row r="2870" spans="1:70" x14ac:dyDescent="0.2">
      <c r="A2870" t="s">
        <v>767</v>
      </c>
      <c r="B2870" t="s">
        <v>1192</v>
      </c>
      <c r="C2870" t="s">
        <v>41</v>
      </c>
      <c r="D2870" t="s">
        <v>72</v>
      </c>
      <c r="E2870" t="s">
        <v>762</v>
      </c>
      <c r="F2870" s="2" t="s">
        <v>43</v>
      </c>
      <c r="G2870" s="22">
        <v>32</v>
      </c>
      <c r="H2870" s="22">
        <v>16</v>
      </c>
      <c r="M2870" s="22">
        <v>16</v>
      </c>
      <c r="N2870" s="2" t="s">
        <v>51</v>
      </c>
      <c r="O2870" s="2" t="s">
        <v>35</v>
      </c>
      <c r="P2870" t="s">
        <v>36</v>
      </c>
      <c r="Q2870" t="s">
        <v>928</v>
      </c>
      <c r="U2870" t="s">
        <v>37</v>
      </c>
      <c r="V2870" t="s">
        <v>1194</v>
      </c>
      <c r="Z2870" s="2">
        <v>2</v>
      </c>
      <c r="AA2870" s="22">
        <v>48</v>
      </c>
      <c r="AF2870" t="s">
        <v>1185</v>
      </c>
      <c r="AI2870" t="s">
        <v>1186</v>
      </c>
      <c r="AK2870" t="s">
        <v>1187</v>
      </c>
      <c r="BR2870" s="3" t="s">
        <v>7025</v>
      </c>
    </row>
    <row r="2871" spans="1:70" x14ac:dyDescent="0.2">
      <c r="A2871" t="s">
        <v>767</v>
      </c>
      <c r="B2871" t="s">
        <v>1195</v>
      </c>
      <c r="C2871" t="s">
        <v>41</v>
      </c>
      <c r="D2871" t="s">
        <v>42</v>
      </c>
      <c r="E2871" t="s">
        <v>762</v>
      </c>
      <c r="F2871" s="2" t="s">
        <v>43</v>
      </c>
      <c r="G2871" s="22">
        <v>32</v>
      </c>
      <c r="H2871" s="22">
        <v>16</v>
      </c>
      <c r="L2871" s="22">
        <v>16</v>
      </c>
      <c r="N2871" s="2" t="s">
        <v>45</v>
      </c>
      <c r="O2871" s="2" t="s">
        <v>35</v>
      </c>
      <c r="P2871" t="s">
        <v>36</v>
      </c>
      <c r="Q2871" t="s">
        <v>1155</v>
      </c>
      <c r="U2871" t="s">
        <v>37</v>
      </c>
      <c r="V2871" t="s">
        <v>1196</v>
      </c>
      <c r="Z2871" s="2">
        <v>2</v>
      </c>
      <c r="AA2871" s="22">
        <v>48</v>
      </c>
      <c r="AF2871" t="s">
        <v>1185</v>
      </c>
      <c r="AI2871" t="s">
        <v>1186</v>
      </c>
      <c r="AK2871" t="s">
        <v>65</v>
      </c>
      <c r="BR2871" s="3" t="s">
        <v>7025</v>
      </c>
    </row>
    <row r="2872" spans="1:70" x14ac:dyDescent="0.2">
      <c r="A2872" t="s">
        <v>767</v>
      </c>
      <c r="B2872" t="s">
        <v>1197</v>
      </c>
      <c r="C2872" t="s">
        <v>81</v>
      </c>
      <c r="D2872" t="s">
        <v>72</v>
      </c>
      <c r="E2872" t="s">
        <v>762</v>
      </c>
      <c r="F2872" s="2" t="s">
        <v>1148</v>
      </c>
      <c r="G2872" s="22">
        <v>96</v>
      </c>
      <c r="H2872" s="22">
        <v>24</v>
      </c>
      <c r="K2872" s="22">
        <v>72</v>
      </c>
      <c r="N2872" s="2" t="s">
        <v>219</v>
      </c>
      <c r="O2872" s="2" t="s">
        <v>35</v>
      </c>
      <c r="P2872" t="s">
        <v>36</v>
      </c>
      <c r="Q2872" t="s">
        <v>1198</v>
      </c>
      <c r="U2872" t="s">
        <v>37</v>
      </c>
      <c r="V2872" t="s">
        <v>1199</v>
      </c>
      <c r="Z2872" s="2">
        <v>1</v>
      </c>
      <c r="AA2872" s="22">
        <v>29</v>
      </c>
      <c r="AF2872" t="s">
        <v>1200</v>
      </c>
      <c r="AI2872" t="s">
        <v>1080</v>
      </c>
      <c r="AK2872" t="s">
        <v>947</v>
      </c>
      <c r="BR2872" s="3" t="s">
        <v>7025</v>
      </c>
    </row>
    <row r="2873" spans="1:70" x14ac:dyDescent="0.2">
      <c r="A2873" t="s">
        <v>767</v>
      </c>
      <c r="B2873" t="s">
        <v>1201</v>
      </c>
      <c r="C2873" t="s">
        <v>81</v>
      </c>
      <c r="D2873" t="s">
        <v>72</v>
      </c>
      <c r="E2873" t="s">
        <v>762</v>
      </c>
      <c r="F2873" s="2" t="s">
        <v>335</v>
      </c>
      <c r="G2873" s="22">
        <v>64</v>
      </c>
      <c r="H2873" s="22">
        <v>24</v>
      </c>
      <c r="L2873" s="22">
        <v>40</v>
      </c>
      <c r="N2873" s="2" t="s">
        <v>219</v>
      </c>
      <c r="O2873" s="2" t="s">
        <v>35</v>
      </c>
      <c r="P2873" t="s">
        <v>36</v>
      </c>
      <c r="Q2873" t="s">
        <v>1077</v>
      </c>
      <c r="U2873" t="s">
        <v>37</v>
      </c>
      <c r="V2873" t="s">
        <v>1202</v>
      </c>
      <c r="Z2873" s="2">
        <v>1</v>
      </c>
      <c r="AA2873" s="22">
        <v>29</v>
      </c>
      <c r="AF2873" t="s">
        <v>1200</v>
      </c>
      <c r="AI2873" t="s">
        <v>1080</v>
      </c>
      <c r="AK2873" t="s">
        <v>947</v>
      </c>
      <c r="BR2873" s="3" t="s">
        <v>7025</v>
      </c>
    </row>
    <row r="2874" spans="1:70" x14ac:dyDescent="0.2">
      <c r="A2874" t="s">
        <v>767</v>
      </c>
      <c r="B2874" t="s">
        <v>1203</v>
      </c>
      <c r="C2874" t="s">
        <v>81</v>
      </c>
      <c r="D2874" t="s">
        <v>72</v>
      </c>
      <c r="E2874" t="s">
        <v>762</v>
      </c>
      <c r="F2874" s="2" t="s">
        <v>43</v>
      </c>
      <c r="G2874" s="22">
        <v>32</v>
      </c>
      <c r="H2874" s="22">
        <v>32</v>
      </c>
      <c r="N2874" s="2" t="s">
        <v>40</v>
      </c>
      <c r="O2874" s="2" t="s">
        <v>35</v>
      </c>
      <c r="P2874" t="s">
        <v>89</v>
      </c>
      <c r="Q2874" t="s">
        <v>1204</v>
      </c>
      <c r="U2874" t="s">
        <v>37</v>
      </c>
      <c r="V2874" t="s">
        <v>1205</v>
      </c>
      <c r="Z2874" s="2">
        <v>1</v>
      </c>
      <c r="AA2874" s="22">
        <v>22</v>
      </c>
      <c r="AF2874" t="s">
        <v>1206</v>
      </c>
      <c r="AI2874" t="s">
        <v>1207</v>
      </c>
      <c r="AK2874" t="s">
        <v>123</v>
      </c>
      <c r="AN2874" t="s">
        <v>465</v>
      </c>
      <c r="BR2874" s="3" t="s">
        <v>7025</v>
      </c>
    </row>
    <row r="2875" spans="1:70" x14ac:dyDescent="0.2">
      <c r="A2875" t="s">
        <v>767</v>
      </c>
      <c r="B2875" t="s">
        <v>1208</v>
      </c>
      <c r="C2875" t="s">
        <v>81</v>
      </c>
      <c r="D2875" t="s">
        <v>72</v>
      </c>
      <c r="E2875" t="s">
        <v>762</v>
      </c>
      <c r="F2875" s="2" t="s">
        <v>86</v>
      </c>
      <c r="G2875" s="22">
        <v>80</v>
      </c>
      <c r="H2875" s="22">
        <v>12</v>
      </c>
      <c r="K2875" s="22">
        <v>48</v>
      </c>
      <c r="M2875" s="22">
        <v>20</v>
      </c>
      <c r="N2875" s="2" t="s">
        <v>51</v>
      </c>
      <c r="O2875" s="2" t="s">
        <v>35</v>
      </c>
      <c r="P2875" t="s">
        <v>36</v>
      </c>
      <c r="Q2875" t="s">
        <v>1209</v>
      </c>
      <c r="U2875" t="s">
        <v>37</v>
      </c>
      <c r="V2875" t="s">
        <v>1210</v>
      </c>
      <c r="Z2875" s="2">
        <v>1</v>
      </c>
      <c r="AA2875" s="22">
        <v>22</v>
      </c>
      <c r="AF2875" t="s">
        <v>1206</v>
      </c>
      <c r="AI2875" t="s">
        <v>1080</v>
      </c>
      <c r="AK2875" t="s">
        <v>1211</v>
      </c>
      <c r="BR2875" s="3" t="s">
        <v>7025</v>
      </c>
    </row>
    <row r="2876" spans="1:70" x14ac:dyDescent="0.2">
      <c r="A2876" t="s">
        <v>767</v>
      </c>
      <c r="B2876" t="s">
        <v>1212</v>
      </c>
      <c r="C2876" t="s">
        <v>81</v>
      </c>
      <c r="D2876" t="s">
        <v>72</v>
      </c>
      <c r="E2876" t="s">
        <v>762</v>
      </c>
      <c r="F2876" s="2" t="s">
        <v>335</v>
      </c>
      <c r="G2876" s="22">
        <v>64</v>
      </c>
      <c r="H2876" s="22">
        <v>12</v>
      </c>
      <c r="K2876" s="22">
        <v>52</v>
      </c>
      <c r="N2876" s="2" t="s">
        <v>51</v>
      </c>
      <c r="O2876" s="2" t="s">
        <v>35</v>
      </c>
      <c r="P2876" t="s">
        <v>36</v>
      </c>
      <c r="Q2876" t="s">
        <v>1198</v>
      </c>
      <c r="U2876" t="s">
        <v>37</v>
      </c>
      <c r="V2876" t="s">
        <v>1213</v>
      </c>
      <c r="Z2876" s="2">
        <v>1</v>
      </c>
      <c r="AA2876" s="22">
        <v>22</v>
      </c>
      <c r="AF2876" t="s">
        <v>1206</v>
      </c>
      <c r="AI2876" t="s">
        <v>1080</v>
      </c>
      <c r="AK2876" t="s">
        <v>1211</v>
      </c>
      <c r="BR2876" s="3" t="s">
        <v>7025</v>
      </c>
    </row>
    <row r="2877" spans="1:70" x14ac:dyDescent="0.2">
      <c r="A2877" t="s">
        <v>767</v>
      </c>
      <c r="B2877" t="s">
        <v>1214</v>
      </c>
      <c r="C2877" t="s">
        <v>81</v>
      </c>
      <c r="D2877" t="s">
        <v>72</v>
      </c>
      <c r="E2877" t="s">
        <v>762</v>
      </c>
      <c r="F2877" s="2" t="s">
        <v>97</v>
      </c>
      <c r="G2877" s="22">
        <v>48</v>
      </c>
      <c r="H2877" s="22">
        <v>12</v>
      </c>
      <c r="K2877" s="22">
        <v>36</v>
      </c>
      <c r="N2877" s="2" t="s">
        <v>51</v>
      </c>
      <c r="O2877" s="2" t="s">
        <v>35</v>
      </c>
      <c r="P2877" t="s">
        <v>36</v>
      </c>
      <c r="Q2877" t="s">
        <v>1215</v>
      </c>
      <c r="U2877" t="s">
        <v>37</v>
      </c>
      <c r="V2877" t="s">
        <v>1216</v>
      </c>
      <c r="Z2877" s="2">
        <v>1</v>
      </c>
      <c r="AA2877" s="22">
        <v>22</v>
      </c>
      <c r="AF2877" t="s">
        <v>1206</v>
      </c>
      <c r="AI2877" t="s">
        <v>1080</v>
      </c>
      <c r="AK2877" t="s">
        <v>1211</v>
      </c>
      <c r="BR2877" s="3" t="s">
        <v>7025</v>
      </c>
    </row>
    <row r="2878" spans="1:70" x14ac:dyDescent="0.2">
      <c r="A2878" t="s">
        <v>767</v>
      </c>
      <c r="B2878" t="s">
        <v>1217</v>
      </c>
      <c r="C2878" t="s">
        <v>81</v>
      </c>
      <c r="D2878" t="s">
        <v>72</v>
      </c>
      <c r="E2878" t="s">
        <v>762</v>
      </c>
      <c r="F2878" s="2" t="s">
        <v>335</v>
      </c>
      <c r="G2878" s="22">
        <v>64</v>
      </c>
      <c r="H2878" s="22">
        <v>12</v>
      </c>
      <c r="K2878" s="22">
        <v>52</v>
      </c>
      <c r="N2878" s="2" t="s">
        <v>51</v>
      </c>
      <c r="O2878" s="2" t="s">
        <v>35</v>
      </c>
      <c r="P2878" t="s">
        <v>36</v>
      </c>
      <c r="Q2878" t="s">
        <v>1209</v>
      </c>
      <c r="U2878" t="s">
        <v>37</v>
      </c>
      <c r="V2878" t="s">
        <v>1218</v>
      </c>
      <c r="Z2878" s="2">
        <v>1</v>
      </c>
      <c r="AA2878" s="22">
        <v>14</v>
      </c>
      <c r="AF2878" t="s">
        <v>1219</v>
      </c>
      <c r="AI2878" t="s">
        <v>1080</v>
      </c>
      <c r="AK2878" t="s">
        <v>1211</v>
      </c>
      <c r="BR2878" s="3" t="s">
        <v>7025</v>
      </c>
    </row>
    <row r="2879" spans="1:70" x14ac:dyDescent="0.2">
      <c r="A2879" t="s">
        <v>767</v>
      </c>
      <c r="B2879" t="s">
        <v>1220</v>
      </c>
      <c r="C2879" t="s">
        <v>81</v>
      </c>
      <c r="D2879" t="s">
        <v>72</v>
      </c>
      <c r="E2879" t="s">
        <v>762</v>
      </c>
      <c r="F2879" s="2" t="s">
        <v>86</v>
      </c>
      <c r="G2879" s="22">
        <v>80</v>
      </c>
      <c r="H2879" s="22">
        <v>12</v>
      </c>
      <c r="K2879" s="22">
        <v>68</v>
      </c>
      <c r="N2879" s="2" t="s">
        <v>51</v>
      </c>
      <c r="O2879" s="2" t="s">
        <v>35</v>
      </c>
      <c r="P2879" t="s">
        <v>36</v>
      </c>
      <c r="Q2879" t="s">
        <v>1222</v>
      </c>
      <c r="U2879" t="s">
        <v>37</v>
      </c>
      <c r="V2879" t="s">
        <v>1223</v>
      </c>
      <c r="Z2879" s="2">
        <v>1</v>
      </c>
      <c r="AA2879" s="22">
        <v>18</v>
      </c>
      <c r="AF2879" t="s">
        <v>1224</v>
      </c>
      <c r="AI2879" t="s">
        <v>907</v>
      </c>
      <c r="AK2879" t="s">
        <v>908</v>
      </c>
      <c r="BR2879" s="3" t="s">
        <v>7025</v>
      </c>
    </row>
    <row r="2880" spans="1:70" x14ac:dyDescent="0.2">
      <c r="A2880" t="s">
        <v>767</v>
      </c>
      <c r="B2880" t="s">
        <v>1225</v>
      </c>
      <c r="C2880" t="s">
        <v>81</v>
      </c>
      <c r="D2880" t="s">
        <v>72</v>
      </c>
      <c r="E2880" t="s">
        <v>762</v>
      </c>
      <c r="F2880" s="2" t="s">
        <v>97</v>
      </c>
      <c r="G2880" s="22">
        <v>48</v>
      </c>
      <c r="H2880" s="22">
        <v>12</v>
      </c>
      <c r="K2880" s="22">
        <v>36</v>
      </c>
      <c r="N2880" s="2" t="s">
        <v>219</v>
      </c>
      <c r="O2880" s="2" t="s">
        <v>35</v>
      </c>
      <c r="P2880" t="s">
        <v>36</v>
      </c>
      <c r="Q2880" t="s">
        <v>1209</v>
      </c>
      <c r="U2880" t="s">
        <v>37</v>
      </c>
      <c r="V2880" t="s">
        <v>1226</v>
      </c>
      <c r="Z2880" s="2">
        <v>1</v>
      </c>
      <c r="AA2880" s="22">
        <v>18</v>
      </c>
      <c r="AF2880" t="s">
        <v>1227</v>
      </c>
      <c r="AI2880" t="s">
        <v>1080</v>
      </c>
      <c r="AK2880" t="s">
        <v>947</v>
      </c>
      <c r="BR2880" s="3" t="s">
        <v>7025</v>
      </c>
    </row>
    <row r="2881" spans="1:70" x14ac:dyDescent="0.2">
      <c r="A2881" t="s">
        <v>767</v>
      </c>
      <c r="B2881" t="s">
        <v>1228</v>
      </c>
      <c r="C2881" t="s">
        <v>81</v>
      </c>
      <c r="D2881" t="s">
        <v>72</v>
      </c>
      <c r="E2881" t="s">
        <v>762</v>
      </c>
      <c r="F2881" s="2" t="s">
        <v>97</v>
      </c>
      <c r="G2881" s="22">
        <v>48</v>
      </c>
      <c r="H2881" s="22">
        <v>12</v>
      </c>
      <c r="K2881" s="22">
        <v>36</v>
      </c>
      <c r="N2881" s="2" t="s">
        <v>219</v>
      </c>
      <c r="O2881" s="2" t="s">
        <v>35</v>
      </c>
      <c r="P2881" t="s">
        <v>36</v>
      </c>
      <c r="Q2881" t="s">
        <v>1198</v>
      </c>
      <c r="U2881" t="s">
        <v>37</v>
      </c>
      <c r="V2881" t="s">
        <v>1229</v>
      </c>
      <c r="Z2881" s="2">
        <v>1</v>
      </c>
      <c r="AA2881" s="22">
        <v>18</v>
      </c>
      <c r="AF2881" t="s">
        <v>1227</v>
      </c>
      <c r="AI2881" t="s">
        <v>1080</v>
      </c>
      <c r="AK2881" t="s">
        <v>947</v>
      </c>
      <c r="BR2881" s="3" t="s">
        <v>7025</v>
      </c>
    </row>
    <row r="2882" spans="1:70" x14ac:dyDescent="0.2">
      <c r="A2882" t="s">
        <v>767</v>
      </c>
      <c r="B2882" t="s">
        <v>1230</v>
      </c>
      <c r="C2882" t="s">
        <v>81</v>
      </c>
      <c r="D2882" t="s">
        <v>72</v>
      </c>
      <c r="E2882" t="s">
        <v>762</v>
      </c>
      <c r="F2882" s="2" t="s">
        <v>1148</v>
      </c>
      <c r="G2882" s="22">
        <v>96</v>
      </c>
      <c r="H2882" s="22">
        <v>24</v>
      </c>
      <c r="K2882" s="22">
        <v>72</v>
      </c>
      <c r="N2882" s="2" t="s">
        <v>219</v>
      </c>
      <c r="O2882" s="2" t="s">
        <v>35</v>
      </c>
      <c r="P2882" t="s">
        <v>89</v>
      </c>
      <c r="Q2882" t="s">
        <v>1215</v>
      </c>
      <c r="U2882" t="s">
        <v>37</v>
      </c>
      <c r="V2882" t="s">
        <v>1231</v>
      </c>
      <c r="Z2882" s="2">
        <v>1</v>
      </c>
      <c r="AA2882" s="22">
        <v>18</v>
      </c>
      <c r="AF2882" t="s">
        <v>1227</v>
      </c>
      <c r="AI2882" t="s">
        <v>1080</v>
      </c>
      <c r="AK2882" t="s">
        <v>947</v>
      </c>
      <c r="BR2882" s="3" t="s">
        <v>7025</v>
      </c>
    </row>
    <row r="2883" spans="1:70" x14ac:dyDescent="0.2">
      <c r="A2883" t="s">
        <v>767</v>
      </c>
      <c r="B2883" t="s">
        <v>1232</v>
      </c>
      <c r="C2883" t="s">
        <v>81</v>
      </c>
      <c r="D2883" t="s">
        <v>72</v>
      </c>
      <c r="E2883" t="s">
        <v>762</v>
      </c>
      <c r="F2883" s="2" t="s">
        <v>43</v>
      </c>
      <c r="G2883" s="22">
        <v>32</v>
      </c>
      <c r="H2883" s="22">
        <v>32</v>
      </c>
      <c r="N2883" s="2" t="s">
        <v>60</v>
      </c>
      <c r="O2883" s="2" t="s">
        <v>35</v>
      </c>
      <c r="P2883" t="s">
        <v>89</v>
      </c>
      <c r="Q2883" t="s">
        <v>1233</v>
      </c>
      <c r="U2883" t="s">
        <v>37</v>
      </c>
      <c r="V2883" t="s">
        <v>1234</v>
      </c>
      <c r="Z2883" s="2">
        <v>1</v>
      </c>
      <c r="AA2883" s="22">
        <v>14</v>
      </c>
      <c r="AF2883" t="s">
        <v>1219</v>
      </c>
      <c r="AI2883" t="s">
        <v>1235</v>
      </c>
      <c r="AK2883" t="s">
        <v>44</v>
      </c>
      <c r="AN2883" t="s">
        <v>465</v>
      </c>
      <c r="BR2883" s="3" t="s">
        <v>7025</v>
      </c>
    </row>
    <row r="2884" spans="1:70" x14ac:dyDescent="0.2">
      <c r="A2884" t="s">
        <v>767</v>
      </c>
      <c r="B2884" t="s">
        <v>1236</v>
      </c>
      <c r="C2884" t="s">
        <v>41</v>
      </c>
      <c r="D2884" t="s">
        <v>72</v>
      </c>
      <c r="E2884" t="s">
        <v>762</v>
      </c>
      <c r="F2884" s="2" t="s">
        <v>43</v>
      </c>
      <c r="G2884" s="22">
        <v>32</v>
      </c>
      <c r="H2884" s="22">
        <v>12</v>
      </c>
      <c r="K2884" s="22">
        <v>20</v>
      </c>
      <c r="N2884" s="2" t="s">
        <v>51</v>
      </c>
      <c r="O2884" s="2" t="s">
        <v>35</v>
      </c>
      <c r="P2884" t="s">
        <v>36</v>
      </c>
      <c r="Q2884" t="s">
        <v>1237</v>
      </c>
      <c r="U2884" t="s">
        <v>37</v>
      </c>
      <c r="V2884" t="s">
        <v>1238</v>
      </c>
      <c r="Z2884" s="2">
        <v>1</v>
      </c>
      <c r="AA2884" s="22">
        <v>29</v>
      </c>
      <c r="AF2884" t="s">
        <v>1200</v>
      </c>
      <c r="AI2884" t="s">
        <v>1080</v>
      </c>
      <c r="AK2884" t="s">
        <v>1211</v>
      </c>
      <c r="BR2884" s="3" t="s">
        <v>7025</v>
      </c>
    </row>
    <row r="2885" spans="1:70" x14ac:dyDescent="0.2">
      <c r="A2885" t="s">
        <v>767</v>
      </c>
      <c r="B2885" t="s">
        <v>1239</v>
      </c>
      <c r="C2885" t="s">
        <v>81</v>
      </c>
      <c r="D2885" t="s">
        <v>72</v>
      </c>
      <c r="E2885" t="s">
        <v>762</v>
      </c>
      <c r="F2885" s="2" t="s">
        <v>97</v>
      </c>
      <c r="G2885" s="22">
        <v>48</v>
      </c>
      <c r="H2885" s="22">
        <v>12</v>
      </c>
      <c r="M2885" s="22">
        <v>36</v>
      </c>
      <c r="N2885" s="2" t="s">
        <v>51</v>
      </c>
      <c r="O2885" s="2" t="s">
        <v>35</v>
      </c>
      <c r="P2885" t="s">
        <v>36</v>
      </c>
      <c r="Q2885" t="s">
        <v>1240</v>
      </c>
      <c r="U2885" t="s">
        <v>37</v>
      </c>
      <c r="V2885" t="s">
        <v>1241</v>
      </c>
      <c r="Z2885" s="2">
        <v>1</v>
      </c>
      <c r="AA2885" s="22">
        <v>14</v>
      </c>
      <c r="AF2885" t="s">
        <v>1219</v>
      </c>
      <c r="AI2885" t="s">
        <v>771</v>
      </c>
      <c r="AK2885" t="s">
        <v>955</v>
      </c>
      <c r="BR2885" s="3" t="s">
        <v>7025</v>
      </c>
    </row>
    <row r="2886" spans="1:70" x14ac:dyDescent="0.2">
      <c r="A2886" t="s">
        <v>767</v>
      </c>
      <c r="B2886" t="s">
        <v>1242</v>
      </c>
      <c r="C2886" t="s">
        <v>81</v>
      </c>
      <c r="D2886" t="s">
        <v>72</v>
      </c>
      <c r="E2886" t="s">
        <v>762</v>
      </c>
      <c r="F2886" s="2" t="s">
        <v>86</v>
      </c>
      <c r="G2886" s="22">
        <v>80</v>
      </c>
      <c r="H2886" s="22">
        <v>24</v>
      </c>
      <c r="K2886" s="22">
        <v>56</v>
      </c>
      <c r="N2886" s="2" t="s">
        <v>51</v>
      </c>
      <c r="O2886" s="2" t="s">
        <v>35</v>
      </c>
      <c r="P2886" t="s">
        <v>36</v>
      </c>
      <c r="Q2886" t="s">
        <v>1243</v>
      </c>
      <c r="U2886" t="s">
        <v>37</v>
      </c>
      <c r="V2886" t="s">
        <v>1244</v>
      </c>
      <c r="Z2886" s="2">
        <v>1</v>
      </c>
      <c r="AA2886" s="22">
        <v>15</v>
      </c>
      <c r="AF2886" t="s">
        <v>1245</v>
      </c>
      <c r="AI2886" t="s">
        <v>907</v>
      </c>
      <c r="AK2886" t="s">
        <v>908</v>
      </c>
      <c r="BR2886" s="3" t="s">
        <v>7025</v>
      </c>
    </row>
    <row r="2887" spans="1:70" x14ac:dyDescent="0.2">
      <c r="A2887" t="s">
        <v>767</v>
      </c>
      <c r="B2887" t="s">
        <v>1246</v>
      </c>
      <c r="C2887" t="s">
        <v>81</v>
      </c>
      <c r="D2887" t="s">
        <v>72</v>
      </c>
      <c r="E2887" t="s">
        <v>762</v>
      </c>
      <c r="F2887" s="2" t="s">
        <v>335</v>
      </c>
      <c r="G2887" s="22">
        <v>64</v>
      </c>
      <c r="H2887" s="22">
        <v>12</v>
      </c>
      <c r="K2887" s="22">
        <v>52</v>
      </c>
      <c r="N2887" s="2" t="s">
        <v>51</v>
      </c>
      <c r="O2887" s="2" t="s">
        <v>35</v>
      </c>
      <c r="P2887" t="s">
        <v>36</v>
      </c>
      <c r="Q2887" t="s">
        <v>1222</v>
      </c>
      <c r="U2887" t="s">
        <v>37</v>
      </c>
      <c r="V2887" t="s">
        <v>1247</v>
      </c>
      <c r="Z2887" s="2">
        <v>1</v>
      </c>
      <c r="AA2887" s="22">
        <v>15</v>
      </c>
      <c r="AF2887" t="s">
        <v>1245</v>
      </c>
      <c r="AI2887" t="s">
        <v>907</v>
      </c>
      <c r="AK2887" t="s">
        <v>908</v>
      </c>
      <c r="BR2887" s="3" t="s">
        <v>7025</v>
      </c>
    </row>
    <row r="2888" spans="1:70" x14ac:dyDescent="0.2">
      <c r="A2888" t="s">
        <v>767</v>
      </c>
      <c r="B2888" t="s">
        <v>1248</v>
      </c>
      <c r="C2888" t="s">
        <v>81</v>
      </c>
      <c r="D2888" t="s">
        <v>72</v>
      </c>
      <c r="E2888" t="s">
        <v>83</v>
      </c>
      <c r="F2888" s="2" t="s">
        <v>43</v>
      </c>
      <c r="G2888" s="22">
        <v>32</v>
      </c>
      <c r="H2888" s="22">
        <v>32</v>
      </c>
      <c r="N2888" s="2" t="s">
        <v>60</v>
      </c>
      <c r="O2888" s="2" t="s">
        <v>35</v>
      </c>
      <c r="P2888" t="s">
        <v>36</v>
      </c>
      <c r="Q2888" t="s">
        <v>1249</v>
      </c>
      <c r="U2888" t="s">
        <v>37</v>
      </c>
      <c r="V2888" t="s">
        <v>1250</v>
      </c>
      <c r="Z2888" s="2">
        <v>3</v>
      </c>
      <c r="AA2888" s="22">
        <v>54</v>
      </c>
      <c r="AF2888" t="s">
        <v>1069</v>
      </c>
      <c r="AI2888" t="s">
        <v>1251</v>
      </c>
      <c r="AK2888" t="s">
        <v>44</v>
      </c>
      <c r="AN2888" t="s">
        <v>465</v>
      </c>
      <c r="BR2888" s="3" t="s">
        <v>7025</v>
      </c>
    </row>
    <row r="2889" spans="1:70" x14ac:dyDescent="0.2">
      <c r="A2889" t="s">
        <v>767</v>
      </c>
      <c r="B2889" t="s">
        <v>1248</v>
      </c>
      <c r="C2889" t="s">
        <v>81</v>
      </c>
      <c r="D2889" t="s">
        <v>72</v>
      </c>
      <c r="E2889" t="s">
        <v>83</v>
      </c>
      <c r="F2889" s="2" t="s">
        <v>43</v>
      </c>
      <c r="G2889" s="22">
        <v>32</v>
      </c>
      <c r="H2889" s="22">
        <v>32</v>
      </c>
      <c r="N2889" s="2" t="s">
        <v>60</v>
      </c>
      <c r="O2889" s="2" t="s">
        <v>35</v>
      </c>
      <c r="P2889" t="s">
        <v>36</v>
      </c>
      <c r="Q2889" t="s">
        <v>1249</v>
      </c>
      <c r="U2889" t="s">
        <v>37</v>
      </c>
      <c r="V2889" t="s">
        <v>1252</v>
      </c>
      <c r="Z2889" s="2">
        <v>2</v>
      </c>
      <c r="AA2889" s="22">
        <v>50</v>
      </c>
      <c r="AF2889" t="s">
        <v>1071</v>
      </c>
      <c r="AI2889" t="s">
        <v>1251</v>
      </c>
      <c r="AK2889" t="s">
        <v>44</v>
      </c>
      <c r="AN2889" t="s">
        <v>465</v>
      </c>
      <c r="BR2889" s="3" t="s">
        <v>7025</v>
      </c>
    </row>
    <row r="2890" spans="1:70" x14ac:dyDescent="0.2">
      <c r="A2890" t="s">
        <v>767</v>
      </c>
      <c r="B2890" t="s">
        <v>1253</v>
      </c>
      <c r="C2890" t="s">
        <v>41</v>
      </c>
      <c r="D2890" t="s">
        <v>72</v>
      </c>
      <c r="E2890" t="s">
        <v>762</v>
      </c>
      <c r="F2890" s="2" t="s">
        <v>43</v>
      </c>
      <c r="G2890" s="22">
        <v>32</v>
      </c>
      <c r="H2890" s="22">
        <v>20</v>
      </c>
      <c r="K2890" s="22">
        <v>12</v>
      </c>
      <c r="N2890" s="2" t="s">
        <v>51</v>
      </c>
      <c r="O2890" s="2" t="s">
        <v>35</v>
      </c>
      <c r="P2890" t="s">
        <v>36</v>
      </c>
      <c r="Q2890" t="s">
        <v>1254</v>
      </c>
      <c r="U2890" t="s">
        <v>37</v>
      </c>
      <c r="V2890" t="s">
        <v>1255</v>
      </c>
      <c r="Z2890" s="2">
        <v>1</v>
      </c>
      <c r="AA2890" s="22">
        <v>14</v>
      </c>
      <c r="AF2890" t="s">
        <v>1219</v>
      </c>
      <c r="AI2890" t="s">
        <v>1080</v>
      </c>
      <c r="AK2890" t="s">
        <v>1211</v>
      </c>
      <c r="BR2890" s="3" t="s">
        <v>7025</v>
      </c>
    </row>
    <row r="2891" spans="1:70" x14ac:dyDescent="0.2">
      <c r="A2891" t="s">
        <v>767</v>
      </c>
      <c r="B2891" t="s">
        <v>1253</v>
      </c>
      <c r="C2891" t="s">
        <v>41</v>
      </c>
      <c r="D2891" t="s">
        <v>72</v>
      </c>
      <c r="E2891" t="s">
        <v>762</v>
      </c>
      <c r="F2891" s="2" t="s">
        <v>43</v>
      </c>
      <c r="G2891" s="22">
        <v>32</v>
      </c>
      <c r="H2891" s="22">
        <v>20</v>
      </c>
      <c r="K2891" s="22">
        <v>12</v>
      </c>
      <c r="N2891" s="2" t="s">
        <v>51</v>
      </c>
      <c r="O2891" s="2" t="s">
        <v>35</v>
      </c>
      <c r="P2891" t="s">
        <v>36</v>
      </c>
      <c r="Q2891" t="s">
        <v>1254</v>
      </c>
      <c r="U2891" t="s">
        <v>37</v>
      </c>
      <c r="V2891" t="s">
        <v>1256</v>
      </c>
      <c r="Z2891" s="2">
        <v>1</v>
      </c>
      <c r="AA2891" s="22">
        <v>22</v>
      </c>
      <c r="AF2891" t="s">
        <v>1206</v>
      </c>
      <c r="AI2891" t="s">
        <v>1080</v>
      </c>
      <c r="AK2891" t="s">
        <v>1211</v>
      </c>
      <c r="BR2891" s="3" t="s">
        <v>7025</v>
      </c>
    </row>
    <row r="2892" spans="1:70" x14ac:dyDescent="0.2">
      <c r="A2892" t="s">
        <v>767</v>
      </c>
      <c r="B2892" t="s">
        <v>1257</v>
      </c>
      <c r="C2892" t="s">
        <v>41</v>
      </c>
      <c r="D2892" t="s">
        <v>72</v>
      </c>
      <c r="E2892" t="s">
        <v>762</v>
      </c>
      <c r="F2892" s="2" t="s">
        <v>43</v>
      </c>
      <c r="G2892" s="22">
        <v>32</v>
      </c>
      <c r="H2892" s="22">
        <v>12</v>
      </c>
      <c r="K2892" s="22">
        <v>20</v>
      </c>
      <c r="N2892" s="2" t="s">
        <v>51</v>
      </c>
      <c r="O2892" s="2" t="s">
        <v>35</v>
      </c>
      <c r="P2892" t="s">
        <v>36</v>
      </c>
      <c r="Q2892" t="s">
        <v>1258</v>
      </c>
      <c r="U2892" t="s">
        <v>37</v>
      </c>
      <c r="V2892" t="s">
        <v>1259</v>
      </c>
      <c r="Z2892" s="2">
        <v>1</v>
      </c>
      <c r="AA2892" s="22">
        <v>14</v>
      </c>
      <c r="AF2892" t="s">
        <v>1219</v>
      </c>
      <c r="AI2892" t="s">
        <v>1080</v>
      </c>
      <c r="AK2892" t="s">
        <v>1211</v>
      </c>
      <c r="BR2892" s="3" t="s">
        <v>7025</v>
      </c>
    </row>
    <row r="2893" spans="1:70" x14ac:dyDescent="0.2">
      <c r="A2893" t="s">
        <v>767</v>
      </c>
      <c r="B2893" t="s">
        <v>1260</v>
      </c>
      <c r="C2893" t="s">
        <v>41</v>
      </c>
      <c r="D2893" t="s">
        <v>72</v>
      </c>
      <c r="E2893" t="s">
        <v>762</v>
      </c>
      <c r="F2893" s="2" t="s">
        <v>43</v>
      </c>
      <c r="G2893" s="22">
        <v>32</v>
      </c>
      <c r="H2893" s="22">
        <v>12</v>
      </c>
      <c r="K2893" s="22">
        <v>20</v>
      </c>
      <c r="N2893" s="2" t="s">
        <v>51</v>
      </c>
      <c r="O2893" s="2" t="s">
        <v>35</v>
      </c>
      <c r="P2893" t="s">
        <v>36</v>
      </c>
      <c r="Q2893" t="s">
        <v>1261</v>
      </c>
      <c r="U2893" t="s">
        <v>37</v>
      </c>
      <c r="V2893" t="s">
        <v>1262</v>
      </c>
      <c r="Z2893" s="2">
        <v>1</v>
      </c>
      <c r="AA2893" s="22">
        <v>14</v>
      </c>
      <c r="AF2893" t="s">
        <v>1219</v>
      </c>
      <c r="AI2893" t="s">
        <v>1080</v>
      </c>
      <c r="AK2893" t="s">
        <v>1211</v>
      </c>
      <c r="BR2893" s="3" t="s">
        <v>7025</v>
      </c>
    </row>
    <row r="2894" spans="1:70" x14ac:dyDescent="0.2">
      <c r="A2894" t="s">
        <v>767</v>
      </c>
      <c r="B2894" t="s">
        <v>1263</v>
      </c>
      <c r="C2894" t="s">
        <v>41</v>
      </c>
      <c r="D2894" t="s">
        <v>42</v>
      </c>
      <c r="E2894" t="s">
        <v>762</v>
      </c>
      <c r="F2894" s="2" t="s">
        <v>43</v>
      </c>
      <c r="G2894" s="22">
        <v>32</v>
      </c>
      <c r="H2894" s="22">
        <v>16</v>
      </c>
      <c r="K2894" s="22">
        <v>16</v>
      </c>
      <c r="N2894" s="2" t="s">
        <v>60</v>
      </c>
      <c r="O2894" s="2" t="s">
        <v>35</v>
      </c>
      <c r="P2894" t="s">
        <v>36</v>
      </c>
      <c r="Q2894" t="s">
        <v>1254</v>
      </c>
      <c r="U2894" t="s">
        <v>37</v>
      </c>
      <c r="V2894" t="s">
        <v>1264</v>
      </c>
      <c r="Z2894" s="2">
        <v>2</v>
      </c>
      <c r="AA2894" s="22">
        <v>33</v>
      </c>
      <c r="AF2894" t="s">
        <v>1265</v>
      </c>
      <c r="AI2894" t="s">
        <v>907</v>
      </c>
      <c r="AK2894" t="s">
        <v>115</v>
      </c>
      <c r="BR2894" s="3" t="s">
        <v>7025</v>
      </c>
    </row>
    <row r="2895" spans="1:70" x14ac:dyDescent="0.2">
      <c r="A2895" t="s">
        <v>767</v>
      </c>
      <c r="B2895" t="s">
        <v>1266</v>
      </c>
      <c r="C2895" t="s">
        <v>41</v>
      </c>
      <c r="D2895" t="s">
        <v>42</v>
      </c>
      <c r="E2895" t="s">
        <v>762</v>
      </c>
      <c r="F2895" s="2" t="s">
        <v>43</v>
      </c>
      <c r="G2895" s="22">
        <v>32</v>
      </c>
      <c r="H2895" s="22">
        <v>16</v>
      </c>
      <c r="K2895" s="22">
        <v>16</v>
      </c>
      <c r="N2895" s="2" t="s">
        <v>60</v>
      </c>
      <c r="O2895" s="2" t="s">
        <v>35</v>
      </c>
      <c r="P2895" t="s">
        <v>36</v>
      </c>
      <c r="Q2895" t="s">
        <v>1209</v>
      </c>
      <c r="U2895" t="s">
        <v>37</v>
      </c>
      <c r="V2895" t="s">
        <v>1267</v>
      </c>
      <c r="Z2895" s="2">
        <v>1</v>
      </c>
      <c r="AA2895" s="22">
        <v>18</v>
      </c>
      <c r="AF2895" t="s">
        <v>1224</v>
      </c>
      <c r="AI2895" t="s">
        <v>907</v>
      </c>
      <c r="AK2895" t="s">
        <v>115</v>
      </c>
      <c r="BR2895" s="3" t="s">
        <v>7025</v>
      </c>
    </row>
    <row r="2896" spans="1:70" x14ac:dyDescent="0.2">
      <c r="A2896" t="s">
        <v>767</v>
      </c>
      <c r="B2896" t="s">
        <v>1266</v>
      </c>
      <c r="C2896" t="s">
        <v>41</v>
      </c>
      <c r="D2896" t="s">
        <v>42</v>
      </c>
      <c r="E2896" t="s">
        <v>762</v>
      </c>
      <c r="F2896" s="2" t="s">
        <v>43</v>
      </c>
      <c r="G2896" s="22">
        <v>32</v>
      </c>
      <c r="H2896" s="22">
        <v>16</v>
      </c>
      <c r="K2896" s="22">
        <v>16</v>
      </c>
      <c r="N2896" s="2" t="s">
        <v>60</v>
      </c>
      <c r="O2896" s="2" t="s">
        <v>35</v>
      </c>
      <c r="P2896" t="s">
        <v>36</v>
      </c>
      <c r="Q2896" t="s">
        <v>1209</v>
      </c>
      <c r="U2896" t="s">
        <v>37</v>
      </c>
      <c r="V2896" t="s">
        <v>1268</v>
      </c>
      <c r="Z2896" s="2">
        <v>1</v>
      </c>
      <c r="AA2896" s="22">
        <v>15</v>
      </c>
      <c r="AF2896" t="s">
        <v>1245</v>
      </c>
      <c r="AI2896" t="s">
        <v>771</v>
      </c>
      <c r="AK2896" t="s">
        <v>87</v>
      </c>
      <c r="BR2896" s="3" t="s">
        <v>7025</v>
      </c>
    </row>
    <row r="2897" spans="1:70" x14ac:dyDescent="0.2">
      <c r="A2897" t="s">
        <v>767</v>
      </c>
      <c r="B2897" t="s">
        <v>1269</v>
      </c>
      <c r="C2897" t="s">
        <v>81</v>
      </c>
      <c r="D2897" t="s">
        <v>72</v>
      </c>
      <c r="E2897" t="s">
        <v>762</v>
      </c>
      <c r="F2897" s="2" t="s">
        <v>43</v>
      </c>
      <c r="G2897" s="22">
        <v>36</v>
      </c>
      <c r="H2897" s="22">
        <v>8</v>
      </c>
      <c r="M2897" s="22">
        <v>28</v>
      </c>
      <c r="N2897" s="2" t="s">
        <v>219</v>
      </c>
      <c r="O2897" s="2" t="s">
        <v>35</v>
      </c>
      <c r="P2897" t="s">
        <v>89</v>
      </c>
      <c r="Q2897" t="s">
        <v>1270</v>
      </c>
      <c r="U2897" t="s">
        <v>37</v>
      </c>
      <c r="V2897" t="s">
        <v>1271</v>
      </c>
      <c r="Z2897" s="2">
        <v>1</v>
      </c>
      <c r="AA2897" s="22">
        <v>16</v>
      </c>
      <c r="AF2897" t="s">
        <v>1039</v>
      </c>
      <c r="AI2897" t="s">
        <v>1040</v>
      </c>
      <c r="AK2897" t="s">
        <v>839</v>
      </c>
      <c r="BR2897" s="3" t="s">
        <v>7025</v>
      </c>
    </row>
    <row r="2898" spans="1:70" x14ac:dyDescent="0.2">
      <c r="A2898" t="s">
        <v>767</v>
      </c>
      <c r="B2898" t="s">
        <v>1272</v>
      </c>
      <c r="C2898" t="s">
        <v>81</v>
      </c>
      <c r="D2898" t="s">
        <v>72</v>
      </c>
      <c r="E2898" t="s">
        <v>762</v>
      </c>
      <c r="F2898" s="2" t="s">
        <v>43</v>
      </c>
      <c r="G2898" s="22">
        <v>36</v>
      </c>
      <c r="H2898" s="22">
        <v>8</v>
      </c>
      <c r="M2898" s="22">
        <v>28</v>
      </c>
      <c r="N2898" s="2" t="s">
        <v>219</v>
      </c>
      <c r="O2898" s="2" t="s">
        <v>35</v>
      </c>
      <c r="P2898" t="s">
        <v>89</v>
      </c>
      <c r="Q2898" t="s">
        <v>1270</v>
      </c>
      <c r="U2898" t="s">
        <v>37</v>
      </c>
      <c r="V2898" t="s">
        <v>1273</v>
      </c>
      <c r="Z2898" s="2">
        <v>1</v>
      </c>
      <c r="AA2898" s="22">
        <v>16</v>
      </c>
      <c r="AF2898" t="s">
        <v>1039</v>
      </c>
      <c r="AI2898" t="s">
        <v>1040</v>
      </c>
      <c r="AK2898" t="s">
        <v>839</v>
      </c>
      <c r="BR2898" s="3" t="s">
        <v>7025</v>
      </c>
    </row>
    <row r="2899" spans="1:70" x14ac:dyDescent="0.2">
      <c r="A2899" t="s">
        <v>767</v>
      </c>
      <c r="B2899" t="s">
        <v>1274</v>
      </c>
      <c r="C2899" t="s">
        <v>81</v>
      </c>
      <c r="D2899" t="s">
        <v>72</v>
      </c>
      <c r="E2899" t="s">
        <v>762</v>
      </c>
      <c r="F2899" s="2" t="s">
        <v>97</v>
      </c>
      <c r="G2899" s="22">
        <v>48</v>
      </c>
      <c r="H2899" s="22">
        <v>8</v>
      </c>
      <c r="M2899" s="22">
        <v>40</v>
      </c>
      <c r="N2899" s="2" t="s">
        <v>219</v>
      </c>
      <c r="O2899" s="2" t="s">
        <v>35</v>
      </c>
      <c r="P2899" t="s">
        <v>89</v>
      </c>
      <c r="Q2899" t="s">
        <v>1052</v>
      </c>
      <c r="U2899" t="s">
        <v>37</v>
      </c>
      <c r="V2899" t="s">
        <v>1275</v>
      </c>
      <c r="Z2899" s="2">
        <v>1</v>
      </c>
      <c r="AA2899" s="22">
        <v>16</v>
      </c>
      <c r="AF2899" t="s">
        <v>1039</v>
      </c>
      <c r="AI2899" t="s">
        <v>1040</v>
      </c>
      <c r="AK2899" t="s">
        <v>839</v>
      </c>
      <c r="BR2899" s="3" t="s">
        <v>7025</v>
      </c>
    </row>
    <row r="2900" spans="1:70" x14ac:dyDescent="0.2">
      <c r="A2900" t="s">
        <v>767</v>
      </c>
      <c r="B2900" t="s">
        <v>1276</v>
      </c>
      <c r="C2900" t="s">
        <v>81</v>
      </c>
      <c r="D2900" t="s">
        <v>72</v>
      </c>
      <c r="E2900" t="s">
        <v>762</v>
      </c>
      <c r="F2900" s="2" t="s">
        <v>335</v>
      </c>
      <c r="G2900" s="22">
        <v>64</v>
      </c>
      <c r="H2900" s="22">
        <v>40</v>
      </c>
      <c r="M2900" s="22">
        <v>24</v>
      </c>
      <c r="N2900" s="2" t="s">
        <v>51</v>
      </c>
      <c r="O2900" s="2" t="s">
        <v>35</v>
      </c>
      <c r="P2900" t="s">
        <v>36</v>
      </c>
      <c r="Q2900" t="s">
        <v>1277</v>
      </c>
      <c r="U2900" t="s">
        <v>37</v>
      </c>
      <c r="V2900" t="s">
        <v>1278</v>
      </c>
      <c r="Z2900" s="2">
        <v>1</v>
      </c>
      <c r="AA2900" s="22">
        <v>19</v>
      </c>
      <c r="AF2900" t="s">
        <v>1279</v>
      </c>
      <c r="AI2900" t="s">
        <v>1280</v>
      </c>
      <c r="AK2900" t="s">
        <v>1211</v>
      </c>
      <c r="BR2900" s="3" t="s">
        <v>7025</v>
      </c>
    </row>
    <row r="2901" spans="1:70" x14ac:dyDescent="0.2">
      <c r="A2901" t="s">
        <v>767</v>
      </c>
      <c r="B2901" t="s">
        <v>1281</v>
      </c>
      <c r="C2901" t="s">
        <v>81</v>
      </c>
      <c r="D2901" t="s">
        <v>72</v>
      </c>
      <c r="E2901" t="s">
        <v>762</v>
      </c>
      <c r="F2901" s="2" t="s">
        <v>97</v>
      </c>
      <c r="G2901" s="22">
        <v>48</v>
      </c>
      <c r="H2901" s="22">
        <v>8</v>
      </c>
      <c r="M2901" s="22">
        <v>40</v>
      </c>
      <c r="N2901" s="2" t="s">
        <v>51</v>
      </c>
      <c r="O2901" s="2" t="s">
        <v>35</v>
      </c>
      <c r="P2901" t="s">
        <v>36</v>
      </c>
      <c r="Q2901" t="s">
        <v>1277</v>
      </c>
      <c r="U2901" t="s">
        <v>37</v>
      </c>
      <c r="V2901" t="s">
        <v>1282</v>
      </c>
      <c r="Z2901" s="2">
        <v>1</v>
      </c>
      <c r="AA2901" s="22">
        <v>19</v>
      </c>
      <c r="AF2901" t="s">
        <v>1279</v>
      </c>
      <c r="AI2901" t="s">
        <v>1280</v>
      </c>
      <c r="AK2901" t="s">
        <v>1211</v>
      </c>
      <c r="BR2901" s="3" t="s">
        <v>7025</v>
      </c>
    </row>
    <row r="2902" spans="1:70" x14ac:dyDescent="0.2">
      <c r="A2902" t="s">
        <v>767</v>
      </c>
      <c r="B2902" t="s">
        <v>1283</v>
      </c>
      <c r="C2902" t="s">
        <v>81</v>
      </c>
      <c r="D2902" t="s">
        <v>72</v>
      </c>
      <c r="E2902" t="s">
        <v>762</v>
      </c>
      <c r="F2902" s="2" t="s">
        <v>97</v>
      </c>
      <c r="G2902" s="22">
        <v>48</v>
      </c>
      <c r="H2902" s="22">
        <v>8</v>
      </c>
      <c r="K2902" s="22">
        <v>40</v>
      </c>
      <c r="N2902" s="2" t="s">
        <v>219</v>
      </c>
      <c r="O2902" s="2" t="s">
        <v>35</v>
      </c>
      <c r="P2902" t="s">
        <v>36</v>
      </c>
      <c r="Q2902" t="s">
        <v>1284</v>
      </c>
      <c r="U2902" t="s">
        <v>37</v>
      </c>
      <c r="V2902" t="s">
        <v>1285</v>
      </c>
      <c r="Z2902" s="2">
        <v>1</v>
      </c>
      <c r="AA2902" s="22">
        <v>16</v>
      </c>
      <c r="AF2902" t="s">
        <v>1039</v>
      </c>
      <c r="AI2902" t="s">
        <v>1040</v>
      </c>
      <c r="AK2902" t="s">
        <v>839</v>
      </c>
      <c r="BR2902" s="3" t="s">
        <v>7025</v>
      </c>
    </row>
    <row r="2903" spans="1:70" x14ac:dyDescent="0.2">
      <c r="A2903" t="s">
        <v>767</v>
      </c>
      <c r="B2903" t="s">
        <v>1286</v>
      </c>
      <c r="C2903" t="s">
        <v>81</v>
      </c>
      <c r="D2903" t="s">
        <v>72</v>
      </c>
      <c r="E2903" t="s">
        <v>762</v>
      </c>
      <c r="F2903" s="2" t="s">
        <v>97</v>
      </c>
      <c r="G2903" s="22">
        <v>48</v>
      </c>
      <c r="H2903" s="22">
        <v>8</v>
      </c>
      <c r="K2903" s="22">
        <v>40</v>
      </c>
      <c r="N2903" s="2" t="s">
        <v>51</v>
      </c>
      <c r="O2903" s="2" t="s">
        <v>35</v>
      </c>
      <c r="P2903" t="s">
        <v>89</v>
      </c>
      <c r="Q2903" t="s">
        <v>1052</v>
      </c>
      <c r="U2903" t="s">
        <v>37</v>
      </c>
      <c r="V2903" t="s">
        <v>1287</v>
      </c>
      <c r="Z2903" s="2">
        <v>1</v>
      </c>
      <c r="AA2903" s="22">
        <v>19</v>
      </c>
      <c r="AF2903" t="s">
        <v>1279</v>
      </c>
      <c r="AI2903" t="s">
        <v>1280</v>
      </c>
      <c r="AK2903" t="s">
        <v>1211</v>
      </c>
      <c r="BR2903" s="3" t="s">
        <v>7025</v>
      </c>
    </row>
    <row r="2904" spans="1:70" x14ac:dyDescent="0.2">
      <c r="A2904" t="s">
        <v>767</v>
      </c>
      <c r="B2904" t="s">
        <v>1288</v>
      </c>
      <c r="C2904" t="s">
        <v>81</v>
      </c>
      <c r="D2904" t="s">
        <v>72</v>
      </c>
      <c r="E2904" t="s">
        <v>762</v>
      </c>
      <c r="F2904" s="2" t="s">
        <v>1148</v>
      </c>
      <c r="G2904" s="22">
        <v>96</v>
      </c>
      <c r="H2904" s="22">
        <v>16</v>
      </c>
      <c r="M2904" s="22">
        <v>80</v>
      </c>
      <c r="N2904" s="2" t="s">
        <v>51</v>
      </c>
      <c r="O2904" s="2" t="s">
        <v>35</v>
      </c>
      <c r="P2904" t="s">
        <v>36</v>
      </c>
      <c r="Q2904" t="s">
        <v>1284</v>
      </c>
      <c r="U2904" t="s">
        <v>37</v>
      </c>
      <c r="V2904" t="s">
        <v>1289</v>
      </c>
      <c r="Z2904" s="2">
        <v>1</v>
      </c>
      <c r="AA2904" s="22">
        <v>20</v>
      </c>
      <c r="AF2904" t="s">
        <v>1054</v>
      </c>
      <c r="AI2904" t="s">
        <v>907</v>
      </c>
      <c r="AK2904" t="s">
        <v>908</v>
      </c>
      <c r="BR2904" s="3" t="s">
        <v>7025</v>
      </c>
    </row>
    <row r="2905" spans="1:70" x14ac:dyDescent="0.2">
      <c r="A2905" t="s">
        <v>767</v>
      </c>
      <c r="B2905" t="s">
        <v>1290</v>
      </c>
      <c r="C2905" t="s">
        <v>81</v>
      </c>
      <c r="D2905" t="s">
        <v>72</v>
      </c>
      <c r="E2905" t="s">
        <v>762</v>
      </c>
      <c r="F2905" s="2" t="s">
        <v>335</v>
      </c>
      <c r="G2905" s="22">
        <v>64</v>
      </c>
      <c r="H2905" s="22">
        <v>16</v>
      </c>
      <c r="K2905" s="22">
        <v>48</v>
      </c>
      <c r="N2905" s="2" t="s">
        <v>51</v>
      </c>
      <c r="O2905" s="2" t="s">
        <v>35</v>
      </c>
      <c r="P2905" t="s">
        <v>36</v>
      </c>
      <c r="Q2905" t="s">
        <v>1277</v>
      </c>
      <c r="U2905" t="s">
        <v>37</v>
      </c>
      <c r="V2905" t="s">
        <v>1291</v>
      </c>
      <c r="Z2905" s="2">
        <v>1</v>
      </c>
      <c r="AA2905" s="22">
        <v>20</v>
      </c>
      <c r="AF2905" t="s">
        <v>1054</v>
      </c>
      <c r="AI2905" t="s">
        <v>907</v>
      </c>
      <c r="AK2905" t="s">
        <v>908</v>
      </c>
      <c r="BR2905" s="3" t="s">
        <v>7025</v>
      </c>
    </row>
    <row r="2906" spans="1:70" x14ac:dyDescent="0.2">
      <c r="A2906" t="s">
        <v>767</v>
      </c>
      <c r="B2906" t="s">
        <v>1292</v>
      </c>
      <c r="C2906" t="s">
        <v>41</v>
      </c>
      <c r="D2906" t="s">
        <v>72</v>
      </c>
      <c r="E2906" t="s">
        <v>762</v>
      </c>
      <c r="F2906" s="2" t="s">
        <v>43</v>
      </c>
      <c r="G2906" s="22">
        <v>32</v>
      </c>
      <c r="H2906" s="22">
        <v>8</v>
      </c>
      <c r="M2906" s="22">
        <v>24</v>
      </c>
      <c r="N2906" s="2" t="s">
        <v>51</v>
      </c>
      <c r="O2906" s="2" t="s">
        <v>35</v>
      </c>
      <c r="P2906" t="s">
        <v>36</v>
      </c>
      <c r="Q2906" t="s">
        <v>1052</v>
      </c>
      <c r="U2906" t="s">
        <v>37</v>
      </c>
      <c r="V2906" t="s">
        <v>1293</v>
      </c>
      <c r="Z2906" s="2">
        <v>1</v>
      </c>
      <c r="AA2906" s="22">
        <v>19</v>
      </c>
      <c r="AF2906" t="s">
        <v>1279</v>
      </c>
      <c r="AI2906" t="s">
        <v>1280</v>
      </c>
      <c r="AK2906" t="s">
        <v>1211</v>
      </c>
      <c r="BR2906" s="3" t="s">
        <v>7025</v>
      </c>
    </row>
    <row r="2907" spans="1:70" x14ac:dyDescent="0.2">
      <c r="A2907" t="s">
        <v>767</v>
      </c>
      <c r="B2907" t="s">
        <v>1294</v>
      </c>
      <c r="C2907" t="s">
        <v>41</v>
      </c>
      <c r="D2907" t="s">
        <v>72</v>
      </c>
      <c r="E2907" t="s">
        <v>762</v>
      </c>
      <c r="F2907" s="2" t="s">
        <v>97</v>
      </c>
      <c r="G2907" s="22">
        <v>48</v>
      </c>
      <c r="H2907" s="22">
        <v>12</v>
      </c>
      <c r="K2907" s="22">
        <v>36</v>
      </c>
      <c r="N2907" s="2" t="s">
        <v>51</v>
      </c>
      <c r="O2907" s="2" t="s">
        <v>35</v>
      </c>
      <c r="P2907" t="s">
        <v>36</v>
      </c>
      <c r="Q2907" t="s">
        <v>1222</v>
      </c>
      <c r="U2907" t="s">
        <v>37</v>
      </c>
      <c r="V2907" t="s">
        <v>1295</v>
      </c>
      <c r="Z2907" s="2">
        <v>1</v>
      </c>
      <c r="AA2907" s="22">
        <v>19</v>
      </c>
      <c r="AF2907" t="s">
        <v>1279</v>
      </c>
      <c r="AI2907" t="s">
        <v>1280</v>
      </c>
      <c r="AK2907" t="s">
        <v>1211</v>
      </c>
      <c r="BR2907" s="3" t="s">
        <v>7025</v>
      </c>
    </row>
    <row r="2908" spans="1:70" x14ac:dyDescent="0.2">
      <c r="A2908" t="s">
        <v>767</v>
      </c>
      <c r="B2908" t="s">
        <v>1296</v>
      </c>
      <c r="C2908" t="s">
        <v>41</v>
      </c>
      <c r="D2908" t="s">
        <v>42</v>
      </c>
      <c r="E2908" t="s">
        <v>762</v>
      </c>
      <c r="F2908" s="2" t="s">
        <v>43</v>
      </c>
      <c r="G2908" s="22">
        <v>32</v>
      </c>
      <c r="H2908" s="22">
        <v>32</v>
      </c>
      <c r="N2908" s="2" t="s">
        <v>60</v>
      </c>
      <c r="O2908" s="2" t="s">
        <v>35</v>
      </c>
      <c r="P2908" t="s">
        <v>36</v>
      </c>
      <c r="Q2908" t="s">
        <v>1233</v>
      </c>
      <c r="U2908" t="s">
        <v>37</v>
      </c>
      <c r="V2908" t="s">
        <v>1297</v>
      </c>
      <c r="Z2908" s="2">
        <v>1</v>
      </c>
      <c r="AA2908" s="22">
        <v>20</v>
      </c>
      <c r="AF2908" t="s">
        <v>1054</v>
      </c>
      <c r="AI2908" t="s">
        <v>144</v>
      </c>
      <c r="AK2908" t="s">
        <v>44</v>
      </c>
      <c r="AN2908" t="s">
        <v>465</v>
      </c>
      <c r="BR2908" s="3" t="s">
        <v>7025</v>
      </c>
    </row>
    <row r="2909" spans="1:70" x14ac:dyDescent="0.2">
      <c r="A2909" t="s">
        <v>767</v>
      </c>
      <c r="B2909" t="s">
        <v>1298</v>
      </c>
      <c r="C2909" t="s">
        <v>41</v>
      </c>
      <c r="D2909" t="s">
        <v>72</v>
      </c>
      <c r="E2909" t="s">
        <v>762</v>
      </c>
      <c r="F2909" s="2" t="s">
        <v>43</v>
      </c>
      <c r="G2909" s="22">
        <v>32</v>
      </c>
      <c r="H2909" s="22">
        <v>32</v>
      </c>
      <c r="N2909" s="2" t="s">
        <v>184</v>
      </c>
      <c r="O2909" s="2" t="s">
        <v>35</v>
      </c>
      <c r="P2909" t="s">
        <v>36</v>
      </c>
      <c r="Q2909" t="s">
        <v>1299</v>
      </c>
      <c r="U2909" t="s">
        <v>37</v>
      </c>
      <c r="V2909" t="s">
        <v>1300</v>
      </c>
      <c r="Z2909" s="2">
        <v>2</v>
      </c>
      <c r="AA2909" s="22">
        <v>42</v>
      </c>
      <c r="AF2909" t="s">
        <v>923</v>
      </c>
      <c r="AI2909" t="s">
        <v>771</v>
      </c>
      <c r="AK2909" t="s">
        <v>827</v>
      </c>
      <c r="BR2909" s="3" t="s">
        <v>7025</v>
      </c>
    </row>
    <row r="2910" spans="1:70" x14ac:dyDescent="0.2">
      <c r="A2910" t="s">
        <v>767</v>
      </c>
      <c r="B2910" t="s">
        <v>1301</v>
      </c>
      <c r="C2910" t="s">
        <v>41</v>
      </c>
      <c r="D2910" t="s">
        <v>72</v>
      </c>
      <c r="E2910" t="s">
        <v>762</v>
      </c>
      <c r="F2910" s="2" t="s">
        <v>43</v>
      </c>
      <c r="G2910" s="22">
        <v>32</v>
      </c>
      <c r="H2910" s="22">
        <v>8</v>
      </c>
      <c r="M2910" s="22">
        <v>24</v>
      </c>
      <c r="N2910" s="2" t="s">
        <v>184</v>
      </c>
      <c r="O2910" s="2" t="s">
        <v>35</v>
      </c>
      <c r="P2910" t="s">
        <v>36</v>
      </c>
      <c r="Q2910" t="s">
        <v>940</v>
      </c>
      <c r="U2910" t="s">
        <v>37</v>
      </c>
      <c r="V2910" t="s">
        <v>1302</v>
      </c>
      <c r="Z2910" s="2">
        <v>1</v>
      </c>
      <c r="AA2910" s="22">
        <v>19</v>
      </c>
      <c r="AF2910" t="s">
        <v>1279</v>
      </c>
      <c r="AI2910" t="s">
        <v>1280</v>
      </c>
      <c r="AK2910" t="s">
        <v>1169</v>
      </c>
      <c r="BR2910" s="3" t="s">
        <v>7025</v>
      </c>
    </row>
    <row r="2911" spans="1:70" x14ac:dyDescent="0.2">
      <c r="A2911" t="s">
        <v>767</v>
      </c>
      <c r="B2911" t="s">
        <v>1303</v>
      </c>
      <c r="C2911" t="s">
        <v>81</v>
      </c>
      <c r="D2911" t="s">
        <v>85</v>
      </c>
      <c r="E2911" t="s">
        <v>762</v>
      </c>
      <c r="F2911" s="2" t="s">
        <v>183</v>
      </c>
      <c r="G2911" s="22">
        <v>56</v>
      </c>
      <c r="H2911" s="22">
        <v>16</v>
      </c>
      <c r="M2911" s="22">
        <v>40</v>
      </c>
      <c r="N2911" s="2" t="s">
        <v>219</v>
      </c>
      <c r="O2911" s="2" t="s">
        <v>35</v>
      </c>
      <c r="P2911" t="s">
        <v>89</v>
      </c>
      <c r="Q2911" t="s">
        <v>1304</v>
      </c>
      <c r="U2911" t="s">
        <v>37</v>
      </c>
      <c r="V2911" t="s">
        <v>1305</v>
      </c>
      <c r="Z2911" s="2">
        <v>2</v>
      </c>
      <c r="AA2911" s="22">
        <v>60</v>
      </c>
      <c r="AF2911" t="s">
        <v>1306</v>
      </c>
      <c r="AI2911" t="s">
        <v>1153</v>
      </c>
      <c r="AK2911" t="s">
        <v>830</v>
      </c>
      <c r="BR2911" s="3" t="s">
        <v>7025</v>
      </c>
    </row>
    <row r="2912" spans="1:70" x14ac:dyDescent="0.2">
      <c r="A2912" t="s">
        <v>767</v>
      </c>
      <c r="B2912" t="s">
        <v>1307</v>
      </c>
      <c r="C2912" t="s">
        <v>81</v>
      </c>
      <c r="D2912" t="s">
        <v>85</v>
      </c>
      <c r="E2912" t="s">
        <v>762</v>
      </c>
      <c r="F2912" s="2" t="s">
        <v>183</v>
      </c>
      <c r="G2912" s="22">
        <v>56</v>
      </c>
      <c r="H2912" s="22">
        <v>16</v>
      </c>
      <c r="M2912" s="22">
        <v>40</v>
      </c>
      <c r="N2912" s="2" t="s">
        <v>219</v>
      </c>
      <c r="O2912" s="2" t="s">
        <v>35</v>
      </c>
      <c r="P2912" t="s">
        <v>89</v>
      </c>
      <c r="Q2912" t="s">
        <v>991</v>
      </c>
      <c r="U2912" t="s">
        <v>37</v>
      </c>
      <c r="V2912" t="s">
        <v>1308</v>
      </c>
      <c r="Z2912" s="2">
        <v>2</v>
      </c>
      <c r="AA2912" s="22">
        <v>60</v>
      </c>
      <c r="AF2912" t="s">
        <v>1306</v>
      </c>
      <c r="AI2912" t="s">
        <v>1153</v>
      </c>
      <c r="AK2912" t="s">
        <v>830</v>
      </c>
      <c r="BR2912" s="3" t="s">
        <v>7025</v>
      </c>
    </row>
    <row r="2913" spans="1:70" x14ac:dyDescent="0.2">
      <c r="A2913" t="s">
        <v>767</v>
      </c>
      <c r="B2913" t="s">
        <v>1309</v>
      </c>
      <c r="C2913" t="s">
        <v>81</v>
      </c>
      <c r="D2913" t="s">
        <v>85</v>
      </c>
      <c r="E2913" t="s">
        <v>762</v>
      </c>
      <c r="F2913" s="2" t="s">
        <v>43</v>
      </c>
      <c r="G2913" s="22">
        <v>32</v>
      </c>
      <c r="H2913" s="22">
        <v>32</v>
      </c>
      <c r="N2913" s="2" t="s">
        <v>60</v>
      </c>
      <c r="O2913" s="2" t="s">
        <v>35</v>
      </c>
      <c r="P2913" t="s">
        <v>89</v>
      </c>
      <c r="Q2913" t="s">
        <v>1310</v>
      </c>
      <c r="U2913" t="s">
        <v>37</v>
      </c>
      <c r="V2913" t="s">
        <v>1311</v>
      </c>
      <c r="Z2913" s="2">
        <v>2</v>
      </c>
      <c r="AA2913" s="22">
        <v>60</v>
      </c>
      <c r="AF2913" t="s">
        <v>1306</v>
      </c>
      <c r="AI2913" t="s">
        <v>325</v>
      </c>
      <c r="AK2913" t="s">
        <v>44</v>
      </c>
      <c r="AN2913" t="s">
        <v>465</v>
      </c>
      <c r="BR2913" s="3" t="s">
        <v>7025</v>
      </c>
    </row>
    <row r="2914" spans="1:70" x14ac:dyDescent="0.2">
      <c r="A2914" t="s">
        <v>767</v>
      </c>
      <c r="B2914" t="s">
        <v>1312</v>
      </c>
      <c r="C2914" t="s">
        <v>41</v>
      </c>
      <c r="D2914" t="s">
        <v>85</v>
      </c>
      <c r="E2914" t="s">
        <v>762</v>
      </c>
      <c r="F2914" s="2" t="s">
        <v>43</v>
      </c>
      <c r="G2914" s="22">
        <v>36</v>
      </c>
      <c r="H2914" s="22">
        <v>12</v>
      </c>
      <c r="M2914" s="22">
        <v>24</v>
      </c>
      <c r="N2914" s="2" t="s">
        <v>219</v>
      </c>
      <c r="O2914" s="2" t="s">
        <v>35</v>
      </c>
      <c r="P2914" t="s">
        <v>36</v>
      </c>
      <c r="Q2914" t="s">
        <v>999</v>
      </c>
      <c r="U2914" t="s">
        <v>37</v>
      </c>
      <c r="V2914" t="s">
        <v>1313</v>
      </c>
      <c r="Z2914" s="2">
        <v>2</v>
      </c>
      <c r="AA2914" s="22">
        <v>60</v>
      </c>
      <c r="AF2914" t="s">
        <v>1306</v>
      </c>
      <c r="AI2914" t="s">
        <v>1153</v>
      </c>
      <c r="AK2914" t="s">
        <v>830</v>
      </c>
      <c r="BR2914" s="3" t="s">
        <v>7025</v>
      </c>
    </row>
    <row r="2915" spans="1:70" x14ac:dyDescent="0.2">
      <c r="A2915" t="s">
        <v>767</v>
      </c>
      <c r="B2915" t="s">
        <v>1314</v>
      </c>
      <c r="C2915" t="s">
        <v>41</v>
      </c>
      <c r="D2915" t="s">
        <v>85</v>
      </c>
      <c r="E2915" t="s">
        <v>762</v>
      </c>
      <c r="F2915" s="2" t="s">
        <v>43</v>
      </c>
      <c r="G2915" s="22">
        <v>32</v>
      </c>
      <c r="H2915" s="22">
        <v>32</v>
      </c>
      <c r="N2915" s="2" t="s">
        <v>60</v>
      </c>
      <c r="O2915" s="2" t="s">
        <v>35</v>
      </c>
      <c r="P2915" t="s">
        <v>89</v>
      </c>
      <c r="Q2915" t="s">
        <v>1315</v>
      </c>
      <c r="U2915" t="s">
        <v>37</v>
      </c>
      <c r="V2915" t="s">
        <v>1316</v>
      </c>
      <c r="Z2915" s="2">
        <v>2</v>
      </c>
      <c r="AA2915" s="22">
        <v>50</v>
      </c>
      <c r="AF2915" t="s">
        <v>1152</v>
      </c>
      <c r="AI2915" t="s">
        <v>325</v>
      </c>
      <c r="AK2915" t="s">
        <v>44</v>
      </c>
      <c r="AN2915" t="s">
        <v>465</v>
      </c>
      <c r="BR2915" s="3" t="s">
        <v>7025</v>
      </c>
    </row>
    <row r="2916" spans="1:70" x14ac:dyDescent="0.2">
      <c r="A2916" t="s">
        <v>767</v>
      </c>
      <c r="B2916" t="s">
        <v>1314</v>
      </c>
      <c r="C2916" t="s">
        <v>81</v>
      </c>
      <c r="D2916" t="s">
        <v>85</v>
      </c>
      <c r="E2916" t="s">
        <v>762</v>
      </c>
      <c r="F2916" s="2" t="s">
        <v>43</v>
      </c>
      <c r="G2916" s="22">
        <v>32</v>
      </c>
      <c r="H2916" s="22">
        <v>32</v>
      </c>
      <c r="N2916" s="2" t="s">
        <v>60</v>
      </c>
      <c r="O2916" s="2" t="s">
        <v>35</v>
      </c>
      <c r="P2916" t="s">
        <v>89</v>
      </c>
      <c r="Q2916" t="s">
        <v>1317</v>
      </c>
      <c r="U2916" t="s">
        <v>37</v>
      </c>
      <c r="V2916" t="s">
        <v>1318</v>
      </c>
      <c r="Z2916" s="2">
        <v>2</v>
      </c>
      <c r="AA2916" s="22">
        <v>48</v>
      </c>
      <c r="AF2916" t="s">
        <v>1319</v>
      </c>
      <c r="AI2916" t="s">
        <v>325</v>
      </c>
      <c r="AK2916" t="s">
        <v>44</v>
      </c>
      <c r="AN2916" t="s">
        <v>465</v>
      </c>
      <c r="BR2916" s="3" t="s">
        <v>7025</v>
      </c>
    </row>
    <row r="2917" spans="1:70" x14ac:dyDescent="0.2">
      <c r="A2917" t="s">
        <v>767</v>
      </c>
      <c r="B2917" t="s">
        <v>1314</v>
      </c>
      <c r="C2917" t="s">
        <v>81</v>
      </c>
      <c r="D2917" t="s">
        <v>85</v>
      </c>
      <c r="E2917" t="s">
        <v>762</v>
      </c>
      <c r="F2917" s="2" t="s">
        <v>43</v>
      </c>
      <c r="G2917" s="22">
        <v>32</v>
      </c>
      <c r="H2917" s="22">
        <v>32</v>
      </c>
      <c r="N2917" s="2" t="s">
        <v>60</v>
      </c>
      <c r="O2917" s="2" t="s">
        <v>35</v>
      </c>
      <c r="P2917" t="s">
        <v>89</v>
      </c>
      <c r="Q2917" t="s">
        <v>1317</v>
      </c>
      <c r="U2917" t="s">
        <v>37</v>
      </c>
      <c r="V2917" t="s">
        <v>1320</v>
      </c>
      <c r="Z2917" s="2">
        <v>2</v>
      </c>
      <c r="AA2917" s="22">
        <v>51</v>
      </c>
      <c r="AF2917" t="s">
        <v>1321</v>
      </c>
      <c r="AI2917" t="s">
        <v>325</v>
      </c>
      <c r="AK2917" t="s">
        <v>44</v>
      </c>
      <c r="AN2917" t="s">
        <v>465</v>
      </c>
      <c r="BR2917" s="3" t="s">
        <v>7025</v>
      </c>
    </row>
    <row r="2918" spans="1:70" x14ac:dyDescent="0.2">
      <c r="A2918" t="s">
        <v>767</v>
      </c>
      <c r="B2918" t="s">
        <v>1314</v>
      </c>
      <c r="C2918" t="s">
        <v>81</v>
      </c>
      <c r="D2918" t="s">
        <v>85</v>
      </c>
      <c r="E2918" t="s">
        <v>762</v>
      </c>
      <c r="F2918" s="2" t="s">
        <v>43</v>
      </c>
      <c r="G2918" s="22">
        <v>32</v>
      </c>
      <c r="H2918" s="22">
        <v>32</v>
      </c>
      <c r="N2918" s="2" t="s">
        <v>60</v>
      </c>
      <c r="O2918" s="2" t="s">
        <v>35</v>
      </c>
      <c r="P2918" t="s">
        <v>89</v>
      </c>
      <c r="Q2918" t="s">
        <v>1322</v>
      </c>
      <c r="U2918" t="s">
        <v>37</v>
      </c>
      <c r="V2918" t="s">
        <v>1323</v>
      </c>
      <c r="Z2918" s="2">
        <v>2</v>
      </c>
      <c r="AA2918" s="22">
        <v>48</v>
      </c>
      <c r="AF2918" t="s">
        <v>1324</v>
      </c>
      <c r="AI2918" t="s">
        <v>325</v>
      </c>
      <c r="AK2918" t="s">
        <v>44</v>
      </c>
      <c r="AN2918" t="s">
        <v>465</v>
      </c>
      <c r="BR2918" s="3" t="s">
        <v>7025</v>
      </c>
    </row>
    <row r="2919" spans="1:70" x14ac:dyDescent="0.2">
      <c r="A2919" t="s">
        <v>767</v>
      </c>
      <c r="B2919" t="s">
        <v>1314</v>
      </c>
      <c r="C2919" t="s">
        <v>81</v>
      </c>
      <c r="D2919" t="s">
        <v>85</v>
      </c>
      <c r="E2919" t="s">
        <v>762</v>
      </c>
      <c r="F2919" s="2" t="s">
        <v>43</v>
      </c>
      <c r="G2919" s="22">
        <v>32</v>
      </c>
      <c r="H2919" s="22">
        <v>32</v>
      </c>
      <c r="N2919" s="2" t="s">
        <v>60</v>
      </c>
      <c r="O2919" s="2" t="s">
        <v>35</v>
      </c>
      <c r="P2919" t="s">
        <v>89</v>
      </c>
      <c r="Q2919" t="s">
        <v>1322</v>
      </c>
      <c r="U2919" t="s">
        <v>37</v>
      </c>
      <c r="V2919" t="s">
        <v>1325</v>
      </c>
      <c r="Z2919" s="2">
        <v>2</v>
      </c>
      <c r="AA2919" s="22">
        <v>50</v>
      </c>
      <c r="AF2919" t="s">
        <v>1326</v>
      </c>
      <c r="AI2919" t="s">
        <v>325</v>
      </c>
      <c r="AK2919" t="s">
        <v>44</v>
      </c>
      <c r="AN2919" t="s">
        <v>465</v>
      </c>
      <c r="BR2919" s="3" t="s">
        <v>7025</v>
      </c>
    </row>
    <row r="2920" spans="1:70" x14ac:dyDescent="0.2">
      <c r="A2920" t="s">
        <v>767</v>
      </c>
      <c r="B2920" t="s">
        <v>1314</v>
      </c>
      <c r="C2920" t="s">
        <v>81</v>
      </c>
      <c r="D2920" t="s">
        <v>85</v>
      </c>
      <c r="E2920" t="s">
        <v>762</v>
      </c>
      <c r="F2920" s="2" t="s">
        <v>43</v>
      </c>
      <c r="G2920" s="22">
        <v>32</v>
      </c>
      <c r="H2920" s="22">
        <v>32</v>
      </c>
      <c r="N2920" s="2" t="s">
        <v>60</v>
      </c>
      <c r="O2920" s="2" t="s">
        <v>35</v>
      </c>
      <c r="P2920" t="s">
        <v>89</v>
      </c>
      <c r="Q2920" t="s">
        <v>1327</v>
      </c>
      <c r="U2920" t="s">
        <v>37</v>
      </c>
      <c r="V2920" t="s">
        <v>1328</v>
      </c>
      <c r="Z2920" s="2">
        <v>2</v>
      </c>
      <c r="AA2920" s="22">
        <v>48</v>
      </c>
      <c r="AF2920" t="s">
        <v>1329</v>
      </c>
      <c r="AI2920" t="s">
        <v>325</v>
      </c>
      <c r="AK2920" t="s">
        <v>44</v>
      </c>
      <c r="AN2920" t="s">
        <v>465</v>
      </c>
      <c r="BR2920" s="3" t="s">
        <v>7025</v>
      </c>
    </row>
    <row r="2921" spans="1:70" x14ac:dyDescent="0.2">
      <c r="A2921" t="s">
        <v>767</v>
      </c>
      <c r="B2921" t="s">
        <v>1314</v>
      </c>
      <c r="C2921" t="s">
        <v>81</v>
      </c>
      <c r="D2921" t="s">
        <v>85</v>
      </c>
      <c r="E2921" t="s">
        <v>762</v>
      </c>
      <c r="F2921" s="2" t="s">
        <v>43</v>
      </c>
      <c r="G2921" s="22">
        <v>32</v>
      </c>
      <c r="H2921" s="22">
        <v>32</v>
      </c>
      <c r="N2921" s="2" t="s">
        <v>60</v>
      </c>
      <c r="O2921" s="2" t="s">
        <v>35</v>
      </c>
      <c r="P2921" t="s">
        <v>89</v>
      </c>
      <c r="Q2921" t="s">
        <v>1327</v>
      </c>
      <c r="U2921" t="s">
        <v>37</v>
      </c>
      <c r="V2921" t="s">
        <v>1330</v>
      </c>
      <c r="Z2921" s="2">
        <v>2</v>
      </c>
      <c r="AA2921" s="22">
        <v>48</v>
      </c>
      <c r="AF2921" t="s">
        <v>1331</v>
      </c>
      <c r="AI2921" t="s">
        <v>325</v>
      </c>
      <c r="AK2921" t="s">
        <v>44</v>
      </c>
      <c r="AN2921" t="s">
        <v>465</v>
      </c>
      <c r="BR2921" s="3" t="s">
        <v>7025</v>
      </c>
    </row>
    <row r="2922" spans="1:70" x14ac:dyDescent="0.2">
      <c r="A2922" t="s">
        <v>767</v>
      </c>
      <c r="B2922" t="s">
        <v>1314</v>
      </c>
      <c r="C2922" t="s">
        <v>81</v>
      </c>
      <c r="D2922" t="s">
        <v>85</v>
      </c>
      <c r="E2922" t="s">
        <v>762</v>
      </c>
      <c r="F2922" s="2" t="s">
        <v>43</v>
      </c>
      <c r="G2922" s="22">
        <v>32</v>
      </c>
      <c r="H2922" s="22">
        <v>32</v>
      </c>
      <c r="N2922" s="2" t="s">
        <v>60</v>
      </c>
      <c r="O2922" s="2" t="s">
        <v>35</v>
      </c>
      <c r="P2922" t="s">
        <v>89</v>
      </c>
      <c r="Q2922" t="s">
        <v>1310</v>
      </c>
      <c r="U2922" t="s">
        <v>37</v>
      </c>
      <c r="V2922" t="s">
        <v>1332</v>
      </c>
      <c r="Z2922" s="2">
        <v>2</v>
      </c>
      <c r="AA2922" s="22">
        <v>49</v>
      </c>
      <c r="AF2922" t="s">
        <v>1333</v>
      </c>
      <c r="AI2922" t="s">
        <v>325</v>
      </c>
      <c r="AK2922" t="s">
        <v>44</v>
      </c>
      <c r="AN2922" t="s">
        <v>465</v>
      </c>
      <c r="BR2922" s="3" t="s">
        <v>7025</v>
      </c>
    </row>
    <row r="2923" spans="1:70" x14ac:dyDescent="0.2">
      <c r="A2923" t="s">
        <v>767</v>
      </c>
      <c r="B2923" t="s">
        <v>1314</v>
      </c>
      <c r="C2923" t="s">
        <v>81</v>
      </c>
      <c r="D2923" t="s">
        <v>85</v>
      </c>
      <c r="E2923" t="s">
        <v>762</v>
      </c>
      <c r="F2923" s="2" t="s">
        <v>43</v>
      </c>
      <c r="G2923" s="22">
        <v>32</v>
      </c>
      <c r="H2923" s="22">
        <v>32</v>
      </c>
      <c r="N2923" s="2" t="s">
        <v>60</v>
      </c>
      <c r="O2923" s="2" t="s">
        <v>35</v>
      </c>
      <c r="P2923" t="s">
        <v>89</v>
      </c>
      <c r="Q2923" t="s">
        <v>1334</v>
      </c>
      <c r="U2923" t="s">
        <v>37</v>
      </c>
      <c r="V2923" t="s">
        <v>1335</v>
      </c>
      <c r="Z2923" s="2">
        <v>2</v>
      </c>
      <c r="AA2923" s="22">
        <v>49</v>
      </c>
      <c r="AF2923" t="s">
        <v>1336</v>
      </c>
      <c r="AI2923" t="s">
        <v>325</v>
      </c>
      <c r="AK2923" t="s">
        <v>44</v>
      </c>
      <c r="AN2923" t="s">
        <v>465</v>
      </c>
      <c r="BR2923" s="3" t="s">
        <v>7025</v>
      </c>
    </row>
    <row r="2924" spans="1:70" x14ac:dyDescent="0.2">
      <c r="A2924" t="s">
        <v>767</v>
      </c>
      <c r="B2924" t="s">
        <v>1337</v>
      </c>
      <c r="C2924" t="s">
        <v>41</v>
      </c>
      <c r="D2924" t="s">
        <v>85</v>
      </c>
      <c r="E2924" t="s">
        <v>762</v>
      </c>
      <c r="F2924" s="2" t="s">
        <v>43</v>
      </c>
      <c r="G2924" s="22">
        <v>32</v>
      </c>
      <c r="H2924" s="22">
        <v>12</v>
      </c>
      <c r="L2924" s="22">
        <v>20</v>
      </c>
      <c r="N2924" s="2" t="s">
        <v>219</v>
      </c>
      <c r="O2924" s="2" t="s">
        <v>35</v>
      </c>
      <c r="P2924" t="s">
        <v>36</v>
      </c>
      <c r="Q2924" t="s">
        <v>1338</v>
      </c>
      <c r="U2924" t="s">
        <v>37</v>
      </c>
      <c r="V2924" t="s">
        <v>1339</v>
      </c>
      <c r="W2924" t="s">
        <v>1340</v>
      </c>
      <c r="Z2924" s="2">
        <v>16</v>
      </c>
      <c r="AA2924" s="29">
        <v>0</v>
      </c>
      <c r="AF2924" t="s">
        <v>1341</v>
      </c>
      <c r="AI2924" t="s">
        <v>1153</v>
      </c>
      <c r="AK2924" t="s">
        <v>830</v>
      </c>
      <c r="BR2924" s="3" t="s">
        <v>7025</v>
      </c>
    </row>
    <row r="2925" spans="1:70" x14ac:dyDescent="0.2">
      <c r="A2925" t="s">
        <v>767</v>
      </c>
      <c r="B2925" t="s">
        <v>1337</v>
      </c>
      <c r="C2925" t="s">
        <v>41</v>
      </c>
      <c r="D2925" t="s">
        <v>85</v>
      </c>
      <c r="E2925" t="s">
        <v>762</v>
      </c>
      <c r="F2925" s="2" t="s">
        <v>43</v>
      </c>
      <c r="G2925" s="22">
        <v>32</v>
      </c>
      <c r="H2925" s="22">
        <v>12</v>
      </c>
      <c r="L2925" s="22">
        <v>20</v>
      </c>
      <c r="N2925" s="2" t="s">
        <v>219</v>
      </c>
      <c r="O2925" s="2" t="s">
        <v>35</v>
      </c>
      <c r="P2925" t="s">
        <v>36</v>
      </c>
      <c r="Q2925" t="s">
        <v>1342</v>
      </c>
      <c r="U2925" t="s">
        <v>37</v>
      </c>
      <c r="V2925" t="s">
        <v>1343</v>
      </c>
      <c r="W2925" t="s">
        <v>1344</v>
      </c>
      <c r="Z2925" s="2">
        <v>16</v>
      </c>
      <c r="AA2925" s="29">
        <v>0</v>
      </c>
      <c r="AF2925" t="s">
        <v>1341</v>
      </c>
      <c r="AI2925" t="s">
        <v>1153</v>
      </c>
      <c r="AK2925" t="s">
        <v>830</v>
      </c>
      <c r="BR2925" s="3" t="s">
        <v>7025</v>
      </c>
    </row>
    <row r="2926" spans="1:70" x14ac:dyDescent="0.2">
      <c r="A2926" t="s">
        <v>767</v>
      </c>
      <c r="B2926" t="s">
        <v>1345</v>
      </c>
      <c r="C2926" t="s">
        <v>81</v>
      </c>
      <c r="D2926" t="s">
        <v>85</v>
      </c>
      <c r="E2926" t="s">
        <v>762</v>
      </c>
      <c r="F2926" s="2" t="s">
        <v>183</v>
      </c>
      <c r="G2926" s="22">
        <v>56</v>
      </c>
      <c r="H2926" s="22">
        <v>20</v>
      </c>
      <c r="M2926" s="22">
        <v>36</v>
      </c>
      <c r="N2926" s="2" t="s">
        <v>219</v>
      </c>
      <c r="O2926" s="2" t="s">
        <v>35</v>
      </c>
      <c r="P2926" t="s">
        <v>89</v>
      </c>
      <c r="Q2926" t="s">
        <v>1136</v>
      </c>
      <c r="U2926" t="s">
        <v>37</v>
      </c>
      <c r="V2926" t="s">
        <v>1346</v>
      </c>
      <c r="Z2926" s="2">
        <v>2</v>
      </c>
      <c r="AA2926" s="22">
        <v>48</v>
      </c>
      <c r="AF2926" t="s">
        <v>1319</v>
      </c>
      <c r="AI2926" t="s">
        <v>1153</v>
      </c>
      <c r="AK2926" t="s">
        <v>830</v>
      </c>
      <c r="BR2926" s="3" t="s">
        <v>7025</v>
      </c>
    </row>
    <row r="2927" spans="1:70" x14ac:dyDescent="0.2">
      <c r="A2927" t="s">
        <v>767</v>
      </c>
      <c r="B2927" t="s">
        <v>1345</v>
      </c>
      <c r="C2927" t="s">
        <v>81</v>
      </c>
      <c r="D2927" t="s">
        <v>85</v>
      </c>
      <c r="E2927" t="s">
        <v>762</v>
      </c>
      <c r="F2927" s="2" t="s">
        <v>183</v>
      </c>
      <c r="G2927" s="22">
        <v>56</v>
      </c>
      <c r="H2927" s="22">
        <v>20</v>
      </c>
      <c r="M2927" s="22">
        <v>36</v>
      </c>
      <c r="N2927" s="2" t="s">
        <v>219</v>
      </c>
      <c r="O2927" s="2" t="s">
        <v>35</v>
      </c>
      <c r="P2927" t="s">
        <v>89</v>
      </c>
      <c r="Q2927" t="s">
        <v>1347</v>
      </c>
      <c r="U2927" t="s">
        <v>37</v>
      </c>
      <c r="V2927" t="s">
        <v>1348</v>
      </c>
      <c r="Z2927" s="2">
        <v>2</v>
      </c>
      <c r="AA2927" s="22">
        <v>51</v>
      </c>
      <c r="AF2927" t="s">
        <v>1321</v>
      </c>
      <c r="AI2927" t="s">
        <v>1153</v>
      </c>
      <c r="AK2927" t="s">
        <v>830</v>
      </c>
      <c r="BR2927" s="3" t="s">
        <v>7025</v>
      </c>
    </row>
    <row r="2928" spans="1:70" x14ac:dyDescent="0.2">
      <c r="A2928" t="s">
        <v>767</v>
      </c>
      <c r="B2928" t="s">
        <v>1345</v>
      </c>
      <c r="C2928" t="s">
        <v>81</v>
      </c>
      <c r="D2928" t="s">
        <v>85</v>
      </c>
      <c r="E2928" t="s">
        <v>762</v>
      </c>
      <c r="F2928" s="2" t="s">
        <v>183</v>
      </c>
      <c r="G2928" s="22">
        <v>56</v>
      </c>
      <c r="H2928" s="22">
        <v>20</v>
      </c>
      <c r="M2928" s="22">
        <v>36</v>
      </c>
      <c r="N2928" s="2" t="s">
        <v>219</v>
      </c>
      <c r="O2928" s="2" t="s">
        <v>35</v>
      </c>
      <c r="P2928" t="s">
        <v>89</v>
      </c>
      <c r="Q2928" t="s">
        <v>925</v>
      </c>
      <c r="U2928" t="s">
        <v>37</v>
      </c>
      <c r="V2928" t="s">
        <v>1349</v>
      </c>
      <c r="Z2928" s="2">
        <v>2</v>
      </c>
      <c r="AA2928" s="22">
        <v>48</v>
      </c>
      <c r="AF2928" t="s">
        <v>1324</v>
      </c>
      <c r="AI2928" t="s">
        <v>1153</v>
      </c>
      <c r="AK2928" t="s">
        <v>830</v>
      </c>
      <c r="BR2928" s="3" t="s">
        <v>7025</v>
      </c>
    </row>
    <row r="2929" spans="1:70" x14ac:dyDescent="0.2">
      <c r="A2929" t="s">
        <v>767</v>
      </c>
      <c r="B2929" t="s">
        <v>1345</v>
      </c>
      <c r="C2929" t="s">
        <v>81</v>
      </c>
      <c r="D2929" t="s">
        <v>85</v>
      </c>
      <c r="E2929" t="s">
        <v>762</v>
      </c>
      <c r="F2929" s="2" t="s">
        <v>183</v>
      </c>
      <c r="G2929" s="22">
        <v>56</v>
      </c>
      <c r="H2929" s="22">
        <v>20</v>
      </c>
      <c r="M2929" s="22">
        <v>36</v>
      </c>
      <c r="N2929" s="2" t="s">
        <v>219</v>
      </c>
      <c r="O2929" s="2" t="s">
        <v>35</v>
      </c>
      <c r="P2929" t="s">
        <v>89</v>
      </c>
      <c r="Q2929" t="s">
        <v>1350</v>
      </c>
      <c r="U2929" t="s">
        <v>37</v>
      </c>
      <c r="V2929" t="s">
        <v>1351</v>
      </c>
      <c r="Z2929" s="2">
        <v>2</v>
      </c>
      <c r="AA2929" s="22">
        <v>50</v>
      </c>
      <c r="AF2929" t="s">
        <v>1326</v>
      </c>
      <c r="AI2929" t="s">
        <v>1153</v>
      </c>
      <c r="AK2929" t="s">
        <v>830</v>
      </c>
      <c r="BR2929" s="3" t="s">
        <v>7025</v>
      </c>
    </row>
    <row r="2930" spans="1:70" x14ac:dyDescent="0.2">
      <c r="A2930" t="s">
        <v>767</v>
      </c>
      <c r="B2930" t="s">
        <v>1345</v>
      </c>
      <c r="C2930" t="s">
        <v>81</v>
      </c>
      <c r="D2930" t="s">
        <v>85</v>
      </c>
      <c r="E2930" t="s">
        <v>762</v>
      </c>
      <c r="F2930" s="2" t="s">
        <v>183</v>
      </c>
      <c r="G2930" s="22">
        <v>56</v>
      </c>
      <c r="H2930" s="22">
        <v>20</v>
      </c>
      <c r="M2930" s="22">
        <v>36</v>
      </c>
      <c r="N2930" s="2" t="s">
        <v>219</v>
      </c>
      <c r="O2930" s="2" t="s">
        <v>35</v>
      </c>
      <c r="P2930" t="s">
        <v>89</v>
      </c>
      <c r="Q2930" t="s">
        <v>934</v>
      </c>
      <c r="U2930" t="s">
        <v>37</v>
      </c>
      <c r="V2930" t="s">
        <v>1352</v>
      </c>
      <c r="Z2930" s="2">
        <v>2</v>
      </c>
      <c r="AA2930" s="22">
        <v>48</v>
      </c>
      <c r="AF2930" t="s">
        <v>1329</v>
      </c>
      <c r="AI2930" t="s">
        <v>1153</v>
      </c>
      <c r="AK2930" t="s">
        <v>830</v>
      </c>
      <c r="BR2930" s="3" t="s">
        <v>7025</v>
      </c>
    </row>
    <row r="2931" spans="1:70" x14ac:dyDescent="0.2">
      <c r="A2931" t="s">
        <v>767</v>
      </c>
      <c r="B2931" t="s">
        <v>1345</v>
      </c>
      <c r="C2931" t="s">
        <v>81</v>
      </c>
      <c r="D2931" t="s">
        <v>85</v>
      </c>
      <c r="E2931" t="s">
        <v>762</v>
      </c>
      <c r="F2931" s="2" t="s">
        <v>183</v>
      </c>
      <c r="G2931" s="22">
        <v>56</v>
      </c>
      <c r="H2931" s="22">
        <v>20</v>
      </c>
      <c r="M2931" s="22">
        <v>36</v>
      </c>
      <c r="N2931" s="2" t="s">
        <v>219</v>
      </c>
      <c r="O2931" s="2" t="s">
        <v>35</v>
      </c>
      <c r="P2931" t="s">
        <v>89</v>
      </c>
      <c r="Q2931" t="s">
        <v>1353</v>
      </c>
      <c r="U2931" t="s">
        <v>37</v>
      </c>
      <c r="V2931" t="s">
        <v>1354</v>
      </c>
      <c r="Z2931" s="2">
        <v>2</v>
      </c>
      <c r="AA2931" s="22">
        <v>48</v>
      </c>
      <c r="AF2931" t="s">
        <v>1331</v>
      </c>
      <c r="AI2931" t="s">
        <v>1153</v>
      </c>
      <c r="AK2931" t="s">
        <v>830</v>
      </c>
      <c r="BR2931" s="3" t="s">
        <v>7025</v>
      </c>
    </row>
    <row r="2932" spans="1:70" x14ac:dyDescent="0.2">
      <c r="A2932" t="s">
        <v>767</v>
      </c>
      <c r="B2932" t="s">
        <v>1345</v>
      </c>
      <c r="C2932" t="s">
        <v>81</v>
      </c>
      <c r="D2932" t="s">
        <v>85</v>
      </c>
      <c r="E2932" t="s">
        <v>762</v>
      </c>
      <c r="F2932" s="2" t="s">
        <v>183</v>
      </c>
      <c r="G2932" s="22">
        <v>56</v>
      </c>
      <c r="H2932" s="22">
        <v>20</v>
      </c>
      <c r="M2932" s="22">
        <v>36</v>
      </c>
      <c r="N2932" s="2" t="s">
        <v>219</v>
      </c>
      <c r="O2932" s="2" t="s">
        <v>35</v>
      </c>
      <c r="P2932" t="s">
        <v>89</v>
      </c>
      <c r="Q2932" t="s">
        <v>1355</v>
      </c>
      <c r="U2932" t="s">
        <v>37</v>
      </c>
      <c r="V2932" t="s">
        <v>1356</v>
      </c>
      <c r="Z2932" s="2">
        <v>2</v>
      </c>
      <c r="AA2932" s="22">
        <v>49</v>
      </c>
      <c r="AF2932" t="s">
        <v>1333</v>
      </c>
      <c r="AI2932" t="s">
        <v>1153</v>
      </c>
      <c r="AK2932" t="s">
        <v>830</v>
      </c>
      <c r="BR2932" s="3" t="s">
        <v>7025</v>
      </c>
    </row>
    <row r="2933" spans="1:70" x14ac:dyDescent="0.2">
      <c r="A2933" t="s">
        <v>767</v>
      </c>
      <c r="B2933" t="s">
        <v>1345</v>
      </c>
      <c r="C2933" t="s">
        <v>81</v>
      </c>
      <c r="D2933" t="s">
        <v>85</v>
      </c>
      <c r="E2933" t="s">
        <v>762</v>
      </c>
      <c r="F2933" s="2" t="s">
        <v>183</v>
      </c>
      <c r="G2933" s="22">
        <v>56</v>
      </c>
      <c r="H2933" s="22">
        <v>20</v>
      </c>
      <c r="M2933" s="22">
        <v>36</v>
      </c>
      <c r="N2933" s="2" t="s">
        <v>219</v>
      </c>
      <c r="O2933" s="2" t="s">
        <v>35</v>
      </c>
      <c r="P2933" t="s">
        <v>89</v>
      </c>
      <c r="Q2933" t="s">
        <v>1357</v>
      </c>
      <c r="U2933" t="s">
        <v>37</v>
      </c>
      <c r="V2933" t="s">
        <v>1358</v>
      </c>
      <c r="Z2933" s="2">
        <v>2</v>
      </c>
      <c r="AA2933" s="22">
        <v>49</v>
      </c>
      <c r="AF2933" t="s">
        <v>1336</v>
      </c>
      <c r="AI2933" t="s">
        <v>1153</v>
      </c>
      <c r="AK2933" t="s">
        <v>830</v>
      </c>
      <c r="BR2933" s="3" t="s">
        <v>7025</v>
      </c>
    </row>
    <row r="2934" spans="1:70" x14ac:dyDescent="0.2">
      <c r="A2934" t="s">
        <v>767</v>
      </c>
      <c r="B2934" t="s">
        <v>1359</v>
      </c>
      <c r="C2934" t="s">
        <v>81</v>
      </c>
      <c r="D2934" t="s">
        <v>85</v>
      </c>
      <c r="E2934" t="s">
        <v>762</v>
      </c>
      <c r="F2934" s="2" t="s">
        <v>183</v>
      </c>
      <c r="G2934" s="22">
        <v>56</v>
      </c>
      <c r="H2934" s="22">
        <v>20</v>
      </c>
      <c r="M2934" s="22">
        <v>36</v>
      </c>
      <c r="N2934" s="2" t="s">
        <v>219</v>
      </c>
      <c r="O2934" s="2" t="s">
        <v>35</v>
      </c>
      <c r="P2934" t="s">
        <v>89</v>
      </c>
      <c r="Q2934" t="s">
        <v>1161</v>
      </c>
      <c r="U2934" t="s">
        <v>37</v>
      </c>
      <c r="V2934" t="s">
        <v>1360</v>
      </c>
      <c r="Z2934" s="2">
        <v>2</v>
      </c>
      <c r="AA2934" s="22">
        <v>48</v>
      </c>
      <c r="AF2934" t="s">
        <v>1319</v>
      </c>
      <c r="AI2934" t="s">
        <v>1153</v>
      </c>
      <c r="AK2934" t="s">
        <v>830</v>
      </c>
      <c r="BR2934" s="3" t="s">
        <v>7025</v>
      </c>
    </row>
    <row r="2935" spans="1:70" x14ac:dyDescent="0.2">
      <c r="A2935" t="s">
        <v>767</v>
      </c>
      <c r="B2935" t="s">
        <v>1359</v>
      </c>
      <c r="C2935" t="s">
        <v>81</v>
      </c>
      <c r="D2935" t="s">
        <v>85</v>
      </c>
      <c r="E2935" t="s">
        <v>762</v>
      </c>
      <c r="F2935" s="2" t="s">
        <v>183</v>
      </c>
      <c r="G2935" s="22">
        <v>56</v>
      </c>
      <c r="H2935" s="22">
        <v>20</v>
      </c>
      <c r="M2935" s="22">
        <v>36</v>
      </c>
      <c r="N2935" s="2" t="s">
        <v>219</v>
      </c>
      <c r="O2935" s="2" t="s">
        <v>35</v>
      </c>
      <c r="P2935" t="s">
        <v>89</v>
      </c>
      <c r="Q2935" t="s">
        <v>857</v>
      </c>
      <c r="U2935" t="s">
        <v>37</v>
      </c>
      <c r="V2935" t="s">
        <v>1361</v>
      </c>
      <c r="Z2935" s="2">
        <v>2</v>
      </c>
      <c r="AA2935" s="22">
        <v>51</v>
      </c>
      <c r="AF2935" t="s">
        <v>1321</v>
      </c>
      <c r="AI2935" t="s">
        <v>1153</v>
      </c>
      <c r="AK2935" t="s">
        <v>830</v>
      </c>
      <c r="BR2935" s="3" t="s">
        <v>7025</v>
      </c>
    </row>
    <row r="2936" spans="1:70" x14ac:dyDescent="0.2">
      <c r="A2936" t="s">
        <v>767</v>
      </c>
      <c r="B2936" t="s">
        <v>1359</v>
      </c>
      <c r="C2936" t="s">
        <v>81</v>
      </c>
      <c r="D2936" t="s">
        <v>85</v>
      </c>
      <c r="E2936" t="s">
        <v>762</v>
      </c>
      <c r="F2936" s="2" t="s">
        <v>183</v>
      </c>
      <c r="G2936" s="22">
        <v>56</v>
      </c>
      <c r="H2936" s="22">
        <v>20</v>
      </c>
      <c r="M2936" s="22">
        <v>36</v>
      </c>
      <c r="N2936" s="2" t="s">
        <v>219</v>
      </c>
      <c r="O2936" s="2" t="s">
        <v>35</v>
      </c>
      <c r="P2936" t="s">
        <v>89</v>
      </c>
      <c r="Q2936" t="s">
        <v>1362</v>
      </c>
      <c r="U2936" t="s">
        <v>37</v>
      </c>
      <c r="V2936" t="s">
        <v>1363</v>
      </c>
      <c r="Z2936" s="2">
        <v>2</v>
      </c>
      <c r="AA2936" s="22">
        <v>48</v>
      </c>
      <c r="AF2936" t="s">
        <v>1324</v>
      </c>
      <c r="AI2936" t="s">
        <v>1153</v>
      </c>
      <c r="AK2936" t="s">
        <v>830</v>
      </c>
      <c r="BR2936" s="3" t="s">
        <v>7025</v>
      </c>
    </row>
    <row r="2937" spans="1:70" x14ac:dyDescent="0.2">
      <c r="A2937" t="s">
        <v>767</v>
      </c>
      <c r="B2937" t="s">
        <v>1359</v>
      </c>
      <c r="C2937" t="s">
        <v>81</v>
      </c>
      <c r="D2937" t="s">
        <v>85</v>
      </c>
      <c r="E2937" t="s">
        <v>762</v>
      </c>
      <c r="F2937" s="2" t="s">
        <v>183</v>
      </c>
      <c r="G2937" s="22">
        <v>56</v>
      </c>
      <c r="H2937" s="22">
        <v>20</v>
      </c>
      <c r="M2937" s="22">
        <v>36</v>
      </c>
      <c r="N2937" s="2" t="s">
        <v>219</v>
      </c>
      <c r="O2937" s="2" t="s">
        <v>35</v>
      </c>
      <c r="P2937" t="s">
        <v>89</v>
      </c>
      <c r="Q2937" t="s">
        <v>1364</v>
      </c>
      <c r="U2937" t="s">
        <v>37</v>
      </c>
      <c r="V2937" t="s">
        <v>1365</v>
      </c>
      <c r="Z2937" s="2">
        <v>2</v>
      </c>
      <c r="AA2937" s="22">
        <v>50</v>
      </c>
      <c r="AF2937" t="s">
        <v>1326</v>
      </c>
      <c r="AI2937" t="s">
        <v>1153</v>
      </c>
      <c r="AK2937" t="s">
        <v>830</v>
      </c>
      <c r="BR2937" s="3" t="s">
        <v>7025</v>
      </c>
    </row>
    <row r="2938" spans="1:70" x14ac:dyDescent="0.2">
      <c r="A2938" t="s">
        <v>767</v>
      </c>
      <c r="B2938" t="s">
        <v>1359</v>
      </c>
      <c r="C2938" t="s">
        <v>81</v>
      </c>
      <c r="D2938" t="s">
        <v>85</v>
      </c>
      <c r="E2938" t="s">
        <v>762</v>
      </c>
      <c r="F2938" s="2" t="s">
        <v>183</v>
      </c>
      <c r="G2938" s="22">
        <v>56</v>
      </c>
      <c r="H2938" s="22">
        <v>20</v>
      </c>
      <c r="M2938" s="22">
        <v>36</v>
      </c>
      <c r="N2938" s="2" t="s">
        <v>219</v>
      </c>
      <c r="O2938" s="2" t="s">
        <v>35</v>
      </c>
      <c r="P2938" t="s">
        <v>89</v>
      </c>
      <c r="Q2938" t="s">
        <v>1366</v>
      </c>
      <c r="U2938" t="s">
        <v>37</v>
      </c>
      <c r="V2938" t="s">
        <v>1367</v>
      </c>
      <c r="Z2938" s="2">
        <v>2</v>
      </c>
      <c r="AA2938" s="22">
        <v>48</v>
      </c>
      <c r="AF2938" t="s">
        <v>1329</v>
      </c>
      <c r="AI2938" t="s">
        <v>1153</v>
      </c>
      <c r="AK2938" t="s">
        <v>830</v>
      </c>
      <c r="BR2938" s="3" t="s">
        <v>7025</v>
      </c>
    </row>
    <row r="2939" spans="1:70" x14ac:dyDescent="0.2">
      <c r="A2939" t="s">
        <v>767</v>
      </c>
      <c r="B2939" t="s">
        <v>1359</v>
      </c>
      <c r="C2939" t="s">
        <v>81</v>
      </c>
      <c r="D2939" t="s">
        <v>85</v>
      </c>
      <c r="E2939" t="s">
        <v>762</v>
      </c>
      <c r="F2939" s="2" t="s">
        <v>183</v>
      </c>
      <c r="G2939" s="22">
        <v>56</v>
      </c>
      <c r="H2939" s="22">
        <v>20</v>
      </c>
      <c r="M2939" s="22">
        <v>36</v>
      </c>
      <c r="N2939" s="2" t="s">
        <v>219</v>
      </c>
      <c r="O2939" s="2" t="s">
        <v>35</v>
      </c>
      <c r="P2939" t="s">
        <v>89</v>
      </c>
      <c r="Q2939" t="s">
        <v>1355</v>
      </c>
      <c r="U2939" t="s">
        <v>37</v>
      </c>
      <c r="V2939" t="s">
        <v>1368</v>
      </c>
      <c r="Z2939" s="2">
        <v>2</v>
      </c>
      <c r="AA2939" s="22">
        <v>48</v>
      </c>
      <c r="AF2939" t="s">
        <v>1331</v>
      </c>
      <c r="AI2939" t="s">
        <v>1153</v>
      </c>
      <c r="AK2939" t="s">
        <v>830</v>
      </c>
      <c r="BR2939" s="3" t="s">
        <v>7025</v>
      </c>
    </row>
    <row r="2940" spans="1:70" x14ac:dyDescent="0.2">
      <c r="A2940" t="s">
        <v>767</v>
      </c>
      <c r="B2940" t="s">
        <v>1359</v>
      </c>
      <c r="C2940" t="s">
        <v>81</v>
      </c>
      <c r="D2940" t="s">
        <v>85</v>
      </c>
      <c r="E2940" t="s">
        <v>762</v>
      </c>
      <c r="F2940" s="2" t="s">
        <v>183</v>
      </c>
      <c r="G2940" s="22">
        <v>56</v>
      </c>
      <c r="H2940" s="22">
        <v>20</v>
      </c>
      <c r="M2940" s="22">
        <v>36</v>
      </c>
      <c r="N2940" s="2" t="s">
        <v>219</v>
      </c>
      <c r="O2940" s="2" t="s">
        <v>35</v>
      </c>
      <c r="P2940" t="s">
        <v>89</v>
      </c>
      <c r="Q2940" t="s">
        <v>1155</v>
      </c>
      <c r="U2940" t="s">
        <v>37</v>
      </c>
      <c r="V2940" t="s">
        <v>1369</v>
      </c>
      <c r="Z2940" s="2">
        <v>2</v>
      </c>
      <c r="AA2940" s="22">
        <v>49</v>
      </c>
      <c r="AF2940" t="s">
        <v>1333</v>
      </c>
      <c r="AI2940" t="s">
        <v>1153</v>
      </c>
      <c r="AK2940" t="s">
        <v>830</v>
      </c>
      <c r="BR2940" s="3" t="s">
        <v>7025</v>
      </c>
    </row>
    <row r="2941" spans="1:70" x14ac:dyDescent="0.2">
      <c r="A2941" t="s">
        <v>767</v>
      </c>
      <c r="B2941" t="s">
        <v>1359</v>
      </c>
      <c r="C2941" t="s">
        <v>81</v>
      </c>
      <c r="D2941" t="s">
        <v>85</v>
      </c>
      <c r="E2941" t="s">
        <v>762</v>
      </c>
      <c r="F2941" s="2" t="s">
        <v>183</v>
      </c>
      <c r="G2941" s="22">
        <v>56</v>
      </c>
      <c r="H2941" s="22">
        <v>20</v>
      </c>
      <c r="M2941" s="22">
        <v>36</v>
      </c>
      <c r="N2941" s="2" t="s">
        <v>219</v>
      </c>
      <c r="O2941" s="2" t="s">
        <v>35</v>
      </c>
      <c r="P2941" t="s">
        <v>89</v>
      </c>
      <c r="Q2941" t="s">
        <v>1370</v>
      </c>
      <c r="U2941" t="s">
        <v>37</v>
      </c>
      <c r="V2941" t="s">
        <v>1371</v>
      </c>
      <c r="Z2941" s="2">
        <v>2</v>
      </c>
      <c r="AA2941" s="22">
        <v>49</v>
      </c>
      <c r="AF2941" t="s">
        <v>1336</v>
      </c>
      <c r="AI2941" t="s">
        <v>1153</v>
      </c>
      <c r="AK2941" t="s">
        <v>830</v>
      </c>
      <c r="BR2941" s="3" t="s">
        <v>7025</v>
      </c>
    </row>
    <row r="2942" spans="1:70" x14ac:dyDescent="0.2">
      <c r="A2942" t="s">
        <v>767</v>
      </c>
      <c r="B2942" t="s">
        <v>1372</v>
      </c>
      <c r="C2942" t="s">
        <v>41</v>
      </c>
      <c r="D2942" t="s">
        <v>85</v>
      </c>
      <c r="E2942" t="s">
        <v>762</v>
      </c>
      <c r="F2942" s="2" t="s">
        <v>43</v>
      </c>
      <c r="G2942" s="22">
        <v>32</v>
      </c>
      <c r="H2942" s="22">
        <v>12</v>
      </c>
      <c r="M2942" s="22">
        <v>20</v>
      </c>
      <c r="N2942" s="2" t="s">
        <v>219</v>
      </c>
      <c r="O2942" s="2" t="s">
        <v>35</v>
      </c>
      <c r="P2942" t="s">
        <v>36</v>
      </c>
      <c r="Q2942" t="s">
        <v>1373</v>
      </c>
      <c r="U2942" t="s">
        <v>37</v>
      </c>
      <c r="V2942" t="s">
        <v>1374</v>
      </c>
      <c r="W2942" t="s">
        <v>1375</v>
      </c>
      <c r="Z2942" s="2">
        <v>16</v>
      </c>
      <c r="AA2942" s="29">
        <v>0</v>
      </c>
      <c r="AF2942" t="s">
        <v>1341</v>
      </c>
      <c r="AI2942" t="s">
        <v>1153</v>
      </c>
      <c r="AK2942" t="s">
        <v>830</v>
      </c>
      <c r="BR2942" s="3" t="s">
        <v>7025</v>
      </c>
    </row>
    <row r="2943" spans="1:70" x14ac:dyDescent="0.2">
      <c r="A2943" t="s">
        <v>767</v>
      </c>
      <c r="B2943" t="s">
        <v>1372</v>
      </c>
      <c r="C2943" t="s">
        <v>41</v>
      </c>
      <c r="D2943" t="s">
        <v>85</v>
      </c>
      <c r="E2943" t="s">
        <v>762</v>
      </c>
      <c r="F2943" s="2" t="s">
        <v>43</v>
      </c>
      <c r="G2943" s="22">
        <v>32</v>
      </c>
      <c r="H2943" s="22">
        <v>12</v>
      </c>
      <c r="M2943" s="22">
        <v>20</v>
      </c>
      <c r="N2943" s="2" t="s">
        <v>219</v>
      </c>
      <c r="O2943" s="2" t="s">
        <v>35</v>
      </c>
      <c r="P2943" t="s">
        <v>36</v>
      </c>
      <c r="Q2943" t="s">
        <v>1376</v>
      </c>
      <c r="U2943" t="s">
        <v>37</v>
      </c>
      <c r="V2943" t="s">
        <v>1377</v>
      </c>
      <c r="W2943" t="s">
        <v>1378</v>
      </c>
      <c r="Z2943" s="2">
        <v>16</v>
      </c>
      <c r="AA2943" s="29">
        <v>0</v>
      </c>
      <c r="AF2943" t="s">
        <v>1341</v>
      </c>
      <c r="AI2943" t="s">
        <v>1153</v>
      </c>
      <c r="AK2943" t="s">
        <v>830</v>
      </c>
      <c r="BR2943" s="3" t="s">
        <v>7025</v>
      </c>
    </row>
    <row r="2944" spans="1:70" x14ac:dyDescent="0.2">
      <c r="A2944" t="s">
        <v>767</v>
      </c>
      <c r="B2944" t="s">
        <v>1379</v>
      </c>
      <c r="C2944" t="s">
        <v>41</v>
      </c>
      <c r="D2944" t="s">
        <v>85</v>
      </c>
      <c r="E2944" t="s">
        <v>762</v>
      </c>
      <c r="F2944" s="2" t="s">
        <v>43</v>
      </c>
      <c r="G2944" s="22">
        <v>32</v>
      </c>
      <c r="H2944" s="22">
        <v>12</v>
      </c>
      <c r="M2944" s="22">
        <v>20</v>
      </c>
      <c r="N2944" s="2" t="s">
        <v>219</v>
      </c>
      <c r="O2944" s="2" t="s">
        <v>35</v>
      </c>
      <c r="P2944" t="s">
        <v>36</v>
      </c>
      <c r="Q2944" t="s">
        <v>928</v>
      </c>
      <c r="U2944" t="s">
        <v>37</v>
      </c>
      <c r="V2944" t="s">
        <v>1380</v>
      </c>
      <c r="W2944" t="s">
        <v>1381</v>
      </c>
      <c r="Z2944" s="2">
        <v>16</v>
      </c>
      <c r="AA2944" s="29">
        <v>0</v>
      </c>
      <c r="AF2944" t="s">
        <v>1341</v>
      </c>
      <c r="AI2944" t="s">
        <v>1153</v>
      </c>
      <c r="AK2944" t="s">
        <v>830</v>
      </c>
      <c r="BR2944" s="3" t="s">
        <v>7025</v>
      </c>
    </row>
    <row r="2945" spans="1:70" x14ac:dyDescent="0.2">
      <c r="A2945" t="s">
        <v>767</v>
      </c>
      <c r="B2945" t="s">
        <v>1379</v>
      </c>
      <c r="C2945" t="s">
        <v>41</v>
      </c>
      <c r="D2945" t="s">
        <v>85</v>
      </c>
      <c r="E2945" t="s">
        <v>762</v>
      </c>
      <c r="F2945" s="2" t="s">
        <v>43</v>
      </c>
      <c r="G2945" s="22">
        <v>32</v>
      </c>
      <c r="H2945" s="22">
        <v>12</v>
      </c>
      <c r="M2945" s="22">
        <v>20</v>
      </c>
      <c r="N2945" s="2" t="s">
        <v>219</v>
      </c>
      <c r="O2945" s="2" t="s">
        <v>35</v>
      </c>
      <c r="P2945" t="s">
        <v>36</v>
      </c>
      <c r="Q2945" t="s">
        <v>1382</v>
      </c>
      <c r="U2945" t="s">
        <v>37</v>
      </c>
      <c r="V2945" t="s">
        <v>1383</v>
      </c>
      <c r="W2945" t="s">
        <v>1384</v>
      </c>
      <c r="Z2945" s="2">
        <v>16</v>
      </c>
      <c r="AA2945" s="29">
        <v>0</v>
      </c>
      <c r="AF2945" t="s">
        <v>1341</v>
      </c>
      <c r="AI2945" t="s">
        <v>1153</v>
      </c>
      <c r="AK2945" t="s">
        <v>830</v>
      </c>
      <c r="BR2945" s="3" t="s">
        <v>7025</v>
      </c>
    </row>
    <row r="2946" spans="1:70" x14ac:dyDescent="0.2">
      <c r="A2946" t="s">
        <v>767</v>
      </c>
      <c r="B2946" t="s">
        <v>1385</v>
      </c>
      <c r="C2946" t="s">
        <v>41</v>
      </c>
      <c r="D2946" t="s">
        <v>85</v>
      </c>
      <c r="E2946" t="s">
        <v>762</v>
      </c>
      <c r="F2946" s="2" t="s">
        <v>43</v>
      </c>
      <c r="G2946" s="22">
        <v>32</v>
      </c>
      <c r="H2946" s="22">
        <v>12</v>
      </c>
      <c r="K2946" s="22">
        <v>20</v>
      </c>
      <c r="N2946" s="2" t="s">
        <v>219</v>
      </c>
      <c r="O2946" s="2" t="s">
        <v>35</v>
      </c>
      <c r="P2946" t="s">
        <v>36</v>
      </c>
      <c r="Q2946" t="s">
        <v>891</v>
      </c>
      <c r="U2946" t="s">
        <v>37</v>
      </c>
      <c r="V2946" t="s">
        <v>1386</v>
      </c>
      <c r="W2946" t="s">
        <v>1387</v>
      </c>
      <c r="Z2946" s="2">
        <v>16</v>
      </c>
      <c r="AA2946" s="29">
        <v>0</v>
      </c>
      <c r="AF2946" t="s">
        <v>1341</v>
      </c>
      <c r="AI2946" t="s">
        <v>1153</v>
      </c>
      <c r="AK2946" t="s">
        <v>830</v>
      </c>
      <c r="BR2946" s="3" t="s">
        <v>7025</v>
      </c>
    </row>
    <row r="2947" spans="1:70" x14ac:dyDescent="0.2">
      <c r="A2947" t="s">
        <v>767</v>
      </c>
      <c r="B2947" t="s">
        <v>1385</v>
      </c>
      <c r="C2947" t="s">
        <v>41</v>
      </c>
      <c r="D2947" t="s">
        <v>85</v>
      </c>
      <c r="E2947" t="s">
        <v>762</v>
      </c>
      <c r="F2947" s="2" t="s">
        <v>43</v>
      </c>
      <c r="G2947" s="22">
        <v>32</v>
      </c>
      <c r="H2947" s="22">
        <v>12</v>
      </c>
      <c r="K2947" s="22">
        <v>20</v>
      </c>
      <c r="N2947" s="2" t="s">
        <v>219</v>
      </c>
      <c r="O2947" s="2" t="s">
        <v>35</v>
      </c>
      <c r="P2947" t="s">
        <v>36</v>
      </c>
      <c r="Q2947" t="s">
        <v>1023</v>
      </c>
      <c r="U2947" t="s">
        <v>37</v>
      </c>
      <c r="V2947" t="s">
        <v>1388</v>
      </c>
      <c r="W2947" t="s">
        <v>1389</v>
      </c>
      <c r="Z2947" s="2">
        <v>16</v>
      </c>
      <c r="AA2947" s="29">
        <v>0</v>
      </c>
      <c r="AF2947" t="s">
        <v>1341</v>
      </c>
      <c r="AI2947" t="s">
        <v>1153</v>
      </c>
      <c r="AK2947" t="s">
        <v>830</v>
      </c>
      <c r="BR2947" s="3" t="s">
        <v>7025</v>
      </c>
    </row>
    <row r="2948" spans="1:70" x14ac:dyDescent="0.2">
      <c r="A2948" t="s">
        <v>767</v>
      </c>
      <c r="B2948" t="s">
        <v>1390</v>
      </c>
      <c r="C2948" t="s">
        <v>41</v>
      </c>
      <c r="D2948" t="s">
        <v>85</v>
      </c>
      <c r="E2948" t="s">
        <v>762</v>
      </c>
      <c r="F2948" s="2" t="s">
        <v>43</v>
      </c>
      <c r="G2948" s="22">
        <v>32</v>
      </c>
      <c r="H2948" s="22">
        <v>12</v>
      </c>
      <c r="K2948" s="22">
        <v>20</v>
      </c>
      <c r="N2948" s="2" t="s">
        <v>219</v>
      </c>
      <c r="O2948" s="2" t="s">
        <v>35</v>
      </c>
      <c r="P2948" t="s">
        <v>36</v>
      </c>
      <c r="Q2948" t="s">
        <v>1243</v>
      </c>
      <c r="U2948" t="s">
        <v>37</v>
      </c>
      <c r="V2948" t="s">
        <v>1391</v>
      </c>
      <c r="W2948" t="s">
        <v>1392</v>
      </c>
      <c r="Z2948" s="2">
        <v>16</v>
      </c>
      <c r="AA2948" s="29">
        <v>0</v>
      </c>
      <c r="AF2948" t="s">
        <v>1341</v>
      </c>
      <c r="AI2948" t="s">
        <v>1153</v>
      </c>
      <c r="AK2948" t="s">
        <v>830</v>
      </c>
      <c r="BR2948" s="3" t="s">
        <v>7025</v>
      </c>
    </row>
    <row r="2949" spans="1:70" x14ac:dyDescent="0.2">
      <c r="A2949" t="s">
        <v>767</v>
      </c>
      <c r="B2949" t="s">
        <v>1390</v>
      </c>
      <c r="C2949" t="s">
        <v>41</v>
      </c>
      <c r="D2949" t="s">
        <v>85</v>
      </c>
      <c r="E2949" t="s">
        <v>762</v>
      </c>
      <c r="F2949" s="2" t="s">
        <v>43</v>
      </c>
      <c r="G2949" s="22">
        <v>32</v>
      </c>
      <c r="H2949" s="22">
        <v>12</v>
      </c>
      <c r="K2949" s="22">
        <v>20</v>
      </c>
      <c r="N2949" s="2" t="s">
        <v>219</v>
      </c>
      <c r="O2949" s="2" t="s">
        <v>35</v>
      </c>
      <c r="P2949" t="s">
        <v>36</v>
      </c>
      <c r="Q2949" t="s">
        <v>864</v>
      </c>
      <c r="U2949" t="s">
        <v>37</v>
      </c>
      <c r="V2949" t="s">
        <v>1393</v>
      </c>
      <c r="W2949" t="s">
        <v>1394</v>
      </c>
      <c r="Z2949" s="2">
        <v>16</v>
      </c>
      <c r="AA2949" s="29">
        <v>0</v>
      </c>
      <c r="AF2949" t="s">
        <v>1341</v>
      </c>
      <c r="AI2949" t="s">
        <v>1153</v>
      </c>
      <c r="AK2949" t="s">
        <v>830</v>
      </c>
      <c r="BR2949" s="3" t="s">
        <v>7025</v>
      </c>
    </row>
    <row r="2950" spans="1:70" x14ac:dyDescent="0.2">
      <c r="A2950" t="s">
        <v>767</v>
      </c>
      <c r="B2950" t="s">
        <v>6326</v>
      </c>
      <c r="C2950" t="s">
        <v>31</v>
      </c>
      <c r="D2950" t="s">
        <v>32</v>
      </c>
      <c r="E2950" t="s">
        <v>33</v>
      </c>
      <c r="F2950" s="2" t="s">
        <v>43</v>
      </c>
      <c r="G2950" s="22">
        <v>32</v>
      </c>
      <c r="H2950" s="22">
        <v>32</v>
      </c>
      <c r="N2950" s="2" t="s">
        <v>35</v>
      </c>
      <c r="O2950" s="2" t="s">
        <v>35</v>
      </c>
      <c r="P2950" t="s">
        <v>36</v>
      </c>
      <c r="Q2950" t="s">
        <v>1233</v>
      </c>
      <c r="U2950" t="s">
        <v>37</v>
      </c>
      <c r="V2950" t="s">
        <v>6327</v>
      </c>
      <c r="Z2950" s="2">
        <v>1</v>
      </c>
      <c r="AA2950" s="22">
        <v>100</v>
      </c>
      <c r="AF2950" t="s">
        <v>53</v>
      </c>
      <c r="AI2950" t="s">
        <v>79</v>
      </c>
      <c r="AK2950" t="s">
        <v>44</v>
      </c>
      <c r="BR2950" s="3" t="s">
        <v>7025</v>
      </c>
    </row>
    <row r="2951" spans="1:70" x14ac:dyDescent="0.2">
      <c r="A2951" t="s">
        <v>4557</v>
      </c>
      <c r="B2951" t="s">
        <v>4554</v>
      </c>
      <c r="C2951" t="s">
        <v>41</v>
      </c>
      <c r="D2951" t="s">
        <v>85</v>
      </c>
      <c r="E2951" t="s">
        <v>83</v>
      </c>
      <c r="F2951" s="2" t="s">
        <v>43</v>
      </c>
      <c r="G2951" s="22">
        <v>32</v>
      </c>
      <c r="H2951" s="22">
        <v>32</v>
      </c>
      <c r="N2951" s="2" t="s">
        <v>35</v>
      </c>
      <c r="O2951" s="2" t="s">
        <v>35</v>
      </c>
      <c r="P2951" t="s">
        <v>36</v>
      </c>
      <c r="Q2951" t="s">
        <v>4555</v>
      </c>
      <c r="U2951" t="s">
        <v>37</v>
      </c>
      <c r="V2951" t="s">
        <v>4556</v>
      </c>
      <c r="Z2951" s="2">
        <v>2</v>
      </c>
      <c r="AA2951" s="22">
        <v>51</v>
      </c>
      <c r="AF2951" t="s">
        <v>3591</v>
      </c>
      <c r="AI2951" t="s">
        <v>677</v>
      </c>
      <c r="AK2951" t="s">
        <v>44</v>
      </c>
      <c r="AN2951" t="s">
        <v>465</v>
      </c>
      <c r="BR2951" s="3" t="s">
        <v>7025</v>
      </c>
    </row>
    <row r="2952" spans="1:70" x14ac:dyDescent="0.2">
      <c r="A2952" t="s">
        <v>4557</v>
      </c>
      <c r="B2952" t="s">
        <v>4554</v>
      </c>
      <c r="C2952" t="s">
        <v>81</v>
      </c>
      <c r="D2952" t="s">
        <v>1490</v>
      </c>
      <c r="E2952" t="s">
        <v>83</v>
      </c>
      <c r="F2952" s="2" t="s">
        <v>43</v>
      </c>
      <c r="G2952" s="22">
        <v>32</v>
      </c>
      <c r="H2952" s="22">
        <v>32</v>
      </c>
      <c r="N2952" s="2" t="s">
        <v>45</v>
      </c>
      <c r="O2952" s="2" t="s">
        <v>35</v>
      </c>
      <c r="P2952" t="s">
        <v>36</v>
      </c>
      <c r="Q2952" t="s">
        <v>4558</v>
      </c>
      <c r="U2952" t="s">
        <v>37</v>
      </c>
      <c r="V2952" t="s">
        <v>4559</v>
      </c>
      <c r="Z2952" s="2">
        <v>1</v>
      </c>
      <c r="AA2952" s="22">
        <v>30</v>
      </c>
      <c r="AF2952" t="s">
        <v>4560</v>
      </c>
      <c r="AI2952" t="s">
        <v>573</v>
      </c>
      <c r="AK2952" t="s">
        <v>206</v>
      </c>
      <c r="AN2952" t="s">
        <v>465</v>
      </c>
      <c r="BR2952" s="3" t="s">
        <v>7025</v>
      </c>
    </row>
    <row r="2953" spans="1:70" x14ac:dyDescent="0.2">
      <c r="A2953" t="s">
        <v>4557</v>
      </c>
      <c r="B2953" t="s">
        <v>4561</v>
      </c>
      <c r="C2953" t="s">
        <v>81</v>
      </c>
      <c r="D2953" t="s">
        <v>85</v>
      </c>
      <c r="E2953" t="s">
        <v>83</v>
      </c>
      <c r="F2953" s="2" t="s">
        <v>97</v>
      </c>
      <c r="G2953" s="22">
        <v>48</v>
      </c>
      <c r="H2953" s="22">
        <v>48</v>
      </c>
      <c r="N2953" s="2" t="s">
        <v>60</v>
      </c>
      <c r="O2953" s="2" t="s">
        <v>35</v>
      </c>
      <c r="P2953" t="s">
        <v>89</v>
      </c>
      <c r="Q2953" t="s">
        <v>4562</v>
      </c>
      <c r="U2953" t="s">
        <v>37</v>
      </c>
      <c r="V2953" t="s">
        <v>4563</v>
      </c>
      <c r="Z2953" s="2">
        <v>1</v>
      </c>
      <c r="AA2953" s="22">
        <v>31</v>
      </c>
      <c r="AF2953" t="s">
        <v>4564</v>
      </c>
      <c r="AI2953" t="s">
        <v>711</v>
      </c>
      <c r="AK2953" t="s">
        <v>98</v>
      </c>
      <c r="AN2953" t="s">
        <v>465</v>
      </c>
      <c r="BR2953" s="3" t="s">
        <v>7025</v>
      </c>
    </row>
    <row r="2954" spans="1:70" x14ac:dyDescent="0.2">
      <c r="A2954" t="s">
        <v>4557</v>
      </c>
      <c r="B2954" t="s">
        <v>4561</v>
      </c>
      <c r="C2954" t="s">
        <v>81</v>
      </c>
      <c r="D2954" t="s">
        <v>85</v>
      </c>
      <c r="E2954" t="s">
        <v>83</v>
      </c>
      <c r="F2954" s="2" t="s">
        <v>97</v>
      </c>
      <c r="G2954" s="22">
        <v>48</v>
      </c>
      <c r="H2954" s="22">
        <v>48</v>
      </c>
      <c r="N2954" s="2" t="s">
        <v>60</v>
      </c>
      <c r="O2954" s="2" t="s">
        <v>35</v>
      </c>
      <c r="P2954" t="s">
        <v>89</v>
      </c>
      <c r="Q2954" t="s">
        <v>4562</v>
      </c>
      <c r="U2954" t="s">
        <v>37</v>
      </c>
      <c r="V2954" t="s">
        <v>4565</v>
      </c>
      <c r="Z2954" s="2">
        <v>2</v>
      </c>
      <c r="AA2954" s="22">
        <v>60</v>
      </c>
      <c r="AF2954" t="s">
        <v>3308</v>
      </c>
      <c r="AI2954" t="s">
        <v>711</v>
      </c>
      <c r="AK2954" t="s">
        <v>98</v>
      </c>
      <c r="AN2954" t="s">
        <v>465</v>
      </c>
      <c r="BR2954" s="3" t="s">
        <v>7025</v>
      </c>
    </row>
    <row r="2955" spans="1:70" x14ac:dyDescent="0.2">
      <c r="A2955" t="s">
        <v>4557</v>
      </c>
      <c r="B2955" t="s">
        <v>4566</v>
      </c>
      <c r="C2955" t="s">
        <v>81</v>
      </c>
      <c r="D2955" t="s">
        <v>85</v>
      </c>
      <c r="E2955" t="s">
        <v>83</v>
      </c>
      <c r="F2955" s="2" t="s">
        <v>43</v>
      </c>
      <c r="G2955" s="22">
        <v>32</v>
      </c>
      <c r="H2955" s="22">
        <v>18</v>
      </c>
      <c r="L2955" s="22">
        <v>10</v>
      </c>
      <c r="M2955" s="22">
        <v>4</v>
      </c>
      <c r="N2955" s="2" t="s">
        <v>45</v>
      </c>
      <c r="O2955" s="2" t="s">
        <v>35</v>
      </c>
      <c r="P2955" t="s">
        <v>36</v>
      </c>
      <c r="Q2955" t="s">
        <v>4567</v>
      </c>
      <c r="R2955" t="s">
        <v>4555</v>
      </c>
      <c r="U2955" t="s">
        <v>37</v>
      </c>
      <c r="V2955" t="s">
        <v>4568</v>
      </c>
      <c r="Z2955" s="2">
        <v>2</v>
      </c>
      <c r="AA2955" s="22">
        <v>60</v>
      </c>
      <c r="AF2955" t="s">
        <v>3308</v>
      </c>
      <c r="AI2955" t="s">
        <v>4082</v>
      </c>
      <c r="AK2955" t="s">
        <v>58</v>
      </c>
      <c r="AN2955" t="s">
        <v>465</v>
      </c>
      <c r="BR2955" s="3" t="s">
        <v>7025</v>
      </c>
    </row>
    <row r="2956" spans="1:70" x14ac:dyDescent="0.2">
      <c r="A2956" t="s">
        <v>4557</v>
      </c>
      <c r="B2956" t="s">
        <v>4569</v>
      </c>
      <c r="C2956" t="s">
        <v>41</v>
      </c>
      <c r="D2956" t="s">
        <v>85</v>
      </c>
      <c r="E2956" t="s">
        <v>83</v>
      </c>
      <c r="F2956" s="2" t="s">
        <v>43</v>
      </c>
      <c r="G2956" s="22">
        <v>32</v>
      </c>
      <c r="H2956" s="22">
        <v>28</v>
      </c>
      <c r="M2956" s="22">
        <v>4</v>
      </c>
      <c r="N2956" s="2" t="s">
        <v>35</v>
      </c>
      <c r="O2956" s="2" t="s">
        <v>35</v>
      </c>
      <c r="P2956" t="s">
        <v>36</v>
      </c>
      <c r="Q2956" t="s">
        <v>4570</v>
      </c>
      <c r="U2956" t="s">
        <v>37</v>
      </c>
      <c r="V2956" t="s">
        <v>4571</v>
      </c>
      <c r="Z2956" s="2">
        <v>2</v>
      </c>
      <c r="AA2956" s="22">
        <v>60</v>
      </c>
      <c r="AF2956" t="s">
        <v>3308</v>
      </c>
      <c r="AI2956" t="s">
        <v>747</v>
      </c>
      <c r="AK2956" t="s">
        <v>39</v>
      </c>
      <c r="AN2956" t="s">
        <v>465</v>
      </c>
      <c r="BR2956" s="3" t="s">
        <v>7025</v>
      </c>
    </row>
    <row r="2957" spans="1:70" x14ac:dyDescent="0.2">
      <c r="A2957" t="s">
        <v>4557</v>
      </c>
      <c r="B2957" t="s">
        <v>4572</v>
      </c>
      <c r="C2957" t="s">
        <v>81</v>
      </c>
      <c r="D2957" t="s">
        <v>85</v>
      </c>
      <c r="E2957" t="s">
        <v>83</v>
      </c>
      <c r="F2957" s="2" t="s">
        <v>274</v>
      </c>
      <c r="G2957" s="22">
        <v>40</v>
      </c>
      <c r="H2957" s="22">
        <v>40</v>
      </c>
      <c r="N2957" s="2" t="s">
        <v>60</v>
      </c>
      <c r="O2957" s="2" t="s">
        <v>35</v>
      </c>
      <c r="P2957" t="s">
        <v>89</v>
      </c>
      <c r="Q2957" t="s">
        <v>4573</v>
      </c>
      <c r="U2957" t="s">
        <v>37</v>
      </c>
      <c r="V2957" t="s">
        <v>4574</v>
      </c>
      <c r="Z2957" s="2">
        <v>2</v>
      </c>
      <c r="AA2957" s="22">
        <v>60</v>
      </c>
      <c r="AF2957" t="s">
        <v>3441</v>
      </c>
      <c r="AI2957" t="s">
        <v>3167</v>
      </c>
      <c r="AK2957" t="s">
        <v>275</v>
      </c>
      <c r="AN2957" t="s">
        <v>465</v>
      </c>
      <c r="BR2957" s="3" t="s">
        <v>7025</v>
      </c>
    </row>
    <row r="2958" spans="1:70" x14ac:dyDescent="0.2">
      <c r="A2958" t="s">
        <v>4557</v>
      </c>
      <c r="B2958" t="s">
        <v>4575</v>
      </c>
      <c r="C2958" t="s">
        <v>81</v>
      </c>
      <c r="D2958" t="s">
        <v>72</v>
      </c>
      <c r="E2958" t="s">
        <v>83</v>
      </c>
      <c r="F2958" s="2" t="s">
        <v>43</v>
      </c>
      <c r="G2958" s="22">
        <v>32</v>
      </c>
      <c r="H2958" s="22">
        <v>32</v>
      </c>
      <c r="N2958" s="2" t="s">
        <v>45</v>
      </c>
      <c r="O2958" s="2" t="s">
        <v>35</v>
      </c>
      <c r="P2958" t="s">
        <v>89</v>
      </c>
      <c r="Q2958" t="s">
        <v>4576</v>
      </c>
      <c r="U2958" t="s">
        <v>37</v>
      </c>
      <c r="V2958" t="s">
        <v>4577</v>
      </c>
      <c r="Z2958" s="2">
        <v>1</v>
      </c>
      <c r="AA2958" s="22">
        <v>22</v>
      </c>
      <c r="AF2958" t="s">
        <v>4578</v>
      </c>
      <c r="AI2958" t="s">
        <v>164</v>
      </c>
      <c r="AK2958" t="s">
        <v>206</v>
      </c>
      <c r="AN2958" t="s">
        <v>465</v>
      </c>
      <c r="BR2958" s="3" t="s">
        <v>7025</v>
      </c>
    </row>
    <row r="2959" spans="1:70" x14ac:dyDescent="0.2">
      <c r="A2959" t="s">
        <v>4557</v>
      </c>
      <c r="B2959" t="s">
        <v>4579</v>
      </c>
      <c r="C2959" t="s">
        <v>81</v>
      </c>
      <c r="D2959" t="s">
        <v>85</v>
      </c>
      <c r="E2959" t="s">
        <v>83</v>
      </c>
      <c r="F2959" s="2" t="s">
        <v>34</v>
      </c>
      <c r="G2959" s="22">
        <v>16</v>
      </c>
      <c r="H2959" s="22">
        <v>16</v>
      </c>
      <c r="N2959" s="2" t="s">
        <v>35</v>
      </c>
      <c r="O2959" s="2" t="s">
        <v>35</v>
      </c>
      <c r="P2959" t="s">
        <v>36</v>
      </c>
      <c r="Q2959" t="s">
        <v>4580</v>
      </c>
      <c r="R2959" t="s">
        <v>4581</v>
      </c>
      <c r="U2959" t="s">
        <v>37</v>
      </c>
      <c r="V2959" t="s">
        <v>4582</v>
      </c>
      <c r="Z2959" s="2">
        <v>2</v>
      </c>
      <c r="AA2959" s="22">
        <v>60</v>
      </c>
      <c r="AF2959" t="s">
        <v>3308</v>
      </c>
      <c r="AI2959" t="s">
        <v>325</v>
      </c>
      <c r="AK2959" t="s">
        <v>51</v>
      </c>
      <c r="AN2959" t="s">
        <v>465</v>
      </c>
      <c r="BR2959" s="3" t="s">
        <v>7025</v>
      </c>
    </row>
    <row r="2960" spans="1:70" x14ac:dyDescent="0.2">
      <c r="A2960" t="s">
        <v>4557</v>
      </c>
      <c r="B2960" t="s">
        <v>4583</v>
      </c>
      <c r="C2960" t="s">
        <v>81</v>
      </c>
      <c r="D2960" t="s">
        <v>85</v>
      </c>
      <c r="E2960" t="s">
        <v>83</v>
      </c>
      <c r="F2960" s="2" t="s">
        <v>335</v>
      </c>
      <c r="G2960" s="22">
        <v>64</v>
      </c>
      <c r="H2960" s="22">
        <v>64</v>
      </c>
      <c r="N2960" s="2" t="s">
        <v>66</v>
      </c>
      <c r="O2960" s="2" t="s">
        <v>35</v>
      </c>
      <c r="P2960" t="s">
        <v>89</v>
      </c>
      <c r="Q2960" t="s">
        <v>4584</v>
      </c>
      <c r="U2960" t="s">
        <v>37</v>
      </c>
      <c r="V2960" t="s">
        <v>4585</v>
      </c>
      <c r="Z2960" s="2">
        <v>2</v>
      </c>
      <c r="AA2960" s="22">
        <v>60</v>
      </c>
      <c r="AF2960" t="s">
        <v>3441</v>
      </c>
      <c r="AI2960" t="s">
        <v>2571</v>
      </c>
      <c r="AK2960" t="s">
        <v>1523</v>
      </c>
      <c r="AN2960" t="s">
        <v>465</v>
      </c>
      <c r="BR2960" s="3" t="s">
        <v>7025</v>
      </c>
    </row>
    <row r="2961" spans="1:70" x14ac:dyDescent="0.2">
      <c r="A2961" t="s">
        <v>4557</v>
      </c>
      <c r="B2961" t="s">
        <v>4586</v>
      </c>
      <c r="C2961" t="s">
        <v>81</v>
      </c>
      <c r="D2961" t="s">
        <v>85</v>
      </c>
      <c r="E2961" t="s">
        <v>83</v>
      </c>
      <c r="F2961" s="2" t="s">
        <v>274</v>
      </c>
      <c r="G2961" s="22">
        <v>40</v>
      </c>
      <c r="H2961" s="22">
        <v>40</v>
      </c>
      <c r="N2961" s="2" t="s">
        <v>45</v>
      </c>
      <c r="O2961" s="2" t="s">
        <v>35</v>
      </c>
      <c r="P2961" t="s">
        <v>36</v>
      </c>
      <c r="Q2961" t="s">
        <v>4587</v>
      </c>
      <c r="U2961" t="s">
        <v>37</v>
      </c>
      <c r="V2961" t="s">
        <v>4588</v>
      </c>
      <c r="Z2961" s="2">
        <v>2</v>
      </c>
      <c r="AA2961" s="22">
        <v>60</v>
      </c>
      <c r="AF2961" t="s">
        <v>3441</v>
      </c>
      <c r="AI2961" t="s">
        <v>747</v>
      </c>
      <c r="AK2961" t="s">
        <v>152</v>
      </c>
      <c r="AN2961" t="s">
        <v>465</v>
      </c>
      <c r="BR2961" s="3" t="s">
        <v>7025</v>
      </c>
    </row>
    <row r="2962" spans="1:70" x14ac:dyDescent="0.2">
      <c r="A2962" t="s">
        <v>4557</v>
      </c>
      <c r="B2962" t="s">
        <v>4589</v>
      </c>
      <c r="C2962" t="s">
        <v>41</v>
      </c>
      <c r="D2962" t="s">
        <v>85</v>
      </c>
      <c r="E2962" t="s">
        <v>83</v>
      </c>
      <c r="F2962" s="2" t="s">
        <v>34</v>
      </c>
      <c r="G2962" s="22">
        <v>16</v>
      </c>
      <c r="H2962" s="22">
        <v>16</v>
      </c>
      <c r="N2962" s="2" t="s">
        <v>35</v>
      </c>
      <c r="O2962" s="2" t="s">
        <v>35</v>
      </c>
      <c r="P2962" t="s">
        <v>36</v>
      </c>
      <c r="Q2962" t="s">
        <v>4590</v>
      </c>
      <c r="U2962" t="s">
        <v>37</v>
      </c>
      <c r="V2962" t="s">
        <v>4591</v>
      </c>
      <c r="Z2962" s="2">
        <v>5</v>
      </c>
      <c r="AA2962" s="22">
        <v>160</v>
      </c>
      <c r="AF2962" t="s">
        <v>4592</v>
      </c>
      <c r="AI2962" t="s">
        <v>325</v>
      </c>
      <c r="AK2962" t="s">
        <v>51</v>
      </c>
      <c r="AN2962" t="s">
        <v>465</v>
      </c>
      <c r="BR2962" s="3" t="s">
        <v>7025</v>
      </c>
    </row>
    <row r="2963" spans="1:70" x14ac:dyDescent="0.2">
      <c r="A2963" t="s">
        <v>4557</v>
      </c>
      <c r="B2963" t="s">
        <v>4593</v>
      </c>
      <c r="C2963" t="s">
        <v>81</v>
      </c>
      <c r="D2963" t="s">
        <v>85</v>
      </c>
      <c r="E2963" t="s">
        <v>83</v>
      </c>
      <c r="F2963" s="2" t="s">
        <v>34</v>
      </c>
      <c r="G2963" s="22">
        <v>16</v>
      </c>
      <c r="H2963" s="22">
        <v>16</v>
      </c>
      <c r="N2963" s="2" t="s">
        <v>35</v>
      </c>
      <c r="O2963" s="2" t="s">
        <v>35</v>
      </c>
      <c r="P2963" t="s">
        <v>36</v>
      </c>
      <c r="Q2963" t="s">
        <v>4594</v>
      </c>
      <c r="U2963" t="s">
        <v>37</v>
      </c>
      <c r="V2963" t="s">
        <v>4595</v>
      </c>
      <c r="Z2963" s="2">
        <v>2</v>
      </c>
      <c r="AA2963" s="22">
        <v>60</v>
      </c>
      <c r="AF2963" t="s">
        <v>3441</v>
      </c>
      <c r="AI2963" t="s">
        <v>325</v>
      </c>
      <c r="AK2963" t="s">
        <v>51</v>
      </c>
      <c r="AN2963" t="s">
        <v>465</v>
      </c>
      <c r="BR2963" s="3" t="s">
        <v>7025</v>
      </c>
    </row>
    <row r="2964" spans="1:70" x14ac:dyDescent="0.2">
      <c r="A2964" t="s">
        <v>4557</v>
      </c>
      <c r="B2964" t="s">
        <v>4596</v>
      </c>
      <c r="C2964" t="s">
        <v>81</v>
      </c>
      <c r="D2964" t="s">
        <v>85</v>
      </c>
      <c r="E2964" t="s">
        <v>83</v>
      </c>
      <c r="F2964" s="2" t="s">
        <v>183</v>
      </c>
      <c r="G2964" s="22">
        <v>56</v>
      </c>
      <c r="H2964" s="22">
        <v>56</v>
      </c>
      <c r="N2964" s="2" t="s">
        <v>60</v>
      </c>
      <c r="O2964" s="2" t="s">
        <v>35</v>
      </c>
      <c r="P2964" t="s">
        <v>89</v>
      </c>
      <c r="Q2964" t="s">
        <v>4597</v>
      </c>
      <c r="U2964" t="s">
        <v>37</v>
      </c>
      <c r="V2964" t="s">
        <v>4598</v>
      </c>
      <c r="Z2964" s="2">
        <v>2</v>
      </c>
      <c r="AA2964" s="22">
        <v>79</v>
      </c>
      <c r="AF2964" t="s">
        <v>3587</v>
      </c>
      <c r="AI2964" t="s">
        <v>303</v>
      </c>
      <c r="AK2964" t="s">
        <v>115</v>
      </c>
      <c r="AN2964" t="s">
        <v>465</v>
      </c>
      <c r="BR2964" s="3" t="s">
        <v>7025</v>
      </c>
    </row>
    <row r="2965" spans="1:70" x14ac:dyDescent="0.2">
      <c r="A2965" t="s">
        <v>4557</v>
      </c>
      <c r="B2965" t="s">
        <v>4599</v>
      </c>
      <c r="C2965" t="s">
        <v>81</v>
      </c>
      <c r="D2965" t="s">
        <v>85</v>
      </c>
      <c r="E2965" t="s">
        <v>83</v>
      </c>
      <c r="F2965" s="2" t="s">
        <v>274</v>
      </c>
      <c r="G2965" s="22">
        <v>40</v>
      </c>
      <c r="H2965" s="22">
        <v>40</v>
      </c>
      <c r="N2965" s="2" t="s">
        <v>45</v>
      </c>
      <c r="O2965" s="2" t="s">
        <v>35</v>
      </c>
      <c r="P2965" t="s">
        <v>89</v>
      </c>
      <c r="Q2965" t="s">
        <v>4600</v>
      </c>
      <c r="U2965" t="s">
        <v>37</v>
      </c>
      <c r="V2965" t="s">
        <v>4601</v>
      </c>
      <c r="Z2965" s="2">
        <v>2</v>
      </c>
      <c r="AA2965" s="22">
        <v>79</v>
      </c>
      <c r="AF2965" t="s">
        <v>3587</v>
      </c>
      <c r="AI2965" t="s">
        <v>303</v>
      </c>
      <c r="AK2965" t="s">
        <v>152</v>
      </c>
      <c r="AN2965" t="s">
        <v>465</v>
      </c>
      <c r="BR2965" s="3" t="s">
        <v>7025</v>
      </c>
    </row>
    <row r="2966" spans="1:70" x14ac:dyDescent="0.2">
      <c r="A2966" t="s">
        <v>4557</v>
      </c>
      <c r="B2966" t="s">
        <v>4599</v>
      </c>
      <c r="C2966" t="s">
        <v>81</v>
      </c>
      <c r="D2966" t="s">
        <v>72</v>
      </c>
      <c r="E2966" t="s">
        <v>83</v>
      </c>
      <c r="F2966" s="2" t="s">
        <v>274</v>
      </c>
      <c r="G2966" s="22">
        <v>40</v>
      </c>
      <c r="H2966" s="22">
        <v>40</v>
      </c>
      <c r="N2966" s="2" t="s">
        <v>45</v>
      </c>
      <c r="O2966" s="2" t="s">
        <v>35</v>
      </c>
      <c r="P2966" t="s">
        <v>89</v>
      </c>
      <c r="Q2966" t="s">
        <v>4600</v>
      </c>
      <c r="U2966" t="s">
        <v>37</v>
      </c>
      <c r="V2966" t="s">
        <v>4602</v>
      </c>
      <c r="Z2966" s="2">
        <v>3</v>
      </c>
      <c r="AA2966" s="22">
        <v>100</v>
      </c>
      <c r="AF2966" t="s">
        <v>4603</v>
      </c>
      <c r="AI2966" t="s">
        <v>303</v>
      </c>
      <c r="AK2966" t="s">
        <v>152</v>
      </c>
      <c r="AN2966" t="s">
        <v>465</v>
      </c>
      <c r="BR2966" s="3" t="s">
        <v>7025</v>
      </c>
    </row>
    <row r="2967" spans="1:70" x14ac:dyDescent="0.2">
      <c r="A2967" t="s">
        <v>4557</v>
      </c>
      <c r="B2967" t="s">
        <v>4604</v>
      </c>
      <c r="C2967" t="s">
        <v>81</v>
      </c>
      <c r="D2967" t="s">
        <v>85</v>
      </c>
      <c r="E2967" t="s">
        <v>83</v>
      </c>
      <c r="F2967" s="2" t="s">
        <v>183</v>
      </c>
      <c r="G2967" s="22">
        <v>56</v>
      </c>
      <c r="H2967" s="22">
        <v>50</v>
      </c>
      <c r="K2967" s="22">
        <v>6</v>
      </c>
      <c r="N2967" s="2" t="s">
        <v>60</v>
      </c>
      <c r="O2967" s="2" t="s">
        <v>35</v>
      </c>
      <c r="P2967" t="s">
        <v>89</v>
      </c>
      <c r="Q2967" t="s">
        <v>4590</v>
      </c>
      <c r="U2967" t="s">
        <v>37</v>
      </c>
      <c r="V2967" t="s">
        <v>4605</v>
      </c>
      <c r="Z2967" s="2">
        <v>5</v>
      </c>
      <c r="AA2967" s="22">
        <v>179</v>
      </c>
      <c r="AF2967" t="s">
        <v>4606</v>
      </c>
      <c r="AI2967" t="s">
        <v>690</v>
      </c>
      <c r="AK2967" t="s">
        <v>130</v>
      </c>
      <c r="AN2967" t="s">
        <v>465</v>
      </c>
      <c r="BR2967" s="3" t="s">
        <v>7025</v>
      </c>
    </row>
    <row r="2968" spans="1:70" x14ac:dyDescent="0.2">
      <c r="A2968" t="s">
        <v>4557</v>
      </c>
      <c r="B2968" t="s">
        <v>4607</v>
      </c>
      <c r="C2968" t="s">
        <v>81</v>
      </c>
      <c r="D2968" t="s">
        <v>85</v>
      </c>
      <c r="E2968" t="s">
        <v>83</v>
      </c>
      <c r="F2968" s="2" t="s">
        <v>97</v>
      </c>
      <c r="G2968" s="22">
        <v>48</v>
      </c>
      <c r="H2968" s="22">
        <v>48</v>
      </c>
      <c r="N2968" s="2" t="s">
        <v>45</v>
      </c>
      <c r="O2968" s="2" t="s">
        <v>35</v>
      </c>
      <c r="P2968" t="s">
        <v>36</v>
      </c>
      <c r="Q2968" t="s">
        <v>3018</v>
      </c>
      <c r="U2968" t="s">
        <v>37</v>
      </c>
      <c r="V2968" t="s">
        <v>4608</v>
      </c>
      <c r="Z2968" s="2">
        <v>5</v>
      </c>
      <c r="AA2968" s="22">
        <v>79</v>
      </c>
      <c r="AF2968" t="s">
        <v>4606</v>
      </c>
      <c r="AI2968" t="s">
        <v>677</v>
      </c>
      <c r="AK2968" t="s">
        <v>98</v>
      </c>
      <c r="AN2968" t="s">
        <v>465</v>
      </c>
      <c r="BR2968" s="3" t="s">
        <v>7025</v>
      </c>
    </row>
    <row r="2969" spans="1:70" x14ac:dyDescent="0.2">
      <c r="A2969" t="s">
        <v>4557</v>
      </c>
      <c r="B2969" t="s">
        <v>4609</v>
      </c>
      <c r="C2969" t="s">
        <v>41</v>
      </c>
      <c r="D2969" t="s">
        <v>85</v>
      </c>
      <c r="E2969" t="s">
        <v>83</v>
      </c>
      <c r="F2969" s="2" t="s">
        <v>630</v>
      </c>
      <c r="G2969" s="22">
        <v>24</v>
      </c>
      <c r="H2969" s="22">
        <v>24</v>
      </c>
      <c r="N2969" s="2" t="s">
        <v>35</v>
      </c>
      <c r="O2969" s="2" t="s">
        <v>35</v>
      </c>
      <c r="P2969" t="s">
        <v>36</v>
      </c>
      <c r="Q2969" t="s">
        <v>4610</v>
      </c>
      <c r="U2969" t="s">
        <v>37</v>
      </c>
      <c r="V2969" t="s">
        <v>4611</v>
      </c>
      <c r="Z2969" s="2">
        <v>2</v>
      </c>
      <c r="AA2969" s="22">
        <v>85</v>
      </c>
      <c r="AF2969" t="s">
        <v>4612</v>
      </c>
      <c r="AI2969" t="s">
        <v>93</v>
      </c>
      <c r="AK2969" t="s">
        <v>69</v>
      </c>
      <c r="AN2969" t="s">
        <v>465</v>
      </c>
      <c r="BR2969" s="3" t="s">
        <v>7025</v>
      </c>
    </row>
    <row r="2970" spans="1:70" x14ac:dyDescent="0.2">
      <c r="A2970" t="s">
        <v>4557</v>
      </c>
      <c r="B2970" t="s">
        <v>4613</v>
      </c>
      <c r="C2970" t="s">
        <v>41</v>
      </c>
      <c r="D2970" t="s">
        <v>85</v>
      </c>
      <c r="E2970" t="s">
        <v>83</v>
      </c>
      <c r="F2970" s="2" t="s">
        <v>630</v>
      </c>
      <c r="G2970" s="22">
        <v>24</v>
      </c>
      <c r="H2970" s="22">
        <v>24</v>
      </c>
      <c r="N2970" s="2" t="s">
        <v>35</v>
      </c>
      <c r="O2970" s="2" t="s">
        <v>35</v>
      </c>
      <c r="P2970" t="s">
        <v>36</v>
      </c>
      <c r="Q2970" t="s">
        <v>4594</v>
      </c>
      <c r="U2970" t="s">
        <v>37</v>
      </c>
      <c r="V2970" t="s">
        <v>4614</v>
      </c>
      <c r="Z2970" s="2">
        <v>2</v>
      </c>
      <c r="AA2970" s="22">
        <v>85</v>
      </c>
      <c r="AF2970" t="s">
        <v>4612</v>
      </c>
      <c r="AI2970" t="s">
        <v>93</v>
      </c>
      <c r="AK2970" t="s">
        <v>69</v>
      </c>
      <c r="AN2970" t="s">
        <v>465</v>
      </c>
      <c r="BR2970" s="3" t="s">
        <v>7025</v>
      </c>
    </row>
    <row r="2971" spans="1:70" x14ac:dyDescent="0.2">
      <c r="A2971" t="s">
        <v>4557</v>
      </c>
      <c r="B2971" t="s">
        <v>4613</v>
      </c>
      <c r="C2971" t="s">
        <v>41</v>
      </c>
      <c r="D2971" t="s">
        <v>85</v>
      </c>
      <c r="E2971" t="s">
        <v>83</v>
      </c>
      <c r="F2971" s="2" t="s">
        <v>630</v>
      </c>
      <c r="G2971" s="22">
        <v>24</v>
      </c>
      <c r="H2971" s="22">
        <v>24</v>
      </c>
      <c r="N2971" s="2" t="s">
        <v>35</v>
      </c>
      <c r="O2971" s="2" t="s">
        <v>35</v>
      </c>
      <c r="P2971" t="s">
        <v>36</v>
      </c>
      <c r="Q2971" t="s">
        <v>4594</v>
      </c>
      <c r="U2971" t="s">
        <v>37</v>
      </c>
      <c r="V2971" t="s">
        <v>4615</v>
      </c>
      <c r="Z2971" s="2">
        <v>3</v>
      </c>
      <c r="AA2971" s="22">
        <v>100</v>
      </c>
      <c r="AF2971" t="s">
        <v>4603</v>
      </c>
      <c r="AI2971" t="s">
        <v>93</v>
      </c>
      <c r="AK2971" t="s">
        <v>69</v>
      </c>
      <c r="AN2971" t="s">
        <v>465</v>
      </c>
      <c r="BR2971" s="3" t="s">
        <v>7025</v>
      </c>
    </row>
    <row r="2972" spans="1:70" x14ac:dyDescent="0.2">
      <c r="A2972" t="s">
        <v>4557</v>
      </c>
      <c r="B2972" t="s">
        <v>4616</v>
      </c>
      <c r="C2972" t="s">
        <v>81</v>
      </c>
      <c r="D2972" t="s">
        <v>72</v>
      </c>
      <c r="E2972" t="s">
        <v>83</v>
      </c>
      <c r="F2972" s="2" t="s">
        <v>914</v>
      </c>
      <c r="G2972" s="22">
        <v>72</v>
      </c>
      <c r="H2972" s="22">
        <v>68</v>
      </c>
      <c r="K2972" s="22">
        <v>4</v>
      </c>
      <c r="N2972" s="2" t="s">
        <v>60</v>
      </c>
      <c r="O2972" s="2" t="s">
        <v>35</v>
      </c>
      <c r="P2972" t="s">
        <v>89</v>
      </c>
      <c r="Q2972" t="s">
        <v>4573</v>
      </c>
      <c r="U2972" t="s">
        <v>37</v>
      </c>
      <c r="V2972" t="s">
        <v>4617</v>
      </c>
      <c r="Z2972" s="2">
        <v>5</v>
      </c>
      <c r="AA2972" s="22">
        <v>85</v>
      </c>
      <c r="AF2972" t="s">
        <v>4618</v>
      </c>
      <c r="AI2972" t="s">
        <v>4619</v>
      </c>
      <c r="AK2972" t="s">
        <v>1221</v>
      </c>
      <c r="AN2972" t="s">
        <v>465</v>
      </c>
      <c r="BR2972" s="3" t="s">
        <v>7025</v>
      </c>
    </row>
    <row r="2973" spans="1:70" x14ac:dyDescent="0.2">
      <c r="A2973" t="s">
        <v>4557</v>
      </c>
      <c r="B2973" t="s">
        <v>4620</v>
      </c>
      <c r="C2973" t="s">
        <v>81</v>
      </c>
      <c r="D2973" t="s">
        <v>72</v>
      </c>
      <c r="E2973" t="s">
        <v>83</v>
      </c>
      <c r="F2973" s="2" t="s">
        <v>274</v>
      </c>
      <c r="G2973" s="22">
        <v>40</v>
      </c>
      <c r="H2973" s="22">
        <v>40</v>
      </c>
      <c r="N2973" s="2" t="s">
        <v>45</v>
      </c>
      <c r="O2973" s="2" t="s">
        <v>35</v>
      </c>
      <c r="P2973" t="s">
        <v>89</v>
      </c>
      <c r="Q2973" t="s">
        <v>4621</v>
      </c>
      <c r="U2973" t="s">
        <v>37</v>
      </c>
      <c r="V2973" t="s">
        <v>4622</v>
      </c>
      <c r="Z2973" s="2">
        <v>2</v>
      </c>
      <c r="AA2973" s="22">
        <v>85</v>
      </c>
      <c r="AF2973" t="s">
        <v>4612</v>
      </c>
      <c r="AI2973" t="s">
        <v>303</v>
      </c>
      <c r="AK2973" t="s">
        <v>152</v>
      </c>
      <c r="AN2973" t="s">
        <v>465</v>
      </c>
      <c r="BR2973" s="3" t="s">
        <v>7025</v>
      </c>
    </row>
    <row r="2974" spans="1:70" x14ac:dyDescent="0.2">
      <c r="A2974" t="s">
        <v>4557</v>
      </c>
      <c r="B2974" t="s">
        <v>4620</v>
      </c>
      <c r="C2974" t="s">
        <v>81</v>
      </c>
      <c r="D2974" t="s">
        <v>72</v>
      </c>
      <c r="E2974" t="s">
        <v>83</v>
      </c>
      <c r="F2974" s="2" t="s">
        <v>274</v>
      </c>
      <c r="G2974" s="22">
        <v>40</v>
      </c>
      <c r="H2974" s="22">
        <v>40</v>
      </c>
      <c r="N2974" s="2" t="s">
        <v>45</v>
      </c>
      <c r="O2974" s="2" t="s">
        <v>35</v>
      </c>
      <c r="P2974" t="s">
        <v>89</v>
      </c>
      <c r="Q2974" t="s">
        <v>4621</v>
      </c>
      <c r="U2974" t="s">
        <v>37</v>
      </c>
      <c r="V2974" t="s">
        <v>4623</v>
      </c>
      <c r="Z2974" s="2">
        <v>3</v>
      </c>
      <c r="AA2974" s="22">
        <v>100</v>
      </c>
      <c r="AF2974" t="s">
        <v>4603</v>
      </c>
      <c r="AI2974" t="s">
        <v>303</v>
      </c>
      <c r="AK2974" t="s">
        <v>152</v>
      </c>
      <c r="AN2974" t="s">
        <v>465</v>
      </c>
      <c r="BR2974" s="3" t="s">
        <v>7025</v>
      </c>
    </row>
    <row r="2975" spans="1:70" x14ac:dyDescent="0.2">
      <c r="A2975" t="s">
        <v>4557</v>
      </c>
      <c r="B2975" t="s">
        <v>4624</v>
      </c>
      <c r="C2975" t="s">
        <v>81</v>
      </c>
      <c r="D2975" t="s">
        <v>72</v>
      </c>
      <c r="E2975" t="s">
        <v>83</v>
      </c>
      <c r="F2975" s="2" t="s">
        <v>43</v>
      </c>
      <c r="G2975" s="22">
        <v>32</v>
      </c>
      <c r="H2975" s="22">
        <v>32</v>
      </c>
      <c r="N2975" s="2" t="s">
        <v>35</v>
      </c>
      <c r="O2975" s="2" t="s">
        <v>35</v>
      </c>
      <c r="P2975" t="s">
        <v>36</v>
      </c>
      <c r="Q2975" t="s">
        <v>4621</v>
      </c>
      <c r="U2975" t="s">
        <v>37</v>
      </c>
      <c r="V2975" t="s">
        <v>4625</v>
      </c>
      <c r="Z2975" s="2">
        <v>2</v>
      </c>
      <c r="AA2975" s="22">
        <v>85</v>
      </c>
      <c r="AF2975" t="s">
        <v>4612</v>
      </c>
      <c r="AI2975" t="s">
        <v>677</v>
      </c>
      <c r="AK2975" t="s">
        <v>44</v>
      </c>
      <c r="AN2975" t="s">
        <v>465</v>
      </c>
      <c r="BR2975" s="3" t="s">
        <v>7025</v>
      </c>
    </row>
    <row r="2976" spans="1:70" x14ac:dyDescent="0.2">
      <c r="A2976" t="s">
        <v>4557</v>
      </c>
      <c r="B2976" t="s">
        <v>4626</v>
      </c>
      <c r="C2976" t="s">
        <v>41</v>
      </c>
      <c r="D2976" t="s">
        <v>72</v>
      </c>
      <c r="E2976" t="s">
        <v>83</v>
      </c>
      <c r="F2976" s="2" t="s">
        <v>630</v>
      </c>
      <c r="G2976" s="22">
        <v>24</v>
      </c>
      <c r="H2976" s="22">
        <v>24</v>
      </c>
      <c r="N2976" s="2" t="s">
        <v>35</v>
      </c>
      <c r="O2976" s="2" t="s">
        <v>35</v>
      </c>
      <c r="P2976" t="s">
        <v>36</v>
      </c>
      <c r="Q2976" t="s">
        <v>4627</v>
      </c>
      <c r="U2976" t="s">
        <v>37</v>
      </c>
      <c r="V2976" t="s">
        <v>4628</v>
      </c>
      <c r="Z2976" s="2">
        <v>2</v>
      </c>
      <c r="AA2976" s="22">
        <v>85</v>
      </c>
      <c r="AF2976" t="s">
        <v>4612</v>
      </c>
      <c r="AI2976" t="s">
        <v>93</v>
      </c>
      <c r="AK2976" t="s">
        <v>69</v>
      </c>
      <c r="AN2976" t="s">
        <v>465</v>
      </c>
      <c r="BR2976" s="3" t="s">
        <v>7025</v>
      </c>
    </row>
    <row r="2977" spans="1:70" x14ac:dyDescent="0.2">
      <c r="A2977" t="s">
        <v>4557</v>
      </c>
      <c r="B2977" t="s">
        <v>4629</v>
      </c>
      <c r="C2977" t="s">
        <v>41</v>
      </c>
      <c r="D2977" t="s">
        <v>72</v>
      </c>
      <c r="E2977" t="s">
        <v>83</v>
      </c>
      <c r="F2977" s="2" t="s">
        <v>630</v>
      </c>
      <c r="G2977" s="22">
        <v>24</v>
      </c>
      <c r="H2977" s="22">
        <v>24</v>
      </c>
      <c r="N2977" s="2" t="s">
        <v>35</v>
      </c>
      <c r="O2977" s="2" t="s">
        <v>35</v>
      </c>
      <c r="P2977" t="s">
        <v>36</v>
      </c>
      <c r="Q2977" t="s">
        <v>4630</v>
      </c>
      <c r="U2977" t="s">
        <v>37</v>
      </c>
      <c r="V2977" t="s">
        <v>4631</v>
      </c>
      <c r="Z2977" s="2">
        <v>2</v>
      </c>
      <c r="AA2977" s="22">
        <v>85</v>
      </c>
      <c r="AF2977" t="s">
        <v>4612</v>
      </c>
      <c r="AI2977" t="s">
        <v>93</v>
      </c>
      <c r="AK2977" t="s">
        <v>69</v>
      </c>
      <c r="AN2977" t="s">
        <v>465</v>
      </c>
      <c r="BR2977" s="3" t="s">
        <v>7025</v>
      </c>
    </row>
    <row r="2978" spans="1:70" x14ac:dyDescent="0.2">
      <c r="A2978" t="s">
        <v>4557</v>
      </c>
      <c r="B2978" t="s">
        <v>4632</v>
      </c>
      <c r="C2978" t="s">
        <v>41</v>
      </c>
      <c r="D2978" t="s">
        <v>42</v>
      </c>
      <c r="E2978" t="s">
        <v>83</v>
      </c>
      <c r="F2978" s="2" t="s">
        <v>34</v>
      </c>
      <c r="G2978" s="22">
        <v>16</v>
      </c>
      <c r="H2978" s="22">
        <v>16</v>
      </c>
      <c r="N2978" s="2" t="s">
        <v>60</v>
      </c>
      <c r="O2978" s="2" t="s">
        <v>35</v>
      </c>
      <c r="P2978" t="s">
        <v>36</v>
      </c>
      <c r="Q2978" t="s">
        <v>4633</v>
      </c>
      <c r="U2978" t="s">
        <v>37</v>
      </c>
      <c r="V2978" t="s">
        <v>4634</v>
      </c>
      <c r="W2978" t="s">
        <v>232</v>
      </c>
      <c r="Z2978" s="2">
        <v>1</v>
      </c>
      <c r="AA2978" s="22">
        <v>22</v>
      </c>
      <c r="AF2978" t="s">
        <v>4635</v>
      </c>
      <c r="AI2978" t="s">
        <v>4636</v>
      </c>
      <c r="AK2978" t="s">
        <v>219</v>
      </c>
      <c r="AN2978" t="s">
        <v>465</v>
      </c>
      <c r="BR2978" s="3" t="s">
        <v>7025</v>
      </c>
    </row>
    <row r="2979" spans="1:70" x14ac:dyDescent="0.2">
      <c r="A2979" t="s">
        <v>4557</v>
      </c>
      <c r="B2979" t="s">
        <v>4637</v>
      </c>
      <c r="C2979" t="s">
        <v>41</v>
      </c>
      <c r="D2979" t="s">
        <v>42</v>
      </c>
      <c r="E2979" t="s">
        <v>83</v>
      </c>
      <c r="F2979" s="2" t="s">
        <v>34</v>
      </c>
      <c r="G2979" s="22">
        <v>16</v>
      </c>
      <c r="H2979" s="22">
        <v>12</v>
      </c>
      <c r="K2979" s="22">
        <v>4</v>
      </c>
      <c r="N2979" s="2" t="s">
        <v>60</v>
      </c>
      <c r="O2979" s="2" t="s">
        <v>35</v>
      </c>
      <c r="P2979" t="s">
        <v>36</v>
      </c>
      <c r="Q2979" t="s">
        <v>4597</v>
      </c>
      <c r="U2979" t="s">
        <v>37</v>
      </c>
      <c r="V2979" t="s">
        <v>4638</v>
      </c>
      <c r="W2979" t="s">
        <v>232</v>
      </c>
      <c r="Z2979" s="2">
        <v>1</v>
      </c>
      <c r="AA2979" s="22">
        <v>22</v>
      </c>
      <c r="AF2979" t="s">
        <v>4635</v>
      </c>
      <c r="AI2979" t="s">
        <v>4636</v>
      </c>
      <c r="AK2979" t="s">
        <v>219</v>
      </c>
      <c r="AN2979" t="s">
        <v>465</v>
      </c>
      <c r="BR2979" s="3" t="s">
        <v>7025</v>
      </c>
    </row>
    <row r="2980" spans="1:70" x14ac:dyDescent="0.2">
      <c r="A2980" t="s">
        <v>4557</v>
      </c>
      <c r="B2980" t="s">
        <v>4639</v>
      </c>
      <c r="C2980" t="s">
        <v>41</v>
      </c>
      <c r="D2980" t="s">
        <v>42</v>
      </c>
      <c r="E2980" t="s">
        <v>83</v>
      </c>
      <c r="F2980" s="2" t="s">
        <v>34</v>
      </c>
      <c r="G2980" s="22">
        <v>16</v>
      </c>
      <c r="H2980" s="22">
        <v>12</v>
      </c>
      <c r="K2980" s="22">
        <v>4</v>
      </c>
      <c r="N2980" s="2" t="s">
        <v>60</v>
      </c>
      <c r="O2980" s="2" t="s">
        <v>35</v>
      </c>
      <c r="P2980" t="s">
        <v>36</v>
      </c>
      <c r="Q2980" t="s">
        <v>4630</v>
      </c>
      <c r="U2980" t="s">
        <v>37</v>
      </c>
      <c r="V2980" t="s">
        <v>4640</v>
      </c>
      <c r="W2980" t="s">
        <v>232</v>
      </c>
      <c r="Z2980" s="2">
        <v>1</v>
      </c>
      <c r="AA2980" s="22">
        <v>22</v>
      </c>
      <c r="AF2980" t="s">
        <v>4635</v>
      </c>
      <c r="AI2980" t="s">
        <v>4636</v>
      </c>
      <c r="AK2980" t="s">
        <v>219</v>
      </c>
      <c r="AN2980" t="s">
        <v>465</v>
      </c>
      <c r="BR2980" s="3" t="s">
        <v>7025</v>
      </c>
    </row>
    <row r="2981" spans="1:70" x14ac:dyDescent="0.2">
      <c r="A2981" t="s">
        <v>4557</v>
      </c>
      <c r="B2981" t="s">
        <v>4641</v>
      </c>
      <c r="C2981" t="s">
        <v>41</v>
      </c>
      <c r="D2981" t="s">
        <v>42</v>
      </c>
      <c r="E2981" t="s">
        <v>83</v>
      </c>
      <c r="F2981" s="2" t="s">
        <v>34</v>
      </c>
      <c r="G2981" s="22">
        <v>16</v>
      </c>
      <c r="H2981" s="22">
        <v>12</v>
      </c>
      <c r="K2981" s="22">
        <v>4</v>
      </c>
      <c r="N2981" s="2" t="s">
        <v>60</v>
      </c>
      <c r="O2981" s="2" t="s">
        <v>35</v>
      </c>
      <c r="P2981" t="s">
        <v>36</v>
      </c>
      <c r="Q2981" t="s">
        <v>4642</v>
      </c>
      <c r="U2981" t="s">
        <v>37</v>
      </c>
      <c r="V2981" t="s">
        <v>4643</v>
      </c>
      <c r="W2981" t="s">
        <v>232</v>
      </c>
      <c r="Z2981" s="2">
        <v>1</v>
      </c>
      <c r="AA2981" s="22">
        <v>22</v>
      </c>
      <c r="AF2981" t="s">
        <v>4635</v>
      </c>
      <c r="AI2981" t="s">
        <v>4636</v>
      </c>
      <c r="AK2981" t="s">
        <v>219</v>
      </c>
      <c r="AN2981" t="s">
        <v>465</v>
      </c>
      <c r="BR2981" s="3" t="s">
        <v>7025</v>
      </c>
    </row>
    <row r="2982" spans="1:70" x14ac:dyDescent="0.2">
      <c r="A2982" t="s">
        <v>4557</v>
      </c>
      <c r="B2982" t="s">
        <v>4644</v>
      </c>
      <c r="C2982" t="s">
        <v>41</v>
      </c>
      <c r="D2982" t="s">
        <v>42</v>
      </c>
      <c r="E2982" t="s">
        <v>83</v>
      </c>
      <c r="F2982" s="2" t="s">
        <v>34</v>
      </c>
      <c r="G2982" s="22">
        <v>16</v>
      </c>
      <c r="H2982" s="22">
        <v>12</v>
      </c>
      <c r="K2982" s="22">
        <v>4</v>
      </c>
      <c r="N2982" s="2" t="s">
        <v>35</v>
      </c>
      <c r="O2982" s="2" t="s">
        <v>35</v>
      </c>
      <c r="P2982" t="s">
        <v>36</v>
      </c>
      <c r="Q2982" t="s">
        <v>4600</v>
      </c>
      <c r="U2982" t="s">
        <v>37</v>
      </c>
      <c r="V2982" t="s">
        <v>4645</v>
      </c>
      <c r="W2982" t="s">
        <v>169</v>
      </c>
      <c r="Z2982" s="2">
        <v>1</v>
      </c>
      <c r="AA2982" s="22">
        <v>24</v>
      </c>
      <c r="AF2982" t="s">
        <v>4635</v>
      </c>
      <c r="AI2982" t="s">
        <v>4646</v>
      </c>
      <c r="AK2982" t="s">
        <v>219</v>
      </c>
      <c r="AN2982" t="s">
        <v>465</v>
      </c>
      <c r="BR2982" s="3" t="s">
        <v>7025</v>
      </c>
    </row>
    <row r="2983" spans="1:70" x14ac:dyDescent="0.2">
      <c r="A2983" t="s">
        <v>4557</v>
      </c>
      <c r="B2983" t="s">
        <v>4647</v>
      </c>
      <c r="C2983" t="s">
        <v>41</v>
      </c>
      <c r="D2983" t="s">
        <v>42</v>
      </c>
      <c r="E2983" t="s">
        <v>83</v>
      </c>
      <c r="F2983" s="2" t="s">
        <v>34</v>
      </c>
      <c r="G2983" s="22">
        <v>16</v>
      </c>
      <c r="H2983" s="22">
        <v>12</v>
      </c>
      <c r="K2983" s="22">
        <v>4</v>
      </c>
      <c r="N2983" s="2" t="s">
        <v>35</v>
      </c>
      <c r="O2983" s="2" t="s">
        <v>35</v>
      </c>
      <c r="P2983" t="s">
        <v>36</v>
      </c>
      <c r="Q2983" t="s">
        <v>4610</v>
      </c>
      <c r="U2983" t="s">
        <v>37</v>
      </c>
      <c r="V2983" t="s">
        <v>4648</v>
      </c>
      <c r="W2983" t="s">
        <v>169</v>
      </c>
      <c r="Z2983" s="2">
        <v>1</v>
      </c>
      <c r="AA2983" s="22">
        <v>24</v>
      </c>
      <c r="AF2983" t="s">
        <v>4635</v>
      </c>
      <c r="AI2983" t="s">
        <v>4646</v>
      </c>
      <c r="AK2983" t="s">
        <v>219</v>
      </c>
      <c r="AN2983" t="s">
        <v>465</v>
      </c>
      <c r="BR2983" s="3" t="s">
        <v>7025</v>
      </c>
    </row>
    <row r="2984" spans="1:70" x14ac:dyDescent="0.2">
      <c r="A2984" t="s">
        <v>4557</v>
      </c>
      <c r="B2984" t="s">
        <v>4649</v>
      </c>
      <c r="C2984" t="s">
        <v>41</v>
      </c>
      <c r="D2984" t="s">
        <v>42</v>
      </c>
      <c r="E2984" t="s">
        <v>83</v>
      </c>
      <c r="F2984" s="2" t="s">
        <v>34</v>
      </c>
      <c r="G2984" s="22">
        <v>16</v>
      </c>
      <c r="H2984" s="22">
        <v>12</v>
      </c>
      <c r="K2984" s="22">
        <v>4</v>
      </c>
      <c r="N2984" s="2" t="s">
        <v>35</v>
      </c>
      <c r="O2984" s="2" t="s">
        <v>35</v>
      </c>
      <c r="P2984" t="s">
        <v>36</v>
      </c>
      <c r="Q2984" t="s">
        <v>4650</v>
      </c>
      <c r="U2984" t="s">
        <v>37</v>
      </c>
      <c r="V2984" t="s">
        <v>4651</v>
      </c>
      <c r="W2984" t="s">
        <v>169</v>
      </c>
      <c r="Z2984" s="2">
        <v>1</v>
      </c>
      <c r="AA2984" s="22">
        <v>24</v>
      </c>
      <c r="AF2984" t="s">
        <v>4635</v>
      </c>
      <c r="AI2984" t="s">
        <v>4646</v>
      </c>
      <c r="AK2984" t="s">
        <v>219</v>
      </c>
      <c r="AN2984" t="s">
        <v>465</v>
      </c>
      <c r="BR2984" s="3" t="s">
        <v>7025</v>
      </c>
    </row>
    <row r="2985" spans="1:70" x14ac:dyDescent="0.2">
      <c r="A2985" t="s">
        <v>4557</v>
      </c>
      <c r="B2985" t="s">
        <v>4652</v>
      </c>
      <c r="C2985" t="s">
        <v>41</v>
      </c>
      <c r="D2985" t="s">
        <v>42</v>
      </c>
      <c r="E2985" t="s">
        <v>83</v>
      </c>
      <c r="F2985" s="2" t="s">
        <v>34</v>
      </c>
      <c r="G2985" s="22">
        <v>16</v>
      </c>
      <c r="H2985" s="22">
        <v>12</v>
      </c>
      <c r="K2985" s="22">
        <v>4</v>
      </c>
      <c r="N2985" s="2" t="s">
        <v>35</v>
      </c>
      <c r="O2985" s="2" t="s">
        <v>35</v>
      </c>
      <c r="P2985" t="s">
        <v>36</v>
      </c>
      <c r="Q2985" t="s">
        <v>4621</v>
      </c>
      <c r="U2985" t="s">
        <v>37</v>
      </c>
      <c r="V2985" t="s">
        <v>4653</v>
      </c>
      <c r="W2985" t="s">
        <v>169</v>
      </c>
      <c r="Z2985" s="2">
        <v>1</v>
      </c>
      <c r="AA2985" s="22">
        <v>24</v>
      </c>
      <c r="AF2985" t="s">
        <v>4635</v>
      </c>
      <c r="AI2985" t="s">
        <v>4646</v>
      </c>
      <c r="AK2985" t="s">
        <v>219</v>
      </c>
      <c r="AN2985" t="s">
        <v>465</v>
      </c>
      <c r="BR2985" s="3" t="s">
        <v>7025</v>
      </c>
    </row>
    <row r="2986" spans="1:70" x14ac:dyDescent="0.2">
      <c r="A2986" t="s">
        <v>4557</v>
      </c>
      <c r="B2986" t="s">
        <v>4654</v>
      </c>
      <c r="C2986" t="s">
        <v>81</v>
      </c>
      <c r="D2986" t="s">
        <v>85</v>
      </c>
      <c r="E2986" t="s">
        <v>83</v>
      </c>
      <c r="F2986" s="2" t="s">
        <v>97</v>
      </c>
      <c r="G2986" s="22">
        <v>48</v>
      </c>
      <c r="H2986" s="22">
        <v>48</v>
      </c>
      <c r="N2986" s="2" t="s">
        <v>45</v>
      </c>
      <c r="O2986" s="2" t="s">
        <v>35</v>
      </c>
      <c r="P2986" t="s">
        <v>89</v>
      </c>
      <c r="Q2986" t="s">
        <v>4655</v>
      </c>
      <c r="U2986" t="s">
        <v>37</v>
      </c>
      <c r="V2986" t="s">
        <v>4656</v>
      </c>
      <c r="Z2986" s="2">
        <v>2</v>
      </c>
      <c r="AA2986" s="22">
        <v>51</v>
      </c>
      <c r="AF2986" t="s">
        <v>3591</v>
      </c>
      <c r="AI2986" t="s">
        <v>677</v>
      </c>
      <c r="AK2986" t="s">
        <v>98</v>
      </c>
      <c r="AN2986" t="s">
        <v>465</v>
      </c>
      <c r="BR2986" s="3" t="s">
        <v>7025</v>
      </c>
    </row>
    <row r="2987" spans="1:70" x14ac:dyDescent="0.2">
      <c r="A2987" t="s">
        <v>4557</v>
      </c>
      <c r="B2987" t="s">
        <v>4657</v>
      </c>
      <c r="C2987" t="s">
        <v>81</v>
      </c>
      <c r="D2987" t="s">
        <v>85</v>
      </c>
      <c r="E2987" t="s">
        <v>83</v>
      </c>
      <c r="F2987" s="2" t="s">
        <v>274</v>
      </c>
      <c r="G2987" s="22">
        <v>40</v>
      </c>
      <c r="H2987" s="22">
        <v>40</v>
      </c>
      <c r="N2987" s="2" t="s">
        <v>45</v>
      </c>
      <c r="O2987" s="2" t="s">
        <v>35</v>
      </c>
      <c r="P2987" t="s">
        <v>89</v>
      </c>
      <c r="Q2987" t="s">
        <v>4567</v>
      </c>
      <c r="U2987" t="s">
        <v>37</v>
      </c>
      <c r="V2987" t="s">
        <v>4658</v>
      </c>
      <c r="Z2987" s="2">
        <v>2</v>
      </c>
      <c r="AA2987" s="22">
        <v>51</v>
      </c>
      <c r="AF2987" t="s">
        <v>3591</v>
      </c>
      <c r="AI2987" t="s">
        <v>303</v>
      </c>
      <c r="AK2987" t="s">
        <v>152</v>
      </c>
      <c r="AN2987" t="s">
        <v>465</v>
      </c>
      <c r="BR2987" s="3" t="s">
        <v>7025</v>
      </c>
    </row>
    <row r="2988" spans="1:70" x14ac:dyDescent="0.2">
      <c r="A2988" t="s">
        <v>4557</v>
      </c>
      <c r="B2988" t="s">
        <v>4659</v>
      </c>
      <c r="C2988" t="s">
        <v>81</v>
      </c>
      <c r="D2988" t="s">
        <v>85</v>
      </c>
      <c r="E2988" t="s">
        <v>83</v>
      </c>
      <c r="F2988" s="2" t="s">
        <v>43</v>
      </c>
      <c r="G2988" s="22">
        <v>32</v>
      </c>
      <c r="H2988" s="22">
        <v>32</v>
      </c>
      <c r="N2988" s="2" t="s">
        <v>35</v>
      </c>
      <c r="O2988" s="2" t="s">
        <v>35</v>
      </c>
      <c r="P2988" t="s">
        <v>36</v>
      </c>
      <c r="Q2988" t="s">
        <v>4660</v>
      </c>
      <c r="U2988" t="s">
        <v>37</v>
      </c>
      <c r="V2988" t="s">
        <v>4661</v>
      </c>
      <c r="Z2988" s="2">
        <v>2</v>
      </c>
      <c r="AA2988" s="22">
        <v>51</v>
      </c>
      <c r="AF2988" t="s">
        <v>3591</v>
      </c>
      <c r="AI2988" t="s">
        <v>677</v>
      </c>
      <c r="AK2988" t="s">
        <v>44</v>
      </c>
      <c r="AN2988" t="s">
        <v>465</v>
      </c>
      <c r="BR2988" s="3" t="s">
        <v>7025</v>
      </c>
    </row>
    <row r="2989" spans="1:70" x14ac:dyDescent="0.2">
      <c r="A2989" t="s">
        <v>4557</v>
      </c>
      <c r="B2989" t="s">
        <v>4662</v>
      </c>
      <c r="C2989" t="s">
        <v>81</v>
      </c>
      <c r="D2989" t="s">
        <v>85</v>
      </c>
      <c r="E2989" t="s">
        <v>83</v>
      </c>
      <c r="F2989" s="2" t="s">
        <v>97</v>
      </c>
      <c r="G2989" s="22">
        <v>48</v>
      </c>
      <c r="H2989" s="22">
        <v>48</v>
      </c>
      <c r="N2989" s="2" t="s">
        <v>45</v>
      </c>
      <c r="O2989" s="2" t="s">
        <v>35</v>
      </c>
      <c r="P2989" t="s">
        <v>36</v>
      </c>
      <c r="Q2989" t="s">
        <v>4663</v>
      </c>
      <c r="U2989" t="s">
        <v>37</v>
      </c>
      <c r="V2989" t="s">
        <v>4664</v>
      </c>
      <c r="Z2989" s="2">
        <v>2</v>
      </c>
      <c r="AA2989" s="22">
        <v>51</v>
      </c>
      <c r="AF2989" t="s">
        <v>3591</v>
      </c>
      <c r="AI2989" t="s">
        <v>677</v>
      </c>
      <c r="AK2989" t="s">
        <v>98</v>
      </c>
      <c r="AN2989" t="s">
        <v>465</v>
      </c>
      <c r="BR2989" s="3" t="s">
        <v>7025</v>
      </c>
    </row>
    <row r="2990" spans="1:70" x14ac:dyDescent="0.2">
      <c r="A2990" t="s">
        <v>4557</v>
      </c>
      <c r="B2990" t="s">
        <v>4665</v>
      </c>
      <c r="C2990" t="s">
        <v>41</v>
      </c>
      <c r="D2990" t="s">
        <v>85</v>
      </c>
      <c r="E2990" t="s">
        <v>83</v>
      </c>
      <c r="F2990" s="2" t="s">
        <v>43</v>
      </c>
      <c r="G2990" s="22">
        <v>32</v>
      </c>
      <c r="L2990" s="22">
        <v>32</v>
      </c>
      <c r="N2990" s="2" t="s">
        <v>35</v>
      </c>
      <c r="O2990" s="2" t="s">
        <v>35</v>
      </c>
      <c r="P2990" t="s">
        <v>36</v>
      </c>
      <c r="Q2990" t="s">
        <v>4581</v>
      </c>
      <c r="U2990" t="s">
        <v>37</v>
      </c>
      <c r="V2990" t="s">
        <v>4666</v>
      </c>
      <c r="Z2990" s="2">
        <v>2</v>
      </c>
      <c r="AA2990" s="22">
        <v>51</v>
      </c>
      <c r="AF2990" t="s">
        <v>3591</v>
      </c>
      <c r="AI2990" t="s">
        <v>144</v>
      </c>
      <c r="AK2990" t="s">
        <v>51</v>
      </c>
      <c r="AN2990" t="s">
        <v>4667</v>
      </c>
      <c r="BR2990" s="3" t="s">
        <v>7025</v>
      </c>
    </row>
    <row r="2991" spans="1:70" x14ac:dyDescent="0.2">
      <c r="A2991" t="s">
        <v>4557</v>
      </c>
      <c r="B2991" t="s">
        <v>4668</v>
      </c>
      <c r="C2991" t="s">
        <v>41</v>
      </c>
      <c r="D2991" t="s">
        <v>85</v>
      </c>
      <c r="E2991" t="s">
        <v>83</v>
      </c>
      <c r="F2991" s="2" t="s">
        <v>43</v>
      </c>
      <c r="G2991" s="22">
        <v>32</v>
      </c>
      <c r="H2991" s="22">
        <v>16</v>
      </c>
      <c r="K2991" s="22">
        <v>16</v>
      </c>
      <c r="N2991" s="2" t="s">
        <v>35</v>
      </c>
      <c r="O2991" s="2" t="s">
        <v>35</v>
      </c>
      <c r="P2991" t="s">
        <v>36</v>
      </c>
      <c r="Q2991" t="s">
        <v>4669</v>
      </c>
      <c r="U2991" t="s">
        <v>37</v>
      </c>
      <c r="V2991" t="s">
        <v>4670</v>
      </c>
      <c r="Z2991" s="2">
        <v>1</v>
      </c>
      <c r="AA2991" s="22">
        <v>52</v>
      </c>
      <c r="AF2991" t="s">
        <v>3130</v>
      </c>
      <c r="AI2991" t="s">
        <v>144</v>
      </c>
      <c r="AK2991" t="s">
        <v>51</v>
      </c>
      <c r="AN2991" t="s">
        <v>465</v>
      </c>
      <c r="BR2991" s="3" t="s">
        <v>7025</v>
      </c>
    </row>
    <row r="2992" spans="1:70" x14ac:dyDescent="0.2">
      <c r="A2992" t="s">
        <v>4557</v>
      </c>
      <c r="B2992" t="s">
        <v>4671</v>
      </c>
      <c r="C2992" t="s">
        <v>81</v>
      </c>
      <c r="D2992" t="s">
        <v>72</v>
      </c>
      <c r="E2992" t="s">
        <v>83</v>
      </c>
      <c r="F2992" s="2" t="s">
        <v>97</v>
      </c>
      <c r="G2992" s="22">
        <v>48</v>
      </c>
      <c r="H2992" s="22">
        <v>40</v>
      </c>
      <c r="M2992" s="22">
        <v>8</v>
      </c>
      <c r="N2992" s="2" t="s">
        <v>60</v>
      </c>
      <c r="O2992" s="2" t="s">
        <v>35</v>
      </c>
      <c r="P2992" t="s">
        <v>36</v>
      </c>
      <c r="Q2992" t="s">
        <v>4672</v>
      </c>
      <c r="U2992" t="s">
        <v>37</v>
      </c>
      <c r="V2992" t="s">
        <v>4673</v>
      </c>
      <c r="Z2992" s="2">
        <v>1</v>
      </c>
      <c r="AA2992" s="22">
        <v>52</v>
      </c>
      <c r="AF2992" t="s">
        <v>3130</v>
      </c>
      <c r="AI2992" t="s">
        <v>315</v>
      </c>
      <c r="AK2992" t="s">
        <v>275</v>
      </c>
      <c r="AN2992" t="s">
        <v>465</v>
      </c>
      <c r="BR2992" s="3" t="s">
        <v>7025</v>
      </c>
    </row>
    <row r="2993" spans="1:70" x14ac:dyDescent="0.2">
      <c r="A2993" t="s">
        <v>4557</v>
      </c>
      <c r="B2993" t="s">
        <v>4674</v>
      </c>
      <c r="C2993" t="s">
        <v>81</v>
      </c>
      <c r="D2993" t="s">
        <v>72</v>
      </c>
      <c r="E2993" t="s">
        <v>83</v>
      </c>
      <c r="F2993" s="2" t="s">
        <v>43</v>
      </c>
      <c r="G2993" s="22">
        <v>32</v>
      </c>
      <c r="H2993" s="22">
        <v>12</v>
      </c>
      <c r="L2993" s="22">
        <v>20</v>
      </c>
      <c r="N2993" s="2" t="s">
        <v>45</v>
      </c>
      <c r="O2993" s="2" t="s">
        <v>35</v>
      </c>
      <c r="P2993" t="s">
        <v>36</v>
      </c>
      <c r="Q2993" t="s">
        <v>4675</v>
      </c>
      <c r="U2993" t="s">
        <v>37</v>
      </c>
      <c r="V2993" t="s">
        <v>4676</v>
      </c>
      <c r="Z2993" s="2">
        <v>1</v>
      </c>
      <c r="AA2993" s="22">
        <v>52</v>
      </c>
      <c r="AF2993" t="s">
        <v>3130</v>
      </c>
      <c r="AI2993" t="s">
        <v>266</v>
      </c>
      <c r="AK2993" t="s">
        <v>219</v>
      </c>
      <c r="AN2993" t="s">
        <v>465</v>
      </c>
      <c r="BR2993" s="3" t="s">
        <v>7025</v>
      </c>
    </row>
    <row r="2994" spans="1:70" x14ac:dyDescent="0.2">
      <c r="A2994" t="s">
        <v>4557</v>
      </c>
      <c r="B2994" t="s">
        <v>4677</v>
      </c>
      <c r="C2994" t="s">
        <v>81</v>
      </c>
      <c r="D2994" t="s">
        <v>72</v>
      </c>
      <c r="E2994" t="s">
        <v>83</v>
      </c>
      <c r="F2994" s="2" t="s">
        <v>97</v>
      </c>
      <c r="G2994" s="22">
        <v>48</v>
      </c>
      <c r="H2994" s="22">
        <v>40</v>
      </c>
      <c r="M2994" s="22">
        <v>8</v>
      </c>
      <c r="N2994" s="2" t="s">
        <v>60</v>
      </c>
      <c r="O2994" s="2" t="s">
        <v>35</v>
      </c>
      <c r="P2994" t="s">
        <v>89</v>
      </c>
      <c r="Q2994" t="s">
        <v>4576</v>
      </c>
      <c r="U2994" t="s">
        <v>37</v>
      </c>
      <c r="V2994" t="s">
        <v>4678</v>
      </c>
      <c r="Z2994" s="2">
        <v>1</v>
      </c>
      <c r="AA2994" s="22">
        <v>52</v>
      </c>
      <c r="AF2994" t="s">
        <v>3130</v>
      </c>
      <c r="AI2994" t="s">
        <v>315</v>
      </c>
      <c r="AK2994" t="s">
        <v>275</v>
      </c>
      <c r="AN2994" t="s">
        <v>465</v>
      </c>
      <c r="BR2994" s="3" t="s">
        <v>7025</v>
      </c>
    </row>
    <row r="2995" spans="1:70" x14ac:dyDescent="0.2">
      <c r="A2995" t="s">
        <v>4557</v>
      </c>
      <c r="B2995" t="s">
        <v>4679</v>
      </c>
      <c r="C2995" t="s">
        <v>41</v>
      </c>
      <c r="D2995" t="s">
        <v>72</v>
      </c>
      <c r="E2995" t="s">
        <v>83</v>
      </c>
      <c r="F2995" s="2" t="s">
        <v>43</v>
      </c>
      <c r="G2995" s="22">
        <v>32</v>
      </c>
      <c r="L2995" s="22">
        <v>32</v>
      </c>
      <c r="N2995" s="2" t="s">
        <v>45</v>
      </c>
      <c r="O2995" s="2" t="s">
        <v>35</v>
      </c>
      <c r="P2995" t="s">
        <v>36</v>
      </c>
      <c r="Q2995" t="s">
        <v>4680</v>
      </c>
      <c r="U2995" t="s">
        <v>37</v>
      </c>
      <c r="V2995" t="s">
        <v>4681</v>
      </c>
      <c r="Z2995" s="2">
        <v>1</v>
      </c>
      <c r="AA2995" s="22">
        <v>52</v>
      </c>
      <c r="AF2995" t="s">
        <v>3130</v>
      </c>
      <c r="AI2995" t="s">
        <v>771</v>
      </c>
      <c r="AK2995" t="s">
        <v>327</v>
      </c>
      <c r="AN2995" t="s">
        <v>4667</v>
      </c>
      <c r="BR2995" s="3" t="s">
        <v>7025</v>
      </c>
    </row>
    <row r="2996" spans="1:70" x14ac:dyDescent="0.2">
      <c r="A2996" t="s">
        <v>4557</v>
      </c>
      <c r="B2996" t="s">
        <v>4682</v>
      </c>
      <c r="C2996" t="s">
        <v>41</v>
      </c>
      <c r="D2996" t="s">
        <v>72</v>
      </c>
      <c r="E2996" t="s">
        <v>83</v>
      </c>
      <c r="F2996" s="2" t="s">
        <v>43</v>
      </c>
      <c r="G2996" s="22">
        <v>32</v>
      </c>
      <c r="L2996" s="22">
        <v>30</v>
      </c>
      <c r="M2996" s="22">
        <v>2</v>
      </c>
      <c r="N2996" s="2" t="s">
        <v>35</v>
      </c>
      <c r="O2996" s="2" t="s">
        <v>35</v>
      </c>
      <c r="P2996" t="s">
        <v>36</v>
      </c>
      <c r="Q2996" t="s">
        <v>4683</v>
      </c>
      <c r="U2996" t="s">
        <v>37</v>
      </c>
      <c r="V2996" t="s">
        <v>4684</v>
      </c>
      <c r="Z2996" s="2">
        <v>1</v>
      </c>
      <c r="AA2996" s="22">
        <v>52</v>
      </c>
      <c r="AF2996" t="s">
        <v>3130</v>
      </c>
      <c r="AI2996" t="s">
        <v>4685</v>
      </c>
      <c r="AK2996" t="s">
        <v>181</v>
      </c>
      <c r="AN2996" t="s">
        <v>4667</v>
      </c>
      <c r="BR2996" s="3" t="s">
        <v>7025</v>
      </c>
    </row>
    <row r="2997" spans="1:70" x14ac:dyDescent="0.2">
      <c r="A2997" t="s">
        <v>4557</v>
      </c>
      <c r="B2997" t="s">
        <v>4686</v>
      </c>
      <c r="C2997" t="s">
        <v>41</v>
      </c>
      <c r="D2997" t="s">
        <v>72</v>
      </c>
      <c r="E2997" t="s">
        <v>83</v>
      </c>
      <c r="F2997" s="2" t="s">
        <v>630</v>
      </c>
      <c r="G2997" s="22">
        <v>24</v>
      </c>
      <c r="L2997" s="22">
        <v>20</v>
      </c>
      <c r="M2997" s="22">
        <v>4</v>
      </c>
      <c r="N2997" s="2" t="s">
        <v>35</v>
      </c>
      <c r="O2997" s="2" t="s">
        <v>35</v>
      </c>
      <c r="P2997" t="s">
        <v>36</v>
      </c>
      <c r="Q2997" t="s">
        <v>4680</v>
      </c>
      <c r="U2997" t="s">
        <v>37</v>
      </c>
      <c r="V2997" t="s">
        <v>4687</v>
      </c>
      <c r="Z2997" s="2">
        <v>1</v>
      </c>
      <c r="AA2997" s="22">
        <v>52</v>
      </c>
      <c r="AF2997" t="s">
        <v>3130</v>
      </c>
      <c r="AI2997" t="s">
        <v>315</v>
      </c>
      <c r="AK2997" t="s">
        <v>63</v>
      </c>
      <c r="AN2997" t="s">
        <v>4667</v>
      </c>
      <c r="BR2997" s="3" t="s">
        <v>7025</v>
      </c>
    </row>
    <row r="2998" spans="1:70" x14ac:dyDescent="0.2">
      <c r="A2998" t="s">
        <v>4557</v>
      </c>
      <c r="B2998" t="s">
        <v>4688</v>
      </c>
      <c r="C2998" t="s">
        <v>41</v>
      </c>
      <c r="D2998" t="s">
        <v>42</v>
      </c>
      <c r="E2998" t="s">
        <v>83</v>
      </c>
      <c r="F2998" s="2" t="s">
        <v>43</v>
      </c>
      <c r="G2998" s="22">
        <v>32</v>
      </c>
      <c r="H2998" s="22">
        <v>32</v>
      </c>
      <c r="N2998" s="2" t="s">
        <v>60</v>
      </c>
      <c r="O2998" s="2" t="s">
        <v>35</v>
      </c>
      <c r="P2998" t="s">
        <v>36</v>
      </c>
      <c r="Q2998" t="s">
        <v>4567</v>
      </c>
      <c r="U2998" t="s">
        <v>37</v>
      </c>
      <c r="V2998" t="s">
        <v>4689</v>
      </c>
      <c r="W2998" t="s">
        <v>232</v>
      </c>
      <c r="Z2998" s="2">
        <v>1</v>
      </c>
      <c r="AA2998" s="22">
        <v>50</v>
      </c>
      <c r="AF2998" t="s">
        <v>4690</v>
      </c>
      <c r="AI2998" t="s">
        <v>1494</v>
      </c>
      <c r="AK2998" t="s">
        <v>44</v>
      </c>
      <c r="AN2998" t="s">
        <v>465</v>
      </c>
      <c r="BR2998" s="3" t="s">
        <v>7025</v>
      </c>
    </row>
    <row r="2999" spans="1:70" x14ac:dyDescent="0.2">
      <c r="A2999" t="s">
        <v>4557</v>
      </c>
      <c r="B2999" t="s">
        <v>4691</v>
      </c>
      <c r="C2999" t="s">
        <v>41</v>
      </c>
      <c r="D2999" t="s">
        <v>42</v>
      </c>
      <c r="E2999" t="s">
        <v>83</v>
      </c>
      <c r="F2999" s="2" t="s">
        <v>43</v>
      </c>
      <c r="G2999" s="22">
        <v>32</v>
      </c>
      <c r="H2999" s="22">
        <v>32</v>
      </c>
      <c r="N2999" s="2" t="s">
        <v>60</v>
      </c>
      <c r="O2999" s="2" t="s">
        <v>35</v>
      </c>
      <c r="P2999" t="s">
        <v>36</v>
      </c>
      <c r="Q2999" t="s">
        <v>4580</v>
      </c>
      <c r="R2999" t="s">
        <v>4680</v>
      </c>
      <c r="S2999" t="s">
        <v>4663</v>
      </c>
      <c r="U2999" t="s">
        <v>37</v>
      </c>
      <c r="V2999" t="s">
        <v>4692</v>
      </c>
      <c r="W2999" t="s">
        <v>232</v>
      </c>
      <c r="Z2999" s="2">
        <v>1</v>
      </c>
      <c r="AA2999" s="22">
        <v>50</v>
      </c>
      <c r="AF2999" t="s">
        <v>4690</v>
      </c>
      <c r="AI2999" t="s">
        <v>1494</v>
      </c>
      <c r="AK2999" t="s">
        <v>44</v>
      </c>
      <c r="AN2999" t="s">
        <v>465</v>
      </c>
      <c r="BR2999" s="3" t="s">
        <v>7025</v>
      </c>
    </row>
    <row r="3000" spans="1:70" x14ac:dyDescent="0.2">
      <c r="A3000" t="s">
        <v>4557</v>
      </c>
      <c r="B3000" t="s">
        <v>4693</v>
      </c>
      <c r="C3000" t="s">
        <v>41</v>
      </c>
      <c r="D3000" t="s">
        <v>42</v>
      </c>
      <c r="E3000" t="s">
        <v>83</v>
      </c>
      <c r="F3000" s="2" t="s">
        <v>43</v>
      </c>
      <c r="G3000" s="22">
        <v>32</v>
      </c>
      <c r="H3000" s="22">
        <v>32</v>
      </c>
      <c r="N3000" s="2" t="s">
        <v>60</v>
      </c>
      <c r="O3000" s="2" t="s">
        <v>35</v>
      </c>
      <c r="P3000" t="s">
        <v>36</v>
      </c>
      <c r="Q3000" t="s">
        <v>4694</v>
      </c>
      <c r="U3000" t="s">
        <v>37</v>
      </c>
      <c r="V3000" t="s">
        <v>4695</v>
      </c>
      <c r="W3000" t="s">
        <v>232</v>
      </c>
      <c r="Z3000" s="2">
        <v>1</v>
      </c>
      <c r="AA3000" s="22">
        <v>28</v>
      </c>
      <c r="AF3000" t="s">
        <v>4696</v>
      </c>
      <c r="AI3000" t="s">
        <v>1494</v>
      </c>
      <c r="AK3000" t="s">
        <v>44</v>
      </c>
      <c r="AN3000" t="s">
        <v>465</v>
      </c>
      <c r="BR3000" s="3" t="s">
        <v>7025</v>
      </c>
    </row>
    <row r="3001" spans="1:70" x14ac:dyDescent="0.2">
      <c r="A3001" t="s">
        <v>4557</v>
      </c>
      <c r="B3001" t="s">
        <v>4697</v>
      </c>
      <c r="C3001" t="s">
        <v>41</v>
      </c>
      <c r="D3001" t="s">
        <v>42</v>
      </c>
      <c r="E3001" t="s">
        <v>83</v>
      </c>
      <c r="F3001" s="2" t="s">
        <v>43</v>
      </c>
      <c r="G3001" s="22">
        <v>32</v>
      </c>
      <c r="H3001" s="22">
        <v>32</v>
      </c>
      <c r="N3001" s="2" t="s">
        <v>60</v>
      </c>
      <c r="O3001" s="2" t="s">
        <v>35</v>
      </c>
      <c r="P3001" t="s">
        <v>36</v>
      </c>
      <c r="Q3001" t="s">
        <v>4698</v>
      </c>
      <c r="U3001" t="s">
        <v>37</v>
      </c>
      <c r="V3001" t="s">
        <v>4699</v>
      </c>
      <c r="W3001" t="s">
        <v>232</v>
      </c>
      <c r="Z3001" s="2">
        <v>1</v>
      </c>
      <c r="AA3001" s="22">
        <v>28</v>
      </c>
      <c r="AF3001" t="s">
        <v>4696</v>
      </c>
      <c r="AI3001" t="s">
        <v>1494</v>
      </c>
      <c r="AK3001" t="s">
        <v>44</v>
      </c>
      <c r="AN3001" t="s">
        <v>465</v>
      </c>
      <c r="BR3001" s="3" t="s">
        <v>7025</v>
      </c>
    </row>
    <row r="3002" spans="1:70" x14ac:dyDescent="0.2">
      <c r="A3002" t="s">
        <v>4557</v>
      </c>
      <c r="B3002" t="s">
        <v>4700</v>
      </c>
      <c r="C3002" t="s">
        <v>41</v>
      </c>
      <c r="D3002" t="s">
        <v>42</v>
      </c>
      <c r="E3002" t="s">
        <v>83</v>
      </c>
      <c r="F3002" s="2" t="s">
        <v>43</v>
      </c>
      <c r="G3002" s="22">
        <v>32</v>
      </c>
      <c r="H3002" s="22">
        <v>32</v>
      </c>
      <c r="N3002" s="2" t="s">
        <v>60</v>
      </c>
      <c r="O3002" s="2" t="s">
        <v>35</v>
      </c>
      <c r="P3002" t="s">
        <v>36</v>
      </c>
      <c r="Q3002" t="s">
        <v>4675</v>
      </c>
      <c r="U3002" t="s">
        <v>37</v>
      </c>
      <c r="V3002" t="s">
        <v>4701</v>
      </c>
      <c r="W3002" t="s">
        <v>46</v>
      </c>
      <c r="Z3002" s="2">
        <v>1</v>
      </c>
      <c r="AA3002" s="22">
        <v>16</v>
      </c>
      <c r="AF3002" t="s">
        <v>4696</v>
      </c>
      <c r="AI3002" t="s">
        <v>1494</v>
      </c>
      <c r="AK3002" t="s">
        <v>44</v>
      </c>
      <c r="AN3002" t="s">
        <v>465</v>
      </c>
      <c r="BR3002" s="3" t="s">
        <v>7025</v>
      </c>
    </row>
    <row r="3003" spans="1:70" x14ac:dyDescent="0.2">
      <c r="A3003" t="s">
        <v>4557</v>
      </c>
      <c r="B3003" t="s">
        <v>4702</v>
      </c>
      <c r="C3003" t="s">
        <v>41</v>
      </c>
      <c r="D3003" t="s">
        <v>42</v>
      </c>
      <c r="E3003" t="s">
        <v>83</v>
      </c>
      <c r="F3003" s="2" t="s">
        <v>43</v>
      </c>
      <c r="G3003" s="22">
        <v>32</v>
      </c>
      <c r="H3003" s="22">
        <v>32</v>
      </c>
      <c r="N3003" s="2" t="s">
        <v>60</v>
      </c>
      <c r="O3003" s="2" t="s">
        <v>35</v>
      </c>
      <c r="P3003" t="s">
        <v>36</v>
      </c>
      <c r="Q3003" t="s">
        <v>4655</v>
      </c>
      <c r="U3003" t="s">
        <v>37</v>
      </c>
      <c r="V3003" t="s">
        <v>4703</v>
      </c>
      <c r="W3003" t="s">
        <v>46</v>
      </c>
      <c r="Z3003" s="2">
        <v>1</v>
      </c>
      <c r="AA3003" s="22">
        <v>16</v>
      </c>
      <c r="AF3003" t="s">
        <v>4696</v>
      </c>
      <c r="AI3003" t="s">
        <v>1494</v>
      </c>
      <c r="AK3003" t="s">
        <v>44</v>
      </c>
      <c r="AN3003" t="s">
        <v>465</v>
      </c>
      <c r="BR3003" s="3" t="s">
        <v>7025</v>
      </c>
    </row>
    <row r="3004" spans="1:70" x14ac:dyDescent="0.2">
      <c r="A3004" t="s">
        <v>4557</v>
      </c>
      <c r="B3004" t="s">
        <v>4704</v>
      </c>
      <c r="C3004" t="s">
        <v>81</v>
      </c>
      <c r="D3004" t="s">
        <v>85</v>
      </c>
      <c r="E3004" t="s">
        <v>83</v>
      </c>
      <c r="F3004" s="2" t="s">
        <v>335</v>
      </c>
      <c r="G3004" s="22">
        <v>64</v>
      </c>
      <c r="H3004" s="22">
        <v>64</v>
      </c>
      <c r="N3004" s="2" t="s">
        <v>66</v>
      </c>
      <c r="O3004" s="2" t="s">
        <v>35</v>
      </c>
      <c r="P3004" t="s">
        <v>89</v>
      </c>
      <c r="Q3004" t="s">
        <v>4705</v>
      </c>
      <c r="U3004" t="s">
        <v>37</v>
      </c>
      <c r="V3004" t="s">
        <v>4706</v>
      </c>
      <c r="Z3004" s="2">
        <v>1</v>
      </c>
      <c r="AA3004" s="22">
        <v>31</v>
      </c>
      <c r="AF3004" t="s">
        <v>4564</v>
      </c>
      <c r="AI3004" t="s">
        <v>2571</v>
      </c>
      <c r="AK3004" t="s">
        <v>1523</v>
      </c>
      <c r="AN3004" t="s">
        <v>465</v>
      </c>
      <c r="BR3004" s="3" t="s">
        <v>7025</v>
      </c>
    </row>
    <row r="3005" spans="1:70" x14ac:dyDescent="0.2">
      <c r="A3005" t="s">
        <v>4557</v>
      </c>
      <c r="B3005" t="s">
        <v>4707</v>
      </c>
      <c r="C3005" t="s">
        <v>81</v>
      </c>
      <c r="D3005" t="s">
        <v>85</v>
      </c>
      <c r="E3005" t="s">
        <v>83</v>
      </c>
      <c r="F3005" s="2" t="s">
        <v>97</v>
      </c>
      <c r="G3005" s="22">
        <v>48</v>
      </c>
      <c r="H3005" s="22">
        <v>48</v>
      </c>
      <c r="N3005" s="2" t="s">
        <v>60</v>
      </c>
      <c r="O3005" s="2" t="s">
        <v>35</v>
      </c>
      <c r="P3005" t="s">
        <v>36</v>
      </c>
      <c r="Q3005" t="s">
        <v>4708</v>
      </c>
      <c r="U3005" t="s">
        <v>37</v>
      </c>
      <c r="V3005" t="s">
        <v>4709</v>
      </c>
      <c r="Z3005" s="2">
        <v>1</v>
      </c>
      <c r="AA3005" s="22">
        <v>24</v>
      </c>
      <c r="AF3005" t="s">
        <v>3589</v>
      </c>
      <c r="AI3005" t="s">
        <v>93</v>
      </c>
      <c r="AK3005" t="s">
        <v>98</v>
      </c>
      <c r="AN3005" t="s">
        <v>465</v>
      </c>
      <c r="BR3005" s="3" t="s">
        <v>7025</v>
      </c>
    </row>
    <row r="3006" spans="1:70" x14ac:dyDescent="0.2">
      <c r="A3006" t="s">
        <v>4557</v>
      </c>
      <c r="B3006" t="s">
        <v>4710</v>
      </c>
      <c r="C3006" t="s">
        <v>81</v>
      </c>
      <c r="D3006" t="s">
        <v>85</v>
      </c>
      <c r="E3006" t="s">
        <v>83</v>
      </c>
      <c r="F3006" s="2" t="s">
        <v>43</v>
      </c>
      <c r="G3006" s="22">
        <v>32</v>
      </c>
      <c r="H3006" s="22">
        <v>32</v>
      </c>
      <c r="N3006" s="2" t="s">
        <v>45</v>
      </c>
      <c r="O3006" s="2" t="s">
        <v>35</v>
      </c>
      <c r="P3006" t="s">
        <v>36</v>
      </c>
      <c r="Q3006" t="s">
        <v>4711</v>
      </c>
      <c r="R3006" t="s">
        <v>4712</v>
      </c>
      <c r="U3006" t="s">
        <v>37</v>
      </c>
      <c r="V3006" t="s">
        <v>4713</v>
      </c>
      <c r="Z3006" s="2">
        <v>1</v>
      </c>
      <c r="AA3006" s="22">
        <v>24</v>
      </c>
      <c r="AF3006" t="s">
        <v>3589</v>
      </c>
      <c r="AI3006" t="s">
        <v>164</v>
      </c>
      <c r="AK3006" t="s">
        <v>206</v>
      </c>
      <c r="AN3006" t="s">
        <v>465</v>
      </c>
      <c r="BR3006" s="3" t="s">
        <v>7025</v>
      </c>
    </row>
    <row r="3007" spans="1:70" x14ac:dyDescent="0.2">
      <c r="A3007" t="s">
        <v>4557</v>
      </c>
      <c r="B3007" t="s">
        <v>4714</v>
      </c>
      <c r="C3007" t="s">
        <v>81</v>
      </c>
      <c r="D3007" t="s">
        <v>85</v>
      </c>
      <c r="E3007" t="s">
        <v>83</v>
      </c>
      <c r="F3007" s="2" t="s">
        <v>97</v>
      </c>
      <c r="G3007" s="22">
        <v>48</v>
      </c>
      <c r="H3007" s="22">
        <v>48</v>
      </c>
      <c r="N3007" s="2" t="s">
        <v>60</v>
      </c>
      <c r="O3007" s="2" t="s">
        <v>35</v>
      </c>
      <c r="P3007" t="s">
        <v>36</v>
      </c>
      <c r="Q3007" t="s">
        <v>4715</v>
      </c>
      <c r="U3007" t="s">
        <v>37</v>
      </c>
      <c r="V3007" t="s">
        <v>4716</v>
      </c>
      <c r="Z3007" s="2">
        <v>1</v>
      </c>
      <c r="AA3007" s="22">
        <v>22</v>
      </c>
      <c r="AF3007" t="s">
        <v>4578</v>
      </c>
      <c r="AI3007" t="s">
        <v>93</v>
      </c>
      <c r="AK3007" t="s">
        <v>98</v>
      </c>
      <c r="AN3007" t="s">
        <v>465</v>
      </c>
      <c r="BR3007" s="3" t="s">
        <v>7025</v>
      </c>
    </row>
    <row r="3008" spans="1:70" x14ac:dyDescent="0.2">
      <c r="A3008" t="s">
        <v>4557</v>
      </c>
      <c r="B3008" t="s">
        <v>4717</v>
      </c>
      <c r="C3008" t="s">
        <v>81</v>
      </c>
      <c r="D3008" t="s">
        <v>85</v>
      </c>
      <c r="E3008" t="s">
        <v>83</v>
      </c>
      <c r="F3008" s="2" t="s">
        <v>43</v>
      </c>
      <c r="G3008" s="22">
        <v>32</v>
      </c>
      <c r="H3008" s="22">
        <v>20</v>
      </c>
      <c r="K3008" s="22">
        <v>12</v>
      </c>
      <c r="N3008" s="2" t="s">
        <v>35</v>
      </c>
      <c r="O3008" s="2" t="s">
        <v>35</v>
      </c>
      <c r="P3008" t="s">
        <v>36</v>
      </c>
      <c r="Q3008" t="s">
        <v>4718</v>
      </c>
      <c r="U3008" t="s">
        <v>37</v>
      </c>
      <c r="V3008" t="s">
        <v>4719</v>
      </c>
      <c r="Z3008" s="2">
        <v>1</v>
      </c>
      <c r="AA3008" s="22">
        <v>22</v>
      </c>
      <c r="AF3008" t="s">
        <v>4578</v>
      </c>
      <c r="AI3008" t="s">
        <v>315</v>
      </c>
      <c r="AK3008" t="s">
        <v>63</v>
      </c>
      <c r="AN3008" t="s">
        <v>465</v>
      </c>
      <c r="BR3008" s="3" t="s">
        <v>7025</v>
      </c>
    </row>
    <row r="3009" spans="1:70" x14ac:dyDescent="0.2">
      <c r="A3009" t="s">
        <v>4557</v>
      </c>
      <c r="B3009" t="s">
        <v>4720</v>
      </c>
      <c r="C3009" t="s">
        <v>41</v>
      </c>
      <c r="D3009" t="s">
        <v>85</v>
      </c>
      <c r="E3009" t="s">
        <v>83</v>
      </c>
      <c r="F3009" s="2" t="s">
        <v>43</v>
      </c>
      <c r="G3009" s="22">
        <v>32</v>
      </c>
      <c r="H3009" s="22">
        <v>32</v>
      </c>
      <c r="N3009" s="2" t="s">
        <v>45</v>
      </c>
      <c r="O3009" s="2" t="s">
        <v>35</v>
      </c>
      <c r="P3009" t="s">
        <v>36</v>
      </c>
      <c r="Q3009" t="s">
        <v>4721</v>
      </c>
      <c r="U3009" t="s">
        <v>37</v>
      </c>
      <c r="V3009" t="s">
        <v>4722</v>
      </c>
      <c r="Z3009" s="2">
        <v>1</v>
      </c>
      <c r="AA3009" s="22">
        <v>31</v>
      </c>
      <c r="AF3009" t="s">
        <v>4564</v>
      </c>
      <c r="AI3009" t="s">
        <v>573</v>
      </c>
      <c r="AK3009" t="s">
        <v>206</v>
      </c>
      <c r="AN3009" t="s">
        <v>465</v>
      </c>
      <c r="BR3009" s="3" t="s">
        <v>7025</v>
      </c>
    </row>
    <row r="3010" spans="1:70" x14ac:dyDescent="0.2">
      <c r="A3010" t="s">
        <v>4557</v>
      </c>
      <c r="B3010" t="s">
        <v>4723</v>
      </c>
      <c r="C3010" t="s">
        <v>81</v>
      </c>
      <c r="D3010" t="s">
        <v>72</v>
      </c>
      <c r="E3010" t="s">
        <v>83</v>
      </c>
      <c r="F3010" s="2" t="s">
        <v>97</v>
      </c>
      <c r="G3010" s="22">
        <v>48</v>
      </c>
      <c r="H3010" s="22">
        <v>40</v>
      </c>
      <c r="K3010" s="22">
        <v>8</v>
      </c>
      <c r="N3010" s="2" t="s">
        <v>60</v>
      </c>
      <c r="O3010" s="2" t="s">
        <v>35</v>
      </c>
      <c r="P3010" t="s">
        <v>89</v>
      </c>
      <c r="Q3010" t="s">
        <v>4558</v>
      </c>
      <c r="U3010" t="s">
        <v>37</v>
      </c>
      <c r="V3010" t="s">
        <v>4724</v>
      </c>
      <c r="Z3010" s="2">
        <v>1</v>
      </c>
      <c r="AA3010" s="22">
        <v>22</v>
      </c>
      <c r="AF3010" t="s">
        <v>4578</v>
      </c>
      <c r="AI3010" t="s">
        <v>315</v>
      </c>
      <c r="AK3010" t="s">
        <v>275</v>
      </c>
      <c r="AN3010" t="s">
        <v>465</v>
      </c>
      <c r="BR3010" s="3" t="s">
        <v>7025</v>
      </c>
    </row>
    <row r="3011" spans="1:70" x14ac:dyDescent="0.2">
      <c r="A3011" t="s">
        <v>4557</v>
      </c>
      <c r="B3011" t="s">
        <v>4725</v>
      </c>
      <c r="C3011" t="s">
        <v>81</v>
      </c>
      <c r="D3011" t="s">
        <v>72</v>
      </c>
      <c r="E3011" t="s">
        <v>83</v>
      </c>
      <c r="F3011" s="2" t="s">
        <v>335</v>
      </c>
      <c r="G3011" s="22">
        <v>64</v>
      </c>
      <c r="H3011" s="22">
        <v>54</v>
      </c>
      <c r="K3011" s="22">
        <v>10</v>
      </c>
      <c r="N3011" s="2" t="s">
        <v>60</v>
      </c>
      <c r="O3011" s="2" t="s">
        <v>35</v>
      </c>
      <c r="P3011" t="s">
        <v>89</v>
      </c>
      <c r="Q3011" t="s">
        <v>4726</v>
      </c>
      <c r="U3011" t="s">
        <v>37</v>
      </c>
      <c r="V3011" t="s">
        <v>4727</v>
      </c>
      <c r="Z3011" s="2">
        <v>1</v>
      </c>
      <c r="AA3011" s="22">
        <v>24</v>
      </c>
      <c r="AF3011" t="s">
        <v>3589</v>
      </c>
      <c r="AI3011" t="s">
        <v>303</v>
      </c>
      <c r="AK3011" t="s">
        <v>115</v>
      </c>
      <c r="AN3011" t="s">
        <v>465</v>
      </c>
      <c r="BR3011" s="3" t="s">
        <v>7025</v>
      </c>
    </row>
    <row r="3012" spans="1:70" x14ac:dyDescent="0.2">
      <c r="A3012" t="s">
        <v>4557</v>
      </c>
      <c r="B3012" t="s">
        <v>4728</v>
      </c>
      <c r="C3012" t="s">
        <v>81</v>
      </c>
      <c r="D3012" t="s">
        <v>72</v>
      </c>
      <c r="E3012" t="s">
        <v>83</v>
      </c>
      <c r="F3012" s="2" t="s">
        <v>97</v>
      </c>
      <c r="G3012" s="22">
        <v>48</v>
      </c>
      <c r="H3012" s="22">
        <v>48</v>
      </c>
      <c r="N3012" s="2" t="s">
        <v>45</v>
      </c>
      <c r="O3012" s="2" t="s">
        <v>35</v>
      </c>
      <c r="P3012" t="s">
        <v>89</v>
      </c>
      <c r="Q3012" t="s">
        <v>4729</v>
      </c>
      <c r="U3012" t="s">
        <v>37</v>
      </c>
      <c r="V3012" t="s">
        <v>4730</v>
      </c>
      <c r="Z3012" s="2">
        <v>1</v>
      </c>
      <c r="AA3012" s="22">
        <v>24</v>
      </c>
      <c r="AF3012" t="s">
        <v>3589</v>
      </c>
      <c r="AI3012" t="s">
        <v>677</v>
      </c>
      <c r="AK3012" t="s">
        <v>98</v>
      </c>
      <c r="AN3012" t="s">
        <v>465</v>
      </c>
      <c r="BR3012" s="3" t="s">
        <v>7025</v>
      </c>
    </row>
    <row r="3013" spans="1:70" x14ac:dyDescent="0.2">
      <c r="A3013" t="s">
        <v>4557</v>
      </c>
      <c r="B3013" t="s">
        <v>4731</v>
      </c>
      <c r="C3013" t="s">
        <v>81</v>
      </c>
      <c r="D3013" t="s">
        <v>72</v>
      </c>
      <c r="E3013" t="s">
        <v>83</v>
      </c>
      <c r="F3013" s="2" t="s">
        <v>274</v>
      </c>
      <c r="G3013" s="22">
        <v>40</v>
      </c>
      <c r="H3013" s="22">
        <v>30</v>
      </c>
      <c r="K3013" s="22">
        <v>10</v>
      </c>
      <c r="N3013" s="2" t="s">
        <v>45</v>
      </c>
      <c r="O3013" s="2" t="s">
        <v>35</v>
      </c>
      <c r="P3013" t="s">
        <v>36</v>
      </c>
      <c r="Q3013" t="s">
        <v>4718</v>
      </c>
      <c r="U3013" t="s">
        <v>37</v>
      </c>
      <c r="V3013" t="s">
        <v>4732</v>
      </c>
      <c r="Z3013" s="2">
        <v>1</v>
      </c>
      <c r="AA3013" s="22">
        <v>22</v>
      </c>
      <c r="AF3013" t="s">
        <v>4578</v>
      </c>
      <c r="AI3013" t="s">
        <v>315</v>
      </c>
      <c r="AK3013" t="s">
        <v>181</v>
      </c>
      <c r="AN3013" t="s">
        <v>465</v>
      </c>
      <c r="BR3013" s="3" t="s">
        <v>7025</v>
      </c>
    </row>
    <row r="3014" spans="1:70" x14ac:dyDescent="0.2">
      <c r="A3014" t="s">
        <v>4557</v>
      </c>
      <c r="B3014" t="s">
        <v>4733</v>
      </c>
      <c r="C3014" t="s">
        <v>81</v>
      </c>
      <c r="D3014" t="s">
        <v>72</v>
      </c>
      <c r="E3014" t="s">
        <v>83</v>
      </c>
      <c r="F3014" s="2" t="s">
        <v>274</v>
      </c>
      <c r="G3014" s="22">
        <v>40</v>
      </c>
      <c r="H3014" s="22">
        <v>30</v>
      </c>
      <c r="K3014" s="22">
        <v>10</v>
      </c>
      <c r="N3014" s="2" t="s">
        <v>45</v>
      </c>
      <c r="O3014" s="2" t="s">
        <v>35</v>
      </c>
      <c r="P3014" t="s">
        <v>36</v>
      </c>
      <c r="Q3014" t="s">
        <v>4734</v>
      </c>
      <c r="U3014" t="s">
        <v>37</v>
      </c>
      <c r="V3014" t="s">
        <v>4735</v>
      </c>
      <c r="Z3014" s="2">
        <v>1</v>
      </c>
      <c r="AA3014" s="22">
        <v>24</v>
      </c>
      <c r="AF3014" t="s">
        <v>3589</v>
      </c>
      <c r="AI3014" t="s">
        <v>315</v>
      </c>
      <c r="AK3014" t="s">
        <v>181</v>
      </c>
      <c r="AN3014" t="s">
        <v>465</v>
      </c>
      <c r="BR3014" s="3" t="s">
        <v>7025</v>
      </c>
    </row>
    <row r="3015" spans="1:70" x14ac:dyDescent="0.2">
      <c r="A3015" t="s">
        <v>4557</v>
      </c>
      <c r="B3015" t="s">
        <v>4736</v>
      </c>
      <c r="C3015" t="s">
        <v>81</v>
      </c>
      <c r="D3015" t="s">
        <v>72</v>
      </c>
      <c r="E3015" t="s">
        <v>83</v>
      </c>
      <c r="F3015" s="2" t="s">
        <v>43</v>
      </c>
      <c r="G3015" s="22">
        <v>32</v>
      </c>
      <c r="H3015" s="22">
        <v>26</v>
      </c>
      <c r="K3015" s="22">
        <v>6</v>
      </c>
      <c r="N3015" s="2" t="s">
        <v>35</v>
      </c>
      <c r="O3015" s="2" t="s">
        <v>35</v>
      </c>
      <c r="P3015" t="s">
        <v>36</v>
      </c>
      <c r="Q3015" t="s">
        <v>4729</v>
      </c>
      <c r="U3015" t="s">
        <v>37</v>
      </c>
      <c r="V3015" t="s">
        <v>4737</v>
      </c>
      <c r="Z3015" s="2">
        <v>1</v>
      </c>
      <c r="AA3015" s="22">
        <v>22</v>
      </c>
      <c r="AF3015" t="s">
        <v>4578</v>
      </c>
      <c r="AI3015" t="s">
        <v>690</v>
      </c>
      <c r="AK3015" t="s">
        <v>166</v>
      </c>
      <c r="AN3015" t="s">
        <v>465</v>
      </c>
      <c r="BR3015" s="3" t="s">
        <v>7025</v>
      </c>
    </row>
    <row r="3016" spans="1:70" x14ac:dyDescent="0.2">
      <c r="A3016" t="s">
        <v>4557</v>
      </c>
      <c r="B3016" t="s">
        <v>4738</v>
      </c>
      <c r="C3016" t="s">
        <v>41</v>
      </c>
      <c r="D3016" t="s">
        <v>72</v>
      </c>
      <c r="E3016" t="s">
        <v>83</v>
      </c>
      <c r="F3016" s="2" t="s">
        <v>43</v>
      </c>
      <c r="G3016" s="22">
        <v>32</v>
      </c>
      <c r="H3016" s="22">
        <v>32</v>
      </c>
      <c r="N3016" s="2" t="s">
        <v>35</v>
      </c>
      <c r="O3016" s="2" t="s">
        <v>35</v>
      </c>
      <c r="P3016" t="s">
        <v>36</v>
      </c>
      <c r="Q3016" t="s">
        <v>4739</v>
      </c>
      <c r="U3016" t="s">
        <v>37</v>
      </c>
      <c r="V3016" t="s">
        <v>4740</v>
      </c>
      <c r="Z3016" s="2">
        <v>1</v>
      </c>
      <c r="AA3016" s="22">
        <v>22</v>
      </c>
      <c r="AF3016" t="s">
        <v>4578</v>
      </c>
      <c r="AI3016" t="s">
        <v>2842</v>
      </c>
      <c r="AK3016" t="s">
        <v>44</v>
      </c>
      <c r="AN3016" t="s">
        <v>465</v>
      </c>
      <c r="BR3016" s="3" t="s">
        <v>7025</v>
      </c>
    </row>
    <row r="3017" spans="1:70" x14ac:dyDescent="0.2">
      <c r="A3017" t="s">
        <v>4557</v>
      </c>
      <c r="B3017" t="s">
        <v>4741</v>
      </c>
      <c r="C3017" t="s">
        <v>41</v>
      </c>
      <c r="D3017" t="s">
        <v>72</v>
      </c>
      <c r="E3017" t="s">
        <v>83</v>
      </c>
      <c r="F3017" s="2" t="s">
        <v>43</v>
      </c>
      <c r="G3017" s="22">
        <v>32</v>
      </c>
      <c r="H3017" s="22">
        <v>32</v>
      </c>
      <c r="N3017" s="2" t="s">
        <v>35</v>
      </c>
      <c r="O3017" s="2" t="s">
        <v>35</v>
      </c>
      <c r="P3017" t="s">
        <v>36</v>
      </c>
      <c r="Q3017" t="s">
        <v>4712</v>
      </c>
      <c r="U3017" t="s">
        <v>37</v>
      </c>
      <c r="V3017" t="s">
        <v>4742</v>
      </c>
      <c r="Z3017" s="2">
        <v>1</v>
      </c>
      <c r="AA3017" s="22">
        <v>22</v>
      </c>
      <c r="AF3017" t="s">
        <v>4578</v>
      </c>
      <c r="AI3017" t="s">
        <v>2842</v>
      </c>
      <c r="AK3017" t="s">
        <v>44</v>
      </c>
      <c r="AN3017" t="s">
        <v>465</v>
      </c>
      <c r="BR3017" s="3" t="s">
        <v>7025</v>
      </c>
    </row>
    <row r="3018" spans="1:70" x14ac:dyDescent="0.2">
      <c r="A3018" t="s">
        <v>4557</v>
      </c>
      <c r="B3018" t="s">
        <v>4743</v>
      </c>
      <c r="C3018" t="s">
        <v>41</v>
      </c>
      <c r="D3018" t="s">
        <v>85</v>
      </c>
      <c r="E3018" t="s">
        <v>83</v>
      </c>
      <c r="F3018" s="2" t="s">
        <v>630</v>
      </c>
      <c r="G3018" s="22">
        <v>24</v>
      </c>
      <c r="H3018" s="22">
        <v>24</v>
      </c>
      <c r="N3018" s="2" t="s">
        <v>35</v>
      </c>
      <c r="O3018" s="2" t="s">
        <v>35</v>
      </c>
      <c r="P3018" t="s">
        <v>36</v>
      </c>
      <c r="Q3018" t="s">
        <v>4744</v>
      </c>
      <c r="U3018" t="s">
        <v>37</v>
      </c>
      <c r="V3018" t="s">
        <v>4745</v>
      </c>
      <c r="Z3018" s="2">
        <v>2</v>
      </c>
      <c r="AA3018" s="22">
        <v>79</v>
      </c>
      <c r="AF3018" t="s">
        <v>3587</v>
      </c>
      <c r="AI3018" t="s">
        <v>93</v>
      </c>
      <c r="AK3018" t="s">
        <v>69</v>
      </c>
      <c r="AN3018" t="s">
        <v>465</v>
      </c>
      <c r="BR3018" s="3" t="s">
        <v>7025</v>
      </c>
    </row>
    <row r="3019" spans="1:70" x14ac:dyDescent="0.2">
      <c r="A3019" t="s">
        <v>4557</v>
      </c>
      <c r="B3019" t="s">
        <v>4746</v>
      </c>
      <c r="C3019" t="s">
        <v>81</v>
      </c>
      <c r="D3019" t="s">
        <v>72</v>
      </c>
      <c r="E3019" t="s">
        <v>83</v>
      </c>
      <c r="F3019" s="2" t="s">
        <v>43</v>
      </c>
      <c r="G3019" s="22">
        <v>32</v>
      </c>
      <c r="H3019" s="22">
        <v>32</v>
      </c>
      <c r="N3019" s="2" t="s">
        <v>35</v>
      </c>
      <c r="O3019" s="2" t="s">
        <v>35</v>
      </c>
      <c r="P3019" t="s">
        <v>89</v>
      </c>
      <c r="Q3019" t="s">
        <v>4694</v>
      </c>
      <c r="U3019" t="s">
        <v>37</v>
      </c>
      <c r="V3019" t="s">
        <v>4747</v>
      </c>
      <c r="Z3019" s="2">
        <v>2</v>
      </c>
      <c r="AA3019" s="22">
        <v>51</v>
      </c>
      <c r="AF3019" t="s">
        <v>3591</v>
      </c>
      <c r="AI3019" t="s">
        <v>677</v>
      </c>
      <c r="AK3019" t="s">
        <v>44</v>
      </c>
      <c r="AN3019" t="s">
        <v>465</v>
      </c>
      <c r="BR3019" s="3" t="s">
        <v>7025</v>
      </c>
    </row>
    <row r="3020" spans="1:70" x14ac:dyDescent="0.2">
      <c r="A3020" t="s">
        <v>4557</v>
      </c>
      <c r="B3020" t="s">
        <v>6379</v>
      </c>
      <c r="C3020" t="s">
        <v>31</v>
      </c>
      <c r="D3020" t="s">
        <v>32</v>
      </c>
      <c r="E3020" t="s">
        <v>83</v>
      </c>
      <c r="F3020" s="2" t="s">
        <v>43</v>
      </c>
      <c r="G3020" s="22">
        <v>32</v>
      </c>
      <c r="H3020" s="22">
        <v>32</v>
      </c>
      <c r="N3020" s="2" t="s">
        <v>35</v>
      </c>
      <c r="O3020" s="2" t="s">
        <v>35</v>
      </c>
      <c r="P3020" t="s">
        <v>36</v>
      </c>
      <c r="Q3020" t="s">
        <v>4680</v>
      </c>
      <c r="U3020" t="s">
        <v>37</v>
      </c>
      <c r="V3020" t="s">
        <v>6380</v>
      </c>
      <c r="Z3020" s="2">
        <v>1</v>
      </c>
      <c r="AA3020" s="22">
        <v>100</v>
      </c>
      <c r="AF3020" t="s">
        <v>54</v>
      </c>
      <c r="AI3020" t="s">
        <v>79</v>
      </c>
      <c r="AK3020" t="s">
        <v>44</v>
      </c>
      <c r="BR3020" s="3" t="s">
        <v>7025</v>
      </c>
    </row>
    <row r="3021" spans="1:70" x14ac:dyDescent="0.2">
      <c r="A3021" t="s">
        <v>4557</v>
      </c>
      <c r="B3021" t="s">
        <v>6381</v>
      </c>
      <c r="C3021" t="s">
        <v>31</v>
      </c>
      <c r="D3021" t="s">
        <v>32</v>
      </c>
      <c r="E3021" t="s">
        <v>83</v>
      </c>
      <c r="F3021" s="2" t="s">
        <v>43</v>
      </c>
      <c r="G3021" s="22">
        <v>32</v>
      </c>
      <c r="H3021" s="22">
        <v>32</v>
      </c>
      <c r="N3021" s="2" t="s">
        <v>35</v>
      </c>
      <c r="O3021" s="2" t="s">
        <v>35</v>
      </c>
      <c r="P3021" t="s">
        <v>36</v>
      </c>
      <c r="Q3021" t="s">
        <v>4694</v>
      </c>
      <c r="U3021" t="s">
        <v>37</v>
      </c>
      <c r="V3021" t="s">
        <v>6382</v>
      </c>
      <c r="Z3021" s="2">
        <v>1</v>
      </c>
      <c r="AA3021" s="22">
        <v>60</v>
      </c>
      <c r="AF3021" t="s">
        <v>54</v>
      </c>
      <c r="AI3021" t="s">
        <v>79</v>
      </c>
      <c r="AK3021" t="s">
        <v>44</v>
      </c>
      <c r="BR3021" s="3" t="s">
        <v>7025</v>
      </c>
    </row>
    <row r="3022" spans="1:70" x14ac:dyDescent="0.2">
      <c r="A3022" t="s">
        <v>4557</v>
      </c>
      <c r="B3022" t="s">
        <v>6383</v>
      </c>
      <c r="C3022" t="s">
        <v>31</v>
      </c>
      <c r="D3022" t="s">
        <v>32</v>
      </c>
      <c r="E3022" t="s">
        <v>83</v>
      </c>
      <c r="F3022" s="2" t="s">
        <v>43</v>
      </c>
      <c r="G3022" s="22">
        <v>32</v>
      </c>
      <c r="H3022" s="22">
        <v>32</v>
      </c>
      <c r="N3022" s="2" t="s">
        <v>35</v>
      </c>
      <c r="O3022" s="2" t="s">
        <v>35</v>
      </c>
      <c r="P3022" t="s">
        <v>36</v>
      </c>
      <c r="Q3022" t="s">
        <v>4555</v>
      </c>
      <c r="U3022" t="s">
        <v>37</v>
      </c>
      <c r="V3022" t="s">
        <v>6384</v>
      </c>
      <c r="Z3022" s="2">
        <v>1</v>
      </c>
      <c r="AA3022" s="22">
        <v>100</v>
      </c>
      <c r="AF3022" t="s">
        <v>54</v>
      </c>
      <c r="AI3022" t="s">
        <v>79</v>
      </c>
      <c r="AK3022" t="s">
        <v>44</v>
      </c>
      <c r="BR3022" s="3" t="s">
        <v>7025</v>
      </c>
    </row>
    <row r="3023" spans="1:70" x14ac:dyDescent="0.2">
      <c r="A3023" t="s">
        <v>4557</v>
      </c>
      <c r="B3023" t="s">
        <v>6385</v>
      </c>
      <c r="C3023" t="s">
        <v>31</v>
      </c>
      <c r="D3023" t="s">
        <v>32</v>
      </c>
      <c r="E3023" t="s">
        <v>83</v>
      </c>
      <c r="F3023" s="2" t="s">
        <v>43</v>
      </c>
      <c r="G3023" s="22">
        <v>32</v>
      </c>
      <c r="H3023" s="22">
        <v>32</v>
      </c>
      <c r="N3023" s="2" t="s">
        <v>35</v>
      </c>
      <c r="O3023" s="2" t="s">
        <v>35</v>
      </c>
      <c r="P3023" t="s">
        <v>36</v>
      </c>
      <c r="Q3023" t="s">
        <v>6386</v>
      </c>
      <c r="U3023" t="s">
        <v>37</v>
      </c>
      <c r="V3023" t="s">
        <v>6387</v>
      </c>
      <c r="Z3023" s="2">
        <v>1</v>
      </c>
      <c r="AA3023" s="22">
        <v>57</v>
      </c>
      <c r="AF3023" t="s">
        <v>53</v>
      </c>
      <c r="AI3023" t="s">
        <v>79</v>
      </c>
      <c r="AK3023" t="s">
        <v>44</v>
      </c>
      <c r="BR3023" s="3" t="s">
        <v>7025</v>
      </c>
    </row>
    <row r="3024" spans="1:70" x14ac:dyDescent="0.2">
      <c r="A3024" t="s">
        <v>4557</v>
      </c>
      <c r="B3024" t="s">
        <v>6388</v>
      </c>
      <c r="C3024" t="s">
        <v>31</v>
      </c>
      <c r="D3024" t="s">
        <v>32</v>
      </c>
      <c r="E3024" t="s">
        <v>83</v>
      </c>
      <c r="F3024" s="2" t="s">
        <v>34</v>
      </c>
      <c r="G3024" s="22">
        <v>16</v>
      </c>
      <c r="H3024" s="22">
        <v>16</v>
      </c>
      <c r="N3024" s="2" t="s">
        <v>35</v>
      </c>
      <c r="O3024" s="2" t="s">
        <v>35</v>
      </c>
      <c r="P3024" t="s">
        <v>36</v>
      </c>
      <c r="Q3024" t="s">
        <v>6389</v>
      </c>
      <c r="U3024" t="s">
        <v>37</v>
      </c>
      <c r="V3024" t="s">
        <v>6390</v>
      </c>
      <c r="Z3024" s="2">
        <v>1</v>
      </c>
      <c r="AA3024" s="22">
        <v>100</v>
      </c>
      <c r="AF3024" t="s">
        <v>56</v>
      </c>
      <c r="AI3024" t="s">
        <v>287</v>
      </c>
      <c r="AK3024" t="s">
        <v>51</v>
      </c>
      <c r="BR3024" s="3" t="s">
        <v>7025</v>
      </c>
    </row>
  </sheetData>
  <autoFilter ref="A1:BR3050"/>
  <phoneticPr fontId="4" type="noConversion"/>
  <pageMargins left="0.75" right="0.75" top="1" bottom="1" header="0.5" footer="0.5"/>
  <pageSetup paperSize="9" orientation="portrait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502"/>
  <sheetViews>
    <sheetView workbookViewId="0">
      <selection activeCell="K18" sqref="K18"/>
    </sheetView>
  </sheetViews>
  <sheetFormatPr defaultRowHeight="12.75" x14ac:dyDescent="0.2"/>
  <cols>
    <col min="1" max="1" width="9.42578125" customWidth="1"/>
    <col min="2" max="2" width="11.7109375" customWidth="1"/>
    <col min="3" max="4" width="14.140625" customWidth="1"/>
  </cols>
  <sheetData>
    <row r="1" spans="1:4" x14ac:dyDescent="0.2">
      <c r="A1" s="30" t="s">
        <v>7017</v>
      </c>
      <c r="B1" s="33" t="s">
        <v>7018</v>
      </c>
      <c r="C1" s="34" t="s">
        <v>7019</v>
      </c>
      <c r="D1" s="34" t="s">
        <v>7020</v>
      </c>
    </row>
    <row r="2" spans="1:4" x14ac:dyDescent="0.2">
      <c r="A2" s="31">
        <v>0</v>
      </c>
      <c r="B2" s="32">
        <v>0</v>
      </c>
      <c r="C2" s="32">
        <v>0</v>
      </c>
      <c r="D2" s="32">
        <v>0</v>
      </c>
    </row>
    <row r="3" spans="1:4" x14ac:dyDescent="0.2">
      <c r="A3" s="31">
        <v>1</v>
      </c>
      <c r="B3" s="32">
        <v>1.1000000000000001</v>
      </c>
      <c r="C3" s="32">
        <v>0.7</v>
      </c>
      <c r="D3" s="32">
        <v>1</v>
      </c>
    </row>
    <row r="4" spans="1:4" x14ac:dyDescent="0.2">
      <c r="A4" s="31">
        <v>2</v>
      </c>
      <c r="B4" s="32">
        <v>1.1000000000000001</v>
      </c>
      <c r="C4" s="32">
        <v>0.7</v>
      </c>
      <c r="D4" s="32">
        <v>1</v>
      </c>
    </row>
    <row r="5" spans="1:4" x14ac:dyDescent="0.2">
      <c r="A5" s="31">
        <v>3</v>
      </c>
      <c r="B5" s="32">
        <v>1.1000000000000001</v>
      </c>
      <c r="C5" s="32">
        <v>0.7</v>
      </c>
      <c r="D5" s="32">
        <v>1</v>
      </c>
    </row>
    <row r="6" spans="1:4" x14ac:dyDescent="0.2">
      <c r="A6" s="31">
        <v>4</v>
      </c>
      <c r="B6" s="32">
        <v>1.1000000000000001</v>
      </c>
      <c r="C6" s="32">
        <v>0.7</v>
      </c>
      <c r="D6" s="32">
        <v>1</v>
      </c>
    </row>
    <row r="7" spans="1:4" x14ac:dyDescent="0.2">
      <c r="A7" s="31">
        <v>5</v>
      </c>
      <c r="B7" s="32">
        <v>1.1000000000000001</v>
      </c>
      <c r="C7" s="32">
        <v>0.7</v>
      </c>
      <c r="D7" s="32">
        <v>1</v>
      </c>
    </row>
    <row r="8" spans="1:4" x14ac:dyDescent="0.2">
      <c r="A8" s="31">
        <v>6</v>
      </c>
      <c r="B8" s="32">
        <v>1.1000000000000001</v>
      </c>
      <c r="C8" s="32">
        <v>0.7</v>
      </c>
      <c r="D8" s="32">
        <v>1</v>
      </c>
    </row>
    <row r="9" spans="1:4" x14ac:dyDescent="0.2">
      <c r="A9" s="31">
        <v>7</v>
      </c>
      <c r="B9" s="32">
        <v>1.1000000000000001</v>
      </c>
      <c r="C9" s="32">
        <v>0.7</v>
      </c>
      <c r="D9" s="32">
        <v>1</v>
      </c>
    </row>
    <row r="10" spans="1:4" x14ac:dyDescent="0.2">
      <c r="A10" s="31">
        <v>8</v>
      </c>
      <c r="B10" s="32">
        <v>1.1000000000000001</v>
      </c>
      <c r="C10" s="32">
        <v>0.7</v>
      </c>
      <c r="D10" s="32">
        <v>1</v>
      </c>
    </row>
    <row r="11" spans="1:4" x14ac:dyDescent="0.2">
      <c r="A11" s="31">
        <v>9</v>
      </c>
      <c r="B11" s="32">
        <v>1.1000000000000001</v>
      </c>
      <c r="C11" s="32">
        <v>0.7</v>
      </c>
      <c r="D11" s="32">
        <v>1</v>
      </c>
    </row>
    <row r="12" spans="1:4" x14ac:dyDescent="0.2">
      <c r="A12" s="31">
        <v>10</v>
      </c>
      <c r="B12" s="32">
        <v>1.1000000000000001</v>
      </c>
      <c r="C12" s="32">
        <v>0.7</v>
      </c>
      <c r="D12" s="32">
        <v>1</v>
      </c>
    </row>
    <row r="13" spans="1:4" x14ac:dyDescent="0.2">
      <c r="A13" s="31">
        <v>11</v>
      </c>
      <c r="B13" s="32">
        <v>1.1000000000000001</v>
      </c>
      <c r="C13" s="32">
        <v>0.7</v>
      </c>
      <c r="D13" s="32">
        <v>1</v>
      </c>
    </row>
    <row r="14" spans="1:4" x14ac:dyDescent="0.2">
      <c r="A14" s="31">
        <v>12</v>
      </c>
      <c r="B14" s="32">
        <v>1.1000000000000001</v>
      </c>
      <c r="C14" s="32">
        <v>0.7</v>
      </c>
      <c r="D14" s="32">
        <v>1</v>
      </c>
    </row>
    <row r="15" spans="1:4" x14ac:dyDescent="0.2">
      <c r="A15" s="31">
        <v>13</v>
      </c>
      <c r="B15" s="32">
        <v>1.1000000000000001</v>
      </c>
      <c r="C15" s="32">
        <v>0.7</v>
      </c>
      <c r="D15" s="32">
        <v>1</v>
      </c>
    </row>
    <row r="16" spans="1:4" x14ac:dyDescent="0.2">
      <c r="A16" s="31">
        <v>14</v>
      </c>
      <c r="B16" s="32">
        <v>1.1000000000000001</v>
      </c>
      <c r="C16" s="32">
        <v>0.7</v>
      </c>
      <c r="D16" s="32">
        <v>1</v>
      </c>
    </row>
    <row r="17" spans="1:4" x14ac:dyDescent="0.2">
      <c r="A17" s="31">
        <v>15</v>
      </c>
      <c r="B17" s="32">
        <v>1.1000000000000001</v>
      </c>
      <c r="C17" s="32">
        <v>0.7</v>
      </c>
      <c r="D17" s="32">
        <v>1</v>
      </c>
    </row>
    <row r="18" spans="1:4" x14ac:dyDescent="0.2">
      <c r="A18" s="31">
        <v>16</v>
      </c>
      <c r="B18" s="32">
        <v>1.1000000000000001</v>
      </c>
      <c r="C18" s="32">
        <v>0.73</v>
      </c>
      <c r="D18" s="32">
        <v>1</v>
      </c>
    </row>
    <row r="19" spans="1:4" x14ac:dyDescent="0.2">
      <c r="A19" s="31">
        <v>17</v>
      </c>
      <c r="B19" s="32">
        <v>1.1000000000000001</v>
      </c>
      <c r="C19" s="32">
        <v>0.75</v>
      </c>
      <c r="D19" s="32">
        <v>1</v>
      </c>
    </row>
    <row r="20" spans="1:4" x14ac:dyDescent="0.2">
      <c r="A20" s="31">
        <v>18</v>
      </c>
      <c r="B20" s="32">
        <v>1.1000000000000001</v>
      </c>
      <c r="C20" s="32">
        <v>0.78</v>
      </c>
      <c r="D20" s="32">
        <v>1</v>
      </c>
    </row>
    <row r="21" spans="1:4" x14ac:dyDescent="0.2">
      <c r="A21" s="31">
        <v>19</v>
      </c>
      <c r="B21" s="32">
        <v>1.1000000000000001</v>
      </c>
      <c r="C21" s="32">
        <v>0.81</v>
      </c>
      <c r="D21" s="32">
        <v>1</v>
      </c>
    </row>
    <row r="22" spans="1:4" x14ac:dyDescent="0.2">
      <c r="A22" s="31">
        <v>20</v>
      </c>
      <c r="B22" s="32">
        <v>1.1000000000000001</v>
      </c>
      <c r="C22" s="32">
        <v>0.83</v>
      </c>
      <c r="D22" s="32">
        <v>1</v>
      </c>
    </row>
    <row r="23" spans="1:4" x14ac:dyDescent="0.2">
      <c r="A23" s="31">
        <v>21</v>
      </c>
      <c r="B23" s="32">
        <v>1.1000000000000001</v>
      </c>
      <c r="C23" s="32">
        <v>0.86</v>
      </c>
      <c r="D23" s="32">
        <v>1</v>
      </c>
    </row>
    <row r="24" spans="1:4" x14ac:dyDescent="0.2">
      <c r="A24" s="31">
        <v>22</v>
      </c>
      <c r="B24" s="32">
        <v>1.1000000000000001</v>
      </c>
      <c r="C24" s="32">
        <v>0.89</v>
      </c>
      <c r="D24" s="32">
        <v>1</v>
      </c>
    </row>
    <row r="25" spans="1:4" x14ac:dyDescent="0.2">
      <c r="A25" s="31">
        <v>23</v>
      </c>
      <c r="B25" s="32">
        <v>1.1000000000000001</v>
      </c>
      <c r="C25" s="32">
        <v>0.91</v>
      </c>
      <c r="D25" s="32">
        <v>1</v>
      </c>
    </row>
    <row r="26" spans="1:4" x14ac:dyDescent="0.2">
      <c r="A26" s="31">
        <v>24</v>
      </c>
      <c r="B26" s="32">
        <v>1.1000000000000001</v>
      </c>
      <c r="C26" s="32">
        <v>0.94</v>
      </c>
      <c r="D26" s="32">
        <v>1</v>
      </c>
    </row>
    <row r="27" spans="1:4" x14ac:dyDescent="0.2">
      <c r="A27" s="31">
        <v>25</v>
      </c>
      <c r="B27" s="32">
        <v>1.1000000000000001</v>
      </c>
      <c r="C27" s="32">
        <v>0.97</v>
      </c>
      <c r="D27" s="32">
        <v>1</v>
      </c>
    </row>
    <row r="28" spans="1:4" x14ac:dyDescent="0.2">
      <c r="A28" s="31">
        <v>26</v>
      </c>
      <c r="B28" s="32">
        <v>1.1000000000000001</v>
      </c>
      <c r="C28" s="32">
        <v>0.99</v>
      </c>
      <c r="D28" s="32">
        <v>1</v>
      </c>
    </row>
    <row r="29" spans="1:4" x14ac:dyDescent="0.2">
      <c r="A29" s="31">
        <v>27</v>
      </c>
      <c r="B29" s="32">
        <v>1.1000000000000001</v>
      </c>
      <c r="C29" s="32">
        <v>1.02</v>
      </c>
      <c r="D29" s="32">
        <v>1</v>
      </c>
    </row>
    <row r="30" spans="1:4" x14ac:dyDescent="0.2">
      <c r="A30" s="31">
        <v>28</v>
      </c>
      <c r="B30" s="32">
        <v>1.1000000000000001</v>
      </c>
      <c r="C30" s="32">
        <v>1.05</v>
      </c>
      <c r="D30" s="32">
        <v>1</v>
      </c>
    </row>
    <row r="31" spans="1:4" x14ac:dyDescent="0.2">
      <c r="A31" s="31">
        <v>29</v>
      </c>
      <c r="B31" s="32">
        <v>1.1000000000000001</v>
      </c>
      <c r="C31" s="32">
        <v>1.07</v>
      </c>
      <c r="D31" s="32">
        <v>1</v>
      </c>
    </row>
    <row r="32" spans="1:4" x14ac:dyDescent="0.2">
      <c r="A32" s="31">
        <v>30</v>
      </c>
      <c r="B32" s="32">
        <v>1.1000000000000001</v>
      </c>
      <c r="C32" s="32">
        <v>1.1000000000000001</v>
      </c>
      <c r="D32" s="32">
        <v>1</v>
      </c>
    </row>
    <row r="33" spans="1:4" x14ac:dyDescent="0.2">
      <c r="A33" s="31">
        <v>31</v>
      </c>
      <c r="B33" s="32">
        <v>1.1000000000000001</v>
      </c>
      <c r="C33" s="32">
        <v>1.1000000000000001</v>
      </c>
      <c r="D33" s="32">
        <v>1.01</v>
      </c>
    </row>
    <row r="34" spans="1:4" x14ac:dyDescent="0.2">
      <c r="A34" s="31">
        <v>32</v>
      </c>
      <c r="B34" s="32">
        <v>1.1000000000000001</v>
      </c>
      <c r="C34" s="32">
        <v>1.1000000000000001</v>
      </c>
      <c r="D34" s="32">
        <v>1.01</v>
      </c>
    </row>
    <row r="35" spans="1:4" x14ac:dyDescent="0.2">
      <c r="A35" s="31">
        <v>33</v>
      </c>
      <c r="B35" s="32">
        <v>1.1000000000000001</v>
      </c>
      <c r="C35" s="32">
        <v>1.1000000000000001</v>
      </c>
      <c r="D35" s="32">
        <v>1.02</v>
      </c>
    </row>
    <row r="36" spans="1:4" x14ac:dyDescent="0.2">
      <c r="A36" s="31">
        <v>34</v>
      </c>
      <c r="B36" s="32">
        <v>1.1000000000000001</v>
      </c>
      <c r="C36" s="32">
        <v>1.1000000000000001</v>
      </c>
      <c r="D36" s="32">
        <v>1.03</v>
      </c>
    </row>
    <row r="37" spans="1:4" x14ac:dyDescent="0.2">
      <c r="A37" s="31">
        <v>35</v>
      </c>
      <c r="B37" s="32">
        <v>1.1000000000000001</v>
      </c>
      <c r="C37" s="32">
        <v>1.1000000000000001</v>
      </c>
      <c r="D37" s="32">
        <v>1.03</v>
      </c>
    </row>
    <row r="38" spans="1:4" x14ac:dyDescent="0.2">
      <c r="A38" s="31">
        <v>36</v>
      </c>
      <c r="B38" s="32">
        <v>1.1000000000000001</v>
      </c>
      <c r="C38" s="32">
        <v>1.1000000000000001</v>
      </c>
      <c r="D38" s="32">
        <v>1.04</v>
      </c>
    </row>
    <row r="39" spans="1:4" x14ac:dyDescent="0.2">
      <c r="A39" s="31">
        <v>37</v>
      </c>
      <c r="B39" s="32">
        <v>1.1000000000000001</v>
      </c>
      <c r="C39" s="32">
        <v>1.1000000000000001</v>
      </c>
      <c r="D39" s="32">
        <v>1.05</v>
      </c>
    </row>
    <row r="40" spans="1:4" x14ac:dyDescent="0.2">
      <c r="A40" s="31">
        <v>38</v>
      </c>
      <c r="B40" s="32">
        <v>1.1000000000000001</v>
      </c>
      <c r="C40" s="32">
        <v>1.1000000000000001</v>
      </c>
      <c r="D40" s="32">
        <v>1.05</v>
      </c>
    </row>
    <row r="41" spans="1:4" x14ac:dyDescent="0.2">
      <c r="A41" s="31">
        <v>39</v>
      </c>
      <c r="B41" s="32">
        <v>1.1000000000000001</v>
      </c>
      <c r="C41" s="32">
        <v>1.1000000000000001</v>
      </c>
      <c r="D41" s="32">
        <v>1.06</v>
      </c>
    </row>
    <row r="42" spans="1:4" x14ac:dyDescent="0.2">
      <c r="A42" s="31">
        <v>40</v>
      </c>
      <c r="B42" s="32">
        <v>1.1000000000000001</v>
      </c>
      <c r="C42" s="32">
        <v>1.1000000000000001</v>
      </c>
      <c r="D42" s="32">
        <v>1.07</v>
      </c>
    </row>
    <row r="43" spans="1:4" x14ac:dyDescent="0.2">
      <c r="A43" s="31">
        <v>41</v>
      </c>
      <c r="B43" s="32">
        <v>1.1499999999999999</v>
      </c>
      <c r="C43" s="32">
        <v>1.1000000000000001</v>
      </c>
      <c r="D43" s="32">
        <v>1.07</v>
      </c>
    </row>
    <row r="44" spans="1:4" x14ac:dyDescent="0.2">
      <c r="A44" s="31">
        <v>42</v>
      </c>
      <c r="B44" s="32">
        <v>1.1499999999999999</v>
      </c>
      <c r="C44" s="32">
        <v>1.1000000000000001</v>
      </c>
      <c r="D44" s="32">
        <v>1.08</v>
      </c>
    </row>
    <row r="45" spans="1:4" x14ac:dyDescent="0.2">
      <c r="A45" s="31">
        <v>43</v>
      </c>
      <c r="B45" s="32">
        <v>1.1499999999999999</v>
      </c>
      <c r="C45" s="32">
        <v>1.1000000000000001</v>
      </c>
      <c r="D45" s="32">
        <v>1.0900000000000001</v>
      </c>
    </row>
    <row r="46" spans="1:4" x14ac:dyDescent="0.2">
      <c r="A46" s="31">
        <v>44</v>
      </c>
      <c r="B46" s="32">
        <v>1.1499999999999999</v>
      </c>
      <c r="C46" s="32">
        <v>1.1000000000000001</v>
      </c>
      <c r="D46" s="32">
        <v>1.0900000000000001</v>
      </c>
    </row>
    <row r="47" spans="1:4" x14ac:dyDescent="0.2">
      <c r="A47" s="31">
        <v>45</v>
      </c>
      <c r="B47" s="32">
        <v>1.1499999999999999</v>
      </c>
      <c r="C47" s="32">
        <v>1.1000000000000001</v>
      </c>
      <c r="D47" s="32">
        <v>1.1000000000000001</v>
      </c>
    </row>
    <row r="48" spans="1:4" x14ac:dyDescent="0.2">
      <c r="A48" s="31">
        <v>46</v>
      </c>
      <c r="B48" s="32">
        <v>1.1499999999999999</v>
      </c>
      <c r="C48" s="32">
        <v>1.1000000000000001</v>
      </c>
      <c r="D48" s="32">
        <v>1.1100000000000001</v>
      </c>
    </row>
    <row r="49" spans="1:4" x14ac:dyDescent="0.2">
      <c r="A49" s="31">
        <v>47</v>
      </c>
      <c r="B49" s="32">
        <v>1.1499999999999999</v>
      </c>
      <c r="C49" s="32">
        <v>1.1000000000000001</v>
      </c>
      <c r="D49" s="32">
        <v>1.1100000000000001</v>
      </c>
    </row>
    <row r="50" spans="1:4" x14ac:dyDescent="0.2">
      <c r="A50" s="31">
        <v>48</v>
      </c>
      <c r="B50" s="32">
        <v>1.1499999999999999</v>
      </c>
      <c r="C50" s="32">
        <v>1.1000000000000001</v>
      </c>
      <c r="D50" s="32">
        <v>1.1200000000000001</v>
      </c>
    </row>
    <row r="51" spans="1:4" x14ac:dyDescent="0.2">
      <c r="A51" s="31">
        <v>49</v>
      </c>
      <c r="B51" s="32">
        <v>1.1499999999999999</v>
      </c>
      <c r="C51" s="32">
        <v>1.1000000000000001</v>
      </c>
      <c r="D51" s="32">
        <v>1.1299999999999999</v>
      </c>
    </row>
    <row r="52" spans="1:4" x14ac:dyDescent="0.2">
      <c r="A52" s="31">
        <v>50</v>
      </c>
      <c r="B52" s="32">
        <v>1.2</v>
      </c>
      <c r="C52" s="32">
        <v>1.1000000000000001</v>
      </c>
      <c r="D52" s="32">
        <v>1.1299999999999999</v>
      </c>
    </row>
    <row r="53" spans="1:4" x14ac:dyDescent="0.2">
      <c r="A53" s="31">
        <v>51</v>
      </c>
      <c r="B53" s="32">
        <v>1.2</v>
      </c>
      <c r="C53" s="32">
        <v>1.1000000000000001</v>
      </c>
      <c r="D53" s="32">
        <v>1.1399999999999999</v>
      </c>
    </row>
    <row r="54" spans="1:4" x14ac:dyDescent="0.2">
      <c r="A54" s="31">
        <v>52</v>
      </c>
      <c r="B54" s="32">
        <v>1.2</v>
      </c>
      <c r="C54" s="32">
        <v>1.1000000000000001</v>
      </c>
      <c r="D54" s="32">
        <v>1.1499999999999999</v>
      </c>
    </row>
    <row r="55" spans="1:4" x14ac:dyDescent="0.2">
      <c r="A55" s="31">
        <v>53</v>
      </c>
      <c r="B55" s="32">
        <v>1.2</v>
      </c>
      <c r="C55" s="32">
        <v>1.1000000000000001</v>
      </c>
      <c r="D55" s="32">
        <v>1.1499999999999999</v>
      </c>
    </row>
    <row r="56" spans="1:4" x14ac:dyDescent="0.2">
      <c r="A56" s="31">
        <v>54</v>
      </c>
      <c r="B56" s="32">
        <v>1.2</v>
      </c>
      <c r="C56" s="32">
        <v>1.1000000000000001</v>
      </c>
      <c r="D56" s="32">
        <v>1.1599999999999999</v>
      </c>
    </row>
    <row r="57" spans="1:4" x14ac:dyDescent="0.2">
      <c r="A57" s="31">
        <v>55</v>
      </c>
      <c r="B57" s="32">
        <v>1.2</v>
      </c>
      <c r="C57" s="32">
        <v>1.1000000000000001</v>
      </c>
      <c r="D57" s="32">
        <v>1.17</v>
      </c>
    </row>
    <row r="58" spans="1:4" x14ac:dyDescent="0.2">
      <c r="A58" s="31">
        <v>56</v>
      </c>
      <c r="B58" s="32">
        <v>1.2</v>
      </c>
      <c r="C58" s="32">
        <v>1.1000000000000001</v>
      </c>
      <c r="D58" s="32">
        <v>1.17</v>
      </c>
    </row>
    <row r="59" spans="1:4" x14ac:dyDescent="0.2">
      <c r="A59" s="31">
        <v>57</v>
      </c>
      <c r="B59" s="32">
        <v>1.2</v>
      </c>
      <c r="C59" s="32">
        <v>1.1000000000000001</v>
      </c>
      <c r="D59" s="32">
        <v>1.18</v>
      </c>
    </row>
    <row r="60" spans="1:4" x14ac:dyDescent="0.2">
      <c r="A60" s="31">
        <v>58</v>
      </c>
      <c r="B60" s="32">
        <v>1.2</v>
      </c>
      <c r="C60" s="32">
        <v>1.1000000000000001</v>
      </c>
      <c r="D60" s="32">
        <v>1.19</v>
      </c>
    </row>
    <row r="61" spans="1:4" x14ac:dyDescent="0.2">
      <c r="A61" s="31">
        <v>59</v>
      </c>
      <c r="B61" s="32">
        <v>1.2</v>
      </c>
      <c r="C61" s="32">
        <v>1.1000000000000001</v>
      </c>
      <c r="D61" s="32">
        <v>1.19</v>
      </c>
    </row>
    <row r="62" spans="1:4" x14ac:dyDescent="0.2">
      <c r="A62" s="31">
        <v>60</v>
      </c>
      <c r="B62" s="32">
        <v>1.2</v>
      </c>
      <c r="C62" s="32">
        <v>1.1000000000000001</v>
      </c>
      <c r="D62" s="32">
        <v>1.2</v>
      </c>
    </row>
    <row r="63" spans="1:4" x14ac:dyDescent="0.2">
      <c r="A63" s="31">
        <v>61</v>
      </c>
      <c r="B63" s="32">
        <v>1.2</v>
      </c>
      <c r="C63" s="32">
        <v>1.1000000000000001</v>
      </c>
      <c r="D63" s="32">
        <v>1.2</v>
      </c>
    </row>
    <row r="64" spans="1:4" x14ac:dyDescent="0.2">
      <c r="A64" s="31">
        <v>62</v>
      </c>
      <c r="B64" s="32">
        <v>1.2</v>
      </c>
      <c r="C64" s="32">
        <v>1.1000000000000001</v>
      </c>
      <c r="D64" s="32">
        <v>1.2</v>
      </c>
    </row>
    <row r="65" spans="1:4" x14ac:dyDescent="0.2">
      <c r="A65" s="31">
        <v>63</v>
      </c>
      <c r="B65" s="32">
        <v>1.2</v>
      </c>
      <c r="C65" s="32">
        <v>1.1000000000000001</v>
      </c>
      <c r="D65" s="32">
        <v>1.2</v>
      </c>
    </row>
    <row r="66" spans="1:4" x14ac:dyDescent="0.2">
      <c r="A66" s="31">
        <v>64</v>
      </c>
      <c r="B66" s="32">
        <v>1.2</v>
      </c>
      <c r="C66" s="32">
        <v>1.1000000000000001</v>
      </c>
      <c r="D66" s="32">
        <v>1.2</v>
      </c>
    </row>
    <row r="67" spans="1:4" x14ac:dyDescent="0.2">
      <c r="A67" s="31">
        <v>65</v>
      </c>
      <c r="B67" s="32">
        <v>1.2</v>
      </c>
      <c r="C67" s="32">
        <v>1.1000000000000001</v>
      </c>
      <c r="D67" s="32">
        <v>1.2</v>
      </c>
    </row>
    <row r="68" spans="1:4" x14ac:dyDescent="0.2">
      <c r="A68" s="31">
        <v>66</v>
      </c>
      <c r="B68" s="32">
        <v>1.2</v>
      </c>
      <c r="C68" s="32">
        <v>1.1000000000000001</v>
      </c>
      <c r="D68" s="32">
        <v>1.2</v>
      </c>
    </row>
    <row r="69" spans="1:4" x14ac:dyDescent="0.2">
      <c r="A69" s="31">
        <v>67</v>
      </c>
      <c r="B69" s="32">
        <v>1.2</v>
      </c>
      <c r="C69" s="32">
        <v>1.1000000000000001</v>
      </c>
      <c r="D69" s="32">
        <v>1.2</v>
      </c>
    </row>
    <row r="70" spans="1:4" x14ac:dyDescent="0.2">
      <c r="A70" s="31">
        <v>68</v>
      </c>
      <c r="B70" s="32">
        <v>1.2</v>
      </c>
      <c r="C70" s="32">
        <v>1.1000000000000001</v>
      </c>
      <c r="D70" s="32">
        <v>1.2</v>
      </c>
    </row>
    <row r="71" spans="1:4" x14ac:dyDescent="0.2">
      <c r="A71" s="31">
        <v>69</v>
      </c>
      <c r="B71" s="32">
        <v>1.2</v>
      </c>
      <c r="C71" s="32">
        <v>1.1000000000000001</v>
      </c>
      <c r="D71" s="32">
        <v>1.2</v>
      </c>
    </row>
    <row r="72" spans="1:4" x14ac:dyDescent="0.2">
      <c r="A72" s="31">
        <v>70</v>
      </c>
      <c r="B72" s="32">
        <v>1.2</v>
      </c>
      <c r="C72" s="32">
        <v>1.1000000000000001</v>
      </c>
      <c r="D72" s="32">
        <v>1.2</v>
      </c>
    </row>
    <row r="73" spans="1:4" x14ac:dyDescent="0.2">
      <c r="A73" s="31">
        <v>71</v>
      </c>
      <c r="B73" s="32">
        <v>1.35</v>
      </c>
      <c r="C73" s="32">
        <v>1.1000000000000001</v>
      </c>
      <c r="D73" s="32">
        <v>1.2</v>
      </c>
    </row>
    <row r="74" spans="1:4" x14ac:dyDescent="0.2">
      <c r="A74" s="31">
        <v>72</v>
      </c>
      <c r="B74" s="32">
        <v>1.35</v>
      </c>
      <c r="C74" s="32">
        <v>1.1000000000000001</v>
      </c>
      <c r="D74" s="32">
        <v>1.2</v>
      </c>
    </row>
    <row r="75" spans="1:4" x14ac:dyDescent="0.2">
      <c r="A75" s="31">
        <v>73</v>
      </c>
      <c r="B75" s="32">
        <v>1.35</v>
      </c>
      <c r="C75" s="32">
        <v>1.1000000000000001</v>
      </c>
      <c r="D75" s="32">
        <v>1.2</v>
      </c>
    </row>
    <row r="76" spans="1:4" x14ac:dyDescent="0.2">
      <c r="A76" s="31">
        <v>74</v>
      </c>
      <c r="B76" s="32">
        <v>1.35</v>
      </c>
      <c r="C76" s="32">
        <v>1.1000000000000001</v>
      </c>
      <c r="D76" s="32">
        <v>1.2</v>
      </c>
    </row>
    <row r="77" spans="1:4" x14ac:dyDescent="0.2">
      <c r="A77" s="31">
        <v>75</v>
      </c>
      <c r="B77" s="32">
        <v>1.35</v>
      </c>
      <c r="C77" s="32">
        <v>1.1000000000000001</v>
      </c>
      <c r="D77" s="32">
        <v>1.2</v>
      </c>
    </row>
    <row r="78" spans="1:4" x14ac:dyDescent="0.2">
      <c r="A78" s="31">
        <v>76</v>
      </c>
      <c r="B78" s="32">
        <v>1.35</v>
      </c>
      <c r="C78" s="32">
        <v>1.1000000000000001</v>
      </c>
      <c r="D78" s="32">
        <v>1.2</v>
      </c>
    </row>
    <row r="79" spans="1:4" x14ac:dyDescent="0.2">
      <c r="A79" s="31">
        <v>77</v>
      </c>
      <c r="B79" s="32">
        <v>1.35</v>
      </c>
      <c r="C79" s="32">
        <v>1.1000000000000001</v>
      </c>
      <c r="D79" s="32">
        <v>1.2</v>
      </c>
    </row>
    <row r="80" spans="1:4" x14ac:dyDescent="0.2">
      <c r="A80" s="31">
        <v>78</v>
      </c>
      <c r="B80" s="32">
        <v>1.35</v>
      </c>
      <c r="C80" s="32">
        <v>1.1000000000000001</v>
      </c>
      <c r="D80" s="32">
        <v>1.2</v>
      </c>
    </row>
    <row r="81" spans="1:4" x14ac:dyDescent="0.2">
      <c r="A81" s="31">
        <v>79</v>
      </c>
      <c r="B81" s="32">
        <v>1.35</v>
      </c>
      <c r="C81" s="32">
        <v>1.1000000000000001</v>
      </c>
      <c r="D81" s="32">
        <v>1.2</v>
      </c>
    </row>
    <row r="82" spans="1:4" x14ac:dyDescent="0.2">
      <c r="A82" s="31">
        <v>80</v>
      </c>
      <c r="B82" s="32">
        <v>1.5</v>
      </c>
      <c r="C82" s="32">
        <v>1.1000000000000001</v>
      </c>
      <c r="D82" s="32">
        <v>1.2</v>
      </c>
    </row>
    <row r="83" spans="1:4" x14ac:dyDescent="0.2">
      <c r="A83" s="31">
        <v>81</v>
      </c>
      <c r="B83" s="32">
        <v>1.5</v>
      </c>
      <c r="C83" s="32">
        <v>1.1000000000000001</v>
      </c>
      <c r="D83" s="32">
        <v>1.2</v>
      </c>
    </row>
    <row r="84" spans="1:4" x14ac:dyDescent="0.2">
      <c r="A84" s="31">
        <v>82</v>
      </c>
      <c r="B84" s="32">
        <v>1.5</v>
      </c>
      <c r="C84" s="32">
        <v>1.1000000000000001</v>
      </c>
      <c r="D84" s="32">
        <v>1.2</v>
      </c>
    </row>
    <row r="85" spans="1:4" x14ac:dyDescent="0.2">
      <c r="A85" s="31">
        <v>83</v>
      </c>
      <c r="B85" s="32">
        <v>1.5</v>
      </c>
      <c r="C85" s="32">
        <v>1.1000000000000001</v>
      </c>
      <c r="D85" s="32">
        <v>1.2</v>
      </c>
    </row>
    <row r="86" spans="1:4" x14ac:dyDescent="0.2">
      <c r="A86" s="31">
        <v>84</v>
      </c>
      <c r="B86" s="32">
        <v>1.5</v>
      </c>
      <c r="C86" s="32">
        <v>1.1000000000000001</v>
      </c>
      <c r="D86" s="32">
        <v>1.2</v>
      </c>
    </row>
    <row r="87" spans="1:4" x14ac:dyDescent="0.2">
      <c r="A87" s="31">
        <v>85</v>
      </c>
      <c r="B87" s="32">
        <v>1.5</v>
      </c>
      <c r="C87" s="32">
        <v>1.1000000000000001</v>
      </c>
      <c r="D87" s="32">
        <v>1.2</v>
      </c>
    </row>
    <row r="88" spans="1:4" x14ac:dyDescent="0.2">
      <c r="A88" s="31">
        <v>86</v>
      </c>
      <c r="B88" s="32">
        <v>1.5</v>
      </c>
      <c r="C88" s="32">
        <v>1.1000000000000001</v>
      </c>
      <c r="D88" s="32">
        <v>1.2</v>
      </c>
    </row>
    <row r="89" spans="1:4" x14ac:dyDescent="0.2">
      <c r="A89" s="31">
        <v>87</v>
      </c>
      <c r="B89" s="32">
        <v>1.5</v>
      </c>
      <c r="C89" s="32">
        <v>1.1000000000000001</v>
      </c>
      <c r="D89" s="32">
        <v>1.2</v>
      </c>
    </row>
    <row r="90" spans="1:4" x14ac:dyDescent="0.2">
      <c r="A90" s="31">
        <v>88</v>
      </c>
      <c r="B90" s="32">
        <v>1.5</v>
      </c>
      <c r="C90" s="32">
        <v>1.1000000000000001</v>
      </c>
      <c r="D90" s="32">
        <v>1.2</v>
      </c>
    </row>
    <row r="91" spans="1:4" x14ac:dyDescent="0.2">
      <c r="A91" s="31">
        <v>89</v>
      </c>
      <c r="B91" s="32">
        <v>1.5</v>
      </c>
      <c r="C91" s="32">
        <v>1.1000000000000001</v>
      </c>
      <c r="D91" s="32">
        <v>1.2</v>
      </c>
    </row>
    <row r="92" spans="1:4" x14ac:dyDescent="0.2">
      <c r="A92" s="31">
        <v>90</v>
      </c>
      <c r="B92" s="32">
        <v>1.5</v>
      </c>
      <c r="C92" s="32">
        <v>1.1000000000000001</v>
      </c>
      <c r="D92" s="32">
        <v>1.2</v>
      </c>
    </row>
    <row r="93" spans="1:4" x14ac:dyDescent="0.2">
      <c r="A93" s="31">
        <v>91</v>
      </c>
      <c r="B93" s="32">
        <v>1.5</v>
      </c>
      <c r="C93" s="32">
        <v>1.1000000000000001</v>
      </c>
      <c r="D93" s="32">
        <v>1.2</v>
      </c>
    </row>
    <row r="94" spans="1:4" x14ac:dyDescent="0.2">
      <c r="A94" s="31">
        <v>92</v>
      </c>
      <c r="B94" s="32">
        <v>1.5</v>
      </c>
      <c r="C94" s="32">
        <v>1.1000000000000001</v>
      </c>
      <c r="D94" s="32">
        <v>1.2</v>
      </c>
    </row>
    <row r="95" spans="1:4" x14ac:dyDescent="0.2">
      <c r="A95" s="31">
        <v>93</v>
      </c>
      <c r="B95" s="32">
        <v>1.5</v>
      </c>
      <c r="C95" s="32">
        <v>1.1000000000000001</v>
      </c>
      <c r="D95" s="32">
        <v>1.2</v>
      </c>
    </row>
    <row r="96" spans="1:4" x14ac:dyDescent="0.2">
      <c r="A96" s="31">
        <v>94</v>
      </c>
      <c r="B96" s="32">
        <v>1.5</v>
      </c>
      <c r="C96" s="32">
        <v>1.1000000000000001</v>
      </c>
      <c r="D96" s="32">
        <v>1.2</v>
      </c>
    </row>
    <row r="97" spans="1:4" x14ac:dyDescent="0.2">
      <c r="A97" s="31">
        <v>95</v>
      </c>
      <c r="B97" s="32">
        <v>1.5</v>
      </c>
      <c r="C97" s="32">
        <v>1.1000000000000001</v>
      </c>
      <c r="D97" s="32">
        <v>1.2</v>
      </c>
    </row>
    <row r="98" spans="1:4" x14ac:dyDescent="0.2">
      <c r="A98" s="31">
        <v>96</v>
      </c>
      <c r="B98" s="32">
        <v>1.5</v>
      </c>
      <c r="C98" s="32">
        <v>1.1000000000000001</v>
      </c>
      <c r="D98" s="32">
        <v>1.2</v>
      </c>
    </row>
    <row r="99" spans="1:4" x14ac:dyDescent="0.2">
      <c r="A99" s="31">
        <v>97</v>
      </c>
      <c r="B99" s="32">
        <v>1.5</v>
      </c>
      <c r="C99" s="32">
        <v>1.1000000000000001</v>
      </c>
      <c r="D99" s="32">
        <v>1.2</v>
      </c>
    </row>
    <row r="100" spans="1:4" x14ac:dyDescent="0.2">
      <c r="A100" s="31">
        <v>98</v>
      </c>
      <c r="B100" s="32">
        <v>1.5</v>
      </c>
      <c r="C100" s="32">
        <v>1.1000000000000001</v>
      </c>
      <c r="D100" s="32">
        <v>1.2</v>
      </c>
    </row>
    <row r="101" spans="1:4" x14ac:dyDescent="0.2">
      <c r="A101" s="31">
        <v>99</v>
      </c>
      <c r="B101" s="32">
        <v>1.5</v>
      </c>
      <c r="C101" s="32">
        <v>1.1000000000000001</v>
      </c>
      <c r="D101" s="32">
        <v>1.2</v>
      </c>
    </row>
    <row r="102" spans="1:4" x14ac:dyDescent="0.2">
      <c r="A102" s="31">
        <v>100</v>
      </c>
      <c r="B102" s="32">
        <v>1.5</v>
      </c>
      <c r="C102" s="32">
        <v>1.1000000000000001</v>
      </c>
      <c r="D102" s="32">
        <v>1.2</v>
      </c>
    </row>
    <row r="103" spans="1:4" x14ac:dyDescent="0.2">
      <c r="A103" s="31">
        <v>101</v>
      </c>
      <c r="B103" s="32">
        <v>1.65</v>
      </c>
      <c r="C103" s="32">
        <v>1.1000000000000001</v>
      </c>
      <c r="D103" s="32">
        <v>1.2</v>
      </c>
    </row>
    <row r="104" spans="1:4" x14ac:dyDescent="0.2">
      <c r="A104" s="31">
        <v>102</v>
      </c>
      <c r="B104" s="32">
        <v>1.65</v>
      </c>
      <c r="C104" s="32">
        <v>1.1000000000000001</v>
      </c>
      <c r="D104" s="32">
        <v>1.2</v>
      </c>
    </row>
    <row r="105" spans="1:4" x14ac:dyDescent="0.2">
      <c r="A105" s="31">
        <v>103</v>
      </c>
      <c r="B105" s="32">
        <v>1.65</v>
      </c>
      <c r="C105" s="32">
        <v>1.1000000000000001</v>
      </c>
      <c r="D105" s="32">
        <v>1.2</v>
      </c>
    </row>
    <row r="106" spans="1:4" x14ac:dyDescent="0.2">
      <c r="A106" s="31">
        <v>104</v>
      </c>
      <c r="B106" s="32">
        <v>1.65</v>
      </c>
      <c r="C106" s="32">
        <v>1.1000000000000001</v>
      </c>
      <c r="D106" s="32">
        <v>1.2</v>
      </c>
    </row>
    <row r="107" spans="1:4" x14ac:dyDescent="0.2">
      <c r="A107" s="31">
        <v>105</v>
      </c>
      <c r="B107" s="32">
        <v>1.65</v>
      </c>
      <c r="C107" s="32">
        <v>1.1000000000000001</v>
      </c>
      <c r="D107" s="32">
        <v>1.2</v>
      </c>
    </row>
    <row r="108" spans="1:4" x14ac:dyDescent="0.2">
      <c r="A108" s="31">
        <v>106</v>
      </c>
      <c r="B108" s="32">
        <v>1.65</v>
      </c>
      <c r="C108" s="32">
        <v>1.1000000000000001</v>
      </c>
      <c r="D108" s="32">
        <v>1.2</v>
      </c>
    </row>
    <row r="109" spans="1:4" x14ac:dyDescent="0.2">
      <c r="A109" s="31">
        <v>107</v>
      </c>
      <c r="B109" s="32">
        <v>1.65</v>
      </c>
      <c r="C109" s="32">
        <v>1.1000000000000001</v>
      </c>
      <c r="D109" s="32">
        <v>1.2</v>
      </c>
    </row>
    <row r="110" spans="1:4" x14ac:dyDescent="0.2">
      <c r="A110" s="31">
        <v>108</v>
      </c>
      <c r="B110" s="32">
        <v>1.65</v>
      </c>
      <c r="C110" s="32">
        <v>1.1000000000000001</v>
      </c>
      <c r="D110" s="32">
        <v>1.2</v>
      </c>
    </row>
    <row r="111" spans="1:4" x14ac:dyDescent="0.2">
      <c r="A111" s="31">
        <v>109</v>
      </c>
      <c r="B111" s="32">
        <v>1.65</v>
      </c>
      <c r="C111" s="32">
        <v>1.1000000000000001</v>
      </c>
      <c r="D111" s="32">
        <v>1.2</v>
      </c>
    </row>
    <row r="112" spans="1:4" x14ac:dyDescent="0.2">
      <c r="A112" s="31">
        <v>110</v>
      </c>
      <c r="B112" s="32">
        <v>1.8</v>
      </c>
      <c r="C112" s="32">
        <v>1.1000000000000001</v>
      </c>
      <c r="D112" s="32">
        <v>1.2</v>
      </c>
    </row>
    <row r="113" spans="1:4" x14ac:dyDescent="0.2">
      <c r="A113" s="31">
        <v>111</v>
      </c>
      <c r="B113" s="32">
        <v>1.8</v>
      </c>
      <c r="C113" s="32">
        <v>1.1000000000000001</v>
      </c>
      <c r="D113" s="32">
        <v>1.2</v>
      </c>
    </row>
    <row r="114" spans="1:4" x14ac:dyDescent="0.2">
      <c r="A114" s="31">
        <v>112</v>
      </c>
      <c r="B114" s="32">
        <v>1.8</v>
      </c>
      <c r="C114" s="32">
        <v>1.1000000000000001</v>
      </c>
      <c r="D114" s="32">
        <v>1.2</v>
      </c>
    </row>
    <row r="115" spans="1:4" x14ac:dyDescent="0.2">
      <c r="A115" s="31">
        <v>113</v>
      </c>
      <c r="B115" s="32">
        <v>1.8</v>
      </c>
      <c r="C115" s="32">
        <v>1.1000000000000001</v>
      </c>
      <c r="D115" s="32">
        <v>1.2</v>
      </c>
    </row>
    <row r="116" spans="1:4" x14ac:dyDescent="0.2">
      <c r="A116" s="31">
        <v>114</v>
      </c>
      <c r="B116" s="32">
        <v>1.8</v>
      </c>
      <c r="C116" s="32">
        <v>1.1000000000000001</v>
      </c>
      <c r="D116" s="32">
        <v>1.2</v>
      </c>
    </row>
    <row r="117" spans="1:4" x14ac:dyDescent="0.2">
      <c r="A117" s="31">
        <v>115</v>
      </c>
      <c r="B117" s="32">
        <v>1.8</v>
      </c>
      <c r="C117" s="32">
        <v>1.1000000000000001</v>
      </c>
      <c r="D117" s="32">
        <v>1.2</v>
      </c>
    </row>
    <row r="118" spans="1:4" x14ac:dyDescent="0.2">
      <c r="A118" s="31">
        <v>116</v>
      </c>
      <c r="B118" s="32">
        <v>1.8</v>
      </c>
      <c r="C118" s="32">
        <v>1.1000000000000001</v>
      </c>
      <c r="D118" s="32">
        <v>1.2</v>
      </c>
    </row>
    <row r="119" spans="1:4" x14ac:dyDescent="0.2">
      <c r="A119" s="31">
        <v>117</v>
      </c>
      <c r="B119" s="32">
        <v>1.8</v>
      </c>
      <c r="C119" s="32">
        <v>1.1000000000000001</v>
      </c>
      <c r="D119" s="32">
        <v>1.2</v>
      </c>
    </row>
    <row r="120" spans="1:4" x14ac:dyDescent="0.2">
      <c r="A120" s="31">
        <v>118</v>
      </c>
      <c r="B120" s="32">
        <v>1.8</v>
      </c>
      <c r="C120" s="32">
        <v>1.1000000000000001</v>
      </c>
      <c r="D120" s="32">
        <v>1.2</v>
      </c>
    </row>
    <row r="121" spans="1:4" x14ac:dyDescent="0.2">
      <c r="A121" s="31">
        <v>119</v>
      </c>
      <c r="B121" s="32">
        <v>1.8</v>
      </c>
      <c r="C121" s="32">
        <v>1.1000000000000001</v>
      </c>
      <c r="D121" s="32">
        <v>1.2</v>
      </c>
    </row>
    <row r="122" spans="1:4" x14ac:dyDescent="0.2">
      <c r="A122" s="31">
        <v>120</v>
      </c>
      <c r="B122" s="32">
        <v>1.8</v>
      </c>
      <c r="C122" s="32">
        <v>1.1000000000000001</v>
      </c>
      <c r="D122" s="32">
        <v>1.2</v>
      </c>
    </row>
    <row r="123" spans="1:4" x14ac:dyDescent="0.2">
      <c r="A123" s="31">
        <v>121</v>
      </c>
      <c r="B123" s="32">
        <v>1.8</v>
      </c>
      <c r="C123" s="32">
        <v>1.1000000000000001</v>
      </c>
      <c r="D123" s="32">
        <v>1.2</v>
      </c>
    </row>
    <row r="124" spans="1:4" x14ac:dyDescent="0.2">
      <c r="A124" s="31">
        <v>122</v>
      </c>
      <c r="B124" s="32">
        <v>1.8</v>
      </c>
      <c r="C124" s="32">
        <v>1.1000000000000001</v>
      </c>
      <c r="D124" s="32">
        <v>1.2</v>
      </c>
    </row>
    <row r="125" spans="1:4" x14ac:dyDescent="0.2">
      <c r="A125" s="31">
        <v>123</v>
      </c>
      <c r="B125" s="32">
        <v>1.8</v>
      </c>
      <c r="C125" s="32">
        <v>1.1000000000000001</v>
      </c>
      <c r="D125" s="32">
        <v>1.2</v>
      </c>
    </row>
    <row r="126" spans="1:4" x14ac:dyDescent="0.2">
      <c r="A126" s="31">
        <v>124</v>
      </c>
      <c r="B126" s="32">
        <v>1.8</v>
      </c>
      <c r="C126" s="32">
        <v>1.1000000000000001</v>
      </c>
      <c r="D126" s="32">
        <v>1.2</v>
      </c>
    </row>
    <row r="127" spans="1:4" x14ac:dyDescent="0.2">
      <c r="A127" s="31">
        <v>125</v>
      </c>
      <c r="B127" s="32">
        <v>1.8</v>
      </c>
      <c r="C127" s="32">
        <v>1.1000000000000001</v>
      </c>
      <c r="D127" s="32">
        <v>1.2</v>
      </c>
    </row>
    <row r="128" spans="1:4" x14ac:dyDescent="0.2">
      <c r="A128" s="31">
        <v>126</v>
      </c>
      <c r="B128" s="32">
        <v>1.8</v>
      </c>
      <c r="C128" s="32">
        <v>1.1000000000000001</v>
      </c>
      <c r="D128" s="32">
        <v>1.2</v>
      </c>
    </row>
    <row r="129" spans="1:4" x14ac:dyDescent="0.2">
      <c r="A129" s="31">
        <v>127</v>
      </c>
      <c r="B129" s="32">
        <v>1.8</v>
      </c>
      <c r="C129" s="32">
        <v>1.1000000000000001</v>
      </c>
      <c r="D129" s="32">
        <v>1.2</v>
      </c>
    </row>
    <row r="130" spans="1:4" x14ac:dyDescent="0.2">
      <c r="A130" s="31">
        <v>128</v>
      </c>
      <c r="B130" s="32">
        <v>1.8</v>
      </c>
      <c r="C130" s="32">
        <v>1.1000000000000001</v>
      </c>
      <c r="D130" s="32">
        <v>1.2</v>
      </c>
    </row>
    <row r="131" spans="1:4" x14ac:dyDescent="0.2">
      <c r="A131" s="31">
        <v>129</v>
      </c>
      <c r="B131" s="32">
        <v>1.8</v>
      </c>
      <c r="C131" s="32">
        <v>1.1000000000000001</v>
      </c>
      <c r="D131" s="32">
        <v>1.2</v>
      </c>
    </row>
    <row r="132" spans="1:4" x14ac:dyDescent="0.2">
      <c r="A132" s="31">
        <v>130</v>
      </c>
      <c r="B132" s="32">
        <v>1.8</v>
      </c>
      <c r="C132" s="32">
        <v>1.1000000000000001</v>
      </c>
      <c r="D132" s="32">
        <v>1.2</v>
      </c>
    </row>
    <row r="133" spans="1:4" x14ac:dyDescent="0.2">
      <c r="A133" s="31">
        <v>131</v>
      </c>
      <c r="B133" s="32">
        <v>1.9</v>
      </c>
      <c r="C133" s="32">
        <v>1.1000000000000001</v>
      </c>
      <c r="D133" s="32">
        <v>1.2</v>
      </c>
    </row>
    <row r="134" spans="1:4" x14ac:dyDescent="0.2">
      <c r="A134" s="31">
        <v>132</v>
      </c>
      <c r="B134" s="32">
        <v>1.9</v>
      </c>
      <c r="C134" s="32">
        <v>1.1000000000000001</v>
      </c>
      <c r="D134" s="32">
        <v>1.2</v>
      </c>
    </row>
    <row r="135" spans="1:4" x14ac:dyDescent="0.2">
      <c r="A135" s="31">
        <v>133</v>
      </c>
      <c r="B135" s="32">
        <v>1.9</v>
      </c>
      <c r="C135" s="32">
        <v>1.1000000000000001</v>
      </c>
      <c r="D135" s="32">
        <v>1.2</v>
      </c>
    </row>
    <row r="136" spans="1:4" x14ac:dyDescent="0.2">
      <c r="A136" s="31">
        <v>134</v>
      </c>
      <c r="B136" s="32">
        <v>1.9</v>
      </c>
      <c r="C136" s="32">
        <v>1.1000000000000001</v>
      </c>
      <c r="D136" s="32">
        <v>1.2</v>
      </c>
    </row>
    <row r="137" spans="1:4" x14ac:dyDescent="0.2">
      <c r="A137" s="31">
        <v>135</v>
      </c>
      <c r="B137" s="32">
        <v>1.9</v>
      </c>
      <c r="C137" s="32">
        <v>1.1000000000000001</v>
      </c>
      <c r="D137" s="32">
        <v>1.2</v>
      </c>
    </row>
    <row r="138" spans="1:4" x14ac:dyDescent="0.2">
      <c r="A138" s="31">
        <v>136</v>
      </c>
      <c r="B138" s="32">
        <v>1.9</v>
      </c>
      <c r="C138" s="32">
        <v>1.1000000000000001</v>
      </c>
      <c r="D138" s="32">
        <v>1.2</v>
      </c>
    </row>
    <row r="139" spans="1:4" x14ac:dyDescent="0.2">
      <c r="A139" s="31">
        <v>137</v>
      </c>
      <c r="B139" s="32">
        <v>1.9</v>
      </c>
      <c r="C139" s="32">
        <v>1.1000000000000001</v>
      </c>
      <c r="D139" s="32">
        <v>1.2</v>
      </c>
    </row>
    <row r="140" spans="1:4" x14ac:dyDescent="0.2">
      <c r="A140" s="31">
        <v>138</v>
      </c>
      <c r="B140" s="32">
        <v>1.9</v>
      </c>
      <c r="C140" s="32">
        <v>1.1000000000000001</v>
      </c>
      <c r="D140" s="32">
        <v>1.2</v>
      </c>
    </row>
    <row r="141" spans="1:4" x14ac:dyDescent="0.2">
      <c r="A141" s="31">
        <v>139</v>
      </c>
      <c r="B141" s="32">
        <v>1.9</v>
      </c>
      <c r="C141" s="32">
        <v>1.1000000000000001</v>
      </c>
      <c r="D141" s="32">
        <v>1.2</v>
      </c>
    </row>
    <row r="142" spans="1:4" x14ac:dyDescent="0.2">
      <c r="A142" s="31">
        <v>140</v>
      </c>
      <c r="B142" s="32">
        <v>2</v>
      </c>
      <c r="C142" s="32">
        <v>1.1000000000000001</v>
      </c>
      <c r="D142" s="32">
        <v>1.2</v>
      </c>
    </row>
    <row r="143" spans="1:4" x14ac:dyDescent="0.2">
      <c r="A143" s="31">
        <v>141</v>
      </c>
      <c r="B143" s="32">
        <v>2</v>
      </c>
      <c r="C143" s="32">
        <v>1.1000000000000001</v>
      </c>
      <c r="D143" s="32">
        <v>1.2</v>
      </c>
    </row>
    <row r="144" spans="1:4" x14ac:dyDescent="0.2">
      <c r="A144" s="31">
        <v>142</v>
      </c>
      <c r="B144" s="32">
        <v>2</v>
      </c>
      <c r="C144" s="32">
        <v>1.1000000000000001</v>
      </c>
      <c r="D144" s="32">
        <v>1.2</v>
      </c>
    </row>
    <row r="145" spans="1:4" x14ac:dyDescent="0.2">
      <c r="A145" s="31">
        <v>143</v>
      </c>
      <c r="B145" s="32">
        <v>2</v>
      </c>
      <c r="C145" s="32">
        <v>1.1000000000000001</v>
      </c>
      <c r="D145" s="32">
        <v>1.2</v>
      </c>
    </row>
    <row r="146" spans="1:4" x14ac:dyDescent="0.2">
      <c r="A146" s="31">
        <v>144</v>
      </c>
      <c r="B146" s="32">
        <v>2</v>
      </c>
      <c r="C146" s="32">
        <v>1.1000000000000001</v>
      </c>
      <c r="D146" s="32">
        <v>1.2</v>
      </c>
    </row>
    <row r="147" spans="1:4" x14ac:dyDescent="0.2">
      <c r="A147" s="31">
        <v>145</v>
      </c>
      <c r="B147" s="32">
        <v>2</v>
      </c>
      <c r="C147" s="32">
        <v>1.1000000000000001</v>
      </c>
      <c r="D147" s="32">
        <v>1.2</v>
      </c>
    </row>
    <row r="148" spans="1:4" x14ac:dyDescent="0.2">
      <c r="A148" s="31">
        <v>146</v>
      </c>
      <c r="B148" s="32">
        <v>2</v>
      </c>
      <c r="C148" s="32">
        <v>1.1000000000000001</v>
      </c>
      <c r="D148" s="32">
        <v>1.2</v>
      </c>
    </row>
    <row r="149" spans="1:4" x14ac:dyDescent="0.2">
      <c r="A149" s="31">
        <v>147</v>
      </c>
      <c r="B149" s="32">
        <v>2</v>
      </c>
      <c r="C149" s="32">
        <v>1.1000000000000001</v>
      </c>
      <c r="D149" s="32">
        <v>1.2</v>
      </c>
    </row>
    <row r="150" spans="1:4" x14ac:dyDescent="0.2">
      <c r="A150" s="31">
        <v>148</v>
      </c>
      <c r="B150" s="32">
        <v>2</v>
      </c>
      <c r="C150" s="32">
        <v>1.1000000000000001</v>
      </c>
      <c r="D150" s="32">
        <v>1.2</v>
      </c>
    </row>
    <row r="151" spans="1:4" x14ac:dyDescent="0.2">
      <c r="A151" s="31">
        <v>149</v>
      </c>
      <c r="B151" s="32">
        <v>2</v>
      </c>
      <c r="C151" s="32">
        <v>1.1000000000000001</v>
      </c>
      <c r="D151" s="32">
        <v>1.2</v>
      </c>
    </row>
    <row r="152" spans="1:4" x14ac:dyDescent="0.2">
      <c r="A152" s="31">
        <v>150</v>
      </c>
      <c r="B152" s="32">
        <v>2</v>
      </c>
      <c r="C152" s="32">
        <v>1.1000000000000001</v>
      </c>
      <c r="D152" s="32">
        <v>1.2</v>
      </c>
    </row>
    <row r="153" spans="1:4" x14ac:dyDescent="0.2">
      <c r="A153" s="31">
        <v>151</v>
      </c>
      <c r="B153" s="32">
        <v>2</v>
      </c>
      <c r="C153" s="32">
        <v>1.1000000000000001</v>
      </c>
      <c r="D153" s="32">
        <v>1.2</v>
      </c>
    </row>
    <row r="154" spans="1:4" x14ac:dyDescent="0.2">
      <c r="A154" s="31">
        <v>152</v>
      </c>
      <c r="B154" s="32">
        <v>2</v>
      </c>
      <c r="C154" s="32">
        <v>1.1000000000000001</v>
      </c>
      <c r="D154" s="32">
        <v>1.2</v>
      </c>
    </row>
    <row r="155" spans="1:4" x14ac:dyDescent="0.2">
      <c r="A155" s="31">
        <v>153</v>
      </c>
      <c r="B155" s="32">
        <v>2</v>
      </c>
      <c r="C155" s="32">
        <v>1.1000000000000001</v>
      </c>
      <c r="D155" s="32">
        <v>1.2</v>
      </c>
    </row>
    <row r="156" spans="1:4" x14ac:dyDescent="0.2">
      <c r="A156" s="31">
        <v>154</v>
      </c>
      <c r="B156" s="32">
        <v>2</v>
      </c>
      <c r="C156" s="32">
        <v>1.1000000000000001</v>
      </c>
      <c r="D156" s="32">
        <v>1.2</v>
      </c>
    </row>
    <row r="157" spans="1:4" x14ac:dyDescent="0.2">
      <c r="A157" s="31">
        <v>155</v>
      </c>
      <c r="B157" s="32">
        <v>2</v>
      </c>
      <c r="C157" s="32">
        <v>1.1000000000000001</v>
      </c>
      <c r="D157" s="32">
        <v>1.2</v>
      </c>
    </row>
    <row r="158" spans="1:4" x14ac:dyDescent="0.2">
      <c r="A158" s="31">
        <v>156</v>
      </c>
      <c r="B158" s="32">
        <v>2</v>
      </c>
      <c r="C158" s="32">
        <v>1.1000000000000001</v>
      </c>
      <c r="D158" s="32">
        <v>1.2</v>
      </c>
    </row>
    <row r="159" spans="1:4" x14ac:dyDescent="0.2">
      <c r="A159" s="31">
        <v>157</v>
      </c>
      <c r="B159" s="32">
        <v>2</v>
      </c>
      <c r="C159" s="32">
        <v>1.1000000000000001</v>
      </c>
      <c r="D159" s="32">
        <v>1.2</v>
      </c>
    </row>
    <row r="160" spans="1:4" x14ac:dyDescent="0.2">
      <c r="A160" s="31">
        <v>158</v>
      </c>
      <c r="B160" s="32">
        <v>2</v>
      </c>
      <c r="C160" s="32">
        <v>1.1000000000000001</v>
      </c>
      <c r="D160" s="32">
        <v>1.2</v>
      </c>
    </row>
    <row r="161" spans="1:4" x14ac:dyDescent="0.2">
      <c r="A161" s="31">
        <v>159</v>
      </c>
      <c r="B161" s="32">
        <v>2</v>
      </c>
      <c r="C161" s="32">
        <v>1.1000000000000001</v>
      </c>
      <c r="D161" s="32">
        <v>1.2</v>
      </c>
    </row>
    <row r="162" spans="1:4" x14ac:dyDescent="0.2">
      <c r="A162" s="31">
        <v>160</v>
      </c>
      <c r="B162" s="32">
        <v>2</v>
      </c>
      <c r="C162" s="32">
        <v>1.1000000000000001</v>
      </c>
      <c r="D162" s="32">
        <v>1.2</v>
      </c>
    </row>
    <row r="163" spans="1:4" x14ac:dyDescent="0.2">
      <c r="A163" s="31">
        <v>161</v>
      </c>
      <c r="B163" s="32">
        <v>2.1</v>
      </c>
      <c r="C163" s="32">
        <v>1.1000000000000001</v>
      </c>
      <c r="D163" s="32">
        <v>1.2</v>
      </c>
    </row>
    <row r="164" spans="1:4" x14ac:dyDescent="0.2">
      <c r="A164" s="31">
        <v>162</v>
      </c>
      <c r="B164" s="32">
        <v>2.1</v>
      </c>
      <c r="C164" s="32">
        <v>1.1000000000000001</v>
      </c>
      <c r="D164" s="32">
        <v>1.2</v>
      </c>
    </row>
    <row r="165" spans="1:4" x14ac:dyDescent="0.2">
      <c r="A165" s="31">
        <v>163</v>
      </c>
      <c r="B165" s="32">
        <v>2.1</v>
      </c>
      <c r="C165" s="32">
        <v>1.1000000000000001</v>
      </c>
      <c r="D165" s="32">
        <v>1.2</v>
      </c>
    </row>
    <row r="166" spans="1:4" x14ac:dyDescent="0.2">
      <c r="A166" s="31">
        <v>164</v>
      </c>
      <c r="B166" s="32">
        <v>2.1</v>
      </c>
      <c r="C166" s="32">
        <v>1.1000000000000001</v>
      </c>
      <c r="D166" s="32">
        <v>1.2</v>
      </c>
    </row>
    <row r="167" spans="1:4" x14ac:dyDescent="0.2">
      <c r="A167" s="31">
        <v>165</v>
      </c>
      <c r="B167" s="32">
        <v>2.1</v>
      </c>
      <c r="C167" s="32">
        <v>1.1000000000000001</v>
      </c>
      <c r="D167" s="32">
        <v>1.2</v>
      </c>
    </row>
    <row r="168" spans="1:4" x14ac:dyDescent="0.2">
      <c r="A168" s="31">
        <v>166</v>
      </c>
      <c r="B168" s="32">
        <v>2.1</v>
      </c>
      <c r="C168" s="32">
        <v>1.1000000000000001</v>
      </c>
      <c r="D168" s="32">
        <v>1.2</v>
      </c>
    </row>
    <row r="169" spans="1:4" x14ac:dyDescent="0.2">
      <c r="A169" s="31">
        <v>167</v>
      </c>
      <c r="B169" s="32">
        <v>2.1</v>
      </c>
      <c r="C169" s="32">
        <v>1.1000000000000001</v>
      </c>
      <c r="D169" s="32">
        <v>1.2</v>
      </c>
    </row>
    <row r="170" spans="1:4" x14ac:dyDescent="0.2">
      <c r="A170" s="31">
        <v>168</v>
      </c>
      <c r="B170" s="32">
        <v>2.1</v>
      </c>
      <c r="C170" s="32">
        <v>1.1000000000000001</v>
      </c>
      <c r="D170" s="32">
        <v>1.2</v>
      </c>
    </row>
    <row r="171" spans="1:4" x14ac:dyDescent="0.2">
      <c r="A171" s="31">
        <v>169</v>
      </c>
      <c r="B171" s="32">
        <v>2.1</v>
      </c>
      <c r="C171" s="32">
        <v>1.1000000000000001</v>
      </c>
      <c r="D171" s="32">
        <v>1.2</v>
      </c>
    </row>
    <row r="172" spans="1:4" x14ac:dyDescent="0.2">
      <c r="A172" s="31">
        <v>170</v>
      </c>
      <c r="B172" s="32">
        <v>2.2000000000000002</v>
      </c>
      <c r="C172" s="32">
        <v>1.1000000000000001</v>
      </c>
      <c r="D172" s="32">
        <v>1.2</v>
      </c>
    </row>
    <row r="173" spans="1:4" x14ac:dyDescent="0.2">
      <c r="A173" s="31">
        <v>171</v>
      </c>
      <c r="B173" s="32">
        <v>2.2000000000000002</v>
      </c>
      <c r="C173" s="32">
        <v>1.1000000000000001</v>
      </c>
      <c r="D173" s="32">
        <v>1.2</v>
      </c>
    </row>
    <row r="174" spans="1:4" x14ac:dyDescent="0.2">
      <c r="A174" s="31">
        <v>172</v>
      </c>
      <c r="B174" s="32">
        <v>2.2000000000000002</v>
      </c>
      <c r="C174" s="32">
        <v>1.1000000000000001</v>
      </c>
      <c r="D174" s="32">
        <v>1.2</v>
      </c>
    </row>
    <row r="175" spans="1:4" x14ac:dyDescent="0.2">
      <c r="A175" s="31">
        <v>173</v>
      </c>
      <c r="B175" s="32">
        <v>2.2000000000000002</v>
      </c>
      <c r="C175" s="32">
        <v>1.1000000000000001</v>
      </c>
      <c r="D175" s="32">
        <v>1.2</v>
      </c>
    </row>
    <row r="176" spans="1:4" x14ac:dyDescent="0.2">
      <c r="A176" s="31">
        <v>174</v>
      </c>
      <c r="B176" s="32">
        <v>2.2000000000000002</v>
      </c>
      <c r="C176" s="32">
        <v>1.1000000000000001</v>
      </c>
      <c r="D176" s="32">
        <v>1.2</v>
      </c>
    </row>
    <row r="177" spans="1:4" x14ac:dyDescent="0.2">
      <c r="A177" s="31">
        <v>175</v>
      </c>
      <c r="B177" s="32">
        <v>2.2000000000000002</v>
      </c>
      <c r="C177" s="32">
        <v>1.1000000000000001</v>
      </c>
      <c r="D177" s="32">
        <v>1.2</v>
      </c>
    </row>
    <row r="178" spans="1:4" x14ac:dyDescent="0.2">
      <c r="A178" s="31">
        <v>176</v>
      </c>
      <c r="B178" s="32">
        <v>2.2000000000000002</v>
      </c>
      <c r="C178" s="32">
        <v>1.1000000000000001</v>
      </c>
      <c r="D178" s="32">
        <v>1.2</v>
      </c>
    </row>
    <row r="179" spans="1:4" x14ac:dyDescent="0.2">
      <c r="A179" s="31">
        <v>177</v>
      </c>
      <c r="B179" s="32">
        <v>2.2000000000000002</v>
      </c>
      <c r="C179" s="32">
        <v>1.1000000000000001</v>
      </c>
      <c r="D179" s="32">
        <v>1.2</v>
      </c>
    </row>
    <row r="180" spans="1:4" x14ac:dyDescent="0.2">
      <c r="A180" s="31">
        <v>178</v>
      </c>
      <c r="B180" s="32">
        <v>2.2000000000000002</v>
      </c>
      <c r="C180" s="32">
        <v>1.1000000000000001</v>
      </c>
      <c r="D180" s="32">
        <v>1.2</v>
      </c>
    </row>
    <row r="181" spans="1:4" x14ac:dyDescent="0.2">
      <c r="A181" s="31">
        <v>179</v>
      </c>
      <c r="B181" s="32">
        <v>2.2000000000000002</v>
      </c>
      <c r="C181" s="32">
        <v>1.1000000000000001</v>
      </c>
      <c r="D181" s="32">
        <v>1.2</v>
      </c>
    </row>
    <row r="182" spans="1:4" x14ac:dyDescent="0.2">
      <c r="A182" s="31">
        <v>180</v>
      </c>
      <c r="B182" s="32">
        <v>2.2000000000000002</v>
      </c>
      <c r="C182" s="32">
        <v>1.1000000000000001</v>
      </c>
      <c r="D182" s="32">
        <v>1.2</v>
      </c>
    </row>
    <row r="183" spans="1:4" x14ac:dyDescent="0.2">
      <c r="A183" s="31">
        <v>181</v>
      </c>
      <c r="B183" s="32">
        <v>2.2000000000000002</v>
      </c>
      <c r="C183" s="32">
        <v>1.1000000000000001</v>
      </c>
      <c r="D183" s="32">
        <v>1.2</v>
      </c>
    </row>
    <row r="184" spans="1:4" x14ac:dyDescent="0.2">
      <c r="A184" s="31">
        <v>182</v>
      </c>
      <c r="B184" s="32">
        <v>2.2000000000000002</v>
      </c>
      <c r="C184" s="32">
        <v>1.1000000000000001</v>
      </c>
      <c r="D184" s="32">
        <v>1.2</v>
      </c>
    </row>
    <row r="185" spans="1:4" x14ac:dyDescent="0.2">
      <c r="A185" s="31">
        <v>183</v>
      </c>
      <c r="B185" s="32">
        <v>2.2000000000000002</v>
      </c>
      <c r="C185" s="32">
        <v>1.1000000000000001</v>
      </c>
      <c r="D185" s="32">
        <v>1.2</v>
      </c>
    </row>
    <row r="186" spans="1:4" x14ac:dyDescent="0.2">
      <c r="A186" s="31">
        <v>184</v>
      </c>
      <c r="B186" s="32">
        <v>2.2000000000000002</v>
      </c>
      <c r="C186" s="32">
        <v>1.1000000000000001</v>
      </c>
      <c r="D186" s="32">
        <v>1.2</v>
      </c>
    </row>
    <row r="187" spans="1:4" x14ac:dyDescent="0.2">
      <c r="A187" s="31">
        <v>185</v>
      </c>
      <c r="B187" s="32">
        <v>2.2000000000000002</v>
      </c>
      <c r="C187" s="32">
        <v>1.1000000000000001</v>
      </c>
      <c r="D187" s="32">
        <v>1.2</v>
      </c>
    </row>
    <row r="188" spans="1:4" x14ac:dyDescent="0.2">
      <c r="A188" s="31">
        <v>186</v>
      </c>
      <c r="B188" s="32">
        <v>2.2000000000000002</v>
      </c>
      <c r="C188" s="32">
        <v>1.1000000000000001</v>
      </c>
      <c r="D188" s="32">
        <v>1.2</v>
      </c>
    </row>
    <row r="189" spans="1:4" x14ac:dyDescent="0.2">
      <c r="A189" s="31">
        <v>187</v>
      </c>
      <c r="B189" s="32">
        <v>2.2000000000000002</v>
      </c>
      <c r="C189" s="32">
        <v>1.1000000000000001</v>
      </c>
      <c r="D189" s="32">
        <v>1.2</v>
      </c>
    </row>
    <row r="190" spans="1:4" x14ac:dyDescent="0.2">
      <c r="A190" s="31">
        <v>188</v>
      </c>
      <c r="B190" s="32">
        <v>2.2000000000000002</v>
      </c>
      <c r="C190" s="32">
        <v>1.1000000000000001</v>
      </c>
      <c r="D190" s="32">
        <v>1.2</v>
      </c>
    </row>
    <row r="191" spans="1:4" x14ac:dyDescent="0.2">
      <c r="A191" s="31">
        <v>189</v>
      </c>
      <c r="B191" s="32">
        <v>2.2000000000000002</v>
      </c>
      <c r="C191" s="32">
        <v>1.1000000000000001</v>
      </c>
      <c r="D191" s="32">
        <v>1.2</v>
      </c>
    </row>
    <row r="192" spans="1:4" x14ac:dyDescent="0.2">
      <c r="A192" s="31">
        <v>190</v>
      </c>
      <c r="B192" s="32">
        <v>2.2000000000000002</v>
      </c>
      <c r="C192" s="32">
        <v>1.1000000000000001</v>
      </c>
      <c r="D192" s="32">
        <v>1.2</v>
      </c>
    </row>
    <row r="193" spans="1:4" x14ac:dyDescent="0.2">
      <c r="A193" s="31">
        <v>191</v>
      </c>
      <c r="B193" s="32">
        <v>2.25</v>
      </c>
      <c r="C193" s="32">
        <v>1.1000000000000001</v>
      </c>
      <c r="D193" s="32">
        <v>1.2</v>
      </c>
    </row>
    <row r="194" spans="1:4" x14ac:dyDescent="0.2">
      <c r="A194" s="31">
        <v>192</v>
      </c>
      <c r="B194" s="32">
        <v>2.25</v>
      </c>
      <c r="C194" s="32">
        <v>1.1000000000000001</v>
      </c>
      <c r="D194" s="32">
        <v>1.2</v>
      </c>
    </row>
    <row r="195" spans="1:4" x14ac:dyDescent="0.2">
      <c r="A195" s="31">
        <v>193</v>
      </c>
      <c r="B195" s="32">
        <v>2.25</v>
      </c>
      <c r="C195" s="32">
        <v>1.1000000000000001</v>
      </c>
      <c r="D195" s="32">
        <v>1.2</v>
      </c>
    </row>
    <row r="196" spans="1:4" x14ac:dyDescent="0.2">
      <c r="A196" s="31">
        <v>194</v>
      </c>
      <c r="B196" s="32">
        <v>2.25</v>
      </c>
      <c r="C196" s="32">
        <v>1.1000000000000001</v>
      </c>
      <c r="D196" s="32">
        <v>1.2</v>
      </c>
    </row>
    <row r="197" spans="1:4" x14ac:dyDescent="0.2">
      <c r="A197" s="31">
        <v>195</v>
      </c>
      <c r="B197" s="32">
        <v>2.25</v>
      </c>
      <c r="C197" s="32">
        <v>1.1000000000000001</v>
      </c>
      <c r="D197" s="32">
        <v>1.2</v>
      </c>
    </row>
    <row r="198" spans="1:4" x14ac:dyDescent="0.2">
      <c r="A198" s="31">
        <v>196</v>
      </c>
      <c r="B198" s="32">
        <v>2.25</v>
      </c>
      <c r="C198" s="32">
        <v>1.1000000000000001</v>
      </c>
      <c r="D198" s="32">
        <v>1.2</v>
      </c>
    </row>
    <row r="199" spans="1:4" x14ac:dyDescent="0.2">
      <c r="A199" s="31">
        <v>197</v>
      </c>
      <c r="B199" s="32">
        <v>2.25</v>
      </c>
      <c r="C199" s="32">
        <v>1.1000000000000001</v>
      </c>
      <c r="D199" s="32">
        <v>1.2</v>
      </c>
    </row>
    <row r="200" spans="1:4" x14ac:dyDescent="0.2">
      <c r="A200" s="31">
        <v>198</v>
      </c>
      <c r="B200" s="32">
        <v>2.25</v>
      </c>
      <c r="C200" s="32">
        <v>1.1000000000000001</v>
      </c>
      <c r="D200" s="32">
        <v>1.2</v>
      </c>
    </row>
    <row r="201" spans="1:4" x14ac:dyDescent="0.2">
      <c r="A201" s="31">
        <v>199</v>
      </c>
      <c r="B201" s="32">
        <v>2.25</v>
      </c>
      <c r="C201" s="32">
        <v>1.1000000000000001</v>
      </c>
      <c r="D201" s="32">
        <v>1.2</v>
      </c>
    </row>
    <row r="202" spans="1:4" x14ac:dyDescent="0.2">
      <c r="A202" s="31">
        <v>200</v>
      </c>
      <c r="B202" s="32">
        <v>2.2999999999999998</v>
      </c>
      <c r="C202" s="32">
        <v>1.1000000000000001</v>
      </c>
      <c r="D202" s="32">
        <v>1.2</v>
      </c>
    </row>
    <row r="203" spans="1:4" x14ac:dyDescent="0.2">
      <c r="A203" s="31">
        <v>201</v>
      </c>
      <c r="B203" s="32">
        <v>2.2999999999999998</v>
      </c>
      <c r="C203" s="32">
        <v>1.1000000000000001</v>
      </c>
      <c r="D203" s="32">
        <v>1.2</v>
      </c>
    </row>
    <row r="204" spans="1:4" x14ac:dyDescent="0.2">
      <c r="A204" s="31">
        <v>202</v>
      </c>
      <c r="B204" s="32">
        <v>2.2999999999999998</v>
      </c>
      <c r="C204" s="32">
        <v>1.1000000000000001</v>
      </c>
      <c r="D204" s="32">
        <v>1.2</v>
      </c>
    </row>
    <row r="205" spans="1:4" x14ac:dyDescent="0.2">
      <c r="A205" s="31">
        <v>203</v>
      </c>
      <c r="B205" s="32">
        <v>2.2999999999999998</v>
      </c>
      <c r="C205" s="32">
        <v>1.1000000000000001</v>
      </c>
      <c r="D205" s="32">
        <v>1.2</v>
      </c>
    </row>
    <row r="206" spans="1:4" x14ac:dyDescent="0.2">
      <c r="A206" s="31">
        <v>204</v>
      </c>
      <c r="B206" s="32">
        <v>2.2999999999999998</v>
      </c>
      <c r="C206" s="32">
        <v>1.1000000000000001</v>
      </c>
      <c r="D206" s="32">
        <v>1.2</v>
      </c>
    </row>
    <row r="207" spans="1:4" x14ac:dyDescent="0.2">
      <c r="A207" s="31">
        <v>205</v>
      </c>
      <c r="B207" s="32">
        <v>2.2999999999999998</v>
      </c>
      <c r="C207" s="32">
        <v>1.1000000000000001</v>
      </c>
      <c r="D207" s="32">
        <v>1.2</v>
      </c>
    </row>
    <row r="208" spans="1:4" x14ac:dyDescent="0.2">
      <c r="A208" s="31">
        <v>206</v>
      </c>
      <c r="B208" s="32">
        <v>2.2999999999999998</v>
      </c>
      <c r="C208" s="32">
        <v>1.1000000000000001</v>
      </c>
      <c r="D208" s="32">
        <v>1.2</v>
      </c>
    </row>
    <row r="209" spans="1:4" x14ac:dyDescent="0.2">
      <c r="A209" s="31">
        <v>207</v>
      </c>
      <c r="B209" s="32">
        <v>2.2999999999999998</v>
      </c>
      <c r="C209" s="32">
        <v>1.1000000000000001</v>
      </c>
      <c r="D209" s="32">
        <v>1.2</v>
      </c>
    </row>
    <row r="210" spans="1:4" x14ac:dyDescent="0.2">
      <c r="A210" s="31">
        <v>208</v>
      </c>
      <c r="B210" s="32">
        <v>2.2999999999999998</v>
      </c>
      <c r="C210" s="32">
        <v>1.1000000000000001</v>
      </c>
      <c r="D210" s="32">
        <v>1.2</v>
      </c>
    </row>
    <row r="211" spans="1:4" x14ac:dyDescent="0.2">
      <c r="A211" s="31">
        <v>209</v>
      </c>
      <c r="B211" s="32">
        <v>2.2999999999999998</v>
      </c>
      <c r="C211" s="32">
        <v>1.1000000000000001</v>
      </c>
      <c r="D211" s="32">
        <v>1.2</v>
      </c>
    </row>
    <row r="212" spans="1:4" x14ac:dyDescent="0.2">
      <c r="A212" s="31">
        <v>210</v>
      </c>
      <c r="B212" s="32">
        <v>2.2999999999999998</v>
      </c>
      <c r="C212" s="32">
        <v>1.1000000000000001</v>
      </c>
      <c r="D212" s="32">
        <v>1.2</v>
      </c>
    </row>
    <row r="213" spans="1:4" x14ac:dyDescent="0.2">
      <c r="A213" s="31">
        <v>211</v>
      </c>
      <c r="B213" s="32">
        <v>2.2999999999999998</v>
      </c>
      <c r="C213" s="32">
        <v>1.1000000000000001</v>
      </c>
      <c r="D213" s="32">
        <v>1.2</v>
      </c>
    </row>
    <row r="214" spans="1:4" x14ac:dyDescent="0.2">
      <c r="A214" s="31">
        <v>212</v>
      </c>
      <c r="B214" s="32">
        <v>2.2999999999999998</v>
      </c>
      <c r="C214" s="32">
        <v>1.1000000000000001</v>
      </c>
      <c r="D214" s="32">
        <v>1.2</v>
      </c>
    </row>
    <row r="215" spans="1:4" x14ac:dyDescent="0.2">
      <c r="A215" s="31">
        <v>213</v>
      </c>
      <c r="B215" s="32">
        <v>2.2999999999999998</v>
      </c>
      <c r="C215" s="32">
        <v>1.1000000000000001</v>
      </c>
      <c r="D215" s="32">
        <v>1.2</v>
      </c>
    </row>
    <row r="216" spans="1:4" x14ac:dyDescent="0.2">
      <c r="A216" s="31">
        <v>214</v>
      </c>
      <c r="B216" s="32">
        <v>2.2999999999999998</v>
      </c>
      <c r="C216" s="32">
        <v>1.1000000000000001</v>
      </c>
      <c r="D216" s="32">
        <v>1.2</v>
      </c>
    </row>
    <row r="217" spans="1:4" x14ac:dyDescent="0.2">
      <c r="A217" s="31">
        <v>215</v>
      </c>
      <c r="B217" s="32">
        <v>2.2999999999999998</v>
      </c>
      <c r="C217" s="32">
        <v>1.1000000000000001</v>
      </c>
      <c r="D217" s="32">
        <v>1.2</v>
      </c>
    </row>
    <row r="218" spans="1:4" x14ac:dyDescent="0.2">
      <c r="A218" s="31">
        <v>216</v>
      </c>
      <c r="B218" s="32">
        <v>2.2999999999999998</v>
      </c>
      <c r="C218" s="32">
        <v>1.1000000000000001</v>
      </c>
      <c r="D218" s="32">
        <v>1.2</v>
      </c>
    </row>
    <row r="219" spans="1:4" x14ac:dyDescent="0.2">
      <c r="A219" s="31">
        <v>217</v>
      </c>
      <c r="B219" s="32">
        <v>2.2999999999999998</v>
      </c>
      <c r="C219" s="32">
        <v>1.1000000000000001</v>
      </c>
      <c r="D219" s="32">
        <v>1.2</v>
      </c>
    </row>
    <row r="220" spans="1:4" x14ac:dyDescent="0.2">
      <c r="A220" s="31">
        <v>218</v>
      </c>
      <c r="B220" s="32">
        <v>2.2999999999999998</v>
      </c>
      <c r="C220" s="32">
        <v>1.1000000000000001</v>
      </c>
      <c r="D220" s="32">
        <v>1.2</v>
      </c>
    </row>
    <row r="221" spans="1:4" x14ac:dyDescent="0.2">
      <c r="A221" s="31">
        <v>219</v>
      </c>
      <c r="B221" s="32">
        <v>2.2999999999999998</v>
      </c>
      <c r="C221" s="32">
        <v>1.1000000000000001</v>
      </c>
      <c r="D221" s="32">
        <v>1.2</v>
      </c>
    </row>
    <row r="222" spans="1:4" x14ac:dyDescent="0.2">
      <c r="A222" s="31">
        <v>220</v>
      </c>
      <c r="B222" s="32">
        <v>2.2999999999999998</v>
      </c>
      <c r="C222" s="32">
        <v>1.1000000000000001</v>
      </c>
      <c r="D222" s="32">
        <v>1.2</v>
      </c>
    </row>
    <row r="223" spans="1:4" x14ac:dyDescent="0.2">
      <c r="A223" s="31">
        <v>221</v>
      </c>
      <c r="B223" s="32">
        <v>2.35</v>
      </c>
      <c r="C223" s="32">
        <v>1.1000000000000001</v>
      </c>
      <c r="D223" s="32">
        <v>1.2</v>
      </c>
    </row>
    <row r="224" spans="1:4" x14ac:dyDescent="0.2">
      <c r="A224" s="31">
        <v>222</v>
      </c>
      <c r="B224" s="32">
        <v>2.35</v>
      </c>
      <c r="C224" s="32">
        <v>1.1000000000000001</v>
      </c>
      <c r="D224" s="32">
        <v>1.2</v>
      </c>
    </row>
    <row r="225" spans="1:4" x14ac:dyDescent="0.2">
      <c r="A225" s="31">
        <v>223</v>
      </c>
      <c r="B225" s="32">
        <v>2.35</v>
      </c>
      <c r="C225" s="32">
        <v>1.1000000000000001</v>
      </c>
      <c r="D225" s="32">
        <v>1.2</v>
      </c>
    </row>
    <row r="226" spans="1:4" x14ac:dyDescent="0.2">
      <c r="A226" s="31">
        <v>224</v>
      </c>
      <c r="B226" s="32">
        <v>2.35</v>
      </c>
      <c r="C226" s="32">
        <v>1.1000000000000001</v>
      </c>
      <c r="D226" s="32">
        <v>1.2</v>
      </c>
    </row>
    <row r="227" spans="1:4" x14ac:dyDescent="0.2">
      <c r="A227" s="31">
        <v>225</v>
      </c>
      <c r="B227" s="32">
        <v>2.35</v>
      </c>
      <c r="C227" s="32">
        <v>1.1000000000000001</v>
      </c>
      <c r="D227" s="32">
        <v>1.2</v>
      </c>
    </row>
    <row r="228" spans="1:4" x14ac:dyDescent="0.2">
      <c r="A228" s="31">
        <v>226</v>
      </c>
      <c r="B228" s="32">
        <v>2.35</v>
      </c>
      <c r="C228" s="32">
        <v>1.1000000000000001</v>
      </c>
      <c r="D228" s="32">
        <v>1.2</v>
      </c>
    </row>
    <row r="229" spans="1:4" x14ac:dyDescent="0.2">
      <c r="A229" s="31">
        <v>227</v>
      </c>
      <c r="B229" s="32">
        <v>2.35</v>
      </c>
      <c r="C229" s="32">
        <v>1.1000000000000001</v>
      </c>
      <c r="D229" s="32">
        <v>1.2</v>
      </c>
    </row>
    <row r="230" spans="1:4" x14ac:dyDescent="0.2">
      <c r="A230" s="31">
        <v>228</v>
      </c>
      <c r="B230" s="32">
        <v>2.35</v>
      </c>
      <c r="C230" s="32">
        <v>1.1000000000000001</v>
      </c>
      <c r="D230" s="32">
        <v>1.2</v>
      </c>
    </row>
    <row r="231" spans="1:4" x14ac:dyDescent="0.2">
      <c r="A231" s="31">
        <v>229</v>
      </c>
      <c r="B231" s="32">
        <v>2.35</v>
      </c>
      <c r="C231" s="32">
        <v>1.1000000000000001</v>
      </c>
      <c r="D231" s="32">
        <v>1.2</v>
      </c>
    </row>
    <row r="232" spans="1:4" x14ac:dyDescent="0.2">
      <c r="A232" s="31">
        <v>230</v>
      </c>
      <c r="B232" s="32">
        <v>2.4</v>
      </c>
      <c r="C232" s="32">
        <v>1.1000000000000001</v>
      </c>
      <c r="D232" s="32">
        <v>1.2</v>
      </c>
    </row>
    <row r="233" spans="1:4" x14ac:dyDescent="0.2">
      <c r="A233" s="31">
        <v>231</v>
      </c>
      <c r="B233" s="32">
        <v>2.4</v>
      </c>
      <c r="C233" s="32">
        <v>1.1000000000000001</v>
      </c>
      <c r="D233" s="32">
        <v>1.2</v>
      </c>
    </row>
    <row r="234" spans="1:4" x14ac:dyDescent="0.2">
      <c r="A234" s="31">
        <v>232</v>
      </c>
      <c r="B234" s="32">
        <v>2.4</v>
      </c>
      <c r="C234" s="32">
        <v>1.1000000000000001</v>
      </c>
      <c r="D234" s="32">
        <v>1.2</v>
      </c>
    </row>
    <row r="235" spans="1:4" x14ac:dyDescent="0.2">
      <c r="A235" s="31">
        <v>233</v>
      </c>
      <c r="B235" s="32">
        <v>2.4</v>
      </c>
      <c r="C235" s="32">
        <v>1.1000000000000001</v>
      </c>
      <c r="D235" s="32">
        <v>1.2</v>
      </c>
    </row>
    <row r="236" spans="1:4" x14ac:dyDescent="0.2">
      <c r="A236" s="31">
        <v>234</v>
      </c>
      <c r="B236" s="32">
        <v>2.4</v>
      </c>
      <c r="C236" s="32">
        <v>1.1000000000000001</v>
      </c>
      <c r="D236" s="32">
        <v>1.2</v>
      </c>
    </row>
    <row r="237" spans="1:4" x14ac:dyDescent="0.2">
      <c r="A237" s="31">
        <v>235</v>
      </c>
      <c r="B237" s="32">
        <v>2.4</v>
      </c>
      <c r="C237" s="32">
        <v>1.1000000000000001</v>
      </c>
      <c r="D237" s="32">
        <v>1.2</v>
      </c>
    </row>
    <row r="238" spans="1:4" x14ac:dyDescent="0.2">
      <c r="A238" s="31">
        <v>236</v>
      </c>
      <c r="B238" s="32">
        <v>2.4</v>
      </c>
      <c r="C238" s="32">
        <v>1.1000000000000001</v>
      </c>
      <c r="D238" s="32">
        <v>1.2</v>
      </c>
    </row>
    <row r="239" spans="1:4" x14ac:dyDescent="0.2">
      <c r="A239" s="31">
        <v>237</v>
      </c>
      <c r="B239" s="32">
        <v>2.4</v>
      </c>
      <c r="C239" s="32">
        <v>1.1000000000000001</v>
      </c>
      <c r="D239" s="32">
        <v>1.2</v>
      </c>
    </row>
    <row r="240" spans="1:4" x14ac:dyDescent="0.2">
      <c r="A240" s="31">
        <v>238</v>
      </c>
      <c r="B240" s="32">
        <v>2.4</v>
      </c>
      <c r="C240" s="32">
        <v>1.1000000000000001</v>
      </c>
      <c r="D240" s="32">
        <v>1.2</v>
      </c>
    </row>
    <row r="241" spans="1:4" x14ac:dyDescent="0.2">
      <c r="A241" s="31">
        <v>239</v>
      </c>
      <c r="B241" s="32">
        <v>2.4</v>
      </c>
      <c r="C241" s="32">
        <v>1.1000000000000001</v>
      </c>
      <c r="D241" s="32">
        <v>1.2</v>
      </c>
    </row>
    <row r="242" spans="1:4" x14ac:dyDescent="0.2">
      <c r="A242" s="31">
        <v>240</v>
      </c>
      <c r="B242" s="32">
        <v>2.4</v>
      </c>
      <c r="C242" s="32">
        <v>1.1000000000000001</v>
      </c>
      <c r="D242" s="32">
        <v>1.2</v>
      </c>
    </row>
    <row r="243" spans="1:4" x14ac:dyDescent="0.2">
      <c r="A243" s="31">
        <v>241</v>
      </c>
      <c r="B243" s="32">
        <v>2.4</v>
      </c>
      <c r="C243" s="32">
        <v>1.1000000000000001</v>
      </c>
      <c r="D243" s="32">
        <v>1.2</v>
      </c>
    </row>
    <row r="244" spans="1:4" x14ac:dyDescent="0.2">
      <c r="A244" s="31">
        <v>242</v>
      </c>
      <c r="B244" s="32">
        <v>2.4</v>
      </c>
      <c r="C244" s="32">
        <v>1.1000000000000001</v>
      </c>
      <c r="D244" s="32">
        <v>1.2</v>
      </c>
    </row>
    <row r="245" spans="1:4" x14ac:dyDescent="0.2">
      <c r="A245" s="31">
        <v>243</v>
      </c>
      <c r="B245" s="32">
        <v>2.4</v>
      </c>
      <c r="C245" s="32">
        <v>1.1000000000000001</v>
      </c>
      <c r="D245" s="32">
        <v>1.2</v>
      </c>
    </row>
    <row r="246" spans="1:4" x14ac:dyDescent="0.2">
      <c r="A246" s="31">
        <v>244</v>
      </c>
      <c r="B246" s="32">
        <v>2.4</v>
      </c>
      <c r="C246" s="32">
        <v>1.1000000000000001</v>
      </c>
      <c r="D246" s="32">
        <v>1.2</v>
      </c>
    </row>
    <row r="247" spans="1:4" x14ac:dyDescent="0.2">
      <c r="A247" s="31">
        <v>245</v>
      </c>
      <c r="B247" s="32">
        <v>2.4</v>
      </c>
      <c r="C247" s="32">
        <v>1.1000000000000001</v>
      </c>
      <c r="D247" s="32">
        <v>1.2</v>
      </c>
    </row>
    <row r="248" spans="1:4" x14ac:dyDescent="0.2">
      <c r="A248" s="31">
        <v>246</v>
      </c>
      <c r="B248" s="32">
        <v>2.4</v>
      </c>
      <c r="C248" s="32">
        <v>1.1000000000000001</v>
      </c>
      <c r="D248" s="32">
        <v>1.2</v>
      </c>
    </row>
    <row r="249" spans="1:4" x14ac:dyDescent="0.2">
      <c r="A249" s="31">
        <v>247</v>
      </c>
      <c r="B249" s="32">
        <v>2.4</v>
      </c>
      <c r="C249" s="32">
        <v>1.1000000000000001</v>
      </c>
      <c r="D249" s="32">
        <v>1.2</v>
      </c>
    </row>
    <row r="250" spans="1:4" x14ac:dyDescent="0.2">
      <c r="A250" s="31">
        <v>248</v>
      </c>
      <c r="B250" s="32">
        <v>2.4</v>
      </c>
      <c r="C250" s="32">
        <v>1.1000000000000001</v>
      </c>
      <c r="D250" s="32">
        <v>1.2</v>
      </c>
    </row>
    <row r="251" spans="1:4" x14ac:dyDescent="0.2">
      <c r="A251" s="31">
        <v>249</v>
      </c>
      <c r="B251" s="32">
        <v>2.4</v>
      </c>
      <c r="C251" s="32">
        <v>1.1000000000000001</v>
      </c>
      <c r="D251" s="32">
        <v>1.2</v>
      </c>
    </row>
    <row r="252" spans="1:4" x14ac:dyDescent="0.2">
      <c r="A252" s="31">
        <v>250</v>
      </c>
      <c r="B252" s="32">
        <v>2.4</v>
      </c>
      <c r="C252" s="32">
        <v>1.1000000000000001</v>
      </c>
      <c r="D252" s="32">
        <v>1.2</v>
      </c>
    </row>
    <row r="253" spans="1:4" x14ac:dyDescent="0.2">
      <c r="A253" s="31">
        <v>251</v>
      </c>
      <c r="B253" s="32">
        <v>2.4</v>
      </c>
      <c r="C253" s="32">
        <v>1.1000000000000001</v>
      </c>
      <c r="D253" s="32">
        <v>1.2</v>
      </c>
    </row>
    <row r="254" spans="1:4" x14ac:dyDescent="0.2">
      <c r="A254" s="31">
        <v>252</v>
      </c>
      <c r="B254" s="32">
        <v>2.4</v>
      </c>
      <c r="C254" s="32">
        <v>1.1000000000000001</v>
      </c>
      <c r="D254" s="32">
        <v>1.2</v>
      </c>
    </row>
    <row r="255" spans="1:4" x14ac:dyDescent="0.2">
      <c r="A255" s="31">
        <v>253</v>
      </c>
      <c r="B255" s="32">
        <v>2.4</v>
      </c>
      <c r="C255" s="32">
        <v>1.1000000000000001</v>
      </c>
      <c r="D255" s="32">
        <v>1.2</v>
      </c>
    </row>
    <row r="256" spans="1:4" x14ac:dyDescent="0.2">
      <c r="A256" s="31">
        <v>254</v>
      </c>
      <c r="B256" s="32">
        <v>2.4</v>
      </c>
      <c r="C256" s="32">
        <v>1.1000000000000001</v>
      </c>
      <c r="D256" s="32">
        <v>1.2</v>
      </c>
    </row>
    <row r="257" spans="1:4" x14ac:dyDescent="0.2">
      <c r="A257" s="31">
        <v>255</v>
      </c>
      <c r="B257" s="32">
        <v>2.4</v>
      </c>
      <c r="C257" s="32">
        <v>1.1000000000000001</v>
      </c>
      <c r="D257" s="32">
        <v>1.2</v>
      </c>
    </row>
    <row r="258" spans="1:4" x14ac:dyDescent="0.2">
      <c r="A258" s="31">
        <v>256</v>
      </c>
      <c r="B258" s="32">
        <v>2.4</v>
      </c>
      <c r="C258" s="32">
        <v>1.1000000000000001</v>
      </c>
      <c r="D258" s="32">
        <v>1.2</v>
      </c>
    </row>
    <row r="259" spans="1:4" x14ac:dyDescent="0.2">
      <c r="A259" s="31">
        <v>257</v>
      </c>
      <c r="B259" s="32">
        <v>2.4</v>
      </c>
      <c r="C259" s="32">
        <v>1.1000000000000001</v>
      </c>
      <c r="D259" s="32">
        <v>1.2</v>
      </c>
    </row>
    <row r="260" spans="1:4" x14ac:dyDescent="0.2">
      <c r="A260" s="31">
        <v>258</v>
      </c>
      <c r="B260" s="32">
        <v>2.4</v>
      </c>
      <c r="C260" s="32">
        <v>1.1000000000000001</v>
      </c>
      <c r="D260" s="32">
        <v>1.2</v>
      </c>
    </row>
    <row r="261" spans="1:4" x14ac:dyDescent="0.2">
      <c r="A261" s="31">
        <v>259</v>
      </c>
      <c r="B261" s="32">
        <v>2.4</v>
      </c>
      <c r="C261" s="32">
        <v>1.1000000000000001</v>
      </c>
      <c r="D261" s="32">
        <v>1.2</v>
      </c>
    </row>
    <row r="262" spans="1:4" x14ac:dyDescent="0.2">
      <c r="A262" s="31">
        <v>260</v>
      </c>
      <c r="B262" s="32">
        <v>2.4</v>
      </c>
      <c r="C262" s="32">
        <v>1.1000000000000001</v>
      </c>
      <c r="D262" s="32">
        <v>1.2</v>
      </c>
    </row>
    <row r="263" spans="1:4" x14ac:dyDescent="0.2">
      <c r="A263" s="31">
        <v>261</v>
      </c>
      <c r="B263" s="32">
        <v>2.4</v>
      </c>
      <c r="C263" s="32">
        <v>1.1000000000000001</v>
      </c>
      <c r="D263" s="32">
        <v>1.2</v>
      </c>
    </row>
    <row r="264" spans="1:4" x14ac:dyDescent="0.2">
      <c r="A264" s="31">
        <v>262</v>
      </c>
      <c r="B264" s="32">
        <v>2.4</v>
      </c>
      <c r="C264" s="32">
        <v>1.1000000000000001</v>
      </c>
      <c r="D264" s="32">
        <v>1.2</v>
      </c>
    </row>
    <row r="265" spans="1:4" x14ac:dyDescent="0.2">
      <c r="A265" s="31">
        <v>263</v>
      </c>
      <c r="B265" s="32">
        <v>2.4</v>
      </c>
      <c r="C265" s="32">
        <v>1.1000000000000001</v>
      </c>
      <c r="D265" s="32">
        <v>1.2</v>
      </c>
    </row>
    <row r="266" spans="1:4" x14ac:dyDescent="0.2">
      <c r="A266" s="31">
        <v>264</v>
      </c>
      <c r="B266" s="32">
        <v>2.4</v>
      </c>
      <c r="C266" s="32">
        <v>1.1000000000000001</v>
      </c>
      <c r="D266" s="32">
        <v>1.2</v>
      </c>
    </row>
    <row r="267" spans="1:4" x14ac:dyDescent="0.2">
      <c r="A267" s="31">
        <v>265</v>
      </c>
      <c r="B267" s="32">
        <v>2.4</v>
      </c>
      <c r="C267" s="32">
        <v>1.1000000000000001</v>
      </c>
      <c r="D267" s="32">
        <v>1.2</v>
      </c>
    </row>
    <row r="268" spans="1:4" x14ac:dyDescent="0.2">
      <c r="A268" s="31">
        <v>266</v>
      </c>
      <c r="B268" s="32">
        <v>2.4</v>
      </c>
      <c r="C268" s="32">
        <v>1.1000000000000001</v>
      </c>
      <c r="D268" s="32">
        <v>1.2</v>
      </c>
    </row>
    <row r="269" spans="1:4" x14ac:dyDescent="0.2">
      <c r="A269" s="31">
        <v>267</v>
      </c>
      <c r="B269" s="32">
        <v>2.4</v>
      </c>
      <c r="C269" s="32">
        <v>1.1000000000000001</v>
      </c>
      <c r="D269" s="32">
        <v>1.2</v>
      </c>
    </row>
    <row r="270" spans="1:4" x14ac:dyDescent="0.2">
      <c r="A270" s="31">
        <v>268</v>
      </c>
      <c r="B270" s="32">
        <v>2.4</v>
      </c>
      <c r="C270" s="32">
        <v>1.1000000000000001</v>
      </c>
      <c r="D270" s="32">
        <v>1.2</v>
      </c>
    </row>
    <row r="271" spans="1:4" x14ac:dyDescent="0.2">
      <c r="A271" s="31">
        <v>269</v>
      </c>
      <c r="B271" s="32">
        <v>2.4</v>
      </c>
      <c r="C271" s="32">
        <v>1.1000000000000001</v>
      </c>
      <c r="D271" s="32">
        <v>1.2</v>
      </c>
    </row>
    <row r="272" spans="1:4" x14ac:dyDescent="0.2">
      <c r="A272" s="31">
        <v>270</v>
      </c>
      <c r="B272" s="32">
        <v>2.4</v>
      </c>
      <c r="C272" s="32">
        <v>1.1000000000000001</v>
      </c>
      <c r="D272" s="32">
        <v>1.2</v>
      </c>
    </row>
    <row r="273" spans="1:4" x14ac:dyDescent="0.2">
      <c r="A273" s="31">
        <v>271</v>
      </c>
      <c r="B273" s="32">
        <v>2.4</v>
      </c>
      <c r="C273" s="32">
        <v>1.1000000000000001</v>
      </c>
      <c r="D273" s="32">
        <v>1.2</v>
      </c>
    </row>
    <row r="274" spans="1:4" x14ac:dyDescent="0.2">
      <c r="A274" s="31">
        <v>272</v>
      </c>
      <c r="B274" s="32">
        <v>2.4</v>
      </c>
      <c r="C274" s="32">
        <v>1.1000000000000001</v>
      </c>
      <c r="D274" s="32">
        <v>1.2</v>
      </c>
    </row>
    <row r="275" spans="1:4" x14ac:dyDescent="0.2">
      <c r="A275" s="31">
        <v>273</v>
      </c>
      <c r="B275" s="32">
        <v>2.4</v>
      </c>
      <c r="C275" s="32">
        <v>1.1000000000000001</v>
      </c>
      <c r="D275" s="32">
        <v>1.2</v>
      </c>
    </row>
    <row r="276" spans="1:4" x14ac:dyDescent="0.2">
      <c r="A276" s="31">
        <v>274</v>
      </c>
      <c r="B276" s="32">
        <v>2.4</v>
      </c>
      <c r="C276" s="32">
        <v>1.1000000000000001</v>
      </c>
      <c r="D276" s="32">
        <v>1.2</v>
      </c>
    </row>
    <row r="277" spans="1:4" x14ac:dyDescent="0.2">
      <c r="A277" s="31">
        <v>275</v>
      </c>
      <c r="B277" s="32">
        <v>2.4</v>
      </c>
      <c r="C277" s="32">
        <v>1.1000000000000001</v>
      </c>
      <c r="D277" s="32">
        <v>1.2</v>
      </c>
    </row>
    <row r="278" spans="1:4" x14ac:dyDescent="0.2">
      <c r="A278" s="31">
        <v>276</v>
      </c>
      <c r="B278" s="32">
        <v>2.4</v>
      </c>
      <c r="C278" s="32">
        <v>1.1000000000000001</v>
      </c>
      <c r="D278" s="32">
        <v>1.2</v>
      </c>
    </row>
    <row r="279" spans="1:4" x14ac:dyDescent="0.2">
      <c r="A279" s="31">
        <v>277</v>
      </c>
      <c r="B279" s="32">
        <v>2.4</v>
      </c>
      <c r="C279" s="32">
        <v>1.1000000000000001</v>
      </c>
      <c r="D279" s="32">
        <v>1.2</v>
      </c>
    </row>
    <row r="280" spans="1:4" x14ac:dyDescent="0.2">
      <c r="A280" s="31">
        <v>278</v>
      </c>
      <c r="B280" s="32">
        <v>2.4</v>
      </c>
      <c r="C280" s="32">
        <v>1.1000000000000001</v>
      </c>
      <c r="D280" s="32">
        <v>1.2</v>
      </c>
    </row>
    <row r="281" spans="1:4" x14ac:dyDescent="0.2">
      <c r="A281" s="31">
        <v>279</v>
      </c>
      <c r="B281" s="32">
        <v>2.4</v>
      </c>
      <c r="C281" s="32">
        <v>1.1000000000000001</v>
      </c>
      <c r="D281" s="32">
        <v>1.2</v>
      </c>
    </row>
    <row r="282" spans="1:4" x14ac:dyDescent="0.2">
      <c r="A282" s="31">
        <v>280</v>
      </c>
      <c r="B282" s="32">
        <v>2.4</v>
      </c>
      <c r="C282" s="32">
        <v>1.1000000000000001</v>
      </c>
      <c r="D282" s="32">
        <v>1.2</v>
      </c>
    </row>
    <row r="283" spans="1:4" x14ac:dyDescent="0.2">
      <c r="A283" s="31">
        <v>281</v>
      </c>
      <c r="B283" s="32">
        <v>2.4</v>
      </c>
      <c r="C283" s="32">
        <v>1.1000000000000001</v>
      </c>
      <c r="D283" s="32">
        <v>1.2</v>
      </c>
    </row>
    <row r="284" spans="1:4" x14ac:dyDescent="0.2">
      <c r="A284" s="31">
        <v>282</v>
      </c>
      <c r="B284" s="32">
        <v>2.4</v>
      </c>
      <c r="C284" s="32">
        <v>1.1000000000000001</v>
      </c>
      <c r="D284" s="32">
        <v>1.2</v>
      </c>
    </row>
    <row r="285" spans="1:4" x14ac:dyDescent="0.2">
      <c r="A285" s="31">
        <v>283</v>
      </c>
      <c r="B285" s="32">
        <v>2.4</v>
      </c>
      <c r="C285" s="32">
        <v>1.1000000000000001</v>
      </c>
      <c r="D285" s="32">
        <v>1.2</v>
      </c>
    </row>
    <row r="286" spans="1:4" x14ac:dyDescent="0.2">
      <c r="A286" s="31">
        <v>284</v>
      </c>
      <c r="B286" s="32">
        <v>2.4</v>
      </c>
      <c r="C286" s="32">
        <v>1.1000000000000001</v>
      </c>
      <c r="D286" s="32">
        <v>1.2</v>
      </c>
    </row>
    <row r="287" spans="1:4" x14ac:dyDescent="0.2">
      <c r="A287" s="31">
        <v>285</v>
      </c>
      <c r="B287" s="32">
        <v>2.4</v>
      </c>
      <c r="C287" s="32">
        <v>1.1000000000000001</v>
      </c>
      <c r="D287" s="32">
        <v>1.2</v>
      </c>
    </row>
    <row r="288" spans="1:4" x14ac:dyDescent="0.2">
      <c r="A288" s="31">
        <v>286</v>
      </c>
      <c r="B288" s="32">
        <v>2.4</v>
      </c>
      <c r="C288" s="32">
        <v>1.1000000000000001</v>
      </c>
      <c r="D288" s="32">
        <v>1.2</v>
      </c>
    </row>
    <row r="289" spans="1:4" x14ac:dyDescent="0.2">
      <c r="A289" s="31">
        <v>287</v>
      </c>
      <c r="B289" s="32">
        <v>2.4</v>
      </c>
      <c r="C289" s="32">
        <v>1.1000000000000001</v>
      </c>
      <c r="D289" s="32">
        <v>1.2</v>
      </c>
    </row>
    <row r="290" spans="1:4" x14ac:dyDescent="0.2">
      <c r="A290" s="31">
        <v>288</v>
      </c>
      <c r="B290" s="32">
        <v>2.4</v>
      </c>
      <c r="C290" s="32">
        <v>1.1000000000000001</v>
      </c>
      <c r="D290" s="32">
        <v>1.2</v>
      </c>
    </row>
    <row r="291" spans="1:4" x14ac:dyDescent="0.2">
      <c r="A291" s="31">
        <v>289</v>
      </c>
      <c r="B291" s="32">
        <v>2.4</v>
      </c>
      <c r="C291" s="32">
        <v>1.1000000000000001</v>
      </c>
      <c r="D291" s="32">
        <v>1.2</v>
      </c>
    </row>
    <row r="292" spans="1:4" x14ac:dyDescent="0.2">
      <c r="A292" s="31">
        <v>290</v>
      </c>
      <c r="B292" s="32">
        <v>2.4</v>
      </c>
      <c r="C292" s="32">
        <v>1.1000000000000001</v>
      </c>
      <c r="D292" s="32">
        <v>1.2</v>
      </c>
    </row>
    <row r="293" spans="1:4" x14ac:dyDescent="0.2">
      <c r="A293" s="31">
        <v>291</v>
      </c>
      <c r="B293" s="32">
        <v>2.4</v>
      </c>
      <c r="C293" s="32">
        <v>1.1000000000000001</v>
      </c>
      <c r="D293" s="32">
        <v>1.2</v>
      </c>
    </row>
    <row r="294" spans="1:4" x14ac:dyDescent="0.2">
      <c r="A294" s="31">
        <v>292</v>
      </c>
      <c r="B294" s="32">
        <v>2.4</v>
      </c>
      <c r="C294" s="32">
        <v>1.1000000000000001</v>
      </c>
      <c r="D294" s="32">
        <v>1.2</v>
      </c>
    </row>
    <row r="295" spans="1:4" x14ac:dyDescent="0.2">
      <c r="A295" s="31">
        <v>293</v>
      </c>
      <c r="B295" s="32">
        <v>2.4</v>
      </c>
      <c r="C295" s="32">
        <v>1.1000000000000001</v>
      </c>
      <c r="D295" s="32">
        <v>1.2</v>
      </c>
    </row>
    <row r="296" spans="1:4" x14ac:dyDescent="0.2">
      <c r="A296" s="31">
        <v>294</v>
      </c>
      <c r="B296" s="32">
        <v>2.4</v>
      </c>
      <c r="C296" s="32">
        <v>1.1000000000000001</v>
      </c>
      <c r="D296" s="32">
        <v>1.2</v>
      </c>
    </row>
    <row r="297" spans="1:4" x14ac:dyDescent="0.2">
      <c r="A297" s="31">
        <v>295</v>
      </c>
      <c r="B297" s="32">
        <v>2.4</v>
      </c>
      <c r="C297" s="32">
        <v>1.1000000000000001</v>
      </c>
      <c r="D297" s="32">
        <v>1.2</v>
      </c>
    </row>
    <row r="298" spans="1:4" x14ac:dyDescent="0.2">
      <c r="A298" s="31">
        <v>296</v>
      </c>
      <c r="B298" s="32">
        <v>2.4</v>
      </c>
      <c r="C298" s="32">
        <v>1.1000000000000001</v>
      </c>
      <c r="D298" s="32">
        <v>1.2</v>
      </c>
    </row>
    <row r="299" spans="1:4" x14ac:dyDescent="0.2">
      <c r="A299" s="31">
        <v>297</v>
      </c>
      <c r="B299" s="32">
        <v>2.4</v>
      </c>
      <c r="C299" s="32">
        <v>1.1000000000000001</v>
      </c>
      <c r="D299" s="32">
        <v>1.2</v>
      </c>
    </row>
    <row r="300" spans="1:4" x14ac:dyDescent="0.2">
      <c r="A300" s="31">
        <v>298</v>
      </c>
      <c r="B300" s="32">
        <v>2.4</v>
      </c>
      <c r="C300" s="32">
        <v>1.1000000000000001</v>
      </c>
      <c r="D300" s="32">
        <v>1.2</v>
      </c>
    </row>
    <row r="301" spans="1:4" x14ac:dyDescent="0.2">
      <c r="A301" s="31">
        <v>299</v>
      </c>
      <c r="B301" s="32">
        <v>2.4</v>
      </c>
      <c r="C301" s="32">
        <v>1.1000000000000001</v>
      </c>
      <c r="D301" s="32">
        <v>1.2</v>
      </c>
    </row>
    <row r="302" spans="1:4" x14ac:dyDescent="0.2">
      <c r="A302" s="31">
        <v>300</v>
      </c>
      <c r="B302" s="32">
        <v>2.4</v>
      </c>
      <c r="C302" s="32">
        <v>1.1000000000000001</v>
      </c>
      <c r="D302" s="32">
        <v>1.2</v>
      </c>
    </row>
    <row r="303" spans="1:4" x14ac:dyDescent="0.2">
      <c r="A303" s="31">
        <v>301</v>
      </c>
      <c r="B303" s="32">
        <v>2.4</v>
      </c>
      <c r="C303" s="32">
        <v>1.1000000000000001</v>
      </c>
      <c r="D303" s="32">
        <v>1.2</v>
      </c>
    </row>
    <row r="304" spans="1:4" x14ac:dyDescent="0.2">
      <c r="A304" s="31">
        <v>302</v>
      </c>
      <c r="B304" s="32">
        <v>2.4</v>
      </c>
      <c r="C304" s="32">
        <v>1.1000000000000001</v>
      </c>
      <c r="D304" s="32">
        <v>1.2</v>
      </c>
    </row>
    <row r="305" spans="1:4" x14ac:dyDescent="0.2">
      <c r="A305" s="31">
        <v>303</v>
      </c>
      <c r="B305" s="32">
        <v>2.4</v>
      </c>
      <c r="C305" s="32">
        <v>1.1000000000000001</v>
      </c>
      <c r="D305" s="32">
        <v>1.2</v>
      </c>
    </row>
    <row r="306" spans="1:4" x14ac:dyDescent="0.2">
      <c r="A306" s="31">
        <v>304</v>
      </c>
      <c r="B306" s="32">
        <v>2.4</v>
      </c>
      <c r="C306" s="32">
        <v>1.1000000000000001</v>
      </c>
      <c r="D306" s="32">
        <v>1.2</v>
      </c>
    </row>
    <row r="307" spans="1:4" x14ac:dyDescent="0.2">
      <c r="A307" s="31">
        <v>305</v>
      </c>
      <c r="B307" s="32">
        <v>2.4</v>
      </c>
      <c r="C307" s="32">
        <v>1.1000000000000001</v>
      </c>
      <c r="D307" s="32">
        <v>1.2</v>
      </c>
    </row>
    <row r="308" spans="1:4" x14ac:dyDescent="0.2">
      <c r="A308" s="31">
        <v>306</v>
      </c>
      <c r="B308" s="32">
        <v>2.4</v>
      </c>
      <c r="C308" s="32">
        <v>1.1000000000000001</v>
      </c>
      <c r="D308" s="32">
        <v>1.2</v>
      </c>
    </row>
    <row r="309" spans="1:4" x14ac:dyDescent="0.2">
      <c r="A309" s="31">
        <v>307</v>
      </c>
      <c r="B309" s="32">
        <v>2.4</v>
      </c>
      <c r="C309" s="32">
        <v>1.1000000000000001</v>
      </c>
      <c r="D309" s="32">
        <v>1.2</v>
      </c>
    </row>
    <row r="310" spans="1:4" x14ac:dyDescent="0.2">
      <c r="A310" s="31">
        <v>308</v>
      </c>
      <c r="B310" s="32">
        <v>2.4</v>
      </c>
      <c r="C310" s="32">
        <v>1.1000000000000001</v>
      </c>
      <c r="D310" s="32">
        <v>1.2</v>
      </c>
    </row>
    <row r="311" spans="1:4" x14ac:dyDescent="0.2">
      <c r="A311" s="31">
        <v>309</v>
      </c>
      <c r="B311" s="32">
        <v>2.4</v>
      </c>
      <c r="C311" s="32">
        <v>1.1000000000000001</v>
      </c>
      <c r="D311" s="32">
        <v>1.2</v>
      </c>
    </row>
    <row r="312" spans="1:4" x14ac:dyDescent="0.2">
      <c r="A312" s="31">
        <v>310</v>
      </c>
      <c r="B312" s="32">
        <v>2.4</v>
      </c>
      <c r="C312" s="32">
        <v>1.1000000000000001</v>
      </c>
      <c r="D312" s="32">
        <v>1.2</v>
      </c>
    </row>
    <row r="313" spans="1:4" x14ac:dyDescent="0.2">
      <c r="A313" s="31">
        <v>311</v>
      </c>
      <c r="B313" s="32">
        <v>2.4</v>
      </c>
      <c r="C313" s="32">
        <v>1.1000000000000001</v>
      </c>
      <c r="D313" s="32">
        <v>1.2</v>
      </c>
    </row>
    <row r="314" spans="1:4" x14ac:dyDescent="0.2">
      <c r="A314" s="31">
        <v>312</v>
      </c>
      <c r="B314" s="32">
        <v>2.4</v>
      </c>
      <c r="C314" s="32">
        <v>1.1000000000000001</v>
      </c>
      <c r="D314" s="32">
        <v>1.2</v>
      </c>
    </row>
    <row r="315" spans="1:4" x14ac:dyDescent="0.2">
      <c r="A315" s="31">
        <v>313</v>
      </c>
      <c r="B315" s="32">
        <v>2.4</v>
      </c>
      <c r="C315" s="32">
        <v>1.1000000000000001</v>
      </c>
      <c r="D315" s="32">
        <v>1.2</v>
      </c>
    </row>
    <row r="316" spans="1:4" x14ac:dyDescent="0.2">
      <c r="A316" s="31">
        <v>314</v>
      </c>
      <c r="B316" s="32">
        <v>2.4</v>
      </c>
      <c r="C316" s="32">
        <v>1.1000000000000001</v>
      </c>
      <c r="D316" s="32">
        <v>1.2</v>
      </c>
    </row>
    <row r="317" spans="1:4" x14ac:dyDescent="0.2">
      <c r="A317" s="31">
        <v>315</v>
      </c>
      <c r="B317" s="32">
        <v>2.4</v>
      </c>
      <c r="C317" s="32">
        <v>1.1000000000000001</v>
      </c>
      <c r="D317" s="32">
        <v>1.2</v>
      </c>
    </row>
    <row r="318" spans="1:4" x14ac:dyDescent="0.2">
      <c r="A318" s="31">
        <v>316</v>
      </c>
      <c r="B318" s="32">
        <v>2.4</v>
      </c>
      <c r="C318" s="32">
        <v>1.1000000000000001</v>
      </c>
      <c r="D318" s="32">
        <v>1.2</v>
      </c>
    </row>
    <row r="319" spans="1:4" x14ac:dyDescent="0.2">
      <c r="A319" s="31">
        <v>317</v>
      </c>
      <c r="B319" s="32">
        <v>2.4</v>
      </c>
      <c r="C319" s="32">
        <v>1.1000000000000001</v>
      </c>
      <c r="D319" s="32">
        <v>1.2</v>
      </c>
    </row>
    <row r="320" spans="1:4" x14ac:dyDescent="0.2">
      <c r="A320" s="31">
        <v>318</v>
      </c>
      <c r="B320" s="32">
        <v>2.4</v>
      </c>
      <c r="C320" s="32">
        <v>1.1000000000000001</v>
      </c>
      <c r="D320" s="32">
        <v>1.2</v>
      </c>
    </row>
    <row r="321" spans="1:4" x14ac:dyDescent="0.2">
      <c r="A321" s="31">
        <v>319</v>
      </c>
      <c r="B321" s="32">
        <v>2.4</v>
      </c>
      <c r="C321" s="32">
        <v>1.1000000000000001</v>
      </c>
      <c r="D321" s="32">
        <v>1.2</v>
      </c>
    </row>
    <row r="322" spans="1:4" x14ac:dyDescent="0.2">
      <c r="A322" s="31">
        <v>320</v>
      </c>
      <c r="B322" s="32">
        <v>2.4</v>
      </c>
      <c r="C322" s="32">
        <v>1.1000000000000001</v>
      </c>
      <c r="D322" s="32">
        <v>1.2</v>
      </c>
    </row>
    <row r="323" spans="1:4" x14ac:dyDescent="0.2">
      <c r="A323" s="31">
        <v>321</v>
      </c>
      <c r="B323" s="32">
        <v>2.4</v>
      </c>
      <c r="C323" s="32">
        <v>1.1000000000000001</v>
      </c>
      <c r="D323" s="32">
        <v>1.2</v>
      </c>
    </row>
    <row r="324" spans="1:4" x14ac:dyDescent="0.2">
      <c r="A324" s="31">
        <v>322</v>
      </c>
      <c r="B324" s="32">
        <v>2.4</v>
      </c>
      <c r="C324" s="32">
        <v>1.1000000000000001</v>
      </c>
      <c r="D324" s="32">
        <v>1.2</v>
      </c>
    </row>
    <row r="325" spans="1:4" x14ac:dyDescent="0.2">
      <c r="A325" s="31">
        <v>323</v>
      </c>
      <c r="B325" s="32">
        <v>2.4</v>
      </c>
      <c r="C325" s="32">
        <v>1.1000000000000001</v>
      </c>
      <c r="D325" s="32">
        <v>1.2</v>
      </c>
    </row>
    <row r="326" spans="1:4" x14ac:dyDescent="0.2">
      <c r="A326" s="31">
        <v>324</v>
      </c>
      <c r="B326" s="32">
        <v>2.4</v>
      </c>
      <c r="C326" s="32">
        <v>1.1000000000000001</v>
      </c>
      <c r="D326" s="32">
        <v>1.2</v>
      </c>
    </row>
    <row r="327" spans="1:4" x14ac:dyDescent="0.2">
      <c r="A327" s="31">
        <v>325</v>
      </c>
      <c r="B327" s="32">
        <v>2.4</v>
      </c>
      <c r="C327" s="32">
        <v>1.1000000000000001</v>
      </c>
      <c r="D327" s="32">
        <v>1.2</v>
      </c>
    </row>
    <row r="328" spans="1:4" x14ac:dyDescent="0.2">
      <c r="A328" s="31">
        <v>326</v>
      </c>
      <c r="B328" s="32">
        <v>2.4</v>
      </c>
      <c r="C328" s="32">
        <v>1.1000000000000001</v>
      </c>
      <c r="D328" s="32">
        <v>1.2</v>
      </c>
    </row>
    <row r="329" spans="1:4" x14ac:dyDescent="0.2">
      <c r="A329" s="31">
        <v>327</v>
      </c>
      <c r="B329" s="32">
        <v>2.4</v>
      </c>
      <c r="C329" s="32">
        <v>1.1000000000000001</v>
      </c>
      <c r="D329" s="32">
        <v>1.2</v>
      </c>
    </row>
    <row r="330" spans="1:4" x14ac:dyDescent="0.2">
      <c r="A330" s="31">
        <v>328</v>
      </c>
      <c r="B330" s="32">
        <v>2.4</v>
      </c>
      <c r="C330" s="32">
        <v>1.1000000000000001</v>
      </c>
      <c r="D330" s="32">
        <v>1.2</v>
      </c>
    </row>
    <row r="331" spans="1:4" x14ac:dyDescent="0.2">
      <c r="A331" s="31">
        <v>329</v>
      </c>
      <c r="B331" s="32">
        <v>2.4</v>
      </c>
      <c r="C331" s="32">
        <v>1.1000000000000001</v>
      </c>
      <c r="D331" s="32">
        <v>1.2</v>
      </c>
    </row>
    <row r="332" spans="1:4" x14ac:dyDescent="0.2">
      <c r="A332" s="31">
        <v>330</v>
      </c>
      <c r="B332" s="32">
        <v>2.4</v>
      </c>
      <c r="C332" s="32">
        <v>1.1000000000000001</v>
      </c>
      <c r="D332" s="32">
        <v>1.2</v>
      </c>
    </row>
    <row r="333" spans="1:4" x14ac:dyDescent="0.2">
      <c r="A333" s="31">
        <v>331</v>
      </c>
      <c r="B333" s="32">
        <v>2.4</v>
      </c>
      <c r="C333" s="32">
        <v>1.1000000000000001</v>
      </c>
      <c r="D333" s="32">
        <v>1.2</v>
      </c>
    </row>
    <row r="334" spans="1:4" x14ac:dyDescent="0.2">
      <c r="A334" s="31">
        <v>332</v>
      </c>
      <c r="B334" s="32">
        <v>2.4</v>
      </c>
      <c r="C334" s="32">
        <v>1.1000000000000001</v>
      </c>
      <c r="D334" s="32">
        <v>1.2</v>
      </c>
    </row>
    <row r="335" spans="1:4" x14ac:dyDescent="0.2">
      <c r="A335" s="31">
        <v>333</v>
      </c>
      <c r="B335" s="32">
        <v>2.4</v>
      </c>
      <c r="C335" s="32">
        <v>1.1000000000000001</v>
      </c>
      <c r="D335" s="32">
        <v>1.2</v>
      </c>
    </row>
    <row r="336" spans="1:4" x14ac:dyDescent="0.2">
      <c r="A336" s="31">
        <v>334</v>
      </c>
      <c r="B336" s="32">
        <v>2.4</v>
      </c>
      <c r="C336" s="32">
        <v>1.1000000000000001</v>
      </c>
      <c r="D336" s="32">
        <v>1.2</v>
      </c>
    </row>
    <row r="337" spans="1:4" x14ac:dyDescent="0.2">
      <c r="A337" s="31">
        <v>335</v>
      </c>
      <c r="B337" s="32">
        <v>2.4</v>
      </c>
      <c r="C337" s="32">
        <v>1.1000000000000001</v>
      </c>
      <c r="D337" s="32">
        <v>1.2</v>
      </c>
    </row>
    <row r="338" spans="1:4" x14ac:dyDescent="0.2">
      <c r="A338" s="31">
        <v>336</v>
      </c>
      <c r="B338" s="32">
        <v>2.4</v>
      </c>
      <c r="C338" s="32">
        <v>1.1000000000000001</v>
      </c>
      <c r="D338" s="32">
        <v>1.2</v>
      </c>
    </row>
    <row r="339" spans="1:4" x14ac:dyDescent="0.2">
      <c r="A339" s="31">
        <v>337</v>
      </c>
      <c r="B339" s="32">
        <v>2.4</v>
      </c>
      <c r="C339" s="32">
        <v>1.1000000000000001</v>
      </c>
      <c r="D339" s="32">
        <v>1.2</v>
      </c>
    </row>
    <row r="340" spans="1:4" x14ac:dyDescent="0.2">
      <c r="A340" s="31">
        <v>338</v>
      </c>
      <c r="B340" s="32">
        <v>2.4</v>
      </c>
      <c r="C340" s="32">
        <v>1.1000000000000001</v>
      </c>
      <c r="D340" s="32">
        <v>1.2</v>
      </c>
    </row>
    <row r="341" spans="1:4" x14ac:dyDescent="0.2">
      <c r="A341" s="31">
        <v>339</v>
      </c>
      <c r="B341" s="32">
        <v>2.4</v>
      </c>
      <c r="C341" s="32">
        <v>1.1000000000000001</v>
      </c>
      <c r="D341" s="32">
        <v>1.2</v>
      </c>
    </row>
    <row r="342" spans="1:4" x14ac:dyDescent="0.2">
      <c r="A342" s="31">
        <v>340</v>
      </c>
      <c r="B342" s="32">
        <v>2.4</v>
      </c>
      <c r="C342" s="32">
        <v>1.1000000000000001</v>
      </c>
      <c r="D342" s="32">
        <v>1.2</v>
      </c>
    </row>
    <row r="343" spans="1:4" x14ac:dyDescent="0.2">
      <c r="A343" s="31">
        <v>341</v>
      </c>
      <c r="B343" s="32">
        <v>2.4</v>
      </c>
      <c r="C343" s="32">
        <v>1.1000000000000001</v>
      </c>
      <c r="D343" s="32">
        <v>1.2</v>
      </c>
    </row>
    <row r="344" spans="1:4" x14ac:dyDescent="0.2">
      <c r="A344" s="31">
        <v>342</v>
      </c>
      <c r="B344" s="32">
        <v>2.4</v>
      </c>
      <c r="C344" s="32">
        <v>1.1000000000000001</v>
      </c>
      <c r="D344" s="32">
        <v>1.2</v>
      </c>
    </row>
    <row r="345" spans="1:4" x14ac:dyDescent="0.2">
      <c r="A345" s="31">
        <v>343</v>
      </c>
      <c r="B345" s="32">
        <v>2.4</v>
      </c>
      <c r="C345" s="32">
        <v>1.1000000000000001</v>
      </c>
      <c r="D345" s="32">
        <v>1.2</v>
      </c>
    </row>
    <row r="346" spans="1:4" x14ac:dyDescent="0.2">
      <c r="A346" s="31">
        <v>344</v>
      </c>
      <c r="B346" s="32">
        <v>2.4</v>
      </c>
      <c r="C346" s="32">
        <v>1.1000000000000001</v>
      </c>
      <c r="D346" s="32">
        <v>1.2</v>
      </c>
    </row>
    <row r="347" spans="1:4" x14ac:dyDescent="0.2">
      <c r="A347" s="31">
        <v>345</v>
      </c>
      <c r="B347" s="32">
        <v>2.4</v>
      </c>
      <c r="C347" s="32">
        <v>1.1000000000000001</v>
      </c>
      <c r="D347" s="32">
        <v>1.2</v>
      </c>
    </row>
    <row r="348" spans="1:4" x14ac:dyDescent="0.2">
      <c r="A348" s="31">
        <v>346</v>
      </c>
      <c r="B348" s="32">
        <v>2.4</v>
      </c>
      <c r="C348" s="32">
        <v>1.1000000000000001</v>
      </c>
      <c r="D348" s="32">
        <v>1.2</v>
      </c>
    </row>
    <row r="349" spans="1:4" x14ac:dyDescent="0.2">
      <c r="A349" s="31">
        <v>347</v>
      </c>
      <c r="B349" s="32">
        <v>2.4</v>
      </c>
      <c r="C349" s="32">
        <v>1.1000000000000001</v>
      </c>
      <c r="D349" s="32">
        <v>1.2</v>
      </c>
    </row>
    <row r="350" spans="1:4" x14ac:dyDescent="0.2">
      <c r="A350" s="31">
        <v>348</v>
      </c>
      <c r="B350" s="32">
        <v>2.4</v>
      </c>
      <c r="C350" s="32">
        <v>1.1000000000000001</v>
      </c>
      <c r="D350" s="32">
        <v>1.2</v>
      </c>
    </row>
    <row r="351" spans="1:4" x14ac:dyDescent="0.2">
      <c r="A351" s="31">
        <v>349</v>
      </c>
      <c r="B351" s="32">
        <v>2.4</v>
      </c>
      <c r="C351" s="32">
        <v>1.1000000000000001</v>
      </c>
      <c r="D351" s="32">
        <v>1.2</v>
      </c>
    </row>
    <row r="352" spans="1:4" x14ac:dyDescent="0.2">
      <c r="A352" s="31">
        <v>350</v>
      </c>
      <c r="B352" s="32">
        <v>2.4</v>
      </c>
      <c r="C352" s="32">
        <v>1.1000000000000001</v>
      </c>
      <c r="D352" s="32">
        <v>1.2</v>
      </c>
    </row>
    <row r="353" spans="1:4" x14ac:dyDescent="0.2">
      <c r="A353" s="31">
        <v>351</v>
      </c>
      <c r="B353" s="32">
        <v>2.4</v>
      </c>
      <c r="C353" s="32">
        <v>1.1000000000000001</v>
      </c>
      <c r="D353" s="32">
        <v>1.2</v>
      </c>
    </row>
    <row r="354" spans="1:4" x14ac:dyDescent="0.2">
      <c r="A354" s="31">
        <v>352</v>
      </c>
      <c r="B354" s="32">
        <v>2.4</v>
      </c>
      <c r="C354" s="32">
        <v>1.1000000000000001</v>
      </c>
      <c r="D354" s="32">
        <v>1.2</v>
      </c>
    </row>
    <row r="355" spans="1:4" x14ac:dyDescent="0.2">
      <c r="A355" s="31">
        <v>353</v>
      </c>
      <c r="B355" s="32">
        <v>2.4</v>
      </c>
      <c r="C355" s="32">
        <v>1.1000000000000001</v>
      </c>
      <c r="D355" s="32">
        <v>1.2</v>
      </c>
    </row>
    <row r="356" spans="1:4" x14ac:dyDescent="0.2">
      <c r="A356" s="31">
        <v>354</v>
      </c>
      <c r="B356" s="32">
        <v>2.4</v>
      </c>
      <c r="C356" s="32">
        <v>1.1000000000000001</v>
      </c>
      <c r="D356" s="32">
        <v>1.2</v>
      </c>
    </row>
    <row r="357" spans="1:4" x14ac:dyDescent="0.2">
      <c r="A357" s="31">
        <v>355</v>
      </c>
      <c r="B357" s="32">
        <v>2.4</v>
      </c>
      <c r="C357" s="32">
        <v>1.1000000000000001</v>
      </c>
      <c r="D357" s="32">
        <v>1.2</v>
      </c>
    </row>
    <row r="358" spans="1:4" x14ac:dyDescent="0.2">
      <c r="A358" s="31">
        <v>356</v>
      </c>
      <c r="B358" s="32">
        <v>2.4</v>
      </c>
      <c r="C358" s="32">
        <v>1.1000000000000001</v>
      </c>
      <c r="D358" s="32">
        <v>1.2</v>
      </c>
    </row>
    <row r="359" spans="1:4" x14ac:dyDescent="0.2">
      <c r="A359" s="31">
        <v>357</v>
      </c>
      <c r="B359" s="32">
        <v>2.4</v>
      </c>
      <c r="C359" s="32">
        <v>1.1000000000000001</v>
      </c>
      <c r="D359" s="32">
        <v>1.2</v>
      </c>
    </row>
    <row r="360" spans="1:4" x14ac:dyDescent="0.2">
      <c r="A360" s="31">
        <v>358</v>
      </c>
      <c r="B360" s="32">
        <v>2.4</v>
      </c>
      <c r="C360" s="32">
        <v>1.1000000000000001</v>
      </c>
      <c r="D360" s="32">
        <v>1.2</v>
      </c>
    </row>
    <row r="361" spans="1:4" x14ac:dyDescent="0.2">
      <c r="A361" s="31">
        <v>359</v>
      </c>
      <c r="B361" s="32">
        <v>2.4</v>
      </c>
      <c r="C361" s="32">
        <v>1.1000000000000001</v>
      </c>
      <c r="D361" s="32">
        <v>1.2</v>
      </c>
    </row>
    <row r="362" spans="1:4" x14ac:dyDescent="0.2">
      <c r="A362" s="31">
        <v>360</v>
      </c>
      <c r="B362" s="32">
        <v>2.4</v>
      </c>
      <c r="C362" s="32">
        <v>1.1000000000000001</v>
      </c>
      <c r="D362" s="32">
        <v>1.2</v>
      </c>
    </row>
    <row r="363" spans="1:4" x14ac:dyDescent="0.2">
      <c r="A363" s="31">
        <v>361</v>
      </c>
      <c r="B363" s="32">
        <v>2.4</v>
      </c>
      <c r="C363" s="32">
        <v>1.1000000000000001</v>
      </c>
      <c r="D363" s="32">
        <v>1.2</v>
      </c>
    </row>
    <row r="364" spans="1:4" x14ac:dyDescent="0.2">
      <c r="A364" s="31">
        <v>362</v>
      </c>
      <c r="B364" s="32">
        <v>2.4</v>
      </c>
      <c r="C364" s="32">
        <v>1.1000000000000001</v>
      </c>
      <c r="D364" s="32">
        <v>1.2</v>
      </c>
    </row>
    <row r="365" spans="1:4" x14ac:dyDescent="0.2">
      <c r="A365" s="31">
        <v>363</v>
      </c>
      <c r="B365" s="32">
        <v>2.4</v>
      </c>
      <c r="C365" s="32">
        <v>1.1000000000000001</v>
      </c>
      <c r="D365" s="32">
        <v>1.2</v>
      </c>
    </row>
    <row r="366" spans="1:4" x14ac:dyDescent="0.2">
      <c r="A366" s="31">
        <v>364</v>
      </c>
      <c r="B366" s="32">
        <v>2.4</v>
      </c>
      <c r="C366" s="32">
        <v>1.1000000000000001</v>
      </c>
      <c r="D366" s="32">
        <v>1.2</v>
      </c>
    </row>
    <row r="367" spans="1:4" x14ac:dyDescent="0.2">
      <c r="A367" s="31">
        <v>365</v>
      </c>
      <c r="B367" s="32">
        <v>2.4</v>
      </c>
      <c r="C367" s="32">
        <v>1.1000000000000001</v>
      </c>
      <c r="D367" s="32">
        <v>1.2</v>
      </c>
    </row>
    <row r="368" spans="1:4" x14ac:dyDescent="0.2">
      <c r="A368" s="31">
        <v>366</v>
      </c>
      <c r="B368" s="32">
        <v>2.4</v>
      </c>
      <c r="C368" s="32">
        <v>1.1000000000000001</v>
      </c>
      <c r="D368" s="32">
        <v>1.2</v>
      </c>
    </row>
    <row r="369" spans="1:4" x14ac:dyDescent="0.2">
      <c r="A369" s="31">
        <v>367</v>
      </c>
      <c r="B369" s="32">
        <v>2.4</v>
      </c>
      <c r="C369" s="32">
        <v>1.1000000000000001</v>
      </c>
      <c r="D369" s="32">
        <v>1.2</v>
      </c>
    </row>
    <row r="370" spans="1:4" x14ac:dyDescent="0.2">
      <c r="A370" s="31">
        <v>368</v>
      </c>
      <c r="B370" s="32">
        <v>2.4</v>
      </c>
      <c r="C370" s="32">
        <v>1.1000000000000001</v>
      </c>
      <c r="D370" s="32">
        <v>1.2</v>
      </c>
    </row>
    <row r="371" spans="1:4" x14ac:dyDescent="0.2">
      <c r="A371" s="31">
        <v>369</v>
      </c>
      <c r="B371" s="32">
        <v>2.4</v>
      </c>
      <c r="C371" s="32">
        <v>1.1000000000000001</v>
      </c>
      <c r="D371" s="32">
        <v>1.2</v>
      </c>
    </row>
    <row r="372" spans="1:4" x14ac:dyDescent="0.2">
      <c r="A372" s="31">
        <v>370</v>
      </c>
      <c r="B372" s="32">
        <v>2.4</v>
      </c>
      <c r="C372" s="32">
        <v>1.1000000000000001</v>
      </c>
      <c r="D372" s="32">
        <v>1.2</v>
      </c>
    </row>
    <row r="373" spans="1:4" x14ac:dyDescent="0.2">
      <c r="A373" s="31">
        <v>371</v>
      </c>
      <c r="B373" s="32">
        <v>2.4</v>
      </c>
      <c r="C373" s="32">
        <v>1.1000000000000001</v>
      </c>
      <c r="D373" s="32">
        <v>1.2</v>
      </c>
    </row>
    <row r="374" spans="1:4" x14ac:dyDescent="0.2">
      <c r="A374" s="31">
        <v>372</v>
      </c>
      <c r="B374" s="32">
        <v>2.4</v>
      </c>
      <c r="C374" s="32">
        <v>1.1000000000000001</v>
      </c>
      <c r="D374" s="32">
        <v>1.2</v>
      </c>
    </row>
    <row r="375" spans="1:4" x14ac:dyDescent="0.2">
      <c r="A375" s="31">
        <v>373</v>
      </c>
      <c r="B375" s="32">
        <v>2.4</v>
      </c>
      <c r="C375" s="32">
        <v>1.1000000000000001</v>
      </c>
      <c r="D375" s="32">
        <v>1.2</v>
      </c>
    </row>
    <row r="376" spans="1:4" x14ac:dyDescent="0.2">
      <c r="A376" s="31">
        <v>374</v>
      </c>
      <c r="B376" s="32">
        <v>2.4</v>
      </c>
      <c r="C376" s="32">
        <v>1.1000000000000001</v>
      </c>
      <c r="D376" s="32">
        <v>1.2</v>
      </c>
    </row>
    <row r="377" spans="1:4" x14ac:dyDescent="0.2">
      <c r="A377" s="31">
        <v>375</v>
      </c>
      <c r="B377" s="32">
        <v>2.4</v>
      </c>
      <c r="C377" s="32">
        <v>1.1000000000000001</v>
      </c>
      <c r="D377" s="32">
        <v>1.2</v>
      </c>
    </row>
    <row r="378" spans="1:4" x14ac:dyDescent="0.2">
      <c r="A378" s="31">
        <v>376</v>
      </c>
      <c r="B378" s="32">
        <v>2.4</v>
      </c>
      <c r="C378" s="32">
        <v>1.1000000000000001</v>
      </c>
      <c r="D378" s="32">
        <v>1.2</v>
      </c>
    </row>
    <row r="379" spans="1:4" x14ac:dyDescent="0.2">
      <c r="A379" s="31">
        <v>377</v>
      </c>
      <c r="B379" s="32">
        <v>2.4</v>
      </c>
      <c r="C379" s="32">
        <v>1.1000000000000001</v>
      </c>
      <c r="D379" s="32">
        <v>1.2</v>
      </c>
    </row>
    <row r="380" spans="1:4" x14ac:dyDescent="0.2">
      <c r="A380" s="31">
        <v>378</v>
      </c>
      <c r="B380" s="32">
        <v>2.4</v>
      </c>
      <c r="C380" s="32">
        <v>1.1000000000000001</v>
      </c>
      <c r="D380" s="32">
        <v>1.2</v>
      </c>
    </row>
    <row r="381" spans="1:4" x14ac:dyDescent="0.2">
      <c r="A381" s="31">
        <v>379</v>
      </c>
      <c r="B381" s="32">
        <v>2.4</v>
      </c>
      <c r="C381" s="32">
        <v>1.1000000000000001</v>
      </c>
      <c r="D381" s="32">
        <v>1.2</v>
      </c>
    </row>
    <row r="382" spans="1:4" x14ac:dyDescent="0.2">
      <c r="A382" s="31">
        <v>380</v>
      </c>
      <c r="B382" s="32">
        <v>2.4</v>
      </c>
      <c r="C382" s="32">
        <v>1.1000000000000001</v>
      </c>
      <c r="D382" s="32">
        <v>1.2</v>
      </c>
    </row>
    <row r="383" spans="1:4" x14ac:dyDescent="0.2">
      <c r="A383" s="31">
        <v>381</v>
      </c>
      <c r="B383" s="32">
        <v>2.4</v>
      </c>
      <c r="C383" s="32">
        <v>1.1000000000000001</v>
      </c>
      <c r="D383" s="32">
        <v>1.2</v>
      </c>
    </row>
    <row r="384" spans="1:4" x14ac:dyDescent="0.2">
      <c r="A384" s="31">
        <v>382</v>
      </c>
      <c r="B384" s="32">
        <v>2.4</v>
      </c>
      <c r="C384" s="32">
        <v>1.1000000000000001</v>
      </c>
      <c r="D384" s="32">
        <v>1.2</v>
      </c>
    </row>
    <row r="385" spans="1:4" x14ac:dyDescent="0.2">
      <c r="A385" s="31">
        <v>383</v>
      </c>
      <c r="B385" s="32">
        <v>2.4</v>
      </c>
      <c r="C385" s="32">
        <v>1.1000000000000001</v>
      </c>
      <c r="D385" s="32">
        <v>1.2</v>
      </c>
    </row>
    <row r="386" spans="1:4" x14ac:dyDescent="0.2">
      <c r="A386" s="31">
        <v>384</v>
      </c>
      <c r="B386" s="32">
        <v>2.4</v>
      </c>
      <c r="C386" s="32">
        <v>1.1000000000000001</v>
      </c>
      <c r="D386" s="32">
        <v>1.2</v>
      </c>
    </row>
    <row r="387" spans="1:4" x14ac:dyDescent="0.2">
      <c r="A387" s="31">
        <v>385</v>
      </c>
      <c r="B387" s="32">
        <v>2.4</v>
      </c>
      <c r="C387" s="32">
        <v>1.1000000000000001</v>
      </c>
      <c r="D387" s="32">
        <v>1.2</v>
      </c>
    </row>
    <row r="388" spans="1:4" x14ac:dyDescent="0.2">
      <c r="A388" s="31">
        <v>386</v>
      </c>
      <c r="B388" s="32">
        <v>2.4</v>
      </c>
      <c r="C388" s="32">
        <v>1.1000000000000001</v>
      </c>
      <c r="D388" s="32">
        <v>1.2</v>
      </c>
    </row>
    <row r="389" spans="1:4" x14ac:dyDescent="0.2">
      <c r="A389" s="31">
        <v>387</v>
      </c>
      <c r="B389" s="32">
        <v>2.4</v>
      </c>
      <c r="C389" s="32">
        <v>1.1000000000000001</v>
      </c>
      <c r="D389" s="32">
        <v>1.2</v>
      </c>
    </row>
    <row r="390" spans="1:4" x14ac:dyDescent="0.2">
      <c r="A390" s="31">
        <v>388</v>
      </c>
      <c r="B390" s="32">
        <v>2.4</v>
      </c>
      <c r="C390" s="32">
        <v>1.1000000000000001</v>
      </c>
      <c r="D390" s="32">
        <v>1.2</v>
      </c>
    </row>
    <row r="391" spans="1:4" x14ac:dyDescent="0.2">
      <c r="A391" s="31">
        <v>389</v>
      </c>
      <c r="B391" s="32">
        <v>2.4</v>
      </c>
      <c r="C391" s="32">
        <v>1.1000000000000001</v>
      </c>
      <c r="D391" s="32">
        <v>1.2</v>
      </c>
    </row>
    <row r="392" spans="1:4" x14ac:dyDescent="0.2">
      <c r="A392" s="31">
        <v>390</v>
      </c>
      <c r="B392" s="32">
        <v>2.4</v>
      </c>
      <c r="C392" s="32">
        <v>1.1000000000000001</v>
      </c>
      <c r="D392" s="32">
        <v>1.2</v>
      </c>
    </row>
    <row r="393" spans="1:4" x14ac:dyDescent="0.2">
      <c r="A393" s="31">
        <v>391</v>
      </c>
      <c r="B393" s="32">
        <v>2.4</v>
      </c>
      <c r="C393" s="32">
        <v>1.1000000000000001</v>
      </c>
      <c r="D393" s="32">
        <v>1.2</v>
      </c>
    </row>
    <row r="394" spans="1:4" x14ac:dyDescent="0.2">
      <c r="A394" s="31">
        <v>392</v>
      </c>
      <c r="B394" s="32">
        <v>2.4</v>
      </c>
      <c r="C394" s="32">
        <v>1.1000000000000001</v>
      </c>
      <c r="D394" s="32">
        <v>1.2</v>
      </c>
    </row>
    <row r="395" spans="1:4" x14ac:dyDescent="0.2">
      <c r="A395" s="31">
        <v>393</v>
      </c>
      <c r="B395" s="32">
        <v>2.4</v>
      </c>
      <c r="C395" s="32">
        <v>1.1000000000000001</v>
      </c>
      <c r="D395" s="32">
        <v>1.2</v>
      </c>
    </row>
    <row r="396" spans="1:4" x14ac:dyDescent="0.2">
      <c r="A396" s="31">
        <v>394</v>
      </c>
      <c r="B396" s="32">
        <v>2.4</v>
      </c>
      <c r="C396" s="32">
        <v>1.1000000000000001</v>
      </c>
      <c r="D396" s="32">
        <v>1.2</v>
      </c>
    </row>
    <row r="397" spans="1:4" x14ac:dyDescent="0.2">
      <c r="A397" s="31">
        <v>395</v>
      </c>
      <c r="B397" s="32">
        <v>2.4</v>
      </c>
      <c r="C397" s="32">
        <v>1.1000000000000001</v>
      </c>
      <c r="D397" s="32">
        <v>1.2</v>
      </c>
    </row>
    <row r="398" spans="1:4" x14ac:dyDescent="0.2">
      <c r="A398" s="31">
        <v>396</v>
      </c>
      <c r="B398" s="32">
        <v>2.4</v>
      </c>
      <c r="C398" s="32">
        <v>1.1000000000000001</v>
      </c>
      <c r="D398" s="32">
        <v>1.2</v>
      </c>
    </row>
    <row r="399" spans="1:4" x14ac:dyDescent="0.2">
      <c r="A399" s="31">
        <v>397</v>
      </c>
      <c r="B399" s="32">
        <v>2.4</v>
      </c>
      <c r="C399" s="32">
        <v>1.1000000000000001</v>
      </c>
      <c r="D399" s="32">
        <v>1.2</v>
      </c>
    </row>
    <row r="400" spans="1:4" x14ac:dyDescent="0.2">
      <c r="A400" s="31">
        <v>398</v>
      </c>
      <c r="B400" s="32">
        <v>2.4</v>
      </c>
      <c r="C400" s="32">
        <v>1.1000000000000001</v>
      </c>
      <c r="D400" s="32">
        <v>1.2</v>
      </c>
    </row>
    <row r="401" spans="1:4" x14ac:dyDescent="0.2">
      <c r="A401" s="31">
        <v>399</v>
      </c>
      <c r="B401" s="32">
        <v>2.4</v>
      </c>
      <c r="C401" s="32">
        <v>1.1000000000000001</v>
      </c>
      <c r="D401" s="32">
        <v>1.2</v>
      </c>
    </row>
    <row r="402" spans="1:4" x14ac:dyDescent="0.2">
      <c r="A402" s="31">
        <v>400</v>
      </c>
      <c r="B402" s="32">
        <v>2.4</v>
      </c>
      <c r="C402" s="32">
        <v>1.1000000000000001</v>
      </c>
      <c r="D402" s="32">
        <v>1.2</v>
      </c>
    </row>
    <row r="403" spans="1:4" x14ac:dyDescent="0.2">
      <c r="A403" s="31">
        <v>401</v>
      </c>
      <c r="B403" s="32">
        <v>2.4</v>
      </c>
      <c r="C403" s="32">
        <v>1.1000000000000001</v>
      </c>
      <c r="D403" s="32">
        <v>1.2</v>
      </c>
    </row>
    <row r="404" spans="1:4" x14ac:dyDescent="0.2">
      <c r="A404" s="31">
        <v>402</v>
      </c>
      <c r="B404" s="32">
        <v>2.4</v>
      </c>
      <c r="C404" s="32">
        <v>1.1000000000000001</v>
      </c>
      <c r="D404" s="32">
        <v>1.2</v>
      </c>
    </row>
    <row r="405" spans="1:4" x14ac:dyDescent="0.2">
      <c r="A405" s="31">
        <v>403</v>
      </c>
      <c r="B405" s="32">
        <v>2.4</v>
      </c>
      <c r="C405" s="32">
        <v>1.1000000000000001</v>
      </c>
      <c r="D405" s="32">
        <v>1.2</v>
      </c>
    </row>
    <row r="406" spans="1:4" x14ac:dyDescent="0.2">
      <c r="A406" s="31">
        <v>404</v>
      </c>
      <c r="B406" s="32">
        <v>2.4</v>
      </c>
      <c r="C406" s="32">
        <v>1.1000000000000001</v>
      </c>
      <c r="D406" s="32">
        <v>1.2</v>
      </c>
    </row>
    <row r="407" spans="1:4" x14ac:dyDescent="0.2">
      <c r="A407" s="31">
        <v>405</v>
      </c>
      <c r="B407" s="32">
        <v>2.4</v>
      </c>
      <c r="C407" s="32">
        <v>1.1000000000000001</v>
      </c>
      <c r="D407" s="32">
        <v>1.2</v>
      </c>
    </row>
    <row r="408" spans="1:4" x14ac:dyDescent="0.2">
      <c r="A408" s="31">
        <v>406</v>
      </c>
      <c r="B408" s="32">
        <v>2.4</v>
      </c>
      <c r="C408" s="32">
        <v>1.1000000000000001</v>
      </c>
      <c r="D408" s="32">
        <v>1.2</v>
      </c>
    </row>
    <row r="409" spans="1:4" x14ac:dyDescent="0.2">
      <c r="A409" s="31">
        <v>407</v>
      </c>
      <c r="B409" s="32">
        <v>2.4</v>
      </c>
      <c r="C409" s="32">
        <v>1.1000000000000001</v>
      </c>
      <c r="D409" s="32">
        <v>1.2</v>
      </c>
    </row>
    <row r="410" spans="1:4" x14ac:dyDescent="0.2">
      <c r="A410" s="31">
        <v>408</v>
      </c>
      <c r="B410" s="32">
        <v>2.4</v>
      </c>
      <c r="C410" s="32">
        <v>1.1000000000000001</v>
      </c>
      <c r="D410" s="32">
        <v>1.2</v>
      </c>
    </row>
    <row r="411" spans="1:4" x14ac:dyDescent="0.2">
      <c r="A411" s="31">
        <v>409</v>
      </c>
      <c r="B411" s="32">
        <v>2.4</v>
      </c>
      <c r="C411" s="32">
        <v>1.1000000000000001</v>
      </c>
      <c r="D411" s="32">
        <v>1.2</v>
      </c>
    </row>
    <row r="412" spans="1:4" x14ac:dyDescent="0.2">
      <c r="A412" s="31">
        <v>410</v>
      </c>
      <c r="B412" s="32">
        <v>2.4</v>
      </c>
      <c r="C412" s="32">
        <v>1.1000000000000001</v>
      </c>
      <c r="D412" s="32">
        <v>1.2</v>
      </c>
    </row>
    <row r="413" spans="1:4" x14ac:dyDescent="0.2">
      <c r="A413" s="31">
        <v>411</v>
      </c>
      <c r="B413" s="32">
        <v>2.4</v>
      </c>
      <c r="C413" s="32">
        <v>1.1000000000000001</v>
      </c>
      <c r="D413" s="32">
        <v>1.2</v>
      </c>
    </row>
    <row r="414" spans="1:4" x14ac:dyDescent="0.2">
      <c r="A414" s="31">
        <v>412</v>
      </c>
      <c r="B414" s="32">
        <v>2.4</v>
      </c>
      <c r="C414" s="32">
        <v>1.1000000000000001</v>
      </c>
      <c r="D414" s="32">
        <v>1.2</v>
      </c>
    </row>
    <row r="415" spans="1:4" x14ac:dyDescent="0.2">
      <c r="A415" s="31">
        <v>413</v>
      </c>
      <c r="B415" s="32">
        <v>2.4</v>
      </c>
      <c r="C415" s="32">
        <v>1.1000000000000001</v>
      </c>
      <c r="D415" s="32">
        <v>1.2</v>
      </c>
    </row>
    <row r="416" spans="1:4" x14ac:dyDescent="0.2">
      <c r="A416" s="31">
        <v>414</v>
      </c>
      <c r="B416" s="32">
        <v>2.4</v>
      </c>
      <c r="C416" s="32">
        <v>1.1000000000000001</v>
      </c>
      <c r="D416" s="32">
        <v>1.2</v>
      </c>
    </row>
    <row r="417" spans="1:4" x14ac:dyDescent="0.2">
      <c r="A417" s="31">
        <v>415</v>
      </c>
      <c r="B417" s="32">
        <v>2.4</v>
      </c>
      <c r="C417" s="32">
        <v>1.1000000000000001</v>
      </c>
      <c r="D417" s="32">
        <v>1.2</v>
      </c>
    </row>
    <row r="418" spans="1:4" x14ac:dyDescent="0.2">
      <c r="A418" s="31">
        <v>416</v>
      </c>
      <c r="B418" s="32">
        <v>2.4</v>
      </c>
      <c r="C418" s="32">
        <v>1.1000000000000001</v>
      </c>
      <c r="D418" s="32">
        <v>1.2</v>
      </c>
    </row>
    <row r="419" spans="1:4" x14ac:dyDescent="0.2">
      <c r="A419" s="31">
        <v>417</v>
      </c>
      <c r="B419" s="32">
        <v>2.4</v>
      </c>
      <c r="C419" s="32">
        <v>1.1000000000000001</v>
      </c>
      <c r="D419" s="32">
        <v>1.2</v>
      </c>
    </row>
    <row r="420" spans="1:4" x14ac:dyDescent="0.2">
      <c r="A420" s="31">
        <v>418</v>
      </c>
      <c r="B420" s="32">
        <v>2.4</v>
      </c>
      <c r="C420" s="32">
        <v>1.1000000000000001</v>
      </c>
      <c r="D420" s="32">
        <v>1.2</v>
      </c>
    </row>
    <row r="421" spans="1:4" x14ac:dyDescent="0.2">
      <c r="A421" s="31">
        <v>419</v>
      </c>
      <c r="B421" s="32">
        <v>2.4</v>
      </c>
      <c r="C421" s="32">
        <v>1.1000000000000001</v>
      </c>
      <c r="D421" s="32">
        <v>1.2</v>
      </c>
    </row>
    <row r="422" spans="1:4" x14ac:dyDescent="0.2">
      <c r="A422" s="31">
        <v>420</v>
      </c>
      <c r="B422" s="32">
        <v>2.4</v>
      </c>
      <c r="C422" s="32">
        <v>1.1000000000000001</v>
      </c>
      <c r="D422" s="32">
        <v>1.2</v>
      </c>
    </row>
    <row r="423" spans="1:4" x14ac:dyDescent="0.2">
      <c r="A423" s="31">
        <v>421</v>
      </c>
      <c r="B423" s="32">
        <v>2.4</v>
      </c>
      <c r="C423" s="32">
        <v>1.1000000000000001</v>
      </c>
      <c r="D423" s="32">
        <v>1.2</v>
      </c>
    </row>
    <row r="424" spans="1:4" x14ac:dyDescent="0.2">
      <c r="A424" s="31">
        <v>422</v>
      </c>
      <c r="B424" s="32">
        <v>2.4</v>
      </c>
      <c r="C424" s="32">
        <v>1.1000000000000001</v>
      </c>
      <c r="D424" s="32">
        <v>1.2</v>
      </c>
    </row>
    <row r="425" spans="1:4" x14ac:dyDescent="0.2">
      <c r="A425" s="31">
        <v>423</v>
      </c>
      <c r="B425" s="32">
        <v>2.4</v>
      </c>
      <c r="C425" s="32">
        <v>1.1000000000000001</v>
      </c>
      <c r="D425" s="32">
        <v>1.2</v>
      </c>
    </row>
    <row r="426" spans="1:4" x14ac:dyDescent="0.2">
      <c r="A426" s="31">
        <v>424</v>
      </c>
      <c r="B426" s="32">
        <v>2.4</v>
      </c>
      <c r="C426" s="32">
        <v>1.1000000000000001</v>
      </c>
      <c r="D426" s="32">
        <v>1.2</v>
      </c>
    </row>
    <row r="427" spans="1:4" x14ac:dyDescent="0.2">
      <c r="A427" s="31">
        <v>425</v>
      </c>
      <c r="B427" s="32">
        <v>2.4</v>
      </c>
      <c r="C427" s="32">
        <v>1.1000000000000001</v>
      </c>
      <c r="D427" s="32">
        <v>1.2</v>
      </c>
    </row>
    <row r="428" spans="1:4" x14ac:dyDescent="0.2">
      <c r="A428" s="31">
        <v>426</v>
      </c>
      <c r="B428" s="32">
        <v>2.4</v>
      </c>
      <c r="C428" s="32">
        <v>1.1000000000000001</v>
      </c>
      <c r="D428" s="32">
        <v>1.2</v>
      </c>
    </row>
    <row r="429" spans="1:4" x14ac:dyDescent="0.2">
      <c r="A429" s="31">
        <v>427</v>
      </c>
      <c r="B429" s="32">
        <v>2.4</v>
      </c>
      <c r="C429" s="32">
        <v>1.1000000000000001</v>
      </c>
      <c r="D429" s="32">
        <v>1.2</v>
      </c>
    </row>
    <row r="430" spans="1:4" x14ac:dyDescent="0.2">
      <c r="A430" s="31">
        <v>428</v>
      </c>
      <c r="B430" s="32">
        <v>2.4</v>
      </c>
      <c r="C430" s="32">
        <v>1.1000000000000001</v>
      </c>
      <c r="D430" s="32">
        <v>1.2</v>
      </c>
    </row>
    <row r="431" spans="1:4" x14ac:dyDescent="0.2">
      <c r="A431" s="31">
        <v>429</v>
      </c>
      <c r="B431" s="32">
        <v>2.4</v>
      </c>
      <c r="C431" s="32">
        <v>1.1000000000000001</v>
      </c>
      <c r="D431" s="32">
        <v>1.2</v>
      </c>
    </row>
    <row r="432" spans="1:4" x14ac:dyDescent="0.2">
      <c r="A432" s="31">
        <v>430</v>
      </c>
      <c r="B432" s="32">
        <v>2.4</v>
      </c>
      <c r="C432" s="32">
        <v>1.1000000000000001</v>
      </c>
      <c r="D432" s="32">
        <v>1.2</v>
      </c>
    </row>
    <row r="433" spans="1:4" x14ac:dyDescent="0.2">
      <c r="A433" s="31">
        <v>431</v>
      </c>
      <c r="B433" s="32">
        <v>2.4</v>
      </c>
      <c r="C433" s="32">
        <v>1.1000000000000001</v>
      </c>
      <c r="D433" s="32">
        <v>1.2</v>
      </c>
    </row>
    <row r="434" spans="1:4" x14ac:dyDescent="0.2">
      <c r="A434" s="31">
        <v>432</v>
      </c>
      <c r="B434" s="32">
        <v>2.4</v>
      </c>
      <c r="C434" s="32">
        <v>1.1000000000000001</v>
      </c>
      <c r="D434" s="32">
        <v>1.2</v>
      </c>
    </row>
    <row r="435" spans="1:4" x14ac:dyDescent="0.2">
      <c r="A435" s="31">
        <v>433</v>
      </c>
      <c r="B435" s="32">
        <v>2.4</v>
      </c>
      <c r="C435" s="32">
        <v>1.1000000000000001</v>
      </c>
      <c r="D435" s="32">
        <v>1.2</v>
      </c>
    </row>
    <row r="436" spans="1:4" x14ac:dyDescent="0.2">
      <c r="A436" s="31">
        <v>434</v>
      </c>
      <c r="B436" s="32">
        <v>2.4</v>
      </c>
      <c r="C436" s="32">
        <v>1.1000000000000001</v>
      </c>
      <c r="D436" s="32">
        <v>1.2</v>
      </c>
    </row>
    <row r="437" spans="1:4" x14ac:dyDescent="0.2">
      <c r="A437" s="31">
        <v>435</v>
      </c>
      <c r="B437" s="32">
        <v>2.4</v>
      </c>
      <c r="C437" s="32">
        <v>1.1000000000000001</v>
      </c>
      <c r="D437" s="32">
        <v>1.2</v>
      </c>
    </row>
    <row r="438" spans="1:4" x14ac:dyDescent="0.2">
      <c r="A438" s="31">
        <v>436</v>
      </c>
      <c r="B438" s="32">
        <v>2.4</v>
      </c>
      <c r="C438" s="32">
        <v>1.1000000000000001</v>
      </c>
      <c r="D438" s="32">
        <v>1.2</v>
      </c>
    </row>
    <row r="439" spans="1:4" x14ac:dyDescent="0.2">
      <c r="A439" s="31">
        <v>437</v>
      </c>
      <c r="B439" s="32">
        <v>2.4</v>
      </c>
      <c r="C439" s="32">
        <v>1.1000000000000001</v>
      </c>
      <c r="D439" s="32">
        <v>1.2</v>
      </c>
    </row>
    <row r="440" spans="1:4" x14ac:dyDescent="0.2">
      <c r="A440" s="31">
        <v>438</v>
      </c>
      <c r="B440" s="32">
        <v>2.4</v>
      </c>
      <c r="C440" s="32">
        <v>1.1000000000000001</v>
      </c>
      <c r="D440" s="32">
        <v>1.2</v>
      </c>
    </row>
    <row r="441" spans="1:4" x14ac:dyDescent="0.2">
      <c r="A441" s="31">
        <v>439</v>
      </c>
      <c r="B441" s="32">
        <v>2.4</v>
      </c>
      <c r="C441" s="32">
        <v>1.1000000000000001</v>
      </c>
      <c r="D441" s="32">
        <v>1.2</v>
      </c>
    </row>
    <row r="442" spans="1:4" x14ac:dyDescent="0.2">
      <c r="A442" s="31">
        <v>440</v>
      </c>
      <c r="B442" s="32">
        <v>2.4</v>
      </c>
      <c r="C442" s="32">
        <v>1.1000000000000001</v>
      </c>
      <c r="D442" s="32">
        <v>1.2</v>
      </c>
    </row>
    <row r="443" spans="1:4" x14ac:dyDescent="0.2">
      <c r="A443" s="31">
        <v>441</v>
      </c>
      <c r="B443" s="32">
        <v>2.4</v>
      </c>
      <c r="C443" s="32">
        <v>1.1000000000000001</v>
      </c>
      <c r="D443" s="32">
        <v>1.2</v>
      </c>
    </row>
    <row r="444" spans="1:4" x14ac:dyDescent="0.2">
      <c r="A444" s="31">
        <v>442</v>
      </c>
      <c r="B444" s="32">
        <v>2.4</v>
      </c>
      <c r="C444" s="32">
        <v>1.1000000000000001</v>
      </c>
      <c r="D444" s="32">
        <v>1.2</v>
      </c>
    </row>
    <row r="445" spans="1:4" x14ac:dyDescent="0.2">
      <c r="A445" s="31">
        <v>443</v>
      </c>
      <c r="B445" s="32">
        <v>2.4</v>
      </c>
      <c r="C445" s="32">
        <v>1.1000000000000001</v>
      </c>
      <c r="D445" s="32">
        <v>1.2</v>
      </c>
    </row>
    <row r="446" spans="1:4" x14ac:dyDescent="0.2">
      <c r="A446" s="31">
        <v>444</v>
      </c>
      <c r="B446" s="32">
        <v>2.4</v>
      </c>
      <c r="C446" s="32">
        <v>1.1000000000000001</v>
      </c>
      <c r="D446" s="32">
        <v>1.2</v>
      </c>
    </row>
    <row r="447" spans="1:4" x14ac:dyDescent="0.2">
      <c r="A447" s="31">
        <v>445</v>
      </c>
      <c r="B447" s="32">
        <v>2.4</v>
      </c>
      <c r="C447" s="32">
        <v>1.1000000000000001</v>
      </c>
      <c r="D447" s="32">
        <v>1.2</v>
      </c>
    </row>
    <row r="448" spans="1:4" x14ac:dyDescent="0.2">
      <c r="A448" s="31">
        <v>446</v>
      </c>
      <c r="B448" s="32">
        <v>2.4</v>
      </c>
      <c r="C448" s="32">
        <v>1.1000000000000001</v>
      </c>
      <c r="D448" s="32">
        <v>1.2</v>
      </c>
    </row>
    <row r="449" spans="1:4" x14ac:dyDescent="0.2">
      <c r="A449" s="31">
        <v>447</v>
      </c>
      <c r="B449" s="32">
        <v>2.4</v>
      </c>
      <c r="C449" s="32">
        <v>1.1000000000000001</v>
      </c>
      <c r="D449" s="32">
        <v>1.2</v>
      </c>
    </row>
    <row r="450" spans="1:4" x14ac:dyDescent="0.2">
      <c r="A450" s="31">
        <v>448</v>
      </c>
      <c r="B450" s="32">
        <v>2.4</v>
      </c>
      <c r="C450" s="32">
        <v>1.1000000000000001</v>
      </c>
      <c r="D450" s="32">
        <v>1.2</v>
      </c>
    </row>
    <row r="451" spans="1:4" x14ac:dyDescent="0.2">
      <c r="A451" s="31">
        <v>449</v>
      </c>
      <c r="B451" s="32">
        <v>2.4</v>
      </c>
      <c r="C451" s="32">
        <v>1.1000000000000001</v>
      </c>
      <c r="D451" s="32">
        <v>1.2</v>
      </c>
    </row>
    <row r="452" spans="1:4" x14ac:dyDescent="0.2">
      <c r="A452" s="31">
        <v>450</v>
      </c>
      <c r="B452" s="32">
        <v>2.4</v>
      </c>
      <c r="C452" s="32">
        <v>1.1000000000000001</v>
      </c>
      <c r="D452" s="32">
        <v>1.2</v>
      </c>
    </row>
    <row r="453" spans="1:4" x14ac:dyDescent="0.2">
      <c r="A453" s="31">
        <v>451</v>
      </c>
      <c r="B453" s="32">
        <v>2.4</v>
      </c>
      <c r="C453" s="32">
        <v>1.1000000000000001</v>
      </c>
      <c r="D453" s="32">
        <v>1.2</v>
      </c>
    </row>
    <row r="454" spans="1:4" x14ac:dyDescent="0.2">
      <c r="A454" s="31">
        <v>452</v>
      </c>
      <c r="B454" s="32">
        <v>2.4</v>
      </c>
      <c r="C454" s="32">
        <v>1.1000000000000001</v>
      </c>
      <c r="D454" s="32">
        <v>1.2</v>
      </c>
    </row>
    <row r="455" spans="1:4" x14ac:dyDescent="0.2">
      <c r="A455" s="31">
        <v>453</v>
      </c>
      <c r="B455" s="32">
        <v>2.4</v>
      </c>
      <c r="C455" s="32">
        <v>1.1000000000000001</v>
      </c>
      <c r="D455" s="32">
        <v>1.2</v>
      </c>
    </row>
    <row r="456" spans="1:4" x14ac:dyDescent="0.2">
      <c r="A456" s="31">
        <v>454</v>
      </c>
      <c r="B456" s="32">
        <v>2.4</v>
      </c>
      <c r="C456" s="32">
        <v>1.1000000000000001</v>
      </c>
      <c r="D456" s="32">
        <v>1.2</v>
      </c>
    </row>
    <row r="457" spans="1:4" x14ac:dyDescent="0.2">
      <c r="A457" s="31">
        <v>455</v>
      </c>
      <c r="B457" s="32">
        <v>2.4</v>
      </c>
      <c r="C457" s="32">
        <v>1.1000000000000001</v>
      </c>
      <c r="D457" s="32">
        <v>1.2</v>
      </c>
    </row>
    <row r="458" spans="1:4" x14ac:dyDescent="0.2">
      <c r="A458" s="31">
        <v>456</v>
      </c>
      <c r="B458" s="32">
        <v>2.4</v>
      </c>
      <c r="C458" s="32">
        <v>1.1000000000000001</v>
      </c>
      <c r="D458" s="32">
        <v>1.2</v>
      </c>
    </row>
    <row r="459" spans="1:4" x14ac:dyDescent="0.2">
      <c r="A459" s="31">
        <v>457</v>
      </c>
      <c r="B459" s="32">
        <v>2.4</v>
      </c>
      <c r="C459" s="32">
        <v>1.1000000000000001</v>
      </c>
      <c r="D459" s="32">
        <v>1.2</v>
      </c>
    </row>
    <row r="460" spans="1:4" x14ac:dyDescent="0.2">
      <c r="A460" s="31">
        <v>458</v>
      </c>
      <c r="B460" s="32">
        <v>2.4</v>
      </c>
      <c r="C460" s="32">
        <v>1.1000000000000001</v>
      </c>
      <c r="D460" s="32">
        <v>1.2</v>
      </c>
    </row>
    <row r="461" spans="1:4" x14ac:dyDescent="0.2">
      <c r="A461" s="31">
        <v>459</v>
      </c>
      <c r="B461" s="32">
        <v>2.4</v>
      </c>
      <c r="C461" s="32">
        <v>1.1000000000000001</v>
      </c>
      <c r="D461" s="32">
        <v>1.2</v>
      </c>
    </row>
    <row r="462" spans="1:4" x14ac:dyDescent="0.2">
      <c r="A462" s="31">
        <v>460</v>
      </c>
      <c r="B462" s="32">
        <v>2.4</v>
      </c>
      <c r="C462" s="32">
        <v>1.1000000000000001</v>
      </c>
      <c r="D462" s="32">
        <v>1.2</v>
      </c>
    </row>
    <row r="463" spans="1:4" x14ac:dyDescent="0.2">
      <c r="A463" s="31">
        <v>461</v>
      </c>
      <c r="B463" s="32">
        <v>2.4</v>
      </c>
      <c r="C463" s="32">
        <v>1.1000000000000001</v>
      </c>
      <c r="D463" s="32">
        <v>1.2</v>
      </c>
    </row>
    <row r="464" spans="1:4" x14ac:dyDescent="0.2">
      <c r="A464" s="31">
        <v>462</v>
      </c>
      <c r="B464" s="32">
        <v>2.4</v>
      </c>
      <c r="C464" s="32">
        <v>1.1000000000000001</v>
      </c>
      <c r="D464" s="32">
        <v>1.2</v>
      </c>
    </row>
    <row r="465" spans="1:4" x14ac:dyDescent="0.2">
      <c r="A465" s="31">
        <v>463</v>
      </c>
      <c r="B465" s="32">
        <v>2.4</v>
      </c>
      <c r="C465" s="32">
        <v>1.1000000000000001</v>
      </c>
      <c r="D465" s="32">
        <v>1.2</v>
      </c>
    </row>
    <row r="466" spans="1:4" x14ac:dyDescent="0.2">
      <c r="A466" s="31">
        <v>464</v>
      </c>
      <c r="B466" s="32">
        <v>2.4</v>
      </c>
      <c r="C466" s="32">
        <v>1.1000000000000001</v>
      </c>
      <c r="D466" s="32">
        <v>1.2</v>
      </c>
    </row>
    <row r="467" spans="1:4" x14ac:dyDescent="0.2">
      <c r="A467" s="31">
        <v>465</v>
      </c>
      <c r="B467" s="32">
        <v>2.4</v>
      </c>
      <c r="C467" s="32">
        <v>1.1000000000000001</v>
      </c>
      <c r="D467" s="32">
        <v>1.2</v>
      </c>
    </row>
    <row r="468" spans="1:4" x14ac:dyDescent="0.2">
      <c r="A468" s="31">
        <v>466</v>
      </c>
      <c r="B468" s="32">
        <v>2.4</v>
      </c>
      <c r="C468" s="32">
        <v>1.1000000000000001</v>
      </c>
      <c r="D468" s="32">
        <v>1.2</v>
      </c>
    </row>
    <row r="469" spans="1:4" x14ac:dyDescent="0.2">
      <c r="A469" s="31">
        <v>467</v>
      </c>
      <c r="B469" s="32">
        <v>2.4</v>
      </c>
      <c r="C469" s="32">
        <v>1.1000000000000001</v>
      </c>
      <c r="D469" s="32">
        <v>1.2</v>
      </c>
    </row>
    <row r="470" spans="1:4" x14ac:dyDescent="0.2">
      <c r="A470" s="31">
        <v>468</v>
      </c>
      <c r="B470" s="32">
        <v>2.4</v>
      </c>
      <c r="C470" s="32">
        <v>1.1000000000000001</v>
      </c>
      <c r="D470" s="32">
        <v>1.2</v>
      </c>
    </row>
    <row r="471" spans="1:4" x14ac:dyDescent="0.2">
      <c r="A471" s="31">
        <v>469</v>
      </c>
      <c r="B471" s="32">
        <v>2.4</v>
      </c>
      <c r="C471" s="32">
        <v>1.1000000000000001</v>
      </c>
      <c r="D471" s="32">
        <v>1.2</v>
      </c>
    </row>
    <row r="472" spans="1:4" x14ac:dyDescent="0.2">
      <c r="A472" s="31">
        <v>470</v>
      </c>
      <c r="B472" s="32">
        <v>2.4</v>
      </c>
      <c r="C472" s="32">
        <v>1.1000000000000001</v>
      </c>
      <c r="D472" s="32">
        <v>1.2</v>
      </c>
    </row>
    <row r="473" spans="1:4" x14ac:dyDescent="0.2">
      <c r="A473" s="31">
        <v>471</v>
      </c>
      <c r="B473" s="32">
        <v>2.4</v>
      </c>
      <c r="C473" s="32">
        <v>1.1000000000000001</v>
      </c>
      <c r="D473" s="32">
        <v>1.2</v>
      </c>
    </row>
    <row r="474" spans="1:4" x14ac:dyDescent="0.2">
      <c r="A474" s="31">
        <v>472</v>
      </c>
      <c r="B474" s="32">
        <v>2.4</v>
      </c>
      <c r="C474" s="32">
        <v>1.1000000000000001</v>
      </c>
      <c r="D474" s="32">
        <v>1.2</v>
      </c>
    </row>
    <row r="475" spans="1:4" x14ac:dyDescent="0.2">
      <c r="A475" s="31">
        <v>473</v>
      </c>
      <c r="B475" s="32">
        <v>2.4</v>
      </c>
      <c r="C475" s="32">
        <v>1.1000000000000001</v>
      </c>
      <c r="D475" s="32">
        <v>1.2</v>
      </c>
    </row>
    <row r="476" spans="1:4" x14ac:dyDescent="0.2">
      <c r="A476" s="31">
        <v>474</v>
      </c>
      <c r="B476" s="32">
        <v>2.4</v>
      </c>
      <c r="C476" s="32">
        <v>1.1000000000000001</v>
      </c>
      <c r="D476" s="32">
        <v>1.2</v>
      </c>
    </row>
    <row r="477" spans="1:4" x14ac:dyDescent="0.2">
      <c r="A477" s="31">
        <v>475</v>
      </c>
      <c r="B477" s="32">
        <v>2.4</v>
      </c>
      <c r="C477" s="32">
        <v>1.1000000000000001</v>
      </c>
      <c r="D477" s="32">
        <v>1.2</v>
      </c>
    </row>
    <row r="478" spans="1:4" x14ac:dyDescent="0.2">
      <c r="A478" s="31">
        <v>476</v>
      </c>
      <c r="B478" s="32">
        <v>2.4</v>
      </c>
      <c r="C478" s="32">
        <v>1.1000000000000001</v>
      </c>
      <c r="D478" s="32">
        <v>1.2</v>
      </c>
    </row>
    <row r="479" spans="1:4" x14ac:dyDescent="0.2">
      <c r="A479" s="31">
        <v>477</v>
      </c>
      <c r="B479" s="32">
        <v>2.4</v>
      </c>
      <c r="C479" s="32">
        <v>1.1000000000000001</v>
      </c>
      <c r="D479" s="32">
        <v>1.2</v>
      </c>
    </row>
    <row r="480" spans="1:4" x14ac:dyDescent="0.2">
      <c r="A480" s="31">
        <v>478</v>
      </c>
      <c r="B480" s="32">
        <v>2.4</v>
      </c>
      <c r="C480" s="32">
        <v>1.1000000000000001</v>
      </c>
      <c r="D480" s="32">
        <v>1.2</v>
      </c>
    </row>
    <row r="481" spans="1:4" x14ac:dyDescent="0.2">
      <c r="A481" s="31">
        <v>479</v>
      </c>
      <c r="B481" s="32">
        <v>2.4</v>
      </c>
      <c r="C481" s="32">
        <v>1.1000000000000001</v>
      </c>
      <c r="D481" s="32">
        <v>1.2</v>
      </c>
    </row>
    <row r="482" spans="1:4" x14ac:dyDescent="0.2">
      <c r="A482" s="31">
        <v>480</v>
      </c>
      <c r="B482" s="32">
        <v>2.4</v>
      </c>
      <c r="C482" s="32">
        <v>1.1000000000000001</v>
      </c>
      <c r="D482" s="32">
        <v>1.2</v>
      </c>
    </row>
    <row r="483" spans="1:4" x14ac:dyDescent="0.2">
      <c r="A483" s="31">
        <v>481</v>
      </c>
      <c r="B483" s="32">
        <v>2.4</v>
      </c>
      <c r="C483" s="32">
        <v>1.1000000000000001</v>
      </c>
      <c r="D483" s="32">
        <v>1.2</v>
      </c>
    </row>
    <row r="484" spans="1:4" x14ac:dyDescent="0.2">
      <c r="A484" s="31">
        <v>482</v>
      </c>
      <c r="B484" s="32">
        <v>2.4</v>
      </c>
      <c r="C484" s="32">
        <v>1.1000000000000001</v>
      </c>
      <c r="D484" s="32">
        <v>1.2</v>
      </c>
    </row>
    <row r="485" spans="1:4" x14ac:dyDescent="0.2">
      <c r="A485" s="31">
        <v>483</v>
      </c>
      <c r="B485" s="32">
        <v>2.4</v>
      </c>
      <c r="C485" s="32">
        <v>1.1000000000000001</v>
      </c>
      <c r="D485" s="32">
        <v>1.2</v>
      </c>
    </row>
    <row r="486" spans="1:4" x14ac:dyDescent="0.2">
      <c r="A486" s="31">
        <v>484</v>
      </c>
      <c r="B486" s="32">
        <v>2.4</v>
      </c>
      <c r="C486" s="32">
        <v>1.1000000000000001</v>
      </c>
      <c r="D486" s="32">
        <v>1.2</v>
      </c>
    </row>
    <row r="487" spans="1:4" x14ac:dyDescent="0.2">
      <c r="A487" s="31">
        <v>485</v>
      </c>
      <c r="B487" s="32">
        <v>2.4</v>
      </c>
      <c r="C487" s="32">
        <v>1.1000000000000001</v>
      </c>
      <c r="D487" s="32">
        <v>1.2</v>
      </c>
    </row>
    <row r="488" spans="1:4" x14ac:dyDescent="0.2">
      <c r="A488" s="31">
        <v>486</v>
      </c>
      <c r="B488" s="32">
        <v>2.4</v>
      </c>
      <c r="C488" s="32">
        <v>1.1000000000000001</v>
      </c>
      <c r="D488" s="32">
        <v>1.2</v>
      </c>
    </row>
    <row r="489" spans="1:4" x14ac:dyDescent="0.2">
      <c r="A489" s="31">
        <v>487</v>
      </c>
      <c r="B489" s="32">
        <v>2.4</v>
      </c>
      <c r="C489" s="32">
        <v>1.1000000000000001</v>
      </c>
      <c r="D489" s="32">
        <v>1.2</v>
      </c>
    </row>
    <row r="490" spans="1:4" x14ac:dyDescent="0.2">
      <c r="A490" s="31">
        <v>488</v>
      </c>
      <c r="B490" s="32">
        <v>2.4</v>
      </c>
      <c r="C490" s="32">
        <v>1.1000000000000001</v>
      </c>
      <c r="D490" s="32">
        <v>1.2</v>
      </c>
    </row>
    <row r="491" spans="1:4" x14ac:dyDescent="0.2">
      <c r="A491" s="31">
        <v>489</v>
      </c>
      <c r="B491" s="32">
        <v>2.4</v>
      </c>
      <c r="C491" s="32">
        <v>1.1000000000000001</v>
      </c>
      <c r="D491" s="32">
        <v>1.2</v>
      </c>
    </row>
    <row r="492" spans="1:4" x14ac:dyDescent="0.2">
      <c r="A492" s="31">
        <v>490</v>
      </c>
      <c r="B492" s="32">
        <v>2.4</v>
      </c>
      <c r="C492" s="32">
        <v>1.1000000000000001</v>
      </c>
      <c r="D492" s="32">
        <v>1.2</v>
      </c>
    </row>
    <row r="493" spans="1:4" x14ac:dyDescent="0.2">
      <c r="A493" s="31">
        <v>491</v>
      </c>
      <c r="B493" s="32">
        <v>2.4</v>
      </c>
      <c r="C493" s="32">
        <v>1.1000000000000001</v>
      </c>
      <c r="D493" s="32">
        <v>1.2</v>
      </c>
    </row>
    <row r="494" spans="1:4" x14ac:dyDescent="0.2">
      <c r="A494" s="31">
        <v>492</v>
      </c>
      <c r="B494" s="32">
        <v>2.4</v>
      </c>
      <c r="C494" s="32">
        <v>1.1000000000000001</v>
      </c>
      <c r="D494" s="32">
        <v>1.2</v>
      </c>
    </row>
    <row r="495" spans="1:4" x14ac:dyDescent="0.2">
      <c r="A495" s="31">
        <v>493</v>
      </c>
      <c r="B495" s="32">
        <v>2.4</v>
      </c>
      <c r="C495" s="32">
        <v>1.1000000000000001</v>
      </c>
      <c r="D495" s="32">
        <v>1.2</v>
      </c>
    </row>
    <row r="496" spans="1:4" x14ac:dyDescent="0.2">
      <c r="A496" s="31">
        <v>494</v>
      </c>
      <c r="B496" s="32">
        <v>2.4</v>
      </c>
      <c r="C496" s="32">
        <v>1.1000000000000001</v>
      </c>
      <c r="D496" s="32">
        <v>1.2</v>
      </c>
    </row>
    <row r="497" spans="1:4" x14ac:dyDescent="0.2">
      <c r="A497" s="31">
        <v>495</v>
      </c>
      <c r="B497" s="32">
        <v>2.4</v>
      </c>
      <c r="C497" s="32">
        <v>1.1000000000000001</v>
      </c>
      <c r="D497" s="32">
        <v>1.2</v>
      </c>
    </row>
    <row r="498" spans="1:4" x14ac:dyDescent="0.2">
      <c r="A498" s="31">
        <v>496</v>
      </c>
      <c r="B498" s="32">
        <v>2.4</v>
      </c>
      <c r="C498" s="32">
        <v>1.1000000000000001</v>
      </c>
      <c r="D498" s="32">
        <v>1.2</v>
      </c>
    </row>
    <row r="499" spans="1:4" x14ac:dyDescent="0.2">
      <c r="A499" s="31">
        <v>497</v>
      </c>
      <c r="B499" s="32">
        <v>2.4</v>
      </c>
      <c r="C499" s="32">
        <v>1.1000000000000001</v>
      </c>
      <c r="D499" s="32">
        <v>1.2</v>
      </c>
    </row>
    <row r="500" spans="1:4" x14ac:dyDescent="0.2">
      <c r="A500" s="31">
        <v>498</v>
      </c>
      <c r="B500" s="32">
        <v>2.4</v>
      </c>
      <c r="C500" s="32">
        <v>1.1000000000000001</v>
      </c>
      <c r="D500" s="32">
        <v>1.2</v>
      </c>
    </row>
    <row r="501" spans="1:4" x14ac:dyDescent="0.2">
      <c r="A501" s="31">
        <v>499</v>
      </c>
      <c r="B501" s="32">
        <v>2.4</v>
      </c>
      <c r="C501" s="32">
        <v>1.1000000000000001</v>
      </c>
      <c r="D501" s="32">
        <v>1.2</v>
      </c>
    </row>
    <row r="502" spans="1:4" x14ac:dyDescent="0.2">
      <c r="A502" s="31">
        <v>500</v>
      </c>
      <c r="B502" s="32">
        <v>2.4</v>
      </c>
      <c r="C502" s="32">
        <v>1.1000000000000001</v>
      </c>
      <c r="D502" s="32">
        <v>1.2</v>
      </c>
    </row>
  </sheetData>
  <phoneticPr fontId="4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54"/>
  <sheetViews>
    <sheetView workbookViewId="0">
      <selection activeCell="K15" sqref="K15"/>
    </sheetView>
  </sheetViews>
  <sheetFormatPr defaultRowHeight="12.75" x14ac:dyDescent="0.2"/>
  <cols>
    <col min="1" max="1" width="18.42578125" customWidth="1"/>
    <col min="3" max="3" width="18.140625" customWidth="1"/>
  </cols>
  <sheetData>
    <row r="1" spans="1:3" ht="42.75" customHeight="1" x14ac:dyDescent="0.2">
      <c r="A1" s="35" t="s">
        <v>7021</v>
      </c>
      <c r="B1" s="35" t="s">
        <v>7022</v>
      </c>
      <c r="C1" s="36" t="s">
        <v>7026</v>
      </c>
    </row>
    <row r="2" spans="1:3" ht="16.5" customHeight="1" x14ac:dyDescent="0.2">
      <c r="A2" s="37" t="s">
        <v>7027</v>
      </c>
      <c r="B2" s="38">
        <v>30</v>
      </c>
      <c r="C2" s="39" t="s">
        <v>7028</v>
      </c>
    </row>
    <row r="3" spans="1:3" ht="16.5" customHeight="1" x14ac:dyDescent="0.2">
      <c r="A3" s="37" t="s">
        <v>7029</v>
      </c>
      <c r="B3" s="38">
        <v>29</v>
      </c>
      <c r="C3" s="39" t="s">
        <v>7028</v>
      </c>
    </row>
    <row r="4" spans="1:3" ht="16.5" customHeight="1" x14ac:dyDescent="0.2">
      <c r="A4" s="37" t="s">
        <v>7030</v>
      </c>
      <c r="B4" s="38">
        <v>34</v>
      </c>
      <c r="C4" s="39" t="s">
        <v>7028</v>
      </c>
    </row>
    <row r="5" spans="1:3" ht="16.5" customHeight="1" x14ac:dyDescent="0.2">
      <c r="A5" s="37" t="s">
        <v>7031</v>
      </c>
      <c r="B5" s="38">
        <v>28</v>
      </c>
      <c r="C5" s="39" t="s">
        <v>7028</v>
      </c>
    </row>
    <row r="6" spans="1:3" ht="16.5" customHeight="1" x14ac:dyDescent="0.2">
      <c r="A6" s="37" t="s">
        <v>7032</v>
      </c>
      <c r="B6" s="38">
        <v>29</v>
      </c>
      <c r="C6" s="39" t="s">
        <v>7028</v>
      </c>
    </row>
    <row r="7" spans="1:3" ht="16.5" customHeight="1" x14ac:dyDescent="0.2">
      <c r="A7" s="37" t="s">
        <v>7033</v>
      </c>
      <c r="B7" s="38">
        <v>25</v>
      </c>
      <c r="C7" s="39" t="s">
        <v>7028</v>
      </c>
    </row>
    <row r="8" spans="1:3" ht="16.5" customHeight="1" x14ac:dyDescent="0.2">
      <c r="A8" s="37" t="s">
        <v>7034</v>
      </c>
      <c r="B8" s="38">
        <v>23</v>
      </c>
      <c r="C8" s="39" t="s">
        <v>7028</v>
      </c>
    </row>
    <row r="9" spans="1:3" ht="16.5" customHeight="1" x14ac:dyDescent="0.2">
      <c r="A9" s="37" t="s">
        <v>7035</v>
      </c>
      <c r="B9" s="38">
        <v>23</v>
      </c>
      <c r="C9" s="39" t="s">
        <v>7028</v>
      </c>
    </row>
    <row r="10" spans="1:3" ht="16.5" customHeight="1" x14ac:dyDescent="0.2">
      <c r="A10" s="37" t="s">
        <v>7036</v>
      </c>
      <c r="B10" s="38">
        <v>27</v>
      </c>
      <c r="C10" s="39" t="s">
        <v>7028</v>
      </c>
    </row>
    <row r="11" spans="1:3" ht="16.5" customHeight="1" x14ac:dyDescent="0.2">
      <c r="A11" s="37" t="s">
        <v>7037</v>
      </c>
      <c r="B11" s="38">
        <v>26</v>
      </c>
      <c r="C11" s="39" t="s">
        <v>7028</v>
      </c>
    </row>
    <row r="12" spans="1:3" ht="16.5" customHeight="1" x14ac:dyDescent="0.2">
      <c r="A12" s="37" t="s">
        <v>7038</v>
      </c>
      <c r="B12" s="38">
        <v>26</v>
      </c>
      <c r="C12" s="39" t="s">
        <v>7028</v>
      </c>
    </row>
    <row r="13" spans="1:3" ht="16.5" customHeight="1" x14ac:dyDescent="0.2">
      <c r="A13" s="37" t="s">
        <v>7039</v>
      </c>
      <c r="B13" s="38">
        <v>28</v>
      </c>
      <c r="C13" s="39" t="s">
        <v>7028</v>
      </c>
    </row>
    <row r="14" spans="1:3" ht="16.5" customHeight="1" x14ac:dyDescent="0.2">
      <c r="A14" s="37" t="s">
        <v>7040</v>
      </c>
      <c r="B14" s="38">
        <v>21</v>
      </c>
      <c r="C14" s="39" t="s">
        <v>7028</v>
      </c>
    </row>
    <row r="15" spans="1:3" ht="16.5" customHeight="1" x14ac:dyDescent="0.2">
      <c r="A15" s="37" t="s">
        <v>7041</v>
      </c>
      <c r="B15" s="38">
        <v>21</v>
      </c>
      <c r="C15" s="39" t="s">
        <v>7028</v>
      </c>
    </row>
    <row r="16" spans="1:3" ht="16.5" customHeight="1" x14ac:dyDescent="0.2">
      <c r="A16" s="37" t="s">
        <v>7042</v>
      </c>
      <c r="B16" s="38">
        <v>22</v>
      </c>
      <c r="C16" s="39" t="s">
        <v>7028</v>
      </c>
    </row>
    <row r="17" spans="1:3" ht="16.5" customHeight="1" x14ac:dyDescent="0.2">
      <c r="A17" s="37" t="s">
        <v>7043</v>
      </c>
      <c r="B17" s="38">
        <v>20</v>
      </c>
      <c r="C17" s="39" t="s">
        <v>7028</v>
      </c>
    </row>
    <row r="18" spans="1:3" ht="16.5" customHeight="1" x14ac:dyDescent="0.2">
      <c r="A18" s="37" t="s">
        <v>7044</v>
      </c>
      <c r="B18" s="38">
        <v>22</v>
      </c>
      <c r="C18" s="39" t="s">
        <v>7028</v>
      </c>
    </row>
    <row r="19" spans="1:3" ht="16.5" customHeight="1" x14ac:dyDescent="0.2">
      <c r="A19" s="37" t="s">
        <v>7045</v>
      </c>
      <c r="B19" s="38">
        <v>22</v>
      </c>
      <c r="C19" s="39" t="s">
        <v>7028</v>
      </c>
    </row>
    <row r="20" spans="1:3" ht="16.5" customHeight="1" x14ac:dyDescent="0.2">
      <c r="A20" s="37" t="s">
        <v>7046</v>
      </c>
      <c r="B20" s="38">
        <v>25</v>
      </c>
      <c r="C20" s="39" t="s">
        <v>7028</v>
      </c>
    </row>
    <row r="21" spans="1:3" ht="16.5" customHeight="1" x14ac:dyDescent="0.2">
      <c r="A21" s="37" t="s">
        <v>7047</v>
      </c>
      <c r="B21" s="38">
        <v>25</v>
      </c>
      <c r="C21" s="39" t="s">
        <v>7028</v>
      </c>
    </row>
    <row r="22" spans="1:3" ht="16.5" customHeight="1" x14ac:dyDescent="0.2">
      <c r="A22" s="37" t="s">
        <v>7048</v>
      </c>
      <c r="B22" s="38">
        <v>29</v>
      </c>
      <c r="C22" s="39" t="s">
        <v>7028</v>
      </c>
    </row>
    <row r="23" spans="1:3" ht="16.5" customHeight="1" x14ac:dyDescent="0.2">
      <c r="A23" s="37" t="s">
        <v>7049</v>
      </c>
      <c r="B23" s="38">
        <v>28</v>
      </c>
      <c r="C23" s="39" t="s">
        <v>7028</v>
      </c>
    </row>
    <row r="24" spans="1:3" ht="16.5" customHeight="1" x14ac:dyDescent="0.2">
      <c r="A24" s="37" t="s">
        <v>7050</v>
      </c>
      <c r="B24" s="38">
        <v>24</v>
      </c>
      <c r="C24" s="39" t="s">
        <v>7028</v>
      </c>
    </row>
    <row r="25" spans="1:3" ht="16.5" customHeight="1" x14ac:dyDescent="0.2">
      <c r="A25" s="37" t="s">
        <v>7051</v>
      </c>
      <c r="B25" s="38">
        <v>27</v>
      </c>
      <c r="C25" s="39" t="s">
        <v>7028</v>
      </c>
    </row>
    <row r="26" spans="1:3" ht="16.5" customHeight="1" x14ac:dyDescent="0.2">
      <c r="A26" s="37" t="s">
        <v>7052</v>
      </c>
      <c r="B26" s="38">
        <v>33</v>
      </c>
      <c r="C26" s="39" t="s">
        <v>7028</v>
      </c>
    </row>
    <row r="27" spans="1:3" ht="16.5" customHeight="1" x14ac:dyDescent="0.2">
      <c r="A27" s="37" t="s">
        <v>7053</v>
      </c>
      <c r="B27" s="38">
        <v>33</v>
      </c>
      <c r="C27" s="39" t="s">
        <v>7028</v>
      </c>
    </row>
    <row r="28" spans="1:3" ht="16.5" customHeight="1" x14ac:dyDescent="0.2">
      <c r="A28" s="37" t="s">
        <v>7054</v>
      </c>
      <c r="B28" s="38">
        <v>33</v>
      </c>
      <c r="C28" s="39" t="s">
        <v>7028</v>
      </c>
    </row>
    <row r="29" spans="1:3" ht="16.5" customHeight="1" x14ac:dyDescent="0.2">
      <c r="A29" s="37" t="s">
        <v>7055</v>
      </c>
      <c r="B29" s="38">
        <v>32</v>
      </c>
      <c r="C29" s="39" t="s">
        <v>7028</v>
      </c>
    </row>
    <row r="30" spans="1:3" ht="16.5" customHeight="1" x14ac:dyDescent="0.2">
      <c r="A30" s="37" t="s">
        <v>7056</v>
      </c>
      <c r="B30" s="38">
        <v>27</v>
      </c>
      <c r="C30" s="39" t="s">
        <v>7028</v>
      </c>
    </row>
    <row r="31" spans="1:3" ht="16.5" customHeight="1" x14ac:dyDescent="0.2">
      <c r="A31" s="37" t="s">
        <v>7057</v>
      </c>
      <c r="B31" s="38">
        <v>27</v>
      </c>
      <c r="C31" s="39" t="s">
        <v>7028</v>
      </c>
    </row>
    <row r="32" spans="1:3" ht="16.5" customHeight="1" x14ac:dyDescent="0.2">
      <c r="A32" s="37" t="s">
        <v>7058</v>
      </c>
      <c r="B32" s="38">
        <v>26</v>
      </c>
      <c r="C32" s="39" t="s">
        <v>7028</v>
      </c>
    </row>
    <row r="33" spans="1:3" ht="16.5" customHeight="1" x14ac:dyDescent="0.2">
      <c r="A33" s="37" t="s">
        <v>7059</v>
      </c>
      <c r="B33" s="38">
        <v>28</v>
      </c>
      <c r="C33" s="39" t="s">
        <v>7028</v>
      </c>
    </row>
    <row r="34" spans="1:3" ht="16.5" customHeight="1" x14ac:dyDescent="0.2">
      <c r="A34" s="37" t="s">
        <v>7060</v>
      </c>
      <c r="B34" s="38">
        <v>26</v>
      </c>
      <c r="C34" s="39" t="s">
        <v>7028</v>
      </c>
    </row>
    <row r="35" spans="1:3" ht="16.5" customHeight="1" x14ac:dyDescent="0.2">
      <c r="A35" s="37" t="s">
        <v>7061</v>
      </c>
      <c r="B35" s="38">
        <v>32</v>
      </c>
      <c r="C35" s="39" t="s">
        <v>7028</v>
      </c>
    </row>
    <row r="36" spans="1:3" ht="16.5" customHeight="1" x14ac:dyDescent="0.2">
      <c r="A36" s="37" t="s">
        <v>7062</v>
      </c>
      <c r="B36" s="38">
        <v>33</v>
      </c>
      <c r="C36" s="39" t="s">
        <v>7028</v>
      </c>
    </row>
    <row r="37" spans="1:3" ht="16.5" customHeight="1" x14ac:dyDescent="0.2">
      <c r="A37" s="37" t="s">
        <v>7063</v>
      </c>
      <c r="B37" s="38">
        <v>32</v>
      </c>
      <c r="C37" s="39" t="s">
        <v>7028</v>
      </c>
    </row>
    <row r="38" spans="1:3" ht="16.5" customHeight="1" x14ac:dyDescent="0.2">
      <c r="A38" s="37" t="s">
        <v>7064</v>
      </c>
      <c r="B38" s="38">
        <v>31</v>
      </c>
      <c r="C38" s="39" t="s">
        <v>7028</v>
      </c>
    </row>
    <row r="39" spans="1:3" ht="16.5" customHeight="1" x14ac:dyDescent="0.2">
      <c r="A39" s="37" t="s">
        <v>7065</v>
      </c>
      <c r="B39" s="38">
        <v>13</v>
      </c>
      <c r="C39" s="39" t="s">
        <v>7028</v>
      </c>
    </row>
    <row r="40" spans="1:3" ht="16.5" customHeight="1" x14ac:dyDescent="0.2">
      <c r="A40" s="37" t="s">
        <v>7066</v>
      </c>
      <c r="B40" s="38">
        <v>18</v>
      </c>
      <c r="C40" s="39" t="s">
        <v>7028</v>
      </c>
    </row>
    <row r="41" spans="1:3" ht="16.5" customHeight="1" x14ac:dyDescent="0.2">
      <c r="A41" s="37" t="s">
        <v>7067</v>
      </c>
      <c r="B41" s="38">
        <v>20</v>
      </c>
      <c r="C41" s="39" t="s">
        <v>7028</v>
      </c>
    </row>
    <row r="42" spans="1:3" ht="16.5" customHeight="1" x14ac:dyDescent="0.2">
      <c r="A42" s="37" t="s">
        <v>7068</v>
      </c>
      <c r="B42" s="38">
        <v>20</v>
      </c>
      <c r="C42" s="39" t="s">
        <v>7028</v>
      </c>
    </row>
    <row r="43" spans="1:3" ht="16.5" customHeight="1" x14ac:dyDescent="0.2">
      <c r="A43" s="37" t="s">
        <v>7069</v>
      </c>
      <c r="B43" s="38">
        <v>25</v>
      </c>
      <c r="C43" s="39" t="s">
        <v>7028</v>
      </c>
    </row>
    <row r="44" spans="1:3" ht="16.5" customHeight="1" x14ac:dyDescent="0.2">
      <c r="A44" s="37" t="s">
        <v>7070</v>
      </c>
      <c r="B44" s="38">
        <v>25</v>
      </c>
      <c r="C44" s="39" t="s">
        <v>7028</v>
      </c>
    </row>
    <row r="45" spans="1:3" ht="16.5" customHeight="1" x14ac:dyDescent="0.2">
      <c r="A45" s="37" t="s">
        <v>7071</v>
      </c>
      <c r="B45" s="38">
        <v>25</v>
      </c>
      <c r="C45" s="39" t="s">
        <v>7028</v>
      </c>
    </row>
    <row r="46" spans="1:3" ht="16.5" customHeight="1" x14ac:dyDescent="0.2">
      <c r="A46" s="37" t="s">
        <v>7072</v>
      </c>
      <c r="B46" s="38">
        <v>25</v>
      </c>
      <c r="C46" s="39" t="s">
        <v>7028</v>
      </c>
    </row>
    <row r="47" spans="1:3" ht="16.5" customHeight="1" x14ac:dyDescent="0.2">
      <c r="A47" s="37" t="s">
        <v>7073</v>
      </c>
      <c r="B47" s="38">
        <v>23</v>
      </c>
      <c r="C47" s="39" t="s">
        <v>7028</v>
      </c>
    </row>
    <row r="48" spans="1:3" ht="16.5" customHeight="1" x14ac:dyDescent="0.2">
      <c r="A48" s="37" t="s">
        <v>7074</v>
      </c>
      <c r="B48" s="38">
        <v>23</v>
      </c>
      <c r="C48" s="39" t="s">
        <v>7028</v>
      </c>
    </row>
    <row r="49" spans="1:3" ht="16.5" customHeight="1" x14ac:dyDescent="0.2">
      <c r="A49" s="37" t="s">
        <v>7075</v>
      </c>
      <c r="B49" s="38">
        <v>23</v>
      </c>
      <c r="C49" s="39" t="s">
        <v>7028</v>
      </c>
    </row>
    <row r="50" spans="1:3" ht="16.5" customHeight="1" x14ac:dyDescent="0.2">
      <c r="A50" s="37" t="s">
        <v>7076</v>
      </c>
      <c r="B50" s="38">
        <v>22</v>
      </c>
      <c r="C50" s="39" t="s">
        <v>7028</v>
      </c>
    </row>
    <row r="51" spans="1:3" ht="16.5" customHeight="1" x14ac:dyDescent="0.2">
      <c r="A51" s="37" t="s">
        <v>7077</v>
      </c>
      <c r="B51" s="38">
        <v>24</v>
      </c>
      <c r="C51" s="39" t="s">
        <v>7028</v>
      </c>
    </row>
    <row r="52" spans="1:3" ht="16.5" customHeight="1" x14ac:dyDescent="0.2">
      <c r="A52" s="37" t="s">
        <v>7078</v>
      </c>
      <c r="B52" s="38">
        <v>23</v>
      </c>
      <c r="C52" s="39" t="s">
        <v>7028</v>
      </c>
    </row>
    <row r="53" spans="1:3" ht="16.5" customHeight="1" x14ac:dyDescent="0.2">
      <c r="A53" s="37" t="s">
        <v>7079</v>
      </c>
      <c r="B53" s="38">
        <v>25</v>
      </c>
      <c r="C53" s="39" t="s">
        <v>7028</v>
      </c>
    </row>
    <row r="54" spans="1:3" ht="16.5" customHeight="1" x14ac:dyDescent="0.2">
      <c r="A54" s="37" t="s">
        <v>7080</v>
      </c>
      <c r="B54" s="38">
        <v>25</v>
      </c>
      <c r="C54" s="39" t="s">
        <v>7028</v>
      </c>
    </row>
    <row r="55" spans="1:3" ht="16.5" customHeight="1" x14ac:dyDescent="0.2">
      <c r="A55" s="37" t="s">
        <v>7081</v>
      </c>
      <c r="B55" s="38">
        <v>23</v>
      </c>
      <c r="C55" s="39" t="s">
        <v>7028</v>
      </c>
    </row>
    <row r="56" spans="1:3" ht="16.5" customHeight="1" x14ac:dyDescent="0.2">
      <c r="A56" s="37" t="s">
        <v>7082</v>
      </c>
      <c r="B56" s="38">
        <v>24</v>
      </c>
      <c r="C56" s="39" t="s">
        <v>7028</v>
      </c>
    </row>
    <row r="57" spans="1:3" ht="16.5" customHeight="1" x14ac:dyDescent="0.2">
      <c r="A57" s="37" t="s">
        <v>7083</v>
      </c>
      <c r="B57" s="38">
        <v>23</v>
      </c>
      <c r="C57" s="39" t="s">
        <v>7028</v>
      </c>
    </row>
    <row r="58" spans="1:3" ht="16.5" customHeight="1" x14ac:dyDescent="0.2">
      <c r="A58" s="37" t="s">
        <v>7084</v>
      </c>
      <c r="B58" s="38">
        <v>23</v>
      </c>
      <c r="C58" s="39" t="s">
        <v>7028</v>
      </c>
    </row>
    <row r="59" spans="1:3" ht="16.5" customHeight="1" x14ac:dyDescent="0.2">
      <c r="A59" s="37" t="s">
        <v>7085</v>
      </c>
      <c r="B59" s="38">
        <v>28</v>
      </c>
      <c r="C59" s="39" t="s">
        <v>7028</v>
      </c>
    </row>
    <row r="60" spans="1:3" ht="16.5" customHeight="1" x14ac:dyDescent="0.2">
      <c r="A60" s="37" t="s">
        <v>7086</v>
      </c>
      <c r="B60" s="38">
        <v>34</v>
      </c>
      <c r="C60" s="39" t="s">
        <v>7028</v>
      </c>
    </row>
    <row r="61" spans="1:3" ht="16.5" customHeight="1" x14ac:dyDescent="0.2">
      <c r="A61" s="37" t="s">
        <v>7087</v>
      </c>
      <c r="B61" s="38">
        <v>33</v>
      </c>
      <c r="C61" s="39" t="s">
        <v>7028</v>
      </c>
    </row>
    <row r="62" spans="1:3" ht="16.5" customHeight="1" x14ac:dyDescent="0.2">
      <c r="A62" s="37" t="s">
        <v>7088</v>
      </c>
      <c r="B62" s="38">
        <v>33</v>
      </c>
      <c r="C62" s="39" t="s">
        <v>7028</v>
      </c>
    </row>
    <row r="63" spans="1:3" ht="16.5" customHeight="1" x14ac:dyDescent="0.2">
      <c r="A63" s="37" t="s">
        <v>7089</v>
      </c>
      <c r="B63" s="38">
        <v>30</v>
      </c>
      <c r="C63" s="39" t="s">
        <v>7028</v>
      </c>
    </row>
    <row r="64" spans="1:3" ht="16.5" customHeight="1" x14ac:dyDescent="0.2">
      <c r="A64" s="37" t="s">
        <v>7090</v>
      </c>
      <c r="B64" s="38">
        <v>39</v>
      </c>
      <c r="C64" s="39" t="s">
        <v>7028</v>
      </c>
    </row>
    <row r="65" spans="1:3" ht="16.5" customHeight="1" x14ac:dyDescent="0.2">
      <c r="A65" s="37" t="s">
        <v>7091</v>
      </c>
      <c r="B65" s="38">
        <v>39</v>
      </c>
      <c r="C65" s="39" t="s">
        <v>7028</v>
      </c>
    </row>
    <row r="66" spans="1:3" ht="16.5" customHeight="1" x14ac:dyDescent="0.2">
      <c r="A66" s="37" t="s">
        <v>7092</v>
      </c>
      <c r="B66" s="38">
        <v>37</v>
      </c>
      <c r="C66" s="39" t="s">
        <v>7028</v>
      </c>
    </row>
    <row r="67" spans="1:3" ht="16.5" customHeight="1" x14ac:dyDescent="0.2">
      <c r="A67" s="37" t="s">
        <v>7093</v>
      </c>
      <c r="B67" s="38">
        <v>39</v>
      </c>
      <c r="C67" s="39" t="s">
        <v>7028</v>
      </c>
    </row>
    <row r="68" spans="1:3" ht="16.5" customHeight="1" x14ac:dyDescent="0.2">
      <c r="A68" s="37" t="s">
        <v>7094</v>
      </c>
      <c r="B68" s="38">
        <v>2</v>
      </c>
      <c r="C68" s="39" t="s">
        <v>7028</v>
      </c>
    </row>
    <row r="69" spans="1:3" ht="16.5" customHeight="1" x14ac:dyDescent="0.2">
      <c r="A69" s="37" t="s">
        <v>4863</v>
      </c>
      <c r="B69" s="38">
        <v>30</v>
      </c>
      <c r="C69" s="39" t="s">
        <v>7028</v>
      </c>
    </row>
    <row r="70" spans="1:3" ht="16.5" customHeight="1" x14ac:dyDescent="0.2">
      <c r="A70" s="37" t="s">
        <v>4865</v>
      </c>
      <c r="B70" s="38">
        <v>32</v>
      </c>
      <c r="C70" s="39" t="s">
        <v>7028</v>
      </c>
    </row>
    <row r="71" spans="1:3" ht="16.5" customHeight="1" x14ac:dyDescent="0.2">
      <c r="A71" s="37" t="s">
        <v>4867</v>
      </c>
      <c r="B71" s="38">
        <v>30</v>
      </c>
      <c r="C71" s="39" t="s">
        <v>7028</v>
      </c>
    </row>
    <row r="72" spans="1:3" ht="16.5" customHeight="1" x14ac:dyDescent="0.2">
      <c r="A72" s="37" t="s">
        <v>4869</v>
      </c>
      <c r="B72" s="38">
        <v>29</v>
      </c>
      <c r="C72" s="39" t="s">
        <v>7028</v>
      </c>
    </row>
    <row r="73" spans="1:3" ht="16.5" customHeight="1" x14ac:dyDescent="0.2">
      <c r="A73" s="37" t="s">
        <v>4872</v>
      </c>
      <c r="B73" s="38">
        <v>30</v>
      </c>
      <c r="C73" s="39" t="s">
        <v>7028</v>
      </c>
    </row>
    <row r="74" spans="1:3" ht="16.5" customHeight="1" x14ac:dyDescent="0.2">
      <c r="A74" s="37" t="s">
        <v>4874</v>
      </c>
      <c r="B74" s="38">
        <v>29</v>
      </c>
      <c r="C74" s="39" t="s">
        <v>7028</v>
      </c>
    </row>
    <row r="75" spans="1:3" ht="16.5" customHeight="1" x14ac:dyDescent="0.2">
      <c r="A75" s="37" t="s">
        <v>4876</v>
      </c>
      <c r="B75" s="38">
        <v>30</v>
      </c>
      <c r="C75" s="39" t="s">
        <v>7028</v>
      </c>
    </row>
    <row r="76" spans="1:3" ht="16.5" customHeight="1" x14ac:dyDescent="0.2">
      <c r="A76" s="37" t="s">
        <v>4878</v>
      </c>
      <c r="B76" s="38">
        <v>29</v>
      </c>
      <c r="C76" s="39" t="s">
        <v>7028</v>
      </c>
    </row>
    <row r="77" spans="1:3" ht="16.5" customHeight="1" x14ac:dyDescent="0.2">
      <c r="A77" s="37" t="s">
        <v>4880</v>
      </c>
      <c r="B77" s="38">
        <v>30</v>
      </c>
      <c r="C77" s="39" t="s">
        <v>7028</v>
      </c>
    </row>
    <row r="78" spans="1:3" ht="16.5" customHeight="1" x14ac:dyDescent="0.2">
      <c r="A78" s="37" t="s">
        <v>4882</v>
      </c>
      <c r="B78" s="38">
        <v>29</v>
      </c>
      <c r="C78" s="39" t="s">
        <v>7028</v>
      </c>
    </row>
    <row r="79" spans="1:3" ht="16.5" customHeight="1" x14ac:dyDescent="0.2">
      <c r="A79" s="37" t="s">
        <v>4885</v>
      </c>
      <c r="B79" s="38">
        <v>30</v>
      </c>
      <c r="C79" s="39" t="s">
        <v>7028</v>
      </c>
    </row>
    <row r="80" spans="1:3" ht="16.5" customHeight="1" x14ac:dyDescent="0.2">
      <c r="A80" s="37" t="s">
        <v>4887</v>
      </c>
      <c r="B80" s="38">
        <v>30</v>
      </c>
      <c r="C80" s="39" t="s">
        <v>7028</v>
      </c>
    </row>
    <row r="81" spans="1:3" ht="16.5" customHeight="1" x14ac:dyDescent="0.2">
      <c r="A81" s="37" t="s">
        <v>4889</v>
      </c>
      <c r="B81" s="38">
        <v>30</v>
      </c>
      <c r="C81" s="39" t="s">
        <v>7028</v>
      </c>
    </row>
    <row r="82" spans="1:3" ht="16.5" customHeight="1" x14ac:dyDescent="0.2">
      <c r="A82" s="37" t="s">
        <v>4891</v>
      </c>
      <c r="B82" s="38">
        <v>29</v>
      </c>
      <c r="C82" s="39" t="s">
        <v>7028</v>
      </c>
    </row>
    <row r="83" spans="1:3" ht="16.5" customHeight="1" x14ac:dyDescent="0.2">
      <c r="A83" s="37" t="s">
        <v>4893</v>
      </c>
      <c r="B83" s="38">
        <v>30</v>
      </c>
      <c r="C83" s="39" t="s">
        <v>7028</v>
      </c>
    </row>
    <row r="84" spans="1:3" ht="16.5" customHeight="1" x14ac:dyDescent="0.2">
      <c r="A84" s="37" t="s">
        <v>4895</v>
      </c>
      <c r="B84" s="38">
        <v>28</v>
      </c>
      <c r="C84" s="39" t="s">
        <v>7028</v>
      </c>
    </row>
    <row r="85" spans="1:3" ht="16.5" customHeight="1" x14ac:dyDescent="0.2">
      <c r="A85" s="37" t="s">
        <v>7095</v>
      </c>
      <c r="B85" s="38">
        <v>1</v>
      </c>
      <c r="C85" s="39" t="s">
        <v>7028</v>
      </c>
    </row>
    <row r="86" spans="1:3" ht="16.5" customHeight="1" x14ac:dyDescent="0.2">
      <c r="A86" s="37" t="s">
        <v>4751</v>
      </c>
      <c r="B86" s="38">
        <v>29</v>
      </c>
      <c r="C86" s="39" t="s">
        <v>7028</v>
      </c>
    </row>
    <row r="87" spans="1:3" ht="16.5" customHeight="1" x14ac:dyDescent="0.2">
      <c r="A87" s="37" t="s">
        <v>4753</v>
      </c>
      <c r="B87" s="38">
        <v>29</v>
      </c>
      <c r="C87" s="39" t="s">
        <v>7028</v>
      </c>
    </row>
    <row r="88" spans="1:3" ht="16.5" customHeight="1" x14ac:dyDescent="0.2">
      <c r="A88" s="37" t="s">
        <v>4755</v>
      </c>
      <c r="B88" s="38">
        <v>30</v>
      </c>
      <c r="C88" s="39" t="s">
        <v>7028</v>
      </c>
    </row>
    <row r="89" spans="1:3" ht="16.5" customHeight="1" x14ac:dyDescent="0.2">
      <c r="A89" s="37" t="s">
        <v>4758</v>
      </c>
      <c r="B89" s="38">
        <v>28</v>
      </c>
      <c r="C89" s="39" t="s">
        <v>7028</v>
      </c>
    </row>
    <row r="90" spans="1:3" ht="16.5" customHeight="1" x14ac:dyDescent="0.2">
      <c r="A90" s="37" t="s">
        <v>4760</v>
      </c>
      <c r="B90" s="38">
        <v>28</v>
      </c>
      <c r="C90" s="39" t="s">
        <v>7028</v>
      </c>
    </row>
    <row r="91" spans="1:3" ht="16.5" customHeight="1" x14ac:dyDescent="0.2">
      <c r="A91" s="37" t="s">
        <v>4763</v>
      </c>
      <c r="B91" s="38">
        <v>30</v>
      </c>
      <c r="C91" s="39" t="s">
        <v>7028</v>
      </c>
    </row>
    <row r="92" spans="1:3" ht="16.5" customHeight="1" x14ac:dyDescent="0.2">
      <c r="A92" s="37" t="s">
        <v>4766</v>
      </c>
      <c r="B92" s="38">
        <v>29</v>
      </c>
      <c r="C92" s="39" t="s">
        <v>7028</v>
      </c>
    </row>
    <row r="93" spans="1:3" ht="16.5" customHeight="1" x14ac:dyDescent="0.2">
      <c r="A93" s="37" t="s">
        <v>4768</v>
      </c>
      <c r="B93" s="38">
        <v>30</v>
      </c>
      <c r="C93" s="39" t="s">
        <v>7028</v>
      </c>
    </row>
    <row r="94" spans="1:3" ht="16.5" customHeight="1" x14ac:dyDescent="0.2">
      <c r="A94" s="37" t="s">
        <v>4771</v>
      </c>
      <c r="B94" s="38">
        <v>30</v>
      </c>
      <c r="C94" s="39" t="s">
        <v>7028</v>
      </c>
    </row>
    <row r="95" spans="1:3" ht="16.5" customHeight="1" x14ac:dyDescent="0.2">
      <c r="A95" s="37" t="s">
        <v>4773</v>
      </c>
      <c r="B95" s="38">
        <v>31</v>
      </c>
      <c r="C95" s="39" t="s">
        <v>7028</v>
      </c>
    </row>
    <row r="96" spans="1:3" ht="16.5" customHeight="1" x14ac:dyDescent="0.2">
      <c r="A96" s="37" t="s">
        <v>4775</v>
      </c>
      <c r="B96" s="38">
        <v>30</v>
      </c>
      <c r="C96" s="39" t="s">
        <v>7028</v>
      </c>
    </row>
    <row r="97" spans="1:3" ht="16.5" customHeight="1" x14ac:dyDescent="0.2">
      <c r="A97" s="37" t="s">
        <v>4779</v>
      </c>
      <c r="B97" s="38">
        <v>30</v>
      </c>
      <c r="C97" s="39" t="s">
        <v>7028</v>
      </c>
    </row>
    <row r="98" spans="1:3" ht="16.5" customHeight="1" x14ac:dyDescent="0.2">
      <c r="A98" s="37" t="s">
        <v>4782</v>
      </c>
      <c r="B98" s="38">
        <v>30</v>
      </c>
      <c r="C98" s="39" t="s">
        <v>7028</v>
      </c>
    </row>
    <row r="99" spans="1:3" ht="16.5" customHeight="1" x14ac:dyDescent="0.2">
      <c r="A99" s="37" t="s">
        <v>4785</v>
      </c>
      <c r="B99" s="38">
        <v>30</v>
      </c>
      <c r="C99" s="39" t="s">
        <v>7028</v>
      </c>
    </row>
    <row r="100" spans="1:3" ht="16.5" customHeight="1" x14ac:dyDescent="0.2">
      <c r="A100" s="37" t="s">
        <v>4787</v>
      </c>
      <c r="B100" s="38">
        <v>30</v>
      </c>
      <c r="C100" s="39" t="s">
        <v>7028</v>
      </c>
    </row>
    <row r="101" spans="1:3" ht="16.5" customHeight="1" x14ac:dyDescent="0.2">
      <c r="A101" s="37" t="s">
        <v>4790</v>
      </c>
      <c r="B101" s="38">
        <v>30</v>
      </c>
      <c r="C101" s="39" t="s">
        <v>7028</v>
      </c>
    </row>
    <row r="102" spans="1:3" ht="16.5" customHeight="1" x14ac:dyDescent="0.2">
      <c r="A102" s="37" t="s">
        <v>4792</v>
      </c>
      <c r="B102" s="38">
        <v>29</v>
      </c>
      <c r="C102" s="39" t="s">
        <v>7028</v>
      </c>
    </row>
    <row r="103" spans="1:3" ht="16.5" customHeight="1" x14ac:dyDescent="0.2">
      <c r="A103" s="37" t="s">
        <v>4794</v>
      </c>
      <c r="B103" s="38">
        <v>28</v>
      </c>
      <c r="C103" s="39" t="s">
        <v>7028</v>
      </c>
    </row>
    <row r="104" spans="1:3" ht="16.5" customHeight="1" x14ac:dyDescent="0.2">
      <c r="A104" s="37" t="s">
        <v>4797</v>
      </c>
      <c r="B104" s="38">
        <v>29</v>
      </c>
      <c r="C104" s="39" t="s">
        <v>7028</v>
      </c>
    </row>
    <row r="105" spans="1:3" ht="16.5" customHeight="1" x14ac:dyDescent="0.2">
      <c r="A105" s="40" t="s">
        <v>4799</v>
      </c>
      <c r="B105" s="38">
        <v>30</v>
      </c>
      <c r="C105" s="39" t="s">
        <v>7028</v>
      </c>
    </row>
    <row r="106" spans="1:3" ht="16.5" customHeight="1" x14ac:dyDescent="0.2">
      <c r="A106" s="37" t="s">
        <v>7096</v>
      </c>
      <c r="B106" s="38">
        <v>49</v>
      </c>
      <c r="C106" s="39" t="s">
        <v>7097</v>
      </c>
    </row>
    <row r="107" spans="1:3" ht="16.5" customHeight="1" x14ac:dyDescent="0.2">
      <c r="A107" s="37" t="s">
        <v>7098</v>
      </c>
      <c r="B107" s="38">
        <v>48</v>
      </c>
      <c r="C107" s="39" t="s">
        <v>7097</v>
      </c>
    </row>
    <row r="108" spans="1:3" ht="16.5" customHeight="1" x14ac:dyDescent="0.2">
      <c r="A108" s="37" t="s">
        <v>7099</v>
      </c>
      <c r="B108" s="38">
        <v>47</v>
      </c>
      <c r="C108" s="39" t="s">
        <v>7097</v>
      </c>
    </row>
    <row r="109" spans="1:3" ht="16.5" customHeight="1" x14ac:dyDescent="0.2">
      <c r="A109" s="37" t="s">
        <v>7100</v>
      </c>
      <c r="B109" s="38">
        <v>47</v>
      </c>
      <c r="C109" s="39" t="s">
        <v>7097</v>
      </c>
    </row>
    <row r="110" spans="1:3" ht="16.5" customHeight="1" x14ac:dyDescent="0.2">
      <c r="A110" s="37" t="s">
        <v>4229</v>
      </c>
      <c r="B110" s="38">
        <v>53</v>
      </c>
      <c r="C110" s="39" t="s">
        <v>7097</v>
      </c>
    </row>
    <row r="111" spans="1:3" ht="16.5" customHeight="1" x14ac:dyDescent="0.2">
      <c r="A111" s="37" t="s">
        <v>4231</v>
      </c>
      <c r="B111" s="38">
        <v>53</v>
      </c>
      <c r="C111" s="39" t="s">
        <v>7097</v>
      </c>
    </row>
    <row r="112" spans="1:3" ht="16.5" customHeight="1" x14ac:dyDescent="0.2">
      <c r="A112" s="37" t="s">
        <v>4218</v>
      </c>
      <c r="B112" s="38">
        <v>51</v>
      </c>
      <c r="C112" s="39" t="s">
        <v>7097</v>
      </c>
    </row>
    <row r="113" spans="1:3" ht="16.5" customHeight="1" x14ac:dyDescent="0.2">
      <c r="A113" s="37" t="s">
        <v>4220</v>
      </c>
      <c r="B113" s="38">
        <v>52</v>
      </c>
      <c r="C113" s="39" t="s">
        <v>7097</v>
      </c>
    </row>
    <row r="114" spans="1:3" ht="16.5" customHeight="1" x14ac:dyDescent="0.2">
      <c r="A114" s="37" t="s">
        <v>4234</v>
      </c>
      <c r="B114" s="38">
        <v>53</v>
      </c>
      <c r="C114" s="39" t="s">
        <v>7097</v>
      </c>
    </row>
    <row r="115" spans="1:3" ht="16.5" customHeight="1" x14ac:dyDescent="0.2">
      <c r="A115" s="37" t="s">
        <v>4236</v>
      </c>
      <c r="B115" s="38">
        <v>52</v>
      </c>
      <c r="C115" s="39" t="s">
        <v>7097</v>
      </c>
    </row>
    <row r="116" spans="1:3" ht="16.5" customHeight="1" x14ac:dyDescent="0.2">
      <c r="A116" s="37" t="s">
        <v>3603</v>
      </c>
      <c r="B116" s="38">
        <v>60</v>
      </c>
      <c r="C116" s="39" t="s">
        <v>7097</v>
      </c>
    </row>
    <row r="117" spans="1:3" ht="16.5" customHeight="1" x14ac:dyDescent="0.2">
      <c r="A117" s="37" t="s">
        <v>3605</v>
      </c>
      <c r="B117" s="38">
        <v>60</v>
      </c>
      <c r="C117" s="39" t="s">
        <v>7097</v>
      </c>
    </row>
    <row r="118" spans="1:3" ht="16.5" customHeight="1" x14ac:dyDescent="0.2">
      <c r="A118" s="37" t="s">
        <v>3607</v>
      </c>
      <c r="B118" s="38">
        <v>61</v>
      </c>
      <c r="C118" s="39" t="s">
        <v>7097</v>
      </c>
    </row>
    <row r="119" spans="1:3" ht="16.5" customHeight="1" x14ac:dyDescent="0.2">
      <c r="A119" s="37" t="s">
        <v>3609</v>
      </c>
      <c r="B119" s="38">
        <v>60</v>
      </c>
      <c r="C119" s="39" t="s">
        <v>7097</v>
      </c>
    </row>
    <row r="120" spans="1:3" ht="16.5" customHeight="1" x14ac:dyDescent="0.2">
      <c r="A120" s="37" t="s">
        <v>3611</v>
      </c>
      <c r="B120" s="38">
        <v>59</v>
      </c>
      <c r="C120" s="39" t="s">
        <v>7097</v>
      </c>
    </row>
    <row r="121" spans="1:3" ht="16.5" customHeight="1" x14ac:dyDescent="0.2">
      <c r="A121" s="37" t="s">
        <v>3613</v>
      </c>
      <c r="B121" s="38">
        <v>60</v>
      </c>
      <c r="C121" s="39" t="s">
        <v>7097</v>
      </c>
    </row>
    <row r="122" spans="1:3" ht="16.5" customHeight="1" x14ac:dyDescent="0.2">
      <c r="A122" s="37" t="s">
        <v>3615</v>
      </c>
      <c r="B122" s="38">
        <v>60</v>
      </c>
      <c r="C122" s="39" t="s">
        <v>7097</v>
      </c>
    </row>
    <row r="123" spans="1:3" ht="16.5" customHeight="1" x14ac:dyDescent="0.2">
      <c r="A123" s="37" t="s">
        <v>3617</v>
      </c>
      <c r="B123" s="38">
        <v>59</v>
      </c>
      <c r="C123" s="39" t="s">
        <v>7097</v>
      </c>
    </row>
    <row r="124" spans="1:3" ht="16.5" customHeight="1" x14ac:dyDescent="0.2">
      <c r="A124" s="37" t="s">
        <v>7101</v>
      </c>
      <c r="B124" s="38">
        <v>50</v>
      </c>
      <c r="C124" s="39" t="s">
        <v>7097</v>
      </c>
    </row>
    <row r="125" spans="1:3" ht="16.5" customHeight="1" x14ac:dyDescent="0.2">
      <c r="A125" s="37" t="s">
        <v>3448</v>
      </c>
      <c r="B125" s="38">
        <v>49</v>
      </c>
      <c r="C125" s="39" t="s">
        <v>7097</v>
      </c>
    </row>
    <row r="126" spans="1:3" ht="16.5" customHeight="1" x14ac:dyDescent="0.2">
      <c r="A126" s="37" t="s">
        <v>3372</v>
      </c>
      <c r="B126" s="38">
        <v>49</v>
      </c>
      <c r="C126" s="39" t="s">
        <v>7097</v>
      </c>
    </row>
    <row r="127" spans="1:3" ht="16.5" customHeight="1" x14ac:dyDescent="0.2">
      <c r="A127" s="37" t="s">
        <v>3374</v>
      </c>
      <c r="B127" s="38">
        <v>49</v>
      </c>
      <c r="C127" s="39" t="s">
        <v>7097</v>
      </c>
    </row>
    <row r="128" spans="1:3" ht="16.5" customHeight="1" x14ac:dyDescent="0.2">
      <c r="A128" s="40" t="s">
        <v>3310</v>
      </c>
      <c r="B128" s="38">
        <v>60</v>
      </c>
      <c r="C128" s="39" t="s">
        <v>7097</v>
      </c>
    </row>
    <row r="129" spans="1:3" ht="16.5" customHeight="1" x14ac:dyDescent="0.2">
      <c r="A129" s="41" t="s">
        <v>3237</v>
      </c>
      <c r="B129" s="38">
        <v>61</v>
      </c>
      <c r="C129" s="39" t="s">
        <v>7097</v>
      </c>
    </row>
    <row r="130" spans="1:3" ht="16.5" customHeight="1" x14ac:dyDescent="0.2">
      <c r="A130" s="37" t="s">
        <v>3239</v>
      </c>
      <c r="B130" s="38">
        <v>59</v>
      </c>
      <c r="C130" s="39" t="s">
        <v>7097</v>
      </c>
    </row>
    <row r="131" spans="1:3" ht="16.5" customHeight="1" x14ac:dyDescent="0.2">
      <c r="A131" s="37" t="s">
        <v>3241</v>
      </c>
      <c r="B131" s="38">
        <v>60</v>
      </c>
      <c r="C131" s="39" t="s">
        <v>7097</v>
      </c>
    </row>
    <row r="132" spans="1:3" ht="16.5" customHeight="1" x14ac:dyDescent="0.2">
      <c r="A132" s="37" t="s">
        <v>3243</v>
      </c>
      <c r="B132" s="38">
        <v>61</v>
      </c>
      <c r="C132" s="39" t="s">
        <v>7097</v>
      </c>
    </row>
    <row r="133" spans="1:3" ht="16.5" customHeight="1" x14ac:dyDescent="0.2">
      <c r="A133" s="37" t="s">
        <v>3245</v>
      </c>
      <c r="B133" s="38">
        <v>60</v>
      </c>
      <c r="C133" s="39" t="s">
        <v>7097</v>
      </c>
    </row>
    <row r="134" spans="1:3" ht="16.5" customHeight="1" x14ac:dyDescent="0.2">
      <c r="A134" s="37" t="s">
        <v>3247</v>
      </c>
      <c r="B134" s="38">
        <v>60</v>
      </c>
      <c r="C134" s="39" t="s">
        <v>7097</v>
      </c>
    </row>
    <row r="135" spans="1:3" ht="16.5" customHeight="1" x14ac:dyDescent="0.2">
      <c r="A135" s="37" t="s">
        <v>3249</v>
      </c>
      <c r="B135" s="38">
        <v>61</v>
      </c>
      <c r="C135" s="39" t="s">
        <v>7097</v>
      </c>
    </row>
    <row r="136" spans="1:3" ht="16.5" customHeight="1" x14ac:dyDescent="0.2">
      <c r="A136" s="37" t="s">
        <v>3251</v>
      </c>
      <c r="B136" s="38">
        <v>61</v>
      </c>
      <c r="C136" s="39" t="s">
        <v>7097</v>
      </c>
    </row>
    <row r="137" spans="1:3" ht="16.5" customHeight="1" x14ac:dyDescent="0.2">
      <c r="A137" s="40" t="s">
        <v>7102</v>
      </c>
      <c r="B137" s="38">
        <v>1</v>
      </c>
      <c r="C137" s="39" t="s">
        <v>7097</v>
      </c>
    </row>
    <row r="138" spans="1:3" ht="16.5" customHeight="1" x14ac:dyDescent="0.2">
      <c r="A138" s="37" t="s">
        <v>7103</v>
      </c>
      <c r="B138" s="38">
        <v>51</v>
      </c>
      <c r="C138" s="39" t="s">
        <v>7104</v>
      </c>
    </row>
    <row r="139" spans="1:3" ht="16.5" customHeight="1" x14ac:dyDescent="0.2">
      <c r="A139" s="37" t="s">
        <v>7105</v>
      </c>
      <c r="B139" s="38">
        <v>41</v>
      </c>
      <c r="C139" s="39" t="s">
        <v>7104</v>
      </c>
    </row>
    <row r="140" spans="1:3" ht="16.5" customHeight="1" x14ac:dyDescent="0.2">
      <c r="A140" s="37" t="s">
        <v>7106</v>
      </c>
      <c r="B140" s="38">
        <v>50</v>
      </c>
      <c r="C140" s="39" t="s">
        <v>7104</v>
      </c>
    </row>
    <row r="141" spans="1:3" ht="16.5" customHeight="1" x14ac:dyDescent="0.2">
      <c r="A141" s="37" t="s">
        <v>7107</v>
      </c>
      <c r="B141" s="38">
        <v>50</v>
      </c>
      <c r="C141" s="39" t="s">
        <v>7104</v>
      </c>
    </row>
    <row r="142" spans="1:3" ht="16.5" customHeight="1" x14ac:dyDescent="0.2">
      <c r="A142" s="37" t="s">
        <v>7108</v>
      </c>
      <c r="B142" s="38">
        <v>39</v>
      </c>
      <c r="C142" s="39" t="s">
        <v>7104</v>
      </c>
    </row>
    <row r="143" spans="1:3" ht="16.5" customHeight="1" x14ac:dyDescent="0.2">
      <c r="A143" s="37" t="s">
        <v>7109</v>
      </c>
      <c r="B143" s="38">
        <v>38</v>
      </c>
      <c r="C143" s="39" t="s">
        <v>7104</v>
      </c>
    </row>
    <row r="144" spans="1:3" ht="16.5" customHeight="1" x14ac:dyDescent="0.2">
      <c r="A144" s="37" t="s">
        <v>7110</v>
      </c>
      <c r="B144" s="38">
        <v>36</v>
      </c>
      <c r="C144" s="39" t="s">
        <v>7104</v>
      </c>
    </row>
    <row r="145" spans="1:3" ht="16.5" customHeight="1" x14ac:dyDescent="0.2">
      <c r="A145" s="37" t="s">
        <v>7111</v>
      </c>
      <c r="B145" s="38">
        <v>37</v>
      </c>
      <c r="C145" s="39" t="s">
        <v>7104</v>
      </c>
    </row>
    <row r="146" spans="1:3" ht="16.5" customHeight="1" x14ac:dyDescent="0.2">
      <c r="A146" s="37" t="s">
        <v>7112</v>
      </c>
      <c r="B146" s="38">
        <v>37</v>
      </c>
      <c r="C146" s="39" t="s">
        <v>7104</v>
      </c>
    </row>
    <row r="147" spans="1:3" ht="16.5" customHeight="1" x14ac:dyDescent="0.2">
      <c r="A147" s="37" t="s">
        <v>7113</v>
      </c>
      <c r="B147" s="38">
        <v>39</v>
      </c>
      <c r="C147" s="39" t="s">
        <v>7104</v>
      </c>
    </row>
    <row r="148" spans="1:3" ht="16.5" customHeight="1" x14ac:dyDescent="0.2">
      <c r="A148" s="37" t="s">
        <v>7114</v>
      </c>
      <c r="B148" s="38">
        <v>34</v>
      </c>
      <c r="C148" s="39" t="s">
        <v>7104</v>
      </c>
    </row>
    <row r="149" spans="1:3" ht="16.5" customHeight="1" x14ac:dyDescent="0.2">
      <c r="A149" s="37" t="s">
        <v>7115</v>
      </c>
      <c r="B149" s="38">
        <v>34</v>
      </c>
      <c r="C149" s="39" t="s">
        <v>7104</v>
      </c>
    </row>
    <row r="150" spans="1:3" ht="16.5" customHeight="1" x14ac:dyDescent="0.2">
      <c r="A150" s="37" t="s">
        <v>4132</v>
      </c>
      <c r="B150" s="38">
        <v>30</v>
      </c>
      <c r="C150" s="39" t="s">
        <v>7104</v>
      </c>
    </row>
    <row r="151" spans="1:3" ht="16.5" customHeight="1" x14ac:dyDescent="0.2">
      <c r="A151" s="37" t="s">
        <v>7116</v>
      </c>
      <c r="B151" s="38">
        <v>30</v>
      </c>
      <c r="C151" s="39" t="s">
        <v>7104</v>
      </c>
    </row>
    <row r="152" spans="1:3" ht="16.5" customHeight="1" x14ac:dyDescent="0.2">
      <c r="A152" s="37" t="s">
        <v>7117</v>
      </c>
      <c r="B152" s="38">
        <v>30</v>
      </c>
      <c r="C152" s="39" t="s">
        <v>7104</v>
      </c>
    </row>
    <row r="153" spans="1:3" ht="16.5" customHeight="1" x14ac:dyDescent="0.2">
      <c r="A153" s="37" t="s">
        <v>7118</v>
      </c>
      <c r="B153" s="38">
        <v>29</v>
      </c>
      <c r="C153" s="39" t="s">
        <v>7104</v>
      </c>
    </row>
    <row r="154" spans="1:3" ht="16.5" customHeight="1" x14ac:dyDescent="0.2">
      <c r="A154" s="37" t="s">
        <v>4151</v>
      </c>
      <c r="B154" s="38">
        <v>34</v>
      </c>
      <c r="C154" s="39" t="s">
        <v>7104</v>
      </c>
    </row>
    <row r="155" spans="1:3" ht="16.5" customHeight="1" x14ac:dyDescent="0.2">
      <c r="A155" s="37" t="s">
        <v>7119</v>
      </c>
      <c r="B155" s="38">
        <v>32</v>
      </c>
      <c r="C155" s="39" t="s">
        <v>7104</v>
      </c>
    </row>
    <row r="156" spans="1:3" ht="16.5" customHeight="1" x14ac:dyDescent="0.2">
      <c r="A156" s="37" t="s">
        <v>7120</v>
      </c>
      <c r="B156" s="38">
        <v>31</v>
      </c>
      <c r="C156" s="39" t="s">
        <v>7104</v>
      </c>
    </row>
    <row r="157" spans="1:3" ht="16.5" customHeight="1" x14ac:dyDescent="0.2">
      <c r="A157" s="37" t="s">
        <v>7121</v>
      </c>
      <c r="B157" s="38">
        <v>31</v>
      </c>
      <c r="C157" s="39" t="s">
        <v>7104</v>
      </c>
    </row>
    <row r="158" spans="1:3" ht="16.5" customHeight="1" x14ac:dyDescent="0.2">
      <c r="A158" s="37" t="s">
        <v>7122</v>
      </c>
      <c r="B158" s="38">
        <v>24</v>
      </c>
      <c r="C158" s="39" t="s">
        <v>7104</v>
      </c>
    </row>
    <row r="159" spans="1:3" ht="16.5" customHeight="1" x14ac:dyDescent="0.2">
      <c r="A159" s="37" t="s">
        <v>7123</v>
      </c>
      <c r="B159" s="38">
        <v>30</v>
      </c>
      <c r="C159" s="39" t="s">
        <v>7104</v>
      </c>
    </row>
    <row r="160" spans="1:3" ht="16.5" customHeight="1" x14ac:dyDescent="0.2">
      <c r="A160" s="37" t="s">
        <v>3585</v>
      </c>
      <c r="B160" s="38">
        <v>29</v>
      </c>
      <c r="C160" s="39" t="s">
        <v>7104</v>
      </c>
    </row>
    <row r="161" spans="1:3" ht="16.5" customHeight="1" x14ac:dyDescent="0.2">
      <c r="A161" s="37" t="s">
        <v>4139</v>
      </c>
      <c r="B161" s="38">
        <v>31</v>
      </c>
      <c r="C161" s="39" t="s">
        <v>7104</v>
      </c>
    </row>
    <row r="162" spans="1:3" ht="16.5" customHeight="1" x14ac:dyDescent="0.2">
      <c r="A162" s="37" t="s">
        <v>7124</v>
      </c>
      <c r="B162" s="38">
        <v>31</v>
      </c>
      <c r="C162" s="39" t="s">
        <v>7104</v>
      </c>
    </row>
    <row r="163" spans="1:3" ht="16.5" customHeight="1" x14ac:dyDescent="0.2">
      <c r="A163" s="37" t="s">
        <v>7125</v>
      </c>
      <c r="B163" s="38">
        <v>30</v>
      </c>
      <c r="C163" s="39" t="s">
        <v>7104</v>
      </c>
    </row>
    <row r="164" spans="1:3" ht="16.5" customHeight="1" x14ac:dyDescent="0.2">
      <c r="A164" s="37" t="s">
        <v>7126</v>
      </c>
      <c r="B164" s="38">
        <v>30</v>
      </c>
      <c r="C164" s="39" t="s">
        <v>7104</v>
      </c>
    </row>
    <row r="165" spans="1:3" ht="16.5" customHeight="1" x14ac:dyDescent="0.2">
      <c r="A165" s="37" t="s">
        <v>7127</v>
      </c>
      <c r="B165" s="38">
        <v>31</v>
      </c>
      <c r="C165" s="39" t="s">
        <v>7104</v>
      </c>
    </row>
    <row r="166" spans="1:3" ht="16.5" customHeight="1" x14ac:dyDescent="0.2">
      <c r="A166" s="37" t="s">
        <v>7128</v>
      </c>
      <c r="B166" s="38">
        <v>30</v>
      </c>
      <c r="C166" s="39" t="s">
        <v>7104</v>
      </c>
    </row>
    <row r="167" spans="1:3" ht="16.5" customHeight="1" x14ac:dyDescent="0.2">
      <c r="A167" s="37" t="s">
        <v>7129</v>
      </c>
      <c r="B167" s="38">
        <v>30</v>
      </c>
      <c r="C167" s="39" t="s">
        <v>7104</v>
      </c>
    </row>
    <row r="168" spans="1:3" ht="16.5" customHeight="1" x14ac:dyDescent="0.2">
      <c r="A168" s="37" t="s">
        <v>7130</v>
      </c>
      <c r="B168" s="38">
        <v>30</v>
      </c>
      <c r="C168" s="39" t="s">
        <v>7104</v>
      </c>
    </row>
    <row r="169" spans="1:3" ht="16.5" customHeight="1" x14ac:dyDescent="0.2">
      <c r="A169" s="37" t="s">
        <v>7131</v>
      </c>
      <c r="B169" s="38">
        <v>30</v>
      </c>
      <c r="C169" s="39" t="s">
        <v>7104</v>
      </c>
    </row>
    <row r="170" spans="1:3" ht="16.5" customHeight="1" x14ac:dyDescent="0.2">
      <c r="A170" s="37" t="s">
        <v>7132</v>
      </c>
      <c r="B170" s="38">
        <v>30</v>
      </c>
      <c r="C170" s="39" t="s">
        <v>7104</v>
      </c>
    </row>
    <row r="171" spans="1:3" ht="16.5" customHeight="1" x14ac:dyDescent="0.2">
      <c r="A171" s="37" t="s">
        <v>7133</v>
      </c>
      <c r="B171" s="38">
        <v>30</v>
      </c>
      <c r="C171" s="39" t="s">
        <v>7104</v>
      </c>
    </row>
    <row r="172" spans="1:3" ht="16.5" customHeight="1" x14ac:dyDescent="0.2">
      <c r="A172" s="37" t="s">
        <v>7134</v>
      </c>
      <c r="B172" s="38">
        <v>30</v>
      </c>
      <c r="C172" s="39" t="s">
        <v>7104</v>
      </c>
    </row>
    <row r="173" spans="1:3" ht="16.5" customHeight="1" x14ac:dyDescent="0.2">
      <c r="A173" s="37" t="s">
        <v>7135</v>
      </c>
      <c r="B173" s="38">
        <v>29</v>
      </c>
      <c r="C173" s="39" t="s">
        <v>7104</v>
      </c>
    </row>
    <row r="174" spans="1:3" ht="16.5" customHeight="1" x14ac:dyDescent="0.2">
      <c r="A174" s="37" t="s">
        <v>7136</v>
      </c>
      <c r="B174" s="38">
        <v>29</v>
      </c>
      <c r="C174" s="39" t="s">
        <v>7104</v>
      </c>
    </row>
    <row r="175" spans="1:3" ht="16.5" customHeight="1" x14ac:dyDescent="0.2">
      <c r="A175" s="37" t="s">
        <v>7137</v>
      </c>
      <c r="B175" s="38">
        <v>28</v>
      </c>
      <c r="C175" s="39" t="s">
        <v>7104</v>
      </c>
    </row>
    <row r="176" spans="1:3" ht="16.5" customHeight="1" x14ac:dyDescent="0.2">
      <c r="A176" s="37" t="s">
        <v>7138</v>
      </c>
      <c r="B176" s="38">
        <v>28</v>
      </c>
      <c r="C176" s="39" t="s">
        <v>7104</v>
      </c>
    </row>
    <row r="177" spans="1:3" ht="16.5" customHeight="1" x14ac:dyDescent="0.2">
      <c r="A177" s="37" t="s">
        <v>7139</v>
      </c>
      <c r="B177" s="38">
        <v>28</v>
      </c>
      <c r="C177" s="39" t="s">
        <v>7104</v>
      </c>
    </row>
    <row r="178" spans="1:3" ht="16.5" customHeight="1" x14ac:dyDescent="0.2">
      <c r="A178" s="37" t="s">
        <v>7140</v>
      </c>
      <c r="B178" s="38">
        <v>28</v>
      </c>
      <c r="C178" s="39" t="s">
        <v>7104</v>
      </c>
    </row>
    <row r="179" spans="1:3" ht="16.5" customHeight="1" x14ac:dyDescent="0.2">
      <c r="A179" s="37" t="s">
        <v>7141</v>
      </c>
      <c r="B179" s="38">
        <v>31</v>
      </c>
      <c r="C179" s="39" t="s">
        <v>7104</v>
      </c>
    </row>
    <row r="180" spans="1:3" ht="16.5" customHeight="1" x14ac:dyDescent="0.2">
      <c r="A180" s="37" t="s">
        <v>7142</v>
      </c>
      <c r="B180" s="38">
        <v>30</v>
      </c>
      <c r="C180" s="39" t="s">
        <v>7104</v>
      </c>
    </row>
    <row r="181" spans="1:3" ht="16.5" customHeight="1" x14ac:dyDescent="0.2">
      <c r="A181" s="37" t="s">
        <v>7143</v>
      </c>
      <c r="B181" s="38">
        <v>31</v>
      </c>
      <c r="C181" s="39" t="s">
        <v>7104</v>
      </c>
    </row>
    <row r="182" spans="1:3" ht="16.5" customHeight="1" x14ac:dyDescent="0.2">
      <c r="A182" s="37" t="s">
        <v>7144</v>
      </c>
      <c r="B182" s="38">
        <v>30</v>
      </c>
      <c r="C182" s="39" t="s">
        <v>7104</v>
      </c>
    </row>
    <row r="183" spans="1:3" ht="16.5" customHeight="1" x14ac:dyDescent="0.2">
      <c r="A183" s="37" t="s">
        <v>7145</v>
      </c>
      <c r="B183" s="38">
        <v>30</v>
      </c>
      <c r="C183" s="39" t="s">
        <v>7104</v>
      </c>
    </row>
    <row r="184" spans="1:3" ht="16.5" customHeight="1" x14ac:dyDescent="0.2">
      <c r="A184" s="37" t="s">
        <v>7146</v>
      </c>
      <c r="B184" s="38">
        <v>30</v>
      </c>
      <c r="C184" s="39" t="s">
        <v>7104</v>
      </c>
    </row>
    <row r="185" spans="1:3" ht="16.5" customHeight="1" x14ac:dyDescent="0.2">
      <c r="A185" s="37" t="s">
        <v>7147</v>
      </c>
      <c r="B185" s="38">
        <v>30</v>
      </c>
      <c r="C185" s="39" t="s">
        <v>7104</v>
      </c>
    </row>
    <row r="186" spans="1:3" ht="16.5" customHeight="1" x14ac:dyDescent="0.2">
      <c r="A186" s="37" t="s">
        <v>74</v>
      </c>
      <c r="B186" s="38">
        <v>66</v>
      </c>
      <c r="C186" s="39" t="s">
        <v>7148</v>
      </c>
    </row>
    <row r="187" spans="1:3" ht="16.5" customHeight="1" x14ac:dyDescent="0.2">
      <c r="A187" s="37" t="s">
        <v>143</v>
      </c>
      <c r="B187" s="38">
        <v>49</v>
      </c>
      <c r="C187" s="39" t="s">
        <v>7148</v>
      </c>
    </row>
    <row r="188" spans="1:3" ht="16.5" customHeight="1" x14ac:dyDescent="0.2">
      <c r="A188" s="37" t="s">
        <v>147</v>
      </c>
      <c r="B188" s="38">
        <v>52</v>
      </c>
      <c r="C188" s="39" t="s">
        <v>7148</v>
      </c>
    </row>
    <row r="189" spans="1:3" ht="16.5" customHeight="1" x14ac:dyDescent="0.2">
      <c r="A189" s="37" t="s">
        <v>150</v>
      </c>
      <c r="B189" s="38">
        <v>51</v>
      </c>
      <c r="C189" s="39" t="s">
        <v>7148</v>
      </c>
    </row>
    <row r="190" spans="1:3" ht="16.5" customHeight="1" x14ac:dyDescent="0.2">
      <c r="A190" s="37" t="s">
        <v>7149</v>
      </c>
      <c r="B190" s="38">
        <v>38</v>
      </c>
      <c r="C190" s="39" t="s">
        <v>7148</v>
      </c>
    </row>
    <row r="191" spans="1:3" ht="16.5" customHeight="1" x14ac:dyDescent="0.2">
      <c r="A191" s="37" t="s">
        <v>7150</v>
      </c>
      <c r="B191" s="38">
        <v>37</v>
      </c>
      <c r="C191" s="39" t="s">
        <v>7148</v>
      </c>
    </row>
    <row r="192" spans="1:3" ht="16.5" customHeight="1" x14ac:dyDescent="0.2">
      <c r="A192" s="37" t="s">
        <v>7151</v>
      </c>
      <c r="B192" s="38">
        <v>37</v>
      </c>
      <c r="C192" s="39" t="s">
        <v>7148</v>
      </c>
    </row>
    <row r="193" spans="1:3" ht="16.5" customHeight="1" x14ac:dyDescent="0.2">
      <c r="A193" s="37" t="s">
        <v>7152</v>
      </c>
      <c r="B193" s="38">
        <v>37</v>
      </c>
      <c r="C193" s="39" t="s">
        <v>7148</v>
      </c>
    </row>
    <row r="194" spans="1:3" ht="16.5" customHeight="1" x14ac:dyDescent="0.2">
      <c r="A194" s="37" t="s">
        <v>7153</v>
      </c>
      <c r="B194" s="38">
        <v>30</v>
      </c>
      <c r="C194" s="39" t="s">
        <v>7148</v>
      </c>
    </row>
    <row r="195" spans="1:3" ht="16.5" customHeight="1" x14ac:dyDescent="0.2">
      <c r="A195" s="37" t="s">
        <v>7154</v>
      </c>
      <c r="B195" s="38">
        <v>30</v>
      </c>
      <c r="C195" s="39" t="s">
        <v>7148</v>
      </c>
    </row>
    <row r="196" spans="1:3" ht="16.5" customHeight="1" x14ac:dyDescent="0.2">
      <c r="A196" s="37" t="s">
        <v>7155</v>
      </c>
      <c r="B196" s="38">
        <v>30</v>
      </c>
      <c r="C196" s="39" t="s">
        <v>7148</v>
      </c>
    </row>
    <row r="197" spans="1:3" ht="16.5" customHeight="1" x14ac:dyDescent="0.2">
      <c r="A197" s="37" t="s">
        <v>7156</v>
      </c>
      <c r="B197" s="38">
        <v>30</v>
      </c>
      <c r="C197" s="39" t="s">
        <v>7148</v>
      </c>
    </row>
    <row r="198" spans="1:3" ht="16.5" customHeight="1" x14ac:dyDescent="0.2">
      <c r="A198" s="37" t="s">
        <v>7157</v>
      </c>
      <c r="B198" s="38">
        <v>29</v>
      </c>
      <c r="C198" s="39" t="s">
        <v>7148</v>
      </c>
    </row>
    <row r="199" spans="1:3" ht="16.5" customHeight="1" x14ac:dyDescent="0.2">
      <c r="A199" s="37" t="s">
        <v>7158</v>
      </c>
      <c r="B199" s="38">
        <v>57</v>
      </c>
      <c r="C199" s="39" t="s">
        <v>7148</v>
      </c>
    </row>
    <row r="200" spans="1:3" ht="16.5" customHeight="1" x14ac:dyDescent="0.2">
      <c r="A200" s="37" t="s">
        <v>7159</v>
      </c>
      <c r="B200" s="38">
        <v>58</v>
      </c>
      <c r="C200" s="39" t="s">
        <v>7148</v>
      </c>
    </row>
    <row r="201" spans="1:3" ht="16.5" customHeight="1" x14ac:dyDescent="0.2">
      <c r="A201" s="37" t="s">
        <v>7160</v>
      </c>
      <c r="B201" s="38">
        <v>50</v>
      </c>
      <c r="C201" s="39" t="s">
        <v>7148</v>
      </c>
    </row>
    <row r="202" spans="1:3" ht="16.5" customHeight="1" x14ac:dyDescent="0.2">
      <c r="A202" s="37" t="s">
        <v>491</v>
      </c>
      <c r="B202" s="38">
        <v>59</v>
      </c>
      <c r="C202" s="39" t="s">
        <v>7148</v>
      </c>
    </row>
    <row r="203" spans="1:3" ht="16.5" customHeight="1" x14ac:dyDescent="0.2">
      <c r="A203" s="37" t="s">
        <v>495</v>
      </c>
      <c r="B203" s="38">
        <v>57</v>
      </c>
      <c r="C203" s="39" t="s">
        <v>7148</v>
      </c>
    </row>
    <row r="204" spans="1:3" ht="16.5" customHeight="1" x14ac:dyDescent="0.2">
      <c r="A204" s="37" t="s">
        <v>498</v>
      </c>
      <c r="B204" s="38">
        <v>59</v>
      </c>
      <c r="C204" s="39" t="s">
        <v>7148</v>
      </c>
    </row>
    <row r="205" spans="1:3" ht="16.5" customHeight="1" x14ac:dyDescent="0.2">
      <c r="A205" s="37" t="s">
        <v>502</v>
      </c>
      <c r="B205" s="38">
        <v>61</v>
      </c>
      <c r="C205" s="39" t="s">
        <v>7148</v>
      </c>
    </row>
    <row r="206" spans="1:3" ht="16.5" customHeight="1" x14ac:dyDescent="0.2">
      <c r="A206" s="37" t="s">
        <v>7161</v>
      </c>
      <c r="B206" s="38">
        <v>29</v>
      </c>
      <c r="C206" s="39" t="s">
        <v>7148</v>
      </c>
    </row>
    <row r="207" spans="1:3" ht="16.5" customHeight="1" x14ac:dyDescent="0.2">
      <c r="A207" s="37" t="s">
        <v>7162</v>
      </c>
      <c r="B207" s="38">
        <v>28</v>
      </c>
      <c r="C207" s="39" t="s">
        <v>7148</v>
      </c>
    </row>
    <row r="208" spans="1:3" ht="16.5" customHeight="1" x14ac:dyDescent="0.2">
      <c r="A208" s="37" t="s">
        <v>7163</v>
      </c>
      <c r="B208" s="38">
        <v>30</v>
      </c>
      <c r="C208" s="39" t="s">
        <v>7148</v>
      </c>
    </row>
    <row r="209" spans="1:3" ht="16.5" customHeight="1" x14ac:dyDescent="0.2">
      <c r="A209" s="37" t="s">
        <v>7164</v>
      </c>
      <c r="B209" s="38">
        <v>29</v>
      </c>
      <c r="C209" s="39" t="s">
        <v>7148</v>
      </c>
    </row>
    <row r="210" spans="1:3" ht="16.5" customHeight="1" x14ac:dyDescent="0.2">
      <c r="A210" s="37" t="s">
        <v>7165</v>
      </c>
      <c r="B210" s="38">
        <v>29</v>
      </c>
      <c r="C210" s="39" t="s">
        <v>7148</v>
      </c>
    </row>
    <row r="211" spans="1:3" ht="16.5" customHeight="1" x14ac:dyDescent="0.2">
      <c r="A211" s="37" t="s">
        <v>7166</v>
      </c>
      <c r="B211" s="38">
        <v>29</v>
      </c>
      <c r="C211" s="39" t="s">
        <v>7148</v>
      </c>
    </row>
    <row r="212" spans="1:3" ht="16.5" customHeight="1" x14ac:dyDescent="0.2">
      <c r="A212" s="37" t="s">
        <v>7167</v>
      </c>
      <c r="B212" s="38">
        <v>30</v>
      </c>
      <c r="C212" s="39" t="s">
        <v>7148</v>
      </c>
    </row>
    <row r="213" spans="1:3" ht="16.5" customHeight="1" x14ac:dyDescent="0.2">
      <c r="A213" s="37" t="s">
        <v>7168</v>
      </c>
      <c r="B213" s="38">
        <v>30</v>
      </c>
      <c r="C213" s="39" t="s">
        <v>7148</v>
      </c>
    </row>
    <row r="214" spans="1:3" ht="16.5" customHeight="1" x14ac:dyDescent="0.2">
      <c r="A214" s="37" t="s">
        <v>3483</v>
      </c>
      <c r="B214" s="38">
        <v>29</v>
      </c>
      <c r="C214" s="39" t="s">
        <v>7148</v>
      </c>
    </row>
    <row r="215" spans="1:3" ht="16.5" customHeight="1" x14ac:dyDescent="0.2">
      <c r="A215" s="37" t="s">
        <v>7169</v>
      </c>
      <c r="B215" s="38">
        <v>30</v>
      </c>
      <c r="C215" s="39" t="s">
        <v>7148</v>
      </c>
    </row>
    <row r="216" spans="1:3" ht="16.5" customHeight="1" x14ac:dyDescent="0.2">
      <c r="A216" s="37" t="s">
        <v>7170</v>
      </c>
      <c r="B216" s="38">
        <v>30</v>
      </c>
      <c r="C216" s="39" t="s">
        <v>7148</v>
      </c>
    </row>
    <row r="217" spans="1:3" ht="16.5" customHeight="1" x14ac:dyDescent="0.2">
      <c r="A217" s="37" t="s">
        <v>468</v>
      </c>
      <c r="B217" s="38">
        <v>28</v>
      </c>
      <c r="C217" s="39" t="s">
        <v>7148</v>
      </c>
    </row>
    <row r="218" spans="1:3" ht="16.5" customHeight="1" x14ac:dyDescent="0.2">
      <c r="A218" s="37" t="s">
        <v>471</v>
      </c>
      <c r="B218" s="38">
        <v>30</v>
      </c>
      <c r="C218" s="39" t="s">
        <v>7148</v>
      </c>
    </row>
    <row r="219" spans="1:3" ht="16.5" customHeight="1" x14ac:dyDescent="0.2">
      <c r="A219" s="37" t="s">
        <v>7171</v>
      </c>
      <c r="B219" s="38">
        <v>30</v>
      </c>
      <c r="C219" s="39" t="s">
        <v>7148</v>
      </c>
    </row>
    <row r="220" spans="1:3" ht="16.5" customHeight="1" x14ac:dyDescent="0.2">
      <c r="A220" s="37" t="s">
        <v>7172</v>
      </c>
      <c r="B220" s="38">
        <v>30</v>
      </c>
      <c r="C220" s="39" t="s">
        <v>7148</v>
      </c>
    </row>
    <row r="221" spans="1:3" ht="16.5" customHeight="1" x14ac:dyDescent="0.2">
      <c r="A221" s="37" t="s">
        <v>478</v>
      </c>
      <c r="B221" s="38">
        <v>30</v>
      </c>
      <c r="C221" s="39" t="s">
        <v>7148</v>
      </c>
    </row>
    <row r="222" spans="1:3" ht="16.5" customHeight="1" x14ac:dyDescent="0.2">
      <c r="A222" s="37" t="s">
        <v>481</v>
      </c>
      <c r="B222" s="38">
        <v>30</v>
      </c>
      <c r="C222" s="39" t="s">
        <v>7148</v>
      </c>
    </row>
    <row r="223" spans="1:3" ht="16.5" customHeight="1" x14ac:dyDescent="0.2">
      <c r="A223" s="37" t="s">
        <v>484</v>
      </c>
      <c r="B223" s="38">
        <v>29</v>
      </c>
      <c r="C223" s="39" t="s">
        <v>7148</v>
      </c>
    </row>
    <row r="224" spans="1:3" ht="16.5" customHeight="1" x14ac:dyDescent="0.2">
      <c r="A224" s="37" t="s">
        <v>57</v>
      </c>
      <c r="B224" s="38">
        <v>41</v>
      </c>
      <c r="C224" s="39" t="s">
        <v>7148</v>
      </c>
    </row>
    <row r="225" spans="1:3" ht="16.5" customHeight="1" x14ac:dyDescent="0.2">
      <c r="A225" s="37" t="s">
        <v>2067</v>
      </c>
      <c r="B225" s="38">
        <v>43</v>
      </c>
      <c r="C225" s="39" t="s">
        <v>7148</v>
      </c>
    </row>
    <row r="226" spans="1:3" ht="16.5" customHeight="1" x14ac:dyDescent="0.2">
      <c r="A226" s="37" t="s">
        <v>68</v>
      </c>
      <c r="B226" s="38">
        <v>53</v>
      </c>
      <c r="C226" s="39" t="s">
        <v>7148</v>
      </c>
    </row>
    <row r="227" spans="1:3" ht="16.5" customHeight="1" x14ac:dyDescent="0.2">
      <c r="A227" s="37" t="s">
        <v>2056</v>
      </c>
      <c r="B227" s="38">
        <v>44</v>
      </c>
      <c r="C227" s="39" t="s">
        <v>7148</v>
      </c>
    </row>
    <row r="228" spans="1:3" ht="16.5" customHeight="1" x14ac:dyDescent="0.2">
      <c r="A228" s="37" t="s">
        <v>2027</v>
      </c>
      <c r="B228" s="38">
        <v>50</v>
      </c>
      <c r="C228" s="39" t="s">
        <v>7148</v>
      </c>
    </row>
    <row r="229" spans="1:3" ht="16.5" customHeight="1" x14ac:dyDescent="0.2">
      <c r="A229" s="37" t="s">
        <v>54</v>
      </c>
      <c r="B229" s="38">
        <v>24</v>
      </c>
      <c r="C229" s="39" t="s">
        <v>7148</v>
      </c>
    </row>
    <row r="230" spans="1:3" ht="16.5" customHeight="1" x14ac:dyDescent="0.2">
      <c r="A230" s="37" t="s">
        <v>4974</v>
      </c>
      <c r="B230" s="38">
        <v>23</v>
      </c>
      <c r="C230" s="39" t="s">
        <v>7148</v>
      </c>
    </row>
    <row r="231" spans="1:3" ht="16.5" customHeight="1" x14ac:dyDescent="0.2">
      <c r="A231" s="37" t="s">
        <v>4977</v>
      </c>
      <c r="B231" s="38">
        <v>29</v>
      </c>
      <c r="C231" s="39" t="s">
        <v>7148</v>
      </c>
    </row>
    <row r="232" spans="1:3" ht="16.5" customHeight="1" x14ac:dyDescent="0.2">
      <c r="A232" s="37" t="s">
        <v>4980</v>
      </c>
      <c r="B232" s="38">
        <v>24</v>
      </c>
      <c r="C232" s="39" t="s">
        <v>7148</v>
      </c>
    </row>
    <row r="233" spans="1:3" ht="16.5" customHeight="1" x14ac:dyDescent="0.2">
      <c r="A233" s="37" t="s">
        <v>7173</v>
      </c>
      <c r="B233" s="38">
        <v>30</v>
      </c>
      <c r="C233" s="39" t="s">
        <v>7148</v>
      </c>
    </row>
    <row r="234" spans="1:3" ht="16.5" customHeight="1" x14ac:dyDescent="0.2">
      <c r="A234" s="37" t="s">
        <v>7174</v>
      </c>
      <c r="B234" s="38">
        <v>29</v>
      </c>
      <c r="C234" s="39" t="s">
        <v>7148</v>
      </c>
    </row>
    <row r="235" spans="1:3" ht="16.5" customHeight="1" x14ac:dyDescent="0.2">
      <c r="A235" s="37" t="s">
        <v>7175</v>
      </c>
      <c r="B235" s="38">
        <v>29</v>
      </c>
      <c r="C235" s="39" t="s">
        <v>7148</v>
      </c>
    </row>
    <row r="236" spans="1:3" ht="16.5" customHeight="1" x14ac:dyDescent="0.2">
      <c r="A236" s="37" t="s">
        <v>7176</v>
      </c>
      <c r="B236" s="38">
        <v>28</v>
      </c>
      <c r="C236" s="39" t="s">
        <v>7148</v>
      </c>
    </row>
    <row r="237" spans="1:3" ht="16.5" customHeight="1" x14ac:dyDescent="0.2">
      <c r="A237" s="37" t="s">
        <v>7177</v>
      </c>
      <c r="B237" s="38">
        <v>29</v>
      </c>
      <c r="C237" s="39" t="s">
        <v>7148</v>
      </c>
    </row>
    <row r="238" spans="1:3" ht="16.5" customHeight="1" x14ac:dyDescent="0.2">
      <c r="A238" s="37" t="s">
        <v>7178</v>
      </c>
      <c r="B238" s="38">
        <v>72</v>
      </c>
      <c r="C238" s="39" t="s">
        <v>7148</v>
      </c>
    </row>
    <row r="239" spans="1:3" ht="16.5" customHeight="1" x14ac:dyDescent="0.2">
      <c r="A239" s="37" t="s">
        <v>4210</v>
      </c>
      <c r="B239" s="38">
        <v>72</v>
      </c>
      <c r="C239" s="39" t="s">
        <v>7148</v>
      </c>
    </row>
    <row r="240" spans="1:3" ht="16.5" customHeight="1" x14ac:dyDescent="0.2">
      <c r="A240" s="37" t="s">
        <v>4212</v>
      </c>
      <c r="B240" s="38">
        <v>69</v>
      </c>
      <c r="C240" s="39" t="s">
        <v>7148</v>
      </c>
    </row>
    <row r="241" spans="1:3" ht="16.5" customHeight="1" x14ac:dyDescent="0.2">
      <c r="A241" s="37" t="s">
        <v>4985</v>
      </c>
      <c r="B241" s="38">
        <v>45</v>
      </c>
      <c r="C241" s="39" t="s">
        <v>7148</v>
      </c>
    </row>
    <row r="242" spans="1:3" ht="16.5" customHeight="1" x14ac:dyDescent="0.2">
      <c r="A242" s="37" t="s">
        <v>4988</v>
      </c>
      <c r="B242" s="38">
        <v>44</v>
      </c>
      <c r="C242" s="39" t="s">
        <v>7148</v>
      </c>
    </row>
    <row r="243" spans="1:3" ht="16.5" customHeight="1" x14ac:dyDescent="0.2">
      <c r="A243" s="37" t="s">
        <v>4990</v>
      </c>
      <c r="B243" s="38">
        <v>44</v>
      </c>
      <c r="C243" s="39" t="s">
        <v>7148</v>
      </c>
    </row>
    <row r="244" spans="1:3" ht="16.5" customHeight="1" x14ac:dyDescent="0.2">
      <c r="A244" s="37" t="s">
        <v>4992</v>
      </c>
      <c r="B244" s="38">
        <v>44</v>
      </c>
      <c r="C244" s="39" t="s">
        <v>7148</v>
      </c>
    </row>
    <row r="245" spans="1:3" ht="16.5" customHeight="1" x14ac:dyDescent="0.2">
      <c r="A245" s="37" t="s">
        <v>7179</v>
      </c>
      <c r="B245" s="38">
        <v>23</v>
      </c>
      <c r="C245" s="39" t="s">
        <v>7148</v>
      </c>
    </row>
    <row r="246" spans="1:3" ht="16.5" customHeight="1" x14ac:dyDescent="0.2">
      <c r="A246" s="37" t="s">
        <v>7180</v>
      </c>
      <c r="B246" s="38">
        <v>23</v>
      </c>
      <c r="C246" s="39" t="s">
        <v>7148</v>
      </c>
    </row>
    <row r="247" spans="1:3" ht="16.5" customHeight="1" x14ac:dyDescent="0.2">
      <c r="A247" s="37" t="s">
        <v>7181</v>
      </c>
      <c r="B247" s="38">
        <v>22</v>
      </c>
      <c r="C247" s="39" t="s">
        <v>7148</v>
      </c>
    </row>
    <row r="248" spans="1:3" ht="16.5" customHeight="1" x14ac:dyDescent="0.2">
      <c r="A248" s="37" t="s">
        <v>7182</v>
      </c>
      <c r="B248" s="38">
        <v>22</v>
      </c>
      <c r="C248" s="39" t="s">
        <v>7148</v>
      </c>
    </row>
    <row r="249" spans="1:3" ht="16.5" customHeight="1" x14ac:dyDescent="0.2">
      <c r="A249" s="37" t="s">
        <v>75</v>
      </c>
      <c r="B249" s="38">
        <v>43</v>
      </c>
      <c r="C249" s="39" t="s">
        <v>7148</v>
      </c>
    </row>
    <row r="250" spans="1:3" ht="16.5" customHeight="1" x14ac:dyDescent="0.2">
      <c r="A250" s="37" t="s">
        <v>406</v>
      </c>
      <c r="B250" s="38">
        <v>56</v>
      </c>
      <c r="C250" s="39" t="s">
        <v>7148</v>
      </c>
    </row>
    <row r="251" spans="1:3" ht="16.5" customHeight="1" x14ac:dyDescent="0.2">
      <c r="A251" s="37" t="s">
        <v>4994</v>
      </c>
      <c r="B251" s="38">
        <v>26</v>
      </c>
      <c r="C251" s="39" t="s">
        <v>7148</v>
      </c>
    </row>
    <row r="252" spans="1:3" ht="16.5" customHeight="1" x14ac:dyDescent="0.2">
      <c r="A252" s="37" t="s">
        <v>4996</v>
      </c>
      <c r="B252" s="38">
        <v>27</v>
      </c>
      <c r="C252" s="39" t="s">
        <v>7148</v>
      </c>
    </row>
    <row r="253" spans="1:3" ht="16.5" customHeight="1" x14ac:dyDescent="0.2">
      <c r="A253" s="37" t="s">
        <v>7183</v>
      </c>
      <c r="B253" s="38">
        <v>30</v>
      </c>
      <c r="C253" s="39" t="s">
        <v>7148</v>
      </c>
    </row>
    <row r="254" spans="1:3" ht="16.5" customHeight="1" x14ac:dyDescent="0.2">
      <c r="A254" s="40" t="s">
        <v>7184</v>
      </c>
      <c r="B254" s="38">
        <v>30</v>
      </c>
      <c r="C254" s="39" t="s">
        <v>7148</v>
      </c>
    </row>
  </sheetData>
  <autoFilter ref="A1:C254"/>
  <phoneticPr fontId="4" type="noConversion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50"/>
  </sheetPr>
  <dimension ref="A1:BR2390"/>
  <sheetViews>
    <sheetView workbookViewId="0">
      <pane ySplit="1" topLeftCell="A2" activePane="bottomLeft" state="frozen"/>
      <selection pane="bottomLeft" activeCell="AD19" sqref="AD19"/>
    </sheetView>
  </sheetViews>
  <sheetFormatPr defaultRowHeight="12.75" x14ac:dyDescent="0.2"/>
  <cols>
    <col min="1" max="1" width="18" customWidth="1"/>
    <col min="2" max="2" width="22.42578125" customWidth="1"/>
    <col min="3" max="3" width="8" customWidth="1"/>
    <col min="4" max="6" width="9.140625" hidden="1" customWidth="1"/>
    <col min="7" max="7" width="7" style="2" customWidth="1"/>
    <col min="8" max="8" width="6.5703125" customWidth="1"/>
    <col min="9" max="9" width="6.28515625" customWidth="1"/>
    <col min="10" max="10" width="6.5703125" customWidth="1"/>
    <col min="11" max="11" width="7.28515625" customWidth="1"/>
    <col min="12" max="12" width="7" customWidth="1"/>
    <col min="13" max="13" width="6.140625" customWidth="1"/>
    <col min="14" max="15" width="9.140625" hidden="1" customWidth="1"/>
    <col min="17" max="17" width="15.85546875" customWidth="1"/>
    <col min="18" max="18" width="12.85546875" hidden="1" customWidth="1"/>
    <col min="19" max="20" width="9.140625" hidden="1" customWidth="1"/>
    <col min="21" max="21" width="9.140625" style="2" customWidth="1"/>
    <col min="22" max="22" width="12.28515625" customWidth="1"/>
    <col min="23" max="23" width="11.140625" hidden="1" customWidth="1"/>
    <col min="24" max="24" width="9.140625" customWidth="1"/>
    <col min="25" max="25" width="6.5703125" style="2" customWidth="1"/>
    <col min="26" max="26" width="6" style="2" customWidth="1"/>
    <col min="27" max="27" width="6.140625" style="2" customWidth="1"/>
    <col min="28" max="28" width="5.28515625" customWidth="1"/>
    <col min="29" max="29" width="6.85546875" customWidth="1"/>
    <col min="30" max="30" width="7.140625" customWidth="1"/>
    <col min="31" max="31" width="26.7109375" style="2" customWidth="1"/>
    <col min="32" max="32" width="44.140625" customWidth="1"/>
    <col min="33" max="44" width="9.140625" hidden="1" customWidth="1"/>
    <col min="45" max="46" width="9.140625" customWidth="1"/>
    <col min="47" max="50" width="9.140625" style="2" customWidth="1"/>
    <col min="51" max="55" width="9.140625" style="43" customWidth="1"/>
    <col min="56" max="56" width="10.5703125" style="43" customWidth="1"/>
    <col min="57" max="57" width="9.140625" style="43" customWidth="1"/>
    <col min="58" max="58" width="11" style="43" customWidth="1"/>
    <col min="59" max="65" width="9.140625" style="43" customWidth="1"/>
    <col min="66" max="66" width="12" style="43" customWidth="1"/>
    <col min="67" max="68" width="9.140625" style="2" customWidth="1"/>
    <col min="69" max="69" width="9.140625" customWidth="1"/>
    <col min="70" max="70" width="9.140625" style="2"/>
  </cols>
  <sheetData>
    <row r="1" spans="1:70" s="4" customFormat="1" ht="36.75" x14ac:dyDescent="0.2">
      <c r="A1" s="4" t="s">
        <v>26</v>
      </c>
      <c r="B1" s="5" t="s">
        <v>0</v>
      </c>
      <c r="C1" s="7" t="s">
        <v>1</v>
      </c>
      <c r="D1" s="4" t="s">
        <v>2</v>
      </c>
      <c r="E1" s="4" t="s">
        <v>3</v>
      </c>
      <c r="F1" s="4" t="s">
        <v>4</v>
      </c>
      <c r="G1" s="5" t="s">
        <v>5</v>
      </c>
      <c r="H1" s="42" t="s">
        <v>7185</v>
      </c>
      <c r="I1" s="180" t="s">
        <v>6981</v>
      </c>
      <c r="J1" s="181" t="s">
        <v>7186</v>
      </c>
      <c r="K1" s="183" t="s">
        <v>6</v>
      </c>
      <c r="L1" s="183" t="s">
        <v>7</v>
      </c>
      <c r="M1" s="6" t="s">
        <v>8</v>
      </c>
      <c r="N1" s="4" t="s">
        <v>9</v>
      </c>
      <c r="O1" s="4" t="s">
        <v>10</v>
      </c>
      <c r="P1" s="7" t="s">
        <v>11</v>
      </c>
      <c r="Q1" s="7" t="s">
        <v>12</v>
      </c>
      <c r="R1" s="4" t="s">
        <v>13</v>
      </c>
      <c r="S1" s="4" t="s">
        <v>14</v>
      </c>
      <c r="T1" s="4" t="s">
        <v>15</v>
      </c>
      <c r="U1" s="5" t="s">
        <v>16</v>
      </c>
      <c r="V1" s="7" t="s">
        <v>17</v>
      </c>
      <c r="W1" s="4" t="s">
        <v>18</v>
      </c>
      <c r="X1" s="4" t="s">
        <v>19</v>
      </c>
      <c r="Y1" s="9" t="s">
        <v>7187</v>
      </c>
      <c r="Z1" s="5" t="s">
        <v>6979</v>
      </c>
      <c r="AA1" s="8" t="s">
        <v>7188</v>
      </c>
      <c r="AB1" s="181" t="s">
        <v>7189</v>
      </c>
      <c r="AC1" s="181" t="s">
        <v>7190</v>
      </c>
      <c r="AD1" s="181" t="s">
        <v>7191</v>
      </c>
      <c r="AE1" s="10" t="s">
        <v>7192</v>
      </c>
      <c r="AF1" s="5" t="s">
        <v>20</v>
      </c>
      <c r="AG1" s="4" t="s">
        <v>21</v>
      </c>
      <c r="AH1" s="4" t="s">
        <v>22</v>
      </c>
      <c r="AI1" s="4" t="s">
        <v>23</v>
      </c>
      <c r="AJ1" s="4" t="s">
        <v>24</v>
      </c>
      <c r="AK1" s="11" t="s">
        <v>7193</v>
      </c>
      <c r="AL1" s="4" t="s">
        <v>25</v>
      </c>
      <c r="AM1" s="4" t="s">
        <v>27</v>
      </c>
      <c r="AN1" s="4" t="s">
        <v>28</v>
      </c>
      <c r="AO1" s="4" t="s">
        <v>29</v>
      </c>
      <c r="AP1" s="4" t="s">
        <v>29</v>
      </c>
      <c r="AQ1" s="4" t="s">
        <v>30</v>
      </c>
      <c r="AR1" s="12" t="s">
        <v>7194</v>
      </c>
      <c r="AS1" s="13" t="s">
        <v>7195</v>
      </c>
      <c r="AT1" s="14" t="s">
        <v>7196</v>
      </c>
      <c r="AU1" s="15" t="s">
        <v>7197</v>
      </c>
      <c r="AV1" s="15" t="s">
        <v>7198</v>
      </c>
      <c r="AW1" s="15" t="s">
        <v>7199</v>
      </c>
      <c r="AX1" s="5" t="s">
        <v>7200</v>
      </c>
      <c r="AY1" s="179" t="s">
        <v>7201</v>
      </c>
      <c r="AZ1" s="179" t="s">
        <v>7202</v>
      </c>
      <c r="BA1" s="179" t="s">
        <v>7203</v>
      </c>
      <c r="BB1" s="179" t="s">
        <v>7204</v>
      </c>
      <c r="BC1" s="182" t="s">
        <v>7205</v>
      </c>
      <c r="BD1" s="182" t="s">
        <v>7206</v>
      </c>
      <c r="BE1" s="182" t="s">
        <v>7207</v>
      </c>
      <c r="BF1" s="182" t="s">
        <v>7208</v>
      </c>
      <c r="BG1" s="16" t="s">
        <v>7209</v>
      </c>
      <c r="BH1" s="16" t="s">
        <v>7210</v>
      </c>
      <c r="BI1" s="17" t="s">
        <v>7211</v>
      </c>
      <c r="BJ1" s="18" t="s">
        <v>7212</v>
      </c>
      <c r="BK1" s="17" t="s">
        <v>7213</v>
      </c>
      <c r="BL1" s="17" t="s">
        <v>7214</v>
      </c>
      <c r="BM1" s="19" t="s">
        <v>7215</v>
      </c>
      <c r="BN1" s="19" t="s">
        <v>7216</v>
      </c>
      <c r="BO1" s="159" t="s">
        <v>7217</v>
      </c>
      <c r="BP1" s="178" t="s">
        <v>7013</v>
      </c>
      <c r="BQ1" s="21" t="s">
        <v>7014</v>
      </c>
      <c r="BR1" s="174" t="s">
        <v>10974</v>
      </c>
    </row>
    <row r="2" spans="1:70" x14ac:dyDescent="0.2">
      <c r="A2" t="s">
        <v>6435</v>
      </c>
      <c r="B2" t="s">
        <v>7218</v>
      </c>
      <c r="C2" t="s">
        <v>81</v>
      </c>
      <c r="D2" t="s">
        <v>82</v>
      </c>
      <c r="E2" t="s">
        <v>83</v>
      </c>
      <c r="F2" t="s">
        <v>34</v>
      </c>
      <c r="G2" s="22">
        <v>16</v>
      </c>
      <c r="H2" s="22">
        <v>16</v>
      </c>
      <c r="I2" s="22">
        <f t="shared" ref="I2:I65" si="0">H2-J2</f>
        <v>16</v>
      </c>
      <c r="J2" s="22"/>
      <c r="K2" s="90"/>
      <c r="L2" s="90"/>
      <c r="M2" s="2"/>
      <c r="N2" t="s">
        <v>35</v>
      </c>
      <c r="O2" t="s">
        <v>35</v>
      </c>
      <c r="P2" t="s">
        <v>36</v>
      </c>
      <c r="Q2" t="s">
        <v>7219</v>
      </c>
      <c r="U2" s="2" t="s">
        <v>37</v>
      </c>
      <c r="V2" t="s">
        <v>7220</v>
      </c>
      <c r="Y2" s="90"/>
      <c r="Z2" s="3">
        <v>3</v>
      </c>
      <c r="AA2" s="22">
        <v>64</v>
      </c>
      <c r="AB2" s="22"/>
      <c r="AC2" s="22"/>
      <c r="AD2" s="22"/>
      <c r="AE2" s="22"/>
      <c r="AF2" t="s">
        <v>5453</v>
      </c>
      <c r="AI2" t="s">
        <v>7221</v>
      </c>
      <c r="AK2" t="s">
        <v>51</v>
      </c>
      <c r="AU2"/>
      <c r="AV2"/>
      <c r="AW2"/>
      <c r="AX2"/>
      <c r="BC2" s="173"/>
      <c r="BD2" s="173"/>
      <c r="BE2" s="173"/>
      <c r="BF2" s="173"/>
      <c r="BG2" s="166"/>
      <c r="BH2" s="166"/>
      <c r="BI2" s="160"/>
      <c r="BJ2" s="43">
        <f>BD2+BF2</f>
        <v>0</v>
      </c>
      <c r="BK2" s="44"/>
      <c r="BL2" s="44"/>
      <c r="BM2" s="44"/>
      <c r="BN2" s="44"/>
      <c r="BR2" s="2" t="s">
        <v>10976</v>
      </c>
    </row>
    <row r="3" spans="1:70" x14ac:dyDescent="0.2">
      <c r="A3" t="s">
        <v>6435</v>
      </c>
      <c r="B3" t="s">
        <v>7218</v>
      </c>
      <c r="C3" t="s">
        <v>81</v>
      </c>
      <c r="D3" t="s">
        <v>82</v>
      </c>
      <c r="E3" t="s">
        <v>83</v>
      </c>
      <c r="F3" t="s">
        <v>34</v>
      </c>
      <c r="G3" s="22">
        <v>16</v>
      </c>
      <c r="H3" s="22">
        <v>16</v>
      </c>
      <c r="I3" s="22">
        <f t="shared" si="0"/>
        <v>16</v>
      </c>
      <c r="J3" s="22"/>
      <c r="K3" s="90"/>
      <c r="L3" s="90"/>
      <c r="M3" s="2"/>
      <c r="N3" t="s">
        <v>35</v>
      </c>
      <c r="O3" t="s">
        <v>35</v>
      </c>
      <c r="P3" t="s">
        <v>36</v>
      </c>
      <c r="Q3" t="s">
        <v>1350</v>
      </c>
      <c r="U3" s="2" t="s">
        <v>37</v>
      </c>
      <c r="V3" t="s">
        <v>7222</v>
      </c>
      <c r="Y3" s="90"/>
      <c r="Z3" s="2">
        <v>3</v>
      </c>
      <c r="AA3" s="22">
        <v>79</v>
      </c>
      <c r="AB3" s="22"/>
      <c r="AC3" s="22"/>
      <c r="AD3" s="22"/>
      <c r="AE3" s="22"/>
      <c r="AF3" t="s">
        <v>7223</v>
      </c>
      <c r="AI3" t="s">
        <v>144</v>
      </c>
      <c r="AK3" t="s">
        <v>51</v>
      </c>
      <c r="AU3"/>
      <c r="AV3"/>
      <c r="AW3"/>
      <c r="AX3"/>
      <c r="BC3" s="173"/>
      <c r="BD3" s="173"/>
      <c r="BE3" s="173"/>
      <c r="BF3" s="173"/>
      <c r="BG3" s="166"/>
      <c r="BH3" s="166"/>
      <c r="BI3" s="160"/>
      <c r="BJ3" s="43">
        <f t="shared" ref="BJ3:BJ66" si="1">BD3+BF3</f>
        <v>0</v>
      </c>
      <c r="BK3" s="44"/>
      <c r="BL3" s="44"/>
      <c r="BM3" s="44"/>
      <c r="BN3" s="44"/>
      <c r="BR3" s="2" t="s">
        <v>10976</v>
      </c>
    </row>
    <row r="4" spans="1:70" x14ac:dyDescent="0.2">
      <c r="A4" t="s">
        <v>6435</v>
      </c>
      <c r="B4" t="s">
        <v>7218</v>
      </c>
      <c r="C4" t="s">
        <v>81</v>
      </c>
      <c r="D4" t="s">
        <v>82</v>
      </c>
      <c r="E4" t="s">
        <v>83</v>
      </c>
      <c r="F4" t="s">
        <v>34</v>
      </c>
      <c r="G4" s="22">
        <v>16</v>
      </c>
      <c r="H4" s="22">
        <v>16</v>
      </c>
      <c r="I4" s="22">
        <f t="shared" si="0"/>
        <v>16</v>
      </c>
      <c r="J4" s="22"/>
      <c r="K4" s="90"/>
      <c r="L4" s="90"/>
      <c r="M4" s="2"/>
      <c r="N4" t="s">
        <v>35</v>
      </c>
      <c r="O4" t="s">
        <v>35</v>
      </c>
      <c r="P4" t="s">
        <v>36</v>
      </c>
      <c r="Q4" t="s">
        <v>5926</v>
      </c>
      <c r="U4" s="2" t="s">
        <v>37</v>
      </c>
      <c r="V4" t="s">
        <v>7224</v>
      </c>
      <c r="Y4" s="90"/>
      <c r="Z4" s="2">
        <v>4</v>
      </c>
      <c r="AA4" s="22">
        <v>132</v>
      </c>
      <c r="AB4" s="22"/>
      <c r="AC4" s="22"/>
      <c r="AD4" s="22"/>
      <c r="AE4" s="45" t="s">
        <v>7225</v>
      </c>
      <c r="AF4" t="s">
        <v>222</v>
      </c>
      <c r="AI4" t="s">
        <v>4281</v>
      </c>
      <c r="AK4" t="s">
        <v>51</v>
      </c>
      <c r="AS4" s="2"/>
      <c r="AU4"/>
      <c r="AV4"/>
      <c r="AX4"/>
      <c r="BC4" s="173"/>
      <c r="BD4" s="173"/>
      <c r="BE4" s="173"/>
      <c r="BF4" s="173"/>
      <c r="BG4" s="166"/>
      <c r="BH4" s="166"/>
      <c r="BI4" s="160"/>
      <c r="BJ4" s="43">
        <f t="shared" si="1"/>
        <v>0</v>
      </c>
      <c r="BK4" s="43">
        <f>BJ4</f>
        <v>0</v>
      </c>
      <c r="BL4" s="44"/>
      <c r="BM4" s="44"/>
      <c r="BN4" s="44"/>
      <c r="BR4" s="2" t="s">
        <v>10976</v>
      </c>
    </row>
    <row r="5" spans="1:70" x14ac:dyDescent="0.2">
      <c r="A5" t="s">
        <v>6435</v>
      </c>
      <c r="B5" t="s">
        <v>7218</v>
      </c>
      <c r="C5" t="s">
        <v>81</v>
      </c>
      <c r="D5" t="s">
        <v>82</v>
      </c>
      <c r="E5" t="s">
        <v>83</v>
      </c>
      <c r="F5" t="s">
        <v>34</v>
      </c>
      <c r="G5" s="22">
        <v>16</v>
      </c>
      <c r="H5" s="22">
        <v>16</v>
      </c>
      <c r="I5" s="22">
        <f t="shared" si="0"/>
        <v>16</v>
      </c>
      <c r="J5" s="22"/>
      <c r="K5" s="90"/>
      <c r="L5" s="90"/>
      <c r="M5" s="2"/>
      <c r="N5" t="s">
        <v>35</v>
      </c>
      <c r="O5" t="s">
        <v>35</v>
      </c>
      <c r="P5" t="s">
        <v>36</v>
      </c>
      <c r="Q5" t="s">
        <v>5009</v>
      </c>
      <c r="U5" s="2" t="s">
        <v>37</v>
      </c>
      <c r="V5" t="s">
        <v>7226</v>
      </c>
      <c r="Y5" s="90"/>
      <c r="Z5" s="2">
        <v>2</v>
      </c>
      <c r="AA5" s="22">
        <v>96</v>
      </c>
      <c r="AB5" s="22"/>
      <c r="AC5" s="22"/>
      <c r="AD5" s="22"/>
      <c r="AE5" s="45" t="s">
        <v>7227</v>
      </c>
      <c r="AF5" t="s">
        <v>7228</v>
      </c>
      <c r="AI5" t="s">
        <v>144</v>
      </c>
      <c r="AK5" t="s">
        <v>51</v>
      </c>
      <c r="AT5" s="2"/>
      <c r="AU5"/>
      <c r="AV5"/>
      <c r="AX5"/>
      <c r="BC5" s="173"/>
      <c r="BD5" s="173"/>
      <c r="BE5" s="173"/>
      <c r="BF5" s="173"/>
      <c r="BG5" s="166"/>
      <c r="BH5" s="166"/>
      <c r="BI5" s="160"/>
      <c r="BJ5" s="43">
        <f t="shared" si="1"/>
        <v>0</v>
      </c>
      <c r="BK5" s="44"/>
      <c r="BL5" s="43">
        <f>BJ5</f>
        <v>0</v>
      </c>
      <c r="BM5" s="44"/>
      <c r="BN5" s="44"/>
      <c r="BR5" s="2" t="s">
        <v>10976</v>
      </c>
    </row>
    <row r="6" spans="1:70" x14ac:dyDescent="0.2">
      <c r="A6" t="s">
        <v>6435</v>
      </c>
      <c r="B6" t="s">
        <v>7218</v>
      </c>
      <c r="C6" t="s">
        <v>81</v>
      </c>
      <c r="D6" t="s">
        <v>82</v>
      </c>
      <c r="E6" t="s">
        <v>83</v>
      </c>
      <c r="F6" t="s">
        <v>34</v>
      </c>
      <c r="G6" s="22">
        <v>16</v>
      </c>
      <c r="H6" s="22">
        <v>16</v>
      </c>
      <c r="I6" s="22">
        <f t="shared" si="0"/>
        <v>16</v>
      </c>
      <c r="J6" s="22"/>
      <c r="K6" s="90"/>
      <c r="L6" s="90"/>
      <c r="M6" s="2"/>
      <c r="N6" t="s">
        <v>35</v>
      </c>
      <c r="O6" t="s">
        <v>35</v>
      </c>
      <c r="P6" t="s">
        <v>36</v>
      </c>
      <c r="Q6" t="s">
        <v>5013</v>
      </c>
      <c r="U6" s="2" t="s">
        <v>37</v>
      </c>
      <c r="V6" t="s">
        <v>7229</v>
      </c>
      <c r="Y6" s="90"/>
      <c r="Z6" s="2">
        <v>2</v>
      </c>
      <c r="AA6" s="22">
        <v>94</v>
      </c>
      <c r="AB6" s="22"/>
      <c r="AC6" s="22"/>
      <c r="AD6" s="22"/>
      <c r="AE6" s="45" t="s">
        <v>7227</v>
      </c>
      <c r="AF6" t="s">
        <v>7230</v>
      </c>
      <c r="AI6" t="s">
        <v>144</v>
      </c>
      <c r="AK6" t="s">
        <v>51</v>
      </c>
      <c r="AT6" s="2"/>
      <c r="AU6"/>
      <c r="AV6"/>
      <c r="AX6"/>
      <c r="BC6" s="173"/>
      <c r="BD6" s="173"/>
      <c r="BE6" s="173"/>
      <c r="BF6" s="173"/>
      <c r="BG6" s="166"/>
      <c r="BH6" s="166"/>
      <c r="BI6" s="160"/>
      <c r="BJ6" s="43">
        <f t="shared" si="1"/>
        <v>0</v>
      </c>
      <c r="BK6" s="44"/>
      <c r="BL6" s="43">
        <f>BJ6</f>
        <v>0</v>
      </c>
      <c r="BM6" s="44"/>
      <c r="BN6" s="44"/>
      <c r="BR6" s="2" t="s">
        <v>10976</v>
      </c>
    </row>
    <row r="7" spans="1:70" x14ac:dyDescent="0.2">
      <c r="A7" t="s">
        <v>6435</v>
      </c>
      <c r="B7" t="s">
        <v>7218</v>
      </c>
      <c r="C7" t="s">
        <v>81</v>
      </c>
      <c r="D7" t="s">
        <v>82</v>
      </c>
      <c r="E7" t="s">
        <v>83</v>
      </c>
      <c r="F7" t="s">
        <v>34</v>
      </c>
      <c r="G7" s="22">
        <v>16</v>
      </c>
      <c r="H7" s="22">
        <v>16</v>
      </c>
      <c r="I7" s="22">
        <f t="shared" si="0"/>
        <v>16</v>
      </c>
      <c r="J7" s="22"/>
      <c r="K7" s="90"/>
      <c r="L7" s="90"/>
      <c r="M7" s="2"/>
      <c r="N7" t="s">
        <v>35</v>
      </c>
      <c r="O7" t="s">
        <v>35</v>
      </c>
      <c r="P7" t="s">
        <v>36</v>
      </c>
      <c r="Q7" t="s">
        <v>7231</v>
      </c>
      <c r="U7" s="2" t="s">
        <v>37</v>
      </c>
      <c r="V7" t="s">
        <v>7232</v>
      </c>
      <c r="Y7" s="90"/>
      <c r="Z7" s="2">
        <v>2</v>
      </c>
      <c r="AA7" s="22">
        <v>95</v>
      </c>
      <c r="AB7" s="22"/>
      <c r="AC7" s="22"/>
      <c r="AD7" s="22"/>
      <c r="AE7" s="22"/>
      <c r="AF7" t="s">
        <v>7233</v>
      </c>
      <c r="AI7" t="s">
        <v>144</v>
      </c>
      <c r="AK7" t="s">
        <v>51</v>
      </c>
      <c r="AU7"/>
      <c r="AV7"/>
      <c r="AW7"/>
      <c r="AX7"/>
      <c r="BC7" s="173"/>
      <c r="BD7" s="173"/>
      <c r="BE7" s="173"/>
      <c r="BF7" s="173"/>
      <c r="BG7" s="166"/>
      <c r="BH7" s="166"/>
      <c r="BI7" s="160"/>
      <c r="BJ7" s="43">
        <f t="shared" si="1"/>
        <v>0</v>
      </c>
      <c r="BK7" s="44"/>
      <c r="BL7" s="44"/>
      <c r="BM7" s="44"/>
      <c r="BN7" s="44"/>
      <c r="BR7" s="2" t="s">
        <v>10975</v>
      </c>
    </row>
    <row r="8" spans="1:70" x14ac:dyDescent="0.2">
      <c r="A8" t="s">
        <v>6435</v>
      </c>
      <c r="B8" t="s">
        <v>7218</v>
      </c>
      <c r="C8" t="s">
        <v>81</v>
      </c>
      <c r="D8" t="s">
        <v>82</v>
      </c>
      <c r="E8" t="s">
        <v>83</v>
      </c>
      <c r="F8" t="s">
        <v>34</v>
      </c>
      <c r="G8" s="22">
        <v>16</v>
      </c>
      <c r="H8" s="22">
        <v>16</v>
      </c>
      <c r="I8" s="22">
        <f t="shared" si="0"/>
        <v>16</v>
      </c>
      <c r="J8" s="22"/>
      <c r="K8" s="90"/>
      <c r="L8" s="90"/>
      <c r="M8" s="2"/>
      <c r="N8" t="s">
        <v>35</v>
      </c>
      <c r="O8" t="s">
        <v>35</v>
      </c>
      <c r="P8" t="s">
        <v>36</v>
      </c>
      <c r="Q8" t="s">
        <v>6443</v>
      </c>
      <c r="U8" s="2" t="s">
        <v>37</v>
      </c>
      <c r="V8" t="s">
        <v>7234</v>
      </c>
      <c r="Y8" s="90"/>
      <c r="Z8" s="2">
        <v>3</v>
      </c>
      <c r="AA8" s="22">
        <v>144</v>
      </c>
      <c r="AB8" s="22"/>
      <c r="AC8" s="22"/>
      <c r="AD8" s="22"/>
      <c r="AE8" s="22"/>
      <c r="AF8" t="s">
        <v>7235</v>
      </c>
      <c r="AI8" t="s">
        <v>144</v>
      </c>
      <c r="AK8" t="s">
        <v>51</v>
      </c>
      <c r="AU8"/>
      <c r="AV8"/>
      <c r="AW8"/>
      <c r="AX8"/>
      <c r="BC8" s="173"/>
      <c r="BD8" s="173"/>
      <c r="BE8" s="173"/>
      <c r="BF8" s="173"/>
      <c r="BG8" s="166"/>
      <c r="BH8" s="166"/>
      <c r="BI8" s="160"/>
      <c r="BJ8" s="43">
        <f t="shared" si="1"/>
        <v>0</v>
      </c>
      <c r="BK8" s="44"/>
      <c r="BL8" s="44"/>
      <c r="BM8" s="44"/>
      <c r="BN8" s="44"/>
      <c r="BR8" s="2" t="s">
        <v>10975</v>
      </c>
    </row>
    <row r="9" spans="1:70" x14ac:dyDescent="0.2">
      <c r="A9" t="s">
        <v>6435</v>
      </c>
      <c r="B9" t="s">
        <v>7218</v>
      </c>
      <c r="C9" t="s">
        <v>81</v>
      </c>
      <c r="D9" t="s">
        <v>82</v>
      </c>
      <c r="E9" t="s">
        <v>83</v>
      </c>
      <c r="F9" t="s">
        <v>34</v>
      </c>
      <c r="G9" s="22">
        <v>16</v>
      </c>
      <c r="H9" s="22">
        <v>16</v>
      </c>
      <c r="I9" s="22">
        <f t="shared" si="0"/>
        <v>16</v>
      </c>
      <c r="J9" s="22"/>
      <c r="K9" s="90"/>
      <c r="L9" s="90"/>
      <c r="M9" s="2"/>
      <c r="N9" t="s">
        <v>35</v>
      </c>
      <c r="O9" t="s">
        <v>35</v>
      </c>
      <c r="P9" t="s">
        <v>36</v>
      </c>
      <c r="Q9" t="s">
        <v>7236</v>
      </c>
      <c r="U9" s="2" t="s">
        <v>37</v>
      </c>
      <c r="V9" t="s">
        <v>7237</v>
      </c>
      <c r="Y9" s="90"/>
      <c r="Z9" s="2">
        <v>3</v>
      </c>
      <c r="AA9" s="22">
        <v>147</v>
      </c>
      <c r="AB9" s="22"/>
      <c r="AC9" s="22"/>
      <c r="AD9" s="22"/>
      <c r="AE9" s="46" t="s">
        <v>7238</v>
      </c>
      <c r="AF9" t="s">
        <v>7239</v>
      </c>
      <c r="AI9" t="s">
        <v>4281</v>
      </c>
      <c r="AK9" t="s">
        <v>51</v>
      </c>
      <c r="AU9"/>
      <c r="AV9" s="47">
        <v>65</v>
      </c>
      <c r="AW9" s="2">
        <f>AA9</f>
        <v>147</v>
      </c>
      <c r="AX9"/>
      <c r="BC9" s="173"/>
      <c r="BD9" s="173"/>
      <c r="BE9" s="173"/>
      <c r="BF9" s="173"/>
      <c r="BG9" s="166"/>
      <c r="BH9" s="166"/>
      <c r="BI9" s="160"/>
      <c r="BJ9" s="43">
        <f t="shared" si="1"/>
        <v>0</v>
      </c>
      <c r="BN9" s="43">
        <f>BJ9*AV9/AW9</f>
        <v>0</v>
      </c>
      <c r="BR9" s="2" t="s">
        <v>10975</v>
      </c>
    </row>
    <row r="10" spans="1:70" x14ac:dyDescent="0.2">
      <c r="A10" t="s">
        <v>6435</v>
      </c>
      <c r="B10" t="s">
        <v>7218</v>
      </c>
      <c r="C10" t="s">
        <v>81</v>
      </c>
      <c r="D10" t="s">
        <v>82</v>
      </c>
      <c r="E10" t="s">
        <v>83</v>
      </c>
      <c r="F10" t="s">
        <v>34</v>
      </c>
      <c r="G10" s="22">
        <v>16</v>
      </c>
      <c r="H10" s="22">
        <v>16</v>
      </c>
      <c r="I10" s="22">
        <f t="shared" si="0"/>
        <v>16</v>
      </c>
      <c r="J10" s="22"/>
      <c r="K10" s="90"/>
      <c r="L10" s="90"/>
      <c r="M10" s="2"/>
      <c r="N10" t="s">
        <v>35</v>
      </c>
      <c r="O10" t="s">
        <v>35</v>
      </c>
      <c r="P10" t="s">
        <v>36</v>
      </c>
      <c r="Q10" t="s">
        <v>1342</v>
      </c>
      <c r="U10" s="2" t="s">
        <v>37</v>
      </c>
      <c r="V10" t="s">
        <v>7240</v>
      </c>
      <c r="Y10" s="90"/>
      <c r="Z10" s="2">
        <v>5</v>
      </c>
      <c r="AA10" s="22">
        <v>134</v>
      </c>
      <c r="AB10" s="22"/>
      <c r="AC10" s="22"/>
      <c r="AD10" s="22"/>
      <c r="AE10" s="45" t="s">
        <v>7241</v>
      </c>
      <c r="AF10" t="s">
        <v>2902</v>
      </c>
      <c r="AI10" t="s">
        <v>144</v>
      </c>
      <c r="AK10" t="s">
        <v>51</v>
      </c>
      <c r="AS10" s="2"/>
      <c r="AU10"/>
      <c r="AV10"/>
      <c r="AX10"/>
      <c r="BC10" s="173"/>
      <c r="BD10" s="173"/>
      <c r="BE10" s="173"/>
      <c r="BF10" s="173"/>
      <c r="BG10" s="166"/>
      <c r="BH10" s="166"/>
      <c r="BI10" s="160"/>
      <c r="BJ10" s="43">
        <f t="shared" si="1"/>
        <v>0</v>
      </c>
      <c r="BK10" s="43">
        <f>BJ10</f>
        <v>0</v>
      </c>
      <c r="BL10" s="44"/>
      <c r="BM10" s="44"/>
      <c r="BN10" s="44"/>
      <c r="BR10" s="2" t="s">
        <v>10975</v>
      </c>
    </row>
    <row r="11" spans="1:70" x14ac:dyDescent="0.2">
      <c r="A11" t="s">
        <v>6435</v>
      </c>
      <c r="B11" t="s">
        <v>7218</v>
      </c>
      <c r="C11" t="s">
        <v>81</v>
      </c>
      <c r="D11" t="s">
        <v>82</v>
      </c>
      <c r="E11" t="s">
        <v>83</v>
      </c>
      <c r="F11" t="s">
        <v>34</v>
      </c>
      <c r="G11" s="22">
        <v>16</v>
      </c>
      <c r="H11" s="22">
        <v>16</v>
      </c>
      <c r="I11" s="22">
        <f t="shared" si="0"/>
        <v>16</v>
      </c>
      <c r="J11" s="22"/>
      <c r="K11" s="90"/>
      <c r="L11" s="90"/>
      <c r="M11" s="2"/>
      <c r="N11" t="s">
        <v>35</v>
      </c>
      <c r="O11" t="s">
        <v>35</v>
      </c>
      <c r="P11" t="s">
        <v>36</v>
      </c>
      <c r="Q11" t="s">
        <v>7242</v>
      </c>
      <c r="U11" s="2" t="s">
        <v>37</v>
      </c>
      <c r="V11" t="s">
        <v>7243</v>
      </c>
      <c r="Y11" s="90"/>
      <c r="Z11" s="2">
        <v>4</v>
      </c>
      <c r="AA11" s="22">
        <v>119</v>
      </c>
      <c r="AB11" s="22"/>
      <c r="AC11" s="22"/>
      <c r="AD11" s="22"/>
      <c r="AE11" s="45" t="s">
        <v>7225</v>
      </c>
      <c r="AF11" t="s">
        <v>1770</v>
      </c>
      <c r="AI11" t="s">
        <v>144</v>
      </c>
      <c r="AK11" t="s">
        <v>51</v>
      </c>
      <c r="AS11" s="2"/>
      <c r="AU11"/>
      <c r="AV11"/>
      <c r="AX11"/>
      <c r="BC11" s="173"/>
      <c r="BD11" s="173"/>
      <c r="BE11" s="173"/>
      <c r="BF11" s="173"/>
      <c r="BG11" s="166"/>
      <c r="BH11" s="166"/>
      <c r="BI11" s="160"/>
      <c r="BJ11" s="43">
        <f t="shared" si="1"/>
        <v>0</v>
      </c>
      <c r="BK11" s="43">
        <f>BJ11</f>
        <v>0</v>
      </c>
      <c r="BL11" s="44"/>
      <c r="BM11" s="44"/>
      <c r="BN11" s="44"/>
      <c r="BR11" s="2" t="s">
        <v>10975</v>
      </c>
    </row>
    <row r="12" spans="1:70" x14ac:dyDescent="0.2">
      <c r="A12" t="s">
        <v>6435</v>
      </c>
      <c r="B12" t="s">
        <v>7218</v>
      </c>
      <c r="C12" t="s">
        <v>81</v>
      </c>
      <c r="D12" t="s">
        <v>82</v>
      </c>
      <c r="E12" t="s">
        <v>83</v>
      </c>
      <c r="F12" t="s">
        <v>34</v>
      </c>
      <c r="G12" s="22">
        <v>16</v>
      </c>
      <c r="H12" s="22">
        <v>16</v>
      </c>
      <c r="I12" s="22">
        <f t="shared" si="0"/>
        <v>16</v>
      </c>
      <c r="J12" s="22"/>
      <c r="K12" s="90"/>
      <c r="L12" s="90"/>
      <c r="M12" s="2"/>
      <c r="N12" t="s">
        <v>35</v>
      </c>
      <c r="O12" t="s">
        <v>35</v>
      </c>
      <c r="P12" t="s">
        <v>36</v>
      </c>
      <c r="Q12" t="s">
        <v>7244</v>
      </c>
      <c r="U12" s="2" t="s">
        <v>37</v>
      </c>
      <c r="V12" t="s">
        <v>7245</v>
      </c>
      <c r="Y12" s="90"/>
      <c r="Z12" s="2">
        <v>4</v>
      </c>
      <c r="AA12" s="22">
        <v>97</v>
      </c>
      <c r="AB12" s="22"/>
      <c r="AC12" s="22"/>
      <c r="AD12" s="22"/>
      <c r="AE12" s="45" t="s">
        <v>7225</v>
      </c>
      <c r="AF12" t="s">
        <v>1764</v>
      </c>
      <c r="AI12" t="s">
        <v>144</v>
      </c>
      <c r="AK12" t="s">
        <v>51</v>
      </c>
      <c r="AS12" s="2"/>
      <c r="AU12"/>
      <c r="AV12"/>
      <c r="AX12"/>
      <c r="BC12" s="173"/>
      <c r="BD12" s="173"/>
      <c r="BE12" s="173"/>
      <c r="BF12" s="173"/>
      <c r="BG12" s="166"/>
      <c r="BH12" s="166"/>
      <c r="BI12" s="160"/>
      <c r="BJ12" s="43">
        <f t="shared" si="1"/>
        <v>0</v>
      </c>
      <c r="BK12" s="43">
        <f>BJ12</f>
        <v>0</v>
      </c>
      <c r="BL12" s="44"/>
      <c r="BM12" s="44"/>
      <c r="BN12" s="44"/>
      <c r="BR12" s="2" t="s">
        <v>10975</v>
      </c>
    </row>
    <row r="13" spans="1:70" x14ac:dyDescent="0.2">
      <c r="A13" t="s">
        <v>6435</v>
      </c>
      <c r="B13" t="s">
        <v>7218</v>
      </c>
      <c r="C13" t="s">
        <v>81</v>
      </c>
      <c r="D13" t="s">
        <v>82</v>
      </c>
      <c r="E13" t="s">
        <v>83</v>
      </c>
      <c r="F13" t="s">
        <v>34</v>
      </c>
      <c r="G13" s="22">
        <v>16</v>
      </c>
      <c r="H13" s="22">
        <v>16</v>
      </c>
      <c r="I13" s="22">
        <f t="shared" si="0"/>
        <v>16</v>
      </c>
      <c r="J13" s="22"/>
      <c r="K13" s="90"/>
      <c r="L13" s="90"/>
      <c r="M13" s="2"/>
      <c r="N13" t="s">
        <v>35</v>
      </c>
      <c r="O13" t="s">
        <v>35</v>
      </c>
      <c r="P13" t="s">
        <v>36</v>
      </c>
      <c r="Q13" t="s">
        <v>7246</v>
      </c>
      <c r="U13" s="2" t="s">
        <v>37</v>
      </c>
      <c r="V13" t="s">
        <v>7247</v>
      </c>
      <c r="Y13" s="90"/>
      <c r="Z13" s="2">
        <v>6</v>
      </c>
      <c r="AA13" s="22">
        <v>155</v>
      </c>
      <c r="AB13" s="22"/>
      <c r="AC13" s="22"/>
      <c r="AD13" s="22"/>
      <c r="AE13" s="45" t="s">
        <v>7225</v>
      </c>
      <c r="AF13" t="s">
        <v>7248</v>
      </c>
      <c r="AI13" t="s">
        <v>144</v>
      </c>
      <c r="AK13" t="s">
        <v>51</v>
      </c>
      <c r="AS13" s="2"/>
      <c r="AU13"/>
      <c r="AV13"/>
      <c r="AX13"/>
      <c r="BC13" s="173"/>
      <c r="BD13" s="173"/>
      <c r="BE13" s="173"/>
      <c r="BF13" s="173"/>
      <c r="BG13" s="166"/>
      <c r="BH13" s="166"/>
      <c r="BI13" s="160"/>
      <c r="BJ13" s="43">
        <f t="shared" si="1"/>
        <v>0</v>
      </c>
      <c r="BK13" s="43">
        <f>BJ13</f>
        <v>0</v>
      </c>
      <c r="BL13" s="44"/>
      <c r="BM13" s="44"/>
      <c r="BN13" s="44"/>
      <c r="BR13" s="2" t="s">
        <v>10975</v>
      </c>
    </row>
    <row r="14" spans="1:70" x14ac:dyDescent="0.2">
      <c r="A14" t="s">
        <v>6435</v>
      </c>
      <c r="B14" t="s">
        <v>7218</v>
      </c>
      <c r="C14" t="s">
        <v>81</v>
      </c>
      <c r="D14" t="s">
        <v>82</v>
      </c>
      <c r="E14" t="s">
        <v>83</v>
      </c>
      <c r="F14" t="s">
        <v>34</v>
      </c>
      <c r="G14" s="22">
        <v>16</v>
      </c>
      <c r="H14" s="22">
        <v>16</v>
      </c>
      <c r="I14" s="22">
        <f t="shared" si="0"/>
        <v>16</v>
      </c>
      <c r="J14" s="22"/>
      <c r="K14" s="90"/>
      <c r="L14" s="90"/>
      <c r="M14" s="2"/>
      <c r="N14" t="s">
        <v>35</v>
      </c>
      <c r="O14" t="s">
        <v>35</v>
      </c>
      <c r="P14" t="s">
        <v>36</v>
      </c>
      <c r="Q14" t="s">
        <v>7249</v>
      </c>
      <c r="U14" s="2" t="s">
        <v>37</v>
      </c>
      <c r="V14" t="s">
        <v>7250</v>
      </c>
      <c r="Y14" s="90"/>
      <c r="Z14" s="2">
        <v>6</v>
      </c>
      <c r="AA14" s="22">
        <v>126</v>
      </c>
      <c r="AB14" s="22"/>
      <c r="AC14" s="22"/>
      <c r="AD14" s="22"/>
      <c r="AE14" s="45" t="s">
        <v>7225</v>
      </c>
      <c r="AF14" t="s">
        <v>4857</v>
      </c>
      <c r="AI14" t="s">
        <v>144</v>
      </c>
      <c r="AK14" t="s">
        <v>51</v>
      </c>
      <c r="AS14" s="2"/>
      <c r="AU14"/>
      <c r="AV14"/>
      <c r="AX14"/>
      <c r="BC14" s="173"/>
      <c r="BD14" s="173"/>
      <c r="BE14" s="173"/>
      <c r="BF14" s="173"/>
      <c r="BG14" s="166"/>
      <c r="BH14" s="166"/>
      <c r="BI14" s="160"/>
      <c r="BJ14" s="43">
        <f t="shared" si="1"/>
        <v>0</v>
      </c>
      <c r="BK14" s="43">
        <f>BJ14</f>
        <v>0</v>
      </c>
      <c r="BL14" s="44"/>
      <c r="BM14" s="44"/>
      <c r="BN14" s="44"/>
      <c r="BR14" s="2" t="s">
        <v>10975</v>
      </c>
    </row>
    <row r="15" spans="1:70" x14ac:dyDescent="0.2">
      <c r="A15" t="s">
        <v>6435</v>
      </c>
      <c r="B15" t="s">
        <v>7218</v>
      </c>
      <c r="C15" t="s">
        <v>81</v>
      </c>
      <c r="D15" t="s">
        <v>82</v>
      </c>
      <c r="E15" t="s">
        <v>83</v>
      </c>
      <c r="F15" t="s">
        <v>34</v>
      </c>
      <c r="G15" s="22">
        <v>16</v>
      </c>
      <c r="H15" s="22">
        <v>16</v>
      </c>
      <c r="I15" s="22">
        <f t="shared" si="0"/>
        <v>16</v>
      </c>
      <c r="J15" s="22"/>
      <c r="K15" s="90"/>
      <c r="L15" s="90"/>
      <c r="M15" s="2"/>
      <c r="N15" t="s">
        <v>35</v>
      </c>
      <c r="O15" t="s">
        <v>35</v>
      </c>
      <c r="P15" t="s">
        <v>36</v>
      </c>
      <c r="Q15" t="s">
        <v>77</v>
      </c>
      <c r="U15" s="2" t="s">
        <v>37</v>
      </c>
      <c r="V15" t="s">
        <v>7251</v>
      </c>
      <c r="Y15" s="90"/>
      <c r="Z15" s="2">
        <v>6</v>
      </c>
      <c r="AA15" s="22">
        <v>126</v>
      </c>
      <c r="AB15" s="22"/>
      <c r="AC15" s="22"/>
      <c r="AD15" s="22"/>
      <c r="AE15" s="22"/>
      <c r="AF15" t="s">
        <v>7252</v>
      </c>
      <c r="AI15" t="s">
        <v>144</v>
      </c>
      <c r="AK15" t="s">
        <v>51</v>
      </c>
      <c r="AU15"/>
      <c r="AV15"/>
      <c r="AW15"/>
      <c r="AX15"/>
      <c r="BC15" s="173"/>
      <c r="BD15" s="173"/>
      <c r="BE15" s="173"/>
      <c r="BF15" s="173"/>
      <c r="BG15" s="166"/>
      <c r="BH15" s="166"/>
      <c r="BI15" s="160"/>
      <c r="BJ15" s="43">
        <f t="shared" si="1"/>
        <v>0</v>
      </c>
      <c r="BK15" s="44"/>
      <c r="BL15" s="44"/>
      <c r="BM15" s="44"/>
      <c r="BN15" s="44"/>
      <c r="BR15" s="2" t="s">
        <v>10975</v>
      </c>
    </row>
    <row r="16" spans="1:70" x14ac:dyDescent="0.2">
      <c r="A16" t="s">
        <v>6435</v>
      </c>
      <c r="B16" t="s">
        <v>7218</v>
      </c>
      <c r="C16" t="s">
        <v>81</v>
      </c>
      <c r="D16" t="s">
        <v>82</v>
      </c>
      <c r="E16" t="s">
        <v>83</v>
      </c>
      <c r="F16" t="s">
        <v>34</v>
      </c>
      <c r="G16" s="22">
        <v>16</v>
      </c>
      <c r="H16" s="22">
        <v>16</v>
      </c>
      <c r="I16" s="22">
        <f t="shared" si="0"/>
        <v>16</v>
      </c>
      <c r="J16" s="22"/>
      <c r="K16" s="90"/>
      <c r="L16" s="90"/>
      <c r="M16" s="2"/>
      <c r="N16" t="s">
        <v>35</v>
      </c>
      <c r="O16" t="s">
        <v>35</v>
      </c>
      <c r="P16" t="s">
        <v>36</v>
      </c>
      <c r="Q16" t="s">
        <v>801</v>
      </c>
      <c r="U16" s="2" t="s">
        <v>37</v>
      </c>
      <c r="V16" t="s">
        <v>7253</v>
      </c>
      <c r="Y16" s="90"/>
      <c r="Z16" s="2">
        <v>6</v>
      </c>
      <c r="AA16" s="22">
        <v>118</v>
      </c>
      <c r="AB16" s="22"/>
      <c r="AC16" s="22"/>
      <c r="AD16" s="22"/>
      <c r="AE16" s="22"/>
      <c r="AF16" t="s">
        <v>7254</v>
      </c>
      <c r="AI16" t="s">
        <v>5923</v>
      </c>
      <c r="AK16" t="s">
        <v>51</v>
      </c>
      <c r="AU16"/>
      <c r="AV16"/>
      <c r="AW16"/>
      <c r="AX16"/>
      <c r="BC16" s="173"/>
      <c r="BD16" s="173"/>
      <c r="BE16" s="173"/>
      <c r="BF16" s="173"/>
      <c r="BG16" s="166"/>
      <c r="BH16" s="166"/>
      <c r="BI16" s="160"/>
      <c r="BJ16" s="43">
        <f t="shared" si="1"/>
        <v>0</v>
      </c>
      <c r="BK16" s="44"/>
      <c r="BL16" s="44"/>
      <c r="BM16" s="44"/>
      <c r="BN16" s="44"/>
      <c r="BR16" s="2" t="s">
        <v>10975</v>
      </c>
    </row>
    <row r="17" spans="1:70" x14ac:dyDescent="0.2">
      <c r="A17" t="s">
        <v>6435</v>
      </c>
      <c r="B17" t="s">
        <v>7218</v>
      </c>
      <c r="C17" t="s">
        <v>81</v>
      </c>
      <c r="D17" t="s">
        <v>82</v>
      </c>
      <c r="E17" t="s">
        <v>83</v>
      </c>
      <c r="F17" t="s">
        <v>34</v>
      </c>
      <c r="G17" s="22">
        <v>16</v>
      </c>
      <c r="H17" s="22">
        <v>16</v>
      </c>
      <c r="I17" s="22">
        <f t="shared" si="0"/>
        <v>16</v>
      </c>
      <c r="J17" s="22"/>
      <c r="K17" s="90"/>
      <c r="L17" s="90"/>
      <c r="M17" s="2"/>
      <c r="N17" t="s">
        <v>35</v>
      </c>
      <c r="O17" t="s">
        <v>35</v>
      </c>
      <c r="P17" t="s">
        <v>36</v>
      </c>
      <c r="Q17" t="s">
        <v>77</v>
      </c>
      <c r="U17" s="2" t="s">
        <v>37</v>
      </c>
      <c r="V17" t="s">
        <v>7255</v>
      </c>
      <c r="Y17" s="90"/>
      <c r="Z17" s="2">
        <v>5</v>
      </c>
      <c r="AA17" s="22">
        <v>118</v>
      </c>
      <c r="AB17" s="22"/>
      <c r="AC17" s="22"/>
      <c r="AD17" s="22"/>
      <c r="AE17" s="22"/>
      <c r="AF17" t="s">
        <v>7256</v>
      </c>
      <c r="AI17" t="s">
        <v>144</v>
      </c>
      <c r="AK17" t="s">
        <v>51</v>
      </c>
      <c r="AU17"/>
      <c r="AV17"/>
      <c r="AW17"/>
      <c r="AX17"/>
      <c r="BC17" s="173"/>
      <c r="BD17" s="173"/>
      <c r="BE17" s="173"/>
      <c r="BF17" s="173"/>
      <c r="BG17" s="166"/>
      <c r="BH17" s="166"/>
      <c r="BI17" s="160"/>
      <c r="BJ17" s="43">
        <f t="shared" si="1"/>
        <v>0</v>
      </c>
      <c r="BK17" s="44"/>
      <c r="BL17" s="44"/>
      <c r="BM17" s="44"/>
      <c r="BN17" s="44"/>
      <c r="BR17" s="2" t="s">
        <v>10975</v>
      </c>
    </row>
    <row r="18" spans="1:70" x14ac:dyDescent="0.2">
      <c r="A18" t="s">
        <v>6435</v>
      </c>
      <c r="B18" t="s">
        <v>7218</v>
      </c>
      <c r="C18" t="s">
        <v>81</v>
      </c>
      <c r="D18" t="s">
        <v>82</v>
      </c>
      <c r="E18" t="s">
        <v>83</v>
      </c>
      <c r="F18" t="s">
        <v>34</v>
      </c>
      <c r="G18" s="22">
        <v>16</v>
      </c>
      <c r="H18" s="22">
        <v>16</v>
      </c>
      <c r="I18" s="22">
        <f t="shared" si="0"/>
        <v>16</v>
      </c>
      <c r="J18" s="22"/>
      <c r="K18" s="90"/>
      <c r="L18" s="90"/>
      <c r="M18" s="2"/>
      <c r="N18" t="s">
        <v>35</v>
      </c>
      <c r="O18" t="s">
        <v>35</v>
      </c>
      <c r="P18" t="s">
        <v>36</v>
      </c>
      <c r="Q18" t="s">
        <v>3411</v>
      </c>
      <c r="U18" s="2" t="s">
        <v>37</v>
      </c>
      <c r="V18" t="s">
        <v>7257</v>
      </c>
      <c r="Y18" s="90"/>
      <c r="Z18" s="2">
        <v>4</v>
      </c>
      <c r="AA18" s="22">
        <v>105</v>
      </c>
      <c r="AB18" s="22"/>
      <c r="AC18" s="22"/>
      <c r="AD18" s="22"/>
      <c r="AE18" s="45" t="s">
        <v>7258</v>
      </c>
      <c r="AF18" t="s">
        <v>1840</v>
      </c>
      <c r="AI18" t="s">
        <v>144</v>
      </c>
      <c r="AK18" t="s">
        <v>51</v>
      </c>
      <c r="AS18" s="2"/>
      <c r="AU18"/>
      <c r="AV18"/>
      <c r="AX18"/>
      <c r="BC18" s="173"/>
      <c r="BD18" s="173"/>
      <c r="BE18" s="173"/>
      <c r="BF18" s="173"/>
      <c r="BG18" s="166"/>
      <c r="BH18" s="166"/>
      <c r="BI18" s="160"/>
      <c r="BJ18" s="43">
        <f t="shared" si="1"/>
        <v>0</v>
      </c>
      <c r="BK18" s="43">
        <f>BJ18</f>
        <v>0</v>
      </c>
      <c r="BL18" s="44"/>
      <c r="BM18" s="44"/>
      <c r="BN18" s="44"/>
      <c r="BR18" s="2" t="s">
        <v>10975</v>
      </c>
    </row>
    <row r="19" spans="1:70" x14ac:dyDescent="0.2">
      <c r="A19" t="s">
        <v>6435</v>
      </c>
      <c r="B19" t="s">
        <v>7218</v>
      </c>
      <c r="C19" t="s">
        <v>81</v>
      </c>
      <c r="D19" t="s">
        <v>82</v>
      </c>
      <c r="E19" t="s">
        <v>83</v>
      </c>
      <c r="F19" t="s">
        <v>34</v>
      </c>
      <c r="G19" s="22">
        <v>16</v>
      </c>
      <c r="H19" s="22">
        <v>16</v>
      </c>
      <c r="I19" s="22">
        <f t="shared" si="0"/>
        <v>16</v>
      </c>
      <c r="J19" s="22"/>
      <c r="K19" s="90"/>
      <c r="L19" s="90"/>
      <c r="M19" s="2"/>
      <c r="N19" t="s">
        <v>35</v>
      </c>
      <c r="O19" t="s">
        <v>35</v>
      </c>
      <c r="P19" t="s">
        <v>36</v>
      </c>
      <c r="Q19" t="s">
        <v>5019</v>
      </c>
      <c r="U19" s="2" t="s">
        <v>37</v>
      </c>
      <c r="V19" t="s">
        <v>7259</v>
      </c>
      <c r="Y19" s="90"/>
      <c r="Z19" s="2">
        <v>2</v>
      </c>
      <c r="AA19" s="22">
        <v>83</v>
      </c>
      <c r="AB19" s="22"/>
      <c r="AD19" s="22"/>
      <c r="AE19" s="45" t="s">
        <v>7260</v>
      </c>
      <c r="AF19" t="s">
        <v>7261</v>
      </c>
      <c r="AI19" t="s">
        <v>144</v>
      </c>
      <c r="AK19" t="s">
        <v>51</v>
      </c>
      <c r="AU19"/>
      <c r="AX19"/>
      <c r="BC19" s="173"/>
      <c r="BD19" s="173"/>
      <c r="BE19" s="173"/>
      <c r="BF19" s="173"/>
      <c r="BG19" s="166"/>
      <c r="BH19" s="166"/>
      <c r="BI19" s="160"/>
      <c r="BJ19" s="43">
        <f t="shared" si="1"/>
        <v>0</v>
      </c>
      <c r="BK19" s="44"/>
      <c r="BL19" s="44"/>
      <c r="BM19" s="44"/>
      <c r="BN19" s="43">
        <f>BJ19</f>
        <v>0</v>
      </c>
      <c r="BR19" s="2" t="s">
        <v>10975</v>
      </c>
    </row>
    <row r="20" spans="1:70" x14ac:dyDescent="0.2">
      <c r="A20" t="s">
        <v>6435</v>
      </c>
      <c r="B20" t="s">
        <v>7218</v>
      </c>
      <c r="C20" t="s">
        <v>81</v>
      </c>
      <c r="D20" t="s">
        <v>82</v>
      </c>
      <c r="E20" t="s">
        <v>83</v>
      </c>
      <c r="F20" t="s">
        <v>34</v>
      </c>
      <c r="G20" s="22">
        <v>16</v>
      </c>
      <c r="H20" s="22">
        <v>16</v>
      </c>
      <c r="I20" s="22">
        <f t="shared" si="0"/>
        <v>16</v>
      </c>
      <c r="J20" s="22"/>
      <c r="K20" s="90"/>
      <c r="L20" s="90"/>
      <c r="M20" s="2"/>
      <c r="N20" t="s">
        <v>35</v>
      </c>
      <c r="O20" t="s">
        <v>35</v>
      </c>
      <c r="P20" t="s">
        <v>36</v>
      </c>
      <c r="Q20" t="s">
        <v>7262</v>
      </c>
      <c r="U20" s="2" t="s">
        <v>37</v>
      </c>
      <c r="V20" t="s">
        <v>7263</v>
      </c>
      <c r="Y20" s="90"/>
      <c r="Z20" s="2">
        <v>2</v>
      </c>
      <c r="AA20" s="22">
        <v>99</v>
      </c>
      <c r="AB20" s="22"/>
      <c r="AC20" s="22"/>
      <c r="AD20" s="22"/>
      <c r="AE20" s="22"/>
      <c r="AF20" t="s">
        <v>7264</v>
      </c>
      <c r="AI20" t="s">
        <v>325</v>
      </c>
      <c r="AK20" t="s">
        <v>51</v>
      </c>
      <c r="AU20"/>
      <c r="AV20"/>
      <c r="AW20"/>
      <c r="AX20"/>
      <c r="BC20" s="173"/>
      <c r="BD20" s="173"/>
      <c r="BE20" s="173"/>
      <c r="BF20" s="173"/>
      <c r="BG20" s="166"/>
      <c r="BH20" s="166"/>
      <c r="BI20" s="160"/>
      <c r="BJ20" s="43">
        <f t="shared" si="1"/>
        <v>0</v>
      </c>
      <c r="BK20" s="44"/>
      <c r="BL20" s="44"/>
      <c r="BM20" s="44"/>
      <c r="BN20" s="44"/>
      <c r="BR20" s="2" t="s">
        <v>10975</v>
      </c>
    </row>
    <row r="21" spans="1:70" x14ac:dyDescent="0.2">
      <c r="A21" t="s">
        <v>6435</v>
      </c>
      <c r="B21" t="s">
        <v>7218</v>
      </c>
      <c r="C21" t="s">
        <v>81</v>
      </c>
      <c r="D21" t="s">
        <v>82</v>
      </c>
      <c r="E21" t="s">
        <v>83</v>
      </c>
      <c r="F21" t="s">
        <v>34</v>
      </c>
      <c r="G21" s="22">
        <v>16</v>
      </c>
      <c r="H21" s="22">
        <v>16</v>
      </c>
      <c r="I21" s="22">
        <f t="shared" si="0"/>
        <v>16</v>
      </c>
      <c r="J21" s="22"/>
      <c r="K21" s="90"/>
      <c r="L21" s="90"/>
      <c r="M21" s="2"/>
      <c r="N21" t="s">
        <v>35</v>
      </c>
      <c r="O21" t="s">
        <v>35</v>
      </c>
      <c r="P21" t="s">
        <v>36</v>
      </c>
      <c r="Q21" t="s">
        <v>6437</v>
      </c>
      <c r="U21" s="2" t="s">
        <v>37</v>
      </c>
      <c r="V21" t="s">
        <v>7265</v>
      </c>
      <c r="Y21" s="90"/>
      <c r="Z21" s="2">
        <v>2</v>
      </c>
      <c r="AA21" s="22">
        <v>111</v>
      </c>
      <c r="AB21" s="22"/>
      <c r="AC21" s="22"/>
      <c r="AD21" s="22"/>
      <c r="AE21" s="22"/>
      <c r="AF21" t="s">
        <v>2367</v>
      </c>
      <c r="AI21" t="s">
        <v>144</v>
      </c>
      <c r="AK21" t="s">
        <v>51</v>
      </c>
      <c r="AU21"/>
      <c r="AV21"/>
      <c r="AW21"/>
      <c r="AX21"/>
      <c r="BC21" s="173"/>
      <c r="BD21" s="173"/>
      <c r="BE21" s="173"/>
      <c r="BF21" s="173"/>
      <c r="BG21" s="166"/>
      <c r="BH21" s="166"/>
      <c r="BI21" s="160"/>
      <c r="BJ21" s="43">
        <f t="shared" si="1"/>
        <v>0</v>
      </c>
      <c r="BK21" s="44"/>
      <c r="BL21" s="44"/>
      <c r="BM21" s="44"/>
      <c r="BN21" s="44"/>
      <c r="BR21" s="2" t="s">
        <v>10975</v>
      </c>
    </row>
    <row r="22" spans="1:70" x14ac:dyDescent="0.2">
      <c r="A22" t="s">
        <v>6435</v>
      </c>
      <c r="B22" t="s">
        <v>7218</v>
      </c>
      <c r="C22" t="s">
        <v>81</v>
      </c>
      <c r="D22" t="s">
        <v>82</v>
      </c>
      <c r="E22" t="s">
        <v>83</v>
      </c>
      <c r="F22" t="s">
        <v>34</v>
      </c>
      <c r="G22" s="22">
        <v>16</v>
      </c>
      <c r="H22" s="22">
        <v>16</v>
      </c>
      <c r="I22" s="22">
        <f t="shared" si="0"/>
        <v>16</v>
      </c>
      <c r="J22" s="22"/>
      <c r="K22" s="90"/>
      <c r="L22" s="90"/>
      <c r="M22" s="2"/>
      <c r="N22" t="s">
        <v>35</v>
      </c>
      <c r="O22" t="s">
        <v>35</v>
      </c>
      <c r="P22" t="s">
        <v>36</v>
      </c>
      <c r="Q22" t="s">
        <v>7266</v>
      </c>
      <c r="U22" s="2" t="s">
        <v>37</v>
      </c>
      <c r="V22" t="s">
        <v>7267</v>
      </c>
      <c r="Y22" s="90"/>
      <c r="Z22" s="2">
        <v>2</v>
      </c>
      <c r="AA22" s="22">
        <v>77</v>
      </c>
      <c r="AB22" s="22"/>
      <c r="AC22" s="22"/>
      <c r="AD22" s="22"/>
      <c r="AE22" s="22"/>
      <c r="AF22" t="s">
        <v>7268</v>
      </c>
      <c r="AI22" t="s">
        <v>144</v>
      </c>
      <c r="AK22" t="s">
        <v>51</v>
      </c>
      <c r="AU22"/>
      <c r="AV22"/>
      <c r="AW22"/>
      <c r="AX22"/>
      <c r="BC22" s="173"/>
      <c r="BD22" s="173"/>
      <c r="BE22" s="173"/>
      <c r="BF22" s="173"/>
      <c r="BG22" s="166"/>
      <c r="BH22" s="166"/>
      <c r="BI22" s="160"/>
      <c r="BJ22" s="43">
        <f t="shared" si="1"/>
        <v>0</v>
      </c>
      <c r="BK22" s="44"/>
      <c r="BL22" s="44"/>
      <c r="BM22" s="44"/>
      <c r="BN22" s="44"/>
      <c r="BR22" s="2" t="s">
        <v>10975</v>
      </c>
    </row>
    <row r="23" spans="1:70" x14ac:dyDescent="0.2">
      <c r="A23" t="s">
        <v>6435</v>
      </c>
      <c r="B23" t="s">
        <v>7218</v>
      </c>
      <c r="C23" t="s">
        <v>81</v>
      </c>
      <c r="D23" t="s">
        <v>82</v>
      </c>
      <c r="E23" t="s">
        <v>83</v>
      </c>
      <c r="F23" t="s">
        <v>34</v>
      </c>
      <c r="G23" s="22">
        <v>16</v>
      </c>
      <c r="H23" s="22">
        <v>16</v>
      </c>
      <c r="I23" s="22">
        <f t="shared" si="0"/>
        <v>16</v>
      </c>
      <c r="J23" s="22"/>
      <c r="K23" s="90"/>
      <c r="L23" s="90"/>
      <c r="M23" s="2"/>
      <c r="N23" t="s">
        <v>35</v>
      </c>
      <c r="O23" t="s">
        <v>35</v>
      </c>
      <c r="P23" t="s">
        <v>36</v>
      </c>
      <c r="Q23" t="s">
        <v>4660</v>
      </c>
      <c r="U23" s="2" t="s">
        <v>37</v>
      </c>
      <c r="V23" t="s">
        <v>7269</v>
      </c>
      <c r="Y23" s="90"/>
      <c r="Z23" s="2">
        <v>2</v>
      </c>
      <c r="AA23" s="22">
        <v>103</v>
      </c>
      <c r="AB23" s="22"/>
      <c r="AC23" s="22"/>
      <c r="AD23" s="22"/>
      <c r="AE23" s="22"/>
      <c r="AF23" t="s">
        <v>7270</v>
      </c>
      <c r="AI23" t="s">
        <v>144</v>
      </c>
      <c r="AK23" t="s">
        <v>51</v>
      </c>
      <c r="AU23"/>
      <c r="AV23"/>
      <c r="AW23"/>
      <c r="AX23"/>
      <c r="BC23" s="173"/>
      <c r="BD23" s="173"/>
      <c r="BE23" s="173"/>
      <c r="BF23" s="173"/>
      <c r="BG23" s="166"/>
      <c r="BH23" s="166"/>
      <c r="BI23" s="160"/>
      <c r="BJ23" s="43">
        <f t="shared" si="1"/>
        <v>0</v>
      </c>
      <c r="BK23" s="44"/>
      <c r="BL23" s="44"/>
      <c r="BM23" s="44"/>
      <c r="BN23" s="44"/>
      <c r="BR23" s="2" t="s">
        <v>10975</v>
      </c>
    </row>
    <row r="24" spans="1:70" x14ac:dyDescent="0.2">
      <c r="A24" t="s">
        <v>6435</v>
      </c>
      <c r="B24" t="s">
        <v>7218</v>
      </c>
      <c r="C24" t="s">
        <v>81</v>
      </c>
      <c r="D24" t="s">
        <v>82</v>
      </c>
      <c r="E24" t="s">
        <v>83</v>
      </c>
      <c r="F24" t="s">
        <v>34</v>
      </c>
      <c r="G24" s="22">
        <v>16</v>
      </c>
      <c r="H24" s="22">
        <v>16</v>
      </c>
      <c r="I24" s="22">
        <f t="shared" si="0"/>
        <v>16</v>
      </c>
      <c r="J24" s="22"/>
      <c r="K24" s="90"/>
      <c r="L24" s="90"/>
      <c r="M24" s="2"/>
      <c r="N24" t="s">
        <v>35</v>
      </c>
      <c r="O24" t="s">
        <v>35</v>
      </c>
      <c r="P24" t="s">
        <v>36</v>
      </c>
      <c r="Q24" t="s">
        <v>3079</v>
      </c>
      <c r="U24" s="2" t="s">
        <v>37</v>
      </c>
      <c r="V24" t="s">
        <v>7271</v>
      </c>
      <c r="Y24" s="90"/>
      <c r="Z24" s="2">
        <v>2</v>
      </c>
      <c r="AA24" s="22">
        <v>107</v>
      </c>
      <c r="AB24" s="22"/>
      <c r="AC24" s="22"/>
      <c r="AD24" s="22"/>
      <c r="AE24" s="22"/>
      <c r="AF24" t="s">
        <v>3041</v>
      </c>
      <c r="AI24" t="s">
        <v>144</v>
      </c>
      <c r="AK24" t="s">
        <v>51</v>
      </c>
      <c r="AU24"/>
      <c r="AV24"/>
      <c r="AW24"/>
      <c r="AX24"/>
      <c r="BC24" s="173"/>
      <c r="BD24" s="173"/>
      <c r="BE24" s="173"/>
      <c r="BF24" s="173"/>
      <c r="BG24" s="166"/>
      <c r="BH24" s="166"/>
      <c r="BI24" s="160"/>
      <c r="BJ24" s="43">
        <f t="shared" si="1"/>
        <v>0</v>
      </c>
      <c r="BK24" s="44"/>
      <c r="BL24" s="44"/>
      <c r="BM24" s="44"/>
      <c r="BN24" s="44"/>
      <c r="BR24" s="2" t="s">
        <v>10975</v>
      </c>
    </row>
    <row r="25" spans="1:70" x14ac:dyDescent="0.2">
      <c r="A25" t="s">
        <v>6435</v>
      </c>
      <c r="B25" t="s">
        <v>7218</v>
      </c>
      <c r="C25" t="s">
        <v>81</v>
      </c>
      <c r="D25" t="s">
        <v>82</v>
      </c>
      <c r="E25" t="s">
        <v>83</v>
      </c>
      <c r="F25" t="s">
        <v>34</v>
      </c>
      <c r="G25" s="22">
        <v>16</v>
      </c>
      <c r="H25" s="22">
        <v>16</v>
      </c>
      <c r="I25" s="22">
        <f t="shared" si="0"/>
        <v>16</v>
      </c>
      <c r="J25" s="22"/>
      <c r="K25" s="90"/>
      <c r="L25" s="90"/>
      <c r="M25" s="2"/>
      <c r="N25" t="s">
        <v>35</v>
      </c>
      <c r="O25" t="s">
        <v>35</v>
      </c>
      <c r="P25" t="s">
        <v>36</v>
      </c>
      <c r="Q25" t="s">
        <v>3694</v>
      </c>
      <c r="U25" s="2" t="s">
        <v>37</v>
      </c>
      <c r="V25" t="s">
        <v>7272</v>
      </c>
      <c r="Y25" s="90"/>
      <c r="Z25" s="2">
        <v>2</v>
      </c>
      <c r="AA25" s="22">
        <v>108</v>
      </c>
      <c r="AB25" s="22"/>
      <c r="AC25" s="22"/>
      <c r="AD25" s="22"/>
      <c r="AE25" s="22"/>
      <c r="AF25" t="s">
        <v>7273</v>
      </c>
      <c r="AI25" t="s">
        <v>144</v>
      </c>
      <c r="AK25" t="s">
        <v>51</v>
      </c>
      <c r="AU25"/>
      <c r="AV25"/>
      <c r="AW25"/>
      <c r="AX25"/>
      <c r="BC25" s="173"/>
      <c r="BD25" s="173"/>
      <c r="BE25" s="173"/>
      <c r="BF25" s="173"/>
      <c r="BG25" s="166"/>
      <c r="BH25" s="166"/>
      <c r="BI25" s="160"/>
      <c r="BJ25" s="43">
        <f t="shared" si="1"/>
        <v>0</v>
      </c>
      <c r="BK25" s="44"/>
      <c r="BL25" s="44"/>
      <c r="BM25" s="44"/>
      <c r="BN25" s="44"/>
      <c r="BR25" s="2" t="s">
        <v>10975</v>
      </c>
    </row>
    <row r="26" spans="1:70" x14ac:dyDescent="0.2">
      <c r="A26" t="s">
        <v>6435</v>
      </c>
      <c r="B26" t="s">
        <v>7218</v>
      </c>
      <c r="C26" t="s">
        <v>81</v>
      </c>
      <c r="D26" t="s">
        <v>82</v>
      </c>
      <c r="E26" t="s">
        <v>83</v>
      </c>
      <c r="F26" t="s">
        <v>34</v>
      </c>
      <c r="G26" s="22">
        <v>16</v>
      </c>
      <c r="H26" s="22">
        <v>16</v>
      </c>
      <c r="I26" s="22">
        <f t="shared" si="0"/>
        <v>16</v>
      </c>
      <c r="J26" s="22"/>
      <c r="K26" s="90"/>
      <c r="L26" s="90"/>
      <c r="M26" s="2"/>
      <c r="N26" t="s">
        <v>35</v>
      </c>
      <c r="O26" t="s">
        <v>35</v>
      </c>
      <c r="P26" t="s">
        <v>36</v>
      </c>
      <c r="Q26" t="s">
        <v>5926</v>
      </c>
      <c r="U26" s="2" t="s">
        <v>37</v>
      </c>
      <c r="V26" t="s">
        <v>7274</v>
      </c>
      <c r="Y26" s="90"/>
      <c r="Z26" s="2">
        <v>3</v>
      </c>
      <c r="AA26" s="22">
        <v>152</v>
      </c>
      <c r="AB26" s="22"/>
      <c r="AC26" s="22"/>
      <c r="AD26" s="22"/>
      <c r="AE26" s="22"/>
      <c r="AF26" t="s">
        <v>2894</v>
      </c>
      <c r="AI26" t="s">
        <v>144</v>
      </c>
      <c r="AK26" t="s">
        <v>51</v>
      </c>
      <c r="AU26"/>
      <c r="AV26"/>
      <c r="AW26"/>
      <c r="AX26"/>
      <c r="BC26" s="173"/>
      <c r="BD26" s="173"/>
      <c r="BE26" s="173"/>
      <c r="BF26" s="173"/>
      <c r="BG26" s="166"/>
      <c r="BH26" s="166"/>
      <c r="BI26" s="160"/>
      <c r="BJ26" s="43">
        <f t="shared" si="1"/>
        <v>0</v>
      </c>
      <c r="BK26" s="44"/>
      <c r="BL26" s="44"/>
      <c r="BM26" s="44"/>
      <c r="BN26" s="44"/>
      <c r="BR26" s="2" t="s">
        <v>10975</v>
      </c>
    </row>
    <row r="27" spans="1:70" x14ac:dyDescent="0.2">
      <c r="A27" t="s">
        <v>6435</v>
      </c>
      <c r="B27" t="s">
        <v>7218</v>
      </c>
      <c r="C27" t="s">
        <v>81</v>
      </c>
      <c r="D27" t="s">
        <v>82</v>
      </c>
      <c r="E27" t="s">
        <v>83</v>
      </c>
      <c r="F27" t="s">
        <v>34</v>
      </c>
      <c r="G27" s="22">
        <v>16</v>
      </c>
      <c r="H27" s="22">
        <v>16</v>
      </c>
      <c r="I27" s="22">
        <f t="shared" si="0"/>
        <v>16</v>
      </c>
      <c r="J27" s="22"/>
      <c r="K27" s="90"/>
      <c r="L27" s="90"/>
      <c r="M27" s="2"/>
      <c r="N27" t="s">
        <v>35</v>
      </c>
      <c r="O27" t="s">
        <v>35</v>
      </c>
      <c r="P27" t="s">
        <v>36</v>
      </c>
      <c r="Q27" t="s">
        <v>7275</v>
      </c>
      <c r="U27" s="2" t="s">
        <v>37</v>
      </c>
      <c r="V27" t="s">
        <v>7276</v>
      </c>
      <c r="Y27" s="90"/>
      <c r="Z27" s="2">
        <v>2</v>
      </c>
      <c r="AA27" s="22">
        <v>115</v>
      </c>
      <c r="AB27" s="22"/>
      <c r="AC27" s="22"/>
      <c r="AD27" s="22"/>
      <c r="AE27" s="22"/>
      <c r="AF27" t="s">
        <v>2934</v>
      </c>
      <c r="AI27" t="s">
        <v>144</v>
      </c>
      <c r="AK27" t="s">
        <v>51</v>
      </c>
      <c r="AU27"/>
      <c r="AV27"/>
      <c r="AW27"/>
      <c r="AX27"/>
      <c r="BC27" s="173"/>
      <c r="BD27" s="173"/>
      <c r="BE27" s="173"/>
      <c r="BF27" s="173"/>
      <c r="BG27" s="166"/>
      <c r="BH27" s="166"/>
      <c r="BI27" s="160"/>
      <c r="BJ27" s="43">
        <f t="shared" si="1"/>
        <v>0</v>
      </c>
      <c r="BK27" s="44"/>
      <c r="BL27" s="44"/>
      <c r="BM27" s="44"/>
      <c r="BN27" s="44"/>
      <c r="BR27" s="2" t="s">
        <v>10975</v>
      </c>
    </row>
    <row r="28" spans="1:70" x14ac:dyDescent="0.2">
      <c r="A28" t="s">
        <v>6435</v>
      </c>
      <c r="B28" t="s">
        <v>7218</v>
      </c>
      <c r="C28" t="s">
        <v>81</v>
      </c>
      <c r="D28" t="s">
        <v>82</v>
      </c>
      <c r="E28" t="s">
        <v>83</v>
      </c>
      <c r="F28" t="s">
        <v>34</v>
      </c>
      <c r="G28" s="22">
        <v>16</v>
      </c>
      <c r="H28" s="22">
        <v>16</v>
      </c>
      <c r="I28" s="22">
        <f t="shared" si="0"/>
        <v>16</v>
      </c>
      <c r="J28" s="22"/>
      <c r="K28" s="90"/>
      <c r="L28" s="90"/>
      <c r="M28" s="2"/>
      <c r="N28" t="s">
        <v>35</v>
      </c>
      <c r="O28" t="s">
        <v>35</v>
      </c>
      <c r="P28" t="s">
        <v>36</v>
      </c>
      <c r="Q28" t="s">
        <v>7277</v>
      </c>
      <c r="U28" s="2" t="s">
        <v>37</v>
      </c>
      <c r="V28" t="s">
        <v>7278</v>
      </c>
      <c r="Y28" s="90"/>
      <c r="Z28" s="2">
        <v>3</v>
      </c>
      <c r="AA28" s="22">
        <v>132</v>
      </c>
      <c r="AB28" s="22"/>
      <c r="AC28" s="22"/>
      <c r="AD28" s="22"/>
      <c r="AE28" s="46" t="s">
        <v>7279</v>
      </c>
      <c r="AF28" t="s">
        <v>7280</v>
      </c>
      <c r="AI28" t="s">
        <v>144</v>
      </c>
      <c r="AK28" t="s">
        <v>51</v>
      </c>
      <c r="AV28" s="47">
        <v>73</v>
      </c>
      <c r="AW28" s="2">
        <f>AA28</f>
        <v>132</v>
      </c>
      <c r="AX28"/>
      <c r="BC28" s="173"/>
      <c r="BD28" s="173"/>
      <c r="BE28" s="173"/>
      <c r="BF28" s="173"/>
      <c r="BG28" s="166"/>
      <c r="BH28" s="166"/>
      <c r="BI28" s="160"/>
      <c r="BJ28" s="43">
        <f t="shared" si="1"/>
        <v>0</v>
      </c>
      <c r="BN28" s="43">
        <f>BJ28*AV28/AW28</f>
        <v>0</v>
      </c>
      <c r="BR28" s="2" t="s">
        <v>10975</v>
      </c>
    </row>
    <row r="29" spans="1:70" x14ac:dyDescent="0.2">
      <c r="A29" t="s">
        <v>6435</v>
      </c>
      <c r="B29" t="s">
        <v>7218</v>
      </c>
      <c r="C29" t="s">
        <v>81</v>
      </c>
      <c r="D29" t="s">
        <v>82</v>
      </c>
      <c r="E29" t="s">
        <v>83</v>
      </c>
      <c r="F29" t="s">
        <v>34</v>
      </c>
      <c r="G29" s="22">
        <v>16</v>
      </c>
      <c r="H29" s="22">
        <v>16</v>
      </c>
      <c r="I29" s="22">
        <f t="shared" si="0"/>
        <v>16</v>
      </c>
      <c r="J29" s="22"/>
      <c r="K29" s="90"/>
      <c r="L29" s="90"/>
      <c r="M29" s="2"/>
      <c r="N29" t="s">
        <v>35</v>
      </c>
      <c r="O29" t="s">
        <v>35</v>
      </c>
      <c r="P29" t="s">
        <v>36</v>
      </c>
      <c r="Q29" t="s">
        <v>6000</v>
      </c>
      <c r="U29" s="2" t="s">
        <v>37</v>
      </c>
      <c r="V29" t="s">
        <v>7281</v>
      </c>
      <c r="Y29" s="90"/>
      <c r="Z29" s="2">
        <v>2</v>
      </c>
      <c r="AA29" s="22">
        <v>114</v>
      </c>
      <c r="AB29" s="22"/>
      <c r="AC29" s="22"/>
      <c r="AD29" s="22"/>
      <c r="AE29" s="22"/>
      <c r="AF29" t="s">
        <v>7282</v>
      </c>
      <c r="AI29" t="s">
        <v>144</v>
      </c>
      <c r="AK29" t="s">
        <v>51</v>
      </c>
      <c r="AU29"/>
      <c r="AV29"/>
      <c r="AW29"/>
      <c r="AX29"/>
      <c r="BC29" s="173"/>
      <c r="BD29" s="173"/>
      <c r="BE29" s="173"/>
      <c r="BF29" s="173"/>
      <c r="BG29" s="166"/>
      <c r="BH29" s="166"/>
      <c r="BI29" s="160"/>
      <c r="BJ29" s="43">
        <f t="shared" si="1"/>
        <v>0</v>
      </c>
      <c r="BK29" s="44"/>
      <c r="BL29" s="44"/>
      <c r="BM29" s="44"/>
      <c r="BN29" s="44"/>
      <c r="BR29" s="2" t="s">
        <v>10975</v>
      </c>
    </row>
    <row r="30" spans="1:70" x14ac:dyDescent="0.2">
      <c r="A30" t="s">
        <v>6435</v>
      </c>
      <c r="B30" t="s">
        <v>7218</v>
      </c>
      <c r="C30" t="s">
        <v>81</v>
      </c>
      <c r="D30" t="s">
        <v>82</v>
      </c>
      <c r="E30" t="s">
        <v>83</v>
      </c>
      <c r="F30" t="s">
        <v>34</v>
      </c>
      <c r="G30" s="22">
        <v>16</v>
      </c>
      <c r="H30" s="22">
        <v>16</v>
      </c>
      <c r="I30" s="22">
        <f t="shared" si="0"/>
        <v>16</v>
      </c>
      <c r="J30" s="22"/>
      <c r="K30" s="90"/>
      <c r="L30" s="90"/>
      <c r="M30" s="2"/>
      <c r="N30" t="s">
        <v>35</v>
      </c>
      <c r="O30" t="s">
        <v>35</v>
      </c>
      <c r="P30" t="s">
        <v>36</v>
      </c>
      <c r="Q30" t="s">
        <v>7283</v>
      </c>
      <c r="U30" s="2" t="s">
        <v>37</v>
      </c>
      <c r="V30" t="s">
        <v>7284</v>
      </c>
      <c r="Y30" s="90"/>
      <c r="Z30" s="2">
        <v>2</v>
      </c>
      <c r="AA30" s="22">
        <v>92</v>
      </c>
      <c r="AB30" s="22"/>
      <c r="AC30" s="22"/>
      <c r="AD30" s="22"/>
      <c r="AE30" s="45" t="s">
        <v>7285</v>
      </c>
      <c r="AF30" t="s">
        <v>1704</v>
      </c>
      <c r="AI30" t="s">
        <v>6143</v>
      </c>
      <c r="AK30" t="s">
        <v>51</v>
      </c>
      <c r="AV30"/>
      <c r="AX30"/>
      <c r="BC30" s="173"/>
      <c r="BD30" s="173"/>
      <c r="BE30" s="173"/>
      <c r="BF30" s="173"/>
      <c r="BG30" s="166"/>
      <c r="BH30" s="166"/>
      <c r="BI30" s="160"/>
      <c r="BJ30" s="43">
        <f t="shared" si="1"/>
        <v>0</v>
      </c>
      <c r="BK30" s="44"/>
      <c r="BL30" s="44"/>
      <c r="BM30" s="43">
        <f>BJ30</f>
        <v>0</v>
      </c>
      <c r="BN30" s="44"/>
      <c r="BR30" s="2" t="s">
        <v>10975</v>
      </c>
    </row>
    <row r="31" spans="1:70" x14ac:dyDescent="0.2">
      <c r="A31" t="s">
        <v>6435</v>
      </c>
      <c r="B31" t="s">
        <v>7218</v>
      </c>
      <c r="C31" t="s">
        <v>81</v>
      </c>
      <c r="D31" t="s">
        <v>82</v>
      </c>
      <c r="E31" t="s">
        <v>83</v>
      </c>
      <c r="F31" t="s">
        <v>34</v>
      </c>
      <c r="G31" s="22">
        <v>16</v>
      </c>
      <c r="H31" s="22">
        <v>16</v>
      </c>
      <c r="I31" s="22">
        <f t="shared" si="0"/>
        <v>16</v>
      </c>
      <c r="J31" s="22"/>
      <c r="K31" s="90"/>
      <c r="L31" s="90"/>
      <c r="M31" s="2"/>
      <c r="N31" t="s">
        <v>35</v>
      </c>
      <c r="O31" t="s">
        <v>35</v>
      </c>
      <c r="P31" t="s">
        <v>36</v>
      </c>
      <c r="Q31" t="s">
        <v>6002</v>
      </c>
      <c r="U31" s="2" t="s">
        <v>37</v>
      </c>
      <c r="V31" t="s">
        <v>7286</v>
      </c>
      <c r="Y31" s="90"/>
      <c r="Z31" s="2">
        <v>2</v>
      </c>
      <c r="AA31" s="22">
        <v>100</v>
      </c>
      <c r="AB31" s="22"/>
      <c r="AC31" s="22"/>
      <c r="AD31" s="22"/>
      <c r="AE31" s="45" t="s">
        <v>7287</v>
      </c>
      <c r="AF31" t="s">
        <v>7288</v>
      </c>
      <c r="AI31" t="s">
        <v>144</v>
      </c>
      <c r="AK31" t="s">
        <v>51</v>
      </c>
      <c r="AV31"/>
      <c r="AX31"/>
      <c r="BC31" s="173"/>
      <c r="BD31" s="173"/>
      <c r="BE31" s="173"/>
      <c r="BF31" s="173"/>
      <c r="BG31" s="166"/>
      <c r="BH31" s="166"/>
      <c r="BI31" s="160"/>
      <c r="BJ31" s="43">
        <f t="shared" si="1"/>
        <v>0</v>
      </c>
      <c r="BK31" s="44"/>
      <c r="BL31" s="44"/>
      <c r="BM31" s="43">
        <f>BJ31</f>
        <v>0</v>
      </c>
      <c r="BN31" s="44"/>
      <c r="BR31" s="2" t="s">
        <v>10975</v>
      </c>
    </row>
    <row r="32" spans="1:70" x14ac:dyDescent="0.2">
      <c r="A32" t="s">
        <v>6435</v>
      </c>
      <c r="B32" t="s">
        <v>7218</v>
      </c>
      <c r="C32" t="s">
        <v>81</v>
      </c>
      <c r="D32" t="s">
        <v>82</v>
      </c>
      <c r="E32" t="s">
        <v>83</v>
      </c>
      <c r="F32" t="s">
        <v>34</v>
      </c>
      <c r="G32" s="22">
        <v>16</v>
      </c>
      <c r="H32" s="22">
        <v>16</v>
      </c>
      <c r="I32" s="22">
        <f t="shared" si="0"/>
        <v>16</v>
      </c>
      <c r="J32" s="22"/>
      <c r="K32" s="90"/>
      <c r="L32" s="90"/>
      <c r="M32" s="2"/>
      <c r="N32" t="s">
        <v>35</v>
      </c>
      <c r="O32" t="s">
        <v>35</v>
      </c>
      <c r="P32" t="s">
        <v>36</v>
      </c>
      <c r="Q32" t="s">
        <v>7289</v>
      </c>
      <c r="U32" s="2" t="s">
        <v>37</v>
      </c>
      <c r="V32" t="s">
        <v>7290</v>
      </c>
      <c r="Y32" s="90"/>
      <c r="Z32" s="2">
        <v>3</v>
      </c>
      <c r="AA32" s="22">
        <v>105</v>
      </c>
      <c r="AB32" s="22"/>
      <c r="AC32" s="22"/>
      <c r="AD32" s="22"/>
      <c r="AE32" s="22"/>
      <c r="AF32" t="s">
        <v>7291</v>
      </c>
      <c r="AI32" t="s">
        <v>144</v>
      </c>
      <c r="AK32" t="s">
        <v>51</v>
      </c>
      <c r="AU32"/>
      <c r="AV32"/>
      <c r="AW32"/>
      <c r="AX32"/>
      <c r="BC32" s="173"/>
      <c r="BD32" s="173"/>
      <c r="BE32" s="173"/>
      <c r="BF32" s="173"/>
      <c r="BG32" s="166"/>
      <c r="BH32" s="166"/>
      <c r="BI32" s="160"/>
      <c r="BJ32" s="43">
        <f t="shared" si="1"/>
        <v>0</v>
      </c>
      <c r="BK32" s="44"/>
      <c r="BL32" s="44"/>
      <c r="BM32" s="44"/>
      <c r="BN32" s="44"/>
      <c r="BR32" s="2" t="s">
        <v>10975</v>
      </c>
    </row>
    <row r="33" spans="1:70" x14ac:dyDescent="0.2">
      <c r="A33" t="s">
        <v>6435</v>
      </c>
      <c r="B33" t="s">
        <v>7218</v>
      </c>
      <c r="C33" t="s">
        <v>81</v>
      </c>
      <c r="D33" t="s">
        <v>82</v>
      </c>
      <c r="E33" t="s">
        <v>83</v>
      </c>
      <c r="F33" t="s">
        <v>34</v>
      </c>
      <c r="G33" s="22">
        <v>16</v>
      </c>
      <c r="H33" s="22">
        <v>16</v>
      </c>
      <c r="I33" s="22">
        <f t="shared" si="0"/>
        <v>16</v>
      </c>
      <c r="J33" s="22"/>
      <c r="K33" s="90"/>
      <c r="L33" s="90"/>
      <c r="M33" s="2"/>
      <c r="N33" t="s">
        <v>35</v>
      </c>
      <c r="O33" t="s">
        <v>35</v>
      </c>
      <c r="P33" t="s">
        <v>36</v>
      </c>
      <c r="Q33" t="s">
        <v>7292</v>
      </c>
      <c r="U33" s="2" t="s">
        <v>37</v>
      </c>
      <c r="V33" t="s">
        <v>7293</v>
      </c>
      <c r="Y33" s="90"/>
      <c r="Z33" s="2">
        <v>3</v>
      </c>
      <c r="AA33" s="22">
        <v>132</v>
      </c>
      <c r="AB33" s="22"/>
      <c r="AC33" s="22"/>
      <c r="AD33" s="22"/>
      <c r="AE33" s="46" t="s">
        <v>7294</v>
      </c>
      <c r="AF33" t="s">
        <v>7295</v>
      </c>
      <c r="AI33" t="s">
        <v>4281</v>
      </c>
      <c r="AK33" t="s">
        <v>51</v>
      </c>
      <c r="AU33"/>
      <c r="AV33" s="47">
        <v>43</v>
      </c>
      <c r="AW33" s="2">
        <f>AA33</f>
        <v>132</v>
      </c>
      <c r="AX33"/>
      <c r="BC33" s="173"/>
      <c r="BD33" s="173"/>
      <c r="BE33" s="173"/>
      <c r="BF33" s="173"/>
      <c r="BG33" s="166"/>
      <c r="BH33" s="166"/>
      <c r="BI33" s="160"/>
      <c r="BJ33" s="43">
        <f t="shared" si="1"/>
        <v>0</v>
      </c>
      <c r="BN33" s="43">
        <f>BJ33*AV33/AW33</f>
        <v>0</v>
      </c>
      <c r="BR33" s="2" t="s">
        <v>10975</v>
      </c>
    </row>
    <row r="34" spans="1:70" x14ac:dyDescent="0.2">
      <c r="A34" t="s">
        <v>6435</v>
      </c>
      <c r="B34" t="s">
        <v>7218</v>
      </c>
      <c r="C34" t="s">
        <v>81</v>
      </c>
      <c r="D34" t="s">
        <v>82</v>
      </c>
      <c r="E34" t="s">
        <v>83</v>
      </c>
      <c r="F34" t="s">
        <v>34</v>
      </c>
      <c r="G34" s="22">
        <v>16</v>
      </c>
      <c r="H34" s="22">
        <v>16</v>
      </c>
      <c r="I34" s="22">
        <f t="shared" si="0"/>
        <v>16</v>
      </c>
      <c r="J34" s="22"/>
      <c r="K34" s="90"/>
      <c r="L34" s="90"/>
      <c r="M34" s="2"/>
      <c r="N34" t="s">
        <v>35</v>
      </c>
      <c r="O34" t="s">
        <v>35</v>
      </c>
      <c r="P34" t="s">
        <v>36</v>
      </c>
      <c r="Q34" t="s">
        <v>7249</v>
      </c>
      <c r="U34" s="2" t="s">
        <v>37</v>
      </c>
      <c r="V34" t="s">
        <v>7296</v>
      </c>
      <c r="Y34" s="90"/>
      <c r="Z34" s="2">
        <v>3</v>
      </c>
      <c r="AA34" s="22">
        <v>129</v>
      </c>
      <c r="AB34" s="22"/>
      <c r="AC34" s="22"/>
      <c r="AD34" s="22"/>
      <c r="AE34" s="46" t="s">
        <v>7294</v>
      </c>
      <c r="AF34" t="s">
        <v>7297</v>
      </c>
      <c r="AI34" t="s">
        <v>144</v>
      </c>
      <c r="AK34" t="s">
        <v>51</v>
      </c>
      <c r="AU34"/>
      <c r="AV34" s="47">
        <v>50</v>
      </c>
      <c r="AW34" s="2">
        <f>AA34</f>
        <v>129</v>
      </c>
      <c r="AX34"/>
      <c r="BC34" s="173"/>
      <c r="BD34" s="173"/>
      <c r="BE34" s="173"/>
      <c r="BF34" s="173"/>
      <c r="BG34" s="166"/>
      <c r="BH34" s="166"/>
      <c r="BI34" s="160"/>
      <c r="BJ34" s="43">
        <f t="shared" si="1"/>
        <v>0</v>
      </c>
      <c r="BN34" s="43">
        <f>BJ34*AV34/AW34</f>
        <v>0</v>
      </c>
      <c r="BR34" s="2" t="s">
        <v>10975</v>
      </c>
    </row>
    <row r="35" spans="1:70" x14ac:dyDescent="0.2">
      <c r="A35" t="s">
        <v>6435</v>
      </c>
      <c r="B35" t="s">
        <v>7218</v>
      </c>
      <c r="C35" t="s">
        <v>81</v>
      </c>
      <c r="D35" t="s">
        <v>82</v>
      </c>
      <c r="E35" t="s">
        <v>83</v>
      </c>
      <c r="F35" t="s">
        <v>34</v>
      </c>
      <c r="G35" s="22">
        <v>16</v>
      </c>
      <c r="H35" s="22">
        <v>16</v>
      </c>
      <c r="I35" s="22">
        <f t="shared" si="0"/>
        <v>16</v>
      </c>
      <c r="J35" s="22"/>
      <c r="K35" s="90"/>
      <c r="L35" s="90"/>
      <c r="M35" s="2"/>
      <c r="N35" t="s">
        <v>35</v>
      </c>
      <c r="O35" t="s">
        <v>35</v>
      </c>
      <c r="P35" t="s">
        <v>36</v>
      </c>
      <c r="Q35" t="s">
        <v>5915</v>
      </c>
      <c r="U35" s="2" t="s">
        <v>37</v>
      </c>
      <c r="V35" t="s">
        <v>7298</v>
      </c>
      <c r="Y35" s="90"/>
      <c r="Z35" s="2">
        <v>2</v>
      </c>
      <c r="AA35" s="22">
        <v>116</v>
      </c>
      <c r="AB35" s="22"/>
      <c r="AC35" s="22"/>
      <c r="AD35" s="22"/>
      <c r="AE35" s="45" t="s">
        <v>7299</v>
      </c>
      <c r="AF35" t="s">
        <v>7300</v>
      </c>
      <c r="AI35" t="s">
        <v>144</v>
      </c>
      <c r="AK35" t="s">
        <v>51</v>
      </c>
      <c r="AU35"/>
      <c r="AX35"/>
      <c r="BC35" s="173"/>
      <c r="BD35" s="173"/>
      <c r="BE35" s="173"/>
      <c r="BF35" s="173"/>
      <c r="BG35" s="166"/>
      <c r="BH35" s="166"/>
      <c r="BI35" s="160"/>
      <c r="BJ35" s="43">
        <f t="shared" si="1"/>
        <v>0</v>
      </c>
      <c r="BK35" s="44"/>
      <c r="BL35" s="44"/>
      <c r="BM35" s="44"/>
      <c r="BN35" s="43">
        <f>BJ35</f>
        <v>0</v>
      </c>
      <c r="BR35" s="2" t="s">
        <v>10975</v>
      </c>
    </row>
    <row r="36" spans="1:70" x14ac:dyDescent="0.2">
      <c r="A36" t="s">
        <v>6435</v>
      </c>
      <c r="B36" t="s">
        <v>7218</v>
      </c>
      <c r="C36" t="s">
        <v>81</v>
      </c>
      <c r="D36" t="s">
        <v>82</v>
      </c>
      <c r="E36" t="s">
        <v>83</v>
      </c>
      <c r="F36" t="s">
        <v>34</v>
      </c>
      <c r="G36" s="22">
        <v>16</v>
      </c>
      <c r="H36" s="22">
        <v>16</v>
      </c>
      <c r="I36" s="22">
        <f t="shared" si="0"/>
        <v>16</v>
      </c>
      <c r="J36" s="22"/>
      <c r="K36" s="90"/>
      <c r="L36" s="90"/>
      <c r="M36" s="2"/>
      <c r="N36" t="s">
        <v>35</v>
      </c>
      <c r="O36" t="s">
        <v>35</v>
      </c>
      <c r="P36" t="s">
        <v>36</v>
      </c>
      <c r="Q36" t="s">
        <v>7301</v>
      </c>
      <c r="U36" s="2" t="s">
        <v>37</v>
      </c>
      <c r="V36" t="s">
        <v>7302</v>
      </c>
      <c r="Y36" s="90"/>
      <c r="Z36" s="2">
        <v>2</v>
      </c>
      <c r="AA36" s="22">
        <v>89</v>
      </c>
      <c r="AB36" s="22"/>
      <c r="AC36" s="22"/>
      <c r="AD36" s="22"/>
      <c r="AE36" s="22"/>
      <c r="AF36" t="s">
        <v>246</v>
      </c>
      <c r="AI36" t="s">
        <v>144</v>
      </c>
      <c r="AK36" t="s">
        <v>51</v>
      </c>
      <c r="AU36"/>
      <c r="AV36"/>
      <c r="AW36"/>
      <c r="AX36"/>
      <c r="BC36" s="173"/>
      <c r="BD36" s="173"/>
      <c r="BE36" s="173"/>
      <c r="BF36" s="173"/>
      <c r="BG36" s="166"/>
      <c r="BH36" s="166"/>
      <c r="BI36" s="160"/>
      <c r="BJ36" s="43">
        <f t="shared" si="1"/>
        <v>0</v>
      </c>
      <c r="BK36" s="44"/>
      <c r="BL36" s="44"/>
      <c r="BM36" s="44"/>
      <c r="BN36" s="44"/>
      <c r="BR36" s="2" t="s">
        <v>10975</v>
      </c>
    </row>
    <row r="37" spans="1:70" x14ac:dyDescent="0.2">
      <c r="A37" t="s">
        <v>6435</v>
      </c>
      <c r="B37" t="s">
        <v>7218</v>
      </c>
      <c r="C37" t="s">
        <v>81</v>
      </c>
      <c r="D37" t="s">
        <v>82</v>
      </c>
      <c r="E37" t="s">
        <v>83</v>
      </c>
      <c r="F37" t="s">
        <v>34</v>
      </c>
      <c r="G37" s="22">
        <v>16</v>
      </c>
      <c r="H37" s="22">
        <v>16</v>
      </c>
      <c r="I37" s="22">
        <f t="shared" si="0"/>
        <v>16</v>
      </c>
      <c r="J37" s="22"/>
      <c r="K37" s="90"/>
      <c r="L37" s="90"/>
      <c r="M37" s="2"/>
      <c r="N37" t="s">
        <v>35</v>
      </c>
      <c r="O37" t="s">
        <v>35</v>
      </c>
      <c r="P37" t="s">
        <v>36</v>
      </c>
      <c r="Q37" t="s">
        <v>6342</v>
      </c>
      <c r="U37" s="2" t="s">
        <v>37</v>
      </c>
      <c r="V37" t="s">
        <v>7303</v>
      </c>
      <c r="Y37" s="90"/>
      <c r="Z37" s="2">
        <v>2</v>
      </c>
      <c r="AA37" s="22">
        <v>67</v>
      </c>
      <c r="AB37" s="22"/>
      <c r="AC37" s="22"/>
      <c r="AD37" s="22"/>
      <c r="AE37" s="22"/>
      <c r="AF37" t="s">
        <v>50</v>
      </c>
      <c r="AI37" t="s">
        <v>144</v>
      </c>
      <c r="AK37" t="s">
        <v>51</v>
      </c>
      <c r="AU37"/>
      <c r="AV37"/>
      <c r="AW37"/>
      <c r="AX37"/>
      <c r="BC37" s="173"/>
      <c r="BD37" s="173"/>
      <c r="BE37" s="173"/>
      <c r="BF37" s="173"/>
      <c r="BG37" s="166"/>
      <c r="BH37" s="166"/>
      <c r="BI37" s="160"/>
      <c r="BJ37" s="43">
        <f t="shared" si="1"/>
        <v>0</v>
      </c>
      <c r="BK37" s="44"/>
      <c r="BL37" s="44"/>
      <c r="BM37" s="44"/>
      <c r="BN37" s="44"/>
      <c r="BR37" s="2" t="s">
        <v>10975</v>
      </c>
    </row>
    <row r="38" spans="1:70" x14ac:dyDescent="0.2">
      <c r="A38" t="s">
        <v>2220</v>
      </c>
      <c r="B38" t="s">
        <v>7304</v>
      </c>
      <c r="C38" t="s">
        <v>31</v>
      </c>
      <c r="D38" t="s">
        <v>32</v>
      </c>
      <c r="E38" t="s">
        <v>70</v>
      </c>
      <c r="F38" t="s">
        <v>34</v>
      </c>
      <c r="G38" s="22">
        <v>16</v>
      </c>
      <c r="H38" s="22">
        <v>16</v>
      </c>
      <c r="I38" s="22">
        <f t="shared" si="0"/>
        <v>16</v>
      </c>
      <c r="J38" s="22"/>
      <c r="K38" s="90"/>
      <c r="L38" s="90"/>
      <c r="M38" s="2"/>
      <c r="N38" t="s">
        <v>35</v>
      </c>
      <c r="O38" t="s">
        <v>35</v>
      </c>
      <c r="P38" t="s">
        <v>36</v>
      </c>
      <c r="Q38" t="s">
        <v>7305</v>
      </c>
      <c r="U38" s="2" t="s">
        <v>37</v>
      </c>
      <c r="V38" t="s">
        <v>7306</v>
      </c>
      <c r="Y38" s="90"/>
      <c r="Z38" s="2">
        <v>227</v>
      </c>
      <c r="AA38" s="22">
        <v>45</v>
      </c>
      <c r="AB38" s="22"/>
      <c r="AC38" s="22"/>
      <c r="AD38" s="22"/>
      <c r="AE38" s="22"/>
      <c r="AI38" t="s">
        <v>287</v>
      </c>
      <c r="AK38" t="s">
        <v>51</v>
      </c>
      <c r="AU38"/>
      <c r="AV38"/>
      <c r="AW38"/>
      <c r="AX38"/>
      <c r="BC38" s="173"/>
      <c r="BD38" s="173"/>
      <c r="BE38" s="173"/>
      <c r="BF38" s="173"/>
      <c r="BG38" s="166"/>
      <c r="BH38" s="166"/>
      <c r="BI38" s="160"/>
      <c r="BJ38" s="43">
        <f t="shared" si="1"/>
        <v>0</v>
      </c>
      <c r="BK38" s="44"/>
      <c r="BL38" s="44"/>
      <c r="BM38" s="44"/>
      <c r="BN38" s="44"/>
      <c r="BR38" s="2" t="s">
        <v>10975</v>
      </c>
    </row>
    <row r="39" spans="1:70" x14ac:dyDescent="0.2">
      <c r="A39" t="s">
        <v>2220</v>
      </c>
      <c r="B39" t="s">
        <v>7307</v>
      </c>
      <c r="C39" t="s">
        <v>81</v>
      </c>
      <c r="D39" t="s">
        <v>85</v>
      </c>
      <c r="E39" t="s">
        <v>70</v>
      </c>
      <c r="F39" t="s">
        <v>86</v>
      </c>
      <c r="G39" s="22">
        <v>80</v>
      </c>
      <c r="H39" s="22">
        <v>48</v>
      </c>
      <c r="I39" s="22">
        <f t="shared" si="0"/>
        <v>48</v>
      </c>
      <c r="J39" s="22"/>
      <c r="K39" s="149">
        <v>32</v>
      </c>
      <c r="L39" s="90"/>
      <c r="M39" s="2"/>
      <c r="N39" t="s">
        <v>45</v>
      </c>
      <c r="O39" t="s">
        <v>35</v>
      </c>
      <c r="P39" t="s">
        <v>89</v>
      </c>
      <c r="Q39" t="s">
        <v>2610</v>
      </c>
      <c r="U39" s="2" t="s">
        <v>37</v>
      </c>
      <c r="V39" t="s">
        <v>7308</v>
      </c>
      <c r="Y39" s="90">
        <f>AA39</f>
        <v>107</v>
      </c>
      <c r="Z39" s="2">
        <v>4</v>
      </c>
      <c r="AA39" s="48">
        <v>107</v>
      </c>
      <c r="AB39" s="22"/>
      <c r="AC39" s="22"/>
      <c r="AD39" s="22"/>
      <c r="AE39" s="45" t="s">
        <v>7299</v>
      </c>
      <c r="AF39" t="s">
        <v>5401</v>
      </c>
      <c r="AI39" t="s">
        <v>677</v>
      </c>
      <c r="AK39" t="s">
        <v>98</v>
      </c>
      <c r="AN39" t="s">
        <v>465</v>
      </c>
      <c r="AU39"/>
      <c r="AX39" t="s">
        <v>7309</v>
      </c>
      <c r="BC39" s="173">
        <f>VLOOKUP(Y39,系数表!A:C,3,0)</f>
        <v>1.1000000000000001</v>
      </c>
      <c r="BD39" s="173">
        <f t="shared" ref="BD39:BD63" si="2">K39*BC39*ROUND(AA39/Y39,0)</f>
        <v>35.200000000000003</v>
      </c>
      <c r="BE39" s="173"/>
      <c r="BF39" s="173"/>
      <c r="BG39" s="166"/>
      <c r="BH39" s="166"/>
      <c r="BI39" s="160"/>
      <c r="BJ39" s="43">
        <f t="shared" si="1"/>
        <v>35.200000000000003</v>
      </c>
      <c r="BK39" s="44"/>
      <c r="BL39" s="44"/>
      <c r="BM39" s="44"/>
      <c r="BN39" s="43">
        <f>BJ39</f>
        <v>35.200000000000003</v>
      </c>
      <c r="BR39" s="2" t="s">
        <v>10975</v>
      </c>
    </row>
    <row r="40" spans="1:70" x14ac:dyDescent="0.2">
      <c r="A40" t="s">
        <v>2220</v>
      </c>
      <c r="B40" t="s">
        <v>7307</v>
      </c>
      <c r="C40" t="s">
        <v>81</v>
      </c>
      <c r="D40" t="s">
        <v>85</v>
      </c>
      <c r="E40" t="s">
        <v>70</v>
      </c>
      <c r="F40" t="s">
        <v>86</v>
      </c>
      <c r="G40" s="22">
        <v>80</v>
      </c>
      <c r="H40" s="22">
        <v>48</v>
      </c>
      <c r="I40" s="22">
        <f t="shared" si="0"/>
        <v>48</v>
      </c>
      <c r="J40" s="22"/>
      <c r="K40" s="149">
        <v>32</v>
      </c>
      <c r="L40" s="90"/>
      <c r="M40" s="2"/>
      <c r="N40" t="s">
        <v>45</v>
      </c>
      <c r="O40" t="s">
        <v>35</v>
      </c>
      <c r="P40" t="s">
        <v>89</v>
      </c>
      <c r="Q40" t="s">
        <v>2617</v>
      </c>
      <c r="U40" s="2" t="s">
        <v>37</v>
      </c>
      <c r="V40" t="s">
        <v>7310</v>
      </c>
      <c r="Y40" s="90">
        <f t="shared" ref="Y40:Y63" si="3">AA40</f>
        <v>96</v>
      </c>
      <c r="Z40" s="2">
        <v>4</v>
      </c>
      <c r="AA40" s="48">
        <v>96</v>
      </c>
      <c r="AB40" s="22"/>
      <c r="AC40" s="22"/>
      <c r="AD40" s="22"/>
      <c r="AE40" s="22"/>
      <c r="AF40" t="s">
        <v>2005</v>
      </c>
      <c r="AI40" t="s">
        <v>677</v>
      </c>
      <c r="AK40" t="s">
        <v>98</v>
      </c>
      <c r="AN40" t="s">
        <v>465</v>
      </c>
      <c r="AU40"/>
      <c r="AV40"/>
      <c r="AW40"/>
      <c r="AX40" t="s">
        <v>7311</v>
      </c>
      <c r="BC40" s="173">
        <f>VLOOKUP(Y40,系数表!A:C,3,0)</f>
        <v>1.1000000000000001</v>
      </c>
      <c r="BD40" s="173">
        <f t="shared" si="2"/>
        <v>35.200000000000003</v>
      </c>
      <c r="BE40" s="173"/>
      <c r="BF40" s="173"/>
      <c r="BG40" s="166"/>
      <c r="BH40" s="166"/>
      <c r="BI40" s="160"/>
      <c r="BJ40" s="43">
        <f t="shared" si="1"/>
        <v>35.200000000000003</v>
      </c>
      <c r="BK40" s="44"/>
      <c r="BL40" s="44"/>
      <c r="BM40" s="44"/>
      <c r="BN40" s="44"/>
      <c r="BR40" s="2" t="s">
        <v>10975</v>
      </c>
    </row>
    <row r="41" spans="1:70" x14ac:dyDescent="0.2">
      <c r="A41" t="s">
        <v>2220</v>
      </c>
      <c r="B41" t="s">
        <v>7307</v>
      </c>
      <c r="C41" t="s">
        <v>81</v>
      </c>
      <c r="D41" t="s">
        <v>85</v>
      </c>
      <c r="E41" t="s">
        <v>70</v>
      </c>
      <c r="F41" t="s">
        <v>86</v>
      </c>
      <c r="G41" s="22">
        <v>80</v>
      </c>
      <c r="H41" s="22">
        <v>48</v>
      </c>
      <c r="I41" s="22">
        <f t="shared" si="0"/>
        <v>48</v>
      </c>
      <c r="J41" s="22"/>
      <c r="K41" s="149">
        <v>32</v>
      </c>
      <c r="L41" s="90"/>
      <c r="M41" s="2"/>
      <c r="N41" t="s">
        <v>45</v>
      </c>
      <c r="O41" t="s">
        <v>35</v>
      </c>
      <c r="P41" t="s">
        <v>89</v>
      </c>
      <c r="Q41" t="s">
        <v>2614</v>
      </c>
      <c r="U41" s="2" t="s">
        <v>37</v>
      </c>
      <c r="V41" t="s">
        <v>7312</v>
      </c>
      <c r="Y41" s="90">
        <f t="shared" si="3"/>
        <v>83</v>
      </c>
      <c r="Z41" s="2">
        <v>3</v>
      </c>
      <c r="AA41" s="48">
        <v>83</v>
      </c>
      <c r="AB41" s="22"/>
      <c r="AC41" s="22"/>
      <c r="AD41" s="22"/>
      <c r="AE41" s="22"/>
      <c r="AF41" t="s">
        <v>7313</v>
      </c>
      <c r="AI41" t="s">
        <v>677</v>
      </c>
      <c r="AK41" t="s">
        <v>98</v>
      </c>
      <c r="AN41" t="s">
        <v>465</v>
      </c>
      <c r="AU41"/>
      <c r="AV41"/>
      <c r="AW41"/>
      <c r="AX41" t="s">
        <v>7314</v>
      </c>
      <c r="BC41" s="173">
        <f>VLOOKUP(Y41,系数表!A:C,3,0)</f>
        <v>1.1000000000000001</v>
      </c>
      <c r="BD41" s="173">
        <f t="shared" si="2"/>
        <v>35.200000000000003</v>
      </c>
      <c r="BE41" s="173"/>
      <c r="BF41" s="173"/>
      <c r="BG41" s="166"/>
      <c r="BH41" s="166"/>
      <c r="BI41" s="160"/>
      <c r="BJ41" s="43">
        <f t="shared" si="1"/>
        <v>35.200000000000003</v>
      </c>
      <c r="BK41" s="44"/>
      <c r="BL41" s="44"/>
      <c r="BM41" s="44"/>
      <c r="BN41" s="44"/>
      <c r="BR41" s="2" t="s">
        <v>10975</v>
      </c>
    </row>
    <row r="42" spans="1:70" x14ac:dyDescent="0.2">
      <c r="A42" t="s">
        <v>2220</v>
      </c>
      <c r="B42" t="s">
        <v>7307</v>
      </c>
      <c r="C42" t="s">
        <v>81</v>
      </c>
      <c r="D42" t="s">
        <v>85</v>
      </c>
      <c r="E42" t="s">
        <v>70</v>
      </c>
      <c r="F42" t="s">
        <v>86</v>
      </c>
      <c r="G42" s="22">
        <v>80</v>
      </c>
      <c r="H42" s="22">
        <v>48</v>
      </c>
      <c r="I42" s="22">
        <f t="shared" si="0"/>
        <v>48</v>
      </c>
      <c r="J42" s="22"/>
      <c r="K42" s="149">
        <v>32</v>
      </c>
      <c r="L42" s="90"/>
      <c r="M42" s="2"/>
      <c r="N42" t="s">
        <v>45</v>
      </c>
      <c r="O42" t="s">
        <v>35</v>
      </c>
      <c r="P42" t="s">
        <v>89</v>
      </c>
      <c r="Q42" t="s">
        <v>2607</v>
      </c>
      <c r="U42" s="2" t="s">
        <v>37</v>
      </c>
      <c r="V42" t="s">
        <v>7315</v>
      </c>
      <c r="Y42" s="90">
        <f t="shared" si="3"/>
        <v>64</v>
      </c>
      <c r="Z42" s="2">
        <v>2</v>
      </c>
      <c r="AA42" s="48">
        <v>64</v>
      </c>
      <c r="AB42" s="22"/>
      <c r="AC42" s="22"/>
      <c r="AD42" s="22"/>
      <c r="AE42" s="22"/>
      <c r="AF42" t="s">
        <v>2271</v>
      </c>
      <c r="AI42" t="s">
        <v>677</v>
      </c>
      <c r="AK42" t="s">
        <v>98</v>
      </c>
      <c r="AN42" t="s">
        <v>465</v>
      </c>
      <c r="AU42"/>
      <c r="AV42"/>
      <c r="AW42"/>
      <c r="AX42" t="s">
        <v>7311</v>
      </c>
      <c r="BC42" s="173">
        <f>VLOOKUP(Y42,系数表!A:C,3,0)</f>
        <v>1.1000000000000001</v>
      </c>
      <c r="BD42" s="173">
        <f t="shared" si="2"/>
        <v>35.200000000000003</v>
      </c>
      <c r="BE42" s="173"/>
      <c r="BF42" s="173"/>
      <c r="BG42" s="166"/>
      <c r="BH42" s="166"/>
      <c r="BI42" s="160"/>
      <c r="BJ42" s="43">
        <f t="shared" si="1"/>
        <v>35.200000000000003</v>
      </c>
      <c r="BK42" s="44"/>
      <c r="BL42" s="44"/>
      <c r="BM42" s="44"/>
      <c r="BN42" s="44"/>
      <c r="BR42" s="2" t="s">
        <v>10975</v>
      </c>
    </row>
    <row r="43" spans="1:70" x14ac:dyDescent="0.2">
      <c r="A43" t="s">
        <v>2220</v>
      </c>
      <c r="B43" t="s">
        <v>7316</v>
      </c>
      <c r="C43" t="s">
        <v>81</v>
      </c>
      <c r="D43" t="s">
        <v>85</v>
      </c>
      <c r="E43" t="s">
        <v>70</v>
      </c>
      <c r="F43" t="s">
        <v>97</v>
      </c>
      <c r="G43" s="22">
        <v>48</v>
      </c>
      <c r="H43" s="22">
        <v>36</v>
      </c>
      <c r="I43" s="22">
        <f t="shared" si="0"/>
        <v>36</v>
      </c>
      <c r="J43" s="22"/>
      <c r="K43" s="149">
        <v>12</v>
      </c>
      <c r="L43" s="90"/>
      <c r="M43" s="2"/>
      <c r="N43" t="s">
        <v>60</v>
      </c>
      <c r="O43" t="s">
        <v>35</v>
      </c>
      <c r="P43" t="s">
        <v>89</v>
      </c>
      <c r="Q43" t="s">
        <v>7317</v>
      </c>
      <c r="U43" s="2" t="s">
        <v>37</v>
      </c>
      <c r="V43" t="s">
        <v>7318</v>
      </c>
      <c r="Y43" s="90">
        <f t="shared" si="3"/>
        <v>99</v>
      </c>
      <c r="Z43" s="2">
        <v>2</v>
      </c>
      <c r="AA43" s="22">
        <v>99</v>
      </c>
      <c r="AB43" s="22"/>
      <c r="AC43" s="22"/>
      <c r="AD43" s="22"/>
      <c r="AE43" s="22"/>
      <c r="AF43" t="s">
        <v>7319</v>
      </c>
      <c r="AI43" t="s">
        <v>522</v>
      </c>
      <c r="AK43" t="s">
        <v>123</v>
      </c>
      <c r="AN43" t="s">
        <v>465</v>
      </c>
      <c r="AU43"/>
      <c r="AV43"/>
      <c r="AW43"/>
      <c r="AX43" t="s">
        <v>7314</v>
      </c>
      <c r="BC43" s="173">
        <f>VLOOKUP(Y43,系数表!A:C,3,0)</f>
        <v>1.1000000000000001</v>
      </c>
      <c r="BD43" s="173">
        <f t="shared" si="2"/>
        <v>13.200000000000001</v>
      </c>
      <c r="BE43" s="173"/>
      <c r="BF43" s="173"/>
      <c r="BG43" s="166"/>
      <c r="BH43" s="166"/>
      <c r="BI43" s="160"/>
      <c r="BJ43" s="43">
        <f t="shared" si="1"/>
        <v>13.200000000000001</v>
      </c>
      <c r="BK43" s="44"/>
      <c r="BL43" s="44"/>
      <c r="BM43" s="44"/>
      <c r="BN43" s="44"/>
      <c r="BR43" s="2" t="s">
        <v>10975</v>
      </c>
    </row>
    <row r="44" spans="1:70" x14ac:dyDescent="0.2">
      <c r="A44" t="s">
        <v>2220</v>
      </c>
      <c r="B44" t="s">
        <v>2238</v>
      </c>
      <c r="C44" t="s">
        <v>81</v>
      </c>
      <c r="D44" t="s">
        <v>85</v>
      </c>
      <c r="E44" t="s">
        <v>70</v>
      </c>
      <c r="F44" t="s">
        <v>97</v>
      </c>
      <c r="G44" s="22">
        <v>48</v>
      </c>
      <c r="H44" s="22">
        <v>36</v>
      </c>
      <c r="I44" s="22">
        <f t="shared" si="0"/>
        <v>36</v>
      </c>
      <c r="J44" s="22"/>
      <c r="K44" s="149">
        <v>12</v>
      </c>
      <c r="L44" s="90"/>
      <c r="M44" s="2"/>
      <c r="N44" t="s">
        <v>60</v>
      </c>
      <c r="O44" t="s">
        <v>35</v>
      </c>
      <c r="P44" t="s">
        <v>89</v>
      </c>
      <c r="Q44" t="s">
        <v>2243</v>
      </c>
      <c r="U44" s="2" t="s">
        <v>37</v>
      </c>
      <c r="V44" t="s">
        <v>2240</v>
      </c>
      <c r="Y44" s="90">
        <f t="shared" si="3"/>
        <v>59</v>
      </c>
      <c r="Z44" s="2">
        <v>1</v>
      </c>
      <c r="AA44" s="22">
        <v>59</v>
      </c>
      <c r="AB44" s="22"/>
      <c r="AC44" s="22"/>
      <c r="AD44" s="22"/>
      <c r="AE44" s="45" t="s">
        <v>7299</v>
      </c>
      <c r="AF44" t="s">
        <v>406</v>
      </c>
      <c r="AI44" t="s">
        <v>522</v>
      </c>
      <c r="AK44" t="s">
        <v>123</v>
      </c>
      <c r="AN44" t="s">
        <v>465</v>
      </c>
      <c r="AU44"/>
      <c r="AX44" t="s">
        <v>7311</v>
      </c>
      <c r="BC44" s="173">
        <f>VLOOKUP(Y44,系数表!A:C,3,0)</f>
        <v>1.1000000000000001</v>
      </c>
      <c r="BD44" s="173">
        <f t="shared" si="2"/>
        <v>13.200000000000001</v>
      </c>
      <c r="BE44" s="173"/>
      <c r="BF44" s="173"/>
      <c r="BG44" s="166"/>
      <c r="BH44" s="166"/>
      <c r="BI44" s="160"/>
      <c r="BJ44" s="43">
        <f t="shared" si="1"/>
        <v>13.200000000000001</v>
      </c>
      <c r="BK44" s="44"/>
      <c r="BL44" s="44"/>
      <c r="BM44" s="44"/>
      <c r="BN44" s="43">
        <f>BJ44</f>
        <v>13.200000000000001</v>
      </c>
      <c r="BR44" s="2" t="s">
        <v>10975</v>
      </c>
    </row>
    <row r="45" spans="1:70" x14ac:dyDescent="0.2">
      <c r="A45" t="s">
        <v>2220</v>
      </c>
      <c r="B45" t="s">
        <v>2257</v>
      </c>
      <c r="C45" t="s">
        <v>81</v>
      </c>
      <c r="D45" t="s">
        <v>85</v>
      </c>
      <c r="E45" t="s">
        <v>70</v>
      </c>
      <c r="F45" t="s">
        <v>97</v>
      </c>
      <c r="G45" s="22">
        <v>48</v>
      </c>
      <c r="H45" s="22">
        <v>36</v>
      </c>
      <c r="I45" s="22">
        <f t="shared" si="0"/>
        <v>36</v>
      </c>
      <c r="J45" s="22"/>
      <c r="K45" s="149">
        <v>12</v>
      </c>
      <c r="L45" s="90"/>
      <c r="M45" s="2"/>
      <c r="N45" t="s">
        <v>45</v>
      </c>
      <c r="O45" t="s">
        <v>35</v>
      </c>
      <c r="P45" t="s">
        <v>89</v>
      </c>
      <c r="Q45" t="s">
        <v>2280</v>
      </c>
      <c r="U45" s="2" t="s">
        <v>37</v>
      </c>
      <c r="V45" t="s">
        <v>2259</v>
      </c>
      <c r="Y45" s="90">
        <f t="shared" si="3"/>
        <v>100</v>
      </c>
      <c r="Z45" s="2">
        <v>2</v>
      </c>
      <c r="AA45" s="22">
        <v>100</v>
      </c>
      <c r="AB45" s="22"/>
      <c r="AC45" s="22"/>
      <c r="AD45" s="22"/>
      <c r="AE45" s="22"/>
      <c r="AF45" t="s">
        <v>7320</v>
      </c>
      <c r="AI45" t="s">
        <v>93</v>
      </c>
      <c r="AK45" t="s">
        <v>123</v>
      </c>
      <c r="AN45" t="s">
        <v>465</v>
      </c>
      <c r="AU45"/>
      <c r="AV45"/>
      <c r="AW45"/>
      <c r="AX45" t="s">
        <v>7311</v>
      </c>
      <c r="BC45" s="173">
        <f>VLOOKUP(Y45,系数表!A:C,3,0)</f>
        <v>1.1000000000000001</v>
      </c>
      <c r="BD45" s="173">
        <f t="shared" si="2"/>
        <v>13.200000000000001</v>
      </c>
      <c r="BE45" s="173"/>
      <c r="BF45" s="173"/>
      <c r="BG45" s="166"/>
      <c r="BH45" s="166"/>
      <c r="BI45" s="160"/>
      <c r="BJ45" s="43">
        <f t="shared" si="1"/>
        <v>13.200000000000001</v>
      </c>
      <c r="BK45" s="44"/>
      <c r="BL45" s="44"/>
      <c r="BM45" s="44"/>
      <c r="BN45" s="44"/>
      <c r="BR45" s="2" t="s">
        <v>10975</v>
      </c>
    </row>
    <row r="46" spans="1:70" x14ac:dyDescent="0.2">
      <c r="A46" t="s">
        <v>2220</v>
      </c>
      <c r="B46" t="s">
        <v>2257</v>
      </c>
      <c r="C46" t="s">
        <v>81</v>
      </c>
      <c r="D46" t="s">
        <v>85</v>
      </c>
      <c r="E46" t="s">
        <v>70</v>
      </c>
      <c r="F46" t="s">
        <v>97</v>
      </c>
      <c r="G46" s="22">
        <v>48</v>
      </c>
      <c r="H46" s="22">
        <v>36</v>
      </c>
      <c r="I46" s="22">
        <f t="shared" si="0"/>
        <v>36</v>
      </c>
      <c r="J46" s="22"/>
      <c r="K46" s="149">
        <v>12</v>
      </c>
      <c r="L46" s="90"/>
      <c r="M46" s="2"/>
      <c r="N46" t="s">
        <v>45</v>
      </c>
      <c r="O46" t="s">
        <v>35</v>
      </c>
      <c r="P46" t="s">
        <v>89</v>
      </c>
      <c r="Q46" t="s">
        <v>2239</v>
      </c>
      <c r="U46" s="2" t="s">
        <v>37</v>
      </c>
      <c r="V46" t="s">
        <v>7321</v>
      </c>
      <c r="Y46" s="90">
        <f t="shared" si="3"/>
        <v>57</v>
      </c>
      <c r="Z46" s="2">
        <v>1</v>
      </c>
      <c r="AA46" s="22">
        <v>57</v>
      </c>
      <c r="AB46" s="22"/>
      <c r="AC46" s="22"/>
      <c r="AD46" s="22"/>
      <c r="AE46" s="22"/>
      <c r="AF46" t="s">
        <v>2354</v>
      </c>
      <c r="AI46" t="s">
        <v>93</v>
      </c>
      <c r="AK46" t="s">
        <v>123</v>
      </c>
      <c r="AN46" t="s">
        <v>465</v>
      </c>
      <c r="AU46"/>
      <c r="AV46"/>
      <c r="AW46"/>
      <c r="AX46" t="s">
        <v>7311</v>
      </c>
      <c r="BC46" s="173">
        <f>VLOOKUP(Y46,系数表!A:C,3,0)</f>
        <v>1.1000000000000001</v>
      </c>
      <c r="BD46" s="173">
        <f t="shared" si="2"/>
        <v>13.200000000000001</v>
      </c>
      <c r="BE46" s="173"/>
      <c r="BF46" s="173"/>
      <c r="BG46" s="166"/>
      <c r="BH46" s="166"/>
      <c r="BI46" s="160"/>
      <c r="BJ46" s="43">
        <f t="shared" si="1"/>
        <v>13.200000000000001</v>
      </c>
      <c r="BK46" s="44"/>
      <c r="BL46" s="44"/>
      <c r="BM46" s="44"/>
      <c r="BN46" s="44"/>
      <c r="BR46" s="2" t="s">
        <v>10975</v>
      </c>
    </row>
    <row r="47" spans="1:70" s="56" customFormat="1" x14ac:dyDescent="0.2">
      <c r="A47" s="56" t="s">
        <v>2220</v>
      </c>
      <c r="B47" s="56" t="s">
        <v>2257</v>
      </c>
      <c r="C47" s="56" t="s">
        <v>81</v>
      </c>
      <c r="D47" t="s">
        <v>85</v>
      </c>
      <c r="E47" t="s">
        <v>70</v>
      </c>
      <c r="F47" t="s">
        <v>97</v>
      </c>
      <c r="G47" s="58">
        <v>48</v>
      </c>
      <c r="H47" s="58">
        <v>36</v>
      </c>
      <c r="I47" s="51">
        <f t="shared" si="0"/>
        <v>24</v>
      </c>
      <c r="J47" s="51">
        <v>12</v>
      </c>
      <c r="K47" s="150">
        <v>12</v>
      </c>
      <c r="L47" s="153"/>
      <c r="M47" s="154"/>
      <c r="N47" t="s">
        <v>45</v>
      </c>
      <c r="O47" t="s">
        <v>35</v>
      </c>
      <c r="P47" s="56" t="s">
        <v>89</v>
      </c>
      <c r="Q47" s="56" t="s">
        <v>2258</v>
      </c>
      <c r="U47" s="154" t="s">
        <v>37</v>
      </c>
      <c r="V47" s="56" t="s">
        <v>7322</v>
      </c>
      <c r="W47"/>
      <c r="Y47" s="90">
        <f t="shared" si="3"/>
        <v>55</v>
      </c>
      <c r="Z47" s="154">
        <v>1</v>
      </c>
      <c r="AA47" s="58">
        <v>55</v>
      </c>
      <c r="AB47" s="51">
        <f>AA47</f>
        <v>55</v>
      </c>
      <c r="AC47" s="52">
        <v>1</v>
      </c>
      <c r="AD47" s="53">
        <v>2</v>
      </c>
      <c r="AE47" s="58"/>
      <c r="AF47" s="56" t="s">
        <v>2358</v>
      </c>
      <c r="AG47"/>
      <c r="AH47"/>
      <c r="AI47" s="56" t="s">
        <v>93</v>
      </c>
      <c r="AJ47"/>
      <c r="AK47" t="s">
        <v>123</v>
      </c>
      <c r="AL47"/>
      <c r="AM47"/>
      <c r="AN47" t="s">
        <v>465</v>
      </c>
      <c r="AO47"/>
      <c r="AP47"/>
      <c r="AQ47"/>
      <c r="AR47"/>
      <c r="AX47" s="56" t="s">
        <v>7314</v>
      </c>
      <c r="AY47" s="54"/>
      <c r="AZ47" s="54"/>
      <c r="BA47" s="55"/>
      <c r="BB47" s="55"/>
      <c r="BC47" s="173">
        <f>VLOOKUP(Y47,系数表!A:C,3,0)</f>
        <v>1.1000000000000001</v>
      </c>
      <c r="BD47" s="173">
        <f t="shared" si="2"/>
        <v>13.200000000000001</v>
      </c>
      <c r="BE47" s="173"/>
      <c r="BF47" s="173"/>
      <c r="BG47" s="167"/>
      <c r="BH47" s="167"/>
      <c r="BI47" s="168"/>
      <c r="BJ47" s="155">
        <f t="shared" si="1"/>
        <v>13.200000000000001</v>
      </c>
      <c r="BK47" s="156"/>
      <c r="BL47" s="156"/>
      <c r="BM47" s="156"/>
      <c r="BN47" s="156"/>
      <c r="BO47" s="154"/>
      <c r="BP47" s="157" t="s">
        <v>7323</v>
      </c>
      <c r="BR47" s="2" t="s">
        <v>10975</v>
      </c>
    </row>
    <row r="48" spans="1:70" s="56" customFormat="1" x14ac:dyDescent="0.2">
      <c r="A48" s="56" t="s">
        <v>2220</v>
      </c>
      <c r="B48" s="56" t="s">
        <v>2257</v>
      </c>
      <c r="C48" s="56" t="s">
        <v>81</v>
      </c>
      <c r="D48" t="s">
        <v>85</v>
      </c>
      <c r="E48" t="s">
        <v>70</v>
      </c>
      <c r="F48" t="s">
        <v>97</v>
      </c>
      <c r="G48" s="58">
        <v>48</v>
      </c>
      <c r="H48" s="58">
        <v>36</v>
      </c>
      <c r="I48" s="51">
        <f t="shared" si="0"/>
        <v>24</v>
      </c>
      <c r="J48" s="51">
        <v>12</v>
      </c>
      <c r="K48" s="150">
        <v>12</v>
      </c>
      <c r="L48" s="153"/>
      <c r="M48" s="154"/>
      <c r="N48" t="s">
        <v>45</v>
      </c>
      <c r="O48" t="s">
        <v>35</v>
      </c>
      <c r="P48" s="56" t="s">
        <v>89</v>
      </c>
      <c r="Q48" s="56" t="s">
        <v>2258</v>
      </c>
      <c r="U48" s="154" t="s">
        <v>37</v>
      </c>
      <c r="V48" s="56" t="s">
        <v>7324</v>
      </c>
      <c r="W48"/>
      <c r="Y48" s="90">
        <f t="shared" si="3"/>
        <v>53</v>
      </c>
      <c r="Z48" s="154">
        <v>1</v>
      </c>
      <c r="AA48" s="58">
        <v>53</v>
      </c>
      <c r="AB48" s="51">
        <f>AA48</f>
        <v>53</v>
      </c>
      <c r="AC48" s="52">
        <v>1</v>
      </c>
      <c r="AD48" s="53">
        <v>2</v>
      </c>
      <c r="AE48" s="58"/>
      <c r="AF48" s="56" t="s">
        <v>2410</v>
      </c>
      <c r="AG48"/>
      <c r="AH48"/>
      <c r="AI48" s="56" t="s">
        <v>93</v>
      </c>
      <c r="AJ48"/>
      <c r="AK48" t="s">
        <v>123</v>
      </c>
      <c r="AL48"/>
      <c r="AM48"/>
      <c r="AN48" t="s">
        <v>465</v>
      </c>
      <c r="AO48"/>
      <c r="AP48"/>
      <c r="AQ48"/>
      <c r="AR48"/>
      <c r="AX48" s="56" t="s">
        <v>7311</v>
      </c>
      <c r="AY48" s="54"/>
      <c r="AZ48" s="54"/>
      <c r="BA48" s="55"/>
      <c r="BB48" s="55"/>
      <c r="BC48" s="173">
        <f>VLOOKUP(Y48,系数表!A:C,3,0)</f>
        <v>1.1000000000000001</v>
      </c>
      <c r="BD48" s="173">
        <f t="shared" si="2"/>
        <v>13.200000000000001</v>
      </c>
      <c r="BE48" s="173"/>
      <c r="BF48" s="173"/>
      <c r="BG48" s="167"/>
      <c r="BH48" s="167"/>
      <c r="BI48" s="168"/>
      <c r="BJ48" s="155">
        <f t="shared" si="1"/>
        <v>13.200000000000001</v>
      </c>
      <c r="BK48" s="156"/>
      <c r="BL48" s="156"/>
      <c r="BM48" s="156"/>
      <c r="BN48" s="156"/>
      <c r="BO48" s="154"/>
      <c r="BP48" s="157" t="s">
        <v>7325</v>
      </c>
      <c r="BR48" s="2" t="s">
        <v>10975</v>
      </c>
    </row>
    <row r="49" spans="1:70" x14ac:dyDescent="0.2">
      <c r="A49" t="s">
        <v>2220</v>
      </c>
      <c r="B49" t="s">
        <v>7326</v>
      </c>
      <c r="C49" t="s">
        <v>81</v>
      </c>
      <c r="D49" t="s">
        <v>85</v>
      </c>
      <c r="E49" t="s">
        <v>70</v>
      </c>
      <c r="F49" t="s">
        <v>43</v>
      </c>
      <c r="G49" s="22">
        <v>32</v>
      </c>
      <c r="H49" s="22">
        <v>24</v>
      </c>
      <c r="I49" s="22">
        <f t="shared" si="0"/>
        <v>24</v>
      </c>
      <c r="J49" s="22"/>
      <c r="K49" s="149">
        <v>8</v>
      </c>
      <c r="L49" s="90"/>
      <c r="M49" s="2"/>
      <c r="N49" t="s">
        <v>35</v>
      </c>
      <c r="O49" t="s">
        <v>35</v>
      </c>
      <c r="P49" t="s">
        <v>89</v>
      </c>
      <c r="Q49" t="s">
        <v>2317</v>
      </c>
      <c r="U49" s="2" t="s">
        <v>37</v>
      </c>
      <c r="V49" t="s">
        <v>7327</v>
      </c>
      <c r="Y49" s="90">
        <f t="shared" si="3"/>
        <v>104</v>
      </c>
      <c r="Z49" s="2">
        <v>2</v>
      </c>
      <c r="AA49" s="48">
        <v>104</v>
      </c>
      <c r="AB49" s="22"/>
      <c r="AC49" s="22"/>
      <c r="AD49" s="22"/>
      <c r="AE49" s="45" t="s">
        <v>7299</v>
      </c>
      <c r="AF49" t="s">
        <v>7328</v>
      </c>
      <c r="AI49" t="s">
        <v>93</v>
      </c>
      <c r="AK49" t="s">
        <v>69</v>
      </c>
      <c r="AN49" t="s">
        <v>465</v>
      </c>
      <c r="AU49"/>
      <c r="AX49" t="s">
        <v>7314</v>
      </c>
      <c r="BC49" s="173">
        <f>VLOOKUP(Y49,系数表!A:C,3,0)</f>
        <v>1.1000000000000001</v>
      </c>
      <c r="BD49" s="173">
        <f t="shared" si="2"/>
        <v>8.8000000000000007</v>
      </c>
      <c r="BE49" s="173"/>
      <c r="BF49" s="173"/>
      <c r="BG49" s="166"/>
      <c r="BH49" s="166"/>
      <c r="BI49" s="160"/>
      <c r="BJ49" s="43">
        <f t="shared" si="1"/>
        <v>8.8000000000000007</v>
      </c>
      <c r="BK49" s="44"/>
      <c r="BL49" s="44"/>
      <c r="BM49" s="44"/>
      <c r="BN49" s="43">
        <f>BJ49</f>
        <v>8.8000000000000007</v>
      </c>
      <c r="BR49" s="2" t="s">
        <v>10975</v>
      </c>
    </row>
    <row r="50" spans="1:70" x14ac:dyDescent="0.2">
      <c r="A50" t="s">
        <v>2220</v>
      </c>
      <c r="B50" t="s">
        <v>7326</v>
      </c>
      <c r="C50" t="s">
        <v>81</v>
      </c>
      <c r="D50" t="s">
        <v>85</v>
      </c>
      <c r="E50" t="s">
        <v>70</v>
      </c>
      <c r="F50" t="s">
        <v>43</v>
      </c>
      <c r="G50" s="22">
        <v>32</v>
      </c>
      <c r="H50" s="22">
        <v>24</v>
      </c>
      <c r="I50" s="22">
        <f t="shared" si="0"/>
        <v>24</v>
      </c>
      <c r="J50" s="22"/>
      <c r="K50" s="149">
        <v>8</v>
      </c>
      <c r="L50" s="90"/>
      <c r="M50" s="2"/>
      <c r="N50" t="s">
        <v>35</v>
      </c>
      <c r="O50" t="s">
        <v>35</v>
      </c>
      <c r="P50" t="s">
        <v>89</v>
      </c>
      <c r="Q50" t="s">
        <v>2315</v>
      </c>
      <c r="U50" s="2" t="s">
        <v>37</v>
      </c>
      <c r="V50" t="s">
        <v>7329</v>
      </c>
      <c r="Y50" s="90">
        <f t="shared" si="3"/>
        <v>110</v>
      </c>
      <c r="Z50" s="2">
        <v>3</v>
      </c>
      <c r="AA50" s="22">
        <v>110</v>
      </c>
      <c r="AB50" s="22"/>
      <c r="AC50" s="22"/>
      <c r="AD50" s="22"/>
      <c r="AE50" s="46" t="s">
        <v>7294</v>
      </c>
      <c r="AF50" t="s">
        <v>7330</v>
      </c>
      <c r="AI50" t="s">
        <v>93</v>
      </c>
      <c r="AK50" t="s">
        <v>69</v>
      </c>
      <c r="AN50" t="s">
        <v>465</v>
      </c>
      <c r="AU50"/>
      <c r="AV50" s="47">
        <v>44</v>
      </c>
      <c r="AW50" s="2">
        <f>AA50</f>
        <v>110</v>
      </c>
      <c r="AX50" t="s">
        <v>7314</v>
      </c>
      <c r="BC50" s="173">
        <f>VLOOKUP(Y50,系数表!A:C,3,0)</f>
        <v>1.1000000000000001</v>
      </c>
      <c r="BD50" s="173">
        <f t="shared" si="2"/>
        <v>8.8000000000000007</v>
      </c>
      <c r="BE50" s="173"/>
      <c r="BF50" s="173"/>
      <c r="BG50" s="166"/>
      <c r="BH50" s="166"/>
      <c r="BI50" s="160"/>
      <c r="BJ50" s="43">
        <f t="shared" si="1"/>
        <v>8.8000000000000007</v>
      </c>
      <c r="BN50" s="43">
        <f>BJ50*AV50/AW50</f>
        <v>3.5200000000000005</v>
      </c>
      <c r="BR50" s="2" t="s">
        <v>10975</v>
      </c>
    </row>
    <row r="51" spans="1:70" x14ac:dyDescent="0.2">
      <c r="A51" t="s">
        <v>2220</v>
      </c>
      <c r="B51" t="s">
        <v>7326</v>
      </c>
      <c r="C51" t="s">
        <v>81</v>
      </c>
      <c r="D51" t="s">
        <v>85</v>
      </c>
      <c r="E51" t="s">
        <v>70</v>
      </c>
      <c r="F51" t="s">
        <v>43</v>
      </c>
      <c r="G51" s="22">
        <v>32</v>
      </c>
      <c r="H51" s="22">
        <v>24</v>
      </c>
      <c r="I51" s="22">
        <f t="shared" si="0"/>
        <v>24</v>
      </c>
      <c r="J51" s="22"/>
      <c r="K51" s="149">
        <v>8</v>
      </c>
      <c r="L51" s="90"/>
      <c r="M51" s="2"/>
      <c r="N51" t="s">
        <v>35</v>
      </c>
      <c r="O51" t="s">
        <v>35</v>
      </c>
      <c r="P51" t="s">
        <v>89</v>
      </c>
      <c r="Q51" t="s">
        <v>7331</v>
      </c>
      <c r="U51" s="2" t="s">
        <v>37</v>
      </c>
      <c r="V51" t="s">
        <v>7332</v>
      </c>
      <c r="Y51" s="90">
        <f t="shared" si="3"/>
        <v>71</v>
      </c>
      <c r="Z51" s="2">
        <v>1</v>
      </c>
      <c r="AA51" s="48">
        <v>71</v>
      </c>
      <c r="AB51" s="22"/>
      <c r="AC51" s="22"/>
      <c r="AD51" s="22"/>
      <c r="AE51" s="22"/>
      <c r="AF51" t="s">
        <v>398</v>
      </c>
      <c r="AI51" t="s">
        <v>187</v>
      </c>
      <c r="AK51" t="s">
        <v>69</v>
      </c>
      <c r="AN51" t="s">
        <v>465</v>
      </c>
      <c r="AU51"/>
      <c r="AV51"/>
      <c r="AW51"/>
      <c r="AX51" t="s">
        <v>7314</v>
      </c>
      <c r="BC51" s="173">
        <f>VLOOKUP(Y51,系数表!A:C,3,0)</f>
        <v>1.1000000000000001</v>
      </c>
      <c r="BD51" s="173">
        <f t="shared" si="2"/>
        <v>8.8000000000000007</v>
      </c>
      <c r="BE51" s="173"/>
      <c r="BF51" s="173"/>
      <c r="BG51" s="166"/>
      <c r="BH51" s="166"/>
      <c r="BI51" s="160"/>
      <c r="BJ51" s="43">
        <f t="shared" si="1"/>
        <v>8.8000000000000007</v>
      </c>
      <c r="BK51" s="44"/>
      <c r="BL51" s="44"/>
      <c r="BM51" s="44"/>
      <c r="BN51" s="44"/>
      <c r="BR51" s="2" t="s">
        <v>10975</v>
      </c>
    </row>
    <row r="52" spans="1:70" x14ac:dyDescent="0.2">
      <c r="A52" t="s">
        <v>2220</v>
      </c>
      <c r="B52" t="s">
        <v>7333</v>
      </c>
      <c r="C52" t="s">
        <v>81</v>
      </c>
      <c r="D52" t="s">
        <v>85</v>
      </c>
      <c r="E52" t="s">
        <v>70</v>
      </c>
      <c r="F52" t="s">
        <v>34</v>
      </c>
      <c r="G52" s="22">
        <v>16</v>
      </c>
      <c r="H52" s="2"/>
      <c r="I52" s="22">
        <f t="shared" si="0"/>
        <v>0</v>
      </c>
      <c r="J52" s="2"/>
      <c r="K52" s="149">
        <v>16</v>
      </c>
      <c r="L52" s="90"/>
      <c r="M52" s="2"/>
      <c r="N52" t="s">
        <v>60</v>
      </c>
      <c r="O52" t="s">
        <v>60</v>
      </c>
      <c r="P52" t="s">
        <v>36</v>
      </c>
      <c r="Q52" t="s">
        <v>2624</v>
      </c>
      <c r="U52" s="2" t="s">
        <v>37</v>
      </c>
      <c r="V52" t="s">
        <v>7334</v>
      </c>
      <c r="Y52" s="90">
        <f t="shared" si="3"/>
        <v>59</v>
      </c>
      <c r="Z52" s="2">
        <v>2</v>
      </c>
      <c r="AA52" s="22">
        <v>59</v>
      </c>
      <c r="AB52" s="22"/>
      <c r="AC52" s="22"/>
      <c r="AD52" s="22"/>
      <c r="AE52" s="22"/>
      <c r="AF52" t="s">
        <v>2311</v>
      </c>
      <c r="AI52" t="s">
        <v>251</v>
      </c>
      <c r="AK52" t="s">
        <v>51</v>
      </c>
      <c r="AN52" t="s">
        <v>124</v>
      </c>
      <c r="AU52"/>
      <c r="AV52"/>
      <c r="AW52"/>
      <c r="AX52" t="s">
        <v>7314</v>
      </c>
      <c r="BC52" s="173">
        <f>VLOOKUP(Y52,系数表!A:C,3,0)</f>
        <v>1.1000000000000001</v>
      </c>
      <c r="BD52" s="173">
        <f t="shared" si="2"/>
        <v>17.600000000000001</v>
      </c>
      <c r="BE52" s="173"/>
      <c r="BF52" s="173"/>
      <c r="BG52" s="166"/>
      <c r="BH52" s="166"/>
      <c r="BI52" s="160"/>
      <c r="BJ52" s="43">
        <f t="shared" si="1"/>
        <v>17.600000000000001</v>
      </c>
      <c r="BK52" s="44"/>
      <c r="BL52" s="44"/>
      <c r="BM52" s="44"/>
      <c r="BN52" s="44"/>
      <c r="BR52" s="2" t="s">
        <v>10975</v>
      </c>
    </row>
    <row r="53" spans="1:70" x14ac:dyDescent="0.2">
      <c r="A53" t="s">
        <v>2220</v>
      </c>
      <c r="B53" t="s">
        <v>7333</v>
      </c>
      <c r="C53" t="s">
        <v>81</v>
      </c>
      <c r="D53" t="s">
        <v>85</v>
      </c>
      <c r="E53" t="s">
        <v>70</v>
      </c>
      <c r="F53" t="s">
        <v>34</v>
      </c>
      <c r="G53" s="22">
        <v>16</v>
      </c>
      <c r="H53" s="2"/>
      <c r="I53" s="22">
        <f t="shared" si="0"/>
        <v>0</v>
      </c>
      <c r="J53" s="2"/>
      <c r="K53" s="149">
        <v>16</v>
      </c>
      <c r="L53" s="90"/>
      <c r="M53" s="2"/>
      <c r="N53" t="s">
        <v>60</v>
      </c>
      <c r="O53" t="s">
        <v>60</v>
      </c>
      <c r="P53" t="s">
        <v>36</v>
      </c>
      <c r="Q53" t="s">
        <v>2378</v>
      </c>
      <c r="R53" t="s">
        <v>2624</v>
      </c>
      <c r="U53" s="2" t="s">
        <v>37</v>
      </c>
      <c r="V53" t="s">
        <v>7335</v>
      </c>
      <c r="Y53" s="90">
        <f t="shared" si="3"/>
        <v>48</v>
      </c>
      <c r="Z53" s="2">
        <v>2</v>
      </c>
      <c r="AA53" s="22">
        <v>48</v>
      </c>
      <c r="AB53" s="22"/>
      <c r="AC53" s="22"/>
      <c r="AD53" s="22"/>
      <c r="AE53" s="22"/>
      <c r="AF53" t="s">
        <v>3515</v>
      </c>
      <c r="AI53" t="s">
        <v>251</v>
      </c>
      <c r="AK53" t="s">
        <v>51</v>
      </c>
      <c r="AN53" t="s">
        <v>124</v>
      </c>
      <c r="AU53"/>
      <c r="AV53"/>
      <c r="AW53"/>
      <c r="AX53" t="s">
        <v>7314</v>
      </c>
      <c r="BC53" s="173">
        <f>VLOOKUP(Y53,系数表!A:C,3,0)</f>
        <v>1.1000000000000001</v>
      </c>
      <c r="BD53" s="173">
        <f t="shared" si="2"/>
        <v>17.600000000000001</v>
      </c>
      <c r="BE53" s="173"/>
      <c r="BF53" s="173"/>
      <c r="BG53" s="166"/>
      <c r="BH53" s="166"/>
      <c r="BI53" s="160"/>
      <c r="BJ53" s="43">
        <f t="shared" si="1"/>
        <v>17.600000000000001</v>
      </c>
      <c r="BK53" s="44"/>
      <c r="BL53" s="44"/>
      <c r="BM53" s="44"/>
      <c r="BN53" s="44"/>
      <c r="BR53" s="2" t="s">
        <v>10975</v>
      </c>
    </row>
    <row r="54" spans="1:70" x14ac:dyDescent="0.2">
      <c r="A54" t="s">
        <v>2220</v>
      </c>
      <c r="B54" t="s">
        <v>7333</v>
      </c>
      <c r="C54" t="s">
        <v>81</v>
      </c>
      <c r="D54" t="s">
        <v>85</v>
      </c>
      <c r="E54" t="s">
        <v>70</v>
      </c>
      <c r="F54" t="s">
        <v>34</v>
      </c>
      <c r="G54" s="22">
        <v>16</v>
      </c>
      <c r="H54" s="2"/>
      <c r="I54" s="22">
        <f t="shared" si="0"/>
        <v>0</v>
      </c>
      <c r="J54" s="2"/>
      <c r="K54" s="149">
        <v>16</v>
      </c>
      <c r="L54" s="90"/>
      <c r="M54" s="2"/>
      <c r="N54" t="s">
        <v>60</v>
      </c>
      <c r="O54" t="s">
        <v>60</v>
      </c>
      <c r="P54" t="s">
        <v>36</v>
      </c>
      <c r="Q54" t="s">
        <v>2376</v>
      </c>
      <c r="U54" s="2" t="s">
        <v>37</v>
      </c>
      <c r="V54" t="s">
        <v>7336</v>
      </c>
      <c r="Y54" s="90">
        <f t="shared" si="3"/>
        <v>47</v>
      </c>
      <c r="Z54" s="2">
        <v>2</v>
      </c>
      <c r="AA54" s="22">
        <v>47</v>
      </c>
      <c r="AB54" s="22"/>
      <c r="AC54" s="22"/>
      <c r="AD54" s="22"/>
      <c r="AE54" s="22"/>
      <c r="AF54" t="s">
        <v>2296</v>
      </c>
      <c r="AI54" t="s">
        <v>251</v>
      </c>
      <c r="AK54" t="s">
        <v>51</v>
      </c>
      <c r="AN54" t="s">
        <v>124</v>
      </c>
      <c r="AU54"/>
      <c r="AV54"/>
      <c r="AW54"/>
      <c r="AX54" t="s">
        <v>7309</v>
      </c>
      <c r="BC54" s="173">
        <f>VLOOKUP(Y54,系数表!A:C,3,0)</f>
        <v>1.1000000000000001</v>
      </c>
      <c r="BD54" s="173">
        <f t="shared" si="2"/>
        <v>17.600000000000001</v>
      </c>
      <c r="BE54" s="173"/>
      <c r="BF54" s="173"/>
      <c r="BG54" s="166"/>
      <c r="BH54" s="166"/>
      <c r="BI54" s="160"/>
      <c r="BJ54" s="43">
        <f t="shared" si="1"/>
        <v>17.600000000000001</v>
      </c>
      <c r="BK54" s="44"/>
      <c r="BL54" s="44"/>
      <c r="BM54" s="44"/>
      <c r="BN54" s="44"/>
      <c r="BR54" s="2" t="s">
        <v>10975</v>
      </c>
    </row>
    <row r="55" spans="1:70" x14ac:dyDescent="0.2">
      <c r="A55" t="s">
        <v>2220</v>
      </c>
      <c r="B55" t="s">
        <v>7333</v>
      </c>
      <c r="C55" t="s">
        <v>81</v>
      </c>
      <c r="D55" t="s">
        <v>85</v>
      </c>
      <c r="E55" t="s">
        <v>70</v>
      </c>
      <c r="F55" t="s">
        <v>34</v>
      </c>
      <c r="G55" s="22">
        <v>16</v>
      </c>
      <c r="H55" s="2"/>
      <c r="I55" s="22">
        <f t="shared" si="0"/>
        <v>0</v>
      </c>
      <c r="J55" s="2"/>
      <c r="K55" s="149">
        <v>16</v>
      </c>
      <c r="L55" s="90"/>
      <c r="M55" s="2"/>
      <c r="N55" t="s">
        <v>60</v>
      </c>
      <c r="O55" t="s">
        <v>60</v>
      </c>
      <c r="P55" t="s">
        <v>36</v>
      </c>
      <c r="Q55" t="s">
        <v>2624</v>
      </c>
      <c r="U55" s="2" t="s">
        <v>37</v>
      </c>
      <c r="V55" t="s">
        <v>7337</v>
      </c>
      <c r="Y55" s="90">
        <f t="shared" si="3"/>
        <v>60</v>
      </c>
      <c r="Z55" s="2">
        <v>2</v>
      </c>
      <c r="AA55" s="22">
        <v>60</v>
      </c>
      <c r="AB55" s="22"/>
      <c r="AC55" s="22"/>
      <c r="AD55" s="22"/>
      <c r="AE55" s="22"/>
      <c r="AF55" t="s">
        <v>2314</v>
      </c>
      <c r="AI55" t="s">
        <v>251</v>
      </c>
      <c r="AK55" t="s">
        <v>51</v>
      </c>
      <c r="AN55" t="s">
        <v>124</v>
      </c>
      <c r="AU55"/>
      <c r="AV55"/>
      <c r="AW55"/>
      <c r="AX55"/>
      <c r="BC55" s="173">
        <f>VLOOKUP(Y55,系数表!A:C,3,0)</f>
        <v>1.1000000000000001</v>
      </c>
      <c r="BD55" s="173">
        <f t="shared" si="2"/>
        <v>17.600000000000001</v>
      </c>
      <c r="BE55" s="173"/>
      <c r="BF55" s="173"/>
      <c r="BG55" s="166"/>
      <c r="BH55" s="166"/>
      <c r="BI55" s="160"/>
      <c r="BJ55" s="43">
        <f t="shared" si="1"/>
        <v>17.600000000000001</v>
      </c>
      <c r="BK55" s="44"/>
      <c r="BL55" s="44"/>
      <c r="BM55" s="44"/>
      <c r="BN55" s="44"/>
      <c r="BR55" s="2" t="s">
        <v>10975</v>
      </c>
    </row>
    <row r="56" spans="1:70" x14ac:dyDescent="0.2">
      <c r="A56" t="s">
        <v>2220</v>
      </c>
      <c r="B56" t="s">
        <v>7333</v>
      </c>
      <c r="C56" t="s">
        <v>81</v>
      </c>
      <c r="D56" t="s">
        <v>85</v>
      </c>
      <c r="E56" t="s">
        <v>70</v>
      </c>
      <c r="F56" t="s">
        <v>34</v>
      </c>
      <c r="G56" s="22">
        <v>16</v>
      </c>
      <c r="H56" s="2"/>
      <c r="I56" s="22">
        <f t="shared" si="0"/>
        <v>0</v>
      </c>
      <c r="J56" s="2"/>
      <c r="K56" s="149">
        <v>16</v>
      </c>
      <c r="L56" s="90"/>
      <c r="M56" s="2"/>
      <c r="N56" t="s">
        <v>60</v>
      </c>
      <c r="O56" t="s">
        <v>60</v>
      </c>
      <c r="P56" t="s">
        <v>36</v>
      </c>
      <c r="Q56" t="s">
        <v>2378</v>
      </c>
      <c r="U56" s="2" t="s">
        <v>37</v>
      </c>
      <c r="V56" t="s">
        <v>7338</v>
      </c>
      <c r="Y56" s="90">
        <f t="shared" si="3"/>
        <v>30</v>
      </c>
      <c r="Z56" s="2">
        <v>1</v>
      </c>
      <c r="AA56" s="22">
        <v>30</v>
      </c>
      <c r="AB56" s="22"/>
      <c r="AC56" s="22"/>
      <c r="AD56" s="22"/>
      <c r="AE56" s="22"/>
      <c r="AF56" t="s">
        <v>3518</v>
      </c>
      <c r="AI56" t="s">
        <v>251</v>
      </c>
      <c r="AK56" t="s">
        <v>51</v>
      </c>
      <c r="AN56" t="s">
        <v>124</v>
      </c>
      <c r="AU56"/>
      <c r="AV56"/>
      <c r="AW56"/>
      <c r="AX56"/>
      <c r="BC56" s="173">
        <f>VLOOKUP(Y56,系数表!A:C,3,0)</f>
        <v>1.1000000000000001</v>
      </c>
      <c r="BD56" s="173">
        <f t="shared" si="2"/>
        <v>17.600000000000001</v>
      </c>
      <c r="BE56" s="173"/>
      <c r="BF56" s="173"/>
      <c r="BG56" s="166"/>
      <c r="BH56" s="166"/>
      <c r="BI56" s="160"/>
      <c r="BJ56" s="43">
        <f t="shared" si="1"/>
        <v>17.600000000000001</v>
      </c>
      <c r="BK56" s="44"/>
      <c r="BL56" s="44"/>
      <c r="BM56" s="44"/>
      <c r="BN56" s="44"/>
      <c r="BR56" s="2" t="s">
        <v>10975</v>
      </c>
    </row>
    <row r="57" spans="1:70" x14ac:dyDescent="0.2">
      <c r="A57" t="s">
        <v>2220</v>
      </c>
      <c r="B57" t="s">
        <v>7339</v>
      </c>
      <c r="C57" t="s">
        <v>81</v>
      </c>
      <c r="D57" t="s">
        <v>85</v>
      </c>
      <c r="E57" t="s">
        <v>70</v>
      </c>
      <c r="F57" t="s">
        <v>97</v>
      </c>
      <c r="G57" s="22">
        <v>48</v>
      </c>
      <c r="H57" s="22">
        <v>32</v>
      </c>
      <c r="I57" s="22">
        <f t="shared" si="0"/>
        <v>32</v>
      </c>
      <c r="J57" s="22"/>
      <c r="K57" s="149">
        <v>16</v>
      </c>
      <c r="L57" s="90"/>
      <c r="M57" s="2"/>
      <c r="N57" t="s">
        <v>45</v>
      </c>
      <c r="O57" t="s">
        <v>35</v>
      </c>
      <c r="P57" t="s">
        <v>89</v>
      </c>
      <c r="Q57" t="s">
        <v>2301</v>
      </c>
      <c r="U57" s="2" t="s">
        <v>37</v>
      </c>
      <c r="V57" t="s">
        <v>7340</v>
      </c>
      <c r="Y57" s="90">
        <f t="shared" si="3"/>
        <v>122</v>
      </c>
      <c r="Z57" s="2">
        <v>2</v>
      </c>
      <c r="AA57" s="22">
        <v>122</v>
      </c>
      <c r="AB57" s="22"/>
      <c r="AC57" s="22"/>
      <c r="AD57" s="22"/>
      <c r="AE57" s="22"/>
      <c r="AF57" t="s">
        <v>3150</v>
      </c>
      <c r="AI57" t="s">
        <v>164</v>
      </c>
      <c r="AK57" t="s">
        <v>206</v>
      </c>
      <c r="AN57" t="s">
        <v>465</v>
      </c>
      <c r="AU57"/>
      <c r="AV57"/>
      <c r="AW57"/>
      <c r="AX57" t="s">
        <v>7309</v>
      </c>
      <c r="BC57" s="173">
        <f>VLOOKUP(Y57,系数表!A:C,3,0)</f>
        <v>1.1000000000000001</v>
      </c>
      <c r="BD57" s="173">
        <f t="shared" si="2"/>
        <v>17.600000000000001</v>
      </c>
      <c r="BE57" s="173"/>
      <c r="BF57" s="173"/>
      <c r="BG57" s="166"/>
      <c r="BH57" s="166"/>
      <c r="BI57" s="160"/>
      <c r="BJ57" s="43">
        <f t="shared" si="1"/>
        <v>17.600000000000001</v>
      </c>
      <c r="BK57" s="44"/>
      <c r="BL57" s="44"/>
      <c r="BM57" s="44"/>
      <c r="BN57" s="44"/>
      <c r="BR57" s="2" t="s">
        <v>10975</v>
      </c>
    </row>
    <row r="58" spans="1:70" x14ac:dyDescent="0.2">
      <c r="A58" t="s">
        <v>2220</v>
      </c>
      <c r="B58" t="s">
        <v>7339</v>
      </c>
      <c r="C58" t="s">
        <v>81</v>
      </c>
      <c r="D58" t="s">
        <v>85</v>
      </c>
      <c r="E58" t="s">
        <v>70</v>
      </c>
      <c r="F58" t="s">
        <v>97</v>
      </c>
      <c r="G58" s="22">
        <v>48</v>
      </c>
      <c r="H58" s="22">
        <v>32</v>
      </c>
      <c r="I58" s="22">
        <f t="shared" si="0"/>
        <v>32</v>
      </c>
      <c r="J58" s="22"/>
      <c r="K58" s="149">
        <v>16</v>
      </c>
      <c r="L58" s="90"/>
      <c r="M58" s="2"/>
      <c r="N58" t="s">
        <v>45</v>
      </c>
      <c r="O58" t="s">
        <v>35</v>
      </c>
      <c r="P58" t="s">
        <v>89</v>
      </c>
      <c r="Q58" t="s">
        <v>2234</v>
      </c>
      <c r="U58" s="2" t="s">
        <v>37</v>
      </c>
      <c r="V58" t="s">
        <v>7341</v>
      </c>
      <c r="Y58" s="90">
        <f t="shared" si="3"/>
        <v>91</v>
      </c>
      <c r="Z58" s="2">
        <v>2</v>
      </c>
      <c r="AA58" s="22">
        <v>91</v>
      </c>
      <c r="AB58" s="22"/>
      <c r="AC58" s="22"/>
      <c r="AD58" s="22"/>
      <c r="AE58" s="22"/>
      <c r="AF58" t="s">
        <v>2245</v>
      </c>
      <c r="AI58" t="s">
        <v>164</v>
      </c>
      <c r="AK58" t="s">
        <v>206</v>
      </c>
      <c r="AN58" t="s">
        <v>465</v>
      </c>
      <c r="AU58"/>
      <c r="AV58"/>
      <c r="AW58"/>
      <c r="AX58" t="s">
        <v>7314</v>
      </c>
      <c r="BC58" s="173">
        <f>VLOOKUP(Y58,系数表!A:C,3,0)</f>
        <v>1.1000000000000001</v>
      </c>
      <c r="BD58" s="173">
        <f t="shared" si="2"/>
        <v>17.600000000000001</v>
      </c>
      <c r="BE58" s="173"/>
      <c r="BF58" s="173"/>
      <c r="BG58" s="166"/>
      <c r="BH58" s="166"/>
      <c r="BI58" s="160"/>
      <c r="BJ58" s="43">
        <f t="shared" si="1"/>
        <v>17.600000000000001</v>
      </c>
      <c r="BK58" s="44"/>
      <c r="BL58" s="44"/>
      <c r="BM58" s="44"/>
      <c r="BN58" s="44"/>
      <c r="BR58" s="2" t="s">
        <v>10975</v>
      </c>
    </row>
    <row r="59" spans="1:70" x14ac:dyDescent="0.2">
      <c r="A59" t="s">
        <v>2220</v>
      </c>
      <c r="B59" t="s">
        <v>7339</v>
      </c>
      <c r="C59" t="s">
        <v>81</v>
      </c>
      <c r="D59" t="s">
        <v>85</v>
      </c>
      <c r="E59" t="s">
        <v>70</v>
      </c>
      <c r="F59" t="s">
        <v>97</v>
      </c>
      <c r="G59" s="22">
        <v>48</v>
      </c>
      <c r="H59" s="22">
        <v>32</v>
      </c>
      <c r="I59" s="22">
        <f t="shared" si="0"/>
        <v>32</v>
      </c>
      <c r="J59" s="22"/>
      <c r="K59" s="149">
        <v>16</v>
      </c>
      <c r="L59" s="90"/>
      <c r="M59" s="2"/>
      <c r="N59" t="s">
        <v>45</v>
      </c>
      <c r="O59" t="s">
        <v>35</v>
      </c>
      <c r="P59" t="s">
        <v>89</v>
      </c>
      <c r="Q59" t="s">
        <v>2304</v>
      </c>
      <c r="U59" s="2" t="s">
        <v>37</v>
      </c>
      <c r="V59" t="s">
        <v>7342</v>
      </c>
      <c r="Y59" s="90">
        <f t="shared" si="3"/>
        <v>77</v>
      </c>
      <c r="Z59" s="2">
        <v>2</v>
      </c>
      <c r="AA59" s="22">
        <v>77</v>
      </c>
      <c r="AB59" s="22"/>
      <c r="AC59" s="22"/>
      <c r="AD59" s="22"/>
      <c r="AE59" s="22"/>
      <c r="AF59" t="s">
        <v>2405</v>
      </c>
      <c r="AI59" t="s">
        <v>164</v>
      </c>
      <c r="AK59" t="s">
        <v>206</v>
      </c>
      <c r="AN59" t="s">
        <v>465</v>
      </c>
      <c r="AU59"/>
      <c r="AV59"/>
      <c r="AW59"/>
      <c r="AX59" t="s">
        <v>7311</v>
      </c>
      <c r="BC59" s="173">
        <f>VLOOKUP(Y59,系数表!A:C,3,0)</f>
        <v>1.1000000000000001</v>
      </c>
      <c r="BD59" s="173">
        <f t="shared" si="2"/>
        <v>17.600000000000001</v>
      </c>
      <c r="BE59" s="173"/>
      <c r="BF59" s="173"/>
      <c r="BG59" s="166"/>
      <c r="BH59" s="166"/>
      <c r="BI59" s="160"/>
      <c r="BJ59" s="43">
        <f t="shared" si="1"/>
        <v>17.600000000000001</v>
      </c>
      <c r="BK59" s="44"/>
      <c r="BL59" s="44"/>
      <c r="BM59" s="44"/>
      <c r="BN59" s="44"/>
      <c r="BR59" s="2" t="s">
        <v>10975</v>
      </c>
    </row>
    <row r="60" spans="1:70" x14ac:dyDescent="0.2">
      <c r="A60" t="s">
        <v>2220</v>
      </c>
      <c r="B60" t="s">
        <v>7343</v>
      </c>
      <c r="C60" t="s">
        <v>81</v>
      </c>
      <c r="D60" t="s">
        <v>85</v>
      </c>
      <c r="E60" t="s">
        <v>70</v>
      </c>
      <c r="F60" t="s">
        <v>97</v>
      </c>
      <c r="G60" s="22">
        <v>48</v>
      </c>
      <c r="H60" s="22">
        <v>32</v>
      </c>
      <c r="I60" s="22">
        <f t="shared" si="0"/>
        <v>32</v>
      </c>
      <c r="J60" s="22"/>
      <c r="K60" s="149">
        <v>16</v>
      </c>
      <c r="L60" s="90"/>
      <c r="M60" s="2"/>
      <c r="N60" t="s">
        <v>45</v>
      </c>
      <c r="O60" t="s">
        <v>35</v>
      </c>
      <c r="P60" t="s">
        <v>89</v>
      </c>
      <c r="Q60" t="s">
        <v>2312</v>
      </c>
      <c r="U60" s="2" t="s">
        <v>37</v>
      </c>
      <c r="V60" t="s">
        <v>7344</v>
      </c>
      <c r="Y60" s="90">
        <f t="shared" si="3"/>
        <v>115</v>
      </c>
      <c r="Z60" s="2">
        <v>2</v>
      </c>
      <c r="AA60" s="22">
        <v>115</v>
      </c>
      <c r="AB60" s="22"/>
      <c r="AC60" s="22"/>
      <c r="AD60" s="22"/>
      <c r="AE60" s="22"/>
      <c r="AF60" t="s">
        <v>3150</v>
      </c>
      <c r="AI60" t="s">
        <v>164</v>
      </c>
      <c r="AK60" t="s">
        <v>206</v>
      </c>
      <c r="AN60" t="s">
        <v>465</v>
      </c>
      <c r="AU60"/>
      <c r="AV60"/>
      <c r="AW60"/>
      <c r="AX60" t="s">
        <v>7314</v>
      </c>
      <c r="BC60" s="173">
        <f>VLOOKUP(Y60,系数表!A:C,3,0)</f>
        <v>1.1000000000000001</v>
      </c>
      <c r="BD60" s="173">
        <f t="shared" si="2"/>
        <v>17.600000000000001</v>
      </c>
      <c r="BE60" s="173"/>
      <c r="BF60" s="173"/>
      <c r="BG60" s="166"/>
      <c r="BH60" s="166"/>
      <c r="BI60" s="160"/>
      <c r="BJ60" s="43">
        <f t="shared" si="1"/>
        <v>17.600000000000001</v>
      </c>
      <c r="BK60" s="44"/>
      <c r="BL60" s="44"/>
      <c r="BM60" s="44"/>
      <c r="BN60" s="44"/>
      <c r="BR60" s="2" t="s">
        <v>10975</v>
      </c>
    </row>
    <row r="61" spans="1:70" x14ac:dyDescent="0.2">
      <c r="A61" t="s">
        <v>2220</v>
      </c>
      <c r="B61" t="s">
        <v>7343</v>
      </c>
      <c r="C61" t="s">
        <v>81</v>
      </c>
      <c r="D61" t="s">
        <v>85</v>
      </c>
      <c r="E61" t="s">
        <v>70</v>
      </c>
      <c r="F61" t="s">
        <v>97</v>
      </c>
      <c r="G61" s="22">
        <v>48</v>
      </c>
      <c r="H61" s="22">
        <v>32</v>
      </c>
      <c r="I61" s="22">
        <f t="shared" si="0"/>
        <v>32</v>
      </c>
      <c r="J61" s="22"/>
      <c r="K61" s="149">
        <v>16</v>
      </c>
      <c r="L61" s="90"/>
      <c r="M61" s="2"/>
      <c r="N61" t="s">
        <v>45</v>
      </c>
      <c r="O61" t="s">
        <v>35</v>
      </c>
      <c r="P61" t="s">
        <v>89</v>
      </c>
      <c r="Q61" t="s">
        <v>2309</v>
      </c>
      <c r="U61" s="2" t="s">
        <v>37</v>
      </c>
      <c r="V61" t="s">
        <v>7345</v>
      </c>
      <c r="Y61" s="90">
        <f t="shared" si="3"/>
        <v>89</v>
      </c>
      <c r="Z61" s="2">
        <v>2</v>
      </c>
      <c r="AA61" s="22">
        <v>89</v>
      </c>
      <c r="AB61" s="22"/>
      <c r="AC61" s="22"/>
      <c r="AD61" s="22"/>
      <c r="AE61" s="22"/>
      <c r="AF61" t="s">
        <v>2245</v>
      </c>
      <c r="AI61" t="s">
        <v>164</v>
      </c>
      <c r="AK61" t="s">
        <v>206</v>
      </c>
      <c r="AN61" t="s">
        <v>465</v>
      </c>
      <c r="AU61"/>
      <c r="AV61"/>
      <c r="AW61"/>
      <c r="AX61" t="s">
        <v>7314</v>
      </c>
      <c r="BC61" s="173">
        <f>VLOOKUP(Y61,系数表!A:C,3,0)</f>
        <v>1.1000000000000001</v>
      </c>
      <c r="BD61" s="173">
        <f t="shared" si="2"/>
        <v>17.600000000000001</v>
      </c>
      <c r="BE61" s="173"/>
      <c r="BF61" s="173"/>
      <c r="BG61" s="166"/>
      <c r="BH61" s="166"/>
      <c r="BI61" s="160"/>
      <c r="BJ61" s="43">
        <f t="shared" si="1"/>
        <v>17.600000000000001</v>
      </c>
      <c r="BK61" s="44"/>
      <c r="BL61" s="44"/>
      <c r="BM61" s="44"/>
      <c r="BN61" s="44"/>
      <c r="BR61" s="2" t="s">
        <v>10975</v>
      </c>
    </row>
    <row r="62" spans="1:70" x14ac:dyDescent="0.2">
      <c r="A62" t="s">
        <v>2220</v>
      </c>
      <c r="B62" t="s">
        <v>7343</v>
      </c>
      <c r="C62" t="s">
        <v>81</v>
      </c>
      <c r="D62" t="s">
        <v>85</v>
      </c>
      <c r="E62" t="s">
        <v>70</v>
      </c>
      <c r="F62" t="s">
        <v>97</v>
      </c>
      <c r="G62" s="22">
        <v>48</v>
      </c>
      <c r="H62" s="22">
        <v>32</v>
      </c>
      <c r="I62" s="22">
        <f t="shared" si="0"/>
        <v>32</v>
      </c>
      <c r="J62" s="22"/>
      <c r="K62" s="149">
        <v>16</v>
      </c>
      <c r="L62" s="90"/>
      <c r="M62" s="2"/>
      <c r="N62" t="s">
        <v>45</v>
      </c>
      <c r="O62" t="s">
        <v>35</v>
      </c>
      <c r="P62" t="s">
        <v>89</v>
      </c>
      <c r="Q62" t="s">
        <v>2375</v>
      </c>
      <c r="U62" s="2" t="s">
        <v>37</v>
      </c>
      <c r="V62" t="s">
        <v>7346</v>
      </c>
      <c r="Y62" s="90">
        <f t="shared" si="3"/>
        <v>80</v>
      </c>
      <c r="Z62" s="2">
        <v>2</v>
      </c>
      <c r="AA62" s="22">
        <v>80</v>
      </c>
      <c r="AB62" s="22"/>
      <c r="AC62" s="22"/>
      <c r="AD62" s="22"/>
      <c r="AE62" s="22"/>
      <c r="AF62" t="s">
        <v>2405</v>
      </c>
      <c r="AI62" t="s">
        <v>164</v>
      </c>
      <c r="AK62" t="s">
        <v>206</v>
      </c>
      <c r="AN62" t="s">
        <v>465</v>
      </c>
      <c r="AU62"/>
      <c r="AV62"/>
      <c r="AW62"/>
      <c r="AX62" t="s">
        <v>7311</v>
      </c>
      <c r="BC62" s="173">
        <f>VLOOKUP(Y62,系数表!A:C,3,0)</f>
        <v>1.1000000000000001</v>
      </c>
      <c r="BD62" s="173">
        <f t="shared" si="2"/>
        <v>17.600000000000001</v>
      </c>
      <c r="BE62" s="173"/>
      <c r="BF62" s="173"/>
      <c r="BG62" s="166"/>
      <c r="BH62" s="166"/>
      <c r="BI62" s="160"/>
      <c r="BJ62" s="43">
        <f t="shared" si="1"/>
        <v>17.600000000000001</v>
      </c>
      <c r="BK62" s="44"/>
      <c r="BL62" s="44"/>
      <c r="BM62" s="44"/>
      <c r="BN62" s="44"/>
      <c r="BR62" s="2" t="s">
        <v>10975</v>
      </c>
    </row>
    <row r="63" spans="1:70" x14ac:dyDescent="0.2">
      <c r="A63" t="s">
        <v>2220</v>
      </c>
      <c r="B63" t="s">
        <v>7343</v>
      </c>
      <c r="C63" t="s">
        <v>81</v>
      </c>
      <c r="D63" t="s">
        <v>85</v>
      </c>
      <c r="E63" t="s">
        <v>70</v>
      </c>
      <c r="F63" t="s">
        <v>97</v>
      </c>
      <c r="G63" s="22">
        <v>48</v>
      </c>
      <c r="H63" s="22">
        <v>32</v>
      </c>
      <c r="I63" s="22">
        <f t="shared" si="0"/>
        <v>32</v>
      </c>
      <c r="J63" s="22"/>
      <c r="K63" s="149">
        <v>16</v>
      </c>
      <c r="L63" s="90"/>
      <c r="M63" s="2"/>
      <c r="N63" t="s">
        <v>45</v>
      </c>
      <c r="O63" t="s">
        <v>35</v>
      </c>
      <c r="P63" t="s">
        <v>89</v>
      </c>
      <c r="Q63" t="s">
        <v>2319</v>
      </c>
      <c r="U63" s="2" t="s">
        <v>37</v>
      </c>
      <c r="V63" t="s">
        <v>7347</v>
      </c>
      <c r="Y63" s="90">
        <f t="shared" si="3"/>
        <v>95</v>
      </c>
      <c r="Z63" s="2">
        <v>2</v>
      </c>
      <c r="AA63" s="22">
        <v>95</v>
      </c>
      <c r="AB63" s="22"/>
      <c r="AC63" s="22"/>
      <c r="AD63" s="22"/>
      <c r="AE63" s="22"/>
      <c r="AF63" t="s">
        <v>2428</v>
      </c>
      <c r="AI63" t="s">
        <v>164</v>
      </c>
      <c r="AK63" t="s">
        <v>206</v>
      </c>
      <c r="AN63" t="s">
        <v>465</v>
      </c>
      <c r="AU63"/>
      <c r="AV63"/>
      <c r="AW63"/>
      <c r="AX63" t="s">
        <v>7314</v>
      </c>
      <c r="BC63" s="173">
        <f>VLOOKUP(Y63,系数表!A:C,3,0)</f>
        <v>1.1000000000000001</v>
      </c>
      <c r="BD63" s="173">
        <f t="shared" si="2"/>
        <v>17.600000000000001</v>
      </c>
      <c r="BE63" s="173"/>
      <c r="BF63" s="173"/>
      <c r="BG63" s="166"/>
      <c r="BH63" s="166"/>
      <c r="BI63" s="160"/>
      <c r="BJ63" s="43">
        <f t="shared" si="1"/>
        <v>17.600000000000001</v>
      </c>
      <c r="BK63" s="44"/>
      <c r="BL63" s="44"/>
      <c r="BM63" s="44"/>
      <c r="BN63" s="44"/>
      <c r="BR63" s="2" t="s">
        <v>10975</v>
      </c>
    </row>
    <row r="64" spans="1:70" x14ac:dyDescent="0.2">
      <c r="A64" t="s">
        <v>2220</v>
      </c>
      <c r="B64" t="s">
        <v>7348</v>
      </c>
      <c r="C64" t="s">
        <v>81</v>
      </c>
      <c r="D64" t="s">
        <v>72</v>
      </c>
      <c r="E64" t="s">
        <v>70</v>
      </c>
      <c r="F64" t="s">
        <v>43</v>
      </c>
      <c r="G64" s="22">
        <v>32</v>
      </c>
      <c r="H64" s="22">
        <v>32</v>
      </c>
      <c r="I64" s="22">
        <f t="shared" si="0"/>
        <v>32</v>
      </c>
      <c r="J64" s="22"/>
      <c r="K64" s="90"/>
      <c r="L64" s="90"/>
      <c r="M64" s="2"/>
      <c r="N64" t="s">
        <v>35</v>
      </c>
      <c r="O64" t="s">
        <v>35</v>
      </c>
      <c r="P64" t="s">
        <v>89</v>
      </c>
      <c r="Q64" t="s">
        <v>2217</v>
      </c>
      <c r="R64" t="s">
        <v>6541</v>
      </c>
      <c r="U64" s="2" t="s">
        <v>37</v>
      </c>
      <c r="V64" t="s">
        <v>7349</v>
      </c>
      <c r="Y64" s="90"/>
      <c r="Z64" s="2">
        <v>1</v>
      </c>
      <c r="AA64" s="22">
        <v>55</v>
      </c>
      <c r="AB64" s="22"/>
      <c r="AC64" s="22"/>
      <c r="AD64" s="22"/>
      <c r="AE64" s="22"/>
      <c r="AF64" t="s">
        <v>2325</v>
      </c>
      <c r="AI64" t="s">
        <v>3892</v>
      </c>
      <c r="AK64" t="s">
        <v>44</v>
      </c>
      <c r="AN64" t="s">
        <v>465</v>
      </c>
      <c r="AU64"/>
      <c r="AV64"/>
      <c r="AW64"/>
      <c r="AX64" t="s">
        <v>7350</v>
      </c>
      <c r="BC64" s="173"/>
      <c r="BD64" s="173"/>
      <c r="BE64" s="173"/>
      <c r="BF64" s="173"/>
      <c r="BG64" s="166"/>
      <c r="BH64" s="166"/>
      <c r="BI64" s="160"/>
      <c r="BJ64" s="43">
        <f t="shared" si="1"/>
        <v>0</v>
      </c>
      <c r="BK64" s="44"/>
      <c r="BL64" s="44"/>
      <c r="BM64" s="44"/>
      <c r="BN64" s="44"/>
      <c r="BR64" s="2" t="s">
        <v>10975</v>
      </c>
    </row>
    <row r="65" spans="1:70" x14ac:dyDescent="0.2">
      <c r="A65" t="s">
        <v>2220</v>
      </c>
      <c r="B65" t="s">
        <v>7348</v>
      </c>
      <c r="C65" t="s">
        <v>81</v>
      </c>
      <c r="D65" t="s">
        <v>72</v>
      </c>
      <c r="E65" t="s">
        <v>70</v>
      </c>
      <c r="F65" t="s">
        <v>43</v>
      </c>
      <c r="G65" s="22">
        <v>32</v>
      </c>
      <c r="H65" s="22">
        <v>32</v>
      </c>
      <c r="I65" s="22">
        <f t="shared" si="0"/>
        <v>32</v>
      </c>
      <c r="J65" s="22"/>
      <c r="K65" s="90"/>
      <c r="L65" s="90"/>
      <c r="M65" s="2"/>
      <c r="N65" t="s">
        <v>35</v>
      </c>
      <c r="O65" t="s">
        <v>35</v>
      </c>
      <c r="P65" t="s">
        <v>89</v>
      </c>
      <c r="Q65" t="s">
        <v>2214</v>
      </c>
      <c r="R65" t="s">
        <v>2356</v>
      </c>
      <c r="U65" s="2" t="s">
        <v>37</v>
      </c>
      <c r="V65" t="s">
        <v>7351</v>
      </c>
      <c r="Y65" s="90"/>
      <c r="Z65" s="2">
        <v>1</v>
      </c>
      <c r="AA65" s="22">
        <v>56</v>
      </c>
      <c r="AB65" s="22"/>
      <c r="AC65" s="22"/>
      <c r="AD65" s="22"/>
      <c r="AE65" s="22"/>
      <c r="AF65" t="s">
        <v>2256</v>
      </c>
      <c r="AI65" t="s">
        <v>3892</v>
      </c>
      <c r="AK65" t="s">
        <v>44</v>
      </c>
      <c r="AN65" t="s">
        <v>465</v>
      </c>
      <c r="AU65"/>
      <c r="AV65"/>
      <c r="AW65"/>
      <c r="AX65" t="s">
        <v>7309</v>
      </c>
      <c r="BC65" s="173"/>
      <c r="BD65" s="173"/>
      <c r="BE65" s="173"/>
      <c r="BF65" s="173"/>
      <c r="BG65" s="166"/>
      <c r="BH65" s="166"/>
      <c r="BI65" s="160"/>
      <c r="BJ65" s="43">
        <f t="shared" si="1"/>
        <v>0</v>
      </c>
      <c r="BK65" s="44"/>
      <c r="BL65" s="44"/>
      <c r="BM65" s="44"/>
      <c r="BN65" s="44"/>
      <c r="BR65" s="2" t="s">
        <v>10975</v>
      </c>
    </row>
    <row r="66" spans="1:70" x14ac:dyDescent="0.2">
      <c r="A66" t="s">
        <v>2220</v>
      </c>
      <c r="B66" t="s">
        <v>7352</v>
      </c>
      <c r="C66" t="s">
        <v>81</v>
      </c>
      <c r="D66" t="s">
        <v>72</v>
      </c>
      <c r="E66" t="s">
        <v>70</v>
      </c>
      <c r="F66" t="s">
        <v>97</v>
      </c>
      <c r="G66" s="22">
        <v>48</v>
      </c>
      <c r="H66" s="22">
        <v>48</v>
      </c>
      <c r="I66" s="22">
        <f>H66-J66</f>
        <v>48</v>
      </c>
      <c r="J66" s="22"/>
      <c r="K66" s="90"/>
      <c r="L66" s="90"/>
      <c r="M66" s="2"/>
      <c r="N66" t="s">
        <v>60</v>
      </c>
      <c r="O66" t="s">
        <v>35</v>
      </c>
      <c r="P66" t="s">
        <v>89</v>
      </c>
      <c r="Q66" t="s">
        <v>6535</v>
      </c>
      <c r="U66" s="2" t="s">
        <v>37</v>
      </c>
      <c r="V66" t="s">
        <v>7353</v>
      </c>
      <c r="Y66" s="90"/>
      <c r="Z66" s="2">
        <v>1</v>
      </c>
      <c r="AA66" s="22">
        <v>57</v>
      </c>
      <c r="AB66" s="22"/>
      <c r="AC66" s="22"/>
      <c r="AD66" s="22"/>
      <c r="AE66" s="22"/>
      <c r="AF66" t="s">
        <v>2354</v>
      </c>
      <c r="AI66" t="s">
        <v>93</v>
      </c>
      <c r="AK66" t="s">
        <v>98</v>
      </c>
      <c r="AN66" t="s">
        <v>465</v>
      </c>
      <c r="AU66"/>
      <c r="AV66"/>
      <c r="AW66"/>
      <c r="AX66" t="s">
        <v>7309</v>
      </c>
      <c r="BC66" s="173"/>
      <c r="BD66" s="173"/>
      <c r="BE66" s="173"/>
      <c r="BF66" s="173"/>
      <c r="BG66" s="166"/>
      <c r="BH66" s="166"/>
      <c r="BI66" s="160"/>
      <c r="BJ66" s="43">
        <f t="shared" si="1"/>
        <v>0</v>
      </c>
      <c r="BK66" s="44"/>
      <c r="BL66" s="44"/>
      <c r="BM66" s="44"/>
      <c r="BN66" s="44"/>
      <c r="BR66" s="2" t="s">
        <v>10975</v>
      </c>
    </row>
    <row r="67" spans="1:70" x14ac:dyDescent="0.2">
      <c r="A67" t="s">
        <v>2220</v>
      </c>
      <c r="B67" t="s">
        <v>7352</v>
      </c>
      <c r="C67" t="s">
        <v>81</v>
      </c>
      <c r="D67" t="s">
        <v>72</v>
      </c>
      <c r="E67" t="s">
        <v>70</v>
      </c>
      <c r="F67" t="s">
        <v>97</v>
      </c>
      <c r="G67" s="22">
        <v>48</v>
      </c>
      <c r="H67" s="22">
        <v>48</v>
      </c>
      <c r="I67" s="22">
        <f>H67-J67</f>
        <v>48</v>
      </c>
      <c r="J67" s="22"/>
      <c r="K67" s="90"/>
      <c r="L67" s="90"/>
      <c r="M67" s="2"/>
      <c r="N67" t="s">
        <v>60</v>
      </c>
      <c r="O67" t="s">
        <v>35</v>
      </c>
      <c r="P67" t="s">
        <v>89</v>
      </c>
      <c r="Q67" t="s">
        <v>7354</v>
      </c>
      <c r="U67" s="2" t="s">
        <v>37</v>
      </c>
      <c r="V67" t="s">
        <v>7355</v>
      </c>
      <c r="Y67" s="90"/>
      <c r="Z67" s="2">
        <v>1</v>
      </c>
      <c r="AA67" s="22">
        <v>54</v>
      </c>
      <c r="AB67" s="22"/>
      <c r="AC67" s="22"/>
      <c r="AD67" s="22"/>
      <c r="AE67" s="22"/>
      <c r="AF67" t="s">
        <v>2358</v>
      </c>
      <c r="AI67" t="s">
        <v>93</v>
      </c>
      <c r="AK67" t="s">
        <v>98</v>
      </c>
      <c r="AN67" t="s">
        <v>465</v>
      </c>
      <c r="AU67"/>
      <c r="AV67"/>
      <c r="AW67"/>
      <c r="AX67" t="s">
        <v>7314</v>
      </c>
      <c r="BC67" s="173"/>
      <c r="BD67" s="173"/>
      <c r="BE67" s="173"/>
      <c r="BF67" s="173"/>
      <c r="BG67" s="166"/>
      <c r="BH67" s="166"/>
      <c r="BI67" s="160"/>
      <c r="BJ67" s="43">
        <f t="shared" ref="BJ67:BJ130" si="4">BD67+BF67</f>
        <v>0</v>
      </c>
      <c r="BK67" s="44"/>
      <c r="BL67" s="44"/>
      <c r="BM67" s="44"/>
      <c r="BN67" s="44"/>
      <c r="BR67" s="2" t="s">
        <v>10975</v>
      </c>
    </row>
    <row r="68" spans="1:70" s="56" customFormat="1" x14ac:dyDescent="0.2">
      <c r="A68" s="56" t="s">
        <v>2220</v>
      </c>
      <c r="B68" s="56" t="s">
        <v>7356</v>
      </c>
      <c r="C68" s="56" t="s">
        <v>81</v>
      </c>
      <c r="D68" s="49" t="s">
        <v>72</v>
      </c>
      <c r="E68" s="49" t="s">
        <v>70</v>
      </c>
      <c r="F68" s="49" t="s">
        <v>97</v>
      </c>
      <c r="G68" s="58">
        <v>48</v>
      </c>
      <c r="H68" s="58">
        <v>46</v>
      </c>
      <c r="I68" s="50">
        <v>34</v>
      </c>
      <c r="J68" s="52">
        <v>12</v>
      </c>
      <c r="K68" s="150">
        <v>2</v>
      </c>
      <c r="L68" s="153"/>
      <c r="M68" s="154"/>
      <c r="N68" s="49" t="s">
        <v>60</v>
      </c>
      <c r="O68" s="49" t="s">
        <v>35</v>
      </c>
      <c r="P68" s="56" t="s">
        <v>89</v>
      </c>
      <c r="Q68" s="56" t="s">
        <v>6540</v>
      </c>
      <c r="U68" s="154" t="s">
        <v>37</v>
      </c>
      <c r="V68" s="56" t="s">
        <v>7357</v>
      </c>
      <c r="W68" s="49"/>
      <c r="Y68" s="90">
        <f t="shared" ref="Y68:Y69" si="5">AA68</f>
        <v>57</v>
      </c>
      <c r="Z68" s="154">
        <v>1</v>
      </c>
      <c r="AA68" s="58">
        <v>57</v>
      </c>
      <c r="AB68" s="52">
        <f>AA68</f>
        <v>57</v>
      </c>
      <c r="AC68" s="52">
        <v>1</v>
      </c>
      <c r="AD68" s="53">
        <v>2</v>
      </c>
      <c r="AE68" s="58"/>
      <c r="AF68" s="56" t="s">
        <v>10943</v>
      </c>
      <c r="AG68" s="49"/>
      <c r="AH68" s="49"/>
      <c r="AI68" s="56" t="s">
        <v>7358</v>
      </c>
      <c r="AJ68" s="49"/>
      <c r="AK68" s="49" t="s">
        <v>98</v>
      </c>
      <c r="AL68" s="49"/>
      <c r="AM68" s="49"/>
      <c r="AN68" s="49" t="s">
        <v>465</v>
      </c>
      <c r="AO68" s="49"/>
      <c r="AP68" s="49"/>
      <c r="AQ68" s="49"/>
      <c r="AR68" s="49"/>
      <c r="AX68" s="56" t="s">
        <v>7311</v>
      </c>
      <c r="AY68" s="43"/>
      <c r="AZ68" s="43"/>
      <c r="BA68" s="55"/>
      <c r="BB68" s="55"/>
      <c r="BC68" s="173">
        <f>VLOOKUP(Y68,系数表!A:C,3,0)</f>
        <v>1.1000000000000001</v>
      </c>
      <c r="BD68" s="173">
        <f t="shared" ref="BD68:BD128" si="6">K68*BC68*ROUND(AA68/Y68,0)</f>
        <v>2.2000000000000002</v>
      </c>
      <c r="BE68" s="173"/>
      <c r="BF68" s="173"/>
      <c r="BG68" s="167"/>
      <c r="BH68" s="167"/>
      <c r="BI68" s="160"/>
      <c r="BJ68" s="155">
        <f t="shared" si="4"/>
        <v>2.2000000000000002</v>
      </c>
      <c r="BK68" s="156"/>
      <c r="BL68" s="156"/>
      <c r="BM68" s="156"/>
      <c r="BN68" s="156"/>
      <c r="BO68" s="154"/>
      <c r="BP68" s="102" t="s">
        <v>7325</v>
      </c>
      <c r="BR68" s="2" t="s">
        <v>10975</v>
      </c>
    </row>
    <row r="69" spans="1:70" s="56" customFormat="1" x14ac:dyDescent="0.2">
      <c r="A69" s="56" t="s">
        <v>2220</v>
      </c>
      <c r="B69" s="56" t="s">
        <v>7356</v>
      </c>
      <c r="C69" s="56" t="s">
        <v>81</v>
      </c>
      <c r="D69" t="s">
        <v>72</v>
      </c>
      <c r="E69" t="s">
        <v>70</v>
      </c>
      <c r="F69" t="s">
        <v>97</v>
      </c>
      <c r="G69" s="58">
        <v>48</v>
      </c>
      <c r="H69" s="58">
        <v>46</v>
      </c>
      <c r="I69" s="50">
        <v>34</v>
      </c>
      <c r="J69" s="52">
        <v>12</v>
      </c>
      <c r="K69" s="150">
        <v>2</v>
      </c>
      <c r="L69" s="153"/>
      <c r="M69" s="154"/>
      <c r="N69" t="s">
        <v>60</v>
      </c>
      <c r="O69" t="s">
        <v>35</v>
      </c>
      <c r="P69" s="56" t="s">
        <v>89</v>
      </c>
      <c r="Q69" s="56" t="s">
        <v>7359</v>
      </c>
      <c r="U69" s="154" t="s">
        <v>37</v>
      </c>
      <c r="V69" s="56" t="s">
        <v>7360</v>
      </c>
      <c r="W69"/>
      <c r="Y69" s="90">
        <f t="shared" si="5"/>
        <v>54</v>
      </c>
      <c r="Z69" s="154">
        <v>1</v>
      </c>
      <c r="AA69" s="58">
        <v>54</v>
      </c>
      <c r="AB69" s="52">
        <f>AA69</f>
        <v>54</v>
      </c>
      <c r="AC69" s="52">
        <v>1</v>
      </c>
      <c r="AD69" s="53">
        <v>2</v>
      </c>
      <c r="AE69" s="58"/>
      <c r="AF69" s="56" t="s">
        <v>10944</v>
      </c>
      <c r="AG69" s="49"/>
      <c r="AH69" s="49"/>
      <c r="AI69" s="56" t="s">
        <v>7358</v>
      </c>
      <c r="AJ69"/>
      <c r="AK69" t="s">
        <v>98</v>
      </c>
      <c r="AL69"/>
      <c r="AM69"/>
      <c r="AN69" t="s">
        <v>465</v>
      </c>
      <c r="AO69"/>
      <c r="AP69"/>
      <c r="AQ69"/>
      <c r="AR69"/>
      <c r="AX69" s="56" t="s">
        <v>7314</v>
      </c>
      <c r="AY69" s="43"/>
      <c r="AZ69" s="43"/>
      <c r="BA69" s="55"/>
      <c r="BB69" s="55"/>
      <c r="BC69" s="173">
        <f>VLOOKUP(Y69,系数表!A:C,3,0)</f>
        <v>1.1000000000000001</v>
      </c>
      <c r="BD69" s="173">
        <f t="shared" si="6"/>
        <v>2.2000000000000002</v>
      </c>
      <c r="BE69" s="173"/>
      <c r="BF69" s="173"/>
      <c r="BG69" s="167"/>
      <c r="BH69" s="167"/>
      <c r="BI69" s="160"/>
      <c r="BJ69" s="155">
        <f t="shared" si="4"/>
        <v>2.2000000000000002</v>
      </c>
      <c r="BK69" s="156"/>
      <c r="BL69" s="156"/>
      <c r="BM69" s="156"/>
      <c r="BN69" s="156"/>
      <c r="BO69" s="154"/>
      <c r="BP69" s="102" t="s">
        <v>7325</v>
      </c>
      <c r="BR69" s="2" t="s">
        <v>10975</v>
      </c>
    </row>
    <row r="70" spans="1:70" x14ac:dyDescent="0.2">
      <c r="A70" t="s">
        <v>2220</v>
      </c>
      <c r="B70" t="s">
        <v>7361</v>
      </c>
      <c r="C70" t="s">
        <v>81</v>
      </c>
      <c r="D70" t="s">
        <v>72</v>
      </c>
      <c r="E70" t="s">
        <v>70</v>
      </c>
      <c r="F70" t="s">
        <v>43</v>
      </c>
      <c r="G70" s="22">
        <v>32</v>
      </c>
      <c r="H70" s="22">
        <v>32</v>
      </c>
      <c r="I70" s="50">
        <v>0</v>
      </c>
      <c r="J70" s="52">
        <v>16</v>
      </c>
      <c r="K70" s="90"/>
      <c r="L70" s="90"/>
      <c r="M70" s="2"/>
      <c r="N70" t="s">
        <v>45</v>
      </c>
      <c r="O70" t="s">
        <v>35</v>
      </c>
      <c r="P70" t="s">
        <v>89</v>
      </c>
      <c r="Q70" t="s">
        <v>2215</v>
      </c>
      <c r="U70" s="2" t="s">
        <v>37</v>
      </c>
      <c r="V70" t="s">
        <v>7362</v>
      </c>
      <c r="Y70" s="90"/>
      <c r="Z70" s="2">
        <v>2</v>
      </c>
      <c r="AA70" s="22">
        <v>111</v>
      </c>
      <c r="AB70" s="22"/>
      <c r="AC70" s="22"/>
      <c r="AD70" s="22"/>
      <c r="AE70" s="22"/>
      <c r="AF70" t="s">
        <v>2367</v>
      </c>
      <c r="AI70" t="s">
        <v>164</v>
      </c>
      <c r="AK70" t="s">
        <v>206</v>
      </c>
      <c r="AN70" t="s">
        <v>465</v>
      </c>
      <c r="AU70"/>
      <c r="AV70"/>
      <c r="AW70"/>
      <c r="AX70" t="s">
        <v>7311</v>
      </c>
      <c r="BC70" s="173"/>
      <c r="BD70" s="173"/>
      <c r="BE70" s="173"/>
      <c r="BF70" s="173"/>
      <c r="BG70" s="166"/>
      <c r="BH70" s="166"/>
      <c r="BI70" s="160"/>
      <c r="BJ70" s="43">
        <f t="shared" si="4"/>
        <v>0</v>
      </c>
      <c r="BK70" s="44"/>
      <c r="BL70" s="44"/>
      <c r="BM70" s="44"/>
      <c r="BN70" s="44"/>
      <c r="BR70" s="2" t="s">
        <v>10975</v>
      </c>
    </row>
    <row r="71" spans="1:70" x14ac:dyDescent="0.2">
      <c r="A71" t="s">
        <v>2220</v>
      </c>
      <c r="B71" t="s">
        <v>7363</v>
      </c>
      <c r="C71" t="s">
        <v>81</v>
      </c>
      <c r="D71" t="s">
        <v>72</v>
      </c>
      <c r="E71" t="s">
        <v>70</v>
      </c>
      <c r="F71" t="s">
        <v>43</v>
      </c>
      <c r="G71" s="22">
        <v>32</v>
      </c>
      <c r="H71" s="22">
        <v>32</v>
      </c>
      <c r="I71" s="50">
        <v>0</v>
      </c>
      <c r="J71" s="52">
        <v>16</v>
      </c>
      <c r="K71" s="90"/>
      <c r="L71" s="90"/>
      <c r="M71" s="2"/>
      <c r="N71" t="s">
        <v>45</v>
      </c>
      <c r="O71" t="s">
        <v>35</v>
      </c>
      <c r="P71" t="s">
        <v>89</v>
      </c>
      <c r="Q71" t="s">
        <v>2323</v>
      </c>
      <c r="U71" s="2" t="s">
        <v>37</v>
      </c>
      <c r="V71" t="s">
        <v>7364</v>
      </c>
      <c r="Y71" s="90"/>
      <c r="Z71" s="2">
        <v>1</v>
      </c>
      <c r="AA71" s="22">
        <v>57</v>
      </c>
      <c r="AB71" s="22"/>
      <c r="AC71" s="22"/>
      <c r="AD71" s="22"/>
      <c r="AE71" s="22"/>
      <c r="AF71" t="s">
        <v>2354</v>
      </c>
      <c r="AI71" t="s">
        <v>164</v>
      </c>
      <c r="AK71" t="s">
        <v>206</v>
      </c>
      <c r="AN71" t="s">
        <v>465</v>
      </c>
      <c r="AU71"/>
      <c r="AV71"/>
      <c r="AW71"/>
      <c r="AX71" t="s">
        <v>7311</v>
      </c>
      <c r="BC71" s="173"/>
      <c r="BD71" s="173"/>
      <c r="BE71" s="173"/>
      <c r="BF71" s="173"/>
      <c r="BG71" s="166"/>
      <c r="BH71" s="166"/>
      <c r="BI71" s="160"/>
      <c r="BJ71" s="43">
        <f t="shared" si="4"/>
        <v>0</v>
      </c>
      <c r="BK71" s="44"/>
      <c r="BL71" s="44"/>
      <c r="BM71" s="44"/>
      <c r="BN71" s="44"/>
      <c r="BR71" s="2" t="s">
        <v>10975</v>
      </c>
    </row>
    <row r="72" spans="1:70" x14ac:dyDescent="0.2">
      <c r="A72" t="s">
        <v>2220</v>
      </c>
      <c r="B72" t="s">
        <v>7363</v>
      </c>
      <c r="C72" t="s">
        <v>81</v>
      </c>
      <c r="D72" t="s">
        <v>72</v>
      </c>
      <c r="E72" t="s">
        <v>70</v>
      </c>
      <c r="F72" t="s">
        <v>43</v>
      </c>
      <c r="G72" s="22">
        <v>32</v>
      </c>
      <c r="H72" s="22">
        <v>32</v>
      </c>
      <c r="I72" s="50">
        <v>0</v>
      </c>
      <c r="J72" s="52">
        <v>40</v>
      </c>
      <c r="K72" s="90"/>
      <c r="L72" s="90"/>
      <c r="M72" s="2"/>
      <c r="N72" t="s">
        <v>45</v>
      </c>
      <c r="O72" t="s">
        <v>35</v>
      </c>
      <c r="P72" t="s">
        <v>89</v>
      </c>
      <c r="Q72" t="s">
        <v>2327</v>
      </c>
      <c r="U72" s="2" t="s">
        <v>37</v>
      </c>
      <c r="V72" t="s">
        <v>7365</v>
      </c>
      <c r="Y72" s="90"/>
      <c r="Z72" s="2">
        <v>1</v>
      </c>
      <c r="AA72" s="22">
        <v>54</v>
      </c>
      <c r="AB72" s="22"/>
      <c r="AC72" s="22"/>
      <c r="AD72" s="22"/>
      <c r="AE72" s="22"/>
      <c r="AF72" t="s">
        <v>2358</v>
      </c>
      <c r="AI72" t="s">
        <v>164</v>
      </c>
      <c r="AK72" t="s">
        <v>206</v>
      </c>
      <c r="AU72"/>
      <c r="AV72"/>
      <c r="AW72"/>
      <c r="AX72" t="s">
        <v>7314</v>
      </c>
      <c r="BC72" s="173"/>
      <c r="BD72" s="173"/>
      <c r="BE72" s="173"/>
      <c r="BF72" s="173"/>
      <c r="BG72" s="166"/>
      <c r="BH72" s="166"/>
      <c r="BI72" s="160"/>
      <c r="BJ72" s="43">
        <f t="shared" si="4"/>
        <v>0</v>
      </c>
      <c r="BK72" s="44"/>
      <c r="BL72" s="44"/>
      <c r="BM72" s="44"/>
      <c r="BN72" s="44"/>
      <c r="BR72" s="2" t="s">
        <v>10975</v>
      </c>
    </row>
    <row r="73" spans="1:70" x14ac:dyDescent="0.2">
      <c r="A73" t="s">
        <v>2220</v>
      </c>
      <c r="B73" t="s">
        <v>7366</v>
      </c>
      <c r="C73" t="s">
        <v>81</v>
      </c>
      <c r="D73" t="s">
        <v>72</v>
      </c>
      <c r="E73" t="s">
        <v>70</v>
      </c>
      <c r="F73" t="s">
        <v>43</v>
      </c>
      <c r="G73" s="22">
        <v>32</v>
      </c>
      <c r="H73" s="22">
        <v>32</v>
      </c>
      <c r="I73" s="50">
        <v>24</v>
      </c>
      <c r="J73" s="52">
        <v>32</v>
      </c>
      <c r="K73" s="90"/>
      <c r="L73" s="90"/>
      <c r="M73" s="2"/>
      <c r="N73" t="s">
        <v>60</v>
      </c>
      <c r="O73" t="s">
        <v>35</v>
      </c>
      <c r="P73" t="s">
        <v>36</v>
      </c>
      <c r="Q73" t="s">
        <v>2216</v>
      </c>
      <c r="U73" s="2" t="s">
        <v>37</v>
      </c>
      <c r="V73" t="s">
        <v>7367</v>
      </c>
      <c r="Y73" s="90"/>
      <c r="Z73" s="2">
        <v>1</v>
      </c>
      <c r="AA73" s="22">
        <v>57</v>
      </c>
      <c r="AB73" s="22"/>
      <c r="AC73" s="22"/>
      <c r="AD73" s="22"/>
      <c r="AE73" s="22"/>
      <c r="AF73" t="s">
        <v>2354</v>
      </c>
      <c r="AI73" t="s">
        <v>144</v>
      </c>
      <c r="AK73" t="s">
        <v>44</v>
      </c>
      <c r="AN73" t="s">
        <v>465</v>
      </c>
      <c r="AU73"/>
      <c r="AV73"/>
      <c r="AW73"/>
      <c r="AX73" t="s">
        <v>7309</v>
      </c>
      <c r="BC73" s="173"/>
      <c r="BD73" s="173"/>
      <c r="BE73" s="173"/>
      <c r="BF73" s="173"/>
      <c r="BG73" s="166"/>
      <c r="BH73" s="166"/>
      <c r="BI73" s="160"/>
      <c r="BJ73" s="43">
        <f t="shared" si="4"/>
        <v>0</v>
      </c>
      <c r="BK73" s="44"/>
      <c r="BL73" s="44"/>
      <c r="BM73" s="44"/>
      <c r="BN73" s="44"/>
      <c r="BR73" s="2" t="s">
        <v>10975</v>
      </c>
    </row>
    <row r="74" spans="1:70" x14ac:dyDescent="0.2">
      <c r="A74" t="s">
        <v>2220</v>
      </c>
      <c r="B74" t="s">
        <v>7366</v>
      </c>
      <c r="C74" t="s">
        <v>81</v>
      </c>
      <c r="D74" t="s">
        <v>72</v>
      </c>
      <c r="E74" t="s">
        <v>70</v>
      </c>
      <c r="F74" t="s">
        <v>43</v>
      </c>
      <c r="G74" s="22">
        <v>32</v>
      </c>
      <c r="H74" s="22">
        <v>32</v>
      </c>
      <c r="I74" s="50">
        <v>24</v>
      </c>
      <c r="J74" s="52">
        <v>32</v>
      </c>
      <c r="K74" s="90"/>
      <c r="L74" s="90"/>
      <c r="M74" s="2"/>
      <c r="N74" t="s">
        <v>45</v>
      </c>
      <c r="O74" t="s">
        <v>35</v>
      </c>
      <c r="P74" t="s">
        <v>36</v>
      </c>
      <c r="Q74" t="s">
        <v>2370</v>
      </c>
      <c r="U74" s="2" t="s">
        <v>37</v>
      </c>
      <c r="V74" t="s">
        <v>7368</v>
      </c>
      <c r="Y74" s="90"/>
      <c r="Z74" s="2">
        <v>1</v>
      </c>
      <c r="AA74" s="22">
        <v>54</v>
      </c>
      <c r="AB74" s="22"/>
      <c r="AC74" s="22"/>
      <c r="AD74" s="22"/>
      <c r="AE74" s="22"/>
      <c r="AF74" t="s">
        <v>2358</v>
      </c>
      <c r="AI74" t="s">
        <v>164</v>
      </c>
      <c r="AK74" t="s">
        <v>206</v>
      </c>
      <c r="AN74" t="s">
        <v>465</v>
      </c>
      <c r="AU74"/>
      <c r="AV74"/>
      <c r="AW74"/>
      <c r="AX74" t="s">
        <v>7314</v>
      </c>
      <c r="BC74" s="173"/>
      <c r="BD74" s="173"/>
      <c r="BE74" s="173"/>
      <c r="BF74" s="173"/>
      <c r="BG74" s="166"/>
      <c r="BH74" s="166"/>
      <c r="BI74" s="160"/>
      <c r="BJ74" s="43">
        <f t="shared" si="4"/>
        <v>0</v>
      </c>
      <c r="BK74" s="44"/>
      <c r="BL74" s="44"/>
      <c r="BM74" s="44"/>
      <c r="BN74" s="44"/>
      <c r="BR74" s="2" t="s">
        <v>10975</v>
      </c>
    </row>
    <row r="75" spans="1:70" x14ac:dyDescent="0.2">
      <c r="A75" t="s">
        <v>2220</v>
      </c>
      <c r="B75" t="s">
        <v>2334</v>
      </c>
      <c r="C75" t="s">
        <v>41</v>
      </c>
      <c r="D75" t="s">
        <v>72</v>
      </c>
      <c r="E75" t="s">
        <v>70</v>
      </c>
      <c r="F75" t="s">
        <v>34</v>
      </c>
      <c r="G75" s="22">
        <v>16</v>
      </c>
      <c r="H75" s="22">
        <v>16</v>
      </c>
      <c r="I75" s="50">
        <v>0</v>
      </c>
      <c r="J75" s="52">
        <v>32</v>
      </c>
      <c r="K75" s="90"/>
      <c r="L75" s="90"/>
      <c r="M75" s="2"/>
      <c r="N75" t="s">
        <v>35</v>
      </c>
      <c r="O75" t="s">
        <v>35</v>
      </c>
      <c r="P75" t="s">
        <v>36</v>
      </c>
      <c r="Q75" t="s">
        <v>2298</v>
      </c>
      <c r="U75" s="2" t="s">
        <v>37</v>
      </c>
      <c r="V75" t="s">
        <v>2336</v>
      </c>
      <c r="Y75" s="90"/>
      <c r="Z75" s="2">
        <v>1</v>
      </c>
      <c r="AA75" s="22">
        <v>48</v>
      </c>
      <c r="AB75" s="22"/>
      <c r="AC75" s="22"/>
      <c r="AD75" s="22"/>
      <c r="AE75" s="22"/>
      <c r="AF75" t="s">
        <v>2520</v>
      </c>
      <c r="AI75" t="s">
        <v>144</v>
      </c>
      <c r="AK75" t="s">
        <v>51</v>
      </c>
      <c r="AN75" t="s">
        <v>465</v>
      </c>
      <c r="AU75"/>
      <c r="AV75"/>
      <c r="AW75"/>
      <c r="AX75" t="s">
        <v>7314</v>
      </c>
      <c r="BC75" s="173"/>
      <c r="BD75" s="173"/>
      <c r="BE75" s="173"/>
      <c r="BF75" s="173"/>
      <c r="BG75" s="166"/>
      <c r="BH75" s="166"/>
      <c r="BI75" s="160"/>
      <c r="BJ75" s="43">
        <f t="shared" si="4"/>
        <v>0</v>
      </c>
      <c r="BK75" s="44"/>
      <c r="BL75" s="44"/>
      <c r="BM75" s="44"/>
      <c r="BN75" s="44"/>
      <c r="BR75" s="2" t="s">
        <v>10975</v>
      </c>
    </row>
    <row r="76" spans="1:70" x14ac:dyDescent="0.2">
      <c r="A76" t="s">
        <v>2220</v>
      </c>
      <c r="B76" t="s">
        <v>7369</v>
      </c>
      <c r="C76" t="s">
        <v>41</v>
      </c>
      <c r="D76" t="s">
        <v>72</v>
      </c>
      <c r="E76" t="s">
        <v>70</v>
      </c>
      <c r="F76" t="s">
        <v>43</v>
      </c>
      <c r="G76" s="22">
        <v>32</v>
      </c>
      <c r="H76" s="22">
        <v>22</v>
      </c>
      <c r="I76" s="50">
        <v>0</v>
      </c>
      <c r="J76" s="52">
        <v>32</v>
      </c>
      <c r="K76" s="149">
        <v>10</v>
      </c>
      <c r="L76" s="90"/>
      <c r="M76" s="2"/>
      <c r="N76" t="s">
        <v>45</v>
      </c>
      <c r="O76" t="s">
        <v>35</v>
      </c>
      <c r="P76" t="s">
        <v>36</v>
      </c>
      <c r="Q76" t="s">
        <v>6537</v>
      </c>
      <c r="U76" s="2" t="s">
        <v>37</v>
      </c>
      <c r="V76" t="s">
        <v>7370</v>
      </c>
      <c r="Y76" s="90">
        <f t="shared" ref="Y76:Y77" si="7">AA76</f>
        <v>57</v>
      </c>
      <c r="Z76" s="2">
        <v>1</v>
      </c>
      <c r="AA76" s="22">
        <v>57</v>
      </c>
      <c r="AB76" s="22"/>
      <c r="AC76" s="22"/>
      <c r="AD76" s="22"/>
      <c r="AE76" s="22"/>
      <c r="AF76" t="s">
        <v>2354</v>
      </c>
      <c r="AI76" t="s">
        <v>144</v>
      </c>
      <c r="AK76" t="s">
        <v>69</v>
      </c>
      <c r="AN76" t="s">
        <v>465</v>
      </c>
      <c r="AU76"/>
      <c r="AV76"/>
      <c r="AW76"/>
      <c r="AX76" t="s">
        <v>7311</v>
      </c>
      <c r="BC76" s="173">
        <f>VLOOKUP(Y76,系数表!A:C,3,0)</f>
        <v>1.1000000000000001</v>
      </c>
      <c r="BD76" s="173">
        <f t="shared" si="6"/>
        <v>11</v>
      </c>
      <c r="BE76" s="173"/>
      <c r="BF76" s="173"/>
      <c r="BG76" s="166"/>
      <c r="BH76" s="166"/>
      <c r="BI76" s="160"/>
      <c r="BJ76" s="43">
        <f t="shared" si="4"/>
        <v>11</v>
      </c>
      <c r="BK76" s="44"/>
      <c r="BL76" s="44"/>
      <c r="BM76" s="44"/>
      <c r="BN76" s="44"/>
      <c r="BR76" s="2" t="s">
        <v>10975</v>
      </c>
    </row>
    <row r="77" spans="1:70" x14ac:dyDescent="0.2">
      <c r="A77" t="s">
        <v>2220</v>
      </c>
      <c r="B77" t="s">
        <v>7369</v>
      </c>
      <c r="C77" t="s">
        <v>41</v>
      </c>
      <c r="D77" t="s">
        <v>72</v>
      </c>
      <c r="E77" t="s">
        <v>70</v>
      </c>
      <c r="F77" t="s">
        <v>43</v>
      </c>
      <c r="G77" s="22">
        <v>32</v>
      </c>
      <c r="H77" s="22">
        <v>22</v>
      </c>
      <c r="I77" s="50">
        <v>8</v>
      </c>
      <c r="J77" s="52">
        <v>20</v>
      </c>
      <c r="K77" s="149">
        <v>10</v>
      </c>
      <c r="L77" s="90"/>
      <c r="M77" s="2"/>
      <c r="N77" t="s">
        <v>45</v>
      </c>
      <c r="O77" t="s">
        <v>35</v>
      </c>
      <c r="P77" t="s">
        <v>36</v>
      </c>
      <c r="Q77" t="s">
        <v>2338</v>
      </c>
      <c r="U77" s="2" t="s">
        <v>37</v>
      </c>
      <c r="V77" t="s">
        <v>7371</v>
      </c>
      <c r="Y77" s="90">
        <f t="shared" si="7"/>
        <v>54</v>
      </c>
      <c r="Z77" s="2">
        <v>1</v>
      </c>
      <c r="AA77" s="22">
        <v>54</v>
      </c>
      <c r="AB77" s="22"/>
      <c r="AC77" s="22"/>
      <c r="AD77" s="22"/>
      <c r="AE77" s="22"/>
      <c r="AF77" t="s">
        <v>2358</v>
      </c>
      <c r="AI77" t="s">
        <v>144</v>
      </c>
      <c r="AK77" t="s">
        <v>69</v>
      </c>
      <c r="AN77" t="s">
        <v>465</v>
      </c>
      <c r="AU77"/>
      <c r="AV77"/>
      <c r="AW77"/>
      <c r="AX77" t="s">
        <v>7314</v>
      </c>
      <c r="BC77" s="173">
        <f>VLOOKUP(Y77,系数表!A:C,3,0)</f>
        <v>1.1000000000000001</v>
      </c>
      <c r="BD77" s="173">
        <f t="shared" si="6"/>
        <v>11</v>
      </c>
      <c r="BE77" s="173"/>
      <c r="BF77" s="173"/>
      <c r="BG77" s="166"/>
      <c r="BH77" s="166"/>
      <c r="BI77" s="160"/>
      <c r="BJ77" s="43">
        <f t="shared" si="4"/>
        <v>11</v>
      </c>
      <c r="BK77" s="44"/>
      <c r="BL77" s="44"/>
      <c r="BM77" s="44"/>
      <c r="BN77" s="44"/>
      <c r="BR77" s="2" t="s">
        <v>10975</v>
      </c>
    </row>
    <row r="78" spans="1:70" x14ac:dyDescent="0.2">
      <c r="A78" t="s">
        <v>2220</v>
      </c>
      <c r="B78" t="s">
        <v>7372</v>
      </c>
      <c r="C78" t="s">
        <v>41</v>
      </c>
      <c r="D78" t="s">
        <v>72</v>
      </c>
      <c r="E78" t="s">
        <v>70</v>
      </c>
      <c r="F78" t="s">
        <v>630</v>
      </c>
      <c r="G78" s="22">
        <v>24</v>
      </c>
      <c r="H78" s="22">
        <v>24</v>
      </c>
      <c r="I78" s="50">
        <v>4</v>
      </c>
      <c r="J78" s="52">
        <v>24</v>
      </c>
      <c r="K78" s="90"/>
      <c r="L78" s="90"/>
      <c r="M78" s="2"/>
      <c r="N78" t="s">
        <v>60</v>
      </c>
      <c r="O78" t="s">
        <v>35</v>
      </c>
      <c r="P78" t="s">
        <v>36</v>
      </c>
      <c r="Q78" t="s">
        <v>2360</v>
      </c>
      <c r="U78" s="2" t="s">
        <v>37</v>
      </c>
      <c r="V78" t="s">
        <v>7373</v>
      </c>
      <c r="Y78" s="90"/>
      <c r="Z78" s="2">
        <v>1</v>
      </c>
      <c r="AA78" s="22">
        <v>57</v>
      </c>
      <c r="AB78" s="22"/>
      <c r="AC78" s="22"/>
      <c r="AD78" s="22"/>
      <c r="AE78" s="22"/>
      <c r="AF78" t="s">
        <v>2354</v>
      </c>
      <c r="AI78" t="s">
        <v>1986</v>
      </c>
      <c r="AK78" t="s">
        <v>69</v>
      </c>
      <c r="AN78" t="s">
        <v>465</v>
      </c>
      <c r="AU78"/>
      <c r="AV78"/>
      <c r="AW78"/>
      <c r="AX78" t="s">
        <v>7311</v>
      </c>
      <c r="BC78" s="173"/>
      <c r="BD78" s="173"/>
      <c r="BE78" s="173"/>
      <c r="BF78" s="173"/>
      <c r="BG78" s="166"/>
      <c r="BH78" s="166"/>
      <c r="BI78" s="160"/>
      <c r="BJ78" s="43">
        <f t="shared" si="4"/>
        <v>0</v>
      </c>
      <c r="BK78" s="44"/>
      <c r="BL78" s="44"/>
      <c r="BM78" s="44"/>
      <c r="BN78" s="44"/>
      <c r="BR78" s="2" t="s">
        <v>10975</v>
      </c>
    </row>
    <row r="79" spans="1:70" x14ac:dyDescent="0.2">
      <c r="A79" t="s">
        <v>2220</v>
      </c>
      <c r="B79" t="s">
        <v>7372</v>
      </c>
      <c r="C79" t="s">
        <v>41</v>
      </c>
      <c r="D79" t="s">
        <v>72</v>
      </c>
      <c r="E79" t="s">
        <v>70</v>
      </c>
      <c r="F79" t="s">
        <v>630</v>
      </c>
      <c r="G79" s="22">
        <v>24</v>
      </c>
      <c r="H79" s="22">
        <v>24</v>
      </c>
      <c r="I79" s="50">
        <v>0</v>
      </c>
      <c r="J79" s="52">
        <v>32</v>
      </c>
      <c r="K79" s="90"/>
      <c r="L79" s="90"/>
      <c r="M79" s="2"/>
      <c r="N79" t="s">
        <v>60</v>
      </c>
      <c r="O79" t="s">
        <v>35</v>
      </c>
      <c r="P79" t="s">
        <v>36</v>
      </c>
      <c r="Q79" t="s">
        <v>2332</v>
      </c>
      <c r="U79" s="2" t="s">
        <v>37</v>
      </c>
      <c r="V79" t="s">
        <v>7374</v>
      </c>
      <c r="Y79" s="90"/>
      <c r="Z79" s="2">
        <v>1</v>
      </c>
      <c r="AA79" s="22">
        <v>54</v>
      </c>
      <c r="AB79" s="22"/>
      <c r="AC79" s="22"/>
      <c r="AD79" s="22"/>
      <c r="AE79" s="22"/>
      <c r="AF79" t="s">
        <v>2358</v>
      </c>
      <c r="AI79" t="s">
        <v>1986</v>
      </c>
      <c r="AK79" t="s">
        <v>69</v>
      </c>
      <c r="AN79" t="s">
        <v>465</v>
      </c>
      <c r="AU79"/>
      <c r="AV79"/>
      <c r="AW79"/>
      <c r="AX79" t="s">
        <v>7314</v>
      </c>
      <c r="BC79" s="173"/>
      <c r="BD79" s="173"/>
      <c r="BE79" s="173"/>
      <c r="BF79" s="173"/>
      <c r="BG79" s="166"/>
      <c r="BH79" s="166"/>
      <c r="BI79" s="160"/>
      <c r="BJ79" s="43">
        <f t="shared" si="4"/>
        <v>0</v>
      </c>
      <c r="BK79" s="44"/>
      <c r="BL79" s="44"/>
      <c r="BM79" s="44"/>
      <c r="BN79" s="44"/>
      <c r="BR79" s="2" t="s">
        <v>10975</v>
      </c>
    </row>
    <row r="80" spans="1:70" x14ac:dyDescent="0.2">
      <c r="A80" t="s">
        <v>2220</v>
      </c>
      <c r="B80" t="s">
        <v>7375</v>
      </c>
      <c r="C80" t="s">
        <v>81</v>
      </c>
      <c r="D80" t="s">
        <v>85</v>
      </c>
      <c r="E80" t="s">
        <v>70</v>
      </c>
      <c r="F80" t="s">
        <v>97</v>
      </c>
      <c r="G80" s="22">
        <v>48</v>
      </c>
      <c r="H80" s="22">
        <v>48</v>
      </c>
      <c r="I80" s="50">
        <v>0</v>
      </c>
      <c r="J80" s="52">
        <v>30</v>
      </c>
      <c r="K80" s="90"/>
      <c r="L80" s="90"/>
      <c r="M80" s="2"/>
      <c r="N80" t="s">
        <v>60</v>
      </c>
      <c r="O80" t="s">
        <v>35</v>
      </c>
      <c r="P80" t="s">
        <v>89</v>
      </c>
      <c r="Q80" t="s">
        <v>2584</v>
      </c>
      <c r="U80" s="2" t="s">
        <v>37</v>
      </c>
      <c r="V80" t="s">
        <v>7376</v>
      </c>
      <c r="Y80" s="90"/>
      <c r="Z80" s="2">
        <v>2</v>
      </c>
      <c r="AA80" s="22">
        <v>51</v>
      </c>
      <c r="AB80" s="22"/>
      <c r="AC80" s="22"/>
      <c r="AD80" s="22"/>
      <c r="AE80" s="22"/>
      <c r="AF80" t="s">
        <v>2384</v>
      </c>
      <c r="AI80" t="s">
        <v>93</v>
      </c>
      <c r="AK80" t="s">
        <v>98</v>
      </c>
      <c r="AN80" t="s">
        <v>465</v>
      </c>
      <c r="AU80"/>
      <c r="AV80"/>
      <c r="AW80"/>
      <c r="AX80" t="s">
        <v>7311</v>
      </c>
      <c r="BC80" s="173"/>
      <c r="BD80" s="173"/>
      <c r="BE80" s="173"/>
      <c r="BF80" s="173"/>
      <c r="BG80" s="166"/>
      <c r="BH80" s="166"/>
      <c r="BI80" s="160"/>
      <c r="BJ80" s="43">
        <f t="shared" si="4"/>
        <v>0</v>
      </c>
      <c r="BK80" s="44"/>
      <c r="BL80" s="44"/>
      <c r="BM80" s="44"/>
      <c r="BN80" s="44"/>
      <c r="BR80" s="2" t="s">
        <v>10975</v>
      </c>
    </row>
    <row r="81" spans="1:70" x14ac:dyDescent="0.2">
      <c r="A81" t="s">
        <v>2220</v>
      </c>
      <c r="B81" t="s">
        <v>7377</v>
      </c>
      <c r="C81" t="s">
        <v>81</v>
      </c>
      <c r="D81" t="s">
        <v>85</v>
      </c>
      <c r="E81" t="s">
        <v>70</v>
      </c>
      <c r="F81" t="s">
        <v>97</v>
      </c>
      <c r="G81" s="22">
        <v>48</v>
      </c>
      <c r="H81" s="22">
        <v>48</v>
      </c>
      <c r="I81" s="50">
        <v>16</v>
      </c>
      <c r="J81" s="52">
        <v>16</v>
      </c>
      <c r="K81" s="90"/>
      <c r="L81" s="90"/>
      <c r="M81" s="2"/>
      <c r="N81" t="s">
        <v>45</v>
      </c>
      <c r="O81" t="s">
        <v>35</v>
      </c>
      <c r="P81" t="s">
        <v>89</v>
      </c>
      <c r="Q81" t="s">
        <v>2382</v>
      </c>
      <c r="U81" s="2" t="s">
        <v>37</v>
      </c>
      <c r="V81" t="s">
        <v>7378</v>
      </c>
      <c r="Y81" s="90"/>
      <c r="Z81" s="2">
        <v>1</v>
      </c>
      <c r="AA81" s="22">
        <v>40</v>
      </c>
      <c r="AB81" s="22"/>
      <c r="AC81" s="22"/>
      <c r="AD81" s="22"/>
      <c r="AE81" s="22"/>
      <c r="AF81" t="s">
        <v>2393</v>
      </c>
      <c r="AI81" t="s">
        <v>677</v>
      </c>
      <c r="AK81" t="s">
        <v>98</v>
      </c>
      <c r="AN81" t="s">
        <v>465</v>
      </c>
      <c r="AU81"/>
      <c r="AV81"/>
      <c r="AW81"/>
      <c r="AX81" t="s">
        <v>7311</v>
      </c>
      <c r="BC81" s="173"/>
      <c r="BD81" s="173"/>
      <c r="BE81" s="173"/>
      <c r="BF81" s="173"/>
      <c r="BG81" s="166"/>
      <c r="BH81" s="166"/>
      <c r="BI81" s="160"/>
      <c r="BJ81" s="43">
        <f t="shared" si="4"/>
        <v>0</v>
      </c>
      <c r="BK81" s="44"/>
      <c r="BL81" s="44"/>
      <c r="BM81" s="44"/>
      <c r="BN81" s="44"/>
      <c r="BR81" s="2" t="s">
        <v>10975</v>
      </c>
    </row>
    <row r="82" spans="1:70" x14ac:dyDescent="0.2">
      <c r="A82" t="s">
        <v>2220</v>
      </c>
      <c r="B82" t="s">
        <v>7379</v>
      </c>
      <c r="C82" t="s">
        <v>81</v>
      </c>
      <c r="D82" t="s">
        <v>85</v>
      </c>
      <c r="E82" t="s">
        <v>70</v>
      </c>
      <c r="F82" t="s">
        <v>86</v>
      </c>
      <c r="G82" s="22">
        <v>80</v>
      </c>
      <c r="H82" s="22">
        <v>56</v>
      </c>
      <c r="I82" s="50">
        <v>16</v>
      </c>
      <c r="J82" s="52">
        <v>16</v>
      </c>
      <c r="K82" s="149">
        <v>24</v>
      </c>
      <c r="L82" s="90"/>
      <c r="M82" s="2"/>
      <c r="N82" t="s">
        <v>66</v>
      </c>
      <c r="O82" t="s">
        <v>35</v>
      </c>
      <c r="P82" t="s">
        <v>89</v>
      </c>
      <c r="Q82" t="s">
        <v>2391</v>
      </c>
      <c r="U82" s="2" t="s">
        <v>37</v>
      </c>
      <c r="V82" t="s">
        <v>7380</v>
      </c>
      <c r="Y82" s="90">
        <f>AA82</f>
        <v>40</v>
      </c>
      <c r="Z82" s="2">
        <v>1</v>
      </c>
      <c r="AA82" s="22">
        <v>40</v>
      </c>
      <c r="AB82" s="22"/>
      <c r="AC82" s="22"/>
      <c r="AD82" s="22"/>
      <c r="AE82" s="22"/>
      <c r="AF82" t="s">
        <v>2393</v>
      </c>
      <c r="AI82" t="s">
        <v>93</v>
      </c>
      <c r="AK82" t="s">
        <v>327</v>
      </c>
      <c r="AN82" t="s">
        <v>465</v>
      </c>
      <c r="AU82"/>
      <c r="AV82"/>
      <c r="AW82"/>
      <c r="AX82" t="s">
        <v>7311</v>
      </c>
      <c r="BC82" s="173">
        <f>VLOOKUP(Y82,系数表!A:C,3,0)</f>
        <v>1.1000000000000001</v>
      </c>
      <c r="BD82" s="173">
        <f t="shared" si="6"/>
        <v>26.400000000000002</v>
      </c>
      <c r="BE82" s="173"/>
      <c r="BF82" s="173"/>
      <c r="BG82" s="166"/>
      <c r="BH82" s="166"/>
      <c r="BI82" s="160"/>
      <c r="BJ82" s="43">
        <f t="shared" si="4"/>
        <v>26.400000000000002</v>
      </c>
      <c r="BK82" s="44"/>
      <c r="BL82" s="44"/>
      <c r="BM82" s="44"/>
      <c r="BN82" s="44"/>
      <c r="BR82" s="2" t="s">
        <v>10975</v>
      </c>
    </row>
    <row r="83" spans="1:70" x14ac:dyDescent="0.2">
      <c r="A83" t="s">
        <v>2220</v>
      </c>
      <c r="B83" t="s">
        <v>7381</v>
      </c>
      <c r="C83" t="s">
        <v>81</v>
      </c>
      <c r="D83" t="s">
        <v>72</v>
      </c>
      <c r="E83" t="s">
        <v>70</v>
      </c>
      <c r="F83" t="s">
        <v>43</v>
      </c>
      <c r="G83" s="22">
        <v>32</v>
      </c>
      <c r="H83" s="22">
        <v>32</v>
      </c>
      <c r="I83" s="50">
        <v>0</v>
      </c>
      <c r="J83" s="52">
        <v>32</v>
      </c>
      <c r="K83" s="90"/>
      <c r="L83" s="90"/>
      <c r="M83" s="2"/>
      <c r="N83" t="s">
        <v>60</v>
      </c>
      <c r="O83" t="s">
        <v>35</v>
      </c>
      <c r="P83" t="s">
        <v>89</v>
      </c>
      <c r="Q83" t="s">
        <v>2493</v>
      </c>
      <c r="U83" s="2" t="s">
        <v>37</v>
      </c>
      <c r="V83" t="s">
        <v>7382</v>
      </c>
      <c r="Y83" s="90"/>
      <c r="Z83" s="2">
        <v>1</v>
      </c>
      <c r="AA83" s="22">
        <v>46</v>
      </c>
      <c r="AB83" s="22"/>
      <c r="AC83" s="22"/>
      <c r="AD83" s="22"/>
      <c r="AE83" s="22"/>
      <c r="AF83" t="s">
        <v>7383</v>
      </c>
      <c r="AI83" t="s">
        <v>144</v>
      </c>
      <c r="AK83" t="s">
        <v>44</v>
      </c>
      <c r="AN83" t="s">
        <v>465</v>
      </c>
      <c r="AU83"/>
      <c r="AV83"/>
      <c r="AW83"/>
      <c r="AX83" t="s">
        <v>7314</v>
      </c>
      <c r="BC83" s="173"/>
      <c r="BD83" s="173"/>
      <c r="BE83" s="173"/>
      <c r="BF83" s="173"/>
      <c r="BG83" s="166"/>
      <c r="BH83" s="166"/>
      <c r="BI83" s="160"/>
      <c r="BJ83" s="43">
        <f t="shared" si="4"/>
        <v>0</v>
      </c>
      <c r="BK83" s="44"/>
      <c r="BL83" s="44"/>
      <c r="BM83" s="44"/>
      <c r="BN83" s="44"/>
      <c r="BR83" s="2" t="s">
        <v>10975</v>
      </c>
    </row>
    <row r="84" spans="1:70" x14ac:dyDescent="0.2">
      <c r="A84" t="s">
        <v>2220</v>
      </c>
      <c r="B84" t="s">
        <v>7381</v>
      </c>
      <c r="C84" t="s">
        <v>81</v>
      </c>
      <c r="D84" t="s">
        <v>72</v>
      </c>
      <c r="E84" t="s">
        <v>70</v>
      </c>
      <c r="F84" t="s">
        <v>43</v>
      </c>
      <c r="G84" s="22">
        <v>32</v>
      </c>
      <c r="H84" s="22">
        <v>32</v>
      </c>
      <c r="I84" s="50">
        <v>0</v>
      </c>
      <c r="J84" s="52">
        <v>22</v>
      </c>
      <c r="K84" s="90"/>
      <c r="L84" s="90"/>
      <c r="M84" s="2"/>
      <c r="N84" t="s">
        <v>60</v>
      </c>
      <c r="O84" t="s">
        <v>35</v>
      </c>
      <c r="P84" t="s">
        <v>89</v>
      </c>
      <c r="Q84" t="s">
        <v>2493</v>
      </c>
      <c r="U84" s="2" t="s">
        <v>37</v>
      </c>
      <c r="V84" t="s">
        <v>7384</v>
      </c>
      <c r="Y84" s="90"/>
      <c r="Z84" s="2">
        <v>1</v>
      </c>
      <c r="AA84" s="22">
        <v>43</v>
      </c>
      <c r="AB84" s="22"/>
      <c r="AC84" s="22"/>
      <c r="AD84" s="22"/>
      <c r="AE84" s="22"/>
      <c r="AF84" t="s">
        <v>2289</v>
      </c>
      <c r="AI84" t="s">
        <v>144</v>
      </c>
      <c r="AK84" t="s">
        <v>44</v>
      </c>
      <c r="AN84" t="s">
        <v>465</v>
      </c>
      <c r="AU84"/>
      <c r="AV84"/>
      <c r="AW84"/>
      <c r="AX84" t="s">
        <v>7314</v>
      </c>
      <c r="BC84" s="173"/>
      <c r="BD84" s="173"/>
      <c r="BE84" s="173"/>
      <c r="BF84" s="173"/>
      <c r="BG84" s="166"/>
      <c r="BH84" s="166"/>
      <c r="BI84" s="160"/>
      <c r="BJ84" s="43">
        <f t="shared" si="4"/>
        <v>0</v>
      </c>
      <c r="BK84" s="44"/>
      <c r="BL84" s="44"/>
      <c r="BM84" s="44"/>
      <c r="BN84" s="44"/>
      <c r="BR84" s="2" t="s">
        <v>10975</v>
      </c>
    </row>
    <row r="85" spans="1:70" x14ac:dyDescent="0.2">
      <c r="A85" t="s">
        <v>2220</v>
      </c>
      <c r="B85" t="s">
        <v>7385</v>
      </c>
      <c r="C85" t="s">
        <v>81</v>
      </c>
      <c r="D85" t="s">
        <v>72</v>
      </c>
      <c r="E85" t="s">
        <v>70</v>
      </c>
      <c r="F85" t="s">
        <v>97</v>
      </c>
      <c r="G85" s="22">
        <v>48</v>
      </c>
      <c r="H85" s="2"/>
      <c r="I85" s="50">
        <v>0</v>
      </c>
      <c r="J85" s="52">
        <v>22</v>
      </c>
      <c r="K85" s="149">
        <v>48</v>
      </c>
      <c r="L85" s="90"/>
      <c r="M85" s="2"/>
      <c r="N85" t="s">
        <v>60</v>
      </c>
      <c r="O85" t="s">
        <v>35</v>
      </c>
      <c r="P85" t="s">
        <v>36</v>
      </c>
      <c r="Q85" t="s">
        <v>2400</v>
      </c>
      <c r="R85" t="s">
        <v>2572</v>
      </c>
      <c r="U85" s="2" t="s">
        <v>37</v>
      </c>
      <c r="V85" t="s">
        <v>7386</v>
      </c>
      <c r="Y85" s="90">
        <f t="shared" ref="Y85:Y89" si="8">AA85</f>
        <v>48</v>
      </c>
      <c r="Z85" s="2">
        <v>2</v>
      </c>
      <c r="AA85" s="22">
        <v>48</v>
      </c>
      <c r="AB85" s="22"/>
      <c r="AC85" s="22"/>
      <c r="AD85" s="22"/>
      <c r="AE85" s="22"/>
      <c r="AF85" t="s">
        <v>2384</v>
      </c>
      <c r="AI85" t="s">
        <v>2269</v>
      </c>
      <c r="AK85" t="s">
        <v>98</v>
      </c>
      <c r="AN85" t="s">
        <v>124</v>
      </c>
      <c r="AU85"/>
      <c r="AV85"/>
      <c r="AW85"/>
      <c r="AX85" t="s">
        <v>7387</v>
      </c>
      <c r="BC85" s="173">
        <f>VLOOKUP(Y85,系数表!A:C,3,0)</f>
        <v>1.1000000000000001</v>
      </c>
      <c r="BD85" s="173">
        <f t="shared" si="6"/>
        <v>52.800000000000004</v>
      </c>
      <c r="BE85" s="173"/>
      <c r="BF85" s="173"/>
      <c r="BG85" s="166"/>
      <c r="BH85" s="166"/>
      <c r="BI85" s="160"/>
      <c r="BJ85" s="43">
        <f t="shared" si="4"/>
        <v>52.800000000000004</v>
      </c>
      <c r="BK85" s="44"/>
      <c r="BL85" s="44"/>
      <c r="BM85" s="44"/>
      <c r="BN85" s="44"/>
      <c r="BR85" s="2" t="s">
        <v>10975</v>
      </c>
    </row>
    <row r="86" spans="1:70" x14ac:dyDescent="0.2">
      <c r="A86" t="s">
        <v>2220</v>
      </c>
      <c r="B86" t="s">
        <v>7388</v>
      </c>
      <c r="C86" t="s">
        <v>81</v>
      </c>
      <c r="D86" t="s">
        <v>72</v>
      </c>
      <c r="E86" t="s">
        <v>70</v>
      </c>
      <c r="F86" t="s">
        <v>43</v>
      </c>
      <c r="G86" s="22">
        <v>32</v>
      </c>
      <c r="H86" s="2"/>
      <c r="I86" s="50">
        <v>16</v>
      </c>
      <c r="J86" s="52">
        <v>16</v>
      </c>
      <c r="K86" s="149">
        <v>32</v>
      </c>
      <c r="L86" s="90"/>
      <c r="M86" s="2"/>
      <c r="N86" t="s">
        <v>60</v>
      </c>
      <c r="O86" t="s">
        <v>35</v>
      </c>
      <c r="P86" t="s">
        <v>36</v>
      </c>
      <c r="Q86" t="s">
        <v>2382</v>
      </c>
      <c r="R86" t="s">
        <v>2602</v>
      </c>
      <c r="U86" s="2" t="s">
        <v>37</v>
      </c>
      <c r="V86" t="s">
        <v>7389</v>
      </c>
      <c r="Y86" s="90">
        <f t="shared" si="8"/>
        <v>40</v>
      </c>
      <c r="Z86" s="2">
        <v>1</v>
      </c>
      <c r="AA86" s="22">
        <v>40</v>
      </c>
      <c r="AB86" s="22"/>
      <c r="AC86" s="22"/>
      <c r="AD86" s="22"/>
      <c r="AE86" s="22"/>
      <c r="AF86" t="s">
        <v>2393</v>
      </c>
      <c r="AI86" t="s">
        <v>4107</v>
      </c>
      <c r="AK86" t="s">
        <v>44</v>
      </c>
      <c r="AN86" t="s">
        <v>124</v>
      </c>
      <c r="AU86"/>
      <c r="AV86"/>
      <c r="AW86"/>
      <c r="AX86" t="s">
        <v>7390</v>
      </c>
      <c r="BC86" s="173">
        <f>VLOOKUP(Y86,系数表!A:C,3,0)</f>
        <v>1.1000000000000001</v>
      </c>
      <c r="BD86" s="173">
        <f t="shared" si="6"/>
        <v>35.200000000000003</v>
      </c>
      <c r="BE86" s="173"/>
      <c r="BF86" s="173"/>
      <c r="BG86" s="166"/>
      <c r="BH86" s="166"/>
      <c r="BI86" s="160"/>
      <c r="BJ86" s="43">
        <f t="shared" si="4"/>
        <v>35.200000000000003</v>
      </c>
      <c r="BK86" s="44"/>
      <c r="BL86" s="44"/>
      <c r="BM86" s="44"/>
      <c r="BN86" s="44"/>
      <c r="BR86" s="2" t="s">
        <v>10975</v>
      </c>
    </row>
    <row r="87" spans="1:70" x14ac:dyDescent="0.2">
      <c r="A87" t="s">
        <v>2220</v>
      </c>
      <c r="B87" t="s">
        <v>7391</v>
      </c>
      <c r="C87" t="s">
        <v>81</v>
      </c>
      <c r="D87" t="s">
        <v>85</v>
      </c>
      <c r="E87" t="s">
        <v>70</v>
      </c>
      <c r="F87" t="s">
        <v>335</v>
      </c>
      <c r="G87" s="22">
        <v>64</v>
      </c>
      <c r="H87" s="22">
        <v>30</v>
      </c>
      <c r="I87" s="50">
        <v>40</v>
      </c>
      <c r="J87" s="52">
        <v>8</v>
      </c>
      <c r="K87" s="149">
        <v>34</v>
      </c>
      <c r="L87" s="90"/>
      <c r="M87" s="2"/>
      <c r="N87" t="s">
        <v>60</v>
      </c>
      <c r="O87" t="s">
        <v>35</v>
      </c>
      <c r="P87" t="s">
        <v>89</v>
      </c>
      <c r="Q87" t="s">
        <v>2386</v>
      </c>
      <c r="U87" s="2" t="s">
        <v>37</v>
      </c>
      <c r="V87" t="s">
        <v>7392</v>
      </c>
      <c r="Y87" s="90">
        <f t="shared" si="8"/>
        <v>45</v>
      </c>
      <c r="Z87" s="2">
        <v>1</v>
      </c>
      <c r="AA87" s="22">
        <v>45</v>
      </c>
      <c r="AB87" s="22"/>
      <c r="AC87" s="22"/>
      <c r="AD87" s="22"/>
      <c r="AE87" s="22"/>
      <c r="AF87" t="s">
        <v>7393</v>
      </c>
      <c r="AI87" t="s">
        <v>144</v>
      </c>
      <c r="AK87" t="s">
        <v>44</v>
      </c>
      <c r="AN87" t="s">
        <v>465</v>
      </c>
      <c r="AU87"/>
      <c r="AV87"/>
      <c r="AW87"/>
      <c r="AX87" t="s">
        <v>7309</v>
      </c>
      <c r="BC87" s="173">
        <f>VLOOKUP(Y87,系数表!A:C,3,0)</f>
        <v>1.1000000000000001</v>
      </c>
      <c r="BD87" s="173">
        <f t="shared" si="6"/>
        <v>37.400000000000006</v>
      </c>
      <c r="BE87" s="173"/>
      <c r="BF87" s="173"/>
      <c r="BG87" s="166"/>
      <c r="BH87" s="166"/>
      <c r="BI87" s="160"/>
      <c r="BJ87" s="43">
        <f t="shared" si="4"/>
        <v>37.400000000000006</v>
      </c>
      <c r="BK87" s="44"/>
      <c r="BL87" s="44"/>
      <c r="BM87" s="44"/>
      <c r="BN87" s="44"/>
      <c r="BR87" s="2" t="s">
        <v>10975</v>
      </c>
    </row>
    <row r="88" spans="1:70" x14ac:dyDescent="0.2">
      <c r="A88" t="s">
        <v>2220</v>
      </c>
      <c r="B88" t="s">
        <v>7391</v>
      </c>
      <c r="C88" t="s">
        <v>81</v>
      </c>
      <c r="D88" t="s">
        <v>85</v>
      </c>
      <c r="E88" t="s">
        <v>70</v>
      </c>
      <c r="F88" t="s">
        <v>335</v>
      </c>
      <c r="G88" s="22">
        <v>64</v>
      </c>
      <c r="H88" s="22">
        <v>30</v>
      </c>
      <c r="I88" s="50">
        <v>0</v>
      </c>
      <c r="J88" s="52">
        <v>20</v>
      </c>
      <c r="K88" s="149">
        <v>34</v>
      </c>
      <c r="L88" s="90"/>
      <c r="M88" s="2"/>
      <c r="N88" t="s">
        <v>60</v>
      </c>
      <c r="O88" t="s">
        <v>35</v>
      </c>
      <c r="P88" t="s">
        <v>89</v>
      </c>
      <c r="Q88" t="s">
        <v>2291</v>
      </c>
      <c r="U88" s="2" t="s">
        <v>37</v>
      </c>
      <c r="V88" t="s">
        <v>7394</v>
      </c>
      <c r="Y88" s="90">
        <f t="shared" si="8"/>
        <v>44</v>
      </c>
      <c r="Z88" s="2">
        <v>1</v>
      </c>
      <c r="AA88" s="22">
        <v>44</v>
      </c>
      <c r="AB88" s="22"/>
      <c r="AC88" s="22"/>
      <c r="AD88" s="22"/>
      <c r="AE88" s="22"/>
      <c r="AF88" t="s">
        <v>7395</v>
      </c>
      <c r="AI88" t="s">
        <v>144</v>
      </c>
      <c r="AK88" t="s">
        <v>44</v>
      </c>
      <c r="AN88" t="s">
        <v>465</v>
      </c>
      <c r="AU88"/>
      <c r="AV88"/>
      <c r="AW88"/>
      <c r="AX88" t="s">
        <v>7311</v>
      </c>
      <c r="BC88" s="173">
        <f>VLOOKUP(Y88,系数表!A:C,3,0)</f>
        <v>1.1000000000000001</v>
      </c>
      <c r="BD88" s="173">
        <f t="shared" si="6"/>
        <v>37.400000000000006</v>
      </c>
      <c r="BE88" s="173"/>
      <c r="BF88" s="173"/>
      <c r="BG88" s="166"/>
      <c r="BH88" s="166"/>
      <c r="BI88" s="160"/>
      <c r="BJ88" s="43">
        <f t="shared" si="4"/>
        <v>37.400000000000006</v>
      </c>
      <c r="BK88" s="44"/>
      <c r="BL88" s="44"/>
      <c r="BM88" s="44"/>
      <c r="BN88" s="44"/>
      <c r="BR88" s="2" t="s">
        <v>10975</v>
      </c>
    </row>
    <row r="89" spans="1:70" x14ac:dyDescent="0.2">
      <c r="A89" t="s">
        <v>2220</v>
      </c>
      <c r="B89" t="s">
        <v>7391</v>
      </c>
      <c r="C89" t="s">
        <v>81</v>
      </c>
      <c r="D89" t="s">
        <v>72</v>
      </c>
      <c r="E89" t="s">
        <v>70</v>
      </c>
      <c r="F89" t="s">
        <v>335</v>
      </c>
      <c r="G89" s="22">
        <v>64</v>
      </c>
      <c r="H89" s="22">
        <v>30</v>
      </c>
      <c r="I89" s="50">
        <v>0</v>
      </c>
      <c r="J89" s="52">
        <v>24</v>
      </c>
      <c r="K89" s="149">
        <v>34</v>
      </c>
      <c r="L89" s="90"/>
      <c r="M89" s="2"/>
      <c r="N89" t="s">
        <v>60</v>
      </c>
      <c r="O89" t="s">
        <v>35</v>
      </c>
      <c r="P89" t="s">
        <v>89</v>
      </c>
      <c r="Q89" t="s">
        <v>2388</v>
      </c>
      <c r="U89" s="2" t="s">
        <v>37</v>
      </c>
      <c r="V89" t="s">
        <v>7396</v>
      </c>
      <c r="Y89" s="90">
        <f t="shared" si="8"/>
        <v>40</v>
      </c>
      <c r="Z89" s="2">
        <v>1</v>
      </c>
      <c r="AA89" s="22">
        <v>40</v>
      </c>
      <c r="AB89" s="22"/>
      <c r="AC89" s="22"/>
      <c r="AD89" s="22"/>
      <c r="AE89" s="22"/>
      <c r="AF89" t="s">
        <v>2393</v>
      </c>
      <c r="AI89" t="s">
        <v>144</v>
      </c>
      <c r="AK89" t="s">
        <v>44</v>
      </c>
      <c r="AN89" t="s">
        <v>465</v>
      </c>
      <c r="AU89"/>
      <c r="AV89"/>
      <c r="AW89"/>
      <c r="AX89" t="s">
        <v>7311</v>
      </c>
      <c r="BC89" s="173">
        <f>VLOOKUP(Y89,系数表!A:C,3,0)</f>
        <v>1.1000000000000001</v>
      </c>
      <c r="BD89" s="173">
        <f t="shared" si="6"/>
        <v>37.400000000000006</v>
      </c>
      <c r="BE89" s="173"/>
      <c r="BF89" s="173"/>
      <c r="BG89" s="166"/>
      <c r="BH89" s="166"/>
      <c r="BI89" s="160"/>
      <c r="BJ89" s="43">
        <f t="shared" si="4"/>
        <v>37.400000000000006</v>
      </c>
      <c r="BK89" s="44"/>
      <c r="BL89" s="44"/>
      <c r="BM89" s="44"/>
      <c r="BN89" s="44"/>
      <c r="BR89" s="2" t="s">
        <v>10975</v>
      </c>
    </row>
    <row r="90" spans="1:70" x14ac:dyDescent="0.2">
      <c r="A90" t="s">
        <v>2220</v>
      </c>
      <c r="B90" t="s">
        <v>7397</v>
      </c>
      <c r="C90" t="s">
        <v>81</v>
      </c>
      <c r="D90" t="s">
        <v>72</v>
      </c>
      <c r="E90" t="s">
        <v>70</v>
      </c>
      <c r="F90" t="s">
        <v>630</v>
      </c>
      <c r="G90" s="22">
        <v>24</v>
      </c>
      <c r="H90" s="22">
        <v>16</v>
      </c>
      <c r="I90" s="50">
        <v>8</v>
      </c>
      <c r="J90" s="52">
        <v>24</v>
      </c>
      <c r="K90" s="90"/>
      <c r="L90" s="149">
        <v>8</v>
      </c>
      <c r="M90" s="2"/>
      <c r="N90" t="s">
        <v>35</v>
      </c>
      <c r="O90" t="s">
        <v>35</v>
      </c>
      <c r="P90" t="s">
        <v>36</v>
      </c>
      <c r="Q90" t="s">
        <v>2587</v>
      </c>
      <c r="U90" s="2" t="s">
        <v>37</v>
      </c>
      <c r="V90" t="s">
        <v>7398</v>
      </c>
      <c r="Y90" s="90">
        <f>AA90</f>
        <v>48</v>
      </c>
      <c r="Z90" s="2">
        <v>1</v>
      </c>
      <c r="AA90" s="22">
        <v>48</v>
      </c>
      <c r="AB90" s="22"/>
      <c r="AC90" s="22"/>
      <c r="AD90" s="22"/>
      <c r="AE90" s="22"/>
      <c r="AF90" t="s">
        <v>2520</v>
      </c>
      <c r="AI90" t="s">
        <v>144</v>
      </c>
      <c r="AK90" t="s">
        <v>51</v>
      </c>
      <c r="AN90" t="s">
        <v>465</v>
      </c>
      <c r="AU90"/>
      <c r="AV90"/>
      <c r="AW90"/>
      <c r="AX90" t="s">
        <v>7309</v>
      </c>
      <c r="BC90" s="173"/>
      <c r="BD90" s="173"/>
      <c r="BE90" s="173">
        <f>VLOOKUP(Y90,系数表!A:D,4,0)</f>
        <v>1.1200000000000001</v>
      </c>
      <c r="BF90" s="173">
        <f t="shared" ref="BF90" si="9">L90*BE90*ROUND(AA90/Y90,0)</f>
        <v>8.9600000000000009</v>
      </c>
      <c r="BG90" s="166"/>
      <c r="BH90" s="166"/>
      <c r="BI90" s="160"/>
      <c r="BJ90" s="43">
        <f t="shared" si="4"/>
        <v>8.9600000000000009</v>
      </c>
      <c r="BK90" s="44"/>
      <c r="BL90" s="44"/>
      <c r="BM90" s="44"/>
      <c r="BN90" s="44"/>
      <c r="BR90" s="2" t="s">
        <v>10975</v>
      </c>
    </row>
    <row r="91" spans="1:70" x14ac:dyDescent="0.2">
      <c r="A91" t="s">
        <v>2220</v>
      </c>
      <c r="B91" t="s">
        <v>7399</v>
      </c>
      <c r="C91" t="s">
        <v>81</v>
      </c>
      <c r="D91" t="s">
        <v>85</v>
      </c>
      <c r="E91" t="s">
        <v>70</v>
      </c>
      <c r="F91" t="s">
        <v>274</v>
      </c>
      <c r="G91" s="22">
        <v>40</v>
      </c>
      <c r="H91" s="22">
        <v>40</v>
      </c>
      <c r="I91" s="50">
        <v>8</v>
      </c>
      <c r="J91" s="52">
        <v>24</v>
      </c>
      <c r="K91" s="90"/>
      <c r="L91" s="90"/>
      <c r="M91" s="2"/>
      <c r="N91" t="s">
        <v>60</v>
      </c>
      <c r="O91" t="s">
        <v>35</v>
      </c>
      <c r="P91" t="s">
        <v>89</v>
      </c>
      <c r="Q91" t="s">
        <v>2415</v>
      </c>
      <c r="U91" s="2" t="s">
        <v>37</v>
      </c>
      <c r="V91" t="s">
        <v>7400</v>
      </c>
      <c r="Y91" s="90"/>
      <c r="Z91" s="2">
        <v>1</v>
      </c>
      <c r="AA91" s="22">
        <v>52</v>
      </c>
      <c r="AB91" s="22"/>
      <c r="AC91" s="22"/>
      <c r="AD91" s="22"/>
      <c r="AE91" s="22"/>
      <c r="AF91" t="s">
        <v>2410</v>
      </c>
      <c r="AI91" t="s">
        <v>315</v>
      </c>
      <c r="AK91" t="s">
        <v>275</v>
      </c>
      <c r="AN91" t="s">
        <v>465</v>
      </c>
      <c r="AU91"/>
      <c r="AV91"/>
      <c r="AW91"/>
      <c r="AX91" t="s">
        <v>7311</v>
      </c>
      <c r="BC91" s="173"/>
      <c r="BD91" s="173"/>
      <c r="BE91" s="173"/>
      <c r="BF91" s="173"/>
      <c r="BG91" s="166"/>
      <c r="BH91" s="166"/>
      <c r="BI91" s="160"/>
      <c r="BJ91" s="43">
        <f t="shared" si="4"/>
        <v>0</v>
      </c>
      <c r="BK91" s="44"/>
      <c r="BL91" s="44"/>
      <c r="BM91" s="44"/>
      <c r="BN91" s="44"/>
      <c r="BR91" s="2" t="s">
        <v>10975</v>
      </c>
    </row>
    <row r="92" spans="1:70" x14ac:dyDescent="0.2">
      <c r="A92" t="s">
        <v>2220</v>
      </c>
      <c r="B92" t="s">
        <v>7401</v>
      </c>
      <c r="C92" t="s">
        <v>81</v>
      </c>
      <c r="D92" t="s">
        <v>72</v>
      </c>
      <c r="E92" t="s">
        <v>70</v>
      </c>
      <c r="F92" t="s">
        <v>34</v>
      </c>
      <c r="G92" s="22">
        <v>16</v>
      </c>
      <c r="H92" s="22">
        <v>16</v>
      </c>
      <c r="I92" s="50">
        <v>8</v>
      </c>
      <c r="J92" s="52">
        <v>24</v>
      </c>
      <c r="K92" s="90"/>
      <c r="L92" s="90"/>
      <c r="M92" s="2"/>
      <c r="N92" t="s">
        <v>35</v>
      </c>
      <c r="O92" t="s">
        <v>35</v>
      </c>
      <c r="P92" t="s">
        <v>89</v>
      </c>
      <c r="Q92" t="s">
        <v>2408</v>
      </c>
      <c r="U92" s="2" t="s">
        <v>37</v>
      </c>
      <c r="V92" t="s">
        <v>7402</v>
      </c>
      <c r="Y92" s="90"/>
      <c r="Z92" s="2">
        <v>2</v>
      </c>
      <c r="AA92" s="22">
        <v>77</v>
      </c>
      <c r="AB92" s="22"/>
      <c r="AC92" s="22"/>
      <c r="AD92" s="22"/>
      <c r="AE92" s="22"/>
      <c r="AF92" t="s">
        <v>2405</v>
      </c>
      <c r="AI92" t="s">
        <v>144</v>
      </c>
      <c r="AK92" t="s">
        <v>51</v>
      </c>
      <c r="AN92" t="s">
        <v>465</v>
      </c>
      <c r="AU92"/>
      <c r="AV92"/>
      <c r="AW92"/>
      <c r="AX92" t="s">
        <v>7314</v>
      </c>
      <c r="BC92" s="173"/>
      <c r="BD92" s="173"/>
      <c r="BE92" s="173"/>
      <c r="BF92" s="173"/>
      <c r="BG92" s="166"/>
      <c r="BH92" s="166"/>
      <c r="BI92" s="160"/>
      <c r="BJ92" s="43">
        <f t="shared" si="4"/>
        <v>0</v>
      </c>
      <c r="BK92" s="44"/>
      <c r="BL92" s="44"/>
      <c r="BM92" s="44"/>
      <c r="BN92" s="44"/>
      <c r="BR92" s="2" t="s">
        <v>10975</v>
      </c>
    </row>
    <row r="93" spans="1:70" x14ac:dyDescent="0.2">
      <c r="A93" t="s">
        <v>2220</v>
      </c>
      <c r="B93" t="s">
        <v>7403</v>
      </c>
      <c r="C93" t="s">
        <v>81</v>
      </c>
      <c r="D93" t="s">
        <v>72</v>
      </c>
      <c r="E93" t="s">
        <v>70</v>
      </c>
      <c r="F93" t="s">
        <v>630</v>
      </c>
      <c r="G93" s="22">
        <v>24</v>
      </c>
      <c r="H93" s="22">
        <v>24</v>
      </c>
      <c r="I93" s="50">
        <v>8</v>
      </c>
      <c r="J93" s="52">
        <v>24</v>
      </c>
      <c r="K93" s="90"/>
      <c r="L93" s="90"/>
      <c r="M93" s="2"/>
      <c r="N93" t="s">
        <v>60</v>
      </c>
      <c r="O93" t="s">
        <v>35</v>
      </c>
      <c r="P93" t="s">
        <v>36</v>
      </c>
      <c r="Q93" t="s">
        <v>2403</v>
      </c>
      <c r="U93" s="2" t="s">
        <v>37</v>
      </c>
      <c r="V93" t="s">
        <v>7404</v>
      </c>
      <c r="Y93" s="90"/>
      <c r="Z93" s="2">
        <v>2</v>
      </c>
      <c r="AA93" s="22">
        <v>77</v>
      </c>
      <c r="AB93" s="22"/>
      <c r="AC93" s="22"/>
      <c r="AD93" s="22"/>
      <c r="AE93" s="22"/>
      <c r="AF93" t="s">
        <v>2405</v>
      </c>
      <c r="AI93" t="s">
        <v>1478</v>
      </c>
      <c r="AK93" t="s">
        <v>69</v>
      </c>
      <c r="AN93" t="s">
        <v>465</v>
      </c>
      <c r="AU93"/>
      <c r="AV93"/>
      <c r="AW93"/>
      <c r="AX93" t="s">
        <v>7309</v>
      </c>
      <c r="BC93" s="173"/>
      <c r="BD93" s="173"/>
      <c r="BE93" s="173"/>
      <c r="BF93" s="173"/>
      <c r="BG93" s="166"/>
      <c r="BH93" s="166"/>
      <c r="BI93" s="160"/>
      <c r="BJ93" s="43">
        <f t="shared" si="4"/>
        <v>0</v>
      </c>
      <c r="BK93" s="44"/>
      <c r="BL93" s="44"/>
      <c r="BM93" s="44"/>
      <c r="BN93" s="44"/>
      <c r="BR93" s="2" t="s">
        <v>10975</v>
      </c>
    </row>
    <row r="94" spans="1:70" x14ac:dyDescent="0.2">
      <c r="A94" t="s">
        <v>2220</v>
      </c>
      <c r="B94" t="s">
        <v>7405</v>
      </c>
      <c r="C94" t="s">
        <v>81</v>
      </c>
      <c r="D94" t="s">
        <v>72</v>
      </c>
      <c r="E94" t="s">
        <v>70</v>
      </c>
      <c r="F94" t="s">
        <v>274</v>
      </c>
      <c r="G94" s="22">
        <v>40</v>
      </c>
      <c r="H94" s="22">
        <v>40</v>
      </c>
      <c r="I94" s="50">
        <v>8</v>
      </c>
      <c r="J94" s="52">
        <v>24</v>
      </c>
      <c r="K94" s="90"/>
      <c r="L94" s="90"/>
      <c r="M94" s="2"/>
      <c r="N94" t="s">
        <v>60</v>
      </c>
      <c r="O94" t="s">
        <v>35</v>
      </c>
      <c r="P94" t="s">
        <v>89</v>
      </c>
      <c r="Q94" t="s">
        <v>2547</v>
      </c>
      <c r="U94" s="2" t="s">
        <v>37</v>
      </c>
      <c r="V94" t="s">
        <v>7406</v>
      </c>
      <c r="Y94" s="90"/>
      <c r="Z94" s="2">
        <v>1</v>
      </c>
      <c r="AA94" s="22">
        <v>52</v>
      </c>
      <c r="AB94" s="22"/>
      <c r="AC94" s="22"/>
      <c r="AD94" s="22"/>
      <c r="AE94" s="22"/>
      <c r="AF94" t="s">
        <v>2410</v>
      </c>
      <c r="AI94" t="s">
        <v>315</v>
      </c>
      <c r="AK94" t="s">
        <v>275</v>
      </c>
      <c r="AN94" t="s">
        <v>465</v>
      </c>
      <c r="AU94"/>
      <c r="AV94"/>
      <c r="AW94"/>
      <c r="AX94" t="s">
        <v>7314</v>
      </c>
      <c r="BC94" s="173"/>
      <c r="BD94" s="173"/>
      <c r="BE94" s="173"/>
      <c r="BF94" s="173"/>
      <c r="BG94" s="166"/>
      <c r="BH94" s="166"/>
      <c r="BI94" s="160"/>
      <c r="BJ94" s="43">
        <f t="shared" si="4"/>
        <v>0</v>
      </c>
      <c r="BK94" s="44"/>
      <c r="BL94" s="44"/>
      <c r="BM94" s="44"/>
      <c r="BN94" s="44"/>
      <c r="BR94" s="2" t="s">
        <v>10975</v>
      </c>
    </row>
    <row r="95" spans="1:70" x14ac:dyDescent="0.2">
      <c r="A95" t="s">
        <v>2220</v>
      </c>
      <c r="B95" t="s">
        <v>7407</v>
      </c>
      <c r="C95" t="s">
        <v>81</v>
      </c>
      <c r="D95" t="s">
        <v>72</v>
      </c>
      <c r="E95" t="s">
        <v>70</v>
      </c>
      <c r="F95" t="s">
        <v>34</v>
      </c>
      <c r="G95" s="22">
        <v>16</v>
      </c>
      <c r="H95" s="22">
        <v>16</v>
      </c>
      <c r="I95" s="50">
        <v>8</v>
      </c>
      <c r="J95" s="52">
        <v>24</v>
      </c>
      <c r="K95" s="90"/>
      <c r="L95" s="90"/>
      <c r="M95" s="2"/>
      <c r="N95" t="s">
        <v>35</v>
      </c>
      <c r="O95" t="s">
        <v>35</v>
      </c>
      <c r="P95" t="s">
        <v>36</v>
      </c>
      <c r="Q95" t="s">
        <v>2412</v>
      </c>
      <c r="U95" s="2" t="s">
        <v>37</v>
      </c>
      <c r="V95" t="s">
        <v>7408</v>
      </c>
      <c r="Y95" s="90"/>
      <c r="Z95" s="2">
        <v>1</v>
      </c>
      <c r="AA95" s="22">
        <v>52</v>
      </c>
      <c r="AB95" s="22"/>
      <c r="AC95" s="22"/>
      <c r="AD95" s="22"/>
      <c r="AE95" s="22"/>
      <c r="AF95" t="s">
        <v>2410</v>
      </c>
      <c r="AI95" t="s">
        <v>144</v>
      </c>
      <c r="AK95" t="s">
        <v>51</v>
      </c>
      <c r="AN95" t="s">
        <v>465</v>
      </c>
      <c r="AU95"/>
      <c r="AV95"/>
      <c r="AW95"/>
      <c r="AX95" t="s">
        <v>7311</v>
      </c>
      <c r="BC95" s="173"/>
      <c r="BD95" s="173"/>
      <c r="BE95" s="173"/>
      <c r="BF95" s="173"/>
      <c r="BG95" s="166"/>
      <c r="BH95" s="166"/>
      <c r="BI95" s="160"/>
      <c r="BJ95" s="43">
        <f t="shared" si="4"/>
        <v>0</v>
      </c>
      <c r="BK95" s="44"/>
      <c r="BL95" s="44"/>
      <c r="BM95" s="44"/>
      <c r="BN95" s="44"/>
      <c r="BR95" s="2" t="s">
        <v>10975</v>
      </c>
    </row>
    <row r="96" spans="1:70" x14ac:dyDescent="0.2">
      <c r="A96" t="s">
        <v>2220</v>
      </c>
      <c r="B96" t="s">
        <v>7409</v>
      </c>
      <c r="C96" t="s">
        <v>81</v>
      </c>
      <c r="D96" t="s">
        <v>72</v>
      </c>
      <c r="E96" t="s">
        <v>70</v>
      </c>
      <c r="F96" t="s">
        <v>274</v>
      </c>
      <c r="G96" s="22">
        <v>40</v>
      </c>
      <c r="H96" s="2"/>
      <c r="I96" s="50">
        <v>0</v>
      </c>
      <c r="J96" s="52">
        <v>32</v>
      </c>
      <c r="K96" s="149">
        <v>40</v>
      </c>
      <c r="L96" s="90"/>
      <c r="M96" s="2"/>
      <c r="N96" t="s">
        <v>60</v>
      </c>
      <c r="O96" t="s">
        <v>35</v>
      </c>
      <c r="P96" t="s">
        <v>36</v>
      </c>
      <c r="Q96" t="s">
        <v>2430</v>
      </c>
      <c r="R96" t="s">
        <v>2418</v>
      </c>
      <c r="S96" t="s">
        <v>2341</v>
      </c>
      <c r="T96" t="s">
        <v>2247</v>
      </c>
      <c r="U96" s="2" t="s">
        <v>37</v>
      </c>
      <c r="V96" t="s">
        <v>7410</v>
      </c>
      <c r="Y96" s="90">
        <f>AA96</f>
        <v>52</v>
      </c>
      <c r="Z96" s="2">
        <v>1</v>
      </c>
      <c r="AA96" s="22">
        <v>52</v>
      </c>
      <c r="AB96" s="22"/>
      <c r="AC96" s="22"/>
      <c r="AD96" s="22"/>
      <c r="AE96" s="22"/>
      <c r="AF96" t="s">
        <v>2410</v>
      </c>
      <c r="AI96" t="s">
        <v>315</v>
      </c>
      <c r="AK96" t="s">
        <v>275</v>
      </c>
      <c r="AN96" t="s">
        <v>124</v>
      </c>
      <c r="AU96"/>
      <c r="AV96"/>
      <c r="AW96"/>
      <c r="AX96" t="s">
        <v>7411</v>
      </c>
      <c r="BC96" s="173">
        <f>VLOOKUP(Y96,系数表!A:C,3,0)</f>
        <v>1.1000000000000001</v>
      </c>
      <c r="BD96" s="173">
        <f t="shared" si="6"/>
        <v>44</v>
      </c>
      <c r="BE96" s="173"/>
      <c r="BF96" s="173"/>
      <c r="BG96" s="166"/>
      <c r="BH96" s="166"/>
      <c r="BI96" s="160"/>
      <c r="BJ96" s="43">
        <f t="shared" si="4"/>
        <v>44</v>
      </c>
      <c r="BK96" s="44"/>
      <c r="BL96" s="44"/>
      <c r="BM96" s="44"/>
      <c r="BN96" s="44"/>
      <c r="BR96" s="2" t="s">
        <v>10975</v>
      </c>
    </row>
    <row r="97" spans="1:70" x14ac:dyDescent="0.2">
      <c r="A97" t="s">
        <v>2220</v>
      </c>
      <c r="B97" t="s">
        <v>7412</v>
      </c>
      <c r="C97" t="s">
        <v>41</v>
      </c>
      <c r="D97" t="s">
        <v>72</v>
      </c>
      <c r="E97" t="s">
        <v>70</v>
      </c>
      <c r="F97" t="s">
        <v>34</v>
      </c>
      <c r="G97" s="22">
        <v>16</v>
      </c>
      <c r="H97" s="22">
        <v>16</v>
      </c>
      <c r="I97" s="50">
        <v>0</v>
      </c>
      <c r="J97" s="52">
        <v>32</v>
      </c>
      <c r="K97" s="90"/>
      <c r="L97" s="90"/>
      <c r="M97" s="2"/>
      <c r="N97" t="s">
        <v>35</v>
      </c>
      <c r="O97" t="s">
        <v>35</v>
      </c>
      <c r="P97" t="s">
        <v>36</v>
      </c>
      <c r="Q97" t="s">
        <v>2251</v>
      </c>
      <c r="U97" s="2" t="s">
        <v>37</v>
      </c>
      <c r="V97" t="s">
        <v>7413</v>
      </c>
      <c r="Y97" s="90"/>
      <c r="Z97" s="2">
        <v>2</v>
      </c>
      <c r="AA97" s="22">
        <v>77</v>
      </c>
      <c r="AB97" s="22"/>
      <c r="AC97" s="22"/>
      <c r="AD97" s="22"/>
      <c r="AE97" s="22"/>
      <c r="AF97" t="s">
        <v>2405</v>
      </c>
      <c r="AI97" t="s">
        <v>325</v>
      </c>
      <c r="AK97" t="s">
        <v>51</v>
      </c>
      <c r="AN97" t="s">
        <v>465</v>
      </c>
      <c r="AU97"/>
      <c r="AV97"/>
      <c r="AW97"/>
      <c r="AX97" t="s">
        <v>7314</v>
      </c>
      <c r="BC97" s="173"/>
      <c r="BD97" s="173"/>
      <c r="BE97" s="173"/>
      <c r="BF97" s="173"/>
      <c r="BG97" s="166"/>
      <c r="BH97" s="166"/>
      <c r="BI97" s="160"/>
      <c r="BJ97" s="43">
        <f t="shared" si="4"/>
        <v>0</v>
      </c>
      <c r="BK97" s="44"/>
      <c r="BL97" s="44"/>
      <c r="BM97" s="44"/>
      <c r="BN97" s="44"/>
      <c r="BR97" s="2" t="s">
        <v>10975</v>
      </c>
    </row>
    <row r="98" spans="1:70" x14ac:dyDescent="0.2">
      <c r="A98" t="s">
        <v>2220</v>
      </c>
      <c r="B98" t="s">
        <v>7414</v>
      </c>
      <c r="C98" t="s">
        <v>41</v>
      </c>
      <c r="D98" t="s">
        <v>72</v>
      </c>
      <c r="E98" t="s">
        <v>70</v>
      </c>
      <c r="F98" t="s">
        <v>43</v>
      </c>
      <c r="G98" s="22">
        <v>32</v>
      </c>
      <c r="H98" s="22">
        <v>32</v>
      </c>
      <c r="I98" s="50">
        <v>32</v>
      </c>
      <c r="J98" s="52">
        <v>16</v>
      </c>
      <c r="K98" s="90"/>
      <c r="L98" s="90"/>
      <c r="M98" s="2"/>
      <c r="N98" t="s">
        <v>35</v>
      </c>
      <c r="O98" t="s">
        <v>35</v>
      </c>
      <c r="P98" t="s">
        <v>36</v>
      </c>
      <c r="Q98" t="s">
        <v>2430</v>
      </c>
      <c r="U98" s="2" t="s">
        <v>37</v>
      </c>
      <c r="V98" t="s">
        <v>7415</v>
      </c>
      <c r="Y98" s="90"/>
      <c r="Z98" s="2">
        <v>1</v>
      </c>
      <c r="AA98" s="22">
        <v>52</v>
      </c>
      <c r="AB98" s="22"/>
      <c r="AC98" s="22"/>
      <c r="AD98" s="22"/>
      <c r="AE98" s="22"/>
      <c r="AF98" t="s">
        <v>2410</v>
      </c>
      <c r="AI98" t="s">
        <v>2842</v>
      </c>
      <c r="AK98" t="s">
        <v>44</v>
      </c>
      <c r="AN98" t="s">
        <v>465</v>
      </c>
      <c r="AU98"/>
      <c r="AV98"/>
      <c r="AW98"/>
      <c r="AX98" t="s">
        <v>7311</v>
      </c>
      <c r="BC98" s="173"/>
      <c r="BD98" s="173"/>
      <c r="BE98" s="173"/>
      <c r="BF98" s="173"/>
      <c r="BG98" s="166"/>
      <c r="BH98" s="166"/>
      <c r="BI98" s="160"/>
      <c r="BJ98" s="43">
        <f t="shared" si="4"/>
        <v>0</v>
      </c>
      <c r="BK98" s="44"/>
      <c r="BL98" s="44"/>
      <c r="BM98" s="44"/>
      <c r="BN98" s="44"/>
      <c r="BR98" s="2" t="s">
        <v>10975</v>
      </c>
    </row>
    <row r="99" spans="1:70" x14ac:dyDescent="0.2">
      <c r="A99" t="s">
        <v>2220</v>
      </c>
      <c r="B99" t="s">
        <v>2422</v>
      </c>
      <c r="C99" t="s">
        <v>81</v>
      </c>
      <c r="D99" t="s">
        <v>72</v>
      </c>
      <c r="E99" t="s">
        <v>70</v>
      </c>
      <c r="F99" t="s">
        <v>34</v>
      </c>
      <c r="G99" s="22">
        <v>16</v>
      </c>
      <c r="H99" s="22">
        <v>16</v>
      </c>
      <c r="I99" s="50">
        <v>16</v>
      </c>
      <c r="J99" s="52">
        <v>32</v>
      </c>
      <c r="K99" s="90"/>
      <c r="L99" s="90"/>
      <c r="M99" s="2"/>
      <c r="N99" t="s">
        <v>60</v>
      </c>
      <c r="O99" t="s">
        <v>35</v>
      </c>
      <c r="P99" t="s">
        <v>36</v>
      </c>
      <c r="Q99" t="s">
        <v>2423</v>
      </c>
      <c r="U99" s="2" t="s">
        <v>37</v>
      </c>
      <c r="V99" t="s">
        <v>2424</v>
      </c>
      <c r="Y99" s="90"/>
      <c r="Z99" s="2">
        <v>1</v>
      </c>
      <c r="AA99" s="22">
        <v>52</v>
      </c>
      <c r="AB99" s="22"/>
      <c r="AC99" s="22"/>
      <c r="AD99" s="22"/>
      <c r="AE99" s="22"/>
      <c r="AF99" t="s">
        <v>2410</v>
      </c>
      <c r="AI99" t="s">
        <v>7416</v>
      </c>
      <c r="AK99" t="s">
        <v>51</v>
      </c>
      <c r="AN99" t="s">
        <v>465</v>
      </c>
      <c r="AU99"/>
      <c r="AV99"/>
      <c r="AW99"/>
      <c r="AX99"/>
      <c r="BC99" s="173"/>
      <c r="BD99" s="173"/>
      <c r="BE99" s="173"/>
      <c r="BF99" s="173"/>
      <c r="BG99" s="166"/>
      <c r="BH99" s="166"/>
      <c r="BI99" s="160"/>
      <c r="BJ99" s="43">
        <f t="shared" si="4"/>
        <v>0</v>
      </c>
      <c r="BK99" s="44"/>
      <c r="BL99" s="44"/>
      <c r="BM99" s="44"/>
      <c r="BN99" s="44"/>
      <c r="BR99" s="2" t="s">
        <v>10975</v>
      </c>
    </row>
    <row r="100" spans="1:70" x14ac:dyDescent="0.2">
      <c r="A100" t="s">
        <v>2220</v>
      </c>
      <c r="B100" t="s">
        <v>7417</v>
      </c>
      <c r="C100" t="s">
        <v>81</v>
      </c>
      <c r="D100" t="s">
        <v>85</v>
      </c>
      <c r="E100" t="s">
        <v>70</v>
      </c>
      <c r="F100" t="s">
        <v>97</v>
      </c>
      <c r="G100" s="22">
        <v>48</v>
      </c>
      <c r="H100" s="22">
        <v>48</v>
      </c>
      <c r="I100" s="50">
        <v>8</v>
      </c>
      <c r="J100" s="52">
        <v>32</v>
      </c>
      <c r="K100" s="90"/>
      <c r="L100" s="90"/>
      <c r="M100" s="2"/>
      <c r="N100" t="s">
        <v>45</v>
      </c>
      <c r="O100" t="s">
        <v>35</v>
      </c>
      <c r="P100" t="s">
        <v>89</v>
      </c>
      <c r="Q100" t="s">
        <v>2449</v>
      </c>
      <c r="U100" s="2" t="s">
        <v>37</v>
      </c>
      <c r="V100" t="s">
        <v>7418</v>
      </c>
      <c r="Y100" s="90"/>
      <c r="Z100" s="2">
        <v>1</v>
      </c>
      <c r="AA100" s="22">
        <v>54</v>
      </c>
      <c r="AB100" s="22"/>
      <c r="AC100" s="22"/>
      <c r="AD100" s="22"/>
      <c r="AE100" s="22"/>
      <c r="AF100" t="s">
        <v>2435</v>
      </c>
      <c r="AI100" t="s">
        <v>1602</v>
      </c>
      <c r="AK100" t="s">
        <v>98</v>
      </c>
      <c r="AN100" t="s">
        <v>465</v>
      </c>
      <c r="AU100"/>
      <c r="AV100"/>
      <c r="AW100"/>
      <c r="AX100" t="s">
        <v>7311</v>
      </c>
      <c r="BC100" s="173"/>
      <c r="BD100" s="173"/>
      <c r="BE100" s="173"/>
      <c r="BF100" s="173"/>
      <c r="BG100" s="166"/>
      <c r="BH100" s="166"/>
      <c r="BI100" s="160"/>
      <c r="BJ100" s="43">
        <f t="shared" si="4"/>
        <v>0</v>
      </c>
      <c r="BK100" s="44"/>
      <c r="BL100" s="44"/>
      <c r="BM100" s="44"/>
      <c r="BN100" s="44"/>
      <c r="BR100" s="2" t="s">
        <v>10975</v>
      </c>
    </row>
    <row r="101" spans="1:70" x14ac:dyDescent="0.2">
      <c r="A101" t="s">
        <v>2220</v>
      </c>
      <c r="B101" t="s">
        <v>7419</v>
      </c>
      <c r="C101" t="s">
        <v>81</v>
      </c>
      <c r="D101" t="s">
        <v>85</v>
      </c>
      <c r="E101" t="s">
        <v>70</v>
      </c>
      <c r="F101" t="s">
        <v>43</v>
      </c>
      <c r="G101" s="22">
        <v>32</v>
      </c>
      <c r="H101" s="22">
        <v>32</v>
      </c>
      <c r="I101" s="50">
        <v>36</v>
      </c>
      <c r="J101" s="52">
        <v>20</v>
      </c>
      <c r="K101" s="90"/>
      <c r="L101" s="90"/>
      <c r="M101" s="2"/>
      <c r="N101" t="s">
        <v>45</v>
      </c>
      <c r="O101" t="s">
        <v>35</v>
      </c>
      <c r="P101" t="s">
        <v>36</v>
      </c>
      <c r="Q101" t="s">
        <v>7420</v>
      </c>
      <c r="U101" s="2" t="s">
        <v>37</v>
      </c>
      <c r="V101" t="s">
        <v>7421</v>
      </c>
      <c r="Y101" s="90"/>
      <c r="Z101" s="2">
        <v>1</v>
      </c>
      <c r="AA101" s="22">
        <v>54</v>
      </c>
      <c r="AB101" s="22"/>
      <c r="AC101" s="22"/>
      <c r="AD101" s="22"/>
      <c r="AE101" s="22"/>
      <c r="AF101" t="s">
        <v>2435</v>
      </c>
      <c r="AI101" t="s">
        <v>1730</v>
      </c>
      <c r="AK101" t="s">
        <v>206</v>
      </c>
      <c r="AN101" t="s">
        <v>465</v>
      </c>
      <c r="AU101"/>
      <c r="AV101"/>
      <c r="AW101"/>
      <c r="AX101" t="s">
        <v>7314</v>
      </c>
      <c r="BC101" s="173"/>
      <c r="BD101" s="173"/>
      <c r="BE101" s="173"/>
      <c r="BF101" s="173"/>
      <c r="BG101" s="166"/>
      <c r="BH101" s="166"/>
      <c r="BI101" s="160"/>
      <c r="BJ101" s="43">
        <f t="shared" si="4"/>
        <v>0</v>
      </c>
      <c r="BK101" s="44"/>
      <c r="BL101" s="44"/>
      <c r="BM101" s="44"/>
      <c r="BN101" s="44"/>
      <c r="BR101" s="2" t="s">
        <v>10975</v>
      </c>
    </row>
    <row r="102" spans="1:70" x14ac:dyDescent="0.2">
      <c r="A102" t="s">
        <v>2220</v>
      </c>
      <c r="B102" t="s">
        <v>7422</v>
      </c>
      <c r="C102" t="s">
        <v>81</v>
      </c>
      <c r="D102" t="s">
        <v>72</v>
      </c>
      <c r="E102" t="s">
        <v>70</v>
      </c>
      <c r="F102" t="s">
        <v>335</v>
      </c>
      <c r="G102" s="22">
        <v>64</v>
      </c>
      <c r="H102" s="22">
        <v>64</v>
      </c>
      <c r="I102" s="50">
        <v>0</v>
      </c>
      <c r="J102" s="52">
        <v>16</v>
      </c>
      <c r="K102" s="90"/>
      <c r="L102" s="90"/>
      <c r="M102" s="2"/>
      <c r="N102" t="s">
        <v>60</v>
      </c>
      <c r="O102" t="s">
        <v>35</v>
      </c>
      <c r="P102" t="s">
        <v>89</v>
      </c>
      <c r="Q102" t="s">
        <v>2455</v>
      </c>
      <c r="U102" s="2" t="s">
        <v>37</v>
      </c>
      <c r="V102" t="s">
        <v>7423</v>
      </c>
      <c r="Y102" s="90"/>
      <c r="Z102" s="2">
        <v>1</v>
      </c>
      <c r="AA102" s="22">
        <v>29</v>
      </c>
      <c r="AB102" s="22"/>
      <c r="AC102" s="22"/>
      <c r="AD102" s="22"/>
      <c r="AE102" s="22"/>
      <c r="AF102" t="s">
        <v>2337</v>
      </c>
      <c r="AI102" t="s">
        <v>2911</v>
      </c>
      <c r="AK102" t="s">
        <v>336</v>
      </c>
      <c r="AN102" t="s">
        <v>1403</v>
      </c>
      <c r="AU102"/>
      <c r="AV102"/>
      <c r="AW102"/>
      <c r="AX102" t="s">
        <v>7311</v>
      </c>
      <c r="BC102" s="173"/>
      <c r="BD102" s="173"/>
      <c r="BE102" s="173"/>
      <c r="BF102" s="173"/>
      <c r="BG102" s="166"/>
      <c r="BH102" s="166"/>
      <c r="BI102" s="160"/>
      <c r="BJ102" s="43">
        <f t="shared" si="4"/>
        <v>0</v>
      </c>
      <c r="BK102" s="44"/>
      <c r="BL102" s="44"/>
      <c r="BM102" s="44"/>
      <c r="BN102" s="44"/>
      <c r="BR102" s="2" t="s">
        <v>10975</v>
      </c>
    </row>
    <row r="103" spans="1:70" x14ac:dyDescent="0.2">
      <c r="A103" t="s">
        <v>2220</v>
      </c>
      <c r="B103" t="s">
        <v>7424</v>
      </c>
      <c r="C103" t="s">
        <v>81</v>
      </c>
      <c r="D103" t="s">
        <v>72</v>
      </c>
      <c r="E103" t="s">
        <v>70</v>
      </c>
      <c r="F103" t="s">
        <v>183</v>
      </c>
      <c r="G103" s="22">
        <v>56</v>
      </c>
      <c r="H103" s="22">
        <v>56</v>
      </c>
      <c r="I103" s="50">
        <v>0</v>
      </c>
      <c r="J103" s="52">
        <v>16</v>
      </c>
      <c r="K103" s="90"/>
      <c r="L103" s="90"/>
      <c r="M103" s="2"/>
      <c r="N103" t="s">
        <v>60</v>
      </c>
      <c r="O103" t="s">
        <v>35</v>
      </c>
      <c r="P103" t="s">
        <v>89</v>
      </c>
      <c r="Q103" t="s">
        <v>2467</v>
      </c>
      <c r="U103" s="2" t="s">
        <v>37</v>
      </c>
      <c r="V103" t="s">
        <v>7425</v>
      </c>
      <c r="Y103" s="90"/>
      <c r="Z103" s="2">
        <v>1</v>
      </c>
      <c r="AA103" s="22">
        <v>29</v>
      </c>
      <c r="AB103" s="22"/>
      <c r="AC103" s="22"/>
      <c r="AD103" s="22"/>
      <c r="AE103" s="22"/>
      <c r="AF103" t="s">
        <v>2337</v>
      </c>
      <c r="AI103" t="s">
        <v>303</v>
      </c>
      <c r="AK103" t="s">
        <v>115</v>
      </c>
      <c r="AN103" t="s">
        <v>465</v>
      </c>
      <c r="AU103"/>
      <c r="AV103"/>
      <c r="AW103"/>
      <c r="AX103" t="s">
        <v>7314</v>
      </c>
      <c r="BC103" s="173"/>
      <c r="BD103" s="173"/>
      <c r="BE103" s="173"/>
      <c r="BF103" s="173"/>
      <c r="BG103" s="166"/>
      <c r="BH103" s="166"/>
      <c r="BI103" s="160"/>
      <c r="BJ103" s="43">
        <f t="shared" si="4"/>
        <v>0</v>
      </c>
      <c r="BK103" s="44"/>
      <c r="BL103" s="44"/>
      <c r="BM103" s="44"/>
      <c r="BN103" s="44"/>
      <c r="BR103" s="2" t="s">
        <v>10975</v>
      </c>
    </row>
    <row r="104" spans="1:70" x14ac:dyDescent="0.2">
      <c r="A104" t="s">
        <v>2220</v>
      </c>
      <c r="B104" t="s">
        <v>7426</v>
      </c>
      <c r="C104" t="s">
        <v>81</v>
      </c>
      <c r="D104" t="s">
        <v>72</v>
      </c>
      <c r="E104" t="s">
        <v>70</v>
      </c>
      <c r="F104" t="s">
        <v>43</v>
      </c>
      <c r="G104" s="22">
        <v>32</v>
      </c>
      <c r="H104" s="22">
        <v>32</v>
      </c>
      <c r="I104" s="22">
        <f t="shared" ref="I104:I129" si="10">H104-J104</f>
        <v>32</v>
      </c>
      <c r="J104" s="22"/>
      <c r="K104" s="90"/>
      <c r="L104" s="90"/>
      <c r="M104" s="2"/>
      <c r="N104" t="s">
        <v>60</v>
      </c>
      <c r="O104" t="s">
        <v>35</v>
      </c>
      <c r="P104" t="s">
        <v>89</v>
      </c>
      <c r="Q104" t="s">
        <v>2438</v>
      </c>
      <c r="U104" s="2" t="s">
        <v>37</v>
      </c>
      <c r="V104" t="s">
        <v>7427</v>
      </c>
      <c r="Y104" s="90"/>
      <c r="Z104" s="2">
        <v>1</v>
      </c>
      <c r="AA104" s="22">
        <v>29</v>
      </c>
      <c r="AB104" s="22"/>
      <c r="AC104" s="22"/>
      <c r="AD104" s="22"/>
      <c r="AE104" s="22"/>
      <c r="AF104" t="s">
        <v>2337</v>
      </c>
      <c r="AI104" t="s">
        <v>144</v>
      </c>
      <c r="AK104" t="s">
        <v>44</v>
      </c>
      <c r="AN104" t="s">
        <v>465</v>
      </c>
      <c r="AU104"/>
      <c r="AV104"/>
      <c r="AW104"/>
      <c r="AX104" t="s">
        <v>7309</v>
      </c>
      <c r="BC104" s="173"/>
      <c r="BD104" s="173"/>
      <c r="BE104" s="173"/>
      <c r="BF104" s="173"/>
      <c r="BG104" s="166"/>
      <c r="BH104" s="166"/>
      <c r="BI104" s="160"/>
      <c r="BJ104" s="43">
        <f t="shared" si="4"/>
        <v>0</v>
      </c>
      <c r="BK104" s="44"/>
      <c r="BL104" s="44"/>
      <c r="BM104" s="44"/>
      <c r="BN104" s="44"/>
      <c r="BR104" s="2" t="s">
        <v>10975</v>
      </c>
    </row>
    <row r="105" spans="1:70" x14ac:dyDescent="0.2">
      <c r="A105" t="s">
        <v>2220</v>
      </c>
      <c r="B105" t="s">
        <v>7428</v>
      </c>
      <c r="C105" t="s">
        <v>81</v>
      </c>
      <c r="D105" t="s">
        <v>85</v>
      </c>
      <c r="E105" t="s">
        <v>70</v>
      </c>
      <c r="F105" t="s">
        <v>43</v>
      </c>
      <c r="G105" s="22">
        <v>32</v>
      </c>
      <c r="H105" s="22">
        <v>32</v>
      </c>
      <c r="I105" s="22">
        <f t="shared" si="10"/>
        <v>32</v>
      </c>
      <c r="J105" s="22"/>
      <c r="K105" s="90"/>
      <c r="L105" s="90"/>
      <c r="M105" s="2"/>
      <c r="N105" t="s">
        <v>35</v>
      </c>
      <c r="O105" t="s">
        <v>35</v>
      </c>
      <c r="P105" t="s">
        <v>89</v>
      </c>
      <c r="Q105" t="s">
        <v>7429</v>
      </c>
      <c r="U105" s="2" t="s">
        <v>37</v>
      </c>
      <c r="V105" t="s">
        <v>7430</v>
      </c>
      <c r="Y105" s="90"/>
      <c r="Z105" s="2">
        <v>1</v>
      </c>
      <c r="AA105" s="22">
        <v>54</v>
      </c>
      <c r="AB105" s="22"/>
      <c r="AC105" s="22"/>
      <c r="AD105" s="22"/>
      <c r="AE105" s="22"/>
      <c r="AF105" t="s">
        <v>2435</v>
      </c>
      <c r="AI105" t="s">
        <v>1602</v>
      </c>
      <c r="AK105" t="s">
        <v>44</v>
      </c>
      <c r="AN105" t="s">
        <v>465</v>
      </c>
      <c r="AU105"/>
      <c r="AV105"/>
      <c r="AW105"/>
      <c r="AX105" t="s">
        <v>7431</v>
      </c>
      <c r="BC105" s="173"/>
      <c r="BD105" s="173"/>
      <c r="BE105" s="173"/>
      <c r="BF105" s="173"/>
      <c r="BG105" s="166"/>
      <c r="BH105" s="166"/>
      <c r="BI105" s="160"/>
      <c r="BJ105" s="43">
        <f t="shared" si="4"/>
        <v>0</v>
      </c>
      <c r="BK105" s="44"/>
      <c r="BL105" s="44"/>
      <c r="BM105" s="44"/>
      <c r="BN105" s="44"/>
      <c r="BR105" s="2" t="s">
        <v>10975</v>
      </c>
    </row>
    <row r="106" spans="1:70" x14ac:dyDescent="0.2">
      <c r="A106" t="s">
        <v>2220</v>
      </c>
      <c r="B106" t="s">
        <v>2444</v>
      </c>
      <c r="C106" t="s">
        <v>41</v>
      </c>
      <c r="D106" t="s">
        <v>72</v>
      </c>
      <c r="E106" t="s">
        <v>70</v>
      </c>
      <c r="F106" t="s">
        <v>43</v>
      </c>
      <c r="G106" s="22">
        <v>32</v>
      </c>
      <c r="H106" s="22">
        <v>32</v>
      </c>
      <c r="I106" s="22">
        <f t="shared" si="10"/>
        <v>32</v>
      </c>
      <c r="J106" s="22"/>
      <c r="K106" s="90"/>
      <c r="L106" s="90"/>
      <c r="M106" s="2"/>
      <c r="N106" t="s">
        <v>35</v>
      </c>
      <c r="O106" t="s">
        <v>35</v>
      </c>
      <c r="P106" t="s">
        <v>36</v>
      </c>
      <c r="Q106" t="s">
        <v>2445</v>
      </c>
      <c r="U106" s="2" t="s">
        <v>37</v>
      </c>
      <c r="V106" t="s">
        <v>2446</v>
      </c>
      <c r="Y106" s="90"/>
      <c r="Z106" s="2">
        <v>1</v>
      </c>
      <c r="AA106" s="22">
        <v>29</v>
      </c>
      <c r="AB106" s="22"/>
      <c r="AC106" s="22"/>
      <c r="AD106" s="22"/>
      <c r="AE106" s="22"/>
      <c r="AF106" t="s">
        <v>2337</v>
      </c>
      <c r="AI106" t="s">
        <v>7432</v>
      </c>
      <c r="AK106" t="s">
        <v>44</v>
      </c>
      <c r="AN106" t="s">
        <v>465</v>
      </c>
      <c r="AU106"/>
      <c r="AV106"/>
      <c r="AW106"/>
      <c r="AX106" t="s">
        <v>7314</v>
      </c>
      <c r="BC106" s="173"/>
      <c r="BD106" s="173"/>
      <c r="BE106" s="173"/>
      <c r="BF106" s="173"/>
      <c r="BG106" s="166"/>
      <c r="BH106" s="166"/>
      <c r="BI106" s="160"/>
      <c r="BJ106" s="43">
        <f t="shared" si="4"/>
        <v>0</v>
      </c>
      <c r="BK106" s="44"/>
      <c r="BL106" s="44"/>
      <c r="BM106" s="44"/>
      <c r="BN106" s="44"/>
      <c r="BR106" s="2" t="s">
        <v>10975</v>
      </c>
    </row>
    <row r="107" spans="1:70" x14ac:dyDescent="0.2">
      <c r="A107" t="s">
        <v>2220</v>
      </c>
      <c r="B107" t="s">
        <v>7433</v>
      </c>
      <c r="C107" t="s">
        <v>41</v>
      </c>
      <c r="D107" t="s">
        <v>72</v>
      </c>
      <c r="E107" t="s">
        <v>70</v>
      </c>
      <c r="F107" t="s">
        <v>43</v>
      </c>
      <c r="G107" s="22">
        <v>32</v>
      </c>
      <c r="H107" s="22">
        <v>32</v>
      </c>
      <c r="I107" s="22">
        <f t="shared" si="10"/>
        <v>32</v>
      </c>
      <c r="J107" s="22"/>
      <c r="K107" s="90"/>
      <c r="L107" s="90"/>
      <c r="M107" s="2"/>
      <c r="N107" t="s">
        <v>35</v>
      </c>
      <c r="O107" t="s">
        <v>35</v>
      </c>
      <c r="P107" t="s">
        <v>36</v>
      </c>
      <c r="Q107" t="s">
        <v>2473</v>
      </c>
      <c r="U107" s="2" t="s">
        <v>37</v>
      </c>
      <c r="V107" t="s">
        <v>7434</v>
      </c>
      <c r="Y107" s="90"/>
      <c r="Z107" s="2">
        <v>1</v>
      </c>
      <c r="AA107" s="22">
        <v>29</v>
      </c>
      <c r="AB107" s="22"/>
      <c r="AC107" s="22"/>
      <c r="AD107" s="22"/>
      <c r="AE107" s="22"/>
      <c r="AF107" t="s">
        <v>2337</v>
      </c>
      <c r="AI107" t="s">
        <v>2911</v>
      </c>
      <c r="AK107" t="s">
        <v>44</v>
      </c>
      <c r="AN107" t="s">
        <v>465</v>
      </c>
      <c r="AU107"/>
      <c r="AV107"/>
      <c r="AW107"/>
      <c r="AX107" t="s">
        <v>7311</v>
      </c>
      <c r="BC107" s="173"/>
      <c r="BD107" s="173"/>
      <c r="BE107" s="173"/>
      <c r="BF107" s="173"/>
      <c r="BG107" s="166"/>
      <c r="BH107" s="166"/>
      <c r="BI107" s="160"/>
      <c r="BJ107" s="43">
        <f t="shared" si="4"/>
        <v>0</v>
      </c>
      <c r="BK107" s="44"/>
      <c r="BL107" s="44"/>
      <c r="BM107" s="44"/>
      <c r="BN107" s="44"/>
      <c r="BR107" s="2" t="s">
        <v>10975</v>
      </c>
    </row>
    <row r="108" spans="1:70" x14ac:dyDescent="0.2">
      <c r="A108" t="s">
        <v>2220</v>
      </c>
      <c r="B108" t="s">
        <v>7435</v>
      </c>
      <c r="C108" t="s">
        <v>81</v>
      </c>
      <c r="D108" t="s">
        <v>85</v>
      </c>
      <c r="E108" t="s">
        <v>70</v>
      </c>
      <c r="F108" t="s">
        <v>43</v>
      </c>
      <c r="G108" s="22">
        <v>32</v>
      </c>
      <c r="H108" s="2"/>
      <c r="I108" s="22">
        <f t="shared" si="10"/>
        <v>0</v>
      </c>
      <c r="J108" s="2"/>
      <c r="K108" s="149">
        <v>32</v>
      </c>
      <c r="L108" s="90"/>
      <c r="M108" s="2"/>
      <c r="N108" t="s">
        <v>60</v>
      </c>
      <c r="O108" t="s">
        <v>60</v>
      </c>
      <c r="P108" t="s">
        <v>36</v>
      </c>
      <c r="Q108" t="s">
        <v>2400</v>
      </c>
      <c r="R108" t="s">
        <v>2572</v>
      </c>
      <c r="U108" s="2" t="s">
        <v>37</v>
      </c>
      <c r="V108" t="s">
        <v>7436</v>
      </c>
      <c r="Y108" s="90">
        <f t="shared" ref="Y108:Y112" si="11">AA108</f>
        <v>54</v>
      </c>
      <c r="Z108" s="2">
        <v>2</v>
      </c>
      <c r="AA108" s="22">
        <v>54</v>
      </c>
      <c r="AB108" s="22"/>
      <c r="AC108" s="22"/>
      <c r="AD108" s="22"/>
      <c r="AE108" s="22"/>
      <c r="AF108" t="s">
        <v>3522</v>
      </c>
      <c r="AI108" t="s">
        <v>1494</v>
      </c>
      <c r="AK108" t="s">
        <v>44</v>
      </c>
      <c r="AN108" t="s">
        <v>465</v>
      </c>
      <c r="AU108"/>
      <c r="AV108"/>
      <c r="AW108"/>
      <c r="AX108" t="s">
        <v>7309</v>
      </c>
      <c r="BC108" s="173">
        <f>VLOOKUP(Y108,系数表!A:C,3,0)</f>
        <v>1.1000000000000001</v>
      </c>
      <c r="BD108" s="173">
        <f t="shared" si="6"/>
        <v>35.200000000000003</v>
      </c>
      <c r="BE108" s="173"/>
      <c r="BF108" s="173"/>
      <c r="BG108" s="166"/>
      <c r="BH108" s="166"/>
      <c r="BI108" s="160"/>
      <c r="BJ108" s="43">
        <f t="shared" si="4"/>
        <v>35.200000000000003</v>
      </c>
      <c r="BK108" s="44"/>
      <c r="BL108" s="44"/>
      <c r="BM108" s="44"/>
      <c r="BN108" s="44"/>
      <c r="BR108" s="2" t="s">
        <v>10975</v>
      </c>
    </row>
    <row r="109" spans="1:70" x14ac:dyDescent="0.2">
      <c r="A109" t="s">
        <v>2220</v>
      </c>
      <c r="B109" t="s">
        <v>7435</v>
      </c>
      <c r="C109" t="s">
        <v>81</v>
      </c>
      <c r="D109" t="s">
        <v>85</v>
      </c>
      <c r="E109" t="s">
        <v>70</v>
      </c>
      <c r="F109" t="s">
        <v>43</v>
      </c>
      <c r="G109" s="22">
        <v>32</v>
      </c>
      <c r="H109" s="2"/>
      <c r="I109" s="22">
        <f t="shared" si="10"/>
        <v>0</v>
      </c>
      <c r="J109" s="2"/>
      <c r="K109" s="149">
        <v>32</v>
      </c>
      <c r="L109" s="90"/>
      <c r="M109" s="2"/>
      <c r="N109" t="s">
        <v>60</v>
      </c>
      <c r="O109" t="s">
        <v>60</v>
      </c>
      <c r="P109" t="s">
        <v>36</v>
      </c>
      <c r="Q109" t="s">
        <v>2377</v>
      </c>
      <c r="U109" s="2" t="s">
        <v>37</v>
      </c>
      <c r="V109" t="s">
        <v>7437</v>
      </c>
      <c r="Y109" s="90">
        <f t="shared" si="11"/>
        <v>30</v>
      </c>
      <c r="Z109" s="2">
        <v>1</v>
      </c>
      <c r="AA109" s="22">
        <v>30</v>
      </c>
      <c r="AB109" s="22"/>
      <c r="AC109" s="22"/>
      <c r="AD109" s="22"/>
      <c r="AE109" s="22"/>
      <c r="AF109" t="s">
        <v>7438</v>
      </c>
      <c r="AI109" t="s">
        <v>1494</v>
      </c>
      <c r="AK109" t="s">
        <v>44</v>
      </c>
      <c r="AN109" t="s">
        <v>124</v>
      </c>
      <c r="AU109"/>
      <c r="AV109"/>
      <c r="AW109"/>
      <c r="AX109" t="s">
        <v>7309</v>
      </c>
      <c r="BC109" s="173">
        <f>VLOOKUP(Y109,系数表!A:C,3,0)</f>
        <v>1.1000000000000001</v>
      </c>
      <c r="BD109" s="173">
        <f t="shared" si="6"/>
        <v>35.200000000000003</v>
      </c>
      <c r="BE109" s="173"/>
      <c r="BF109" s="173"/>
      <c r="BG109" s="166"/>
      <c r="BH109" s="166"/>
      <c r="BI109" s="160"/>
      <c r="BJ109" s="43">
        <f t="shared" si="4"/>
        <v>35.200000000000003</v>
      </c>
      <c r="BK109" s="44"/>
      <c r="BL109" s="44"/>
      <c r="BM109" s="44"/>
      <c r="BN109" s="44"/>
      <c r="BR109" s="2" t="s">
        <v>10975</v>
      </c>
    </row>
    <row r="110" spans="1:70" x14ac:dyDescent="0.2">
      <c r="A110" t="s">
        <v>2220</v>
      </c>
      <c r="B110" t="s">
        <v>7435</v>
      </c>
      <c r="C110" t="s">
        <v>81</v>
      </c>
      <c r="D110" t="s">
        <v>85</v>
      </c>
      <c r="E110" t="s">
        <v>70</v>
      </c>
      <c r="F110" t="s">
        <v>43</v>
      </c>
      <c r="G110" s="22">
        <v>32</v>
      </c>
      <c r="H110" s="2"/>
      <c r="I110" s="22">
        <f t="shared" si="10"/>
        <v>0</v>
      </c>
      <c r="J110" s="2"/>
      <c r="K110" s="149">
        <v>32</v>
      </c>
      <c r="L110" s="90"/>
      <c r="M110" s="2"/>
      <c r="N110" t="s">
        <v>60</v>
      </c>
      <c r="O110" t="s">
        <v>60</v>
      </c>
      <c r="P110" t="s">
        <v>36</v>
      </c>
      <c r="Q110" t="s">
        <v>2572</v>
      </c>
      <c r="U110" s="2" t="s">
        <v>37</v>
      </c>
      <c r="V110" t="s">
        <v>7439</v>
      </c>
      <c r="Y110" s="90">
        <f t="shared" si="11"/>
        <v>28</v>
      </c>
      <c r="Z110" s="2">
        <v>1</v>
      </c>
      <c r="AA110" s="22">
        <v>28</v>
      </c>
      <c r="AB110" s="22"/>
      <c r="AC110" s="22"/>
      <c r="AD110" s="22"/>
      <c r="AE110" s="22"/>
      <c r="AF110" t="s">
        <v>7440</v>
      </c>
      <c r="AI110" t="s">
        <v>1494</v>
      </c>
      <c r="AK110" t="s">
        <v>44</v>
      </c>
      <c r="AN110" t="s">
        <v>124</v>
      </c>
      <c r="AU110"/>
      <c r="AV110"/>
      <c r="AW110"/>
      <c r="AX110" t="s">
        <v>7311</v>
      </c>
      <c r="BC110" s="173">
        <f>VLOOKUP(Y110,系数表!A:C,3,0)</f>
        <v>1.05</v>
      </c>
      <c r="BD110" s="173">
        <f t="shared" si="6"/>
        <v>33.6</v>
      </c>
      <c r="BE110" s="173"/>
      <c r="BF110" s="173"/>
      <c r="BG110" s="166"/>
      <c r="BH110" s="166"/>
      <c r="BI110" s="160"/>
      <c r="BJ110" s="43">
        <f t="shared" si="4"/>
        <v>33.6</v>
      </c>
      <c r="BK110" s="44"/>
      <c r="BL110" s="44"/>
      <c r="BM110" s="44"/>
      <c r="BN110" s="44"/>
      <c r="BR110" s="2" t="s">
        <v>10975</v>
      </c>
    </row>
    <row r="111" spans="1:70" x14ac:dyDescent="0.2">
      <c r="A111" t="s">
        <v>2220</v>
      </c>
      <c r="B111" t="s">
        <v>7435</v>
      </c>
      <c r="C111" t="s">
        <v>81</v>
      </c>
      <c r="D111" t="s">
        <v>85</v>
      </c>
      <c r="E111" t="s">
        <v>70</v>
      </c>
      <c r="F111" t="s">
        <v>43</v>
      </c>
      <c r="G111" s="22">
        <v>32</v>
      </c>
      <c r="H111" s="2"/>
      <c r="I111" s="22">
        <f t="shared" si="10"/>
        <v>0</v>
      </c>
      <c r="J111" s="2"/>
      <c r="K111" s="149">
        <v>32</v>
      </c>
      <c r="L111" s="90"/>
      <c r="M111" s="2"/>
      <c r="N111" t="s">
        <v>60</v>
      </c>
      <c r="O111" t="s">
        <v>60</v>
      </c>
      <c r="P111" t="s">
        <v>36</v>
      </c>
      <c r="Q111" t="s">
        <v>2400</v>
      </c>
      <c r="U111" s="2" t="s">
        <v>37</v>
      </c>
      <c r="V111" t="s">
        <v>7441</v>
      </c>
      <c r="Y111" s="90">
        <f t="shared" si="11"/>
        <v>24</v>
      </c>
      <c r="Z111" s="2">
        <v>1</v>
      </c>
      <c r="AA111" s="22">
        <v>24</v>
      </c>
      <c r="AB111" s="22"/>
      <c r="AC111" s="22"/>
      <c r="AD111" s="22"/>
      <c r="AE111" s="22"/>
      <c r="AF111" t="s">
        <v>3524</v>
      </c>
      <c r="AI111" t="s">
        <v>1494</v>
      </c>
      <c r="AK111" t="s">
        <v>44</v>
      </c>
      <c r="AN111" t="s">
        <v>124</v>
      </c>
      <c r="AU111"/>
      <c r="AV111"/>
      <c r="AW111"/>
      <c r="AX111"/>
      <c r="BC111" s="173">
        <f>VLOOKUP(Y111,系数表!A:C,3,0)</f>
        <v>0.94</v>
      </c>
      <c r="BD111" s="173">
        <f t="shared" si="6"/>
        <v>30.08</v>
      </c>
      <c r="BE111" s="173"/>
      <c r="BF111" s="173"/>
      <c r="BG111" s="166"/>
      <c r="BH111" s="166"/>
      <c r="BI111" s="160"/>
      <c r="BJ111" s="43">
        <f t="shared" si="4"/>
        <v>30.08</v>
      </c>
      <c r="BK111" s="44"/>
      <c r="BL111" s="44"/>
      <c r="BM111" s="44"/>
      <c r="BN111" s="44"/>
      <c r="BR111" s="2" t="s">
        <v>10975</v>
      </c>
    </row>
    <row r="112" spans="1:70" x14ac:dyDescent="0.2">
      <c r="A112" t="s">
        <v>2220</v>
      </c>
      <c r="B112" t="s">
        <v>7435</v>
      </c>
      <c r="C112" t="s">
        <v>81</v>
      </c>
      <c r="D112" t="s">
        <v>85</v>
      </c>
      <c r="E112" t="s">
        <v>70</v>
      </c>
      <c r="F112" t="s">
        <v>43</v>
      </c>
      <c r="G112" s="22">
        <v>32</v>
      </c>
      <c r="H112" s="2"/>
      <c r="I112" s="22">
        <f t="shared" si="10"/>
        <v>0</v>
      </c>
      <c r="J112" s="2"/>
      <c r="K112" s="149">
        <v>32</v>
      </c>
      <c r="L112" s="90"/>
      <c r="M112" s="2"/>
      <c r="N112" t="s">
        <v>60</v>
      </c>
      <c r="O112" t="s">
        <v>60</v>
      </c>
      <c r="P112" t="s">
        <v>36</v>
      </c>
      <c r="Q112" t="s">
        <v>2572</v>
      </c>
      <c r="U112" s="2" t="s">
        <v>37</v>
      </c>
      <c r="V112" t="s">
        <v>7442</v>
      </c>
      <c r="Y112" s="90">
        <f t="shared" si="11"/>
        <v>30</v>
      </c>
      <c r="Z112" s="2">
        <v>1</v>
      </c>
      <c r="AA112" s="22">
        <v>30</v>
      </c>
      <c r="AB112" s="22"/>
      <c r="AC112" s="22"/>
      <c r="AD112" s="22"/>
      <c r="AE112" s="22"/>
      <c r="AF112" t="s">
        <v>3530</v>
      </c>
      <c r="AI112" t="s">
        <v>1494</v>
      </c>
      <c r="AK112" t="s">
        <v>44</v>
      </c>
      <c r="AN112" t="s">
        <v>124</v>
      </c>
      <c r="AU112"/>
      <c r="AV112"/>
      <c r="AW112"/>
      <c r="AX112"/>
      <c r="BC112" s="173">
        <f>VLOOKUP(Y112,系数表!A:C,3,0)</f>
        <v>1.1000000000000001</v>
      </c>
      <c r="BD112" s="173">
        <f t="shared" si="6"/>
        <v>35.200000000000003</v>
      </c>
      <c r="BE112" s="173"/>
      <c r="BF112" s="173"/>
      <c r="BG112" s="166"/>
      <c r="BH112" s="166"/>
      <c r="BI112" s="160"/>
      <c r="BJ112" s="43">
        <f t="shared" si="4"/>
        <v>35.200000000000003</v>
      </c>
      <c r="BK112" s="44"/>
      <c r="BL112" s="44"/>
      <c r="BM112" s="44"/>
      <c r="BN112" s="44"/>
      <c r="BR112" s="2" t="s">
        <v>10975</v>
      </c>
    </row>
    <row r="113" spans="1:70" x14ac:dyDescent="0.2">
      <c r="A113" t="s">
        <v>2220</v>
      </c>
      <c r="B113" t="s">
        <v>7443</v>
      </c>
      <c r="C113" t="s">
        <v>41</v>
      </c>
      <c r="D113" t="s">
        <v>85</v>
      </c>
      <c r="E113" t="s">
        <v>70</v>
      </c>
      <c r="F113" t="s">
        <v>34</v>
      </c>
      <c r="G113" s="22">
        <v>16</v>
      </c>
      <c r="H113" s="22">
        <v>16</v>
      </c>
      <c r="I113" s="22">
        <f t="shared" si="10"/>
        <v>16</v>
      </c>
      <c r="J113" s="22"/>
      <c r="K113" s="90"/>
      <c r="L113" s="90"/>
      <c r="M113" s="2"/>
      <c r="N113" t="s">
        <v>35</v>
      </c>
      <c r="O113" t="s">
        <v>35</v>
      </c>
      <c r="P113" t="s">
        <v>36</v>
      </c>
      <c r="Q113" t="s">
        <v>2493</v>
      </c>
      <c r="U113" s="2" t="s">
        <v>37</v>
      </c>
      <c r="V113" t="s">
        <v>7444</v>
      </c>
      <c r="Y113" s="90"/>
      <c r="Z113" s="2">
        <v>1</v>
      </c>
      <c r="AA113" s="22">
        <v>46</v>
      </c>
      <c r="AB113" s="22"/>
      <c r="AC113" s="22"/>
      <c r="AD113" s="22"/>
      <c r="AE113" s="22"/>
      <c r="AF113" t="s">
        <v>7383</v>
      </c>
      <c r="AI113" t="s">
        <v>287</v>
      </c>
      <c r="AK113" t="s">
        <v>51</v>
      </c>
      <c r="AN113" t="s">
        <v>465</v>
      </c>
      <c r="AU113"/>
      <c r="AV113"/>
      <c r="AW113"/>
      <c r="AX113" t="s">
        <v>7314</v>
      </c>
      <c r="BC113" s="173"/>
      <c r="BD113" s="173"/>
      <c r="BE113" s="173"/>
      <c r="BF113" s="173"/>
      <c r="BG113" s="166"/>
      <c r="BH113" s="166"/>
      <c r="BI113" s="160"/>
      <c r="BJ113" s="43">
        <f t="shared" si="4"/>
        <v>0</v>
      </c>
      <c r="BK113" s="44"/>
      <c r="BL113" s="44"/>
      <c r="BM113" s="44"/>
      <c r="BN113" s="44"/>
      <c r="BR113" s="2" t="s">
        <v>10975</v>
      </c>
    </row>
    <row r="114" spans="1:70" x14ac:dyDescent="0.2">
      <c r="A114" t="s">
        <v>2220</v>
      </c>
      <c r="B114" t="s">
        <v>7443</v>
      </c>
      <c r="C114" t="s">
        <v>41</v>
      </c>
      <c r="D114" t="s">
        <v>85</v>
      </c>
      <c r="E114" t="s">
        <v>70</v>
      </c>
      <c r="F114" t="s">
        <v>34</v>
      </c>
      <c r="G114" s="22">
        <v>16</v>
      </c>
      <c r="H114" s="22">
        <v>16</v>
      </c>
      <c r="I114" s="22">
        <f t="shared" si="10"/>
        <v>16</v>
      </c>
      <c r="J114" s="22"/>
      <c r="K114" s="90"/>
      <c r="L114" s="90"/>
      <c r="M114" s="2"/>
      <c r="N114" t="s">
        <v>35</v>
      </c>
      <c r="O114" t="s">
        <v>35</v>
      </c>
      <c r="P114" t="s">
        <v>36</v>
      </c>
      <c r="Q114" t="s">
        <v>7445</v>
      </c>
      <c r="U114" s="2" t="s">
        <v>37</v>
      </c>
      <c r="V114" t="s">
        <v>7446</v>
      </c>
      <c r="Y114" s="90"/>
      <c r="Z114" s="2">
        <v>1</v>
      </c>
      <c r="AA114" s="22">
        <v>42</v>
      </c>
      <c r="AB114" s="22"/>
      <c r="AC114" s="22"/>
      <c r="AD114" s="22"/>
      <c r="AE114" s="22"/>
      <c r="AF114" t="s">
        <v>2289</v>
      </c>
      <c r="AI114" t="s">
        <v>287</v>
      </c>
      <c r="AK114" t="s">
        <v>51</v>
      </c>
      <c r="AN114" t="s">
        <v>465</v>
      </c>
      <c r="AU114"/>
      <c r="AV114"/>
      <c r="AW114"/>
      <c r="AX114" t="s">
        <v>7314</v>
      </c>
      <c r="BC114" s="173"/>
      <c r="BD114" s="173"/>
      <c r="BE114" s="173"/>
      <c r="BF114" s="173"/>
      <c r="BG114" s="166"/>
      <c r="BH114" s="166"/>
      <c r="BI114" s="160"/>
      <c r="BJ114" s="43">
        <f t="shared" si="4"/>
        <v>0</v>
      </c>
      <c r="BK114" s="44"/>
      <c r="BL114" s="44"/>
      <c r="BM114" s="44"/>
      <c r="BN114" s="44"/>
      <c r="BR114" s="2" t="s">
        <v>10975</v>
      </c>
    </row>
    <row r="115" spans="1:70" x14ac:dyDescent="0.2">
      <c r="A115" t="s">
        <v>2220</v>
      </c>
      <c r="B115" t="s">
        <v>7447</v>
      </c>
      <c r="C115" t="s">
        <v>41</v>
      </c>
      <c r="D115" t="s">
        <v>72</v>
      </c>
      <c r="E115" t="s">
        <v>70</v>
      </c>
      <c r="F115" t="s">
        <v>34</v>
      </c>
      <c r="G115" s="22">
        <v>16</v>
      </c>
      <c r="H115" s="22">
        <v>16</v>
      </c>
      <c r="I115" s="22">
        <f t="shared" si="10"/>
        <v>16</v>
      </c>
      <c r="J115" s="22"/>
      <c r="K115" s="90"/>
      <c r="L115" s="90"/>
      <c r="M115" s="2"/>
      <c r="N115" t="s">
        <v>60</v>
      </c>
      <c r="O115" t="s">
        <v>35</v>
      </c>
      <c r="P115" t="s">
        <v>36</v>
      </c>
      <c r="Q115" t="s">
        <v>2496</v>
      </c>
      <c r="U115" s="2" t="s">
        <v>37</v>
      </c>
      <c r="V115" t="s">
        <v>7448</v>
      </c>
      <c r="Y115" s="90"/>
      <c r="Z115" s="2">
        <v>1</v>
      </c>
      <c r="AA115" s="22">
        <v>51</v>
      </c>
      <c r="AB115" s="22"/>
      <c r="AC115" s="22"/>
      <c r="AD115" s="22"/>
      <c r="AE115" s="22"/>
      <c r="AF115" t="s">
        <v>2483</v>
      </c>
      <c r="AI115" t="s">
        <v>7416</v>
      </c>
      <c r="AK115" t="s">
        <v>51</v>
      </c>
      <c r="AN115" t="s">
        <v>465</v>
      </c>
      <c r="AU115"/>
      <c r="AV115"/>
      <c r="AW115"/>
      <c r="AX115"/>
      <c r="BC115" s="173"/>
      <c r="BD115" s="173"/>
      <c r="BE115" s="173"/>
      <c r="BF115" s="173"/>
      <c r="BG115" s="166"/>
      <c r="BH115" s="166"/>
      <c r="BI115" s="160"/>
      <c r="BJ115" s="43">
        <f t="shared" si="4"/>
        <v>0</v>
      </c>
      <c r="BK115" s="44"/>
      <c r="BL115" s="44"/>
      <c r="BM115" s="44"/>
      <c r="BN115" s="44"/>
      <c r="BR115" s="2" t="s">
        <v>10975</v>
      </c>
    </row>
    <row r="116" spans="1:70" x14ac:dyDescent="0.2">
      <c r="A116" t="s">
        <v>2220</v>
      </c>
      <c r="B116" t="s">
        <v>7449</v>
      </c>
      <c r="C116" t="s">
        <v>81</v>
      </c>
      <c r="D116" t="s">
        <v>72</v>
      </c>
      <c r="E116" t="s">
        <v>70</v>
      </c>
      <c r="F116" t="s">
        <v>97</v>
      </c>
      <c r="G116" s="22">
        <v>48</v>
      </c>
      <c r="H116" s="22">
        <v>48</v>
      </c>
      <c r="I116" s="22">
        <f t="shared" si="10"/>
        <v>48</v>
      </c>
      <c r="J116" s="22"/>
      <c r="K116" s="90"/>
      <c r="L116" s="90"/>
      <c r="M116" s="2"/>
      <c r="N116" t="s">
        <v>60</v>
      </c>
      <c r="O116" t="s">
        <v>35</v>
      </c>
      <c r="P116" t="s">
        <v>89</v>
      </c>
      <c r="Q116" t="s">
        <v>6525</v>
      </c>
      <c r="U116" s="2" t="s">
        <v>37</v>
      </c>
      <c r="V116" t="s">
        <v>7450</v>
      </c>
      <c r="Y116" s="90"/>
      <c r="Z116" s="2">
        <v>1</v>
      </c>
      <c r="AA116" s="22">
        <v>47</v>
      </c>
      <c r="AB116" s="22"/>
      <c r="AC116" s="22"/>
      <c r="AD116" s="22"/>
      <c r="AE116" s="22"/>
      <c r="AF116" t="s">
        <v>7383</v>
      </c>
      <c r="AI116" t="s">
        <v>93</v>
      </c>
      <c r="AK116" t="s">
        <v>98</v>
      </c>
      <c r="AN116" t="s">
        <v>465</v>
      </c>
      <c r="AU116"/>
      <c r="AV116"/>
      <c r="AW116"/>
      <c r="AX116" t="s">
        <v>7314</v>
      </c>
      <c r="BC116" s="173"/>
      <c r="BD116" s="173"/>
      <c r="BE116" s="173"/>
      <c r="BF116" s="173"/>
      <c r="BG116" s="166"/>
      <c r="BH116" s="166"/>
      <c r="BI116" s="160"/>
      <c r="BJ116" s="43">
        <f t="shared" si="4"/>
        <v>0</v>
      </c>
      <c r="BK116" s="44"/>
      <c r="BL116" s="44"/>
      <c r="BM116" s="44"/>
      <c r="BN116" s="44"/>
      <c r="BR116" s="2" t="s">
        <v>10975</v>
      </c>
    </row>
    <row r="117" spans="1:70" x14ac:dyDescent="0.2">
      <c r="A117" t="s">
        <v>2220</v>
      </c>
      <c r="B117" t="s">
        <v>7449</v>
      </c>
      <c r="C117" t="s">
        <v>81</v>
      </c>
      <c r="D117" t="s">
        <v>72</v>
      </c>
      <c r="E117" t="s">
        <v>70</v>
      </c>
      <c r="F117" t="s">
        <v>97</v>
      </c>
      <c r="G117" s="22">
        <v>48</v>
      </c>
      <c r="H117" s="22">
        <v>48</v>
      </c>
      <c r="I117" s="22">
        <f t="shared" si="10"/>
        <v>48</v>
      </c>
      <c r="J117" s="22"/>
      <c r="K117" s="90"/>
      <c r="L117" s="90"/>
      <c r="M117" s="2"/>
      <c r="N117" t="s">
        <v>60</v>
      </c>
      <c r="O117" t="s">
        <v>35</v>
      </c>
      <c r="P117" t="s">
        <v>89</v>
      </c>
      <c r="Q117" t="s">
        <v>2489</v>
      </c>
      <c r="U117" s="2" t="s">
        <v>37</v>
      </c>
      <c r="V117" t="s">
        <v>7451</v>
      </c>
      <c r="Y117" s="90"/>
      <c r="Z117" s="2">
        <v>1</v>
      </c>
      <c r="AA117" s="22">
        <v>42</v>
      </c>
      <c r="AB117" s="22"/>
      <c r="AC117" s="22"/>
      <c r="AD117" s="22"/>
      <c r="AE117" s="22"/>
      <c r="AF117" t="s">
        <v>2289</v>
      </c>
      <c r="AI117" t="s">
        <v>93</v>
      </c>
      <c r="AK117" t="s">
        <v>98</v>
      </c>
      <c r="AN117" t="s">
        <v>465</v>
      </c>
      <c r="AU117"/>
      <c r="AV117"/>
      <c r="AW117"/>
      <c r="AX117" t="s">
        <v>7314</v>
      </c>
      <c r="BC117" s="173"/>
      <c r="BD117" s="173"/>
      <c r="BE117" s="173"/>
      <c r="BF117" s="173"/>
      <c r="BG117" s="166"/>
      <c r="BH117" s="166"/>
      <c r="BI117" s="160"/>
      <c r="BJ117" s="43">
        <f t="shared" si="4"/>
        <v>0</v>
      </c>
      <c r="BK117" s="44"/>
      <c r="BL117" s="44"/>
      <c r="BM117" s="44"/>
      <c r="BN117" s="44"/>
      <c r="BR117" s="2" t="s">
        <v>10975</v>
      </c>
    </row>
    <row r="118" spans="1:70" x14ac:dyDescent="0.2">
      <c r="A118" t="s">
        <v>2220</v>
      </c>
      <c r="B118" t="s">
        <v>7452</v>
      </c>
      <c r="C118" t="s">
        <v>81</v>
      </c>
      <c r="D118" t="s">
        <v>72</v>
      </c>
      <c r="E118" t="s">
        <v>70</v>
      </c>
      <c r="F118" t="s">
        <v>335</v>
      </c>
      <c r="G118" s="22">
        <v>64</v>
      </c>
      <c r="H118" s="22">
        <v>64</v>
      </c>
      <c r="I118" s="22">
        <f t="shared" si="10"/>
        <v>64</v>
      </c>
      <c r="J118" s="22"/>
      <c r="K118" s="90"/>
      <c r="L118" s="90"/>
      <c r="M118" s="2"/>
      <c r="N118" t="s">
        <v>66</v>
      </c>
      <c r="O118" t="s">
        <v>35</v>
      </c>
      <c r="P118" t="s">
        <v>89</v>
      </c>
      <c r="Q118" t="s">
        <v>2565</v>
      </c>
      <c r="U118" s="2" t="s">
        <v>37</v>
      </c>
      <c r="V118" t="s">
        <v>7453</v>
      </c>
      <c r="Y118" s="90"/>
      <c r="Z118" s="2">
        <v>1</v>
      </c>
      <c r="AA118" s="22">
        <v>51</v>
      </c>
      <c r="AB118" s="22"/>
      <c r="AC118" s="22"/>
      <c r="AD118" s="22"/>
      <c r="AE118" s="22"/>
      <c r="AF118" t="s">
        <v>2483</v>
      </c>
      <c r="AI118" t="s">
        <v>690</v>
      </c>
      <c r="AK118" t="s">
        <v>1523</v>
      </c>
      <c r="AN118" t="s">
        <v>465</v>
      </c>
      <c r="AU118"/>
      <c r="AV118"/>
      <c r="AW118"/>
      <c r="AX118" t="s">
        <v>7309</v>
      </c>
      <c r="BC118" s="173"/>
      <c r="BD118" s="173"/>
      <c r="BE118" s="173"/>
      <c r="BF118" s="173"/>
      <c r="BG118" s="166"/>
      <c r="BH118" s="166"/>
      <c r="BI118" s="160"/>
      <c r="BJ118" s="43">
        <f t="shared" si="4"/>
        <v>0</v>
      </c>
      <c r="BK118" s="44"/>
      <c r="BL118" s="44"/>
      <c r="BM118" s="44"/>
      <c r="BN118" s="44"/>
      <c r="BR118" s="2" t="s">
        <v>10975</v>
      </c>
    </row>
    <row r="119" spans="1:70" x14ac:dyDescent="0.2">
      <c r="A119" t="s">
        <v>2220</v>
      </c>
      <c r="B119" t="s">
        <v>7454</v>
      </c>
      <c r="C119" t="s">
        <v>81</v>
      </c>
      <c r="D119" t="s">
        <v>72</v>
      </c>
      <c r="E119" t="s">
        <v>70</v>
      </c>
      <c r="F119" t="s">
        <v>97</v>
      </c>
      <c r="G119" s="22">
        <v>48</v>
      </c>
      <c r="H119" s="2"/>
      <c r="I119" s="22">
        <f t="shared" si="10"/>
        <v>0</v>
      </c>
      <c r="J119" s="2"/>
      <c r="K119" s="149">
        <v>48</v>
      </c>
      <c r="L119" s="90"/>
      <c r="M119" s="2"/>
      <c r="N119" t="s">
        <v>60</v>
      </c>
      <c r="O119" t="s">
        <v>35</v>
      </c>
      <c r="P119" t="s">
        <v>36</v>
      </c>
      <c r="Q119" t="s">
        <v>2565</v>
      </c>
      <c r="R119" t="s">
        <v>2564</v>
      </c>
      <c r="S119" t="s">
        <v>2542</v>
      </c>
      <c r="U119" s="2" t="s">
        <v>37</v>
      </c>
      <c r="V119" t="s">
        <v>7455</v>
      </c>
      <c r="Y119" s="90">
        <f>AA119</f>
        <v>51</v>
      </c>
      <c r="Z119" s="2">
        <v>1</v>
      </c>
      <c r="AA119" s="22">
        <v>51</v>
      </c>
      <c r="AB119" s="22"/>
      <c r="AC119" s="22"/>
      <c r="AD119" s="22"/>
      <c r="AE119" s="22"/>
      <c r="AF119" t="s">
        <v>2483</v>
      </c>
      <c r="AI119" t="s">
        <v>93</v>
      </c>
      <c r="AK119" t="s">
        <v>98</v>
      </c>
      <c r="AN119" t="s">
        <v>124</v>
      </c>
      <c r="AU119"/>
      <c r="AV119"/>
      <c r="AW119"/>
      <c r="AX119" t="s">
        <v>7456</v>
      </c>
      <c r="BC119" s="173">
        <f>VLOOKUP(Y119,系数表!A:C,3,0)</f>
        <v>1.1000000000000001</v>
      </c>
      <c r="BD119" s="173">
        <f t="shared" si="6"/>
        <v>52.800000000000004</v>
      </c>
      <c r="BE119" s="173"/>
      <c r="BF119" s="173"/>
      <c r="BG119" s="166"/>
      <c r="BH119" s="166"/>
      <c r="BI119" s="160"/>
      <c r="BJ119" s="43">
        <f t="shared" si="4"/>
        <v>52.800000000000004</v>
      </c>
      <c r="BK119" s="44"/>
      <c r="BL119" s="44"/>
      <c r="BM119" s="44"/>
      <c r="BN119" s="44"/>
      <c r="BR119" s="2" t="s">
        <v>10975</v>
      </c>
    </row>
    <row r="120" spans="1:70" x14ac:dyDescent="0.2">
      <c r="A120" t="s">
        <v>2220</v>
      </c>
      <c r="B120" t="s">
        <v>7457</v>
      </c>
      <c r="C120" t="s">
        <v>41</v>
      </c>
      <c r="D120" t="s">
        <v>72</v>
      </c>
      <c r="E120" t="s">
        <v>70</v>
      </c>
      <c r="F120" t="s">
        <v>43</v>
      </c>
      <c r="G120" s="22">
        <v>32</v>
      </c>
      <c r="H120" s="22">
        <v>32</v>
      </c>
      <c r="I120" s="22">
        <f t="shared" si="10"/>
        <v>32</v>
      </c>
      <c r="J120" s="22"/>
      <c r="K120" s="90"/>
      <c r="L120" s="90"/>
      <c r="M120" s="2"/>
      <c r="N120" t="s">
        <v>60</v>
      </c>
      <c r="O120" t="s">
        <v>35</v>
      </c>
      <c r="P120" t="s">
        <v>36</v>
      </c>
      <c r="Q120" t="s">
        <v>2563</v>
      </c>
      <c r="U120" s="2" t="s">
        <v>37</v>
      </c>
      <c r="V120" t="s">
        <v>7458</v>
      </c>
      <c r="Y120" s="90"/>
      <c r="Z120" s="2">
        <v>1</v>
      </c>
      <c r="AA120" s="22">
        <v>51</v>
      </c>
      <c r="AB120" s="22"/>
      <c r="AC120" s="22"/>
      <c r="AD120" s="22"/>
      <c r="AE120" s="22"/>
      <c r="AF120" t="s">
        <v>2483</v>
      </c>
      <c r="AI120" t="s">
        <v>6143</v>
      </c>
      <c r="AK120" t="s">
        <v>44</v>
      </c>
      <c r="AN120" t="s">
        <v>465</v>
      </c>
      <c r="AU120"/>
      <c r="AV120"/>
      <c r="AW120"/>
      <c r="AX120" t="s">
        <v>7309</v>
      </c>
      <c r="BC120" s="173"/>
      <c r="BD120" s="173"/>
      <c r="BE120" s="173"/>
      <c r="BF120" s="173"/>
      <c r="BG120" s="166"/>
      <c r="BH120" s="166"/>
      <c r="BI120" s="160"/>
      <c r="BJ120" s="43">
        <f t="shared" si="4"/>
        <v>0</v>
      </c>
      <c r="BK120" s="44"/>
      <c r="BL120" s="44"/>
      <c r="BM120" s="44"/>
      <c r="BN120" s="44"/>
      <c r="BR120" s="2" t="s">
        <v>10975</v>
      </c>
    </row>
    <row r="121" spans="1:70" x14ac:dyDescent="0.2">
      <c r="A121" t="s">
        <v>2220</v>
      </c>
      <c r="B121" t="s">
        <v>7459</v>
      </c>
      <c r="C121" t="s">
        <v>41</v>
      </c>
      <c r="D121" t="s">
        <v>72</v>
      </c>
      <c r="E121" t="s">
        <v>70</v>
      </c>
      <c r="F121" t="s">
        <v>34</v>
      </c>
      <c r="G121" s="22">
        <v>16</v>
      </c>
      <c r="H121" s="22">
        <v>16</v>
      </c>
      <c r="I121" s="22">
        <f t="shared" si="10"/>
        <v>16</v>
      </c>
      <c r="J121" s="22"/>
      <c r="K121" s="90"/>
      <c r="L121" s="90"/>
      <c r="M121" s="2"/>
      <c r="N121" t="s">
        <v>35</v>
      </c>
      <c r="O121" t="s">
        <v>35</v>
      </c>
      <c r="P121" t="s">
        <v>36</v>
      </c>
      <c r="Q121" t="s">
        <v>2562</v>
      </c>
      <c r="U121" s="2" t="s">
        <v>37</v>
      </c>
      <c r="V121" t="s">
        <v>7460</v>
      </c>
      <c r="Y121" s="90"/>
      <c r="Z121" s="2">
        <v>1</v>
      </c>
      <c r="AA121" s="22">
        <v>51</v>
      </c>
      <c r="AB121" s="22"/>
      <c r="AC121" s="22"/>
      <c r="AD121" s="22"/>
      <c r="AE121" s="22"/>
      <c r="AF121" t="s">
        <v>2483</v>
      </c>
      <c r="AI121" t="s">
        <v>6143</v>
      </c>
      <c r="AK121" t="s">
        <v>51</v>
      </c>
      <c r="AN121" t="s">
        <v>465</v>
      </c>
      <c r="AU121"/>
      <c r="AV121"/>
      <c r="AW121"/>
      <c r="AX121" t="s">
        <v>7309</v>
      </c>
      <c r="BC121" s="173"/>
      <c r="BD121" s="173"/>
      <c r="BE121" s="173"/>
      <c r="BF121" s="173"/>
      <c r="BG121" s="166"/>
      <c r="BH121" s="166"/>
      <c r="BI121" s="160"/>
      <c r="BJ121" s="43">
        <f t="shared" si="4"/>
        <v>0</v>
      </c>
      <c r="BK121" s="44"/>
      <c r="BL121" s="44"/>
      <c r="BM121" s="44"/>
      <c r="BN121" s="44"/>
      <c r="BR121" s="2" t="s">
        <v>10975</v>
      </c>
    </row>
    <row r="122" spans="1:70" x14ac:dyDescent="0.2">
      <c r="A122" t="s">
        <v>2220</v>
      </c>
      <c r="B122" t="s">
        <v>7461</v>
      </c>
      <c r="C122" t="s">
        <v>41</v>
      </c>
      <c r="D122" t="s">
        <v>72</v>
      </c>
      <c r="E122" t="s">
        <v>70</v>
      </c>
      <c r="F122" t="s">
        <v>34</v>
      </c>
      <c r="G122" s="22">
        <v>16</v>
      </c>
      <c r="H122" s="22">
        <v>16</v>
      </c>
      <c r="I122" s="22">
        <f t="shared" si="10"/>
        <v>16</v>
      </c>
      <c r="J122" s="22"/>
      <c r="K122" s="90"/>
      <c r="L122" s="90"/>
      <c r="M122" s="2"/>
      <c r="N122" t="s">
        <v>66</v>
      </c>
      <c r="O122" t="s">
        <v>35</v>
      </c>
      <c r="P122" t="s">
        <v>36</v>
      </c>
      <c r="Q122" t="s">
        <v>7462</v>
      </c>
      <c r="U122" s="2" t="s">
        <v>37</v>
      </c>
      <c r="V122" t="s">
        <v>7463</v>
      </c>
      <c r="Y122" s="90"/>
      <c r="Z122" s="2">
        <v>1</v>
      </c>
      <c r="AA122" s="22">
        <v>46</v>
      </c>
      <c r="AB122" s="22"/>
      <c r="AC122" s="22"/>
      <c r="AD122" s="22"/>
      <c r="AE122" s="22"/>
      <c r="AF122" t="s">
        <v>7383</v>
      </c>
      <c r="AI122" t="s">
        <v>7464</v>
      </c>
      <c r="AK122" t="s">
        <v>733</v>
      </c>
      <c r="AN122" t="s">
        <v>465</v>
      </c>
      <c r="AU122"/>
      <c r="AV122"/>
      <c r="AW122"/>
      <c r="AX122"/>
      <c r="BC122" s="173"/>
      <c r="BD122" s="173"/>
      <c r="BE122" s="173"/>
      <c r="BF122" s="173"/>
      <c r="BG122" s="166"/>
      <c r="BH122" s="166"/>
      <c r="BI122" s="160"/>
      <c r="BJ122" s="43">
        <f t="shared" si="4"/>
        <v>0</v>
      </c>
      <c r="BK122" s="44"/>
      <c r="BL122" s="44"/>
      <c r="BM122" s="44"/>
      <c r="BN122" s="44"/>
      <c r="BR122" s="2" t="s">
        <v>10975</v>
      </c>
    </row>
    <row r="123" spans="1:70" x14ac:dyDescent="0.2">
      <c r="A123" t="s">
        <v>2220</v>
      </c>
      <c r="B123" t="s">
        <v>7461</v>
      </c>
      <c r="C123" t="s">
        <v>41</v>
      </c>
      <c r="D123" t="s">
        <v>72</v>
      </c>
      <c r="E123" t="s">
        <v>70</v>
      </c>
      <c r="F123" t="s">
        <v>34</v>
      </c>
      <c r="G123" s="22">
        <v>16</v>
      </c>
      <c r="H123" s="22">
        <v>16</v>
      </c>
      <c r="I123" s="22">
        <f t="shared" si="10"/>
        <v>16</v>
      </c>
      <c r="J123" s="22"/>
      <c r="K123" s="90"/>
      <c r="L123" s="90"/>
      <c r="M123" s="2"/>
      <c r="N123" t="s">
        <v>66</v>
      </c>
      <c r="O123" t="s">
        <v>35</v>
      </c>
      <c r="P123" t="s">
        <v>36</v>
      </c>
      <c r="Q123" t="s">
        <v>2489</v>
      </c>
      <c r="U123" s="2" t="s">
        <v>37</v>
      </c>
      <c r="V123" t="s">
        <v>7465</v>
      </c>
      <c r="Y123" s="90"/>
      <c r="Z123" s="2">
        <v>1</v>
      </c>
      <c r="AA123" s="22">
        <v>42</v>
      </c>
      <c r="AB123" s="22"/>
      <c r="AC123" s="22"/>
      <c r="AD123" s="22"/>
      <c r="AE123" s="22"/>
      <c r="AF123" t="s">
        <v>2289</v>
      </c>
      <c r="AI123" t="s">
        <v>7464</v>
      </c>
      <c r="AK123" t="s">
        <v>733</v>
      </c>
      <c r="AN123" t="s">
        <v>465</v>
      </c>
      <c r="AU123"/>
      <c r="AV123"/>
      <c r="AW123"/>
      <c r="AX123" t="s">
        <v>7466</v>
      </c>
      <c r="BC123" s="173"/>
      <c r="BD123" s="173"/>
      <c r="BE123" s="173"/>
      <c r="BF123" s="173"/>
      <c r="BG123" s="166"/>
      <c r="BH123" s="166"/>
      <c r="BI123" s="160"/>
      <c r="BJ123" s="43">
        <f t="shared" si="4"/>
        <v>0</v>
      </c>
      <c r="BK123" s="44"/>
      <c r="BL123" s="44"/>
      <c r="BM123" s="44"/>
      <c r="BN123" s="44"/>
      <c r="BR123" s="2" t="s">
        <v>10975</v>
      </c>
    </row>
    <row r="124" spans="1:70" x14ac:dyDescent="0.2">
      <c r="A124" t="s">
        <v>2220</v>
      </c>
      <c r="B124" t="s">
        <v>7467</v>
      </c>
      <c r="C124" t="s">
        <v>41</v>
      </c>
      <c r="D124" t="s">
        <v>72</v>
      </c>
      <c r="E124" t="s">
        <v>70</v>
      </c>
      <c r="F124" t="s">
        <v>34</v>
      </c>
      <c r="G124" s="22">
        <v>16</v>
      </c>
      <c r="H124" s="22">
        <v>16</v>
      </c>
      <c r="I124" s="22">
        <f t="shared" si="10"/>
        <v>16</v>
      </c>
      <c r="J124" s="22"/>
      <c r="K124" s="90"/>
      <c r="L124" s="90"/>
      <c r="M124" s="2"/>
      <c r="N124" t="s">
        <v>35</v>
      </c>
      <c r="O124" t="s">
        <v>35</v>
      </c>
      <c r="P124" t="s">
        <v>36</v>
      </c>
      <c r="Q124" t="s">
        <v>2496</v>
      </c>
      <c r="U124" s="2" t="s">
        <v>37</v>
      </c>
      <c r="V124" t="s">
        <v>7468</v>
      </c>
      <c r="Y124" s="90"/>
      <c r="Z124" s="2">
        <v>1</v>
      </c>
      <c r="AA124" s="22">
        <v>51</v>
      </c>
      <c r="AB124" s="22"/>
      <c r="AC124" s="22"/>
      <c r="AD124" s="22"/>
      <c r="AE124" s="22"/>
      <c r="AF124" t="s">
        <v>2483</v>
      </c>
      <c r="AI124" t="s">
        <v>144</v>
      </c>
      <c r="AK124" t="s">
        <v>51</v>
      </c>
      <c r="AN124" t="s">
        <v>465</v>
      </c>
      <c r="AU124"/>
      <c r="AV124"/>
      <c r="AW124"/>
      <c r="AX124" t="s">
        <v>7469</v>
      </c>
      <c r="BC124" s="173"/>
      <c r="BD124" s="173"/>
      <c r="BE124" s="173"/>
      <c r="BF124" s="173"/>
      <c r="BG124" s="166"/>
      <c r="BH124" s="166"/>
      <c r="BI124" s="160"/>
      <c r="BJ124" s="43">
        <f t="shared" si="4"/>
        <v>0</v>
      </c>
      <c r="BK124" s="44"/>
      <c r="BL124" s="44"/>
      <c r="BM124" s="44"/>
      <c r="BN124" s="44"/>
      <c r="BR124" s="2" t="s">
        <v>10975</v>
      </c>
    </row>
    <row r="125" spans="1:70" x14ac:dyDescent="0.2">
      <c r="A125" t="s">
        <v>2220</v>
      </c>
      <c r="B125" t="s">
        <v>7470</v>
      </c>
      <c r="C125" t="s">
        <v>81</v>
      </c>
      <c r="D125" t="s">
        <v>72</v>
      </c>
      <c r="E125" t="s">
        <v>70</v>
      </c>
      <c r="F125" t="s">
        <v>97</v>
      </c>
      <c r="G125" s="22">
        <v>48</v>
      </c>
      <c r="H125" s="22">
        <v>40</v>
      </c>
      <c r="I125" s="22">
        <f t="shared" si="10"/>
        <v>40</v>
      </c>
      <c r="J125" s="22"/>
      <c r="K125" s="149">
        <v>8</v>
      </c>
      <c r="L125" s="90"/>
      <c r="M125" s="2"/>
      <c r="N125" t="s">
        <v>45</v>
      </c>
      <c r="O125" t="s">
        <v>35</v>
      </c>
      <c r="P125" t="s">
        <v>89</v>
      </c>
      <c r="Q125" t="s">
        <v>2518</v>
      </c>
      <c r="U125" s="2" t="s">
        <v>37</v>
      </c>
      <c r="V125" t="s">
        <v>7471</v>
      </c>
      <c r="Y125" s="90">
        <f t="shared" ref="Y125:Y128" si="12">AA125</f>
        <v>45</v>
      </c>
      <c r="Z125" s="2">
        <v>1</v>
      </c>
      <c r="AA125" s="22">
        <v>45</v>
      </c>
      <c r="AB125" s="22"/>
      <c r="AC125" s="22"/>
      <c r="AD125" s="22"/>
      <c r="AE125" s="22"/>
      <c r="AF125" t="s">
        <v>7393</v>
      </c>
      <c r="AI125" t="s">
        <v>3162</v>
      </c>
      <c r="AK125" t="s">
        <v>152</v>
      </c>
      <c r="AN125" t="s">
        <v>465</v>
      </c>
      <c r="AU125"/>
      <c r="AV125"/>
      <c r="AW125"/>
      <c r="AX125" t="s">
        <v>7314</v>
      </c>
      <c r="BC125" s="173">
        <f>VLOOKUP(Y125,系数表!A:C,3,0)</f>
        <v>1.1000000000000001</v>
      </c>
      <c r="BD125" s="173">
        <f t="shared" si="6"/>
        <v>8.8000000000000007</v>
      </c>
      <c r="BE125" s="173"/>
      <c r="BF125" s="173"/>
      <c r="BG125" s="166"/>
      <c r="BH125" s="166"/>
      <c r="BI125" s="160"/>
      <c r="BJ125" s="43">
        <f t="shared" si="4"/>
        <v>8.8000000000000007</v>
      </c>
      <c r="BK125" s="44"/>
      <c r="BL125" s="44"/>
      <c r="BM125" s="44"/>
      <c r="BN125" s="44"/>
      <c r="BR125" s="2" t="s">
        <v>10975</v>
      </c>
    </row>
    <row r="126" spans="1:70" x14ac:dyDescent="0.2">
      <c r="A126" t="s">
        <v>2220</v>
      </c>
      <c r="B126" t="s">
        <v>7470</v>
      </c>
      <c r="C126" t="s">
        <v>81</v>
      </c>
      <c r="D126" t="s">
        <v>72</v>
      </c>
      <c r="E126" t="s">
        <v>70</v>
      </c>
      <c r="F126" t="s">
        <v>97</v>
      </c>
      <c r="G126" s="22">
        <v>48</v>
      </c>
      <c r="H126" s="22">
        <v>40</v>
      </c>
      <c r="I126" s="22">
        <f t="shared" si="10"/>
        <v>40</v>
      </c>
      <c r="J126" s="22"/>
      <c r="K126" s="149">
        <v>8</v>
      </c>
      <c r="L126" s="90"/>
      <c r="M126" s="2"/>
      <c r="N126" t="s">
        <v>45</v>
      </c>
      <c r="O126" t="s">
        <v>35</v>
      </c>
      <c r="P126" t="s">
        <v>89</v>
      </c>
      <c r="Q126" t="s">
        <v>7472</v>
      </c>
      <c r="U126" s="2" t="s">
        <v>37</v>
      </c>
      <c r="V126" t="s">
        <v>7473</v>
      </c>
      <c r="Y126" s="90">
        <f t="shared" si="12"/>
        <v>44</v>
      </c>
      <c r="Z126" s="2">
        <v>1</v>
      </c>
      <c r="AA126" s="22">
        <v>44</v>
      </c>
      <c r="AB126" s="22"/>
      <c r="AC126" s="22"/>
      <c r="AD126" s="22"/>
      <c r="AE126" s="22"/>
      <c r="AF126" t="s">
        <v>7395</v>
      </c>
      <c r="AI126" t="s">
        <v>3162</v>
      </c>
      <c r="AK126" t="s">
        <v>152</v>
      </c>
      <c r="AN126" t="s">
        <v>465</v>
      </c>
      <c r="AU126"/>
      <c r="AV126"/>
      <c r="AW126"/>
      <c r="AX126" t="s">
        <v>7311</v>
      </c>
      <c r="BC126" s="173">
        <f>VLOOKUP(Y126,系数表!A:C,3,0)</f>
        <v>1.1000000000000001</v>
      </c>
      <c r="BD126" s="173">
        <f t="shared" si="6"/>
        <v>8.8000000000000007</v>
      </c>
      <c r="BE126" s="173"/>
      <c r="BF126" s="173"/>
      <c r="BG126" s="166"/>
      <c r="BH126" s="166"/>
      <c r="BI126" s="160"/>
      <c r="BJ126" s="43">
        <f t="shared" si="4"/>
        <v>8.8000000000000007</v>
      </c>
      <c r="BK126" s="44"/>
      <c r="BL126" s="44"/>
      <c r="BM126" s="44"/>
      <c r="BN126" s="44"/>
      <c r="BR126" s="2" t="s">
        <v>10975</v>
      </c>
    </row>
    <row r="127" spans="1:70" x14ac:dyDescent="0.2">
      <c r="A127" t="s">
        <v>2220</v>
      </c>
      <c r="B127" t="s">
        <v>7474</v>
      </c>
      <c r="C127" t="s">
        <v>81</v>
      </c>
      <c r="D127" t="s">
        <v>72</v>
      </c>
      <c r="E127" t="s">
        <v>70</v>
      </c>
      <c r="F127" t="s">
        <v>43</v>
      </c>
      <c r="G127" s="22">
        <v>32</v>
      </c>
      <c r="H127" s="22">
        <v>24</v>
      </c>
      <c r="I127" s="22">
        <f t="shared" si="10"/>
        <v>24</v>
      </c>
      <c r="J127" s="22"/>
      <c r="K127" s="149">
        <v>8</v>
      </c>
      <c r="L127" s="90"/>
      <c r="M127" s="2"/>
      <c r="N127" t="s">
        <v>45</v>
      </c>
      <c r="O127" t="s">
        <v>35</v>
      </c>
      <c r="P127" t="s">
        <v>89</v>
      </c>
      <c r="Q127" t="s">
        <v>2503</v>
      </c>
      <c r="U127" s="2" t="s">
        <v>37</v>
      </c>
      <c r="V127" t="s">
        <v>7475</v>
      </c>
      <c r="Y127" s="90">
        <f t="shared" si="12"/>
        <v>48</v>
      </c>
      <c r="Z127" s="2">
        <v>1</v>
      </c>
      <c r="AA127" s="22">
        <v>48</v>
      </c>
      <c r="AB127" s="22"/>
      <c r="AC127" s="22"/>
      <c r="AD127" s="22"/>
      <c r="AE127" s="22"/>
      <c r="AF127" t="s">
        <v>2520</v>
      </c>
      <c r="AI127" t="s">
        <v>144</v>
      </c>
      <c r="AK127" t="s">
        <v>69</v>
      </c>
      <c r="AN127" t="s">
        <v>465</v>
      </c>
      <c r="AU127"/>
      <c r="AV127"/>
      <c r="AW127"/>
      <c r="AX127" t="s">
        <v>7476</v>
      </c>
      <c r="BC127" s="173">
        <f>VLOOKUP(Y127,系数表!A:C,3,0)</f>
        <v>1.1000000000000001</v>
      </c>
      <c r="BD127" s="173">
        <f t="shared" si="6"/>
        <v>8.8000000000000007</v>
      </c>
      <c r="BE127" s="173"/>
      <c r="BF127" s="173"/>
      <c r="BG127" s="166"/>
      <c r="BH127" s="166"/>
      <c r="BI127" s="160"/>
      <c r="BJ127" s="43">
        <f t="shared" si="4"/>
        <v>8.8000000000000007</v>
      </c>
      <c r="BK127" s="44"/>
      <c r="BL127" s="44"/>
      <c r="BM127" s="44"/>
      <c r="BN127" s="44"/>
      <c r="BR127" s="2" t="s">
        <v>10975</v>
      </c>
    </row>
    <row r="128" spans="1:70" x14ac:dyDescent="0.2">
      <c r="A128" t="s">
        <v>2220</v>
      </c>
      <c r="B128" t="s">
        <v>7477</v>
      </c>
      <c r="C128" t="s">
        <v>81</v>
      </c>
      <c r="D128" t="s">
        <v>72</v>
      </c>
      <c r="E128" t="s">
        <v>70</v>
      </c>
      <c r="F128" t="s">
        <v>97</v>
      </c>
      <c r="G128" s="22">
        <v>48</v>
      </c>
      <c r="H128" s="22">
        <v>30</v>
      </c>
      <c r="I128" s="22">
        <f t="shared" si="10"/>
        <v>30</v>
      </c>
      <c r="J128" s="22"/>
      <c r="K128" s="149">
        <v>18</v>
      </c>
      <c r="L128" s="90"/>
      <c r="M128" s="2"/>
      <c r="N128" t="s">
        <v>45</v>
      </c>
      <c r="O128" t="s">
        <v>35</v>
      </c>
      <c r="P128" t="s">
        <v>89</v>
      </c>
      <c r="Q128" t="s">
        <v>2261</v>
      </c>
      <c r="U128" s="2" t="s">
        <v>37</v>
      </c>
      <c r="V128" t="s">
        <v>7478</v>
      </c>
      <c r="Y128" s="90">
        <f t="shared" si="12"/>
        <v>48</v>
      </c>
      <c r="Z128" s="2">
        <v>1</v>
      </c>
      <c r="AA128" s="22">
        <v>48</v>
      </c>
      <c r="AB128" s="22"/>
      <c r="AC128" s="22"/>
      <c r="AD128" s="22"/>
      <c r="AE128" s="22"/>
      <c r="AF128" t="s">
        <v>2520</v>
      </c>
      <c r="AI128" t="s">
        <v>315</v>
      </c>
      <c r="AK128" t="s">
        <v>181</v>
      </c>
      <c r="AN128" t="s">
        <v>465</v>
      </c>
      <c r="AU128"/>
      <c r="AV128"/>
      <c r="AW128"/>
      <c r="AX128" t="s">
        <v>7311</v>
      </c>
      <c r="BC128" s="173">
        <f>VLOOKUP(Y128,系数表!A:C,3,0)</f>
        <v>1.1000000000000001</v>
      </c>
      <c r="BD128" s="173">
        <f t="shared" si="6"/>
        <v>19.8</v>
      </c>
      <c r="BE128" s="173"/>
      <c r="BF128" s="173"/>
      <c r="BG128" s="166"/>
      <c r="BH128" s="166"/>
      <c r="BI128" s="160"/>
      <c r="BJ128" s="43">
        <f t="shared" si="4"/>
        <v>19.8</v>
      </c>
      <c r="BK128" s="44"/>
      <c r="BL128" s="44"/>
      <c r="BM128" s="44"/>
      <c r="BN128" s="44"/>
      <c r="BR128" s="2" t="s">
        <v>10975</v>
      </c>
    </row>
    <row r="129" spans="1:70" x14ac:dyDescent="0.2">
      <c r="A129" t="s">
        <v>2220</v>
      </c>
      <c r="B129" t="s">
        <v>7479</v>
      </c>
      <c r="C129" t="s">
        <v>81</v>
      </c>
      <c r="D129" t="s">
        <v>72</v>
      </c>
      <c r="E129" t="s">
        <v>70</v>
      </c>
      <c r="F129" t="s">
        <v>630</v>
      </c>
      <c r="G129" s="22">
        <v>24</v>
      </c>
      <c r="H129" s="22">
        <v>24</v>
      </c>
      <c r="I129" s="22">
        <f t="shared" si="10"/>
        <v>24</v>
      </c>
      <c r="J129" s="22"/>
      <c r="K129" s="90"/>
      <c r="L129" s="90"/>
      <c r="M129" s="2"/>
      <c r="N129" t="s">
        <v>35</v>
      </c>
      <c r="O129" t="s">
        <v>35</v>
      </c>
      <c r="P129" t="s">
        <v>36</v>
      </c>
      <c r="Q129" t="s">
        <v>2507</v>
      </c>
      <c r="U129" s="2" t="s">
        <v>37</v>
      </c>
      <c r="V129" t="s">
        <v>7480</v>
      </c>
      <c r="Y129" s="90"/>
      <c r="Z129" s="2">
        <v>2</v>
      </c>
      <c r="AA129" s="22">
        <v>90</v>
      </c>
      <c r="AB129" s="22"/>
      <c r="AC129" s="22"/>
      <c r="AD129" s="22"/>
      <c r="AE129" s="22"/>
      <c r="AF129" t="s">
        <v>2245</v>
      </c>
      <c r="AI129" t="s">
        <v>93</v>
      </c>
      <c r="AK129" t="s">
        <v>69</v>
      </c>
      <c r="AN129" t="s">
        <v>465</v>
      </c>
      <c r="AU129"/>
      <c r="AV129"/>
      <c r="AW129"/>
      <c r="AX129" t="s">
        <v>7311</v>
      </c>
      <c r="BC129" s="173"/>
      <c r="BD129" s="173"/>
      <c r="BE129" s="173"/>
      <c r="BF129" s="173"/>
      <c r="BG129" s="166"/>
      <c r="BH129" s="166"/>
      <c r="BI129" s="160"/>
      <c r="BJ129" s="43">
        <f t="shared" si="4"/>
        <v>0</v>
      </c>
      <c r="BK129" s="44"/>
      <c r="BL129" s="44"/>
      <c r="BM129" s="44"/>
      <c r="BN129" s="44"/>
      <c r="BR129" s="2" t="s">
        <v>10975</v>
      </c>
    </row>
    <row r="130" spans="1:70" x14ac:dyDescent="0.2">
      <c r="A130" t="s">
        <v>2220</v>
      </c>
      <c r="B130" t="s">
        <v>7481</v>
      </c>
      <c r="C130" t="s">
        <v>81</v>
      </c>
      <c r="D130" t="s">
        <v>72</v>
      </c>
      <c r="E130" t="s">
        <v>70</v>
      </c>
      <c r="F130" t="s">
        <v>43</v>
      </c>
      <c r="G130" s="22">
        <v>32</v>
      </c>
      <c r="H130" s="22">
        <v>32</v>
      </c>
      <c r="I130" s="22">
        <f t="shared" ref="I130:I193" si="13">H130-J130</f>
        <v>32</v>
      </c>
      <c r="J130" s="22"/>
      <c r="K130" s="90"/>
      <c r="L130" s="90"/>
      <c r="M130" s="2"/>
      <c r="N130" t="s">
        <v>45</v>
      </c>
      <c r="O130" t="s">
        <v>35</v>
      </c>
      <c r="P130" t="s">
        <v>36</v>
      </c>
      <c r="Q130" t="s">
        <v>2265</v>
      </c>
      <c r="R130" t="s">
        <v>2507</v>
      </c>
      <c r="U130" s="2" t="s">
        <v>37</v>
      </c>
      <c r="V130" t="s">
        <v>7482</v>
      </c>
      <c r="Y130" s="90"/>
      <c r="Z130" s="2">
        <v>1</v>
      </c>
      <c r="AA130" s="22">
        <v>48</v>
      </c>
      <c r="AB130" s="22"/>
      <c r="AC130" s="22"/>
      <c r="AD130" s="22"/>
      <c r="AE130" s="22"/>
      <c r="AF130" t="s">
        <v>2520</v>
      </c>
      <c r="AI130" t="s">
        <v>164</v>
      </c>
      <c r="AK130" t="s">
        <v>206</v>
      </c>
      <c r="AN130" t="s">
        <v>465</v>
      </c>
      <c r="AU130"/>
      <c r="AV130"/>
      <c r="AW130"/>
      <c r="AX130" t="s">
        <v>7483</v>
      </c>
      <c r="BC130" s="173"/>
      <c r="BD130" s="173"/>
      <c r="BE130" s="173"/>
      <c r="BF130" s="173"/>
      <c r="BG130" s="166"/>
      <c r="BH130" s="166"/>
      <c r="BI130" s="160"/>
      <c r="BJ130" s="43">
        <f t="shared" si="4"/>
        <v>0</v>
      </c>
      <c r="BK130" s="44"/>
      <c r="BL130" s="44"/>
      <c r="BM130" s="44"/>
      <c r="BN130" s="44"/>
      <c r="BR130" s="2" t="s">
        <v>10975</v>
      </c>
    </row>
    <row r="131" spans="1:70" x14ac:dyDescent="0.2">
      <c r="A131" t="s">
        <v>2220</v>
      </c>
      <c r="B131" t="s">
        <v>7484</v>
      </c>
      <c r="C131" t="s">
        <v>81</v>
      </c>
      <c r="D131" t="s">
        <v>72</v>
      </c>
      <c r="E131" t="s">
        <v>70</v>
      </c>
      <c r="F131" t="s">
        <v>630</v>
      </c>
      <c r="G131" s="22">
        <v>24</v>
      </c>
      <c r="H131" s="22">
        <v>24</v>
      </c>
      <c r="I131" s="22">
        <f t="shared" si="13"/>
        <v>24</v>
      </c>
      <c r="J131" s="22"/>
      <c r="K131" s="90"/>
      <c r="L131" s="90"/>
      <c r="M131" s="2"/>
      <c r="N131" t="s">
        <v>40</v>
      </c>
      <c r="O131" t="s">
        <v>35</v>
      </c>
      <c r="P131" t="s">
        <v>36</v>
      </c>
      <c r="Q131" t="s">
        <v>2518</v>
      </c>
      <c r="U131" s="2" t="s">
        <v>37</v>
      </c>
      <c r="V131" t="s">
        <v>7485</v>
      </c>
      <c r="Y131" s="90"/>
      <c r="Z131" s="2">
        <v>1</v>
      </c>
      <c r="AA131" s="22">
        <v>48</v>
      </c>
      <c r="AB131" s="22"/>
      <c r="AC131" s="22"/>
      <c r="AD131" s="22"/>
      <c r="AE131" s="22"/>
      <c r="AF131" t="s">
        <v>2520</v>
      </c>
      <c r="AI131" t="s">
        <v>7416</v>
      </c>
      <c r="AK131" t="s">
        <v>69</v>
      </c>
      <c r="AN131" t="s">
        <v>465</v>
      </c>
      <c r="AU131"/>
      <c r="AV131"/>
      <c r="AW131"/>
      <c r="AX131"/>
      <c r="BC131" s="173"/>
      <c r="BD131" s="173"/>
      <c r="BE131" s="173"/>
      <c r="BF131" s="173"/>
      <c r="BG131" s="166"/>
      <c r="BH131" s="166"/>
      <c r="BI131" s="160"/>
      <c r="BJ131" s="43">
        <f t="shared" ref="BJ131:BJ194" si="14">BD131+BF131</f>
        <v>0</v>
      </c>
      <c r="BK131" s="44"/>
      <c r="BL131" s="44"/>
      <c r="BM131" s="44"/>
      <c r="BN131" s="44"/>
      <c r="BR131" s="2" t="s">
        <v>10975</v>
      </c>
    </row>
    <row r="132" spans="1:70" x14ac:dyDescent="0.2">
      <c r="A132" t="s">
        <v>2220</v>
      </c>
      <c r="B132" t="s">
        <v>7486</v>
      </c>
      <c r="C132" t="s">
        <v>81</v>
      </c>
      <c r="D132" t="s">
        <v>85</v>
      </c>
      <c r="E132" t="s">
        <v>70</v>
      </c>
      <c r="F132" t="s">
        <v>34</v>
      </c>
      <c r="G132" s="22">
        <v>16</v>
      </c>
      <c r="H132" s="2"/>
      <c r="I132" s="22">
        <f t="shared" si="13"/>
        <v>0</v>
      </c>
      <c r="J132" s="2"/>
      <c r="K132" s="149">
        <v>16</v>
      </c>
      <c r="L132" s="90"/>
      <c r="M132" s="2"/>
      <c r="N132" t="s">
        <v>35</v>
      </c>
      <c r="O132" t="s">
        <v>35</v>
      </c>
      <c r="P132" t="s">
        <v>36</v>
      </c>
      <c r="Q132" t="s">
        <v>2449</v>
      </c>
      <c r="U132" s="2" t="s">
        <v>37</v>
      </c>
      <c r="V132" t="s">
        <v>7487</v>
      </c>
      <c r="Y132" s="90">
        <f t="shared" ref="Y132:Y134" si="15">AA132</f>
        <v>54</v>
      </c>
      <c r="Z132" s="2">
        <v>1</v>
      </c>
      <c r="AA132" s="22">
        <v>54</v>
      </c>
      <c r="AB132" s="22"/>
      <c r="AC132" s="22"/>
      <c r="AD132" s="22"/>
      <c r="AE132" s="22"/>
      <c r="AF132" t="s">
        <v>2435</v>
      </c>
      <c r="AI132" t="s">
        <v>7488</v>
      </c>
      <c r="AK132" t="s">
        <v>51</v>
      </c>
      <c r="AN132" t="s">
        <v>124</v>
      </c>
      <c r="AU132"/>
      <c r="AV132"/>
      <c r="AW132"/>
      <c r="AX132" t="s">
        <v>7311</v>
      </c>
      <c r="BC132" s="173">
        <f>VLOOKUP(Y132,系数表!A:C,3,0)</f>
        <v>1.1000000000000001</v>
      </c>
      <c r="BD132" s="173">
        <f t="shared" ref="BD132:BD191" si="16">K132*BC132*ROUND(AA132/Y132,0)</f>
        <v>17.600000000000001</v>
      </c>
      <c r="BE132" s="173"/>
      <c r="BF132" s="173"/>
      <c r="BG132" s="166"/>
      <c r="BH132" s="166"/>
      <c r="BI132" s="160"/>
      <c r="BJ132" s="43">
        <f t="shared" si="14"/>
        <v>17.600000000000001</v>
      </c>
      <c r="BK132" s="44"/>
      <c r="BL132" s="44"/>
      <c r="BM132" s="44"/>
      <c r="BN132" s="44"/>
      <c r="BR132" s="2" t="s">
        <v>10975</v>
      </c>
    </row>
    <row r="133" spans="1:70" x14ac:dyDescent="0.2">
      <c r="A133" t="s">
        <v>2220</v>
      </c>
      <c r="B133" t="s">
        <v>7489</v>
      </c>
      <c r="C133" t="s">
        <v>81</v>
      </c>
      <c r="D133" t="s">
        <v>72</v>
      </c>
      <c r="E133" t="s">
        <v>70</v>
      </c>
      <c r="F133" t="s">
        <v>43</v>
      </c>
      <c r="G133" s="22">
        <v>32</v>
      </c>
      <c r="H133" s="2"/>
      <c r="I133" s="22">
        <f t="shared" si="13"/>
        <v>0</v>
      </c>
      <c r="J133" s="2"/>
      <c r="K133" s="149">
        <v>32</v>
      </c>
      <c r="L133" s="90"/>
      <c r="M133" s="2"/>
      <c r="N133" t="s">
        <v>60</v>
      </c>
      <c r="O133" t="s">
        <v>35</v>
      </c>
      <c r="P133" t="s">
        <v>36</v>
      </c>
      <c r="Q133" t="s">
        <v>2455</v>
      </c>
      <c r="R133" t="s">
        <v>2631</v>
      </c>
      <c r="S133" t="s">
        <v>2335</v>
      </c>
      <c r="U133" s="2" t="s">
        <v>37</v>
      </c>
      <c r="V133" t="s">
        <v>7490</v>
      </c>
      <c r="Y133" s="90">
        <f t="shared" si="15"/>
        <v>29</v>
      </c>
      <c r="Z133" s="2">
        <v>1</v>
      </c>
      <c r="AA133" s="22">
        <v>29</v>
      </c>
      <c r="AB133" s="22"/>
      <c r="AC133" s="22"/>
      <c r="AD133" s="22"/>
      <c r="AE133" s="22"/>
      <c r="AF133" t="s">
        <v>2337</v>
      </c>
      <c r="AI133" t="s">
        <v>626</v>
      </c>
      <c r="AK133" t="s">
        <v>44</v>
      </c>
      <c r="AN133" t="s">
        <v>124</v>
      </c>
      <c r="AU133"/>
      <c r="AV133"/>
      <c r="AW133"/>
      <c r="AX133" t="s">
        <v>7491</v>
      </c>
      <c r="BC133" s="173">
        <f>VLOOKUP(Y133,系数表!A:C,3,0)</f>
        <v>1.07</v>
      </c>
      <c r="BD133" s="173">
        <f t="shared" si="16"/>
        <v>34.24</v>
      </c>
      <c r="BE133" s="173"/>
      <c r="BF133" s="173"/>
      <c r="BG133" s="166"/>
      <c r="BH133" s="166"/>
      <c r="BI133" s="160"/>
      <c r="BJ133" s="43">
        <f t="shared" si="14"/>
        <v>34.24</v>
      </c>
      <c r="BK133" s="44"/>
      <c r="BL133" s="44"/>
      <c r="BM133" s="44"/>
      <c r="BN133" s="44"/>
      <c r="BR133" s="2" t="s">
        <v>10975</v>
      </c>
    </row>
    <row r="134" spans="1:70" x14ac:dyDescent="0.2">
      <c r="A134" t="s">
        <v>2220</v>
      </c>
      <c r="B134" t="s">
        <v>7492</v>
      </c>
      <c r="C134" t="s">
        <v>81</v>
      </c>
      <c r="D134" t="s">
        <v>72</v>
      </c>
      <c r="E134" t="s">
        <v>70</v>
      </c>
      <c r="F134" t="s">
        <v>5455</v>
      </c>
      <c r="G134" s="22">
        <v>8</v>
      </c>
      <c r="H134" s="2"/>
      <c r="I134" s="22">
        <f t="shared" si="13"/>
        <v>0</v>
      </c>
      <c r="J134" s="2"/>
      <c r="K134" s="149">
        <v>8</v>
      </c>
      <c r="L134" s="90"/>
      <c r="M134" s="2"/>
      <c r="N134" t="s">
        <v>35</v>
      </c>
      <c r="O134" t="s">
        <v>35</v>
      </c>
      <c r="P134" t="s">
        <v>36</v>
      </c>
      <c r="Q134" t="s">
        <v>2461</v>
      </c>
      <c r="R134" t="s">
        <v>6529</v>
      </c>
      <c r="U134" s="2" t="s">
        <v>37</v>
      </c>
      <c r="V134" t="s">
        <v>7493</v>
      </c>
      <c r="Y134" s="90">
        <f t="shared" si="15"/>
        <v>29</v>
      </c>
      <c r="Z134" s="2">
        <v>1</v>
      </c>
      <c r="AA134" s="22">
        <v>29</v>
      </c>
      <c r="AB134" s="22"/>
      <c r="AC134" s="22"/>
      <c r="AD134" s="22"/>
      <c r="AE134" s="22"/>
      <c r="AF134" t="s">
        <v>2337</v>
      </c>
      <c r="AI134" t="s">
        <v>3708</v>
      </c>
      <c r="AK134" t="s">
        <v>184</v>
      </c>
      <c r="AN134" t="s">
        <v>124</v>
      </c>
      <c r="AU134"/>
      <c r="AV134"/>
      <c r="AW134"/>
      <c r="AX134" t="s">
        <v>7494</v>
      </c>
      <c r="BC134" s="173">
        <f>VLOOKUP(Y134,系数表!A:C,3,0)</f>
        <v>1.07</v>
      </c>
      <c r="BD134" s="173">
        <f t="shared" si="16"/>
        <v>8.56</v>
      </c>
      <c r="BE134" s="173"/>
      <c r="BF134" s="173"/>
      <c r="BG134" s="166"/>
      <c r="BH134" s="166"/>
      <c r="BI134" s="160"/>
      <c r="BJ134" s="43">
        <f t="shared" si="14"/>
        <v>8.56</v>
      </c>
      <c r="BK134" s="44"/>
      <c r="BL134" s="44"/>
      <c r="BM134" s="44"/>
      <c r="BN134" s="44"/>
      <c r="BR134" s="2" t="s">
        <v>10975</v>
      </c>
    </row>
    <row r="135" spans="1:70" x14ac:dyDescent="0.2">
      <c r="A135" t="s">
        <v>2220</v>
      </c>
      <c r="B135" t="s">
        <v>7495</v>
      </c>
      <c r="C135" t="s">
        <v>81</v>
      </c>
      <c r="D135" t="s">
        <v>85</v>
      </c>
      <c r="E135" t="s">
        <v>70</v>
      </c>
      <c r="F135" t="s">
        <v>43</v>
      </c>
      <c r="G135" s="22">
        <v>32</v>
      </c>
      <c r="H135" s="22">
        <v>32</v>
      </c>
      <c r="I135" s="22">
        <f t="shared" si="13"/>
        <v>32</v>
      </c>
      <c r="J135" s="22"/>
      <c r="K135" s="90"/>
      <c r="L135" s="90"/>
      <c r="M135" s="2"/>
      <c r="N135" t="s">
        <v>35</v>
      </c>
      <c r="O135" t="s">
        <v>35</v>
      </c>
      <c r="P135" t="s">
        <v>89</v>
      </c>
      <c r="Q135" t="s">
        <v>2637</v>
      </c>
      <c r="U135" s="2" t="s">
        <v>37</v>
      </c>
      <c r="V135" t="s">
        <v>7496</v>
      </c>
      <c r="Y135" s="90"/>
      <c r="Z135" s="2">
        <v>1</v>
      </c>
      <c r="AA135" s="22">
        <v>54</v>
      </c>
      <c r="AB135" s="22"/>
      <c r="AC135" s="22"/>
      <c r="AD135" s="22"/>
      <c r="AE135" s="22"/>
      <c r="AF135" t="s">
        <v>2435</v>
      </c>
      <c r="AI135" t="s">
        <v>1602</v>
      </c>
      <c r="AK135" t="s">
        <v>44</v>
      </c>
      <c r="AN135" t="s">
        <v>465</v>
      </c>
      <c r="AU135"/>
      <c r="AV135"/>
      <c r="AW135"/>
      <c r="AX135" t="s">
        <v>7314</v>
      </c>
      <c r="BC135" s="173"/>
      <c r="BD135" s="173"/>
      <c r="BE135" s="173"/>
      <c r="BF135" s="173"/>
      <c r="BG135" s="166"/>
      <c r="BH135" s="166"/>
      <c r="BI135" s="160"/>
      <c r="BJ135" s="43">
        <f t="shared" si="14"/>
        <v>0</v>
      </c>
      <c r="BK135" s="44"/>
      <c r="BL135" s="44"/>
      <c r="BM135" s="44"/>
      <c r="BN135" s="44"/>
      <c r="BR135" s="2" t="s">
        <v>10975</v>
      </c>
    </row>
    <row r="136" spans="1:70" x14ac:dyDescent="0.2">
      <c r="A136" t="s">
        <v>2220</v>
      </c>
      <c r="B136" t="s">
        <v>7497</v>
      </c>
      <c r="C136" t="s">
        <v>81</v>
      </c>
      <c r="D136" t="s">
        <v>72</v>
      </c>
      <c r="E136" t="s">
        <v>70</v>
      </c>
      <c r="F136" t="s">
        <v>34</v>
      </c>
      <c r="G136" s="22">
        <v>16</v>
      </c>
      <c r="H136" s="22">
        <v>16</v>
      </c>
      <c r="I136" s="22">
        <f t="shared" si="13"/>
        <v>16</v>
      </c>
      <c r="J136" s="22"/>
      <c r="K136" s="90"/>
      <c r="L136" s="90"/>
      <c r="M136" s="2"/>
      <c r="N136" t="s">
        <v>60</v>
      </c>
      <c r="O136" t="s">
        <v>35</v>
      </c>
      <c r="P136" t="s">
        <v>36</v>
      </c>
      <c r="Q136" t="s">
        <v>2251</v>
      </c>
      <c r="U136" s="2" t="s">
        <v>37</v>
      </c>
      <c r="V136" t="s">
        <v>7498</v>
      </c>
      <c r="Y136" s="90"/>
      <c r="Z136" s="2">
        <v>1</v>
      </c>
      <c r="AA136" s="22">
        <v>52</v>
      </c>
      <c r="AB136" s="22"/>
      <c r="AC136" s="22"/>
      <c r="AD136" s="22"/>
      <c r="AE136" s="22"/>
      <c r="AF136" t="s">
        <v>2410</v>
      </c>
      <c r="AI136" t="s">
        <v>7416</v>
      </c>
      <c r="AK136" t="s">
        <v>51</v>
      </c>
      <c r="AN136" t="s">
        <v>465</v>
      </c>
      <c r="AU136"/>
      <c r="AV136"/>
      <c r="AW136"/>
      <c r="AX136"/>
      <c r="BC136" s="173"/>
      <c r="BD136" s="173"/>
      <c r="BE136" s="173"/>
      <c r="BF136" s="173"/>
      <c r="BG136" s="166"/>
      <c r="BH136" s="166"/>
      <c r="BI136" s="160"/>
      <c r="BJ136" s="43">
        <f t="shared" si="14"/>
        <v>0</v>
      </c>
      <c r="BK136" s="44"/>
      <c r="BL136" s="44"/>
      <c r="BM136" s="44"/>
      <c r="BN136" s="44"/>
      <c r="BR136" s="2" t="s">
        <v>10975</v>
      </c>
    </row>
    <row r="137" spans="1:70" x14ac:dyDescent="0.2">
      <c r="A137" t="s">
        <v>2220</v>
      </c>
      <c r="B137" t="s">
        <v>7499</v>
      </c>
      <c r="C137" t="s">
        <v>81</v>
      </c>
      <c r="D137" t="s">
        <v>72</v>
      </c>
      <c r="E137" t="s">
        <v>70</v>
      </c>
      <c r="F137" t="s">
        <v>34</v>
      </c>
      <c r="G137" s="22">
        <v>16</v>
      </c>
      <c r="H137" s="22">
        <v>16</v>
      </c>
      <c r="I137" s="22">
        <f t="shared" si="13"/>
        <v>16</v>
      </c>
      <c r="J137" s="22"/>
      <c r="K137" s="90"/>
      <c r="L137" s="90"/>
      <c r="M137" s="2"/>
      <c r="N137" t="s">
        <v>35</v>
      </c>
      <c r="O137" t="s">
        <v>35</v>
      </c>
      <c r="P137" t="s">
        <v>36</v>
      </c>
      <c r="Q137" t="s">
        <v>7500</v>
      </c>
      <c r="U137" s="2" t="s">
        <v>37</v>
      </c>
      <c r="V137" t="s">
        <v>7501</v>
      </c>
      <c r="Y137" s="90"/>
      <c r="Z137" s="2">
        <v>1</v>
      </c>
      <c r="AA137" s="22">
        <v>52</v>
      </c>
      <c r="AB137" s="22"/>
      <c r="AC137" s="22"/>
      <c r="AD137" s="22"/>
      <c r="AE137" s="22"/>
      <c r="AF137" t="s">
        <v>2410</v>
      </c>
      <c r="AI137" t="s">
        <v>144</v>
      </c>
      <c r="AK137" t="s">
        <v>51</v>
      </c>
      <c r="AN137" t="s">
        <v>465</v>
      </c>
      <c r="AU137"/>
      <c r="AV137"/>
      <c r="AW137"/>
      <c r="AX137" t="s">
        <v>7314</v>
      </c>
      <c r="BC137" s="173"/>
      <c r="BD137" s="173"/>
      <c r="BE137" s="173"/>
      <c r="BF137" s="173"/>
      <c r="BG137" s="166"/>
      <c r="BH137" s="166"/>
      <c r="BI137" s="160"/>
      <c r="BJ137" s="43">
        <f t="shared" si="14"/>
        <v>0</v>
      </c>
      <c r="BK137" s="44"/>
      <c r="BL137" s="44"/>
      <c r="BM137" s="44"/>
      <c r="BN137" s="44"/>
      <c r="BR137" s="2" t="s">
        <v>10975</v>
      </c>
    </row>
    <row r="138" spans="1:70" x14ac:dyDescent="0.2">
      <c r="A138" t="s">
        <v>2220</v>
      </c>
      <c r="B138" t="s">
        <v>7502</v>
      </c>
      <c r="C138" t="s">
        <v>31</v>
      </c>
      <c r="D138" t="s">
        <v>32</v>
      </c>
      <c r="E138" t="s">
        <v>33</v>
      </c>
      <c r="F138" t="s">
        <v>34</v>
      </c>
      <c r="G138" s="22">
        <v>16</v>
      </c>
      <c r="H138" s="22">
        <v>16</v>
      </c>
      <c r="I138" s="22">
        <f t="shared" si="13"/>
        <v>16</v>
      </c>
      <c r="J138" s="22"/>
      <c r="K138" s="90"/>
      <c r="L138" s="90"/>
      <c r="M138" s="2"/>
      <c r="N138" t="s">
        <v>35</v>
      </c>
      <c r="O138" t="s">
        <v>35</v>
      </c>
      <c r="P138" t="s">
        <v>36</v>
      </c>
      <c r="Q138" t="s">
        <v>2408</v>
      </c>
      <c r="U138" s="2" t="s">
        <v>37</v>
      </c>
      <c r="V138" t="s">
        <v>7503</v>
      </c>
      <c r="Y138" s="90"/>
      <c r="Z138" s="2">
        <v>178</v>
      </c>
      <c r="AA138" s="22">
        <v>68</v>
      </c>
      <c r="AB138" s="22"/>
      <c r="AC138" s="22"/>
      <c r="AD138" s="22"/>
      <c r="AE138" s="22"/>
      <c r="AI138" t="s">
        <v>287</v>
      </c>
      <c r="AK138" t="s">
        <v>51</v>
      </c>
      <c r="AU138"/>
      <c r="AV138"/>
      <c r="AW138"/>
      <c r="AX138"/>
      <c r="BC138" s="173"/>
      <c r="BD138" s="173"/>
      <c r="BE138" s="173"/>
      <c r="BF138" s="173"/>
      <c r="BG138" s="166"/>
      <c r="BH138" s="166"/>
      <c r="BI138" s="160"/>
      <c r="BJ138" s="43">
        <f t="shared" si="14"/>
        <v>0</v>
      </c>
      <c r="BK138" s="44"/>
      <c r="BL138" s="44"/>
      <c r="BM138" s="44"/>
      <c r="BN138" s="44"/>
      <c r="BR138" s="2" t="s">
        <v>10975</v>
      </c>
    </row>
    <row r="139" spans="1:70" x14ac:dyDescent="0.2">
      <c r="A139" t="s">
        <v>2220</v>
      </c>
      <c r="B139" t="s">
        <v>7504</v>
      </c>
      <c r="C139" t="s">
        <v>31</v>
      </c>
      <c r="D139" t="s">
        <v>32</v>
      </c>
      <c r="E139" t="s">
        <v>33</v>
      </c>
      <c r="F139" t="s">
        <v>34</v>
      </c>
      <c r="G139" s="22">
        <v>16</v>
      </c>
      <c r="H139" s="22">
        <v>16</v>
      </c>
      <c r="I139" s="22">
        <f t="shared" si="13"/>
        <v>16</v>
      </c>
      <c r="J139" s="22"/>
      <c r="K139" s="90"/>
      <c r="L139" s="90"/>
      <c r="M139" s="2"/>
      <c r="N139" t="s">
        <v>35</v>
      </c>
      <c r="O139" t="s">
        <v>35</v>
      </c>
      <c r="P139" t="s">
        <v>36</v>
      </c>
      <c r="Q139" t="s">
        <v>2493</v>
      </c>
      <c r="U139" s="2" t="s">
        <v>37</v>
      </c>
      <c r="V139" t="s">
        <v>7505</v>
      </c>
      <c r="Y139" s="90"/>
      <c r="Z139" s="2">
        <v>178</v>
      </c>
      <c r="AA139" s="22">
        <v>41</v>
      </c>
      <c r="AB139" s="22"/>
      <c r="AC139" s="22"/>
      <c r="AD139" s="22"/>
      <c r="AE139" s="22"/>
      <c r="AI139" t="s">
        <v>287</v>
      </c>
      <c r="AK139" t="s">
        <v>51</v>
      </c>
      <c r="AU139"/>
      <c r="AV139"/>
      <c r="AW139"/>
      <c r="AX139"/>
      <c r="BC139" s="173"/>
      <c r="BD139" s="173"/>
      <c r="BE139" s="173"/>
      <c r="BF139" s="173"/>
      <c r="BG139" s="166"/>
      <c r="BH139" s="166"/>
      <c r="BI139" s="160"/>
      <c r="BJ139" s="43">
        <f t="shared" si="14"/>
        <v>0</v>
      </c>
      <c r="BK139" s="44"/>
      <c r="BL139" s="44"/>
      <c r="BM139" s="44"/>
      <c r="BN139" s="44"/>
      <c r="BR139" s="2" t="s">
        <v>10975</v>
      </c>
    </row>
    <row r="140" spans="1:70" x14ac:dyDescent="0.2">
      <c r="A140" t="s">
        <v>2220</v>
      </c>
      <c r="B140" t="s">
        <v>7506</v>
      </c>
      <c r="C140" t="s">
        <v>31</v>
      </c>
      <c r="D140" t="s">
        <v>32</v>
      </c>
      <c r="E140" t="s">
        <v>33</v>
      </c>
      <c r="F140" t="s">
        <v>34</v>
      </c>
      <c r="G140" s="22">
        <v>16</v>
      </c>
      <c r="H140" s="22">
        <v>16</v>
      </c>
      <c r="I140" s="22">
        <f t="shared" si="13"/>
        <v>16</v>
      </c>
      <c r="J140" s="22"/>
      <c r="K140" s="90"/>
      <c r="L140" s="90"/>
      <c r="M140" s="2"/>
      <c r="N140" t="s">
        <v>35</v>
      </c>
      <c r="O140" t="s">
        <v>35</v>
      </c>
      <c r="P140" t="s">
        <v>36</v>
      </c>
      <c r="Q140" t="s">
        <v>2493</v>
      </c>
      <c r="U140" s="2" t="s">
        <v>37</v>
      </c>
      <c r="V140" t="s">
        <v>7507</v>
      </c>
      <c r="Y140" s="90"/>
      <c r="Z140" s="2">
        <v>165</v>
      </c>
      <c r="AA140" s="22">
        <v>63</v>
      </c>
      <c r="AB140" s="22"/>
      <c r="AC140" s="22"/>
      <c r="AD140" s="22"/>
      <c r="AE140" s="22"/>
      <c r="AI140" t="s">
        <v>287</v>
      </c>
      <c r="AK140" t="s">
        <v>51</v>
      </c>
      <c r="AU140"/>
      <c r="AV140"/>
      <c r="AW140"/>
      <c r="AX140"/>
      <c r="BC140" s="173"/>
      <c r="BD140" s="173"/>
      <c r="BE140" s="173"/>
      <c r="BF140" s="173"/>
      <c r="BG140" s="166"/>
      <c r="BH140" s="166"/>
      <c r="BI140" s="160"/>
      <c r="BJ140" s="43">
        <f t="shared" si="14"/>
        <v>0</v>
      </c>
      <c r="BK140" s="44"/>
      <c r="BL140" s="44"/>
      <c r="BM140" s="44"/>
      <c r="BN140" s="44"/>
      <c r="BR140" s="2" t="s">
        <v>10975</v>
      </c>
    </row>
    <row r="141" spans="1:70" x14ac:dyDescent="0.2">
      <c r="A141" t="s">
        <v>2220</v>
      </c>
      <c r="B141" t="s">
        <v>7506</v>
      </c>
      <c r="C141" t="s">
        <v>31</v>
      </c>
      <c r="D141" t="s">
        <v>32</v>
      </c>
      <c r="E141" t="s">
        <v>33</v>
      </c>
      <c r="F141" t="s">
        <v>34</v>
      </c>
      <c r="G141" s="22">
        <v>16</v>
      </c>
      <c r="H141" s="22">
        <v>16</v>
      </c>
      <c r="I141" s="22">
        <f t="shared" si="13"/>
        <v>16</v>
      </c>
      <c r="J141" s="22"/>
      <c r="K141" s="90"/>
      <c r="L141" s="90"/>
      <c r="M141" s="2"/>
      <c r="N141" t="s">
        <v>35</v>
      </c>
      <c r="O141" t="s">
        <v>35</v>
      </c>
      <c r="P141" t="s">
        <v>36</v>
      </c>
      <c r="Q141" t="s">
        <v>2493</v>
      </c>
      <c r="U141" s="2" t="s">
        <v>37</v>
      </c>
      <c r="V141" t="s">
        <v>7508</v>
      </c>
      <c r="Y141" s="90"/>
      <c r="Z141" s="2">
        <v>178</v>
      </c>
      <c r="AA141" s="22">
        <v>100</v>
      </c>
      <c r="AB141" s="22"/>
      <c r="AC141" s="22"/>
      <c r="AD141" s="22"/>
      <c r="AE141" s="22"/>
      <c r="AI141" t="s">
        <v>287</v>
      </c>
      <c r="AK141" t="s">
        <v>51</v>
      </c>
      <c r="AU141"/>
      <c r="AV141"/>
      <c r="AW141"/>
      <c r="AX141"/>
      <c r="BC141" s="173"/>
      <c r="BD141" s="173"/>
      <c r="BE141" s="173"/>
      <c r="BF141" s="173"/>
      <c r="BG141" s="166"/>
      <c r="BH141" s="166"/>
      <c r="BI141" s="160"/>
      <c r="BJ141" s="43">
        <f t="shared" si="14"/>
        <v>0</v>
      </c>
      <c r="BK141" s="44"/>
      <c r="BL141" s="44"/>
      <c r="BM141" s="44"/>
      <c r="BN141" s="44"/>
      <c r="BR141" s="2" t="s">
        <v>10975</v>
      </c>
    </row>
    <row r="142" spans="1:70" x14ac:dyDescent="0.2">
      <c r="A142" t="s">
        <v>2220</v>
      </c>
      <c r="B142" t="s">
        <v>7509</v>
      </c>
      <c r="C142" t="s">
        <v>31</v>
      </c>
      <c r="D142" t="s">
        <v>32</v>
      </c>
      <c r="E142" t="s">
        <v>33</v>
      </c>
      <c r="F142" t="s">
        <v>34</v>
      </c>
      <c r="G142" s="22">
        <v>16</v>
      </c>
      <c r="H142" s="22">
        <v>16</v>
      </c>
      <c r="I142" s="22">
        <f t="shared" si="13"/>
        <v>16</v>
      </c>
      <c r="J142" s="22"/>
      <c r="K142" s="90"/>
      <c r="L142" s="90"/>
      <c r="M142" s="2"/>
      <c r="N142" t="s">
        <v>35</v>
      </c>
      <c r="O142" t="s">
        <v>35</v>
      </c>
      <c r="P142" t="s">
        <v>36</v>
      </c>
      <c r="Q142" t="s">
        <v>2452</v>
      </c>
      <c r="U142" s="2" t="s">
        <v>37</v>
      </c>
      <c r="V142" t="s">
        <v>7510</v>
      </c>
      <c r="Y142" s="90"/>
      <c r="Z142" s="2">
        <v>178</v>
      </c>
      <c r="AA142" s="22">
        <v>100</v>
      </c>
      <c r="AB142" s="22"/>
      <c r="AC142" s="22"/>
      <c r="AD142" s="22"/>
      <c r="AE142" s="22"/>
      <c r="AI142" t="s">
        <v>287</v>
      </c>
      <c r="AK142" t="s">
        <v>51</v>
      </c>
      <c r="AU142"/>
      <c r="AV142"/>
      <c r="AW142"/>
      <c r="AX142"/>
      <c r="BC142" s="173"/>
      <c r="BD142" s="173"/>
      <c r="BE142" s="173"/>
      <c r="BF142" s="173"/>
      <c r="BG142" s="166"/>
      <c r="BH142" s="166"/>
      <c r="BI142" s="160"/>
      <c r="BJ142" s="43">
        <f t="shared" si="14"/>
        <v>0</v>
      </c>
      <c r="BK142" s="44"/>
      <c r="BL142" s="44"/>
      <c r="BM142" s="44"/>
      <c r="BN142" s="44"/>
      <c r="BR142" s="2" t="s">
        <v>10975</v>
      </c>
    </row>
    <row r="143" spans="1:70" x14ac:dyDescent="0.2">
      <c r="A143" t="s">
        <v>2220</v>
      </c>
      <c r="B143" t="s">
        <v>7511</v>
      </c>
      <c r="C143" t="s">
        <v>31</v>
      </c>
      <c r="D143" t="s">
        <v>32</v>
      </c>
      <c r="E143" t="s">
        <v>33</v>
      </c>
      <c r="F143" t="s">
        <v>43</v>
      </c>
      <c r="G143" s="22">
        <v>32</v>
      </c>
      <c r="H143" s="22">
        <v>32</v>
      </c>
      <c r="I143" s="22">
        <f t="shared" si="13"/>
        <v>32</v>
      </c>
      <c r="J143" s="22"/>
      <c r="K143" s="90"/>
      <c r="L143" s="90"/>
      <c r="M143" s="2"/>
      <c r="N143" t="s">
        <v>35</v>
      </c>
      <c r="O143" t="s">
        <v>35</v>
      </c>
      <c r="P143" t="s">
        <v>36</v>
      </c>
      <c r="Q143" t="s">
        <v>2458</v>
      </c>
      <c r="U143" s="2" t="s">
        <v>37</v>
      </c>
      <c r="V143" t="s">
        <v>7512</v>
      </c>
      <c r="Y143" s="90"/>
      <c r="Z143" s="2">
        <v>178</v>
      </c>
      <c r="AA143" s="22">
        <v>88</v>
      </c>
      <c r="AB143" s="22"/>
      <c r="AC143" s="22"/>
      <c r="AD143" s="22"/>
      <c r="AE143" s="22"/>
      <c r="AI143" t="s">
        <v>79</v>
      </c>
      <c r="AK143" t="s">
        <v>44</v>
      </c>
      <c r="AU143"/>
      <c r="AV143"/>
      <c r="AW143"/>
      <c r="AX143"/>
      <c r="BC143" s="173"/>
      <c r="BD143" s="173"/>
      <c r="BE143" s="173"/>
      <c r="BF143" s="173"/>
      <c r="BG143" s="166"/>
      <c r="BH143" s="166"/>
      <c r="BI143" s="160"/>
      <c r="BJ143" s="43">
        <f t="shared" si="14"/>
        <v>0</v>
      </c>
      <c r="BK143" s="44"/>
      <c r="BL143" s="44"/>
      <c r="BM143" s="44"/>
      <c r="BN143" s="44"/>
      <c r="BR143" s="2" t="s">
        <v>10975</v>
      </c>
    </row>
    <row r="144" spans="1:70" x14ac:dyDescent="0.2">
      <c r="A144" t="s">
        <v>2220</v>
      </c>
      <c r="B144" t="s">
        <v>7511</v>
      </c>
      <c r="C144" t="s">
        <v>31</v>
      </c>
      <c r="D144" t="s">
        <v>32</v>
      </c>
      <c r="E144" t="s">
        <v>33</v>
      </c>
      <c r="F144" t="s">
        <v>43</v>
      </c>
      <c r="G144" s="22">
        <v>32</v>
      </c>
      <c r="H144" s="22">
        <v>32</v>
      </c>
      <c r="I144" s="22">
        <f t="shared" si="13"/>
        <v>32</v>
      </c>
      <c r="J144" s="22"/>
      <c r="K144" s="90"/>
      <c r="L144" s="90"/>
      <c r="M144" s="2"/>
      <c r="N144" t="s">
        <v>35</v>
      </c>
      <c r="O144" t="s">
        <v>35</v>
      </c>
      <c r="P144" t="s">
        <v>36</v>
      </c>
      <c r="Q144" t="s">
        <v>2458</v>
      </c>
      <c r="U144" s="2" t="s">
        <v>37</v>
      </c>
      <c r="V144" t="s">
        <v>7513</v>
      </c>
      <c r="Y144" s="90"/>
      <c r="Z144" s="2">
        <v>165</v>
      </c>
      <c r="AA144" s="22">
        <v>100</v>
      </c>
      <c r="AB144" s="22"/>
      <c r="AC144" s="22"/>
      <c r="AD144" s="22"/>
      <c r="AE144" s="22"/>
      <c r="AI144" t="s">
        <v>79</v>
      </c>
      <c r="AK144" t="s">
        <v>44</v>
      </c>
      <c r="AU144"/>
      <c r="AV144"/>
      <c r="AW144"/>
      <c r="AX144"/>
      <c r="BC144" s="173"/>
      <c r="BD144" s="173"/>
      <c r="BE144" s="173"/>
      <c r="BF144" s="173"/>
      <c r="BG144" s="166"/>
      <c r="BH144" s="166"/>
      <c r="BI144" s="160"/>
      <c r="BJ144" s="43">
        <f t="shared" si="14"/>
        <v>0</v>
      </c>
      <c r="BK144" s="44"/>
      <c r="BL144" s="44"/>
      <c r="BM144" s="44"/>
      <c r="BN144" s="44"/>
      <c r="BR144" s="2" t="s">
        <v>10975</v>
      </c>
    </row>
    <row r="145" spans="1:70" x14ac:dyDescent="0.2">
      <c r="A145" t="s">
        <v>2220</v>
      </c>
      <c r="B145" t="s">
        <v>7514</v>
      </c>
      <c r="C145" t="s">
        <v>31</v>
      </c>
      <c r="D145" t="s">
        <v>32</v>
      </c>
      <c r="E145" t="s">
        <v>33</v>
      </c>
      <c r="F145" t="s">
        <v>34</v>
      </c>
      <c r="G145" s="22">
        <v>16</v>
      </c>
      <c r="H145" s="22">
        <v>16</v>
      </c>
      <c r="I145" s="22">
        <f t="shared" si="13"/>
        <v>16</v>
      </c>
      <c r="J145" s="22"/>
      <c r="K145" s="90"/>
      <c r="L145" s="90"/>
      <c r="M145" s="2"/>
      <c r="N145" t="s">
        <v>35</v>
      </c>
      <c r="O145" t="s">
        <v>35</v>
      </c>
      <c r="P145" t="s">
        <v>36</v>
      </c>
      <c r="Q145" t="s">
        <v>2489</v>
      </c>
      <c r="U145" s="2" t="s">
        <v>37</v>
      </c>
      <c r="V145" t="s">
        <v>7515</v>
      </c>
      <c r="Y145" s="90"/>
      <c r="Z145" s="2">
        <v>178</v>
      </c>
      <c r="AA145" s="22">
        <v>85</v>
      </c>
      <c r="AB145" s="22"/>
      <c r="AC145" s="22"/>
      <c r="AD145" s="22"/>
      <c r="AE145" s="22"/>
      <c r="AI145" t="s">
        <v>287</v>
      </c>
      <c r="AK145" t="s">
        <v>51</v>
      </c>
      <c r="AU145"/>
      <c r="AV145"/>
      <c r="AW145"/>
      <c r="AX145"/>
      <c r="BC145" s="173"/>
      <c r="BD145" s="173"/>
      <c r="BE145" s="173"/>
      <c r="BF145" s="173"/>
      <c r="BG145" s="166"/>
      <c r="BH145" s="166"/>
      <c r="BI145" s="160"/>
      <c r="BJ145" s="43">
        <f t="shared" si="14"/>
        <v>0</v>
      </c>
      <c r="BK145" s="44"/>
      <c r="BL145" s="44"/>
      <c r="BM145" s="44"/>
      <c r="BN145" s="44"/>
      <c r="BR145" s="2" t="s">
        <v>10975</v>
      </c>
    </row>
    <row r="146" spans="1:70" x14ac:dyDescent="0.2">
      <c r="A146" t="s">
        <v>2220</v>
      </c>
      <c r="B146" t="s">
        <v>7516</v>
      </c>
      <c r="C146" t="s">
        <v>31</v>
      </c>
      <c r="D146" t="s">
        <v>32</v>
      </c>
      <c r="E146" t="s">
        <v>33</v>
      </c>
      <c r="F146" t="s">
        <v>34</v>
      </c>
      <c r="G146" s="22">
        <v>16</v>
      </c>
      <c r="H146" s="22">
        <v>16</v>
      </c>
      <c r="I146" s="22">
        <f t="shared" si="13"/>
        <v>16</v>
      </c>
      <c r="J146" s="22"/>
      <c r="K146" s="90"/>
      <c r="L146" s="90"/>
      <c r="M146" s="2"/>
      <c r="N146" t="s">
        <v>35</v>
      </c>
      <c r="O146" t="s">
        <v>35</v>
      </c>
      <c r="P146" t="s">
        <v>36</v>
      </c>
      <c r="Q146" t="s">
        <v>2542</v>
      </c>
      <c r="U146" s="2" t="s">
        <v>37</v>
      </c>
      <c r="V146" t="s">
        <v>7517</v>
      </c>
      <c r="Y146" s="90"/>
      <c r="Z146" s="2">
        <v>227</v>
      </c>
      <c r="AA146" s="22">
        <v>100</v>
      </c>
      <c r="AB146" s="22"/>
      <c r="AC146" s="22"/>
      <c r="AD146" s="22"/>
      <c r="AE146" s="22"/>
      <c r="AI146" t="s">
        <v>287</v>
      </c>
      <c r="AK146" t="s">
        <v>51</v>
      </c>
      <c r="AU146"/>
      <c r="AV146"/>
      <c r="AW146"/>
      <c r="AX146"/>
      <c r="BC146" s="173"/>
      <c r="BD146" s="173"/>
      <c r="BE146" s="173"/>
      <c r="BF146" s="173"/>
      <c r="BG146" s="166"/>
      <c r="BH146" s="166"/>
      <c r="BI146" s="160"/>
      <c r="BJ146" s="43">
        <f t="shared" si="14"/>
        <v>0</v>
      </c>
      <c r="BK146" s="44"/>
      <c r="BL146" s="44"/>
      <c r="BM146" s="44"/>
      <c r="BN146" s="44"/>
      <c r="BR146" s="2" t="s">
        <v>10975</v>
      </c>
    </row>
    <row r="147" spans="1:70" x14ac:dyDescent="0.2">
      <c r="A147" t="s">
        <v>2220</v>
      </c>
      <c r="B147" t="s">
        <v>7518</v>
      </c>
      <c r="C147" t="s">
        <v>31</v>
      </c>
      <c r="D147" t="s">
        <v>32</v>
      </c>
      <c r="E147" t="s">
        <v>70</v>
      </c>
      <c r="F147" t="s">
        <v>34</v>
      </c>
      <c r="G147" s="22">
        <v>16</v>
      </c>
      <c r="H147" s="22">
        <v>16</v>
      </c>
      <c r="I147" s="22">
        <f t="shared" si="13"/>
        <v>16</v>
      </c>
      <c r="J147" s="22"/>
      <c r="K147" s="90"/>
      <c r="L147" s="90"/>
      <c r="M147" s="2"/>
      <c r="N147" t="s">
        <v>35</v>
      </c>
      <c r="O147" t="s">
        <v>35</v>
      </c>
      <c r="P147" t="s">
        <v>36</v>
      </c>
      <c r="Q147" t="s">
        <v>2423</v>
      </c>
      <c r="U147" s="2" t="s">
        <v>37</v>
      </c>
      <c r="V147" t="s">
        <v>7519</v>
      </c>
      <c r="Y147" s="90"/>
      <c r="Z147" s="2">
        <v>178</v>
      </c>
      <c r="AA147" s="22">
        <v>100</v>
      </c>
      <c r="AB147" s="22"/>
      <c r="AC147" s="22"/>
      <c r="AD147" s="22"/>
      <c r="AE147" s="22"/>
      <c r="AI147" t="s">
        <v>287</v>
      </c>
      <c r="AK147" t="s">
        <v>51</v>
      </c>
      <c r="AU147"/>
      <c r="AV147"/>
      <c r="AW147"/>
      <c r="AX147"/>
      <c r="BC147" s="173"/>
      <c r="BD147" s="173"/>
      <c r="BE147" s="173"/>
      <c r="BF147" s="173"/>
      <c r="BG147" s="166"/>
      <c r="BH147" s="166"/>
      <c r="BI147" s="160"/>
      <c r="BJ147" s="43">
        <f t="shared" si="14"/>
        <v>0</v>
      </c>
      <c r="BK147" s="44"/>
      <c r="BL147" s="44"/>
      <c r="BM147" s="44"/>
      <c r="BN147" s="44"/>
      <c r="BR147" s="2" t="s">
        <v>10975</v>
      </c>
    </row>
    <row r="148" spans="1:70" x14ac:dyDescent="0.2">
      <c r="A148" t="s">
        <v>2220</v>
      </c>
      <c r="B148" t="s">
        <v>7520</v>
      </c>
      <c r="C148" t="s">
        <v>31</v>
      </c>
      <c r="D148" t="s">
        <v>32</v>
      </c>
      <c r="E148" t="s">
        <v>83</v>
      </c>
      <c r="F148" t="s">
        <v>34</v>
      </c>
      <c r="G148" s="22">
        <v>16</v>
      </c>
      <c r="H148" s="22">
        <v>16</v>
      </c>
      <c r="I148" s="22">
        <f t="shared" si="13"/>
        <v>16</v>
      </c>
      <c r="J148" s="22"/>
      <c r="K148" s="90"/>
      <c r="L148" s="90"/>
      <c r="M148" s="2"/>
      <c r="N148" t="s">
        <v>35</v>
      </c>
      <c r="O148" t="s">
        <v>35</v>
      </c>
      <c r="P148" t="s">
        <v>36</v>
      </c>
      <c r="Q148" t="s">
        <v>2496</v>
      </c>
      <c r="U148" s="2" t="s">
        <v>37</v>
      </c>
      <c r="V148" t="s">
        <v>7521</v>
      </c>
      <c r="Y148" s="90"/>
      <c r="Z148" s="2">
        <v>178</v>
      </c>
      <c r="AA148" s="22">
        <v>100</v>
      </c>
      <c r="AB148" s="22"/>
      <c r="AC148" s="22"/>
      <c r="AD148" s="22"/>
      <c r="AE148" s="22"/>
      <c r="AI148" t="s">
        <v>287</v>
      </c>
      <c r="AK148" t="s">
        <v>51</v>
      </c>
      <c r="AU148"/>
      <c r="AV148"/>
      <c r="AW148"/>
      <c r="AX148"/>
      <c r="BC148" s="173"/>
      <c r="BD148" s="173"/>
      <c r="BE148" s="173"/>
      <c r="BF148" s="173"/>
      <c r="BG148" s="166"/>
      <c r="BH148" s="166"/>
      <c r="BI148" s="160"/>
      <c r="BJ148" s="43">
        <f t="shared" si="14"/>
        <v>0</v>
      </c>
      <c r="BK148" s="44"/>
      <c r="BL148" s="44"/>
      <c r="BM148" s="44"/>
      <c r="BN148" s="44"/>
      <c r="BR148" s="2" t="s">
        <v>10975</v>
      </c>
    </row>
    <row r="149" spans="1:70" x14ac:dyDescent="0.2">
      <c r="A149" t="s">
        <v>2220</v>
      </c>
      <c r="B149" t="s">
        <v>7520</v>
      </c>
      <c r="C149" t="s">
        <v>31</v>
      </c>
      <c r="D149" t="s">
        <v>32</v>
      </c>
      <c r="E149" t="s">
        <v>83</v>
      </c>
      <c r="F149" t="s">
        <v>34</v>
      </c>
      <c r="G149" s="22">
        <v>16</v>
      </c>
      <c r="H149" s="22">
        <v>16</v>
      </c>
      <c r="I149" s="22">
        <f t="shared" si="13"/>
        <v>16</v>
      </c>
      <c r="J149" s="22"/>
      <c r="K149" s="90"/>
      <c r="L149" s="90"/>
      <c r="M149" s="2"/>
      <c r="N149" t="s">
        <v>35</v>
      </c>
      <c r="O149" t="s">
        <v>35</v>
      </c>
      <c r="P149" t="s">
        <v>36</v>
      </c>
      <c r="Q149" t="s">
        <v>2496</v>
      </c>
      <c r="U149" s="2" t="s">
        <v>37</v>
      </c>
      <c r="V149" t="s">
        <v>7522</v>
      </c>
      <c r="Y149" s="90"/>
      <c r="Z149" s="2">
        <v>165</v>
      </c>
      <c r="AA149" s="22">
        <v>100</v>
      </c>
      <c r="AB149" s="22"/>
      <c r="AC149" s="22"/>
      <c r="AD149" s="22"/>
      <c r="AE149" s="22"/>
      <c r="AI149" t="s">
        <v>287</v>
      </c>
      <c r="AK149" t="s">
        <v>51</v>
      </c>
      <c r="AU149"/>
      <c r="AV149"/>
      <c r="AW149"/>
      <c r="AX149"/>
      <c r="BC149" s="173"/>
      <c r="BD149" s="173"/>
      <c r="BE149" s="173"/>
      <c r="BF149" s="173"/>
      <c r="BG149" s="166"/>
      <c r="BH149" s="166"/>
      <c r="BI149" s="160"/>
      <c r="BJ149" s="43">
        <f t="shared" si="14"/>
        <v>0</v>
      </c>
      <c r="BK149" s="44"/>
      <c r="BL149" s="44"/>
      <c r="BM149" s="44"/>
      <c r="BN149" s="44"/>
      <c r="BR149" s="2" t="s">
        <v>10975</v>
      </c>
    </row>
    <row r="150" spans="1:70" x14ac:dyDescent="0.2">
      <c r="A150" t="s">
        <v>2220</v>
      </c>
      <c r="B150" t="s">
        <v>7523</v>
      </c>
      <c r="C150" t="s">
        <v>31</v>
      </c>
      <c r="D150" t="s">
        <v>32</v>
      </c>
      <c r="E150" t="s">
        <v>70</v>
      </c>
      <c r="F150" t="s">
        <v>34</v>
      </c>
      <c r="G150" s="22">
        <v>16</v>
      </c>
      <c r="H150" s="22">
        <v>16</v>
      </c>
      <c r="I150" s="22">
        <f t="shared" si="13"/>
        <v>16</v>
      </c>
      <c r="J150" s="22"/>
      <c r="K150" s="90"/>
      <c r="L150" s="90"/>
      <c r="M150" s="2"/>
      <c r="N150" t="s">
        <v>35</v>
      </c>
      <c r="O150" t="s">
        <v>35</v>
      </c>
      <c r="P150" t="s">
        <v>36</v>
      </c>
      <c r="Q150" t="s">
        <v>2408</v>
      </c>
      <c r="U150" s="2" t="s">
        <v>37</v>
      </c>
      <c r="V150" t="s">
        <v>7524</v>
      </c>
      <c r="Y150" s="90"/>
      <c r="Z150" s="2">
        <v>178</v>
      </c>
      <c r="AA150" s="22">
        <v>98</v>
      </c>
      <c r="AB150" s="22"/>
      <c r="AC150" s="22"/>
      <c r="AD150" s="22"/>
      <c r="AE150" s="22"/>
      <c r="AI150" t="s">
        <v>287</v>
      </c>
      <c r="AK150" t="s">
        <v>51</v>
      </c>
      <c r="AU150"/>
      <c r="AV150"/>
      <c r="AW150"/>
      <c r="AX150"/>
      <c r="BC150" s="173"/>
      <c r="BD150" s="173"/>
      <c r="BE150" s="173"/>
      <c r="BF150" s="173"/>
      <c r="BG150" s="166"/>
      <c r="BH150" s="166"/>
      <c r="BI150" s="160"/>
      <c r="BJ150" s="43">
        <f t="shared" si="14"/>
        <v>0</v>
      </c>
      <c r="BK150" s="44"/>
      <c r="BL150" s="44"/>
      <c r="BM150" s="44"/>
      <c r="BN150" s="44"/>
      <c r="BR150" s="2" t="s">
        <v>10975</v>
      </c>
    </row>
    <row r="151" spans="1:70" x14ac:dyDescent="0.2">
      <c r="A151" t="s">
        <v>2220</v>
      </c>
      <c r="B151" t="s">
        <v>7525</v>
      </c>
      <c r="C151" t="s">
        <v>31</v>
      </c>
      <c r="D151" t="s">
        <v>32</v>
      </c>
      <c r="E151" t="s">
        <v>70</v>
      </c>
      <c r="F151" t="s">
        <v>34</v>
      </c>
      <c r="G151" s="22">
        <v>16</v>
      </c>
      <c r="H151" s="22">
        <v>16</v>
      </c>
      <c r="I151" s="22">
        <f t="shared" si="13"/>
        <v>16</v>
      </c>
      <c r="J151" s="22"/>
      <c r="K151" s="90"/>
      <c r="L151" s="90"/>
      <c r="M151" s="2"/>
      <c r="N151" t="s">
        <v>35</v>
      </c>
      <c r="O151" t="s">
        <v>35</v>
      </c>
      <c r="P151" t="s">
        <v>36</v>
      </c>
      <c r="Q151" t="s">
        <v>7420</v>
      </c>
      <c r="U151" s="2" t="s">
        <v>37</v>
      </c>
      <c r="V151" t="s">
        <v>7526</v>
      </c>
      <c r="Y151" s="90"/>
      <c r="Z151" s="2">
        <v>178</v>
      </c>
      <c r="AA151" s="22">
        <v>54</v>
      </c>
      <c r="AB151" s="22"/>
      <c r="AC151" s="22"/>
      <c r="AD151" s="22"/>
      <c r="AE151" s="22"/>
      <c r="AI151" t="s">
        <v>287</v>
      </c>
      <c r="AK151" t="s">
        <v>51</v>
      </c>
      <c r="AU151"/>
      <c r="AV151"/>
      <c r="AW151"/>
      <c r="AX151"/>
      <c r="BC151" s="173"/>
      <c r="BD151" s="173"/>
      <c r="BE151" s="173"/>
      <c r="BF151" s="173"/>
      <c r="BG151" s="166"/>
      <c r="BH151" s="166"/>
      <c r="BI151" s="160"/>
      <c r="BJ151" s="43">
        <f t="shared" si="14"/>
        <v>0</v>
      </c>
      <c r="BK151" s="44"/>
      <c r="BL151" s="44"/>
      <c r="BM151" s="44"/>
      <c r="BN151" s="44"/>
      <c r="BR151" s="2" t="s">
        <v>10975</v>
      </c>
    </row>
    <row r="152" spans="1:70" x14ac:dyDescent="0.2">
      <c r="A152" t="s">
        <v>2220</v>
      </c>
      <c r="B152" t="s">
        <v>7527</v>
      </c>
      <c r="C152" t="s">
        <v>31</v>
      </c>
      <c r="D152" t="s">
        <v>32</v>
      </c>
      <c r="E152" t="s">
        <v>70</v>
      </c>
      <c r="F152" t="s">
        <v>34</v>
      </c>
      <c r="G152" s="22">
        <v>16</v>
      </c>
      <c r="H152" s="22">
        <v>16</v>
      </c>
      <c r="I152" s="22">
        <f t="shared" si="13"/>
        <v>16</v>
      </c>
      <c r="J152" s="22"/>
      <c r="K152" s="90"/>
      <c r="L152" s="90"/>
      <c r="M152" s="2"/>
      <c r="N152" t="s">
        <v>35</v>
      </c>
      <c r="O152" t="s">
        <v>35</v>
      </c>
      <c r="P152" t="s">
        <v>36</v>
      </c>
      <c r="Q152" t="s">
        <v>7528</v>
      </c>
      <c r="U152" s="2" t="s">
        <v>37</v>
      </c>
      <c r="V152" t="s">
        <v>7529</v>
      </c>
      <c r="Y152" s="90"/>
      <c r="Z152" s="2">
        <v>227</v>
      </c>
      <c r="AA152" s="22">
        <v>61</v>
      </c>
      <c r="AB152" s="22"/>
      <c r="AC152" s="22"/>
      <c r="AD152" s="22"/>
      <c r="AE152" s="22"/>
      <c r="AI152" t="s">
        <v>287</v>
      </c>
      <c r="AK152" t="s">
        <v>51</v>
      </c>
      <c r="AU152"/>
      <c r="AV152"/>
      <c r="AW152"/>
      <c r="AX152"/>
      <c r="BC152" s="173"/>
      <c r="BD152" s="173"/>
      <c r="BE152" s="173"/>
      <c r="BF152" s="173"/>
      <c r="BG152" s="166"/>
      <c r="BH152" s="166"/>
      <c r="BI152" s="160"/>
      <c r="BJ152" s="43">
        <f t="shared" si="14"/>
        <v>0</v>
      </c>
      <c r="BK152" s="44"/>
      <c r="BL152" s="44"/>
      <c r="BM152" s="44"/>
      <c r="BN152" s="44"/>
      <c r="BR152" s="2" t="s">
        <v>10975</v>
      </c>
    </row>
    <row r="153" spans="1:70" x14ac:dyDescent="0.2">
      <c r="A153" t="s">
        <v>2220</v>
      </c>
      <c r="B153" t="s">
        <v>7530</v>
      </c>
      <c r="C153" t="s">
        <v>31</v>
      </c>
      <c r="D153" t="s">
        <v>32</v>
      </c>
      <c r="E153" t="s">
        <v>70</v>
      </c>
      <c r="F153" t="s">
        <v>34</v>
      </c>
      <c r="G153" s="22">
        <v>16</v>
      </c>
      <c r="H153" s="22">
        <v>16</v>
      </c>
      <c r="I153" s="22">
        <f t="shared" si="13"/>
        <v>16</v>
      </c>
      <c r="J153" s="22"/>
      <c r="K153" s="90"/>
      <c r="L153" s="90"/>
      <c r="M153" s="2"/>
      <c r="N153" t="s">
        <v>35</v>
      </c>
      <c r="O153" t="s">
        <v>35</v>
      </c>
      <c r="P153" t="s">
        <v>36</v>
      </c>
      <c r="Q153" t="s">
        <v>2489</v>
      </c>
      <c r="U153" s="2" t="s">
        <v>37</v>
      </c>
      <c r="V153" t="s">
        <v>7531</v>
      </c>
      <c r="Y153" s="90"/>
      <c r="Z153" s="2">
        <v>165</v>
      </c>
      <c r="AA153" s="22">
        <v>100</v>
      </c>
      <c r="AB153" s="22"/>
      <c r="AC153" s="22"/>
      <c r="AD153" s="22"/>
      <c r="AE153" s="22"/>
      <c r="AI153" t="s">
        <v>287</v>
      </c>
      <c r="AK153" t="s">
        <v>51</v>
      </c>
      <c r="AU153"/>
      <c r="AV153"/>
      <c r="AW153"/>
      <c r="AX153"/>
      <c r="BC153" s="173"/>
      <c r="BD153" s="173"/>
      <c r="BE153" s="173"/>
      <c r="BF153" s="173"/>
      <c r="BG153" s="166"/>
      <c r="BH153" s="166"/>
      <c r="BI153" s="160"/>
      <c r="BJ153" s="43">
        <f t="shared" si="14"/>
        <v>0</v>
      </c>
      <c r="BK153" s="44"/>
      <c r="BL153" s="44"/>
      <c r="BM153" s="44"/>
      <c r="BN153" s="44"/>
      <c r="BR153" s="2" t="s">
        <v>10975</v>
      </c>
    </row>
    <row r="154" spans="1:70" x14ac:dyDescent="0.2">
      <c r="A154" t="s">
        <v>2220</v>
      </c>
      <c r="B154" t="s">
        <v>7532</v>
      </c>
      <c r="C154" t="s">
        <v>31</v>
      </c>
      <c r="D154" t="s">
        <v>32</v>
      </c>
      <c r="E154" t="s">
        <v>70</v>
      </c>
      <c r="F154" t="s">
        <v>34</v>
      </c>
      <c r="G154" s="22">
        <v>16</v>
      </c>
      <c r="H154" s="22">
        <v>16</v>
      </c>
      <c r="I154" s="22">
        <f t="shared" si="13"/>
        <v>16</v>
      </c>
      <c r="J154" s="22"/>
      <c r="K154" s="90"/>
      <c r="L154" s="90"/>
      <c r="M154" s="2"/>
      <c r="N154" t="s">
        <v>35</v>
      </c>
      <c r="O154" t="s">
        <v>35</v>
      </c>
      <c r="P154" t="s">
        <v>36</v>
      </c>
      <c r="Q154" t="s">
        <v>2458</v>
      </c>
      <c r="U154" s="2" t="s">
        <v>37</v>
      </c>
      <c r="V154" t="s">
        <v>7533</v>
      </c>
      <c r="Y154" s="90"/>
      <c r="Z154" s="2">
        <v>165</v>
      </c>
      <c r="AA154" s="22">
        <v>54</v>
      </c>
      <c r="AB154" s="22"/>
      <c r="AC154" s="22"/>
      <c r="AD154" s="22"/>
      <c r="AE154" s="22"/>
      <c r="AI154" t="s">
        <v>287</v>
      </c>
      <c r="AK154" t="s">
        <v>51</v>
      </c>
      <c r="AU154"/>
      <c r="AV154"/>
      <c r="AW154"/>
      <c r="AX154"/>
      <c r="BC154" s="173"/>
      <c r="BD154" s="173"/>
      <c r="BE154" s="173"/>
      <c r="BF154" s="173"/>
      <c r="BG154" s="166"/>
      <c r="BH154" s="166"/>
      <c r="BI154" s="160"/>
      <c r="BJ154" s="43">
        <f t="shared" si="14"/>
        <v>0</v>
      </c>
      <c r="BK154" s="44"/>
      <c r="BL154" s="44"/>
      <c r="BM154" s="44"/>
      <c r="BN154" s="44"/>
      <c r="BR154" s="2" t="s">
        <v>10975</v>
      </c>
    </row>
    <row r="155" spans="1:70" x14ac:dyDescent="0.2">
      <c r="A155" t="s">
        <v>2220</v>
      </c>
      <c r="B155" t="s">
        <v>7534</v>
      </c>
      <c r="C155" t="s">
        <v>31</v>
      </c>
      <c r="D155" t="s">
        <v>32</v>
      </c>
      <c r="E155" t="s">
        <v>70</v>
      </c>
      <c r="F155" t="s">
        <v>34</v>
      </c>
      <c r="G155" s="22">
        <v>16</v>
      </c>
      <c r="H155" s="22">
        <v>16</v>
      </c>
      <c r="I155" s="22">
        <f t="shared" si="13"/>
        <v>16</v>
      </c>
      <c r="J155" s="22"/>
      <c r="K155" s="90"/>
      <c r="L155" s="90"/>
      <c r="M155" s="2"/>
      <c r="N155" t="s">
        <v>35</v>
      </c>
      <c r="O155" t="s">
        <v>35</v>
      </c>
      <c r="P155" t="s">
        <v>36</v>
      </c>
      <c r="Q155" t="s">
        <v>2602</v>
      </c>
      <c r="U155" s="2" t="s">
        <v>37</v>
      </c>
      <c r="V155" t="s">
        <v>7535</v>
      </c>
      <c r="Y155" s="90"/>
      <c r="Z155" s="2">
        <v>227</v>
      </c>
      <c r="AA155" s="22">
        <v>100</v>
      </c>
      <c r="AB155" s="22"/>
      <c r="AC155" s="22"/>
      <c r="AD155" s="22"/>
      <c r="AE155" s="22"/>
      <c r="AI155" t="s">
        <v>287</v>
      </c>
      <c r="AK155" t="s">
        <v>51</v>
      </c>
      <c r="AU155"/>
      <c r="AV155"/>
      <c r="AW155"/>
      <c r="AX155"/>
      <c r="BC155" s="173"/>
      <c r="BD155" s="173"/>
      <c r="BE155" s="173"/>
      <c r="BF155" s="173"/>
      <c r="BG155" s="166"/>
      <c r="BH155" s="166"/>
      <c r="BI155" s="160"/>
      <c r="BJ155" s="43">
        <f t="shared" si="14"/>
        <v>0</v>
      </c>
      <c r="BK155" s="44"/>
      <c r="BL155" s="44"/>
      <c r="BM155" s="44"/>
      <c r="BN155" s="44"/>
      <c r="BR155" s="2" t="s">
        <v>10975</v>
      </c>
    </row>
    <row r="156" spans="1:70" x14ac:dyDescent="0.2">
      <c r="A156" t="s">
        <v>2220</v>
      </c>
      <c r="B156" t="s">
        <v>7536</v>
      </c>
      <c r="C156" t="s">
        <v>31</v>
      </c>
      <c r="D156" t="s">
        <v>32</v>
      </c>
      <c r="E156" t="s">
        <v>70</v>
      </c>
      <c r="F156" t="s">
        <v>34</v>
      </c>
      <c r="G156" s="22">
        <v>16</v>
      </c>
      <c r="H156" s="22">
        <v>16</v>
      </c>
      <c r="I156" s="22">
        <f t="shared" si="13"/>
        <v>16</v>
      </c>
      <c r="J156" s="22"/>
      <c r="K156" s="90"/>
      <c r="L156" s="90"/>
      <c r="M156" s="2"/>
      <c r="N156" t="s">
        <v>35</v>
      </c>
      <c r="O156" t="s">
        <v>35</v>
      </c>
      <c r="P156" t="s">
        <v>36</v>
      </c>
      <c r="Q156" t="s">
        <v>2476</v>
      </c>
      <c r="U156" s="2" t="s">
        <v>37</v>
      </c>
      <c r="V156" t="s">
        <v>7537</v>
      </c>
      <c r="Y156" s="90"/>
      <c r="Z156" s="2">
        <v>227</v>
      </c>
      <c r="AA156" s="22">
        <v>100</v>
      </c>
      <c r="AB156" s="22"/>
      <c r="AC156" s="22"/>
      <c r="AD156" s="22"/>
      <c r="AE156" s="22"/>
      <c r="AI156" t="s">
        <v>287</v>
      </c>
      <c r="AK156" t="s">
        <v>51</v>
      </c>
      <c r="AU156"/>
      <c r="AV156"/>
      <c r="AW156"/>
      <c r="AX156"/>
      <c r="BC156" s="173"/>
      <c r="BD156" s="173"/>
      <c r="BE156" s="173"/>
      <c r="BF156" s="173"/>
      <c r="BG156" s="166"/>
      <c r="BH156" s="166"/>
      <c r="BI156" s="160"/>
      <c r="BJ156" s="43">
        <f t="shared" si="14"/>
        <v>0</v>
      </c>
      <c r="BK156" s="44"/>
      <c r="BL156" s="44"/>
      <c r="BM156" s="44"/>
      <c r="BN156" s="44"/>
      <c r="BR156" s="2" t="s">
        <v>10975</v>
      </c>
    </row>
    <row r="157" spans="1:70" x14ac:dyDescent="0.2">
      <c r="A157" t="s">
        <v>5906</v>
      </c>
      <c r="B157" t="s">
        <v>5902</v>
      </c>
      <c r="C157" t="s">
        <v>81</v>
      </c>
      <c r="D157" t="s">
        <v>82</v>
      </c>
      <c r="E157" t="s">
        <v>83</v>
      </c>
      <c r="F157" t="s">
        <v>34</v>
      </c>
      <c r="G157" s="22">
        <v>16</v>
      </c>
      <c r="H157" s="22">
        <v>16</v>
      </c>
      <c r="I157" s="22">
        <f t="shared" si="13"/>
        <v>16</v>
      </c>
      <c r="J157" s="22"/>
      <c r="K157" s="90"/>
      <c r="L157" s="90"/>
      <c r="M157" s="2"/>
      <c r="N157" t="s">
        <v>35</v>
      </c>
      <c r="O157" t="s">
        <v>35</v>
      </c>
      <c r="P157" t="s">
        <v>36</v>
      </c>
      <c r="Q157" t="s">
        <v>5915</v>
      </c>
      <c r="U157" s="2" t="s">
        <v>37</v>
      </c>
      <c r="V157" t="s">
        <v>5904</v>
      </c>
      <c r="Y157" s="90"/>
      <c r="Z157" s="2">
        <v>2</v>
      </c>
      <c r="AA157" s="22">
        <v>56</v>
      </c>
      <c r="AB157" s="22"/>
      <c r="AC157" s="22"/>
      <c r="AD157" s="22"/>
      <c r="AE157" s="22"/>
      <c r="AF157" t="s">
        <v>373</v>
      </c>
      <c r="AI157" t="s">
        <v>1494</v>
      </c>
      <c r="AK157" t="s">
        <v>51</v>
      </c>
      <c r="AN157" t="s">
        <v>465</v>
      </c>
      <c r="AU157"/>
      <c r="AV157"/>
      <c r="AW157"/>
      <c r="AX157"/>
      <c r="BC157" s="173"/>
      <c r="BD157" s="173"/>
      <c r="BE157" s="173"/>
      <c r="BF157" s="173"/>
      <c r="BG157" s="166"/>
      <c r="BH157" s="166"/>
      <c r="BI157" s="160"/>
      <c r="BJ157" s="43">
        <f t="shared" si="14"/>
        <v>0</v>
      </c>
      <c r="BK157" s="44"/>
      <c r="BL157" s="44"/>
      <c r="BM157" s="44"/>
      <c r="BN157" s="44"/>
      <c r="BR157" s="2" t="s">
        <v>10975</v>
      </c>
    </row>
    <row r="158" spans="1:70" x14ac:dyDescent="0.2">
      <c r="A158" t="s">
        <v>5906</v>
      </c>
      <c r="B158" t="s">
        <v>5902</v>
      </c>
      <c r="C158" t="s">
        <v>81</v>
      </c>
      <c r="D158" t="s">
        <v>82</v>
      </c>
      <c r="E158" t="s">
        <v>83</v>
      </c>
      <c r="F158" t="s">
        <v>34</v>
      </c>
      <c r="G158" s="22">
        <v>16</v>
      </c>
      <c r="H158" s="22">
        <v>16</v>
      </c>
      <c r="I158" s="22">
        <f t="shared" si="13"/>
        <v>16</v>
      </c>
      <c r="J158" s="22"/>
      <c r="K158" s="90"/>
      <c r="L158" s="90"/>
      <c r="M158" s="2"/>
      <c r="N158" t="s">
        <v>35</v>
      </c>
      <c r="O158" t="s">
        <v>35</v>
      </c>
      <c r="P158" t="s">
        <v>36</v>
      </c>
      <c r="Q158" t="s">
        <v>5920</v>
      </c>
      <c r="U158" s="2" t="s">
        <v>37</v>
      </c>
      <c r="V158" t="s">
        <v>5908</v>
      </c>
      <c r="Y158" s="90"/>
      <c r="Z158" s="2">
        <v>2</v>
      </c>
      <c r="AA158" s="22">
        <v>40</v>
      </c>
      <c r="AB158" s="22"/>
      <c r="AC158" s="22"/>
      <c r="AD158" s="22"/>
      <c r="AE158" s="22"/>
      <c r="AF158" t="s">
        <v>7538</v>
      </c>
      <c r="AI158" t="s">
        <v>5884</v>
      </c>
      <c r="AK158" t="s">
        <v>51</v>
      </c>
      <c r="AN158" t="s">
        <v>465</v>
      </c>
      <c r="AU158"/>
      <c r="AV158"/>
      <c r="AW158"/>
      <c r="AX158"/>
      <c r="BC158" s="173"/>
      <c r="BD158" s="173"/>
      <c r="BE158" s="173"/>
      <c r="BF158" s="173"/>
      <c r="BG158" s="166"/>
      <c r="BH158" s="166"/>
      <c r="BI158" s="160"/>
      <c r="BJ158" s="43">
        <f t="shared" si="14"/>
        <v>0</v>
      </c>
      <c r="BK158" s="44"/>
      <c r="BL158" s="44"/>
      <c r="BM158" s="44"/>
      <c r="BN158" s="44"/>
      <c r="BR158" s="2" t="s">
        <v>10975</v>
      </c>
    </row>
    <row r="159" spans="1:70" x14ac:dyDescent="0.2">
      <c r="A159" t="s">
        <v>5906</v>
      </c>
      <c r="B159" t="s">
        <v>5902</v>
      </c>
      <c r="C159" t="s">
        <v>81</v>
      </c>
      <c r="D159" t="s">
        <v>82</v>
      </c>
      <c r="E159" t="s">
        <v>83</v>
      </c>
      <c r="F159" t="s">
        <v>34</v>
      </c>
      <c r="G159" s="22">
        <v>16</v>
      </c>
      <c r="H159" s="22">
        <v>16</v>
      </c>
      <c r="I159" s="22">
        <f t="shared" si="13"/>
        <v>16</v>
      </c>
      <c r="J159" s="22"/>
      <c r="K159" s="90"/>
      <c r="L159" s="90"/>
      <c r="M159" s="2"/>
      <c r="N159" t="s">
        <v>35</v>
      </c>
      <c r="O159" t="s">
        <v>35</v>
      </c>
      <c r="P159" t="s">
        <v>36</v>
      </c>
      <c r="Q159" t="s">
        <v>5913</v>
      </c>
      <c r="U159" s="2" t="s">
        <v>37</v>
      </c>
      <c r="V159" t="s">
        <v>5910</v>
      </c>
      <c r="Y159" s="90"/>
      <c r="Z159" s="2">
        <v>2</v>
      </c>
      <c r="AA159" s="22">
        <v>53</v>
      </c>
      <c r="AB159" s="22"/>
      <c r="AC159" s="22"/>
      <c r="AD159" s="22"/>
      <c r="AE159" s="22"/>
      <c r="AF159" t="s">
        <v>1163</v>
      </c>
      <c r="AI159" t="s">
        <v>144</v>
      </c>
      <c r="AK159" t="s">
        <v>51</v>
      </c>
      <c r="AU159"/>
      <c r="AV159"/>
      <c r="AW159"/>
      <c r="AX159"/>
      <c r="BC159" s="173"/>
      <c r="BD159" s="173"/>
      <c r="BE159" s="173"/>
      <c r="BF159" s="173"/>
      <c r="BG159" s="166"/>
      <c r="BH159" s="166"/>
      <c r="BI159" s="160"/>
      <c r="BJ159" s="43">
        <f t="shared" si="14"/>
        <v>0</v>
      </c>
      <c r="BK159" s="44"/>
      <c r="BL159" s="44"/>
      <c r="BM159" s="44"/>
      <c r="BN159" s="44"/>
      <c r="BR159" s="2" t="s">
        <v>10975</v>
      </c>
    </row>
    <row r="160" spans="1:70" s="49" customFormat="1" x14ac:dyDescent="0.2">
      <c r="A160" t="s">
        <v>5906</v>
      </c>
      <c r="B160" t="s">
        <v>5902</v>
      </c>
      <c r="C160" t="s">
        <v>81</v>
      </c>
      <c r="D160" t="s">
        <v>82</v>
      </c>
      <c r="E160" t="s">
        <v>83</v>
      </c>
      <c r="F160" t="s">
        <v>34</v>
      </c>
      <c r="G160" s="22">
        <v>16</v>
      </c>
      <c r="H160" s="22">
        <v>16</v>
      </c>
      <c r="I160" s="22">
        <f t="shared" si="13"/>
        <v>16</v>
      </c>
      <c r="J160" s="22"/>
      <c r="K160" s="90"/>
      <c r="L160" s="90"/>
      <c r="M160" s="2"/>
      <c r="N160" t="s">
        <v>35</v>
      </c>
      <c r="O160" t="s">
        <v>35</v>
      </c>
      <c r="P160" t="s">
        <v>36</v>
      </c>
      <c r="Q160" t="s">
        <v>4744</v>
      </c>
      <c r="R160"/>
      <c r="S160"/>
      <c r="T160"/>
      <c r="U160" s="2" t="s">
        <v>37</v>
      </c>
      <c r="V160" t="s">
        <v>5911</v>
      </c>
      <c r="W160"/>
      <c r="X160"/>
      <c r="Y160" s="90"/>
      <c r="Z160" s="2">
        <v>4</v>
      </c>
      <c r="AA160" s="22">
        <v>116</v>
      </c>
      <c r="AB160" s="22"/>
      <c r="AC160" s="22"/>
      <c r="AD160" s="22"/>
      <c r="AE160" s="22"/>
      <c r="AF160" t="s">
        <v>7539</v>
      </c>
      <c r="AG160"/>
      <c r="AH160"/>
      <c r="AI160" t="s">
        <v>144</v>
      </c>
      <c r="AJ160"/>
      <c r="AK160" t="s">
        <v>51</v>
      </c>
      <c r="AL160"/>
      <c r="AM160"/>
      <c r="AN160" t="s">
        <v>465</v>
      </c>
      <c r="AO160"/>
      <c r="AP160"/>
      <c r="AQ160"/>
      <c r="AR160"/>
      <c r="AS160"/>
      <c r="AT160"/>
      <c r="AU160"/>
      <c r="AV160"/>
      <c r="AW160"/>
      <c r="AX160"/>
      <c r="AY160" s="43"/>
      <c r="AZ160" s="43"/>
      <c r="BA160" s="43"/>
      <c r="BB160" s="43"/>
      <c r="BC160" s="173"/>
      <c r="BD160" s="173"/>
      <c r="BE160" s="173"/>
      <c r="BF160" s="173"/>
      <c r="BG160" s="166"/>
      <c r="BH160" s="166"/>
      <c r="BI160" s="160"/>
      <c r="BJ160" s="43">
        <f t="shared" si="14"/>
        <v>0</v>
      </c>
      <c r="BK160" s="44"/>
      <c r="BL160" s="44"/>
      <c r="BM160" s="44"/>
      <c r="BN160" s="44"/>
      <c r="BO160" s="2"/>
      <c r="BP160" s="2"/>
      <c r="BQ160"/>
      <c r="BR160" s="2" t="s">
        <v>10975</v>
      </c>
    </row>
    <row r="161" spans="1:70" s="49" customFormat="1" x14ac:dyDescent="0.2">
      <c r="A161" t="s">
        <v>5906</v>
      </c>
      <c r="B161" t="s">
        <v>5902</v>
      </c>
      <c r="C161" t="s">
        <v>81</v>
      </c>
      <c r="D161" t="s">
        <v>82</v>
      </c>
      <c r="E161" t="s">
        <v>83</v>
      </c>
      <c r="F161" t="s">
        <v>34</v>
      </c>
      <c r="G161" s="22">
        <v>16</v>
      </c>
      <c r="H161" s="22">
        <v>16</v>
      </c>
      <c r="I161" s="22">
        <f t="shared" si="13"/>
        <v>16</v>
      </c>
      <c r="J161" s="22"/>
      <c r="K161" s="90"/>
      <c r="L161" s="90"/>
      <c r="M161" s="2"/>
      <c r="N161" t="s">
        <v>35</v>
      </c>
      <c r="O161" t="s">
        <v>35</v>
      </c>
      <c r="P161" t="s">
        <v>36</v>
      </c>
      <c r="Q161" t="s">
        <v>5913</v>
      </c>
      <c r="R161"/>
      <c r="S161"/>
      <c r="T161"/>
      <c r="U161" s="2" t="s">
        <v>37</v>
      </c>
      <c r="V161" t="s">
        <v>5912</v>
      </c>
      <c r="W161"/>
      <c r="X161"/>
      <c r="Y161" s="90"/>
      <c r="Z161" s="2">
        <v>4</v>
      </c>
      <c r="AA161" s="22">
        <v>118</v>
      </c>
      <c r="AB161" s="22"/>
      <c r="AC161" s="22"/>
      <c r="AD161" s="22"/>
      <c r="AE161" s="22"/>
      <c r="AF161" t="s">
        <v>7540</v>
      </c>
      <c r="AG161"/>
      <c r="AH161"/>
      <c r="AI161" t="s">
        <v>144</v>
      </c>
      <c r="AJ161"/>
      <c r="AK161" t="s">
        <v>51</v>
      </c>
      <c r="AL161"/>
      <c r="AM161"/>
      <c r="AN161" t="s">
        <v>465</v>
      </c>
      <c r="AO161"/>
      <c r="AP161"/>
      <c r="AQ161"/>
      <c r="AR161"/>
      <c r="AS161"/>
      <c r="AT161"/>
      <c r="AU161"/>
      <c r="AV161"/>
      <c r="AW161"/>
      <c r="AX161"/>
      <c r="AY161" s="43"/>
      <c r="AZ161" s="43"/>
      <c r="BA161" s="43"/>
      <c r="BB161" s="43"/>
      <c r="BC161" s="173"/>
      <c r="BD161" s="173"/>
      <c r="BE161" s="173"/>
      <c r="BF161" s="173"/>
      <c r="BG161" s="166"/>
      <c r="BH161" s="166"/>
      <c r="BI161" s="160"/>
      <c r="BJ161" s="43">
        <f t="shared" si="14"/>
        <v>0</v>
      </c>
      <c r="BK161" s="44"/>
      <c r="BL161" s="44"/>
      <c r="BM161" s="44"/>
      <c r="BN161" s="44"/>
      <c r="BO161" s="2"/>
      <c r="BP161" s="2"/>
      <c r="BQ161"/>
      <c r="BR161" s="2" t="s">
        <v>10975</v>
      </c>
    </row>
    <row r="162" spans="1:70" s="56" customFormat="1" x14ac:dyDescent="0.2">
      <c r="A162" s="56" t="s">
        <v>5906</v>
      </c>
      <c r="B162" s="56" t="s">
        <v>5902</v>
      </c>
      <c r="C162" s="56" t="s">
        <v>81</v>
      </c>
      <c r="D162" t="s">
        <v>82</v>
      </c>
      <c r="E162" t="s">
        <v>83</v>
      </c>
      <c r="F162" t="s">
        <v>34</v>
      </c>
      <c r="G162" s="58">
        <v>16</v>
      </c>
      <c r="H162" s="58">
        <v>16</v>
      </c>
      <c r="I162" s="50"/>
      <c r="J162" s="52"/>
      <c r="K162" s="153"/>
      <c r="L162" s="153"/>
      <c r="M162" s="154"/>
      <c r="N162" t="s">
        <v>35</v>
      </c>
      <c r="O162" t="s">
        <v>35</v>
      </c>
      <c r="P162" s="56" t="s">
        <v>36</v>
      </c>
      <c r="Q162" s="56" t="s">
        <v>5903</v>
      </c>
      <c r="U162" s="154" t="s">
        <v>37</v>
      </c>
      <c r="V162" s="56" t="s">
        <v>7541</v>
      </c>
      <c r="W162"/>
      <c r="Y162" s="90"/>
      <c r="Z162" s="154">
        <v>3</v>
      </c>
      <c r="AA162" s="58">
        <v>85</v>
      </c>
      <c r="AB162" s="52">
        <f>AA162</f>
        <v>85</v>
      </c>
      <c r="AC162" s="52">
        <v>2</v>
      </c>
      <c r="AD162" s="53">
        <v>1.5</v>
      </c>
      <c r="AE162" s="58"/>
      <c r="AF162" s="56" t="s">
        <v>10945</v>
      </c>
      <c r="AG162" s="49"/>
      <c r="AH162" s="49"/>
      <c r="AI162" s="56" t="s">
        <v>144</v>
      </c>
      <c r="AJ162"/>
      <c r="AK162" t="s">
        <v>51</v>
      </c>
      <c r="AL162"/>
      <c r="AM162"/>
      <c r="AN162" t="s">
        <v>1403</v>
      </c>
      <c r="AO162"/>
      <c r="AP162"/>
      <c r="AQ162"/>
      <c r="AR162"/>
      <c r="AY162" s="43"/>
      <c r="AZ162" s="43"/>
      <c r="BA162" s="55"/>
      <c r="BB162" s="55"/>
      <c r="BC162" s="173"/>
      <c r="BD162" s="173"/>
      <c r="BE162" s="173"/>
      <c r="BF162" s="173"/>
      <c r="BG162" s="167"/>
      <c r="BH162" s="167"/>
      <c r="BI162" s="160"/>
      <c r="BJ162" s="155">
        <f t="shared" si="14"/>
        <v>0</v>
      </c>
      <c r="BK162" s="156"/>
      <c r="BL162" s="156"/>
      <c r="BM162" s="156"/>
      <c r="BN162" s="156"/>
      <c r="BO162" s="154"/>
      <c r="BP162" s="102" t="s">
        <v>7542</v>
      </c>
      <c r="BR162" s="2" t="s">
        <v>10975</v>
      </c>
    </row>
    <row r="163" spans="1:70" s="56" customFormat="1" x14ac:dyDescent="0.2">
      <c r="A163" s="56" t="s">
        <v>5906</v>
      </c>
      <c r="B163" s="56" t="s">
        <v>5902</v>
      </c>
      <c r="C163" s="56" t="s">
        <v>81</v>
      </c>
      <c r="D163" t="s">
        <v>82</v>
      </c>
      <c r="E163" t="s">
        <v>83</v>
      </c>
      <c r="F163" t="s">
        <v>34</v>
      </c>
      <c r="G163" s="58">
        <v>16</v>
      </c>
      <c r="H163" s="58">
        <v>16</v>
      </c>
      <c r="I163" s="50"/>
      <c r="J163" s="52"/>
      <c r="K163" s="153"/>
      <c r="L163" s="153"/>
      <c r="M163" s="154"/>
      <c r="N163" t="s">
        <v>35</v>
      </c>
      <c r="O163" t="s">
        <v>35</v>
      </c>
      <c r="P163" s="56" t="s">
        <v>36</v>
      </c>
      <c r="Q163" s="56" t="s">
        <v>5903</v>
      </c>
      <c r="U163" s="154" t="s">
        <v>37</v>
      </c>
      <c r="V163" s="56" t="s">
        <v>5916</v>
      </c>
      <c r="W163"/>
      <c r="Y163" s="90"/>
      <c r="Z163" s="154">
        <v>3</v>
      </c>
      <c r="AA163" s="58">
        <v>84</v>
      </c>
      <c r="AB163" s="52">
        <f>AA163</f>
        <v>84</v>
      </c>
      <c r="AC163" s="52">
        <v>2</v>
      </c>
      <c r="AD163" s="53">
        <v>1.5</v>
      </c>
      <c r="AE163" s="58"/>
      <c r="AF163" s="56" t="s">
        <v>10946</v>
      </c>
      <c r="AG163" s="49"/>
      <c r="AH163" s="49"/>
      <c r="AI163" s="56" t="s">
        <v>144</v>
      </c>
      <c r="AJ163"/>
      <c r="AK163" t="s">
        <v>51</v>
      </c>
      <c r="AL163"/>
      <c r="AM163"/>
      <c r="AN163" t="s">
        <v>1403</v>
      </c>
      <c r="AO163"/>
      <c r="AP163"/>
      <c r="AQ163"/>
      <c r="AR163"/>
      <c r="AY163" s="43"/>
      <c r="AZ163" s="43"/>
      <c r="BA163" s="55"/>
      <c r="BB163" s="55"/>
      <c r="BC163" s="173"/>
      <c r="BD163" s="173"/>
      <c r="BE163" s="173"/>
      <c r="BF163" s="173"/>
      <c r="BG163" s="167"/>
      <c r="BH163" s="167"/>
      <c r="BI163" s="160"/>
      <c r="BJ163" s="155">
        <f t="shared" si="14"/>
        <v>0</v>
      </c>
      <c r="BK163" s="156"/>
      <c r="BL163" s="156"/>
      <c r="BM163" s="156"/>
      <c r="BN163" s="156"/>
      <c r="BO163" s="154"/>
      <c r="BP163" s="102" t="s">
        <v>7542</v>
      </c>
      <c r="BR163" s="2" t="s">
        <v>10975</v>
      </c>
    </row>
    <row r="164" spans="1:70" x14ac:dyDescent="0.2">
      <c r="A164" t="s">
        <v>5906</v>
      </c>
      <c r="B164" t="s">
        <v>5902</v>
      </c>
      <c r="C164" t="s">
        <v>81</v>
      </c>
      <c r="D164" t="s">
        <v>82</v>
      </c>
      <c r="E164" t="s">
        <v>83</v>
      </c>
      <c r="F164" t="s">
        <v>34</v>
      </c>
      <c r="G164" s="22">
        <v>16</v>
      </c>
      <c r="H164" s="22">
        <v>16</v>
      </c>
      <c r="I164" s="22">
        <f t="shared" si="13"/>
        <v>16</v>
      </c>
      <c r="J164" s="22"/>
      <c r="K164" s="90"/>
      <c r="L164" s="90"/>
      <c r="M164" s="2"/>
      <c r="N164" t="s">
        <v>35</v>
      </c>
      <c r="O164" t="s">
        <v>35</v>
      </c>
      <c r="P164" t="s">
        <v>36</v>
      </c>
      <c r="Q164" t="s">
        <v>5903</v>
      </c>
      <c r="U164" s="2" t="s">
        <v>37</v>
      </c>
      <c r="V164" t="s">
        <v>5918</v>
      </c>
      <c r="Y164" s="90"/>
      <c r="Z164" s="2">
        <v>2</v>
      </c>
      <c r="AA164" s="22">
        <v>64</v>
      </c>
      <c r="AB164" s="22"/>
      <c r="AC164" s="22"/>
      <c r="AD164" s="22"/>
      <c r="AE164" s="22"/>
      <c r="AF164" t="s">
        <v>7543</v>
      </c>
      <c r="AI164" t="s">
        <v>144</v>
      </c>
      <c r="AK164" t="s">
        <v>51</v>
      </c>
      <c r="AU164"/>
      <c r="AV164"/>
      <c r="AW164"/>
      <c r="AX164"/>
      <c r="BC164" s="173"/>
      <c r="BD164" s="173"/>
      <c r="BE164" s="173"/>
      <c r="BF164" s="173"/>
      <c r="BG164" s="166"/>
      <c r="BH164" s="166"/>
      <c r="BI164" s="160"/>
      <c r="BJ164" s="43">
        <f t="shared" si="14"/>
        <v>0</v>
      </c>
      <c r="BK164" s="44"/>
      <c r="BL164" s="44"/>
      <c r="BM164" s="44"/>
      <c r="BN164" s="44"/>
      <c r="BR164" s="2" t="s">
        <v>10975</v>
      </c>
    </row>
    <row r="165" spans="1:70" x14ac:dyDescent="0.2">
      <c r="A165" t="s">
        <v>5906</v>
      </c>
      <c r="B165" t="s">
        <v>5902</v>
      </c>
      <c r="C165" t="s">
        <v>81</v>
      </c>
      <c r="D165" t="s">
        <v>82</v>
      </c>
      <c r="E165" t="s">
        <v>83</v>
      </c>
      <c r="F165" t="s">
        <v>34</v>
      </c>
      <c r="G165" s="22">
        <v>16</v>
      </c>
      <c r="H165" s="22">
        <v>16</v>
      </c>
      <c r="I165" s="22">
        <f t="shared" si="13"/>
        <v>16</v>
      </c>
      <c r="J165" s="22"/>
      <c r="K165" s="90"/>
      <c r="L165" s="90"/>
      <c r="M165" s="2"/>
      <c r="N165" t="s">
        <v>35</v>
      </c>
      <c r="O165" t="s">
        <v>35</v>
      </c>
      <c r="P165" t="s">
        <v>36</v>
      </c>
      <c r="Q165" t="s">
        <v>5903</v>
      </c>
      <c r="U165" s="2" t="s">
        <v>37</v>
      </c>
      <c r="V165" t="s">
        <v>5919</v>
      </c>
      <c r="Y165" s="90"/>
      <c r="Z165" s="2">
        <v>2</v>
      </c>
      <c r="AA165" s="22">
        <v>56</v>
      </c>
      <c r="AB165" s="22"/>
      <c r="AC165" s="22"/>
      <c r="AD165" s="22"/>
      <c r="AE165" s="22"/>
      <c r="AF165" t="s">
        <v>7544</v>
      </c>
      <c r="AI165" t="s">
        <v>144</v>
      </c>
      <c r="AK165" t="s">
        <v>51</v>
      </c>
      <c r="AN165" t="s">
        <v>465</v>
      </c>
      <c r="AU165"/>
      <c r="AV165"/>
      <c r="AW165"/>
      <c r="AX165"/>
      <c r="BC165" s="173"/>
      <c r="BD165" s="173"/>
      <c r="BE165" s="173"/>
      <c r="BF165" s="173"/>
      <c r="BG165" s="166"/>
      <c r="BH165" s="166"/>
      <c r="BI165" s="160"/>
      <c r="BJ165" s="43">
        <f t="shared" si="14"/>
        <v>0</v>
      </c>
      <c r="BK165" s="44"/>
      <c r="BL165" s="44"/>
      <c r="BM165" s="44"/>
      <c r="BN165" s="44"/>
      <c r="BR165" s="2" t="s">
        <v>10975</v>
      </c>
    </row>
    <row r="166" spans="1:70" x14ac:dyDescent="0.2">
      <c r="A166" t="s">
        <v>5906</v>
      </c>
      <c r="B166" t="s">
        <v>5902</v>
      </c>
      <c r="C166" t="s">
        <v>81</v>
      </c>
      <c r="D166" t="s">
        <v>82</v>
      </c>
      <c r="E166" t="s">
        <v>83</v>
      </c>
      <c r="F166" t="s">
        <v>34</v>
      </c>
      <c r="G166" s="22">
        <v>16</v>
      </c>
      <c r="H166" s="22">
        <v>16</v>
      </c>
      <c r="I166" s="22">
        <f t="shared" si="13"/>
        <v>16</v>
      </c>
      <c r="J166" s="22"/>
      <c r="K166" s="90"/>
      <c r="L166" s="90"/>
      <c r="M166" s="2"/>
      <c r="N166" t="s">
        <v>35</v>
      </c>
      <c r="O166" t="s">
        <v>35</v>
      </c>
      <c r="P166" t="s">
        <v>36</v>
      </c>
      <c r="Q166" t="s">
        <v>5929</v>
      </c>
      <c r="U166" s="2" t="s">
        <v>37</v>
      </c>
      <c r="V166" t="s">
        <v>5921</v>
      </c>
      <c r="Y166" s="90"/>
      <c r="Z166" s="2">
        <v>4</v>
      </c>
      <c r="AA166" s="22">
        <v>104</v>
      </c>
      <c r="AB166" s="22"/>
      <c r="AC166" s="22"/>
      <c r="AD166" s="22"/>
      <c r="AE166" s="45" t="s">
        <v>7545</v>
      </c>
      <c r="AF166" t="s">
        <v>5401</v>
      </c>
      <c r="AI166" t="s">
        <v>144</v>
      </c>
      <c r="AK166" t="s">
        <v>51</v>
      </c>
      <c r="AU166"/>
      <c r="AX166"/>
      <c r="BC166" s="173"/>
      <c r="BD166" s="173"/>
      <c r="BE166" s="173"/>
      <c r="BF166" s="173"/>
      <c r="BG166" s="166"/>
      <c r="BH166" s="166"/>
      <c r="BI166" s="160"/>
      <c r="BJ166" s="43">
        <f t="shared" si="14"/>
        <v>0</v>
      </c>
      <c r="BK166" s="44"/>
      <c r="BL166" s="44"/>
      <c r="BM166" s="44"/>
      <c r="BN166" s="43">
        <f>BJ166</f>
        <v>0</v>
      </c>
      <c r="BR166" s="2" t="s">
        <v>10975</v>
      </c>
    </row>
    <row r="167" spans="1:70" x14ac:dyDescent="0.2">
      <c r="A167" t="s">
        <v>5906</v>
      </c>
      <c r="B167" t="s">
        <v>5902</v>
      </c>
      <c r="C167" t="s">
        <v>81</v>
      </c>
      <c r="D167" t="s">
        <v>82</v>
      </c>
      <c r="E167" t="s">
        <v>83</v>
      </c>
      <c r="F167" t="s">
        <v>34</v>
      </c>
      <c r="G167" s="22">
        <v>16</v>
      </c>
      <c r="H167" s="22">
        <v>16</v>
      </c>
      <c r="I167" s="22">
        <f t="shared" si="13"/>
        <v>16</v>
      </c>
      <c r="J167" s="22"/>
      <c r="K167" s="90"/>
      <c r="L167" s="90"/>
      <c r="M167" s="2"/>
      <c r="N167" t="s">
        <v>35</v>
      </c>
      <c r="O167" t="s">
        <v>35</v>
      </c>
      <c r="P167" t="s">
        <v>36</v>
      </c>
      <c r="Q167" t="s">
        <v>5939</v>
      </c>
      <c r="U167" s="2" t="s">
        <v>37</v>
      </c>
      <c r="V167" t="s">
        <v>5922</v>
      </c>
      <c r="Y167" s="90"/>
      <c r="Z167" s="2">
        <v>4</v>
      </c>
      <c r="AA167" s="22">
        <v>109</v>
      </c>
      <c r="AB167" s="22"/>
      <c r="AC167" s="22"/>
      <c r="AD167" s="22"/>
      <c r="AE167" s="22"/>
      <c r="AF167" t="s">
        <v>7546</v>
      </c>
      <c r="AI167" t="s">
        <v>144</v>
      </c>
      <c r="AK167" t="s">
        <v>51</v>
      </c>
      <c r="AN167" t="s">
        <v>465</v>
      </c>
      <c r="AU167"/>
      <c r="AV167"/>
      <c r="AW167"/>
      <c r="AX167"/>
      <c r="BC167" s="173"/>
      <c r="BD167" s="173"/>
      <c r="BE167" s="173"/>
      <c r="BF167" s="173"/>
      <c r="BG167" s="166"/>
      <c r="BH167" s="166"/>
      <c r="BI167" s="160"/>
      <c r="BJ167" s="43">
        <f t="shared" si="14"/>
        <v>0</v>
      </c>
      <c r="BK167" s="44"/>
      <c r="BL167" s="44"/>
      <c r="BM167" s="44"/>
      <c r="BN167" s="44"/>
      <c r="BR167" s="2" t="s">
        <v>10975</v>
      </c>
    </row>
    <row r="168" spans="1:70" x14ac:dyDescent="0.2">
      <c r="A168" t="s">
        <v>5906</v>
      </c>
      <c r="B168" t="s">
        <v>5902</v>
      </c>
      <c r="C168" t="s">
        <v>81</v>
      </c>
      <c r="D168" t="s">
        <v>82</v>
      </c>
      <c r="E168" t="s">
        <v>83</v>
      </c>
      <c r="F168" t="s">
        <v>34</v>
      </c>
      <c r="G168" s="22">
        <v>16</v>
      </c>
      <c r="H168" s="22">
        <v>16</v>
      </c>
      <c r="I168" s="22">
        <f t="shared" si="13"/>
        <v>16</v>
      </c>
      <c r="J168" s="22"/>
      <c r="K168" s="90"/>
      <c r="L168" s="90"/>
      <c r="M168" s="2"/>
      <c r="N168" t="s">
        <v>35</v>
      </c>
      <c r="O168" t="s">
        <v>35</v>
      </c>
      <c r="P168" t="s">
        <v>36</v>
      </c>
      <c r="Q168" t="s">
        <v>5929</v>
      </c>
      <c r="U168" s="2" t="s">
        <v>37</v>
      </c>
      <c r="V168" t="s">
        <v>5924</v>
      </c>
      <c r="Y168" s="90"/>
      <c r="Z168" s="2">
        <v>4</v>
      </c>
      <c r="AA168" s="22">
        <v>119</v>
      </c>
      <c r="AB168" s="22"/>
      <c r="AC168" s="22"/>
      <c r="AD168" s="22"/>
      <c r="AE168" s="22"/>
      <c r="AF168" t="s">
        <v>418</v>
      </c>
      <c r="AI168" t="s">
        <v>144</v>
      </c>
      <c r="AK168" t="s">
        <v>51</v>
      </c>
      <c r="AN168" t="s">
        <v>465</v>
      </c>
      <c r="AU168"/>
      <c r="AV168"/>
      <c r="AW168"/>
      <c r="AX168"/>
      <c r="BC168" s="173"/>
      <c r="BD168" s="173"/>
      <c r="BE168" s="173"/>
      <c r="BF168" s="173"/>
      <c r="BG168" s="166"/>
      <c r="BH168" s="166"/>
      <c r="BI168" s="160"/>
      <c r="BJ168" s="43">
        <f t="shared" si="14"/>
        <v>0</v>
      </c>
      <c r="BK168" s="44"/>
      <c r="BL168" s="44"/>
      <c r="BM168" s="44"/>
      <c r="BN168" s="44"/>
      <c r="BR168" s="2" t="s">
        <v>10975</v>
      </c>
    </row>
    <row r="169" spans="1:70" x14ac:dyDescent="0.2">
      <c r="A169" t="s">
        <v>5906</v>
      </c>
      <c r="B169" t="s">
        <v>5902</v>
      </c>
      <c r="C169" t="s">
        <v>81</v>
      </c>
      <c r="D169" t="s">
        <v>82</v>
      </c>
      <c r="E169" t="s">
        <v>83</v>
      </c>
      <c r="F169" t="s">
        <v>34</v>
      </c>
      <c r="G169" s="22">
        <v>16</v>
      </c>
      <c r="H169" s="22">
        <v>16</v>
      </c>
      <c r="I169" s="22">
        <f t="shared" si="13"/>
        <v>16</v>
      </c>
      <c r="J169" s="22"/>
      <c r="K169" s="90"/>
      <c r="L169" s="90"/>
      <c r="M169" s="2"/>
      <c r="N169" t="s">
        <v>35</v>
      </c>
      <c r="O169" t="s">
        <v>35</v>
      </c>
      <c r="P169" t="s">
        <v>36</v>
      </c>
      <c r="Q169" t="s">
        <v>5939</v>
      </c>
      <c r="U169" s="2" t="s">
        <v>37</v>
      </c>
      <c r="V169" t="s">
        <v>5927</v>
      </c>
      <c r="Y169" s="90"/>
      <c r="Z169" s="2">
        <v>3</v>
      </c>
      <c r="AA169" s="22">
        <v>79</v>
      </c>
      <c r="AB169" s="22"/>
      <c r="AC169" s="22"/>
      <c r="AD169" s="22"/>
      <c r="AE169" s="22"/>
      <c r="AF169" t="s">
        <v>394</v>
      </c>
      <c r="AI169" t="s">
        <v>144</v>
      </c>
      <c r="AK169" t="s">
        <v>51</v>
      </c>
      <c r="AU169"/>
      <c r="AV169"/>
      <c r="AW169"/>
      <c r="AX169"/>
      <c r="BC169" s="173"/>
      <c r="BD169" s="173"/>
      <c r="BE169" s="173"/>
      <c r="BF169" s="173"/>
      <c r="BG169" s="166"/>
      <c r="BH169" s="166"/>
      <c r="BI169" s="160"/>
      <c r="BJ169" s="43">
        <f t="shared" si="14"/>
        <v>0</v>
      </c>
      <c r="BK169" s="44"/>
      <c r="BL169" s="44"/>
      <c r="BM169" s="44"/>
      <c r="BN169" s="44"/>
      <c r="BR169" s="2" t="s">
        <v>10975</v>
      </c>
    </row>
    <row r="170" spans="1:70" x14ac:dyDescent="0.2">
      <c r="A170" t="s">
        <v>5906</v>
      </c>
      <c r="B170" t="s">
        <v>5902</v>
      </c>
      <c r="C170" t="s">
        <v>81</v>
      </c>
      <c r="D170" t="s">
        <v>82</v>
      </c>
      <c r="E170" t="s">
        <v>83</v>
      </c>
      <c r="F170" t="s">
        <v>34</v>
      </c>
      <c r="G170" s="22">
        <v>16</v>
      </c>
      <c r="H170" s="22">
        <v>16</v>
      </c>
      <c r="I170" s="22">
        <f t="shared" si="13"/>
        <v>16</v>
      </c>
      <c r="J170" s="22"/>
      <c r="K170" s="90"/>
      <c r="L170" s="90"/>
      <c r="M170" s="2"/>
      <c r="N170" t="s">
        <v>35</v>
      </c>
      <c r="O170" t="s">
        <v>35</v>
      </c>
      <c r="P170" t="s">
        <v>36</v>
      </c>
      <c r="Q170" t="s">
        <v>5929</v>
      </c>
      <c r="U170" s="2" t="s">
        <v>37</v>
      </c>
      <c r="V170" t="s">
        <v>5928</v>
      </c>
      <c r="Y170" s="90"/>
      <c r="Z170" s="2">
        <v>3</v>
      </c>
      <c r="AA170" s="22">
        <v>78</v>
      </c>
      <c r="AB170" s="22"/>
      <c r="AC170" s="22"/>
      <c r="AD170" s="22"/>
      <c r="AE170" s="22"/>
      <c r="AF170" t="s">
        <v>424</v>
      </c>
      <c r="AI170" t="s">
        <v>144</v>
      </c>
      <c r="AK170" t="s">
        <v>51</v>
      </c>
      <c r="AU170"/>
      <c r="AV170"/>
      <c r="AW170"/>
      <c r="AX170"/>
      <c r="BC170" s="173"/>
      <c r="BD170" s="173"/>
      <c r="BE170" s="173"/>
      <c r="BF170" s="173"/>
      <c r="BG170" s="166"/>
      <c r="BH170" s="166"/>
      <c r="BI170" s="160"/>
      <c r="BJ170" s="43">
        <f t="shared" si="14"/>
        <v>0</v>
      </c>
      <c r="BK170" s="44"/>
      <c r="BL170" s="44"/>
      <c r="BM170" s="44"/>
      <c r="BN170" s="44"/>
      <c r="BR170" s="2" t="s">
        <v>10975</v>
      </c>
    </row>
    <row r="171" spans="1:70" x14ac:dyDescent="0.2">
      <c r="A171" t="s">
        <v>5906</v>
      </c>
      <c r="B171" t="s">
        <v>5902</v>
      </c>
      <c r="C171" t="s">
        <v>81</v>
      </c>
      <c r="D171" t="s">
        <v>82</v>
      </c>
      <c r="E171" t="s">
        <v>83</v>
      </c>
      <c r="F171" t="s">
        <v>34</v>
      </c>
      <c r="G171" s="22">
        <v>16</v>
      </c>
      <c r="H171" s="22">
        <v>16</v>
      </c>
      <c r="I171" s="22">
        <f t="shared" si="13"/>
        <v>16</v>
      </c>
      <c r="J171" s="22"/>
      <c r="K171" s="90"/>
      <c r="L171" s="90"/>
      <c r="M171" s="2"/>
      <c r="N171" t="s">
        <v>35</v>
      </c>
      <c r="O171" t="s">
        <v>35</v>
      </c>
      <c r="P171" t="s">
        <v>36</v>
      </c>
      <c r="Q171" t="s">
        <v>4721</v>
      </c>
      <c r="U171" s="2" t="s">
        <v>37</v>
      </c>
      <c r="V171" t="s">
        <v>5930</v>
      </c>
      <c r="Y171" s="90"/>
      <c r="Z171" s="2">
        <v>4</v>
      </c>
      <c r="AA171" s="22">
        <v>95</v>
      </c>
      <c r="AB171" s="22"/>
      <c r="AC171" s="22"/>
      <c r="AD171" s="22"/>
      <c r="AE171" s="22"/>
      <c r="AF171" t="s">
        <v>5416</v>
      </c>
      <c r="AI171" t="s">
        <v>325</v>
      </c>
      <c r="AK171" t="s">
        <v>51</v>
      </c>
      <c r="AN171" t="s">
        <v>465</v>
      </c>
      <c r="AU171"/>
      <c r="AV171"/>
      <c r="AW171"/>
      <c r="AX171"/>
      <c r="BC171" s="173"/>
      <c r="BD171" s="173"/>
      <c r="BE171" s="173"/>
      <c r="BF171" s="173"/>
      <c r="BG171" s="166"/>
      <c r="BH171" s="166"/>
      <c r="BI171" s="160"/>
      <c r="BJ171" s="43">
        <f t="shared" si="14"/>
        <v>0</v>
      </c>
      <c r="BK171" s="44"/>
      <c r="BL171" s="44"/>
      <c r="BM171" s="44"/>
      <c r="BN171" s="44"/>
      <c r="BR171" s="2" t="s">
        <v>10975</v>
      </c>
    </row>
    <row r="172" spans="1:70" x14ac:dyDescent="0.2">
      <c r="A172" t="s">
        <v>5906</v>
      </c>
      <c r="B172" t="s">
        <v>5902</v>
      </c>
      <c r="C172" t="s">
        <v>81</v>
      </c>
      <c r="D172" t="s">
        <v>82</v>
      </c>
      <c r="E172" t="s">
        <v>83</v>
      </c>
      <c r="F172" t="s">
        <v>34</v>
      </c>
      <c r="G172" s="22">
        <v>16</v>
      </c>
      <c r="H172" s="22">
        <v>16</v>
      </c>
      <c r="I172" s="22">
        <f t="shared" si="13"/>
        <v>16</v>
      </c>
      <c r="J172" s="22"/>
      <c r="K172" s="90"/>
      <c r="L172" s="90"/>
      <c r="M172" s="2"/>
      <c r="N172" t="s">
        <v>35</v>
      </c>
      <c r="O172" t="s">
        <v>35</v>
      </c>
      <c r="P172" t="s">
        <v>36</v>
      </c>
      <c r="Q172" t="s">
        <v>4721</v>
      </c>
      <c r="U172" s="2" t="s">
        <v>37</v>
      </c>
      <c r="V172" t="s">
        <v>5931</v>
      </c>
      <c r="Y172" s="90"/>
      <c r="Z172" s="2">
        <v>3</v>
      </c>
      <c r="AA172" s="22">
        <v>88</v>
      </c>
      <c r="AB172" s="22"/>
      <c r="AC172" s="22"/>
      <c r="AD172" s="22"/>
      <c r="AE172" s="22"/>
      <c r="AF172" t="s">
        <v>673</v>
      </c>
      <c r="AI172" t="s">
        <v>144</v>
      </c>
      <c r="AK172" t="s">
        <v>51</v>
      </c>
      <c r="AU172"/>
      <c r="AV172"/>
      <c r="AW172"/>
      <c r="AX172"/>
      <c r="BC172" s="173"/>
      <c r="BD172" s="173"/>
      <c r="BE172" s="173"/>
      <c r="BF172" s="173"/>
      <c r="BG172" s="166"/>
      <c r="BH172" s="166"/>
      <c r="BI172" s="160"/>
      <c r="BJ172" s="43">
        <f t="shared" si="14"/>
        <v>0</v>
      </c>
      <c r="BK172" s="44"/>
      <c r="BL172" s="44"/>
      <c r="BM172" s="44"/>
      <c r="BN172" s="44"/>
      <c r="BR172" s="2" t="s">
        <v>10975</v>
      </c>
    </row>
    <row r="173" spans="1:70" x14ac:dyDescent="0.2">
      <c r="A173" t="s">
        <v>5906</v>
      </c>
      <c r="B173" t="s">
        <v>5902</v>
      </c>
      <c r="C173" t="s">
        <v>81</v>
      </c>
      <c r="D173" t="s">
        <v>82</v>
      </c>
      <c r="E173" t="s">
        <v>83</v>
      </c>
      <c r="F173" t="s">
        <v>34</v>
      </c>
      <c r="G173" s="22">
        <v>16</v>
      </c>
      <c r="H173" s="22">
        <v>16</v>
      </c>
      <c r="I173" s="22">
        <f t="shared" si="13"/>
        <v>16</v>
      </c>
      <c r="J173" s="22"/>
      <c r="K173" s="90"/>
      <c r="L173" s="90"/>
      <c r="M173" s="2"/>
      <c r="N173" t="s">
        <v>35</v>
      </c>
      <c r="O173" t="s">
        <v>35</v>
      </c>
      <c r="P173" t="s">
        <v>36</v>
      </c>
      <c r="Q173" t="s">
        <v>5926</v>
      </c>
      <c r="U173" s="2" t="s">
        <v>37</v>
      </c>
      <c r="V173" t="s">
        <v>5932</v>
      </c>
      <c r="Y173" s="90"/>
      <c r="Z173" s="2">
        <v>4</v>
      </c>
      <c r="AA173" s="22">
        <v>155</v>
      </c>
      <c r="AB173" s="22"/>
      <c r="AC173" s="22"/>
      <c r="AD173" s="22"/>
      <c r="AE173" s="45" t="s">
        <v>7547</v>
      </c>
      <c r="AF173" t="s">
        <v>1497</v>
      </c>
      <c r="AI173" t="s">
        <v>144</v>
      </c>
      <c r="AK173" t="s">
        <v>51</v>
      </c>
      <c r="AU173"/>
      <c r="AX173"/>
      <c r="BC173" s="173"/>
      <c r="BD173" s="173"/>
      <c r="BE173" s="173"/>
      <c r="BF173" s="173"/>
      <c r="BG173" s="166"/>
      <c r="BH173" s="166"/>
      <c r="BI173" s="160"/>
      <c r="BJ173" s="43">
        <f t="shared" si="14"/>
        <v>0</v>
      </c>
      <c r="BK173" s="44"/>
      <c r="BL173" s="44"/>
      <c r="BM173" s="44"/>
      <c r="BN173" s="43">
        <f>BJ173</f>
        <v>0</v>
      </c>
      <c r="BR173" s="2" t="s">
        <v>10975</v>
      </c>
    </row>
    <row r="174" spans="1:70" x14ac:dyDescent="0.2">
      <c r="A174" t="s">
        <v>5906</v>
      </c>
      <c r="B174" t="s">
        <v>5902</v>
      </c>
      <c r="C174" t="s">
        <v>81</v>
      </c>
      <c r="D174" t="s">
        <v>82</v>
      </c>
      <c r="E174" t="s">
        <v>83</v>
      </c>
      <c r="F174" t="s">
        <v>34</v>
      </c>
      <c r="G174" s="22">
        <v>16</v>
      </c>
      <c r="H174" s="22">
        <v>16</v>
      </c>
      <c r="I174" s="22">
        <f t="shared" si="13"/>
        <v>16</v>
      </c>
      <c r="J174" s="22"/>
      <c r="K174" s="90"/>
      <c r="L174" s="90"/>
      <c r="M174" s="2"/>
      <c r="N174" t="s">
        <v>35</v>
      </c>
      <c r="O174" t="s">
        <v>35</v>
      </c>
      <c r="P174" t="s">
        <v>36</v>
      </c>
      <c r="Q174" t="s">
        <v>5926</v>
      </c>
      <c r="U174" s="2" t="s">
        <v>37</v>
      </c>
      <c r="V174" t="s">
        <v>5934</v>
      </c>
      <c r="Y174" s="90"/>
      <c r="Z174" s="2">
        <v>3</v>
      </c>
      <c r="AA174" s="22">
        <v>101</v>
      </c>
      <c r="AB174" s="22"/>
      <c r="AC174" s="22"/>
      <c r="AD174" s="22"/>
      <c r="AE174" s="22"/>
      <c r="AF174" t="s">
        <v>5683</v>
      </c>
      <c r="AI174" t="s">
        <v>144</v>
      </c>
      <c r="AK174" t="s">
        <v>51</v>
      </c>
      <c r="AU174"/>
      <c r="AV174"/>
      <c r="AW174"/>
      <c r="AX174"/>
      <c r="BC174" s="173"/>
      <c r="BD174" s="173"/>
      <c r="BE174" s="173"/>
      <c r="BF174" s="173"/>
      <c r="BG174" s="166"/>
      <c r="BH174" s="166"/>
      <c r="BI174" s="160"/>
      <c r="BJ174" s="43">
        <f t="shared" si="14"/>
        <v>0</v>
      </c>
      <c r="BK174" s="44"/>
      <c r="BL174" s="44"/>
      <c r="BM174" s="44"/>
      <c r="BN174" s="44"/>
      <c r="BR174" s="2" t="s">
        <v>10975</v>
      </c>
    </row>
    <row r="175" spans="1:70" x14ac:dyDescent="0.2">
      <c r="A175" t="s">
        <v>5906</v>
      </c>
      <c r="B175" t="s">
        <v>5902</v>
      </c>
      <c r="C175" t="s">
        <v>81</v>
      </c>
      <c r="D175" t="s">
        <v>82</v>
      </c>
      <c r="E175" t="s">
        <v>83</v>
      </c>
      <c r="F175" t="s">
        <v>34</v>
      </c>
      <c r="G175" s="22">
        <v>16</v>
      </c>
      <c r="H175" s="22">
        <v>16</v>
      </c>
      <c r="I175" s="22">
        <f t="shared" si="13"/>
        <v>16</v>
      </c>
      <c r="J175" s="22"/>
      <c r="K175" s="90"/>
      <c r="L175" s="90"/>
      <c r="M175" s="2"/>
      <c r="N175" t="s">
        <v>35</v>
      </c>
      <c r="O175" t="s">
        <v>35</v>
      </c>
      <c r="P175" t="s">
        <v>36</v>
      </c>
      <c r="Q175" t="s">
        <v>5939</v>
      </c>
      <c r="U175" s="2" t="s">
        <v>37</v>
      </c>
      <c r="V175" t="s">
        <v>5936</v>
      </c>
      <c r="Y175" s="90"/>
      <c r="Z175" s="2">
        <v>3</v>
      </c>
      <c r="AA175" s="22">
        <v>97</v>
      </c>
      <c r="AB175" s="22"/>
      <c r="AC175" s="22"/>
      <c r="AD175" s="22"/>
      <c r="AE175" s="22"/>
      <c r="AF175" t="s">
        <v>1440</v>
      </c>
      <c r="AI175" t="s">
        <v>144</v>
      </c>
      <c r="AK175" t="s">
        <v>51</v>
      </c>
      <c r="AN175" t="s">
        <v>465</v>
      </c>
      <c r="AU175"/>
      <c r="AV175"/>
      <c r="AW175"/>
      <c r="AX175"/>
      <c r="BC175" s="173"/>
      <c r="BD175" s="173"/>
      <c r="BE175" s="173"/>
      <c r="BF175" s="173"/>
      <c r="BG175" s="166"/>
      <c r="BH175" s="166"/>
      <c r="BI175" s="160"/>
      <c r="BJ175" s="43">
        <f t="shared" si="14"/>
        <v>0</v>
      </c>
      <c r="BK175" s="44"/>
      <c r="BL175" s="44"/>
      <c r="BM175" s="44"/>
      <c r="BN175" s="44"/>
      <c r="BR175" s="2" t="s">
        <v>10975</v>
      </c>
    </row>
    <row r="176" spans="1:70" x14ac:dyDescent="0.2">
      <c r="A176" t="s">
        <v>5906</v>
      </c>
      <c r="B176" t="s">
        <v>5902</v>
      </c>
      <c r="C176" t="s">
        <v>81</v>
      </c>
      <c r="D176" t="s">
        <v>82</v>
      </c>
      <c r="E176" t="s">
        <v>83</v>
      </c>
      <c r="F176" t="s">
        <v>34</v>
      </c>
      <c r="G176" s="22">
        <v>16</v>
      </c>
      <c r="H176" s="22">
        <v>16</v>
      </c>
      <c r="I176" s="22">
        <f t="shared" si="13"/>
        <v>16</v>
      </c>
      <c r="J176" s="22"/>
      <c r="K176" s="90"/>
      <c r="L176" s="90"/>
      <c r="M176" s="2"/>
      <c r="N176" t="s">
        <v>35</v>
      </c>
      <c r="O176" t="s">
        <v>35</v>
      </c>
      <c r="P176" t="s">
        <v>36</v>
      </c>
      <c r="Q176" t="s">
        <v>5941</v>
      </c>
      <c r="U176" s="2" t="s">
        <v>37</v>
      </c>
      <c r="V176" t="s">
        <v>5938</v>
      </c>
      <c r="Y176" s="90"/>
      <c r="Z176" s="2">
        <v>4</v>
      </c>
      <c r="AA176" s="22">
        <v>120</v>
      </c>
      <c r="AB176" s="22"/>
      <c r="AC176" s="22"/>
      <c r="AD176" s="22"/>
      <c r="AE176" s="45" t="s">
        <v>7548</v>
      </c>
      <c r="AF176" t="s">
        <v>1504</v>
      </c>
      <c r="AI176" t="s">
        <v>144</v>
      </c>
      <c r="AK176" t="s">
        <v>51</v>
      </c>
      <c r="AN176" t="s">
        <v>465</v>
      </c>
      <c r="AV176"/>
      <c r="AX176"/>
      <c r="BC176" s="173"/>
      <c r="BD176" s="173"/>
      <c r="BE176" s="173"/>
      <c r="BF176" s="173"/>
      <c r="BG176" s="166"/>
      <c r="BH176" s="166"/>
      <c r="BI176" s="160"/>
      <c r="BJ176" s="43">
        <f t="shared" si="14"/>
        <v>0</v>
      </c>
      <c r="BK176" s="44"/>
      <c r="BL176" s="44"/>
      <c r="BM176" s="43">
        <f>BJ176</f>
        <v>0</v>
      </c>
      <c r="BN176" s="44"/>
      <c r="BR176" s="2" t="s">
        <v>10975</v>
      </c>
    </row>
    <row r="177" spans="1:70" x14ac:dyDescent="0.2">
      <c r="A177" t="s">
        <v>5906</v>
      </c>
      <c r="B177" t="s">
        <v>5902</v>
      </c>
      <c r="C177" t="s">
        <v>81</v>
      </c>
      <c r="D177" t="s">
        <v>82</v>
      </c>
      <c r="E177" t="s">
        <v>83</v>
      </c>
      <c r="F177" t="s">
        <v>34</v>
      </c>
      <c r="G177" s="22">
        <v>16</v>
      </c>
      <c r="H177" s="22">
        <v>16</v>
      </c>
      <c r="I177" s="22">
        <f t="shared" si="13"/>
        <v>16</v>
      </c>
      <c r="J177" s="22"/>
      <c r="K177" s="90"/>
      <c r="L177" s="90"/>
      <c r="M177" s="2"/>
      <c r="N177" t="s">
        <v>35</v>
      </c>
      <c r="O177" t="s">
        <v>35</v>
      </c>
      <c r="P177" t="s">
        <v>36</v>
      </c>
      <c r="Q177" t="s">
        <v>4708</v>
      </c>
      <c r="U177" s="2" t="s">
        <v>37</v>
      </c>
      <c r="V177" t="s">
        <v>5940</v>
      </c>
      <c r="Y177" s="90"/>
      <c r="Z177" s="2">
        <v>4</v>
      </c>
      <c r="AA177" s="22">
        <v>128</v>
      </c>
      <c r="AB177" s="22"/>
      <c r="AC177" s="22"/>
      <c r="AD177" s="22"/>
      <c r="AE177" s="46" t="s">
        <v>7549</v>
      </c>
      <c r="AF177" t="s">
        <v>7550</v>
      </c>
      <c r="AI177" t="s">
        <v>144</v>
      </c>
      <c r="AK177" t="s">
        <v>51</v>
      </c>
      <c r="AN177" t="s">
        <v>465</v>
      </c>
      <c r="AU177" s="47">
        <v>84</v>
      </c>
      <c r="AV177"/>
      <c r="AW177" s="2">
        <f>AA177</f>
        <v>128</v>
      </c>
      <c r="AX177"/>
      <c r="BC177" s="173"/>
      <c r="BD177" s="173"/>
      <c r="BE177" s="173"/>
      <c r="BF177" s="173"/>
      <c r="BG177" s="166"/>
      <c r="BH177" s="166"/>
      <c r="BI177" s="160"/>
      <c r="BJ177" s="43">
        <f t="shared" si="14"/>
        <v>0</v>
      </c>
      <c r="BM177" s="43">
        <f>BJ177*AU177/AW177</f>
        <v>0</v>
      </c>
      <c r="BR177" s="2" t="s">
        <v>10975</v>
      </c>
    </row>
    <row r="178" spans="1:70" x14ac:dyDescent="0.2">
      <c r="A178" t="s">
        <v>5906</v>
      </c>
      <c r="B178" t="s">
        <v>5902</v>
      </c>
      <c r="C178" t="s">
        <v>81</v>
      </c>
      <c r="D178" t="s">
        <v>82</v>
      </c>
      <c r="E178" t="s">
        <v>83</v>
      </c>
      <c r="F178" t="s">
        <v>34</v>
      </c>
      <c r="G178" s="22">
        <v>16</v>
      </c>
      <c r="H178" s="22">
        <v>16</v>
      </c>
      <c r="I178" s="22">
        <f t="shared" si="13"/>
        <v>16</v>
      </c>
      <c r="J178" s="22"/>
      <c r="K178" s="90"/>
      <c r="L178" s="90"/>
      <c r="M178" s="2"/>
      <c r="N178" t="s">
        <v>35</v>
      </c>
      <c r="O178" t="s">
        <v>35</v>
      </c>
      <c r="P178" t="s">
        <v>36</v>
      </c>
      <c r="Q178" t="s">
        <v>5935</v>
      </c>
      <c r="U178" s="2" t="s">
        <v>37</v>
      </c>
      <c r="V178" t="s">
        <v>5942</v>
      </c>
      <c r="Y178" s="90"/>
      <c r="Z178" s="2">
        <v>4</v>
      </c>
      <c r="AA178" s="22">
        <v>124</v>
      </c>
      <c r="AB178" s="22"/>
      <c r="AC178" s="22"/>
      <c r="AD178" s="22"/>
      <c r="AE178" s="45" t="s">
        <v>7551</v>
      </c>
      <c r="AF178" t="s">
        <v>1514</v>
      </c>
      <c r="AI178" t="s">
        <v>1494</v>
      </c>
      <c r="AK178" t="s">
        <v>51</v>
      </c>
      <c r="AN178" t="s">
        <v>465</v>
      </c>
      <c r="AV178"/>
      <c r="AX178"/>
      <c r="BC178" s="173"/>
      <c r="BD178" s="173"/>
      <c r="BE178" s="173"/>
      <c r="BF178" s="173"/>
      <c r="BG178" s="166"/>
      <c r="BH178" s="166"/>
      <c r="BI178" s="160"/>
      <c r="BJ178" s="43">
        <f t="shared" si="14"/>
        <v>0</v>
      </c>
      <c r="BK178" s="44"/>
      <c r="BL178" s="44"/>
      <c r="BM178" s="43">
        <f>BJ178</f>
        <v>0</v>
      </c>
      <c r="BN178" s="44"/>
      <c r="BR178" s="2" t="s">
        <v>10975</v>
      </c>
    </row>
    <row r="179" spans="1:70" x14ac:dyDescent="0.2">
      <c r="A179" t="s">
        <v>5906</v>
      </c>
      <c r="B179" t="s">
        <v>5902</v>
      </c>
      <c r="C179" t="s">
        <v>81</v>
      </c>
      <c r="D179" t="s">
        <v>82</v>
      </c>
      <c r="E179" t="s">
        <v>83</v>
      </c>
      <c r="F179" t="s">
        <v>34</v>
      </c>
      <c r="G179" s="22">
        <v>16</v>
      </c>
      <c r="H179" s="22">
        <v>16</v>
      </c>
      <c r="I179" s="22">
        <f t="shared" si="13"/>
        <v>16</v>
      </c>
      <c r="J179" s="22"/>
      <c r="K179" s="90"/>
      <c r="L179" s="90"/>
      <c r="M179" s="2"/>
      <c r="N179" t="s">
        <v>35</v>
      </c>
      <c r="O179" t="s">
        <v>35</v>
      </c>
      <c r="P179" t="s">
        <v>36</v>
      </c>
      <c r="Q179" t="s">
        <v>5907</v>
      </c>
      <c r="U179" s="2" t="s">
        <v>37</v>
      </c>
      <c r="V179" t="s">
        <v>5943</v>
      </c>
      <c r="Y179" s="90"/>
      <c r="Z179" s="2">
        <v>4</v>
      </c>
      <c r="AA179" s="22">
        <v>121</v>
      </c>
      <c r="AB179" s="22"/>
      <c r="AC179" s="22"/>
      <c r="AD179" s="22"/>
      <c r="AE179" s="45" t="s">
        <v>7287</v>
      </c>
      <c r="AF179" t="s">
        <v>1509</v>
      </c>
      <c r="AI179" t="s">
        <v>144</v>
      </c>
      <c r="AK179" t="s">
        <v>51</v>
      </c>
      <c r="AN179" t="s">
        <v>465</v>
      </c>
      <c r="AV179"/>
      <c r="AX179"/>
      <c r="BC179" s="173"/>
      <c r="BD179" s="173"/>
      <c r="BE179" s="173"/>
      <c r="BF179" s="173"/>
      <c r="BG179" s="166"/>
      <c r="BH179" s="166"/>
      <c r="BI179" s="160"/>
      <c r="BJ179" s="43">
        <f t="shared" si="14"/>
        <v>0</v>
      </c>
      <c r="BK179" s="44"/>
      <c r="BL179" s="44"/>
      <c r="BM179" s="43">
        <f>BJ179</f>
        <v>0</v>
      </c>
      <c r="BN179" s="44"/>
      <c r="BR179" s="2" t="s">
        <v>10975</v>
      </c>
    </row>
    <row r="180" spans="1:70" x14ac:dyDescent="0.2">
      <c r="A180" t="s">
        <v>5906</v>
      </c>
      <c r="B180" t="s">
        <v>5902</v>
      </c>
      <c r="C180" t="s">
        <v>81</v>
      </c>
      <c r="D180" t="s">
        <v>82</v>
      </c>
      <c r="E180" t="s">
        <v>83</v>
      </c>
      <c r="F180" t="s">
        <v>34</v>
      </c>
      <c r="G180" s="22">
        <v>16</v>
      </c>
      <c r="H180" s="22">
        <v>16</v>
      </c>
      <c r="I180" s="22">
        <f t="shared" si="13"/>
        <v>16</v>
      </c>
      <c r="J180" s="22"/>
      <c r="K180" s="90"/>
      <c r="L180" s="90"/>
      <c r="M180" s="2"/>
      <c r="N180" t="s">
        <v>35</v>
      </c>
      <c r="O180" t="s">
        <v>35</v>
      </c>
      <c r="P180" t="s">
        <v>36</v>
      </c>
      <c r="Q180" t="s">
        <v>5941</v>
      </c>
      <c r="U180" s="2" t="s">
        <v>37</v>
      </c>
      <c r="V180" t="s">
        <v>5944</v>
      </c>
      <c r="Y180" s="90"/>
      <c r="Z180" s="2">
        <v>2</v>
      </c>
      <c r="AA180" s="22">
        <v>58</v>
      </c>
      <c r="AB180" s="22"/>
      <c r="AC180" s="22"/>
      <c r="AD180" s="22"/>
      <c r="AE180" s="22"/>
      <c r="AF180" t="s">
        <v>548</v>
      </c>
      <c r="AI180" t="s">
        <v>144</v>
      </c>
      <c r="AK180" t="s">
        <v>51</v>
      </c>
      <c r="AU180"/>
      <c r="AV180"/>
      <c r="AW180"/>
      <c r="AX180"/>
      <c r="BC180" s="173"/>
      <c r="BD180" s="173"/>
      <c r="BE180" s="173"/>
      <c r="BF180" s="173"/>
      <c r="BG180" s="166"/>
      <c r="BH180" s="166"/>
      <c r="BI180" s="160"/>
      <c r="BJ180" s="43">
        <f t="shared" si="14"/>
        <v>0</v>
      </c>
      <c r="BK180" s="44"/>
      <c r="BL180" s="44"/>
      <c r="BM180" s="44"/>
      <c r="BN180" s="44"/>
      <c r="BR180" s="2" t="s">
        <v>10975</v>
      </c>
    </row>
    <row r="181" spans="1:70" x14ac:dyDescent="0.2">
      <c r="A181" t="s">
        <v>5906</v>
      </c>
      <c r="B181" t="s">
        <v>5902</v>
      </c>
      <c r="C181" t="s">
        <v>81</v>
      </c>
      <c r="D181" t="s">
        <v>82</v>
      </c>
      <c r="E181" t="s">
        <v>83</v>
      </c>
      <c r="F181" t="s">
        <v>34</v>
      </c>
      <c r="G181" s="22">
        <v>16</v>
      </c>
      <c r="H181" s="22">
        <v>16</v>
      </c>
      <c r="I181" s="22">
        <f t="shared" si="13"/>
        <v>16</v>
      </c>
      <c r="J181" s="22"/>
      <c r="K181" s="90"/>
      <c r="L181" s="90"/>
      <c r="M181" s="2"/>
      <c r="N181" t="s">
        <v>35</v>
      </c>
      <c r="O181" t="s">
        <v>35</v>
      </c>
      <c r="P181" t="s">
        <v>36</v>
      </c>
      <c r="Q181" t="s">
        <v>5907</v>
      </c>
      <c r="U181" s="2" t="s">
        <v>37</v>
      </c>
      <c r="V181" t="s">
        <v>5946</v>
      </c>
      <c r="Y181" s="90"/>
      <c r="Z181" s="2">
        <v>3</v>
      </c>
      <c r="AA181" s="22">
        <v>90</v>
      </c>
      <c r="AB181" s="22"/>
      <c r="AC181" s="22"/>
      <c r="AD181" s="22"/>
      <c r="AE181" s="22"/>
      <c r="AF181" t="s">
        <v>332</v>
      </c>
      <c r="AI181" t="s">
        <v>1146</v>
      </c>
      <c r="AK181" t="s">
        <v>51</v>
      </c>
      <c r="AN181" t="s">
        <v>465</v>
      </c>
      <c r="AU181"/>
      <c r="AV181"/>
      <c r="AW181"/>
      <c r="AX181"/>
      <c r="BC181" s="173"/>
      <c r="BD181" s="173"/>
      <c r="BE181" s="173"/>
      <c r="BF181" s="173"/>
      <c r="BG181" s="166"/>
      <c r="BH181" s="166"/>
      <c r="BI181" s="160"/>
      <c r="BJ181" s="43">
        <f t="shared" si="14"/>
        <v>0</v>
      </c>
      <c r="BK181" s="44"/>
      <c r="BL181" s="44"/>
      <c r="BM181" s="44"/>
      <c r="BN181" s="44"/>
      <c r="BR181" s="2" t="s">
        <v>10975</v>
      </c>
    </row>
    <row r="182" spans="1:70" x14ac:dyDescent="0.2">
      <c r="A182" t="s">
        <v>5906</v>
      </c>
      <c r="B182" t="s">
        <v>5902</v>
      </c>
      <c r="C182" t="s">
        <v>81</v>
      </c>
      <c r="D182" t="s">
        <v>82</v>
      </c>
      <c r="E182" t="s">
        <v>83</v>
      </c>
      <c r="F182" t="s">
        <v>34</v>
      </c>
      <c r="G182" s="22">
        <v>16</v>
      </c>
      <c r="H182" s="22">
        <v>16</v>
      </c>
      <c r="I182" s="22">
        <f t="shared" si="13"/>
        <v>16</v>
      </c>
      <c r="J182" s="22"/>
      <c r="K182" s="90"/>
      <c r="L182" s="90"/>
      <c r="M182" s="2"/>
      <c r="N182" t="s">
        <v>35</v>
      </c>
      <c r="O182" t="s">
        <v>35</v>
      </c>
      <c r="P182" t="s">
        <v>36</v>
      </c>
      <c r="Q182" t="s">
        <v>5907</v>
      </c>
      <c r="U182" s="2" t="s">
        <v>37</v>
      </c>
      <c r="V182" t="s">
        <v>5947</v>
      </c>
      <c r="Y182" s="90"/>
      <c r="Z182" s="2">
        <v>3</v>
      </c>
      <c r="AA182" s="22">
        <v>83</v>
      </c>
      <c r="AB182" s="22"/>
      <c r="AC182" s="22"/>
      <c r="AD182" s="22"/>
      <c r="AE182" s="22"/>
      <c r="AF182" t="s">
        <v>4508</v>
      </c>
      <c r="AI182" t="s">
        <v>144</v>
      </c>
      <c r="AK182" t="s">
        <v>51</v>
      </c>
      <c r="AN182" t="s">
        <v>465</v>
      </c>
      <c r="AU182"/>
      <c r="AV182"/>
      <c r="AW182"/>
      <c r="AX182"/>
      <c r="BC182" s="173"/>
      <c r="BD182" s="173"/>
      <c r="BE182" s="173"/>
      <c r="BF182" s="173"/>
      <c r="BG182" s="166"/>
      <c r="BH182" s="166"/>
      <c r="BI182" s="160"/>
      <c r="BJ182" s="43">
        <f t="shared" si="14"/>
        <v>0</v>
      </c>
      <c r="BK182" s="44"/>
      <c r="BL182" s="44"/>
      <c r="BM182" s="44"/>
      <c r="BN182" s="44"/>
      <c r="BR182" s="2" t="s">
        <v>10975</v>
      </c>
    </row>
    <row r="183" spans="1:70" x14ac:dyDescent="0.2">
      <c r="A183" t="s">
        <v>5906</v>
      </c>
      <c r="B183" t="s">
        <v>5902</v>
      </c>
      <c r="C183" t="s">
        <v>81</v>
      </c>
      <c r="D183" t="s">
        <v>82</v>
      </c>
      <c r="E183" t="s">
        <v>83</v>
      </c>
      <c r="F183" t="s">
        <v>34</v>
      </c>
      <c r="G183" s="22">
        <v>16</v>
      </c>
      <c r="H183" s="22">
        <v>16</v>
      </c>
      <c r="I183" s="22">
        <f t="shared" si="13"/>
        <v>16</v>
      </c>
      <c r="J183" s="22"/>
      <c r="K183" s="90"/>
      <c r="L183" s="90"/>
      <c r="M183" s="2"/>
      <c r="N183" t="s">
        <v>35</v>
      </c>
      <c r="O183" t="s">
        <v>35</v>
      </c>
      <c r="P183" t="s">
        <v>36</v>
      </c>
      <c r="Q183" t="s">
        <v>4708</v>
      </c>
      <c r="U183" s="2" t="s">
        <v>37</v>
      </c>
      <c r="V183" t="s">
        <v>5948</v>
      </c>
      <c r="Y183" s="90"/>
      <c r="Z183" s="2">
        <v>2</v>
      </c>
      <c r="AA183" s="22">
        <v>64</v>
      </c>
      <c r="AB183" s="22"/>
      <c r="AC183" s="22"/>
      <c r="AD183" s="22"/>
      <c r="AE183" s="22"/>
      <c r="AF183" t="s">
        <v>1437</v>
      </c>
      <c r="AI183" t="s">
        <v>144</v>
      </c>
      <c r="AK183" t="s">
        <v>51</v>
      </c>
      <c r="AN183" t="s">
        <v>465</v>
      </c>
      <c r="AU183"/>
      <c r="AV183"/>
      <c r="AW183"/>
      <c r="AX183"/>
      <c r="BC183" s="173"/>
      <c r="BD183" s="173"/>
      <c r="BE183" s="173"/>
      <c r="BF183" s="173"/>
      <c r="BG183" s="166"/>
      <c r="BH183" s="166"/>
      <c r="BI183" s="160"/>
      <c r="BJ183" s="43">
        <f t="shared" si="14"/>
        <v>0</v>
      </c>
      <c r="BK183" s="44"/>
      <c r="BL183" s="44"/>
      <c r="BM183" s="44"/>
      <c r="BN183" s="44"/>
      <c r="BR183" s="2" t="s">
        <v>10975</v>
      </c>
    </row>
    <row r="184" spans="1:70" x14ac:dyDescent="0.2">
      <c r="A184" t="s">
        <v>95</v>
      </c>
      <c r="B184" t="s">
        <v>7552</v>
      </c>
      <c r="C184" t="s">
        <v>41</v>
      </c>
      <c r="D184" t="s">
        <v>72</v>
      </c>
      <c r="E184" t="s">
        <v>70</v>
      </c>
      <c r="F184" t="s">
        <v>43</v>
      </c>
      <c r="G184" s="22">
        <v>32</v>
      </c>
      <c r="H184" s="22">
        <v>16</v>
      </c>
      <c r="I184" s="22">
        <f t="shared" si="13"/>
        <v>16</v>
      </c>
      <c r="J184" s="22"/>
      <c r="K184" s="149">
        <v>16</v>
      </c>
      <c r="L184" s="90"/>
      <c r="M184" s="2"/>
      <c r="N184" t="s">
        <v>40</v>
      </c>
      <c r="O184" t="s">
        <v>35</v>
      </c>
      <c r="P184" t="s">
        <v>36</v>
      </c>
      <c r="Q184" t="s">
        <v>7553</v>
      </c>
      <c r="U184" s="2" t="s">
        <v>37</v>
      </c>
      <c r="V184" t="s">
        <v>7554</v>
      </c>
      <c r="Y184" s="90">
        <f>AA184</f>
        <v>32</v>
      </c>
      <c r="Z184" s="2">
        <v>1</v>
      </c>
      <c r="AA184" s="22">
        <v>32</v>
      </c>
      <c r="AB184" s="22"/>
      <c r="AC184" s="22"/>
      <c r="AD184" s="22"/>
      <c r="AE184" s="22"/>
      <c r="AF184" t="s">
        <v>257</v>
      </c>
      <c r="AI184" t="s">
        <v>6178</v>
      </c>
      <c r="AK184" t="s">
        <v>58</v>
      </c>
      <c r="AN184" t="s">
        <v>465</v>
      </c>
      <c r="AU184"/>
      <c r="AV184"/>
      <c r="AW184"/>
      <c r="AX184"/>
      <c r="BC184" s="173">
        <f>VLOOKUP(Y184,系数表!A:C,3,0)</f>
        <v>1.1000000000000001</v>
      </c>
      <c r="BD184" s="173">
        <f t="shared" si="16"/>
        <v>17.600000000000001</v>
      </c>
      <c r="BE184" s="173"/>
      <c r="BF184" s="173"/>
      <c r="BG184" s="166"/>
      <c r="BH184" s="166"/>
      <c r="BI184" s="160"/>
      <c r="BJ184" s="43">
        <f t="shared" si="14"/>
        <v>17.600000000000001</v>
      </c>
      <c r="BK184" s="44"/>
      <c r="BL184" s="44"/>
      <c r="BM184" s="44"/>
      <c r="BN184" s="44"/>
      <c r="BR184" s="2" t="s">
        <v>10975</v>
      </c>
    </row>
    <row r="185" spans="1:70" x14ac:dyDescent="0.2">
      <c r="A185" t="s">
        <v>95</v>
      </c>
      <c r="B185" t="s">
        <v>7555</v>
      </c>
      <c r="C185" t="s">
        <v>31</v>
      </c>
      <c r="D185" t="s">
        <v>32</v>
      </c>
      <c r="E185" t="s">
        <v>70</v>
      </c>
      <c r="F185" t="s">
        <v>34</v>
      </c>
      <c r="G185" s="22">
        <v>16</v>
      </c>
      <c r="H185" s="22">
        <v>16</v>
      </c>
      <c r="I185" s="22">
        <f t="shared" si="13"/>
        <v>16</v>
      </c>
      <c r="J185" s="22"/>
      <c r="K185" s="90"/>
      <c r="L185" s="90"/>
      <c r="M185" s="2"/>
      <c r="N185" t="s">
        <v>35</v>
      </c>
      <c r="O185" t="s">
        <v>35</v>
      </c>
      <c r="P185" t="s">
        <v>36</v>
      </c>
      <c r="Q185" t="s">
        <v>313</v>
      </c>
      <c r="U185" s="2" t="s">
        <v>37</v>
      </c>
      <c r="V185" t="s">
        <v>7556</v>
      </c>
      <c r="Y185" s="90"/>
      <c r="Z185" s="2">
        <v>67</v>
      </c>
      <c r="AA185" s="22">
        <v>100</v>
      </c>
      <c r="AB185" s="22"/>
      <c r="AC185" s="22"/>
      <c r="AD185" s="22"/>
      <c r="AE185" s="22"/>
      <c r="AI185" t="s">
        <v>287</v>
      </c>
      <c r="AK185" t="s">
        <v>51</v>
      </c>
      <c r="AU185"/>
      <c r="AV185"/>
      <c r="AW185"/>
      <c r="AX185"/>
      <c r="BC185" s="173"/>
      <c r="BD185" s="173"/>
      <c r="BE185" s="173"/>
      <c r="BF185" s="173"/>
      <c r="BG185" s="166"/>
      <c r="BH185" s="166"/>
      <c r="BI185" s="160"/>
      <c r="BJ185" s="43">
        <f t="shared" si="14"/>
        <v>0</v>
      </c>
      <c r="BK185" s="44"/>
      <c r="BL185" s="44"/>
      <c r="BM185" s="44"/>
      <c r="BN185" s="44"/>
      <c r="BR185" s="2" t="s">
        <v>10975</v>
      </c>
    </row>
    <row r="186" spans="1:70" x14ac:dyDescent="0.2">
      <c r="A186" t="s">
        <v>95</v>
      </c>
      <c r="B186" t="s">
        <v>84</v>
      </c>
      <c r="C186" t="s">
        <v>81</v>
      </c>
      <c r="D186" t="s">
        <v>85</v>
      </c>
      <c r="E186" t="s">
        <v>70</v>
      </c>
      <c r="F186" t="s">
        <v>86</v>
      </c>
      <c r="G186" s="22">
        <v>80</v>
      </c>
      <c r="H186" s="22">
        <v>70</v>
      </c>
      <c r="I186" s="22">
        <f t="shared" si="13"/>
        <v>70</v>
      </c>
      <c r="J186" s="22"/>
      <c r="K186" s="149">
        <v>10</v>
      </c>
      <c r="L186" s="90"/>
      <c r="M186" s="2"/>
      <c r="N186" t="s">
        <v>66</v>
      </c>
      <c r="O186" t="s">
        <v>35</v>
      </c>
      <c r="P186" t="s">
        <v>89</v>
      </c>
      <c r="Q186" t="s">
        <v>113</v>
      </c>
      <c r="U186" s="2" t="s">
        <v>37</v>
      </c>
      <c r="V186" t="s">
        <v>91</v>
      </c>
      <c r="Y186" s="90">
        <f t="shared" ref="Y186:Y191" si="17">AA186</f>
        <v>63</v>
      </c>
      <c r="Z186" s="2">
        <v>2</v>
      </c>
      <c r="AA186" s="22">
        <v>63</v>
      </c>
      <c r="AB186" s="22"/>
      <c r="AC186" s="22"/>
      <c r="AD186" s="22"/>
      <c r="AE186" s="22"/>
      <c r="AF186" t="s">
        <v>3452</v>
      </c>
      <c r="AI186" t="s">
        <v>303</v>
      </c>
      <c r="AK186" t="s">
        <v>7557</v>
      </c>
      <c r="AN186" t="s">
        <v>465</v>
      </c>
      <c r="AU186"/>
      <c r="AV186"/>
      <c r="AW186"/>
      <c r="AX186"/>
      <c r="BC186" s="173">
        <f>VLOOKUP(Y186,系数表!A:C,3,0)</f>
        <v>1.1000000000000001</v>
      </c>
      <c r="BD186" s="173">
        <f t="shared" si="16"/>
        <v>11</v>
      </c>
      <c r="BE186" s="173"/>
      <c r="BF186" s="173"/>
      <c r="BG186" s="166"/>
      <c r="BH186" s="166"/>
      <c r="BI186" s="160"/>
      <c r="BJ186" s="43">
        <f t="shared" si="14"/>
        <v>11</v>
      </c>
      <c r="BK186" s="44"/>
      <c r="BL186" s="44"/>
      <c r="BM186" s="44"/>
      <c r="BN186" s="44"/>
      <c r="BR186" s="2" t="s">
        <v>10975</v>
      </c>
    </row>
    <row r="187" spans="1:70" x14ac:dyDescent="0.2">
      <c r="A187" t="s">
        <v>95</v>
      </c>
      <c r="B187" t="s">
        <v>84</v>
      </c>
      <c r="C187" t="s">
        <v>81</v>
      </c>
      <c r="D187" t="s">
        <v>85</v>
      </c>
      <c r="E187" t="s">
        <v>70</v>
      </c>
      <c r="F187" t="s">
        <v>86</v>
      </c>
      <c r="G187" s="22">
        <v>80</v>
      </c>
      <c r="H187" s="22">
        <v>70</v>
      </c>
      <c r="I187" s="22">
        <f t="shared" si="13"/>
        <v>70</v>
      </c>
      <c r="J187" s="22"/>
      <c r="K187" s="149">
        <v>10</v>
      </c>
      <c r="L187" s="90"/>
      <c r="M187" s="2"/>
      <c r="N187" t="s">
        <v>66</v>
      </c>
      <c r="O187" t="s">
        <v>35</v>
      </c>
      <c r="P187" t="s">
        <v>89</v>
      </c>
      <c r="Q187" t="s">
        <v>7558</v>
      </c>
      <c r="U187" s="2" t="s">
        <v>37</v>
      </c>
      <c r="V187" t="s">
        <v>7559</v>
      </c>
      <c r="Y187" s="90">
        <f t="shared" si="17"/>
        <v>59</v>
      </c>
      <c r="Z187" s="2">
        <v>2</v>
      </c>
      <c r="AA187" s="22">
        <v>59</v>
      </c>
      <c r="AB187" s="22"/>
      <c r="AC187" s="22"/>
      <c r="AD187" s="22"/>
      <c r="AE187" s="22"/>
      <c r="AF187" t="s">
        <v>106</v>
      </c>
      <c r="AI187" t="s">
        <v>303</v>
      </c>
      <c r="AK187" t="s">
        <v>7557</v>
      </c>
      <c r="AN187" t="s">
        <v>465</v>
      </c>
      <c r="AU187"/>
      <c r="AV187"/>
      <c r="AW187"/>
      <c r="AX187"/>
      <c r="BC187" s="173">
        <f>VLOOKUP(Y187,系数表!A:C,3,0)</f>
        <v>1.1000000000000001</v>
      </c>
      <c r="BD187" s="173">
        <f t="shared" si="16"/>
        <v>11</v>
      </c>
      <c r="BE187" s="173"/>
      <c r="BF187" s="173"/>
      <c r="BG187" s="166"/>
      <c r="BH187" s="166"/>
      <c r="BI187" s="160"/>
      <c r="BJ187" s="43">
        <f t="shared" si="14"/>
        <v>11</v>
      </c>
      <c r="BK187" s="44"/>
      <c r="BL187" s="44"/>
      <c r="BM187" s="44"/>
      <c r="BN187" s="44"/>
      <c r="BR187" s="2" t="s">
        <v>10975</v>
      </c>
    </row>
    <row r="188" spans="1:70" x14ac:dyDescent="0.2">
      <c r="A188" t="s">
        <v>95</v>
      </c>
      <c r="B188" t="s">
        <v>84</v>
      </c>
      <c r="C188" t="s">
        <v>81</v>
      </c>
      <c r="D188" t="s">
        <v>85</v>
      </c>
      <c r="E188" t="s">
        <v>70</v>
      </c>
      <c r="F188" t="s">
        <v>86</v>
      </c>
      <c r="G188" s="22">
        <v>80</v>
      </c>
      <c r="H188" s="22">
        <v>70</v>
      </c>
      <c r="I188" s="22">
        <f t="shared" si="13"/>
        <v>70</v>
      </c>
      <c r="J188" s="22"/>
      <c r="K188" s="149">
        <v>10</v>
      </c>
      <c r="L188" s="90"/>
      <c r="M188" s="2"/>
      <c r="N188" t="s">
        <v>66</v>
      </c>
      <c r="O188" t="s">
        <v>35</v>
      </c>
      <c r="P188" t="s">
        <v>89</v>
      </c>
      <c r="Q188" t="s">
        <v>240</v>
      </c>
      <c r="U188" s="2" t="s">
        <v>37</v>
      </c>
      <c r="V188" t="s">
        <v>7560</v>
      </c>
      <c r="Y188" s="90">
        <f t="shared" si="17"/>
        <v>74</v>
      </c>
      <c r="Z188" s="2">
        <v>2</v>
      </c>
      <c r="AA188" s="22">
        <v>74</v>
      </c>
      <c r="AB188" s="22"/>
      <c r="AC188" s="22"/>
      <c r="AD188" s="22"/>
      <c r="AE188" s="45" t="s">
        <v>7299</v>
      </c>
      <c r="AF188" t="s">
        <v>109</v>
      </c>
      <c r="AI188" t="s">
        <v>303</v>
      </c>
      <c r="AK188" t="s">
        <v>7557</v>
      </c>
      <c r="AN188" t="s">
        <v>465</v>
      </c>
      <c r="AU188"/>
      <c r="AX188"/>
      <c r="BC188" s="173">
        <f>VLOOKUP(Y188,系数表!A:C,3,0)</f>
        <v>1.1000000000000001</v>
      </c>
      <c r="BD188" s="173">
        <f t="shared" si="16"/>
        <v>11</v>
      </c>
      <c r="BE188" s="173"/>
      <c r="BF188" s="173"/>
      <c r="BG188" s="166"/>
      <c r="BH188" s="166"/>
      <c r="BI188" s="160"/>
      <c r="BJ188" s="43">
        <f t="shared" si="14"/>
        <v>11</v>
      </c>
      <c r="BK188" s="44"/>
      <c r="BL188" s="44"/>
      <c r="BM188" s="44"/>
      <c r="BN188" s="43">
        <f>BJ188</f>
        <v>11</v>
      </c>
      <c r="BR188" s="2" t="s">
        <v>10975</v>
      </c>
    </row>
    <row r="189" spans="1:70" x14ac:dyDescent="0.2">
      <c r="A189" t="s">
        <v>95</v>
      </c>
      <c r="B189" t="s">
        <v>84</v>
      </c>
      <c r="C189" t="s">
        <v>81</v>
      </c>
      <c r="D189" t="s">
        <v>85</v>
      </c>
      <c r="E189" t="s">
        <v>70</v>
      </c>
      <c r="F189" t="s">
        <v>86</v>
      </c>
      <c r="G189" s="22">
        <v>80</v>
      </c>
      <c r="H189" s="22">
        <v>70</v>
      </c>
      <c r="I189" s="22">
        <f t="shared" si="13"/>
        <v>70</v>
      </c>
      <c r="J189" s="22"/>
      <c r="K189" s="149">
        <v>10</v>
      </c>
      <c r="L189" s="90"/>
      <c r="M189" s="2"/>
      <c r="N189" t="s">
        <v>66</v>
      </c>
      <c r="O189" t="s">
        <v>35</v>
      </c>
      <c r="P189" t="s">
        <v>89</v>
      </c>
      <c r="Q189" t="s">
        <v>90</v>
      </c>
      <c r="U189" s="2" t="s">
        <v>37</v>
      </c>
      <c r="V189" t="s">
        <v>7561</v>
      </c>
      <c r="Y189" s="90">
        <f t="shared" si="17"/>
        <v>84</v>
      </c>
      <c r="Z189" s="2">
        <v>2</v>
      </c>
      <c r="AA189" s="22">
        <v>84</v>
      </c>
      <c r="AB189" s="22"/>
      <c r="AC189" s="22"/>
      <c r="AD189" s="22"/>
      <c r="AE189" s="45" t="s">
        <v>7299</v>
      </c>
      <c r="AF189" t="s">
        <v>112</v>
      </c>
      <c r="AI189" t="s">
        <v>303</v>
      </c>
      <c r="AK189" t="s">
        <v>7557</v>
      </c>
      <c r="AN189" t="s">
        <v>465</v>
      </c>
      <c r="AU189"/>
      <c r="AX189"/>
      <c r="BC189" s="173">
        <f>VLOOKUP(Y189,系数表!A:C,3,0)</f>
        <v>1.1000000000000001</v>
      </c>
      <c r="BD189" s="173">
        <f t="shared" si="16"/>
        <v>11</v>
      </c>
      <c r="BE189" s="173"/>
      <c r="BF189" s="173"/>
      <c r="BG189" s="166"/>
      <c r="BH189" s="166"/>
      <c r="BI189" s="160"/>
      <c r="BJ189" s="43">
        <f t="shared" si="14"/>
        <v>11</v>
      </c>
      <c r="BK189" s="44"/>
      <c r="BL189" s="44"/>
      <c r="BM189" s="44"/>
      <c r="BN189" s="43">
        <f>BJ189</f>
        <v>11</v>
      </c>
      <c r="BR189" s="2" t="s">
        <v>10975</v>
      </c>
    </row>
    <row r="190" spans="1:70" x14ac:dyDescent="0.2">
      <c r="A190" t="s">
        <v>95</v>
      </c>
      <c r="B190" t="s">
        <v>84</v>
      </c>
      <c r="C190" t="s">
        <v>81</v>
      </c>
      <c r="D190" t="s">
        <v>85</v>
      </c>
      <c r="E190" t="s">
        <v>70</v>
      </c>
      <c r="F190" t="s">
        <v>86</v>
      </c>
      <c r="G190" s="22">
        <v>80</v>
      </c>
      <c r="H190" s="22">
        <v>70</v>
      </c>
      <c r="I190" s="22">
        <f t="shared" si="13"/>
        <v>70</v>
      </c>
      <c r="J190" s="22"/>
      <c r="K190" s="149">
        <v>10</v>
      </c>
      <c r="L190" s="90"/>
      <c r="M190" s="2"/>
      <c r="N190" t="s">
        <v>66</v>
      </c>
      <c r="O190" t="s">
        <v>35</v>
      </c>
      <c r="P190" t="s">
        <v>89</v>
      </c>
      <c r="Q190" t="s">
        <v>280</v>
      </c>
      <c r="U190" s="2" t="s">
        <v>37</v>
      </c>
      <c r="V190" t="s">
        <v>7562</v>
      </c>
      <c r="Y190" s="90">
        <f t="shared" si="17"/>
        <v>65</v>
      </c>
      <c r="Z190" s="2">
        <v>2</v>
      </c>
      <c r="AA190" s="22">
        <v>65</v>
      </c>
      <c r="AB190" s="22"/>
      <c r="AC190" s="22"/>
      <c r="AD190" s="22"/>
      <c r="AE190" s="22"/>
      <c r="AF190" t="s">
        <v>116</v>
      </c>
      <c r="AI190" t="s">
        <v>303</v>
      </c>
      <c r="AK190" t="s">
        <v>7557</v>
      </c>
      <c r="AN190" t="s">
        <v>465</v>
      </c>
      <c r="AU190"/>
      <c r="AV190"/>
      <c r="AW190"/>
      <c r="AX190"/>
      <c r="BC190" s="173">
        <f>VLOOKUP(Y190,系数表!A:C,3,0)</f>
        <v>1.1000000000000001</v>
      </c>
      <c r="BD190" s="173">
        <f t="shared" si="16"/>
        <v>11</v>
      </c>
      <c r="BE190" s="173"/>
      <c r="BF190" s="173"/>
      <c r="BG190" s="166"/>
      <c r="BH190" s="166"/>
      <c r="BI190" s="160"/>
      <c r="BJ190" s="43">
        <f t="shared" si="14"/>
        <v>11</v>
      </c>
      <c r="BK190" s="44"/>
      <c r="BL190" s="44"/>
      <c r="BM190" s="44"/>
      <c r="BN190" s="44"/>
      <c r="BR190" s="2" t="s">
        <v>10975</v>
      </c>
    </row>
    <row r="191" spans="1:70" x14ac:dyDescent="0.2">
      <c r="A191" t="s">
        <v>95</v>
      </c>
      <c r="B191" t="s">
        <v>84</v>
      </c>
      <c r="C191" t="s">
        <v>81</v>
      </c>
      <c r="D191" t="s">
        <v>85</v>
      </c>
      <c r="E191" t="s">
        <v>70</v>
      </c>
      <c r="F191" t="s">
        <v>86</v>
      </c>
      <c r="G191" s="22">
        <v>80</v>
      </c>
      <c r="H191" s="22">
        <v>70</v>
      </c>
      <c r="I191" s="22">
        <f t="shared" si="13"/>
        <v>70</v>
      </c>
      <c r="J191" s="22"/>
      <c r="K191" s="149">
        <v>10</v>
      </c>
      <c r="L191" s="90"/>
      <c r="M191" s="2"/>
      <c r="N191" t="s">
        <v>66</v>
      </c>
      <c r="O191" t="s">
        <v>35</v>
      </c>
      <c r="P191" t="s">
        <v>89</v>
      </c>
      <c r="Q191" t="s">
        <v>248</v>
      </c>
      <c r="U191" s="2" t="s">
        <v>37</v>
      </c>
      <c r="V191" t="s">
        <v>7563</v>
      </c>
      <c r="Y191" s="90">
        <f t="shared" si="17"/>
        <v>63</v>
      </c>
      <c r="Z191" s="2">
        <v>2</v>
      </c>
      <c r="AA191" s="22">
        <v>63</v>
      </c>
      <c r="AB191" s="22"/>
      <c r="AC191" s="22"/>
      <c r="AD191" s="22"/>
      <c r="AE191" s="22"/>
      <c r="AF191" t="s">
        <v>119</v>
      </c>
      <c r="AI191" t="s">
        <v>303</v>
      </c>
      <c r="AK191" t="s">
        <v>7557</v>
      </c>
      <c r="AN191" t="s">
        <v>465</v>
      </c>
      <c r="AU191"/>
      <c r="AV191"/>
      <c r="AW191"/>
      <c r="AX191"/>
      <c r="BC191" s="173">
        <f>VLOOKUP(Y191,系数表!A:C,3,0)</f>
        <v>1.1000000000000001</v>
      </c>
      <c r="BD191" s="173">
        <f t="shared" si="16"/>
        <v>11</v>
      </c>
      <c r="BE191" s="173"/>
      <c r="BF191" s="173"/>
      <c r="BG191" s="166"/>
      <c r="BH191" s="166"/>
      <c r="BI191" s="160"/>
      <c r="BJ191" s="43">
        <f t="shared" si="14"/>
        <v>11</v>
      </c>
      <c r="BK191" s="44"/>
      <c r="BL191" s="44"/>
      <c r="BM191" s="44"/>
      <c r="BN191" s="44"/>
      <c r="BR191" s="2" t="s">
        <v>10975</v>
      </c>
    </row>
    <row r="192" spans="1:70" x14ac:dyDescent="0.2">
      <c r="A192" t="s">
        <v>95</v>
      </c>
      <c r="B192" t="s">
        <v>7564</v>
      </c>
      <c r="C192" t="s">
        <v>81</v>
      </c>
      <c r="D192" t="s">
        <v>85</v>
      </c>
      <c r="E192" t="s">
        <v>70</v>
      </c>
      <c r="F192" t="s">
        <v>97</v>
      </c>
      <c r="G192" s="22">
        <v>48</v>
      </c>
      <c r="H192" s="22">
        <v>48</v>
      </c>
      <c r="I192" s="22">
        <f t="shared" si="13"/>
        <v>48</v>
      </c>
      <c r="J192" s="22"/>
      <c r="K192" s="90"/>
      <c r="L192" s="90"/>
      <c r="M192" s="2"/>
      <c r="N192" t="s">
        <v>60</v>
      </c>
      <c r="O192" t="s">
        <v>35</v>
      </c>
      <c r="P192" t="s">
        <v>89</v>
      </c>
      <c r="Q192" t="s">
        <v>7565</v>
      </c>
      <c r="U192" s="2" t="s">
        <v>37</v>
      </c>
      <c r="V192" t="s">
        <v>7566</v>
      </c>
      <c r="Y192" s="90"/>
      <c r="Z192" s="2">
        <v>1</v>
      </c>
      <c r="AA192" s="22">
        <v>50</v>
      </c>
      <c r="AB192" s="22"/>
      <c r="AC192" s="22"/>
      <c r="AD192" s="22"/>
      <c r="AE192" s="22"/>
      <c r="AF192" t="s">
        <v>67</v>
      </c>
      <c r="AI192" t="s">
        <v>93</v>
      </c>
      <c r="AK192" t="s">
        <v>98</v>
      </c>
      <c r="AN192" t="s">
        <v>465</v>
      </c>
      <c r="AU192"/>
      <c r="AV192"/>
      <c r="AW192"/>
      <c r="AX192"/>
      <c r="BC192" s="173"/>
      <c r="BD192" s="173"/>
      <c r="BE192" s="173"/>
      <c r="BF192" s="173"/>
      <c r="BG192" s="166"/>
      <c r="BH192" s="166"/>
      <c r="BI192" s="160"/>
      <c r="BJ192" s="43">
        <f t="shared" si="14"/>
        <v>0</v>
      </c>
      <c r="BK192" s="44"/>
      <c r="BL192" s="44"/>
      <c r="BM192" s="44"/>
      <c r="BN192" s="44"/>
      <c r="BR192" s="2" t="s">
        <v>10975</v>
      </c>
    </row>
    <row r="193" spans="1:70" x14ac:dyDescent="0.2">
      <c r="A193" t="s">
        <v>95</v>
      </c>
      <c r="B193" t="s">
        <v>7564</v>
      </c>
      <c r="C193" t="s">
        <v>81</v>
      </c>
      <c r="D193" t="s">
        <v>85</v>
      </c>
      <c r="E193" t="s">
        <v>70</v>
      </c>
      <c r="F193" t="s">
        <v>97</v>
      </c>
      <c r="G193" s="22">
        <v>48</v>
      </c>
      <c r="H193" s="22">
        <v>48</v>
      </c>
      <c r="I193" s="22">
        <f t="shared" si="13"/>
        <v>48</v>
      </c>
      <c r="J193" s="22"/>
      <c r="K193" s="90"/>
      <c r="L193" s="90"/>
      <c r="M193" s="2"/>
      <c r="N193" t="s">
        <v>60</v>
      </c>
      <c r="O193" t="s">
        <v>35</v>
      </c>
      <c r="P193" t="s">
        <v>89</v>
      </c>
      <c r="Q193" t="s">
        <v>7565</v>
      </c>
      <c r="U193" s="2" t="s">
        <v>37</v>
      </c>
      <c r="V193" t="s">
        <v>7567</v>
      </c>
      <c r="Y193" s="90"/>
      <c r="Z193" s="2">
        <v>1</v>
      </c>
      <c r="AA193" s="22">
        <v>48</v>
      </c>
      <c r="AB193" s="22"/>
      <c r="AC193" s="22"/>
      <c r="AD193" s="22"/>
      <c r="AE193" s="22"/>
      <c r="AF193" t="s">
        <v>209</v>
      </c>
      <c r="AI193" t="s">
        <v>93</v>
      </c>
      <c r="AK193" t="s">
        <v>98</v>
      </c>
      <c r="AN193" t="s">
        <v>465</v>
      </c>
      <c r="AU193"/>
      <c r="AV193"/>
      <c r="AW193"/>
      <c r="AX193"/>
      <c r="BC193" s="173"/>
      <c r="BD193" s="173"/>
      <c r="BE193" s="173"/>
      <c r="BF193" s="173"/>
      <c r="BG193" s="166"/>
      <c r="BH193" s="166"/>
      <c r="BI193" s="160"/>
      <c r="BJ193" s="43">
        <f t="shared" si="14"/>
        <v>0</v>
      </c>
      <c r="BK193" s="44"/>
      <c r="BL193" s="44"/>
      <c r="BM193" s="44"/>
      <c r="BN193" s="44"/>
      <c r="BR193" s="2" t="s">
        <v>10975</v>
      </c>
    </row>
    <row r="194" spans="1:70" x14ac:dyDescent="0.2">
      <c r="A194" t="s">
        <v>95</v>
      </c>
      <c r="B194" t="s">
        <v>7564</v>
      </c>
      <c r="C194" t="s">
        <v>81</v>
      </c>
      <c r="D194" t="s">
        <v>85</v>
      </c>
      <c r="E194" t="s">
        <v>70</v>
      </c>
      <c r="F194" t="s">
        <v>97</v>
      </c>
      <c r="G194" s="22">
        <v>48</v>
      </c>
      <c r="H194" s="22">
        <v>48</v>
      </c>
      <c r="I194" s="22">
        <f t="shared" ref="I194:I257" si="18">H194-J194</f>
        <v>48</v>
      </c>
      <c r="J194" s="22"/>
      <c r="K194" s="90"/>
      <c r="L194" s="90"/>
      <c r="M194" s="2"/>
      <c r="N194" t="s">
        <v>60</v>
      </c>
      <c r="O194" t="s">
        <v>35</v>
      </c>
      <c r="P194" t="s">
        <v>89</v>
      </c>
      <c r="Q194" t="s">
        <v>117</v>
      </c>
      <c r="U194" s="2" t="s">
        <v>37</v>
      </c>
      <c r="V194" t="s">
        <v>7568</v>
      </c>
      <c r="Y194" s="90"/>
      <c r="Z194" s="2">
        <v>1</v>
      </c>
      <c r="AA194" s="22">
        <v>48</v>
      </c>
      <c r="AB194" s="22"/>
      <c r="AC194" s="22"/>
      <c r="AD194" s="22"/>
      <c r="AE194" s="22"/>
      <c r="AF194" t="s">
        <v>212</v>
      </c>
      <c r="AI194" t="s">
        <v>93</v>
      </c>
      <c r="AK194" t="s">
        <v>98</v>
      </c>
      <c r="AN194" t="s">
        <v>465</v>
      </c>
      <c r="AU194"/>
      <c r="AV194"/>
      <c r="AW194"/>
      <c r="AX194"/>
      <c r="BC194" s="173"/>
      <c r="BD194" s="173"/>
      <c r="BE194" s="173"/>
      <c r="BF194" s="173"/>
      <c r="BG194" s="166"/>
      <c r="BH194" s="166"/>
      <c r="BI194" s="160"/>
      <c r="BJ194" s="43">
        <f t="shared" si="14"/>
        <v>0</v>
      </c>
      <c r="BK194" s="44"/>
      <c r="BL194" s="44"/>
      <c r="BM194" s="44"/>
      <c r="BN194" s="44"/>
      <c r="BR194" s="2" t="s">
        <v>10975</v>
      </c>
    </row>
    <row r="195" spans="1:70" x14ac:dyDescent="0.2">
      <c r="A195" t="s">
        <v>95</v>
      </c>
      <c r="B195" t="s">
        <v>7564</v>
      </c>
      <c r="C195" t="s">
        <v>81</v>
      </c>
      <c r="D195" t="s">
        <v>85</v>
      </c>
      <c r="E195" t="s">
        <v>70</v>
      </c>
      <c r="F195" t="s">
        <v>97</v>
      </c>
      <c r="G195" s="22">
        <v>48</v>
      </c>
      <c r="H195" s="22">
        <v>48</v>
      </c>
      <c r="I195" s="22">
        <f t="shared" si="18"/>
        <v>48</v>
      </c>
      <c r="J195" s="22"/>
      <c r="K195" s="90"/>
      <c r="L195" s="90"/>
      <c r="M195" s="2"/>
      <c r="N195" t="s">
        <v>60</v>
      </c>
      <c r="O195" t="s">
        <v>35</v>
      </c>
      <c r="P195" t="s">
        <v>89</v>
      </c>
      <c r="Q195" t="s">
        <v>107</v>
      </c>
      <c r="U195" s="2" t="s">
        <v>37</v>
      </c>
      <c r="V195" t="s">
        <v>7569</v>
      </c>
      <c r="Y195" s="90"/>
      <c r="Z195" s="2">
        <v>1</v>
      </c>
      <c r="AA195" s="22">
        <v>51</v>
      </c>
      <c r="AB195" s="22"/>
      <c r="AC195" s="22"/>
      <c r="AD195" s="22"/>
      <c r="AE195" s="45" t="s">
        <v>7299</v>
      </c>
      <c r="AF195" t="s">
        <v>143</v>
      </c>
      <c r="AI195" t="s">
        <v>93</v>
      </c>
      <c r="AK195" t="s">
        <v>98</v>
      </c>
      <c r="AN195" t="s">
        <v>465</v>
      </c>
      <c r="AU195"/>
      <c r="AX195"/>
      <c r="BC195" s="173"/>
      <c r="BD195" s="173"/>
      <c r="BE195" s="173"/>
      <c r="BF195" s="173"/>
      <c r="BG195" s="166"/>
      <c r="BH195" s="166"/>
      <c r="BI195" s="160"/>
      <c r="BJ195" s="43">
        <f t="shared" ref="BJ195:BJ258" si="19">BD195+BF195</f>
        <v>0</v>
      </c>
      <c r="BK195" s="44"/>
      <c r="BL195" s="44"/>
      <c r="BM195" s="44"/>
      <c r="BN195" s="43">
        <f>BJ195</f>
        <v>0</v>
      </c>
      <c r="BR195" s="2" t="s">
        <v>10975</v>
      </c>
    </row>
    <row r="196" spans="1:70" x14ac:dyDescent="0.2">
      <c r="A196" t="s">
        <v>95</v>
      </c>
      <c r="B196" t="s">
        <v>7564</v>
      </c>
      <c r="C196" t="s">
        <v>81</v>
      </c>
      <c r="D196" t="s">
        <v>85</v>
      </c>
      <c r="E196" t="s">
        <v>70</v>
      </c>
      <c r="F196" t="s">
        <v>97</v>
      </c>
      <c r="G196" s="22">
        <v>48</v>
      </c>
      <c r="H196" s="22">
        <v>48</v>
      </c>
      <c r="I196" s="22">
        <f t="shared" si="18"/>
        <v>48</v>
      </c>
      <c r="J196" s="22"/>
      <c r="K196" s="90"/>
      <c r="L196" s="90"/>
      <c r="M196" s="2"/>
      <c r="N196" t="s">
        <v>60</v>
      </c>
      <c r="O196" t="s">
        <v>35</v>
      </c>
      <c r="P196" t="s">
        <v>89</v>
      </c>
      <c r="Q196" t="s">
        <v>107</v>
      </c>
      <c r="U196" s="2" t="s">
        <v>37</v>
      </c>
      <c r="V196" t="s">
        <v>7570</v>
      </c>
      <c r="Y196" s="90"/>
      <c r="Z196" s="2">
        <v>1</v>
      </c>
      <c r="AA196" s="22">
        <v>54</v>
      </c>
      <c r="AB196" s="22"/>
      <c r="AC196" s="22"/>
      <c r="AD196" s="22"/>
      <c r="AE196" s="45" t="s">
        <v>7299</v>
      </c>
      <c r="AF196" t="s">
        <v>147</v>
      </c>
      <c r="AI196" t="s">
        <v>93</v>
      </c>
      <c r="AK196" t="s">
        <v>98</v>
      </c>
      <c r="AN196" t="s">
        <v>465</v>
      </c>
      <c r="AU196"/>
      <c r="AX196"/>
      <c r="BC196" s="173"/>
      <c r="BD196" s="173"/>
      <c r="BE196" s="173"/>
      <c r="BF196" s="173"/>
      <c r="BG196" s="166"/>
      <c r="BH196" s="166"/>
      <c r="BI196" s="160"/>
      <c r="BJ196" s="43">
        <f t="shared" si="19"/>
        <v>0</v>
      </c>
      <c r="BK196" s="44"/>
      <c r="BL196" s="44"/>
      <c r="BM196" s="44"/>
      <c r="BN196" s="43">
        <f>BJ196</f>
        <v>0</v>
      </c>
      <c r="BR196" s="2" t="s">
        <v>10975</v>
      </c>
    </row>
    <row r="197" spans="1:70" x14ac:dyDescent="0.2">
      <c r="A197" t="s">
        <v>95</v>
      </c>
      <c r="B197" t="s">
        <v>7564</v>
      </c>
      <c r="C197" t="s">
        <v>81</v>
      </c>
      <c r="D197" t="s">
        <v>85</v>
      </c>
      <c r="E197" t="s">
        <v>70</v>
      </c>
      <c r="F197" t="s">
        <v>97</v>
      </c>
      <c r="G197" s="22">
        <v>48</v>
      </c>
      <c r="H197" s="22">
        <v>48</v>
      </c>
      <c r="I197" s="22">
        <f t="shared" si="18"/>
        <v>48</v>
      </c>
      <c r="J197" s="22"/>
      <c r="K197" s="90"/>
      <c r="L197" s="90"/>
      <c r="M197" s="2"/>
      <c r="N197" t="s">
        <v>60</v>
      </c>
      <c r="O197" t="s">
        <v>35</v>
      </c>
      <c r="P197" t="s">
        <v>89</v>
      </c>
      <c r="Q197" t="s">
        <v>117</v>
      </c>
      <c r="U197" s="2" t="s">
        <v>37</v>
      </c>
      <c r="V197" t="s">
        <v>7571</v>
      </c>
      <c r="Y197" s="90"/>
      <c r="Z197" s="2">
        <v>1</v>
      </c>
      <c r="AA197" s="22">
        <v>52</v>
      </c>
      <c r="AB197" s="22"/>
      <c r="AC197" s="22"/>
      <c r="AD197" s="22"/>
      <c r="AE197" s="45" t="s">
        <v>7299</v>
      </c>
      <c r="AF197" t="s">
        <v>150</v>
      </c>
      <c r="AI197" t="s">
        <v>93</v>
      </c>
      <c r="AK197" t="s">
        <v>98</v>
      </c>
      <c r="AN197" t="s">
        <v>465</v>
      </c>
      <c r="AU197"/>
      <c r="AX197"/>
      <c r="BC197" s="173"/>
      <c r="BD197" s="173"/>
      <c r="BE197" s="173"/>
      <c r="BF197" s="173"/>
      <c r="BG197" s="166"/>
      <c r="BH197" s="166"/>
      <c r="BI197" s="160"/>
      <c r="BJ197" s="43">
        <f t="shared" si="19"/>
        <v>0</v>
      </c>
      <c r="BK197" s="44"/>
      <c r="BL197" s="44"/>
      <c r="BM197" s="44"/>
      <c r="BN197" s="43">
        <f>BJ197</f>
        <v>0</v>
      </c>
      <c r="BR197" s="2" t="s">
        <v>10975</v>
      </c>
    </row>
    <row r="198" spans="1:70" x14ac:dyDescent="0.2">
      <c r="A198" t="s">
        <v>95</v>
      </c>
      <c r="B198" t="s">
        <v>7564</v>
      </c>
      <c r="C198" t="s">
        <v>81</v>
      </c>
      <c r="D198" t="s">
        <v>85</v>
      </c>
      <c r="E198" t="s">
        <v>70</v>
      </c>
      <c r="F198" t="s">
        <v>97</v>
      </c>
      <c r="G198" s="22">
        <v>48</v>
      </c>
      <c r="H198" s="22">
        <v>48</v>
      </c>
      <c r="I198" s="22">
        <f t="shared" si="18"/>
        <v>48</v>
      </c>
      <c r="J198" s="22"/>
      <c r="K198" s="90"/>
      <c r="L198" s="90"/>
      <c r="M198" s="2"/>
      <c r="N198" t="s">
        <v>60</v>
      </c>
      <c r="O198" t="s">
        <v>35</v>
      </c>
      <c r="P198" t="s">
        <v>89</v>
      </c>
      <c r="Q198" t="s">
        <v>276</v>
      </c>
      <c r="U198" s="2" t="s">
        <v>37</v>
      </c>
      <c r="V198" t="s">
        <v>7572</v>
      </c>
      <c r="Y198" s="90"/>
      <c r="Z198" s="2">
        <v>2</v>
      </c>
      <c r="AA198" s="22">
        <v>117</v>
      </c>
      <c r="AB198" s="22"/>
      <c r="AC198" s="22"/>
      <c r="AD198" s="22"/>
      <c r="AE198" s="22"/>
      <c r="AF198" t="s">
        <v>7573</v>
      </c>
      <c r="AI198" t="s">
        <v>93</v>
      </c>
      <c r="AK198" t="s">
        <v>98</v>
      </c>
      <c r="AN198" t="s">
        <v>465</v>
      </c>
      <c r="AU198"/>
      <c r="AV198"/>
      <c r="AW198"/>
      <c r="AX198"/>
      <c r="BC198" s="173"/>
      <c r="BD198" s="173"/>
      <c r="BE198" s="173"/>
      <c r="BF198" s="173"/>
      <c r="BG198" s="166"/>
      <c r="BH198" s="166"/>
      <c r="BI198" s="160"/>
      <c r="BJ198" s="43">
        <f t="shared" si="19"/>
        <v>0</v>
      </c>
      <c r="BK198" s="44"/>
      <c r="BL198" s="44"/>
      <c r="BM198" s="44"/>
      <c r="BN198" s="44"/>
      <c r="BR198" s="2" t="s">
        <v>10975</v>
      </c>
    </row>
    <row r="199" spans="1:70" x14ac:dyDescent="0.2">
      <c r="A199" t="s">
        <v>95</v>
      </c>
      <c r="B199" t="s">
        <v>7574</v>
      </c>
      <c r="C199" t="s">
        <v>81</v>
      </c>
      <c r="D199" t="s">
        <v>85</v>
      </c>
      <c r="E199" t="s">
        <v>70</v>
      </c>
      <c r="F199" t="s">
        <v>34</v>
      </c>
      <c r="G199" s="22">
        <v>16</v>
      </c>
      <c r="H199" s="2"/>
      <c r="I199" s="22">
        <f t="shared" si="18"/>
        <v>0</v>
      </c>
      <c r="J199" s="2"/>
      <c r="K199" s="149">
        <v>16</v>
      </c>
      <c r="L199" s="90"/>
      <c r="M199" s="2"/>
      <c r="N199" t="s">
        <v>35</v>
      </c>
      <c r="O199" t="s">
        <v>35</v>
      </c>
      <c r="P199" t="s">
        <v>36</v>
      </c>
      <c r="Q199" t="s">
        <v>7565</v>
      </c>
      <c r="U199" s="2" t="s">
        <v>37</v>
      </c>
      <c r="V199" t="s">
        <v>7575</v>
      </c>
      <c r="Y199" s="90">
        <f t="shared" ref="Y199:Y255" si="20">AA199</f>
        <v>50</v>
      </c>
      <c r="Z199" s="2">
        <v>1</v>
      </c>
      <c r="AA199" s="22">
        <v>50</v>
      </c>
      <c r="AB199" s="22"/>
      <c r="AC199" s="22"/>
      <c r="AD199" s="22"/>
      <c r="AE199" s="22"/>
      <c r="AF199" t="s">
        <v>67</v>
      </c>
      <c r="AI199" t="s">
        <v>58</v>
      </c>
      <c r="AK199" t="s">
        <v>35</v>
      </c>
      <c r="AN199" t="s">
        <v>61</v>
      </c>
      <c r="AU199"/>
      <c r="AV199"/>
      <c r="AW199"/>
      <c r="AX199"/>
      <c r="BC199" s="173">
        <f>VLOOKUP(Y199,系数表!A:C,3,0)</f>
        <v>1.1000000000000001</v>
      </c>
      <c r="BD199" s="173">
        <f t="shared" ref="BD199:BD258" si="21">K199*BC199*ROUND(AA199/Y199,0)</f>
        <v>17.600000000000001</v>
      </c>
      <c r="BE199" s="173"/>
      <c r="BF199" s="173"/>
      <c r="BG199" s="166"/>
      <c r="BH199" s="166"/>
      <c r="BI199" s="160"/>
      <c r="BJ199" s="43">
        <f t="shared" si="19"/>
        <v>17.600000000000001</v>
      </c>
      <c r="BK199" s="44"/>
      <c r="BL199" s="44"/>
      <c r="BM199" s="44"/>
      <c r="BN199" s="44"/>
      <c r="BR199" s="2" t="s">
        <v>10975</v>
      </c>
    </row>
    <row r="200" spans="1:70" x14ac:dyDescent="0.2">
      <c r="A200" t="s">
        <v>95</v>
      </c>
      <c r="B200" t="s">
        <v>7574</v>
      </c>
      <c r="C200" t="s">
        <v>81</v>
      </c>
      <c r="D200" t="s">
        <v>85</v>
      </c>
      <c r="E200" t="s">
        <v>70</v>
      </c>
      <c r="F200" t="s">
        <v>34</v>
      </c>
      <c r="G200" s="22">
        <v>16</v>
      </c>
      <c r="H200" s="2"/>
      <c r="I200" s="22">
        <f t="shared" si="18"/>
        <v>0</v>
      </c>
      <c r="J200" s="2"/>
      <c r="K200" s="149">
        <v>16</v>
      </c>
      <c r="L200" s="90"/>
      <c r="M200" s="2"/>
      <c r="N200" t="s">
        <v>35</v>
      </c>
      <c r="O200" t="s">
        <v>35</v>
      </c>
      <c r="P200" t="s">
        <v>36</v>
      </c>
      <c r="Q200" t="s">
        <v>7565</v>
      </c>
      <c r="U200" s="2" t="s">
        <v>37</v>
      </c>
      <c r="V200" t="s">
        <v>7576</v>
      </c>
      <c r="Y200" s="90">
        <f t="shared" si="20"/>
        <v>48</v>
      </c>
      <c r="Z200" s="2">
        <v>1</v>
      </c>
      <c r="AA200" s="22">
        <v>48</v>
      </c>
      <c r="AB200" s="22"/>
      <c r="AC200" s="22"/>
      <c r="AD200" s="22"/>
      <c r="AE200" s="22"/>
      <c r="AF200" t="s">
        <v>209</v>
      </c>
      <c r="AI200" t="s">
        <v>58</v>
      </c>
      <c r="AK200" t="s">
        <v>35</v>
      </c>
      <c r="AN200" t="s">
        <v>61</v>
      </c>
      <c r="AU200"/>
      <c r="AV200"/>
      <c r="AW200"/>
      <c r="AX200"/>
      <c r="BC200" s="173">
        <f>VLOOKUP(Y200,系数表!A:C,3,0)</f>
        <v>1.1000000000000001</v>
      </c>
      <c r="BD200" s="173">
        <f t="shared" si="21"/>
        <v>17.600000000000001</v>
      </c>
      <c r="BE200" s="173"/>
      <c r="BF200" s="173"/>
      <c r="BG200" s="166"/>
      <c r="BH200" s="166"/>
      <c r="BI200" s="160"/>
      <c r="BJ200" s="43">
        <f t="shared" si="19"/>
        <v>17.600000000000001</v>
      </c>
      <c r="BK200" s="44"/>
      <c r="BL200" s="44"/>
      <c r="BM200" s="44"/>
      <c r="BN200" s="44"/>
      <c r="BR200" s="2" t="s">
        <v>10975</v>
      </c>
    </row>
    <row r="201" spans="1:70" x14ac:dyDescent="0.2">
      <c r="A201" t="s">
        <v>95</v>
      </c>
      <c r="B201" t="s">
        <v>7574</v>
      </c>
      <c r="C201" t="s">
        <v>81</v>
      </c>
      <c r="D201" t="s">
        <v>85</v>
      </c>
      <c r="E201" t="s">
        <v>70</v>
      </c>
      <c r="F201" t="s">
        <v>34</v>
      </c>
      <c r="G201" s="22">
        <v>16</v>
      </c>
      <c r="H201" s="2"/>
      <c r="I201" s="22">
        <f t="shared" si="18"/>
        <v>0</v>
      </c>
      <c r="J201" s="2"/>
      <c r="K201" s="149">
        <v>16</v>
      </c>
      <c r="L201" s="90"/>
      <c r="M201" s="2"/>
      <c r="N201" t="s">
        <v>35</v>
      </c>
      <c r="O201" t="s">
        <v>35</v>
      </c>
      <c r="P201" t="s">
        <v>36</v>
      </c>
      <c r="Q201" t="s">
        <v>107</v>
      </c>
      <c r="U201" s="2" t="s">
        <v>37</v>
      </c>
      <c r="V201" t="s">
        <v>7577</v>
      </c>
      <c r="Y201" s="90">
        <f t="shared" si="20"/>
        <v>49</v>
      </c>
      <c r="Z201" s="2">
        <v>1</v>
      </c>
      <c r="AA201" s="22">
        <v>49</v>
      </c>
      <c r="AB201" s="22"/>
      <c r="AC201" s="22"/>
      <c r="AD201" s="22"/>
      <c r="AE201" s="45" t="s">
        <v>7578</v>
      </c>
      <c r="AF201" t="s">
        <v>143</v>
      </c>
      <c r="AI201" t="s">
        <v>58</v>
      </c>
      <c r="AK201" t="s">
        <v>35</v>
      </c>
      <c r="AN201" t="s">
        <v>61</v>
      </c>
      <c r="AU201"/>
      <c r="AX201"/>
      <c r="BC201" s="173">
        <f>VLOOKUP(Y201,系数表!A:C,3,0)</f>
        <v>1.1000000000000001</v>
      </c>
      <c r="BD201" s="173">
        <f t="shared" si="21"/>
        <v>17.600000000000001</v>
      </c>
      <c r="BE201" s="173"/>
      <c r="BF201" s="173"/>
      <c r="BG201" s="166"/>
      <c r="BH201" s="166"/>
      <c r="BI201" s="160"/>
      <c r="BJ201" s="43">
        <f t="shared" si="19"/>
        <v>17.600000000000001</v>
      </c>
      <c r="BK201" s="44"/>
      <c r="BL201" s="44"/>
      <c r="BM201" s="44"/>
      <c r="BR201" s="2" t="s">
        <v>10975</v>
      </c>
    </row>
    <row r="202" spans="1:70" x14ac:dyDescent="0.2">
      <c r="A202" t="s">
        <v>95</v>
      </c>
      <c r="B202" t="s">
        <v>7574</v>
      </c>
      <c r="C202" t="s">
        <v>81</v>
      </c>
      <c r="D202" t="s">
        <v>85</v>
      </c>
      <c r="E202" t="s">
        <v>70</v>
      </c>
      <c r="F202" t="s">
        <v>34</v>
      </c>
      <c r="G202" s="22">
        <v>16</v>
      </c>
      <c r="H202" s="2"/>
      <c r="I202" s="22">
        <f t="shared" si="18"/>
        <v>0</v>
      </c>
      <c r="J202" s="2"/>
      <c r="K202" s="149">
        <v>16</v>
      </c>
      <c r="L202" s="90"/>
      <c r="M202" s="2"/>
      <c r="N202" t="s">
        <v>35</v>
      </c>
      <c r="O202" t="s">
        <v>35</v>
      </c>
      <c r="P202" t="s">
        <v>36</v>
      </c>
      <c r="Q202" t="s">
        <v>107</v>
      </c>
      <c r="U202" s="2" t="s">
        <v>37</v>
      </c>
      <c r="V202" t="s">
        <v>7579</v>
      </c>
      <c r="Y202" s="90">
        <f t="shared" si="20"/>
        <v>51</v>
      </c>
      <c r="Z202" s="2">
        <v>1</v>
      </c>
      <c r="AA202" s="22">
        <v>51</v>
      </c>
      <c r="AB202" s="22"/>
      <c r="AC202" s="22"/>
      <c r="AD202" s="22"/>
      <c r="AE202" s="45" t="s">
        <v>7578</v>
      </c>
      <c r="AF202" t="s">
        <v>147</v>
      </c>
      <c r="AI202" t="s">
        <v>58</v>
      </c>
      <c r="AK202" t="s">
        <v>35</v>
      </c>
      <c r="AN202" t="s">
        <v>61</v>
      </c>
      <c r="AU202"/>
      <c r="AX202"/>
      <c r="BC202" s="173">
        <f>VLOOKUP(Y202,系数表!A:C,3,0)</f>
        <v>1.1000000000000001</v>
      </c>
      <c r="BD202" s="173">
        <f t="shared" si="21"/>
        <v>17.600000000000001</v>
      </c>
      <c r="BE202" s="173"/>
      <c r="BF202" s="173"/>
      <c r="BG202" s="166"/>
      <c r="BH202" s="166"/>
      <c r="BI202" s="160"/>
      <c r="BJ202" s="43">
        <f t="shared" si="19"/>
        <v>17.600000000000001</v>
      </c>
      <c r="BK202" s="44"/>
      <c r="BL202" s="44"/>
      <c r="BM202" s="44"/>
      <c r="BR202" s="2" t="s">
        <v>10975</v>
      </c>
    </row>
    <row r="203" spans="1:70" x14ac:dyDescent="0.2">
      <c r="A203" t="s">
        <v>95</v>
      </c>
      <c r="B203" t="s">
        <v>7574</v>
      </c>
      <c r="C203" t="s">
        <v>81</v>
      </c>
      <c r="D203" t="s">
        <v>85</v>
      </c>
      <c r="E203" t="s">
        <v>70</v>
      </c>
      <c r="F203" t="s">
        <v>34</v>
      </c>
      <c r="G203" s="22">
        <v>16</v>
      </c>
      <c r="H203" s="2"/>
      <c r="I203" s="22">
        <f t="shared" si="18"/>
        <v>0</v>
      </c>
      <c r="J203" s="2"/>
      <c r="K203" s="149">
        <v>16</v>
      </c>
      <c r="L203" s="90"/>
      <c r="M203" s="2"/>
      <c r="N203" t="s">
        <v>35</v>
      </c>
      <c r="O203" t="s">
        <v>35</v>
      </c>
      <c r="P203" t="s">
        <v>36</v>
      </c>
      <c r="Q203" t="s">
        <v>117</v>
      </c>
      <c r="U203" s="2" t="s">
        <v>37</v>
      </c>
      <c r="V203" t="s">
        <v>7580</v>
      </c>
      <c r="Y203" s="90">
        <f t="shared" si="20"/>
        <v>48</v>
      </c>
      <c r="Z203" s="2">
        <v>1</v>
      </c>
      <c r="AA203" s="22">
        <v>48</v>
      </c>
      <c r="AB203" s="22"/>
      <c r="AC203" s="22"/>
      <c r="AD203" s="22"/>
      <c r="AE203" s="22"/>
      <c r="AF203" t="s">
        <v>212</v>
      </c>
      <c r="AI203" t="s">
        <v>58</v>
      </c>
      <c r="AK203" t="s">
        <v>35</v>
      </c>
      <c r="AN203" t="s">
        <v>61</v>
      </c>
      <c r="AU203"/>
      <c r="AV203"/>
      <c r="AW203"/>
      <c r="AX203"/>
      <c r="BC203" s="173">
        <f>VLOOKUP(Y203,系数表!A:C,3,0)</f>
        <v>1.1000000000000001</v>
      </c>
      <c r="BD203" s="173">
        <f t="shared" si="21"/>
        <v>17.600000000000001</v>
      </c>
      <c r="BE203" s="173"/>
      <c r="BF203" s="173"/>
      <c r="BG203" s="166"/>
      <c r="BH203" s="166"/>
      <c r="BI203" s="160"/>
      <c r="BJ203" s="43">
        <f t="shared" si="19"/>
        <v>17.600000000000001</v>
      </c>
      <c r="BK203" s="44"/>
      <c r="BL203" s="44"/>
      <c r="BM203" s="44"/>
      <c r="BN203" s="44"/>
      <c r="BR203" s="2" t="s">
        <v>10975</v>
      </c>
    </row>
    <row r="204" spans="1:70" x14ac:dyDescent="0.2">
      <c r="A204" t="s">
        <v>95</v>
      </c>
      <c r="B204" t="s">
        <v>7574</v>
      </c>
      <c r="C204" t="s">
        <v>81</v>
      </c>
      <c r="D204" t="s">
        <v>85</v>
      </c>
      <c r="E204" t="s">
        <v>70</v>
      </c>
      <c r="F204" t="s">
        <v>34</v>
      </c>
      <c r="G204" s="22">
        <v>16</v>
      </c>
      <c r="H204" s="2"/>
      <c r="I204" s="22">
        <f t="shared" si="18"/>
        <v>0</v>
      </c>
      <c r="J204" s="2"/>
      <c r="K204" s="149">
        <v>16</v>
      </c>
      <c r="L204" s="90"/>
      <c r="M204" s="2"/>
      <c r="N204" t="s">
        <v>35</v>
      </c>
      <c r="O204" t="s">
        <v>35</v>
      </c>
      <c r="P204" t="s">
        <v>36</v>
      </c>
      <c r="Q204" t="s">
        <v>117</v>
      </c>
      <c r="U204" s="2" t="s">
        <v>37</v>
      </c>
      <c r="V204" t="s">
        <v>7581</v>
      </c>
      <c r="Y204" s="90">
        <f t="shared" si="20"/>
        <v>51</v>
      </c>
      <c r="Z204" s="2">
        <v>1</v>
      </c>
      <c r="AA204" s="22">
        <v>51</v>
      </c>
      <c r="AB204" s="22"/>
      <c r="AC204" s="22"/>
      <c r="AD204" s="22"/>
      <c r="AE204" s="45" t="s">
        <v>7578</v>
      </c>
      <c r="AF204" t="s">
        <v>150</v>
      </c>
      <c r="AI204" t="s">
        <v>58</v>
      </c>
      <c r="AK204" t="s">
        <v>35</v>
      </c>
      <c r="AN204" t="s">
        <v>61</v>
      </c>
      <c r="AU204"/>
      <c r="AX204"/>
      <c r="BC204" s="173">
        <f>VLOOKUP(Y204,系数表!A:C,3,0)</f>
        <v>1.1000000000000001</v>
      </c>
      <c r="BD204" s="173">
        <f t="shared" si="21"/>
        <v>17.600000000000001</v>
      </c>
      <c r="BE204" s="173"/>
      <c r="BF204" s="173"/>
      <c r="BG204" s="166"/>
      <c r="BH204" s="166"/>
      <c r="BI204" s="160"/>
      <c r="BJ204" s="43">
        <f t="shared" si="19"/>
        <v>17.600000000000001</v>
      </c>
      <c r="BK204" s="44"/>
      <c r="BL204" s="44"/>
      <c r="BM204" s="44"/>
      <c r="BR204" s="2" t="s">
        <v>10975</v>
      </c>
    </row>
    <row r="205" spans="1:70" x14ac:dyDescent="0.2">
      <c r="A205" t="s">
        <v>95</v>
      </c>
      <c r="B205" t="s">
        <v>7574</v>
      </c>
      <c r="C205" t="s">
        <v>81</v>
      </c>
      <c r="D205" t="s">
        <v>85</v>
      </c>
      <c r="E205" t="s">
        <v>70</v>
      </c>
      <c r="F205" t="s">
        <v>34</v>
      </c>
      <c r="G205" s="22">
        <v>16</v>
      </c>
      <c r="H205" s="2"/>
      <c r="I205" s="22">
        <f t="shared" si="18"/>
        <v>0</v>
      </c>
      <c r="J205" s="2"/>
      <c r="K205" s="149">
        <v>16</v>
      </c>
      <c r="L205" s="90"/>
      <c r="M205" s="2"/>
      <c r="N205" t="s">
        <v>35</v>
      </c>
      <c r="O205" t="s">
        <v>35</v>
      </c>
      <c r="P205" t="s">
        <v>36</v>
      </c>
      <c r="Q205" t="s">
        <v>276</v>
      </c>
      <c r="U205" s="2" t="s">
        <v>37</v>
      </c>
      <c r="V205" t="s">
        <v>7582</v>
      </c>
      <c r="Y205" s="90">
        <f t="shared" si="20"/>
        <v>117</v>
      </c>
      <c r="Z205" s="2">
        <v>2</v>
      </c>
      <c r="AA205" s="22">
        <v>117</v>
      </c>
      <c r="AB205" s="22"/>
      <c r="AC205" s="22"/>
      <c r="AD205" s="22"/>
      <c r="AE205" s="22"/>
      <c r="AF205" t="s">
        <v>7573</v>
      </c>
      <c r="AI205" t="s">
        <v>58</v>
      </c>
      <c r="AK205" t="s">
        <v>35</v>
      </c>
      <c r="AN205" t="s">
        <v>61</v>
      </c>
      <c r="AU205"/>
      <c r="AV205"/>
      <c r="AW205"/>
      <c r="AX205"/>
      <c r="BC205" s="173">
        <f>VLOOKUP(Y205,系数表!A:C,3,0)</f>
        <v>1.1000000000000001</v>
      </c>
      <c r="BD205" s="173">
        <f t="shared" si="21"/>
        <v>17.600000000000001</v>
      </c>
      <c r="BE205" s="173"/>
      <c r="BF205" s="173"/>
      <c r="BG205" s="166"/>
      <c r="BH205" s="166"/>
      <c r="BI205" s="160"/>
      <c r="BJ205" s="43">
        <f t="shared" si="19"/>
        <v>17.600000000000001</v>
      </c>
      <c r="BK205" s="44"/>
      <c r="BL205" s="44"/>
      <c r="BM205" s="44"/>
      <c r="BN205" s="44"/>
      <c r="BR205" s="2" t="s">
        <v>10975</v>
      </c>
    </row>
    <row r="206" spans="1:70" x14ac:dyDescent="0.2">
      <c r="A206" t="s">
        <v>95</v>
      </c>
      <c r="B206" t="s">
        <v>7583</v>
      </c>
      <c r="C206" t="s">
        <v>81</v>
      </c>
      <c r="D206" t="s">
        <v>72</v>
      </c>
      <c r="E206" t="s">
        <v>70</v>
      </c>
      <c r="F206" t="s">
        <v>97</v>
      </c>
      <c r="G206" s="22">
        <v>48</v>
      </c>
      <c r="H206" s="22">
        <v>32</v>
      </c>
      <c r="I206" s="22">
        <f t="shared" si="18"/>
        <v>32</v>
      </c>
      <c r="J206" s="22"/>
      <c r="K206" s="149">
        <v>16</v>
      </c>
      <c r="L206" s="90"/>
      <c r="M206" s="2"/>
      <c r="N206" t="s">
        <v>45</v>
      </c>
      <c r="O206" t="s">
        <v>35</v>
      </c>
      <c r="P206" t="s">
        <v>89</v>
      </c>
      <c r="Q206" t="s">
        <v>203</v>
      </c>
      <c r="U206" s="2" t="s">
        <v>37</v>
      </c>
      <c r="V206" t="s">
        <v>7584</v>
      </c>
      <c r="Y206" s="90">
        <f t="shared" si="20"/>
        <v>50</v>
      </c>
      <c r="Z206" s="2">
        <v>1</v>
      </c>
      <c r="AA206" s="22">
        <v>50</v>
      </c>
      <c r="AB206" s="22"/>
      <c r="AC206" s="22"/>
      <c r="AD206" s="22"/>
      <c r="AE206" s="22"/>
      <c r="AF206" t="s">
        <v>67</v>
      </c>
      <c r="AI206" t="s">
        <v>201</v>
      </c>
      <c r="AK206" t="s">
        <v>206</v>
      </c>
      <c r="AN206" t="s">
        <v>465</v>
      </c>
      <c r="AU206"/>
      <c r="AV206"/>
      <c r="AW206"/>
      <c r="AX206"/>
      <c r="BC206" s="173">
        <f>VLOOKUP(Y206,系数表!A:C,3,0)</f>
        <v>1.1000000000000001</v>
      </c>
      <c r="BD206" s="173">
        <f t="shared" si="21"/>
        <v>17.600000000000001</v>
      </c>
      <c r="BE206" s="173"/>
      <c r="BF206" s="173"/>
      <c r="BG206" s="166"/>
      <c r="BH206" s="166"/>
      <c r="BI206" s="160"/>
      <c r="BJ206" s="43">
        <f t="shared" si="19"/>
        <v>17.600000000000001</v>
      </c>
      <c r="BK206" s="44"/>
      <c r="BL206" s="44"/>
      <c r="BM206" s="44"/>
      <c r="BN206" s="44"/>
      <c r="BR206" s="2" t="s">
        <v>10975</v>
      </c>
    </row>
    <row r="207" spans="1:70" x14ac:dyDescent="0.2">
      <c r="A207" t="s">
        <v>95</v>
      </c>
      <c r="B207" t="s">
        <v>7583</v>
      </c>
      <c r="C207" t="s">
        <v>81</v>
      </c>
      <c r="D207" t="s">
        <v>72</v>
      </c>
      <c r="E207" t="s">
        <v>70</v>
      </c>
      <c r="F207" t="s">
        <v>97</v>
      </c>
      <c r="G207" s="22">
        <v>48</v>
      </c>
      <c r="H207" s="22">
        <v>32</v>
      </c>
      <c r="I207" s="22">
        <f t="shared" si="18"/>
        <v>32</v>
      </c>
      <c r="J207" s="22"/>
      <c r="K207" s="149">
        <v>16</v>
      </c>
      <c r="L207" s="90"/>
      <c r="M207" s="2"/>
      <c r="N207" t="s">
        <v>45</v>
      </c>
      <c r="O207" t="s">
        <v>35</v>
      </c>
      <c r="P207" t="s">
        <v>89</v>
      </c>
      <c r="Q207" t="s">
        <v>340</v>
      </c>
      <c r="U207" s="2" t="s">
        <v>37</v>
      </c>
      <c r="V207" t="s">
        <v>7585</v>
      </c>
      <c r="Y207" s="90">
        <f t="shared" si="20"/>
        <v>48</v>
      </c>
      <c r="Z207" s="2">
        <v>1</v>
      </c>
      <c r="AA207" s="22">
        <v>48</v>
      </c>
      <c r="AB207" s="22"/>
      <c r="AC207" s="22"/>
      <c r="AD207" s="22"/>
      <c r="AE207" s="22"/>
      <c r="AF207" t="s">
        <v>209</v>
      </c>
      <c r="AI207" t="s">
        <v>201</v>
      </c>
      <c r="AK207" t="s">
        <v>206</v>
      </c>
      <c r="AN207" t="s">
        <v>465</v>
      </c>
      <c r="AU207"/>
      <c r="AV207"/>
      <c r="AW207"/>
      <c r="AX207"/>
      <c r="BC207" s="173">
        <f>VLOOKUP(Y207,系数表!A:C,3,0)</f>
        <v>1.1000000000000001</v>
      </c>
      <c r="BD207" s="173">
        <f t="shared" si="21"/>
        <v>17.600000000000001</v>
      </c>
      <c r="BE207" s="173"/>
      <c r="BF207" s="173"/>
      <c r="BG207" s="166"/>
      <c r="BH207" s="166"/>
      <c r="BI207" s="160"/>
      <c r="BJ207" s="43">
        <f t="shared" si="19"/>
        <v>17.600000000000001</v>
      </c>
      <c r="BK207" s="44"/>
      <c r="BL207" s="44"/>
      <c r="BM207" s="44"/>
      <c r="BN207" s="44"/>
      <c r="BR207" s="2" t="s">
        <v>10975</v>
      </c>
    </row>
    <row r="208" spans="1:70" x14ac:dyDescent="0.2">
      <c r="A208" t="s">
        <v>95</v>
      </c>
      <c r="B208" t="s">
        <v>7583</v>
      </c>
      <c r="C208" t="s">
        <v>81</v>
      </c>
      <c r="D208" t="s">
        <v>72</v>
      </c>
      <c r="E208" t="s">
        <v>70</v>
      </c>
      <c r="F208" t="s">
        <v>97</v>
      </c>
      <c r="G208" s="22">
        <v>48</v>
      </c>
      <c r="H208" s="22">
        <v>32</v>
      </c>
      <c r="I208" s="22">
        <f t="shared" si="18"/>
        <v>32</v>
      </c>
      <c r="J208" s="22"/>
      <c r="K208" s="149">
        <v>16</v>
      </c>
      <c r="L208" s="90"/>
      <c r="M208" s="2"/>
      <c r="N208" t="s">
        <v>45</v>
      </c>
      <c r="O208" t="s">
        <v>35</v>
      </c>
      <c r="P208" t="s">
        <v>89</v>
      </c>
      <c r="Q208" t="s">
        <v>7586</v>
      </c>
      <c r="U208" s="2" t="s">
        <v>37</v>
      </c>
      <c r="V208" t="s">
        <v>7587</v>
      </c>
      <c r="Y208" s="90">
        <f t="shared" si="20"/>
        <v>48</v>
      </c>
      <c r="Z208" s="2">
        <v>1</v>
      </c>
      <c r="AA208" s="22">
        <v>48</v>
      </c>
      <c r="AB208" s="22"/>
      <c r="AC208" s="22"/>
      <c r="AD208" s="22"/>
      <c r="AE208" s="22"/>
      <c r="AF208" t="s">
        <v>212</v>
      </c>
      <c r="AI208" t="s">
        <v>201</v>
      </c>
      <c r="AK208" t="s">
        <v>206</v>
      </c>
      <c r="AN208" t="s">
        <v>465</v>
      </c>
      <c r="AU208"/>
      <c r="AV208"/>
      <c r="AW208"/>
      <c r="AX208"/>
      <c r="BC208" s="173">
        <f>VLOOKUP(Y208,系数表!A:C,3,0)</f>
        <v>1.1000000000000001</v>
      </c>
      <c r="BD208" s="173">
        <f t="shared" si="21"/>
        <v>17.600000000000001</v>
      </c>
      <c r="BE208" s="173"/>
      <c r="BF208" s="173"/>
      <c r="BG208" s="166"/>
      <c r="BH208" s="166"/>
      <c r="BI208" s="160"/>
      <c r="BJ208" s="43">
        <f t="shared" si="19"/>
        <v>17.600000000000001</v>
      </c>
      <c r="BK208" s="44"/>
      <c r="BL208" s="44"/>
      <c r="BM208" s="44"/>
      <c r="BN208" s="44"/>
      <c r="BR208" s="2" t="s">
        <v>10975</v>
      </c>
    </row>
    <row r="209" spans="1:70" x14ac:dyDescent="0.2">
      <c r="A209" t="s">
        <v>95</v>
      </c>
      <c r="B209" t="s">
        <v>7583</v>
      </c>
      <c r="C209" t="s">
        <v>81</v>
      </c>
      <c r="D209" t="s">
        <v>85</v>
      </c>
      <c r="E209" t="s">
        <v>70</v>
      </c>
      <c r="F209" t="s">
        <v>97</v>
      </c>
      <c r="G209" s="22">
        <v>48</v>
      </c>
      <c r="H209" s="22">
        <v>32</v>
      </c>
      <c r="I209" s="22">
        <f t="shared" si="18"/>
        <v>32</v>
      </c>
      <c r="J209" s="22"/>
      <c r="K209" s="149">
        <v>16</v>
      </c>
      <c r="L209" s="90"/>
      <c r="M209" s="2"/>
      <c r="N209" t="s">
        <v>45</v>
      </c>
      <c r="O209" t="s">
        <v>35</v>
      </c>
      <c r="P209" t="s">
        <v>89</v>
      </c>
      <c r="Q209" t="s">
        <v>7588</v>
      </c>
      <c r="U209" s="2" t="s">
        <v>37</v>
      </c>
      <c r="V209" t="s">
        <v>7589</v>
      </c>
      <c r="Y209" s="90">
        <f t="shared" si="20"/>
        <v>49</v>
      </c>
      <c r="Z209" s="2">
        <v>1</v>
      </c>
      <c r="AA209" s="22">
        <v>49</v>
      </c>
      <c r="AB209" s="22"/>
      <c r="AC209" s="22"/>
      <c r="AD209" s="22"/>
      <c r="AE209" s="45" t="s">
        <v>7590</v>
      </c>
      <c r="AF209" t="s">
        <v>143</v>
      </c>
      <c r="AI209" t="s">
        <v>201</v>
      </c>
      <c r="AK209" t="s">
        <v>206</v>
      </c>
      <c r="AN209" t="s">
        <v>465</v>
      </c>
      <c r="AU209"/>
      <c r="AX209"/>
      <c r="BC209" s="173">
        <f>VLOOKUP(Y209,系数表!A:C,3,0)</f>
        <v>1.1000000000000001</v>
      </c>
      <c r="BD209" s="173">
        <f t="shared" si="21"/>
        <v>17.600000000000001</v>
      </c>
      <c r="BE209" s="173"/>
      <c r="BF209" s="173"/>
      <c r="BG209" s="166"/>
      <c r="BH209" s="166"/>
      <c r="BI209" s="160"/>
      <c r="BJ209" s="43">
        <f t="shared" si="19"/>
        <v>17.600000000000001</v>
      </c>
      <c r="BK209" s="44"/>
      <c r="BL209" s="44"/>
      <c r="BM209" s="44"/>
      <c r="BN209" s="43">
        <f>BJ209</f>
        <v>17.600000000000001</v>
      </c>
      <c r="BR209" s="2" t="s">
        <v>10975</v>
      </c>
    </row>
    <row r="210" spans="1:70" x14ac:dyDescent="0.2">
      <c r="A210" t="s">
        <v>95</v>
      </c>
      <c r="B210" t="s">
        <v>7583</v>
      </c>
      <c r="C210" t="s">
        <v>81</v>
      </c>
      <c r="D210" t="s">
        <v>85</v>
      </c>
      <c r="E210" t="s">
        <v>70</v>
      </c>
      <c r="F210" t="s">
        <v>97</v>
      </c>
      <c r="G210" s="22">
        <v>48</v>
      </c>
      <c r="H210" s="22">
        <v>32</v>
      </c>
      <c r="I210" s="22">
        <f t="shared" si="18"/>
        <v>32</v>
      </c>
      <c r="J210" s="22"/>
      <c r="K210" s="149">
        <v>16</v>
      </c>
      <c r="L210" s="90"/>
      <c r="M210" s="2"/>
      <c r="N210" t="s">
        <v>45</v>
      </c>
      <c r="O210" t="s">
        <v>35</v>
      </c>
      <c r="P210" t="s">
        <v>89</v>
      </c>
      <c r="Q210" t="s">
        <v>196</v>
      </c>
      <c r="U210" s="2" t="s">
        <v>37</v>
      </c>
      <c r="V210" t="s">
        <v>7591</v>
      </c>
      <c r="Y210" s="90">
        <f t="shared" si="20"/>
        <v>51</v>
      </c>
      <c r="Z210" s="2">
        <v>1</v>
      </c>
      <c r="AA210" s="22">
        <v>51</v>
      </c>
      <c r="AB210" s="22"/>
      <c r="AC210" s="22"/>
      <c r="AD210" s="22"/>
      <c r="AE210" s="45" t="s">
        <v>7590</v>
      </c>
      <c r="AF210" t="s">
        <v>147</v>
      </c>
      <c r="AI210" t="s">
        <v>201</v>
      </c>
      <c r="AK210" t="s">
        <v>206</v>
      </c>
      <c r="AN210" t="s">
        <v>465</v>
      </c>
      <c r="AU210"/>
      <c r="AX210"/>
      <c r="BC210" s="173">
        <f>VLOOKUP(Y210,系数表!A:C,3,0)</f>
        <v>1.1000000000000001</v>
      </c>
      <c r="BD210" s="173">
        <f t="shared" si="21"/>
        <v>17.600000000000001</v>
      </c>
      <c r="BE210" s="173"/>
      <c r="BF210" s="173"/>
      <c r="BG210" s="166"/>
      <c r="BH210" s="166"/>
      <c r="BI210" s="160"/>
      <c r="BJ210" s="43">
        <f t="shared" si="19"/>
        <v>17.600000000000001</v>
      </c>
      <c r="BK210" s="44"/>
      <c r="BL210" s="44"/>
      <c r="BM210" s="44"/>
      <c r="BN210" s="43">
        <f>BJ210</f>
        <v>17.600000000000001</v>
      </c>
      <c r="BR210" s="2" t="s">
        <v>10975</v>
      </c>
    </row>
    <row r="211" spans="1:70" x14ac:dyDescent="0.2">
      <c r="A211" t="s">
        <v>95</v>
      </c>
      <c r="B211" t="s">
        <v>7583</v>
      </c>
      <c r="C211" t="s">
        <v>81</v>
      </c>
      <c r="D211" t="s">
        <v>85</v>
      </c>
      <c r="E211" t="s">
        <v>70</v>
      </c>
      <c r="F211" t="s">
        <v>97</v>
      </c>
      <c r="G211" s="22">
        <v>48</v>
      </c>
      <c r="H211" s="22">
        <v>32</v>
      </c>
      <c r="I211" s="22">
        <f t="shared" si="18"/>
        <v>32</v>
      </c>
      <c r="J211" s="22"/>
      <c r="K211" s="149">
        <v>16</v>
      </c>
      <c r="L211" s="90"/>
      <c r="M211" s="2"/>
      <c r="N211" t="s">
        <v>45</v>
      </c>
      <c r="O211" t="s">
        <v>35</v>
      </c>
      <c r="P211" t="s">
        <v>89</v>
      </c>
      <c r="Q211" t="s">
        <v>264</v>
      </c>
      <c r="U211" s="2" t="s">
        <v>37</v>
      </c>
      <c r="V211" t="s">
        <v>7592</v>
      </c>
      <c r="Y211" s="90">
        <f t="shared" si="20"/>
        <v>51</v>
      </c>
      <c r="Z211" s="2">
        <v>1</v>
      </c>
      <c r="AA211" s="22">
        <v>51</v>
      </c>
      <c r="AB211" s="22"/>
      <c r="AC211" s="22"/>
      <c r="AD211" s="22"/>
      <c r="AE211" s="45" t="s">
        <v>7299</v>
      </c>
      <c r="AF211" t="s">
        <v>150</v>
      </c>
      <c r="AI211" t="s">
        <v>201</v>
      </c>
      <c r="AK211" t="s">
        <v>206</v>
      </c>
      <c r="AN211" t="s">
        <v>465</v>
      </c>
      <c r="AU211"/>
      <c r="AX211"/>
      <c r="BC211" s="173">
        <f>VLOOKUP(Y211,系数表!A:C,3,0)</f>
        <v>1.1000000000000001</v>
      </c>
      <c r="BD211" s="173">
        <f t="shared" si="21"/>
        <v>17.600000000000001</v>
      </c>
      <c r="BE211" s="173"/>
      <c r="BF211" s="173"/>
      <c r="BG211" s="166"/>
      <c r="BH211" s="166"/>
      <c r="BI211" s="160"/>
      <c r="BJ211" s="43">
        <f t="shared" si="19"/>
        <v>17.600000000000001</v>
      </c>
      <c r="BK211" s="44"/>
      <c r="BL211" s="44"/>
      <c r="BM211" s="44"/>
      <c r="BN211" s="43">
        <f>BJ211</f>
        <v>17.600000000000001</v>
      </c>
      <c r="BR211" s="2" t="s">
        <v>10975</v>
      </c>
    </row>
    <row r="212" spans="1:70" x14ac:dyDescent="0.2">
      <c r="A212" t="s">
        <v>95</v>
      </c>
      <c r="B212" t="s">
        <v>7583</v>
      </c>
      <c r="C212" t="s">
        <v>81</v>
      </c>
      <c r="D212" t="s">
        <v>72</v>
      </c>
      <c r="E212" t="s">
        <v>70</v>
      </c>
      <c r="F212" t="s">
        <v>97</v>
      </c>
      <c r="G212" s="22">
        <v>48</v>
      </c>
      <c r="H212" s="22">
        <v>32</v>
      </c>
      <c r="I212" s="22">
        <f t="shared" si="18"/>
        <v>32</v>
      </c>
      <c r="J212" s="22"/>
      <c r="K212" s="149">
        <v>16</v>
      </c>
      <c r="L212" s="90"/>
      <c r="M212" s="2"/>
      <c r="N212" t="s">
        <v>45</v>
      </c>
      <c r="O212" t="s">
        <v>35</v>
      </c>
      <c r="P212" t="s">
        <v>89</v>
      </c>
      <c r="Q212" t="s">
        <v>431</v>
      </c>
      <c r="U212" s="2" t="s">
        <v>37</v>
      </c>
      <c r="V212" t="s">
        <v>7593</v>
      </c>
      <c r="Y212" s="90">
        <f t="shared" si="20"/>
        <v>61</v>
      </c>
      <c r="Z212" s="2">
        <v>1</v>
      </c>
      <c r="AA212" s="22">
        <v>61</v>
      </c>
      <c r="AB212" s="22"/>
      <c r="AC212" s="22"/>
      <c r="AD212" s="22"/>
      <c r="AE212" s="22"/>
      <c r="AF212" t="s">
        <v>200</v>
      </c>
      <c r="AI212" t="s">
        <v>201</v>
      </c>
      <c r="AK212" t="s">
        <v>206</v>
      </c>
      <c r="AN212" t="s">
        <v>465</v>
      </c>
      <c r="AU212"/>
      <c r="AV212"/>
      <c r="AW212"/>
      <c r="AX212"/>
      <c r="BC212" s="173">
        <f>VLOOKUP(Y212,系数表!A:C,3,0)</f>
        <v>1.1000000000000001</v>
      </c>
      <c r="BD212" s="173">
        <f t="shared" si="21"/>
        <v>17.600000000000001</v>
      </c>
      <c r="BE212" s="173"/>
      <c r="BF212" s="173"/>
      <c r="BG212" s="166"/>
      <c r="BH212" s="166"/>
      <c r="BI212" s="160"/>
      <c r="BJ212" s="43">
        <f t="shared" si="19"/>
        <v>17.600000000000001</v>
      </c>
      <c r="BK212" s="44"/>
      <c r="BL212" s="44"/>
      <c r="BM212" s="44"/>
      <c r="BN212" s="44"/>
      <c r="BR212" s="2" t="s">
        <v>10975</v>
      </c>
    </row>
    <row r="213" spans="1:70" x14ac:dyDescent="0.2">
      <c r="A213" t="s">
        <v>95</v>
      </c>
      <c r="B213" t="s">
        <v>7583</v>
      </c>
      <c r="C213" t="s">
        <v>81</v>
      </c>
      <c r="D213" t="s">
        <v>72</v>
      </c>
      <c r="E213" t="s">
        <v>70</v>
      </c>
      <c r="F213" t="s">
        <v>97</v>
      </c>
      <c r="G213" s="22">
        <v>48</v>
      </c>
      <c r="H213" s="22">
        <v>32</v>
      </c>
      <c r="I213" s="22">
        <f t="shared" si="18"/>
        <v>32</v>
      </c>
      <c r="J213" s="22"/>
      <c r="K213" s="149">
        <v>16</v>
      </c>
      <c r="L213" s="90"/>
      <c r="M213" s="2"/>
      <c r="N213" t="s">
        <v>45</v>
      </c>
      <c r="O213" t="s">
        <v>35</v>
      </c>
      <c r="P213" t="s">
        <v>89</v>
      </c>
      <c r="Q213" t="s">
        <v>235</v>
      </c>
      <c r="U213" s="2" t="s">
        <v>37</v>
      </c>
      <c r="V213" t="s">
        <v>7594</v>
      </c>
      <c r="Y213" s="90">
        <f t="shared" si="20"/>
        <v>56</v>
      </c>
      <c r="Z213" s="2">
        <v>1</v>
      </c>
      <c r="AA213" s="22">
        <v>56</v>
      </c>
      <c r="AB213" s="22"/>
      <c r="AC213" s="22"/>
      <c r="AD213" s="22"/>
      <c r="AE213" s="22"/>
      <c r="AF213" t="s">
        <v>163</v>
      </c>
      <c r="AI213" t="s">
        <v>201</v>
      </c>
      <c r="AK213" t="s">
        <v>206</v>
      </c>
      <c r="AN213" t="s">
        <v>465</v>
      </c>
      <c r="AU213"/>
      <c r="AV213"/>
      <c r="AW213"/>
      <c r="AX213"/>
      <c r="BC213" s="173">
        <f>VLOOKUP(Y213,系数表!A:C,3,0)</f>
        <v>1.1000000000000001</v>
      </c>
      <c r="BD213" s="173">
        <f t="shared" si="21"/>
        <v>17.600000000000001</v>
      </c>
      <c r="BE213" s="173"/>
      <c r="BF213" s="173"/>
      <c r="BG213" s="166"/>
      <c r="BH213" s="166"/>
      <c r="BI213" s="160"/>
      <c r="BJ213" s="43">
        <f t="shared" si="19"/>
        <v>17.600000000000001</v>
      </c>
      <c r="BK213" s="44"/>
      <c r="BL213" s="44"/>
      <c r="BM213" s="44"/>
      <c r="BN213" s="44"/>
      <c r="BR213" s="2" t="s">
        <v>10975</v>
      </c>
    </row>
    <row r="214" spans="1:70" x14ac:dyDescent="0.2">
      <c r="A214" t="s">
        <v>95</v>
      </c>
      <c r="B214" t="s">
        <v>151</v>
      </c>
      <c r="C214" t="s">
        <v>81</v>
      </c>
      <c r="D214" t="s">
        <v>85</v>
      </c>
      <c r="E214" t="s">
        <v>70</v>
      </c>
      <c r="F214" t="s">
        <v>97</v>
      </c>
      <c r="G214" s="22">
        <v>48</v>
      </c>
      <c r="H214" s="22">
        <v>42</v>
      </c>
      <c r="I214" s="22">
        <f t="shared" si="18"/>
        <v>42</v>
      </c>
      <c r="J214" s="22"/>
      <c r="K214" s="149">
        <v>6</v>
      </c>
      <c r="L214" s="90"/>
      <c r="M214" s="2"/>
      <c r="N214" t="s">
        <v>45</v>
      </c>
      <c r="O214" t="s">
        <v>35</v>
      </c>
      <c r="P214" t="s">
        <v>89</v>
      </c>
      <c r="Q214" t="s">
        <v>337</v>
      </c>
      <c r="U214" s="2" t="s">
        <v>37</v>
      </c>
      <c r="V214" t="s">
        <v>154</v>
      </c>
      <c r="Y214" s="90">
        <f t="shared" si="20"/>
        <v>92</v>
      </c>
      <c r="Z214" s="2">
        <v>2</v>
      </c>
      <c r="AA214" s="22">
        <v>92</v>
      </c>
      <c r="AB214" s="22"/>
      <c r="AC214" s="22"/>
      <c r="AD214" s="22"/>
      <c r="AE214" s="22"/>
      <c r="AF214" t="s">
        <v>4250</v>
      </c>
      <c r="AI214" t="s">
        <v>1553</v>
      </c>
      <c r="AK214" t="s">
        <v>152</v>
      </c>
      <c r="AN214" t="s">
        <v>465</v>
      </c>
      <c r="AU214"/>
      <c r="AV214"/>
      <c r="AW214"/>
      <c r="AX214"/>
      <c r="BC214" s="173">
        <f>VLOOKUP(Y214,系数表!A:C,3,0)</f>
        <v>1.1000000000000001</v>
      </c>
      <c r="BD214" s="173">
        <f t="shared" si="21"/>
        <v>6.6000000000000005</v>
      </c>
      <c r="BE214" s="173"/>
      <c r="BF214" s="173"/>
      <c r="BG214" s="166"/>
      <c r="BH214" s="166"/>
      <c r="BI214" s="160"/>
      <c r="BJ214" s="43">
        <f t="shared" si="19"/>
        <v>6.6000000000000005</v>
      </c>
      <c r="BK214" s="44"/>
      <c r="BL214" s="44"/>
      <c r="BM214" s="44"/>
      <c r="BN214" s="44"/>
      <c r="BR214" s="2" t="s">
        <v>10975</v>
      </c>
    </row>
    <row r="215" spans="1:70" x14ac:dyDescent="0.2">
      <c r="A215" t="s">
        <v>95</v>
      </c>
      <c r="B215" t="s">
        <v>7595</v>
      </c>
      <c r="C215" t="s">
        <v>41</v>
      </c>
      <c r="D215" t="s">
        <v>85</v>
      </c>
      <c r="E215" t="s">
        <v>70</v>
      </c>
      <c r="F215" t="s">
        <v>43</v>
      </c>
      <c r="G215" s="22">
        <v>32</v>
      </c>
      <c r="H215" s="22">
        <v>26</v>
      </c>
      <c r="I215" s="22">
        <f t="shared" si="18"/>
        <v>26</v>
      </c>
      <c r="J215" s="22"/>
      <c r="K215" s="149">
        <v>6</v>
      </c>
      <c r="L215" s="90"/>
      <c r="M215" s="2"/>
      <c r="N215" t="s">
        <v>35</v>
      </c>
      <c r="O215" t="s">
        <v>35</v>
      </c>
      <c r="P215" t="s">
        <v>36</v>
      </c>
      <c r="Q215" t="s">
        <v>301</v>
      </c>
      <c r="U215" s="2" t="s">
        <v>37</v>
      </c>
      <c r="V215" t="s">
        <v>7596</v>
      </c>
      <c r="Y215" s="90">
        <f t="shared" si="20"/>
        <v>65</v>
      </c>
      <c r="Z215" s="2">
        <v>1</v>
      </c>
      <c r="AA215" s="22">
        <v>65</v>
      </c>
      <c r="AB215" s="22"/>
      <c r="AC215" s="22"/>
      <c r="AD215" s="22"/>
      <c r="AE215" s="45" t="s">
        <v>7578</v>
      </c>
      <c r="AF215" t="s">
        <v>74</v>
      </c>
      <c r="AI215" t="s">
        <v>690</v>
      </c>
      <c r="AK215" t="s">
        <v>166</v>
      </c>
      <c r="AN215" t="s">
        <v>465</v>
      </c>
      <c r="AU215"/>
      <c r="AX215"/>
      <c r="BC215" s="173">
        <f>VLOOKUP(Y215,系数表!A:C,3,0)</f>
        <v>1.1000000000000001</v>
      </c>
      <c r="BD215" s="173">
        <f t="shared" si="21"/>
        <v>6.6000000000000005</v>
      </c>
      <c r="BE215" s="173"/>
      <c r="BF215" s="173"/>
      <c r="BG215" s="166"/>
      <c r="BH215" s="166"/>
      <c r="BI215" s="160"/>
      <c r="BJ215" s="43">
        <f t="shared" si="19"/>
        <v>6.6000000000000005</v>
      </c>
      <c r="BK215" s="44"/>
      <c r="BL215" s="44"/>
      <c r="BM215" s="44"/>
      <c r="BN215" s="43">
        <f>BJ215</f>
        <v>6.6000000000000005</v>
      </c>
      <c r="BR215" s="2" t="s">
        <v>10975</v>
      </c>
    </row>
    <row r="216" spans="1:70" x14ac:dyDescent="0.2">
      <c r="A216" t="s">
        <v>95</v>
      </c>
      <c r="B216" t="s">
        <v>7597</v>
      </c>
      <c r="C216" t="s">
        <v>81</v>
      </c>
      <c r="D216" t="s">
        <v>72</v>
      </c>
      <c r="E216" t="s">
        <v>70</v>
      </c>
      <c r="F216" t="s">
        <v>97</v>
      </c>
      <c r="G216" s="22">
        <v>48</v>
      </c>
      <c r="H216" s="22">
        <v>44</v>
      </c>
      <c r="I216" s="22">
        <f t="shared" si="18"/>
        <v>44</v>
      </c>
      <c r="J216" s="22"/>
      <c r="K216" s="149">
        <v>4</v>
      </c>
      <c r="L216" s="90"/>
      <c r="M216" s="2"/>
      <c r="N216" t="s">
        <v>60</v>
      </c>
      <c r="O216" t="s">
        <v>35</v>
      </c>
      <c r="P216" t="s">
        <v>89</v>
      </c>
      <c r="Q216" t="s">
        <v>225</v>
      </c>
      <c r="U216" s="2" t="s">
        <v>37</v>
      </c>
      <c r="V216" t="s">
        <v>7598</v>
      </c>
      <c r="Y216" s="90">
        <f t="shared" si="20"/>
        <v>49</v>
      </c>
      <c r="Z216" s="2">
        <v>1</v>
      </c>
      <c r="AA216" s="22">
        <v>49</v>
      </c>
      <c r="AB216" s="22"/>
      <c r="AC216" s="22"/>
      <c r="AD216" s="22"/>
      <c r="AE216" s="45" t="s">
        <v>7299</v>
      </c>
      <c r="AF216" t="s">
        <v>143</v>
      </c>
      <c r="AI216" t="s">
        <v>201</v>
      </c>
      <c r="AK216" t="s">
        <v>156</v>
      </c>
      <c r="AN216" t="s">
        <v>465</v>
      </c>
      <c r="AU216"/>
      <c r="AX216"/>
      <c r="BC216" s="173">
        <f>VLOOKUP(Y216,系数表!A:C,3,0)</f>
        <v>1.1000000000000001</v>
      </c>
      <c r="BD216" s="173">
        <f t="shared" si="21"/>
        <v>4.4000000000000004</v>
      </c>
      <c r="BE216" s="173"/>
      <c r="BF216" s="173"/>
      <c r="BG216" s="166"/>
      <c r="BH216" s="166"/>
      <c r="BI216" s="160"/>
      <c r="BJ216" s="43">
        <f t="shared" si="19"/>
        <v>4.4000000000000004</v>
      </c>
      <c r="BK216" s="44"/>
      <c r="BL216" s="44"/>
      <c r="BM216" s="44"/>
      <c r="BN216" s="43">
        <f>BJ216</f>
        <v>4.4000000000000004</v>
      </c>
      <c r="BR216" s="2" t="s">
        <v>10975</v>
      </c>
    </row>
    <row r="217" spans="1:70" x14ac:dyDescent="0.2">
      <c r="A217" t="s">
        <v>95</v>
      </c>
      <c r="B217" t="s">
        <v>7597</v>
      </c>
      <c r="C217" t="s">
        <v>81</v>
      </c>
      <c r="D217" t="s">
        <v>72</v>
      </c>
      <c r="E217" t="s">
        <v>70</v>
      </c>
      <c r="F217" t="s">
        <v>97</v>
      </c>
      <c r="G217" s="22">
        <v>48</v>
      </c>
      <c r="H217" s="22">
        <v>44</v>
      </c>
      <c r="I217" s="22">
        <f t="shared" si="18"/>
        <v>44</v>
      </c>
      <c r="J217" s="22"/>
      <c r="K217" s="149">
        <v>4</v>
      </c>
      <c r="L217" s="90"/>
      <c r="M217" s="2"/>
      <c r="N217" t="s">
        <v>60</v>
      </c>
      <c r="O217" t="s">
        <v>35</v>
      </c>
      <c r="P217" t="s">
        <v>89</v>
      </c>
      <c r="Q217" t="s">
        <v>192</v>
      </c>
      <c r="U217" s="2" t="s">
        <v>37</v>
      </c>
      <c r="V217" t="s">
        <v>7599</v>
      </c>
      <c r="Y217" s="90">
        <f t="shared" si="20"/>
        <v>52</v>
      </c>
      <c r="Z217" s="2">
        <v>1</v>
      </c>
      <c r="AA217" s="22">
        <v>52</v>
      </c>
      <c r="AB217" s="22"/>
      <c r="AC217" s="22"/>
      <c r="AD217" s="22"/>
      <c r="AE217" s="45" t="s">
        <v>7299</v>
      </c>
      <c r="AF217" t="s">
        <v>147</v>
      </c>
      <c r="AI217" t="s">
        <v>201</v>
      </c>
      <c r="AK217" t="s">
        <v>156</v>
      </c>
      <c r="AN217" t="s">
        <v>465</v>
      </c>
      <c r="AU217"/>
      <c r="AX217"/>
      <c r="BC217" s="173">
        <f>VLOOKUP(Y217,系数表!A:C,3,0)</f>
        <v>1.1000000000000001</v>
      </c>
      <c r="BD217" s="173">
        <f t="shared" si="21"/>
        <v>4.4000000000000004</v>
      </c>
      <c r="BE217" s="173"/>
      <c r="BF217" s="173"/>
      <c r="BG217" s="166"/>
      <c r="BH217" s="166"/>
      <c r="BI217" s="160"/>
      <c r="BJ217" s="43">
        <f t="shared" si="19"/>
        <v>4.4000000000000004</v>
      </c>
      <c r="BK217" s="44"/>
      <c r="BL217" s="44"/>
      <c r="BM217" s="44"/>
      <c r="BN217" s="43">
        <f>BJ217</f>
        <v>4.4000000000000004</v>
      </c>
      <c r="BR217" s="2" t="s">
        <v>10975</v>
      </c>
    </row>
    <row r="218" spans="1:70" x14ac:dyDescent="0.2">
      <c r="A218" t="s">
        <v>95</v>
      </c>
      <c r="B218" t="s">
        <v>7597</v>
      </c>
      <c r="C218" t="s">
        <v>81</v>
      </c>
      <c r="D218" t="s">
        <v>72</v>
      </c>
      <c r="E218" t="s">
        <v>70</v>
      </c>
      <c r="F218" t="s">
        <v>97</v>
      </c>
      <c r="G218" s="22">
        <v>48</v>
      </c>
      <c r="H218" s="22">
        <v>44</v>
      </c>
      <c r="I218" s="22">
        <f t="shared" si="18"/>
        <v>44</v>
      </c>
      <c r="J218" s="22"/>
      <c r="K218" s="149">
        <v>4</v>
      </c>
      <c r="L218" s="90"/>
      <c r="M218" s="2"/>
      <c r="N218" t="s">
        <v>60</v>
      </c>
      <c r="O218" t="s">
        <v>35</v>
      </c>
      <c r="P218" t="s">
        <v>89</v>
      </c>
      <c r="Q218" t="s">
        <v>141</v>
      </c>
      <c r="U218" s="2" t="s">
        <v>37</v>
      </c>
      <c r="V218" t="s">
        <v>7600</v>
      </c>
      <c r="Y218" s="90">
        <f t="shared" si="20"/>
        <v>57</v>
      </c>
      <c r="Z218" s="2">
        <v>1</v>
      </c>
      <c r="AA218" s="22">
        <v>57</v>
      </c>
      <c r="AB218" s="22"/>
      <c r="AC218" s="22"/>
      <c r="AD218" s="22"/>
      <c r="AE218" s="45" t="s">
        <v>7299</v>
      </c>
      <c r="AF218" t="s">
        <v>150</v>
      </c>
      <c r="AI218" t="s">
        <v>201</v>
      </c>
      <c r="AK218" t="s">
        <v>156</v>
      </c>
      <c r="AN218" t="s">
        <v>465</v>
      </c>
      <c r="AU218"/>
      <c r="AX218"/>
      <c r="BC218" s="173">
        <f>VLOOKUP(Y218,系数表!A:C,3,0)</f>
        <v>1.1000000000000001</v>
      </c>
      <c r="BD218" s="173">
        <f t="shared" si="21"/>
        <v>4.4000000000000004</v>
      </c>
      <c r="BE218" s="173"/>
      <c r="BF218" s="173"/>
      <c r="BG218" s="166"/>
      <c r="BH218" s="166"/>
      <c r="BI218" s="160"/>
      <c r="BJ218" s="43">
        <f t="shared" si="19"/>
        <v>4.4000000000000004</v>
      </c>
      <c r="BK218" s="44"/>
      <c r="BL218" s="44"/>
      <c r="BM218" s="44"/>
      <c r="BN218" s="43">
        <f>BJ218</f>
        <v>4.4000000000000004</v>
      </c>
      <c r="BR218" s="2" t="s">
        <v>10975</v>
      </c>
    </row>
    <row r="219" spans="1:70" x14ac:dyDescent="0.2">
      <c r="A219" t="s">
        <v>95</v>
      </c>
      <c r="B219" t="s">
        <v>7601</v>
      </c>
      <c r="C219" t="s">
        <v>81</v>
      </c>
      <c r="D219" t="s">
        <v>72</v>
      </c>
      <c r="E219" t="s">
        <v>70</v>
      </c>
      <c r="F219" t="s">
        <v>43</v>
      </c>
      <c r="G219" s="22">
        <v>32</v>
      </c>
      <c r="H219" s="22">
        <v>26</v>
      </c>
      <c r="I219" s="22">
        <f t="shared" si="18"/>
        <v>26</v>
      </c>
      <c r="J219" s="22"/>
      <c r="K219" s="149">
        <v>6</v>
      </c>
      <c r="L219" s="90"/>
      <c r="M219" s="2"/>
      <c r="N219" t="s">
        <v>60</v>
      </c>
      <c r="O219" t="s">
        <v>35</v>
      </c>
      <c r="P219" t="s">
        <v>89</v>
      </c>
      <c r="Q219" t="s">
        <v>448</v>
      </c>
      <c r="U219" s="2" t="s">
        <v>37</v>
      </c>
      <c r="V219" t="s">
        <v>7602</v>
      </c>
      <c r="Y219" s="90">
        <f t="shared" si="20"/>
        <v>65</v>
      </c>
      <c r="Z219" s="2">
        <v>1</v>
      </c>
      <c r="AA219" s="22">
        <v>65</v>
      </c>
      <c r="AB219" s="22"/>
      <c r="AC219" s="22"/>
      <c r="AD219" s="22"/>
      <c r="AE219" s="45" t="s">
        <v>7299</v>
      </c>
      <c r="AF219" t="s">
        <v>74</v>
      </c>
      <c r="AI219" t="s">
        <v>2193</v>
      </c>
      <c r="AK219" t="s">
        <v>39</v>
      </c>
      <c r="AN219" t="s">
        <v>465</v>
      </c>
      <c r="AU219"/>
      <c r="AX219"/>
      <c r="BC219" s="173">
        <f>VLOOKUP(Y219,系数表!A:C,3,0)</f>
        <v>1.1000000000000001</v>
      </c>
      <c r="BD219" s="173">
        <f t="shared" si="21"/>
        <v>6.6000000000000005</v>
      </c>
      <c r="BE219" s="173"/>
      <c r="BF219" s="173"/>
      <c r="BG219" s="166"/>
      <c r="BH219" s="166"/>
      <c r="BI219" s="160"/>
      <c r="BJ219" s="43">
        <f t="shared" si="19"/>
        <v>6.6000000000000005</v>
      </c>
      <c r="BK219" s="44"/>
      <c r="BL219" s="44"/>
      <c r="BM219" s="44"/>
      <c r="BN219" s="43">
        <f>BJ219</f>
        <v>6.6000000000000005</v>
      </c>
      <c r="BR219" s="2" t="s">
        <v>10975</v>
      </c>
    </row>
    <row r="220" spans="1:70" x14ac:dyDescent="0.2">
      <c r="A220" t="s">
        <v>95</v>
      </c>
      <c r="B220" t="s">
        <v>7601</v>
      </c>
      <c r="C220" t="s">
        <v>81</v>
      </c>
      <c r="D220" t="s">
        <v>72</v>
      </c>
      <c r="E220" t="s">
        <v>70</v>
      </c>
      <c r="F220" t="s">
        <v>43</v>
      </c>
      <c r="G220" s="22">
        <v>32</v>
      </c>
      <c r="H220" s="22">
        <v>26</v>
      </c>
      <c r="I220" s="22">
        <f t="shared" si="18"/>
        <v>26</v>
      </c>
      <c r="J220" s="22"/>
      <c r="K220" s="149">
        <v>6</v>
      </c>
      <c r="L220" s="90"/>
      <c r="M220" s="2"/>
      <c r="N220" t="s">
        <v>60</v>
      </c>
      <c r="O220" t="s">
        <v>35</v>
      </c>
      <c r="P220" t="s">
        <v>89</v>
      </c>
      <c r="Q220" t="s">
        <v>7603</v>
      </c>
      <c r="U220" s="2" t="s">
        <v>37</v>
      </c>
      <c r="V220" t="s">
        <v>7604</v>
      </c>
      <c r="Y220" s="90">
        <f t="shared" si="20"/>
        <v>34</v>
      </c>
      <c r="Z220" s="2">
        <v>1</v>
      </c>
      <c r="AA220" s="22">
        <v>34</v>
      </c>
      <c r="AB220" s="22"/>
      <c r="AC220" s="22"/>
      <c r="AD220" s="22"/>
      <c r="AE220" s="45" t="s">
        <v>7605</v>
      </c>
      <c r="AF220" t="s">
        <v>7052</v>
      </c>
      <c r="AI220" t="s">
        <v>2193</v>
      </c>
      <c r="AK220" t="s">
        <v>39</v>
      </c>
      <c r="AN220" t="s">
        <v>465</v>
      </c>
      <c r="AS220" s="2"/>
      <c r="AU220"/>
      <c r="AV220"/>
      <c r="AX220"/>
      <c r="BC220" s="173">
        <f>VLOOKUP(Y220,系数表!A:C,3,0)</f>
        <v>1.1000000000000001</v>
      </c>
      <c r="BD220" s="173">
        <f t="shared" si="21"/>
        <v>6.6000000000000005</v>
      </c>
      <c r="BE220" s="173"/>
      <c r="BF220" s="173"/>
      <c r="BG220" s="166"/>
      <c r="BH220" s="166"/>
      <c r="BI220" s="160"/>
      <c r="BJ220" s="43">
        <f t="shared" si="19"/>
        <v>6.6000000000000005</v>
      </c>
      <c r="BK220" s="43">
        <f>BJ220</f>
        <v>6.6000000000000005</v>
      </c>
      <c r="BL220" s="44"/>
      <c r="BM220" s="44"/>
      <c r="BN220" s="44"/>
      <c r="BR220" s="2" t="s">
        <v>10975</v>
      </c>
    </row>
    <row r="221" spans="1:70" x14ac:dyDescent="0.2">
      <c r="A221" t="s">
        <v>95</v>
      </c>
      <c r="B221" t="s">
        <v>7601</v>
      </c>
      <c r="C221" t="s">
        <v>81</v>
      </c>
      <c r="D221" t="s">
        <v>72</v>
      </c>
      <c r="E221" t="s">
        <v>70</v>
      </c>
      <c r="F221" t="s">
        <v>43</v>
      </c>
      <c r="G221" s="22">
        <v>32</v>
      </c>
      <c r="H221" s="22">
        <v>26</v>
      </c>
      <c r="I221" s="22">
        <f t="shared" si="18"/>
        <v>26</v>
      </c>
      <c r="J221" s="22"/>
      <c r="K221" s="149">
        <v>6</v>
      </c>
      <c r="L221" s="90"/>
      <c r="M221" s="2"/>
      <c r="N221" t="s">
        <v>60</v>
      </c>
      <c r="O221" t="s">
        <v>35</v>
      </c>
      <c r="P221" t="s">
        <v>89</v>
      </c>
      <c r="Q221" t="s">
        <v>104</v>
      </c>
      <c r="U221" s="2" t="s">
        <v>37</v>
      </c>
      <c r="V221" t="s">
        <v>7606</v>
      </c>
      <c r="Y221" s="90">
        <f t="shared" si="20"/>
        <v>65</v>
      </c>
      <c r="Z221" s="2">
        <v>2</v>
      </c>
      <c r="AA221" s="22">
        <v>65</v>
      </c>
      <c r="AB221" s="22"/>
      <c r="AC221" s="22"/>
      <c r="AD221" s="22"/>
      <c r="AE221" s="45" t="s">
        <v>7605</v>
      </c>
      <c r="AF221" t="s">
        <v>7607</v>
      </c>
      <c r="AI221" t="s">
        <v>2193</v>
      </c>
      <c r="AK221" t="s">
        <v>39</v>
      </c>
      <c r="AN221" t="s">
        <v>465</v>
      </c>
      <c r="AS221" s="2"/>
      <c r="AU221"/>
      <c r="AV221"/>
      <c r="AX221"/>
      <c r="BC221" s="173">
        <f>VLOOKUP(Y221,系数表!A:C,3,0)</f>
        <v>1.1000000000000001</v>
      </c>
      <c r="BD221" s="173">
        <f t="shared" si="21"/>
        <v>6.6000000000000005</v>
      </c>
      <c r="BE221" s="173"/>
      <c r="BF221" s="173"/>
      <c r="BG221" s="166"/>
      <c r="BH221" s="166"/>
      <c r="BI221" s="160"/>
      <c r="BJ221" s="43">
        <f t="shared" si="19"/>
        <v>6.6000000000000005</v>
      </c>
      <c r="BK221" s="43">
        <f>BJ221</f>
        <v>6.6000000000000005</v>
      </c>
      <c r="BL221" s="44"/>
      <c r="BM221" s="44"/>
      <c r="BN221" s="44"/>
      <c r="BR221" s="2" t="s">
        <v>10975</v>
      </c>
    </row>
    <row r="222" spans="1:70" x14ac:dyDescent="0.2">
      <c r="A222" t="s">
        <v>95</v>
      </c>
      <c r="B222" t="s">
        <v>7601</v>
      </c>
      <c r="C222" t="s">
        <v>81</v>
      </c>
      <c r="D222" t="s">
        <v>72</v>
      </c>
      <c r="E222" t="s">
        <v>70</v>
      </c>
      <c r="F222" t="s">
        <v>43</v>
      </c>
      <c r="G222" s="22">
        <v>32</v>
      </c>
      <c r="H222" s="22">
        <v>26</v>
      </c>
      <c r="I222" s="22">
        <f t="shared" si="18"/>
        <v>26</v>
      </c>
      <c r="J222" s="22"/>
      <c r="K222" s="149">
        <v>6</v>
      </c>
      <c r="L222" s="90"/>
      <c r="M222" s="2"/>
      <c r="N222" t="s">
        <v>60</v>
      </c>
      <c r="O222" t="s">
        <v>35</v>
      </c>
      <c r="P222" t="s">
        <v>89</v>
      </c>
      <c r="Q222" t="s">
        <v>185</v>
      </c>
      <c r="U222" s="2" t="s">
        <v>37</v>
      </c>
      <c r="V222" t="s">
        <v>7608</v>
      </c>
      <c r="Y222" s="90">
        <f t="shared" si="20"/>
        <v>33</v>
      </c>
      <c r="Z222" s="2">
        <v>1</v>
      </c>
      <c r="AA222" s="22">
        <v>33</v>
      </c>
      <c r="AB222" s="22"/>
      <c r="AC222" s="22"/>
      <c r="AD222" s="22"/>
      <c r="AE222" s="45" t="s">
        <v>7605</v>
      </c>
      <c r="AF222" t="s">
        <v>7053</v>
      </c>
      <c r="AI222" t="s">
        <v>4092</v>
      </c>
      <c r="AK222" t="s">
        <v>39</v>
      </c>
      <c r="AN222" t="s">
        <v>465</v>
      </c>
      <c r="AS222" s="2"/>
      <c r="AU222"/>
      <c r="AV222"/>
      <c r="AX222"/>
      <c r="BC222" s="173">
        <f>VLOOKUP(Y222,系数表!A:C,3,0)</f>
        <v>1.1000000000000001</v>
      </c>
      <c r="BD222" s="173">
        <f t="shared" si="21"/>
        <v>6.6000000000000005</v>
      </c>
      <c r="BE222" s="173"/>
      <c r="BF222" s="173"/>
      <c r="BG222" s="166"/>
      <c r="BH222" s="166"/>
      <c r="BI222" s="160"/>
      <c r="BJ222" s="43">
        <f t="shared" si="19"/>
        <v>6.6000000000000005</v>
      </c>
      <c r="BK222" s="43">
        <f>BJ222</f>
        <v>6.6000000000000005</v>
      </c>
      <c r="BL222" s="44"/>
      <c r="BM222" s="44"/>
      <c r="BN222" s="44"/>
      <c r="BR222" s="2" t="s">
        <v>10975</v>
      </c>
    </row>
    <row r="223" spans="1:70" x14ac:dyDescent="0.2">
      <c r="A223" t="s">
        <v>95</v>
      </c>
      <c r="B223" t="s">
        <v>7609</v>
      </c>
      <c r="C223" t="s">
        <v>81</v>
      </c>
      <c r="D223" t="s">
        <v>72</v>
      </c>
      <c r="E223" t="s">
        <v>70</v>
      </c>
      <c r="F223" t="s">
        <v>274</v>
      </c>
      <c r="G223" s="22">
        <v>40</v>
      </c>
      <c r="H223" s="22">
        <v>34</v>
      </c>
      <c r="I223" s="22">
        <f t="shared" si="18"/>
        <v>34</v>
      </c>
      <c r="J223" s="22"/>
      <c r="K223" s="149">
        <v>6</v>
      </c>
      <c r="L223" s="90"/>
      <c r="M223" s="2"/>
      <c r="N223" t="s">
        <v>45</v>
      </c>
      <c r="O223" t="s">
        <v>35</v>
      </c>
      <c r="P223" t="s">
        <v>89</v>
      </c>
      <c r="Q223" t="s">
        <v>260</v>
      </c>
      <c r="U223" s="2" t="s">
        <v>37</v>
      </c>
      <c r="V223" t="s">
        <v>7610</v>
      </c>
      <c r="Y223" s="90">
        <f t="shared" si="20"/>
        <v>65</v>
      </c>
      <c r="Z223" s="2">
        <v>1</v>
      </c>
      <c r="AA223" s="22">
        <v>65</v>
      </c>
      <c r="AB223" s="22"/>
      <c r="AC223" s="22"/>
      <c r="AD223" s="22"/>
      <c r="AE223" s="45" t="s">
        <v>7611</v>
      </c>
      <c r="AF223" t="s">
        <v>74</v>
      </c>
      <c r="AI223" t="s">
        <v>1998</v>
      </c>
      <c r="AK223" t="s">
        <v>123</v>
      </c>
      <c r="AN223" t="s">
        <v>465</v>
      </c>
      <c r="AU223"/>
      <c r="AX223"/>
      <c r="BC223" s="173">
        <f>VLOOKUP(Y223,系数表!A:C,3,0)</f>
        <v>1.1000000000000001</v>
      </c>
      <c r="BD223" s="173">
        <f t="shared" si="21"/>
        <v>6.6000000000000005</v>
      </c>
      <c r="BE223" s="173"/>
      <c r="BF223" s="173"/>
      <c r="BG223" s="166"/>
      <c r="BH223" s="166"/>
      <c r="BI223" s="160"/>
      <c r="BJ223" s="43">
        <f t="shared" si="19"/>
        <v>6.6000000000000005</v>
      </c>
      <c r="BK223" s="44"/>
      <c r="BL223" s="44"/>
      <c r="BM223" s="44"/>
      <c r="BN223" s="43">
        <f>BJ223</f>
        <v>6.6000000000000005</v>
      </c>
      <c r="BR223" s="2" t="s">
        <v>10975</v>
      </c>
    </row>
    <row r="224" spans="1:70" x14ac:dyDescent="0.2">
      <c r="A224" t="s">
        <v>95</v>
      </c>
      <c r="B224" t="s">
        <v>7609</v>
      </c>
      <c r="C224" t="s">
        <v>81</v>
      </c>
      <c r="D224" t="s">
        <v>72</v>
      </c>
      <c r="E224" t="s">
        <v>70</v>
      </c>
      <c r="F224" t="s">
        <v>274</v>
      </c>
      <c r="G224" s="22">
        <v>40</v>
      </c>
      <c r="H224" s="22">
        <v>34</v>
      </c>
      <c r="I224" s="22">
        <f t="shared" si="18"/>
        <v>34</v>
      </c>
      <c r="J224" s="22"/>
      <c r="K224" s="149">
        <v>6</v>
      </c>
      <c r="L224" s="90"/>
      <c r="M224" s="2"/>
      <c r="N224" t="s">
        <v>45</v>
      </c>
      <c r="O224" t="s">
        <v>35</v>
      </c>
      <c r="P224" t="s">
        <v>89</v>
      </c>
      <c r="Q224" t="s">
        <v>7612</v>
      </c>
      <c r="U224" s="2" t="s">
        <v>37</v>
      </c>
      <c r="V224" t="s">
        <v>7613</v>
      </c>
      <c r="Y224" s="90">
        <f t="shared" si="20"/>
        <v>50</v>
      </c>
      <c r="Z224" s="2">
        <v>1</v>
      </c>
      <c r="AA224" s="22">
        <v>50</v>
      </c>
      <c r="AB224" s="22"/>
      <c r="AC224" s="22"/>
      <c r="AD224" s="22"/>
      <c r="AE224" s="22"/>
      <c r="AF224" t="s">
        <v>170</v>
      </c>
      <c r="AI224" t="s">
        <v>7614</v>
      </c>
      <c r="AK224" t="s">
        <v>123</v>
      </c>
      <c r="AN224" t="s">
        <v>465</v>
      </c>
      <c r="AU224"/>
      <c r="AV224"/>
      <c r="AW224"/>
      <c r="AX224"/>
      <c r="BC224" s="173">
        <f>VLOOKUP(Y224,系数表!A:C,3,0)</f>
        <v>1.1000000000000001</v>
      </c>
      <c r="BD224" s="173">
        <f t="shared" si="21"/>
        <v>6.6000000000000005</v>
      </c>
      <c r="BE224" s="173"/>
      <c r="BF224" s="173"/>
      <c r="BG224" s="166"/>
      <c r="BH224" s="166"/>
      <c r="BI224" s="160"/>
      <c r="BJ224" s="43">
        <f t="shared" si="19"/>
        <v>6.6000000000000005</v>
      </c>
      <c r="BK224" s="44"/>
      <c r="BL224" s="44"/>
      <c r="BM224" s="44"/>
      <c r="BN224" s="44"/>
      <c r="BR224" s="2" t="s">
        <v>10975</v>
      </c>
    </row>
    <row r="225" spans="1:70" x14ac:dyDescent="0.2">
      <c r="A225" t="s">
        <v>95</v>
      </c>
      <c r="B225" t="s">
        <v>7609</v>
      </c>
      <c r="C225" t="s">
        <v>81</v>
      </c>
      <c r="D225" t="s">
        <v>72</v>
      </c>
      <c r="E225" t="s">
        <v>70</v>
      </c>
      <c r="F225" t="s">
        <v>274</v>
      </c>
      <c r="G225" s="22">
        <v>40</v>
      </c>
      <c r="H225" s="22">
        <v>34</v>
      </c>
      <c r="I225" s="22">
        <f t="shared" si="18"/>
        <v>34</v>
      </c>
      <c r="J225" s="22"/>
      <c r="K225" s="149">
        <v>6</v>
      </c>
      <c r="L225" s="90"/>
      <c r="M225" s="2"/>
      <c r="N225" t="s">
        <v>45</v>
      </c>
      <c r="O225" t="s">
        <v>35</v>
      </c>
      <c r="P225" t="s">
        <v>89</v>
      </c>
      <c r="Q225" t="s">
        <v>7615</v>
      </c>
      <c r="U225" s="2" t="s">
        <v>37</v>
      </c>
      <c r="V225" t="s">
        <v>7616</v>
      </c>
      <c r="Y225" s="90">
        <f t="shared" si="20"/>
        <v>67</v>
      </c>
      <c r="Z225" s="2">
        <v>2</v>
      </c>
      <c r="AA225" s="22">
        <v>67</v>
      </c>
      <c r="AB225" s="22"/>
      <c r="AC225" s="22"/>
      <c r="AD225" s="22"/>
      <c r="AE225" s="45" t="s">
        <v>7605</v>
      </c>
      <c r="AF225" t="s">
        <v>7617</v>
      </c>
      <c r="AI225" t="s">
        <v>7618</v>
      </c>
      <c r="AK225" t="s">
        <v>123</v>
      </c>
      <c r="AN225" t="s">
        <v>465</v>
      </c>
      <c r="AS225" s="2"/>
      <c r="AU225"/>
      <c r="AV225"/>
      <c r="AX225"/>
      <c r="BC225" s="173">
        <f>VLOOKUP(Y225,系数表!A:C,3,0)</f>
        <v>1.1000000000000001</v>
      </c>
      <c r="BD225" s="173">
        <f t="shared" si="21"/>
        <v>6.6000000000000005</v>
      </c>
      <c r="BE225" s="173"/>
      <c r="BF225" s="173"/>
      <c r="BG225" s="166"/>
      <c r="BH225" s="166"/>
      <c r="BI225" s="160"/>
      <c r="BJ225" s="43">
        <f t="shared" si="19"/>
        <v>6.6000000000000005</v>
      </c>
      <c r="BK225" s="43">
        <f>BJ225</f>
        <v>6.6000000000000005</v>
      </c>
      <c r="BL225" s="44"/>
      <c r="BM225" s="44"/>
      <c r="BN225" s="44"/>
      <c r="BR225" s="2" t="s">
        <v>10975</v>
      </c>
    </row>
    <row r="226" spans="1:70" x14ac:dyDescent="0.2">
      <c r="A226" t="s">
        <v>95</v>
      </c>
      <c r="B226" t="s">
        <v>7609</v>
      </c>
      <c r="C226" t="s">
        <v>81</v>
      </c>
      <c r="D226" t="s">
        <v>72</v>
      </c>
      <c r="E226" t="s">
        <v>70</v>
      </c>
      <c r="F226" t="s">
        <v>274</v>
      </c>
      <c r="G226" s="22">
        <v>40</v>
      </c>
      <c r="H226" s="22">
        <v>34</v>
      </c>
      <c r="I226" s="22">
        <f t="shared" si="18"/>
        <v>34</v>
      </c>
      <c r="J226" s="22"/>
      <c r="K226" s="149">
        <v>6</v>
      </c>
      <c r="L226" s="90"/>
      <c r="M226" s="2"/>
      <c r="N226" t="s">
        <v>45</v>
      </c>
      <c r="O226" t="s">
        <v>35</v>
      </c>
      <c r="P226" t="s">
        <v>89</v>
      </c>
      <c r="Q226" t="s">
        <v>145</v>
      </c>
      <c r="U226" s="2" t="s">
        <v>37</v>
      </c>
      <c r="V226" t="s">
        <v>7619</v>
      </c>
      <c r="Y226" s="90">
        <f t="shared" si="20"/>
        <v>65</v>
      </c>
      <c r="Z226" s="2">
        <v>2</v>
      </c>
      <c r="AA226" s="22">
        <v>65</v>
      </c>
      <c r="AB226" s="22"/>
      <c r="AC226" s="22"/>
      <c r="AD226" s="22"/>
      <c r="AE226" s="45" t="s">
        <v>7605</v>
      </c>
      <c r="AF226" t="s">
        <v>7607</v>
      </c>
      <c r="AI226" t="s">
        <v>7618</v>
      </c>
      <c r="AK226" t="s">
        <v>123</v>
      </c>
      <c r="AN226" t="s">
        <v>465</v>
      </c>
      <c r="AS226" s="2"/>
      <c r="AU226"/>
      <c r="AV226"/>
      <c r="AX226"/>
      <c r="BC226" s="173">
        <f>VLOOKUP(Y226,系数表!A:C,3,0)</f>
        <v>1.1000000000000001</v>
      </c>
      <c r="BD226" s="173">
        <f t="shared" si="21"/>
        <v>6.6000000000000005</v>
      </c>
      <c r="BE226" s="173"/>
      <c r="BF226" s="173"/>
      <c r="BG226" s="166"/>
      <c r="BH226" s="166"/>
      <c r="BI226" s="160"/>
      <c r="BJ226" s="43">
        <f t="shared" si="19"/>
        <v>6.6000000000000005</v>
      </c>
      <c r="BK226" s="43">
        <f>BJ226</f>
        <v>6.6000000000000005</v>
      </c>
      <c r="BL226" s="44"/>
      <c r="BM226" s="44"/>
      <c r="BN226" s="44"/>
      <c r="BR226" s="2" t="s">
        <v>10975</v>
      </c>
    </row>
    <row r="227" spans="1:70" x14ac:dyDescent="0.2">
      <c r="A227" t="s">
        <v>95</v>
      </c>
      <c r="B227" t="s">
        <v>202</v>
      </c>
      <c r="C227" t="s">
        <v>81</v>
      </c>
      <c r="D227" t="s">
        <v>72</v>
      </c>
      <c r="E227" t="s">
        <v>70</v>
      </c>
      <c r="F227" t="s">
        <v>97</v>
      </c>
      <c r="G227" s="22">
        <v>48</v>
      </c>
      <c r="H227" s="22">
        <v>32</v>
      </c>
      <c r="I227" s="22">
        <f t="shared" si="18"/>
        <v>32</v>
      </c>
      <c r="J227" s="22"/>
      <c r="K227" s="149">
        <v>16</v>
      </c>
      <c r="L227" s="90"/>
      <c r="M227" s="2"/>
      <c r="N227" t="s">
        <v>45</v>
      </c>
      <c r="O227" t="s">
        <v>35</v>
      </c>
      <c r="P227" t="s">
        <v>89</v>
      </c>
      <c r="Q227" t="s">
        <v>292</v>
      </c>
      <c r="U227" s="2" t="s">
        <v>37</v>
      </c>
      <c r="V227" t="s">
        <v>204</v>
      </c>
      <c r="Y227" s="90">
        <f t="shared" si="20"/>
        <v>67</v>
      </c>
      <c r="Z227" s="2">
        <v>2</v>
      </c>
      <c r="AA227" s="22">
        <v>67</v>
      </c>
      <c r="AB227" s="22"/>
      <c r="AC227" s="22"/>
      <c r="AD227" s="22"/>
      <c r="AE227" s="45" t="s">
        <v>7605</v>
      </c>
      <c r="AF227" t="s">
        <v>7617</v>
      </c>
      <c r="AI227" t="s">
        <v>201</v>
      </c>
      <c r="AK227" t="s">
        <v>206</v>
      </c>
      <c r="AN227" t="s">
        <v>465</v>
      </c>
      <c r="AS227" s="2"/>
      <c r="AU227"/>
      <c r="AV227"/>
      <c r="AX227"/>
      <c r="BC227" s="173">
        <f>VLOOKUP(Y227,系数表!A:C,3,0)</f>
        <v>1.1000000000000001</v>
      </c>
      <c r="BD227" s="173">
        <f t="shared" si="21"/>
        <v>17.600000000000001</v>
      </c>
      <c r="BE227" s="173"/>
      <c r="BF227" s="173"/>
      <c r="BG227" s="166"/>
      <c r="BH227" s="166"/>
      <c r="BI227" s="160"/>
      <c r="BJ227" s="43">
        <f t="shared" si="19"/>
        <v>17.600000000000001</v>
      </c>
      <c r="BK227" s="43">
        <f>BJ227</f>
        <v>17.600000000000001</v>
      </c>
      <c r="BL227" s="44"/>
      <c r="BM227" s="44"/>
      <c r="BN227" s="44"/>
      <c r="BR227" s="2" t="s">
        <v>10975</v>
      </c>
    </row>
    <row r="228" spans="1:70" x14ac:dyDescent="0.2">
      <c r="A228" t="s">
        <v>95</v>
      </c>
      <c r="B228" t="s">
        <v>202</v>
      </c>
      <c r="C228" t="s">
        <v>81</v>
      </c>
      <c r="D228" t="s">
        <v>72</v>
      </c>
      <c r="E228" t="s">
        <v>70</v>
      </c>
      <c r="F228" t="s">
        <v>97</v>
      </c>
      <c r="G228" s="22">
        <v>48</v>
      </c>
      <c r="H228" s="22">
        <v>32</v>
      </c>
      <c r="I228" s="22">
        <f t="shared" si="18"/>
        <v>32</v>
      </c>
      <c r="J228" s="22"/>
      <c r="K228" s="149">
        <v>16</v>
      </c>
      <c r="L228" s="90"/>
      <c r="M228" s="2"/>
      <c r="N228" t="s">
        <v>45</v>
      </c>
      <c r="O228" t="s">
        <v>35</v>
      </c>
      <c r="P228" t="s">
        <v>89</v>
      </c>
      <c r="Q228" t="s">
        <v>213</v>
      </c>
      <c r="U228" s="2" t="s">
        <v>37</v>
      </c>
      <c r="V228" t="s">
        <v>208</v>
      </c>
      <c r="Y228" s="90">
        <f t="shared" si="20"/>
        <v>65</v>
      </c>
      <c r="Z228" s="2">
        <v>2</v>
      </c>
      <c r="AA228" s="22">
        <v>65</v>
      </c>
      <c r="AB228" s="22"/>
      <c r="AC228" s="22"/>
      <c r="AD228" s="22"/>
      <c r="AE228" s="45" t="s">
        <v>7605</v>
      </c>
      <c r="AF228" t="s">
        <v>7607</v>
      </c>
      <c r="AI228" t="s">
        <v>201</v>
      </c>
      <c r="AK228" t="s">
        <v>206</v>
      </c>
      <c r="AN228" t="s">
        <v>465</v>
      </c>
      <c r="AS228" s="2"/>
      <c r="AU228"/>
      <c r="AV228"/>
      <c r="AX228"/>
      <c r="BC228" s="173">
        <f>VLOOKUP(Y228,系数表!A:C,3,0)</f>
        <v>1.1000000000000001</v>
      </c>
      <c r="BD228" s="173">
        <f t="shared" si="21"/>
        <v>17.600000000000001</v>
      </c>
      <c r="BE228" s="173"/>
      <c r="BF228" s="173"/>
      <c r="BG228" s="166"/>
      <c r="BH228" s="166"/>
      <c r="BI228" s="160"/>
      <c r="BJ228" s="43">
        <f t="shared" si="19"/>
        <v>17.600000000000001</v>
      </c>
      <c r="BK228" s="43">
        <f>BJ228</f>
        <v>17.600000000000001</v>
      </c>
      <c r="BL228" s="44"/>
      <c r="BM228" s="44"/>
      <c r="BN228" s="44"/>
      <c r="BR228" s="2" t="s">
        <v>10975</v>
      </c>
    </row>
    <row r="229" spans="1:70" x14ac:dyDescent="0.2">
      <c r="A229" t="s">
        <v>95</v>
      </c>
      <c r="B229" t="s">
        <v>7620</v>
      </c>
      <c r="C229" t="s">
        <v>81</v>
      </c>
      <c r="D229" t="s">
        <v>72</v>
      </c>
      <c r="E229" t="s">
        <v>70</v>
      </c>
      <c r="F229" t="s">
        <v>86</v>
      </c>
      <c r="G229" s="22">
        <v>80</v>
      </c>
      <c r="H229" s="22">
        <v>70</v>
      </c>
      <c r="I229" s="22">
        <f t="shared" si="18"/>
        <v>70</v>
      </c>
      <c r="J229" s="22"/>
      <c r="K229" s="149">
        <v>10</v>
      </c>
      <c r="L229" s="90"/>
      <c r="M229" s="2"/>
      <c r="N229" t="s">
        <v>40</v>
      </c>
      <c r="O229" t="s">
        <v>35</v>
      </c>
      <c r="P229" t="s">
        <v>89</v>
      </c>
      <c r="Q229" t="s">
        <v>7621</v>
      </c>
      <c r="U229" s="2" t="s">
        <v>37</v>
      </c>
      <c r="V229" t="s">
        <v>7622</v>
      </c>
      <c r="Y229" s="90">
        <f t="shared" si="20"/>
        <v>54</v>
      </c>
      <c r="Z229" s="2">
        <v>1</v>
      </c>
      <c r="AA229" s="22">
        <v>54</v>
      </c>
      <c r="AB229" s="22"/>
      <c r="AC229" s="22"/>
      <c r="AD229" s="22"/>
      <c r="AE229" s="45" t="s">
        <v>7611</v>
      </c>
      <c r="AF229" t="s">
        <v>143</v>
      </c>
      <c r="AI229" t="s">
        <v>2269</v>
      </c>
      <c r="AK229" t="s">
        <v>94</v>
      </c>
      <c r="AN229" t="s">
        <v>465</v>
      </c>
      <c r="AU229"/>
      <c r="AX229"/>
      <c r="BC229" s="173">
        <f>VLOOKUP(Y229,系数表!A:C,3,0)</f>
        <v>1.1000000000000001</v>
      </c>
      <c r="BD229" s="173">
        <f t="shared" si="21"/>
        <v>11</v>
      </c>
      <c r="BE229" s="173"/>
      <c r="BF229" s="173"/>
      <c r="BG229" s="166"/>
      <c r="BH229" s="166"/>
      <c r="BI229" s="160"/>
      <c r="BJ229" s="43">
        <f t="shared" si="19"/>
        <v>11</v>
      </c>
      <c r="BK229" s="44"/>
      <c r="BL229" s="44"/>
      <c r="BM229" s="44"/>
      <c r="BN229" s="43">
        <f>BJ229</f>
        <v>11</v>
      </c>
      <c r="BR229" s="2" t="s">
        <v>10975</v>
      </c>
    </row>
    <row r="230" spans="1:70" x14ac:dyDescent="0.2">
      <c r="A230" t="s">
        <v>95</v>
      </c>
      <c r="B230" t="s">
        <v>7620</v>
      </c>
      <c r="C230" t="s">
        <v>81</v>
      </c>
      <c r="D230" t="s">
        <v>72</v>
      </c>
      <c r="E230" t="s">
        <v>70</v>
      </c>
      <c r="F230" t="s">
        <v>86</v>
      </c>
      <c r="G230" s="22">
        <v>80</v>
      </c>
      <c r="H230" s="22">
        <v>70</v>
      </c>
      <c r="I230" s="22">
        <f t="shared" si="18"/>
        <v>70</v>
      </c>
      <c r="J230" s="22"/>
      <c r="K230" s="149">
        <v>10</v>
      </c>
      <c r="L230" s="90"/>
      <c r="M230" s="2"/>
      <c r="N230" t="s">
        <v>40</v>
      </c>
      <c r="O230" t="s">
        <v>35</v>
      </c>
      <c r="P230" t="s">
        <v>89</v>
      </c>
      <c r="Q230" t="s">
        <v>134</v>
      </c>
      <c r="U230" s="2" t="s">
        <v>37</v>
      </c>
      <c r="V230" t="s">
        <v>7623</v>
      </c>
      <c r="Y230" s="90">
        <f t="shared" si="20"/>
        <v>51</v>
      </c>
      <c r="Z230" s="2">
        <v>1</v>
      </c>
      <c r="AA230" s="22">
        <v>51</v>
      </c>
      <c r="AB230" s="22"/>
      <c r="AC230" s="22"/>
      <c r="AD230" s="22"/>
      <c r="AE230" s="45" t="s">
        <v>7611</v>
      </c>
      <c r="AF230" t="s">
        <v>147</v>
      </c>
      <c r="AI230" t="s">
        <v>2269</v>
      </c>
      <c r="AK230" t="s">
        <v>94</v>
      </c>
      <c r="AN230" t="s">
        <v>465</v>
      </c>
      <c r="AU230"/>
      <c r="AX230"/>
      <c r="BC230" s="173">
        <f>VLOOKUP(Y230,系数表!A:C,3,0)</f>
        <v>1.1000000000000001</v>
      </c>
      <c r="BD230" s="173">
        <f t="shared" si="21"/>
        <v>11</v>
      </c>
      <c r="BE230" s="173"/>
      <c r="BF230" s="173"/>
      <c r="BG230" s="166"/>
      <c r="BH230" s="166"/>
      <c r="BI230" s="160"/>
      <c r="BJ230" s="43">
        <f t="shared" si="19"/>
        <v>11</v>
      </c>
      <c r="BK230" s="44"/>
      <c r="BL230" s="44"/>
      <c r="BM230" s="44"/>
      <c r="BN230" s="43">
        <f>BJ230</f>
        <v>11</v>
      </c>
      <c r="BR230" s="2" t="s">
        <v>10975</v>
      </c>
    </row>
    <row r="231" spans="1:70" x14ac:dyDescent="0.2">
      <c r="A231" t="s">
        <v>95</v>
      </c>
      <c r="B231" t="s">
        <v>7620</v>
      </c>
      <c r="C231" t="s">
        <v>81</v>
      </c>
      <c r="D231" t="s">
        <v>72</v>
      </c>
      <c r="E231" t="s">
        <v>70</v>
      </c>
      <c r="F231" t="s">
        <v>86</v>
      </c>
      <c r="G231" s="22">
        <v>80</v>
      </c>
      <c r="H231" s="22">
        <v>70</v>
      </c>
      <c r="I231" s="22">
        <f t="shared" si="18"/>
        <v>70</v>
      </c>
      <c r="J231" s="22"/>
      <c r="K231" s="149">
        <v>10</v>
      </c>
      <c r="L231" s="90"/>
      <c r="M231" s="2"/>
      <c r="N231" t="s">
        <v>40</v>
      </c>
      <c r="O231" t="s">
        <v>35</v>
      </c>
      <c r="P231" t="s">
        <v>89</v>
      </c>
      <c r="Q231" t="s">
        <v>442</v>
      </c>
      <c r="U231" s="2" t="s">
        <v>37</v>
      </c>
      <c r="V231" t="s">
        <v>7624</v>
      </c>
      <c r="Y231" s="90">
        <f t="shared" si="20"/>
        <v>54</v>
      </c>
      <c r="Z231" s="2">
        <v>1</v>
      </c>
      <c r="AA231" s="22">
        <v>54</v>
      </c>
      <c r="AB231" s="22"/>
      <c r="AC231" s="22"/>
      <c r="AD231" s="22"/>
      <c r="AE231" s="45" t="s">
        <v>7611</v>
      </c>
      <c r="AF231" t="s">
        <v>150</v>
      </c>
      <c r="AI231" t="s">
        <v>2269</v>
      </c>
      <c r="AK231" t="s">
        <v>94</v>
      </c>
      <c r="AN231" t="s">
        <v>465</v>
      </c>
      <c r="AU231"/>
      <c r="AX231"/>
      <c r="BC231" s="173">
        <f>VLOOKUP(Y231,系数表!A:C,3,0)</f>
        <v>1.1000000000000001</v>
      </c>
      <c r="BD231" s="173">
        <f t="shared" si="21"/>
        <v>11</v>
      </c>
      <c r="BE231" s="173"/>
      <c r="BF231" s="173"/>
      <c r="BG231" s="166"/>
      <c r="BH231" s="166"/>
      <c r="BI231" s="160"/>
      <c r="BJ231" s="43">
        <f t="shared" si="19"/>
        <v>11</v>
      </c>
      <c r="BK231" s="44"/>
      <c r="BL231" s="44"/>
      <c r="BM231" s="44"/>
      <c r="BN231" s="43">
        <f>BJ231</f>
        <v>11</v>
      </c>
      <c r="BR231" s="2" t="s">
        <v>10975</v>
      </c>
    </row>
    <row r="232" spans="1:70" x14ac:dyDescent="0.2">
      <c r="A232" t="s">
        <v>95</v>
      </c>
      <c r="B232" t="s">
        <v>218</v>
      </c>
      <c r="C232" t="s">
        <v>41</v>
      </c>
      <c r="D232" t="s">
        <v>72</v>
      </c>
      <c r="E232" t="s">
        <v>70</v>
      </c>
      <c r="F232" t="s">
        <v>43</v>
      </c>
      <c r="G232" s="22">
        <v>32</v>
      </c>
      <c r="H232" s="22">
        <v>20</v>
      </c>
      <c r="I232" s="22">
        <f t="shared" si="18"/>
        <v>20</v>
      </c>
      <c r="J232" s="22"/>
      <c r="K232" s="149">
        <v>12</v>
      </c>
      <c r="L232" s="90"/>
      <c r="M232" s="2"/>
      <c r="N232" t="s">
        <v>35</v>
      </c>
      <c r="O232" t="s">
        <v>35</v>
      </c>
      <c r="P232" t="s">
        <v>36</v>
      </c>
      <c r="Q232" t="s">
        <v>188</v>
      </c>
      <c r="U232" s="2" t="s">
        <v>37</v>
      </c>
      <c r="V232" t="s">
        <v>221</v>
      </c>
      <c r="Y232" s="90">
        <f t="shared" si="20"/>
        <v>25</v>
      </c>
      <c r="Z232" s="2">
        <v>1</v>
      </c>
      <c r="AA232" s="22">
        <v>25</v>
      </c>
      <c r="AB232" s="22"/>
      <c r="AC232" s="22"/>
      <c r="AD232" s="22"/>
      <c r="AE232" s="45" t="s">
        <v>7611</v>
      </c>
      <c r="AF232" t="s">
        <v>74</v>
      </c>
      <c r="AI232" t="s">
        <v>315</v>
      </c>
      <c r="AK232" t="s">
        <v>63</v>
      </c>
      <c r="AN232" t="s">
        <v>465</v>
      </c>
      <c r="AU232"/>
      <c r="AX232"/>
      <c r="BC232" s="173">
        <f>VLOOKUP(Y232,系数表!A:C,3,0)</f>
        <v>0.97</v>
      </c>
      <c r="BD232" s="173">
        <f t="shared" si="21"/>
        <v>11.64</v>
      </c>
      <c r="BE232" s="173"/>
      <c r="BF232" s="173"/>
      <c r="BG232" s="166"/>
      <c r="BH232" s="166"/>
      <c r="BI232" s="160"/>
      <c r="BJ232" s="43">
        <f t="shared" si="19"/>
        <v>11.64</v>
      </c>
      <c r="BK232" s="44"/>
      <c r="BL232" s="44"/>
      <c r="BM232" s="44"/>
      <c r="BN232" s="43">
        <f>BJ232</f>
        <v>11.64</v>
      </c>
      <c r="BR232" s="2" t="s">
        <v>10975</v>
      </c>
    </row>
    <row r="233" spans="1:70" x14ac:dyDescent="0.2">
      <c r="A233" t="s">
        <v>95</v>
      </c>
      <c r="B233" t="s">
        <v>7625</v>
      </c>
      <c r="C233" t="s">
        <v>41</v>
      </c>
      <c r="D233" t="s">
        <v>72</v>
      </c>
      <c r="E233" t="s">
        <v>70</v>
      </c>
      <c r="F233" t="s">
        <v>43</v>
      </c>
      <c r="G233" s="22">
        <v>32</v>
      </c>
      <c r="H233" s="22">
        <v>26</v>
      </c>
      <c r="I233" s="22">
        <f t="shared" si="18"/>
        <v>26</v>
      </c>
      <c r="J233" s="22"/>
      <c r="K233" s="149">
        <v>6</v>
      </c>
      <c r="L233" s="90"/>
      <c r="M233" s="2"/>
      <c r="N233" t="s">
        <v>35</v>
      </c>
      <c r="O233" t="s">
        <v>35</v>
      </c>
      <c r="P233" t="s">
        <v>36</v>
      </c>
      <c r="Q233" t="s">
        <v>207</v>
      </c>
      <c r="U233" s="2" t="s">
        <v>37</v>
      </c>
      <c r="V233" t="s">
        <v>7626</v>
      </c>
      <c r="Y233" s="90">
        <f t="shared" si="20"/>
        <v>87</v>
      </c>
      <c r="Z233" s="2">
        <v>2</v>
      </c>
      <c r="AA233" s="22">
        <v>87</v>
      </c>
      <c r="AB233" s="22"/>
      <c r="AC233" s="22"/>
      <c r="AD233" s="22"/>
      <c r="AE233" s="22"/>
      <c r="AF233" t="s">
        <v>246</v>
      </c>
      <c r="AI233" t="s">
        <v>7627</v>
      </c>
      <c r="AK233" t="s">
        <v>166</v>
      </c>
      <c r="AN233" t="s">
        <v>465</v>
      </c>
      <c r="AU233"/>
      <c r="AV233"/>
      <c r="AW233"/>
      <c r="AX233"/>
      <c r="BC233" s="173">
        <f>VLOOKUP(Y233,系数表!A:C,3,0)</f>
        <v>1.1000000000000001</v>
      </c>
      <c r="BD233" s="173">
        <f t="shared" si="21"/>
        <v>6.6000000000000005</v>
      </c>
      <c r="BE233" s="173"/>
      <c r="BF233" s="173"/>
      <c r="BG233" s="166"/>
      <c r="BH233" s="166"/>
      <c r="BI233" s="160"/>
      <c r="BJ233" s="43">
        <f t="shared" si="19"/>
        <v>6.6000000000000005</v>
      </c>
      <c r="BK233" s="44"/>
      <c r="BL233" s="44"/>
      <c r="BM233" s="44"/>
      <c r="BN233" s="44"/>
      <c r="BR233" s="2" t="s">
        <v>10975</v>
      </c>
    </row>
    <row r="234" spans="1:70" x14ac:dyDescent="0.2">
      <c r="A234" t="s">
        <v>95</v>
      </c>
      <c r="B234" t="s">
        <v>7625</v>
      </c>
      <c r="C234" t="s">
        <v>41</v>
      </c>
      <c r="D234" t="s">
        <v>72</v>
      </c>
      <c r="E234" t="s">
        <v>70</v>
      </c>
      <c r="F234" t="s">
        <v>43</v>
      </c>
      <c r="G234" s="22">
        <v>32</v>
      </c>
      <c r="H234" s="22">
        <v>26</v>
      </c>
      <c r="I234" s="22">
        <f t="shared" si="18"/>
        <v>26</v>
      </c>
      <c r="J234" s="22"/>
      <c r="K234" s="149">
        <v>6</v>
      </c>
      <c r="L234" s="90"/>
      <c r="M234" s="2"/>
      <c r="N234" t="s">
        <v>35</v>
      </c>
      <c r="O234" t="s">
        <v>35</v>
      </c>
      <c r="P234" t="s">
        <v>36</v>
      </c>
      <c r="Q234" t="s">
        <v>7628</v>
      </c>
      <c r="U234" s="2" t="s">
        <v>37</v>
      </c>
      <c r="V234" t="s">
        <v>7629</v>
      </c>
      <c r="Y234" s="90">
        <f t="shared" si="20"/>
        <v>132</v>
      </c>
      <c r="Z234" s="2">
        <v>4</v>
      </c>
      <c r="AA234" s="22">
        <v>132</v>
      </c>
      <c r="AB234" s="22"/>
      <c r="AC234" s="22"/>
      <c r="AD234" s="22"/>
      <c r="AE234" s="45" t="s">
        <v>7605</v>
      </c>
      <c r="AF234" t="s">
        <v>222</v>
      </c>
      <c r="AI234" t="s">
        <v>7630</v>
      </c>
      <c r="AK234" t="s">
        <v>166</v>
      </c>
      <c r="AN234" t="s">
        <v>465</v>
      </c>
      <c r="AS234" s="2"/>
      <c r="AU234"/>
      <c r="AV234"/>
      <c r="AX234"/>
      <c r="BC234" s="173">
        <f>VLOOKUP(Y234,系数表!A:C,3,0)</f>
        <v>1.1000000000000001</v>
      </c>
      <c r="BD234" s="173">
        <f t="shared" si="21"/>
        <v>6.6000000000000005</v>
      </c>
      <c r="BE234" s="173"/>
      <c r="BF234" s="173"/>
      <c r="BG234" s="166"/>
      <c r="BH234" s="166"/>
      <c r="BI234" s="160"/>
      <c r="BJ234" s="43">
        <f t="shared" si="19"/>
        <v>6.6000000000000005</v>
      </c>
      <c r="BK234" s="43">
        <f>BJ234</f>
        <v>6.6000000000000005</v>
      </c>
      <c r="BL234" s="44"/>
      <c r="BM234" s="44"/>
      <c r="BN234" s="44"/>
      <c r="BR234" s="2" t="s">
        <v>10975</v>
      </c>
    </row>
    <row r="235" spans="1:70" x14ac:dyDescent="0.2">
      <c r="A235" t="s">
        <v>95</v>
      </c>
      <c r="B235" t="s">
        <v>7631</v>
      </c>
      <c r="C235" t="s">
        <v>41</v>
      </c>
      <c r="D235" t="s">
        <v>72</v>
      </c>
      <c r="E235" t="s">
        <v>70</v>
      </c>
      <c r="F235" t="s">
        <v>43</v>
      </c>
      <c r="G235" s="22">
        <v>32</v>
      </c>
      <c r="H235" s="22">
        <v>16</v>
      </c>
      <c r="I235" s="22">
        <f t="shared" si="18"/>
        <v>16</v>
      </c>
      <c r="J235" s="22"/>
      <c r="K235" s="149">
        <v>16</v>
      </c>
      <c r="L235" s="90"/>
      <c r="M235" s="2"/>
      <c r="N235" t="s">
        <v>35</v>
      </c>
      <c r="O235" t="s">
        <v>35</v>
      </c>
      <c r="P235" t="s">
        <v>36</v>
      </c>
      <c r="Q235" t="s">
        <v>340</v>
      </c>
      <c r="U235" s="2" t="s">
        <v>37</v>
      </c>
      <c r="V235" t="s">
        <v>7632</v>
      </c>
      <c r="Y235" s="90">
        <f t="shared" si="20"/>
        <v>87</v>
      </c>
      <c r="Z235" s="2">
        <v>2</v>
      </c>
      <c r="AA235" s="22">
        <v>87</v>
      </c>
      <c r="AB235" s="22"/>
      <c r="AC235" s="22"/>
      <c r="AD235" s="22"/>
      <c r="AE235" s="22"/>
      <c r="AF235" t="s">
        <v>246</v>
      </c>
      <c r="AI235" t="s">
        <v>144</v>
      </c>
      <c r="AK235" t="s">
        <v>51</v>
      </c>
      <c r="AN235" t="s">
        <v>465</v>
      </c>
      <c r="AU235"/>
      <c r="AV235"/>
      <c r="AW235"/>
      <c r="AX235"/>
      <c r="BC235" s="173">
        <f>VLOOKUP(Y235,系数表!A:C,3,0)</f>
        <v>1.1000000000000001</v>
      </c>
      <c r="BD235" s="173">
        <f t="shared" si="21"/>
        <v>17.600000000000001</v>
      </c>
      <c r="BE235" s="173"/>
      <c r="BF235" s="173"/>
      <c r="BG235" s="166"/>
      <c r="BH235" s="166"/>
      <c r="BI235" s="160"/>
      <c r="BJ235" s="43">
        <f t="shared" si="19"/>
        <v>17.600000000000001</v>
      </c>
      <c r="BK235" s="44"/>
      <c r="BL235" s="44"/>
      <c r="BM235" s="44"/>
      <c r="BN235" s="44"/>
      <c r="BR235" s="2" t="s">
        <v>10975</v>
      </c>
    </row>
    <row r="236" spans="1:70" x14ac:dyDescent="0.2">
      <c r="A236" t="s">
        <v>95</v>
      </c>
      <c r="B236" t="s">
        <v>7633</v>
      </c>
      <c r="C236" t="s">
        <v>41</v>
      </c>
      <c r="D236" t="s">
        <v>72</v>
      </c>
      <c r="E236" t="s">
        <v>70</v>
      </c>
      <c r="F236" t="s">
        <v>43</v>
      </c>
      <c r="G236" s="22">
        <v>32</v>
      </c>
      <c r="H236" s="2"/>
      <c r="I236" s="22">
        <f t="shared" si="18"/>
        <v>0</v>
      </c>
      <c r="J236" s="2"/>
      <c r="K236" s="149">
        <v>32</v>
      </c>
      <c r="L236" s="90"/>
      <c r="M236" s="2"/>
      <c r="N236" t="s">
        <v>35</v>
      </c>
      <c r="O236" t="s">
        <v>35</v>
      </c>
      <c r="P236" t="s">
        <v>36</v>
      </c>
      <c r="Q236" t="s">
        <v>117</v>
      </c>
      <c r="U236" s="2" t="s">
        <v>37</v>
      </c>
      <c r="V236" t="s">
        <v>7634</v>
      </c>
      <c r="Y236" s="90">
        <f t="shared" si="20"/>
        <v>50</v>
      </c>
      <c r="Z236" s="2">
        <v>1</v>
      </c>
      <c r="AA236" s="22">
        <v>50</v>
      </c>
      <c r="AB236" s="22"/>
      <c r="AC236" s="22"/>
      <c r="AD236" s="22"/>
      <c r="AE236" s="22"/>
      <c r="AF236" t="s">
        <v>67</v>
      </c>
      <c r="AI236" t="s">
        <v>58</v>
      </c>
      <c r="AK236" t="s">
        <v>35</v>
      </c>
      <c r="AN236" t="s">
        <v>61</v>
      </c>
      <c r="AU236"/>
      <c r="AV236"/>
      <c r="AW236"/>
      <c r="AX236"/>
      <c r="BC236" s="173">
        <f>VLOOKUP(Y236,系数表!A:C,3,0)</f>
        <v>1.1000000000000001</v>
      </c>
      <c r="BD236" s="173">
        <f t="shared" si="21"/>
        <v>35.200000000000003</v>
      </c>
      <c r="BE236" s="173"/>
      <c r="BF236" s="173"/>
      <c r="BG236" s="166"/>
      <c r="BH236" s="166"/>
      <c r="BI236" s="160"/>
      <c r="BJ236" s="43">
        <f t="shared" si="19"/>
        <v>35.200000000000003</v>
      </c>
      <c r="BK236" s="44"/>
      <c r="BL236" s="44"/>
      <c r="BM236" s="44"/>
      <c r="BN236" s="44"/>
      <c r="BR236" s="2" t="s">
        <v>10975</v>
      </c>
    </row>
    <row r="237" spans="1:70" x14ac:dyDescent="0.2">
      <c r="A237" t="s">
        <v>95</v>
      </c>
      <c r="B237" t="s">
        <v>7633</v>
      </c>
      <c r="C237" t="s">
        <v>41</v>
      </c>
      <c r="D237" t="s">
        <v>72</v>
      </c>
      <c r="E237" t="s">
        <v>70</v>
      </c>
      <c r="F237" t="s">
        <v>43</v>
      </c>
      <c r="G237" s="22">
        <v>32</v>
      </c>
      <c r="H237" s="2"/>
      <c r="I237" s="22">
        <f t="shared" si="18"/>
        <v>0</v>
      </c>
      <c r="J237" s="2"/>
      <c r="K237" s="149">
        <v>32</v>
      </c>
      <c r="L237" s="90"/>
      <c r="M237" s="2"/>
      <c r="N237" t="s">
        <v>35</v>
      </c>
      <c r="O237" t="s">
        <v>35</v>
      </c>
      <c r="P237" t="s">
        <v>36</v>
      </c>
      <c r="Q237" t="s">
        <v>235</v>
      </c>
      <c r="U237" s="2" t="s">
        <v>37</v>
      </c>
      <c r="V237" t="s">
        <v>7635</v>
      </c>
      <c r="Y237" s="90">
        <f t="shared" si="20"/>
        <v>48</v>
      </c>
      <c r="Z237" s="2">
        <v>1</v>
      </c>
      <c r="AA237" s="22">
        <v>48</v>
      </c>
      <c r="AB237" s="22"/>
      <c r="AC237" s="22"/>
      <c r="AD237" s="22"/>
      <c r="AE237" s="22"/>
      <c r="AF237" t="s">
        <v>209</v>
      </c>
      <c r="AI237" t="s">
        <v>58</v>
      </c>
      <c r="AK237" t="s">
        <v>35</v>
      </c>
      <c r="AN237" t="s">
        <v>61</v>
      </c>
      <c r="AU237"/>
      <c r="AV237"/>
      <c r="AW237"/>
      <c r="AX237"/>
      <c r="BC237" s="173">
        <f>VLOOKUP(Y237,系数表!A:C,3,0)</f>
        <v>1.1000000000000001</v>
      </c>
      <c r="BD237" s="173">
        <f t="shared" si="21"/>
        <v>35.200000000000003</v>
      </c>
      <c r="BE237" s="173"/>
      <c r="BF237" s="173"/>
      <c r="BG237" s="166"/>
      <c r="BH237" s="166"/>
      <c r="BI237" s="160"/>
      <c r="BJ237" s="43">
        <f t="shared" si="19"/>
        <v>35.200000000000003</v>
      </c>
      <c r="BK237" s="44"/>
      <c r="BL237" s="44"/>
      <c r="BM237" s="44"/>
      <c r="BN237" s="44"/>
      <c r="BR237" s="2" t="s">
        <v>10975</v>
      </c>
    </row>
    <row r="238" spans="1:70" x14ac:dyDescent="0.2">
      <c r="A238" t="s">
        <v>95</v>
      </c>
      <c r="B238" t="s">
        <v>7633</v>
      </c>
      <c r="C238" t="s">
        <v>41</v>
      </c>
      <c r="D238" t="s">
        <v>72</v>
      </c>
      <c r="E238" t="s">
        <v>70</v>
      </c>
      <c r="F238" t="s">
        <v>43</v>
      </c>
      <c r="G238" s="22">
        <v>32</v>
      </c>
      <c r="H238" s="2"/>
      <c r="I238" s="22">
        <f t="shared" si="18"/>
        <v>0</v>
      </c>
      <c r="J238" s="2"/>
      <c r="K238" s="149">
        <v>32</v>
      </c>
      <c r="L238" s="90"/>
      <c r="M238" s="2"/>
      <c r="N238" t="s">
        <v>35</v>
      </c>
      <c r="O238" t="s">
        <v>35</v>
      </c>
      <c r="P238" t="s">
        <v>36</v>
      </c>
      <c r="Q238" t="s">
        <v>350</v>
      </c>
      <c r="R238" t="s">
        <v>392</v>
      </c>
      <c r="U238" s="2" t="s">
        <v>37</v>
      </c>
      <c r="V238" t="s">
        <v>7636</v>
      </c>
      <c r="Y238" s="90">
        <f t="shared" si="20"/>
        <v>48</v>
      </c>
      <c r="Z238" s="2">
        <v>1</v>
      </c>
      <c r="AA238" s="22">
        <v>48</v>
      </c>
      <c r="AB238" s="22"/>
      <c r="AC238" s="22"/>
      <c r="AD238" s="22"/>
      <c r="AE238" s="22"/>
      <c r="AF238" t="s">
        <v>212</v>
      </c>
      <c r="AI238" t="s">
        <v>58</v>
      </c>
      <c r="AK238" t="s">
        <v>35</v>
      </c>
      <c r="AN238" t="s">
        <v>61</v>
      </c>
      <c r="AU238"/>
      <c r="AV238"/>
      <c r="AW238"/>
      <c r="AX238"/>
      <c r="BC238" s="173">
        <f>VLOOKUP(Y238,系数表!A:C,3,0)</f>
        <v>1.1000000000000001</v>
      </c>
      <c r="BD238" s="173">
        <f t="shared" si="21"/>
        <v>35.200000000000003</v>
      </c>
      <c r="BE238" s="173"/>
      <c r="BF238" s="173"/>
      <c r="BG238" s="166"/>
      <c r="BH238" s="166"/>
      <c r="BI238" s="160"/>
      <c r="BJ238" s="43">
        <f t="shared" si="19"/>
        <v>35.200000000000003</v>
      </c>
      <c r="BK238" s="44"/>
      <c r="BL238" s="44"/>
      <c r="BM238" s="44"/>
      <c r="BN238" s="44"/>
      <c r="BR238" s="2" t="s">
        <v>10975</v>
      </c>
    </row>
    <row r="239" spans="1:70" x14ac:dyDescent="0.2">
      <c r="A239" t="s">
        <v>95</v>
      </c>
      <c r="B239" t="s">
        <v>7633</v>
      </c>
      <c r="C239" t="s">
        <v>41</v>
      </c>
      <c r="D239" t="s">
        <v>72</v>
      </c>
      <c r="E239" t="s">
        <v>70</v>
      </c>
      <c r="F239" t="s">
        <v>43</v>
      </c>
      <c r="G239" s="22">
        <v>32</v>
      </c>
      <c r="H239" s="2"/>
      <c r="I239" s="22">
        <f t="shared" si="18"/>
        <v>0</v>
      </c>
      <c r="J239" s="2"/>
      <c r="K239" s="149">
        <v>32</v>
      </c>
      <c r="L239" s="90"/>
      <c r="M239" s="2"/>
      <c r="N239" t="s">
        <v>35</v>
      </c>
      <c r="O239" t="s">
        <v>35</v>
      </c>
      <c r="P239" t="s">
        <v>36</v>
      </c>
      <c r="Q239" t="s">
        <v>196</v>
      </c>
      <c r="R239" t="s">
        <v>104</v>
      </c>
      <c r="U239" s="2" t="s">
        <v>37</v>
      </c>
      <c r="V239" t="s">
        <v>7637</v>
      </c>
      <c r="Y239" s="90">
        <f t="shared" si="20"/>
        <v>49</v>
      </c>
      <c r="Z239" s="2">
        <v>1</v>
      </c>
      <c r="AA239" s="22">
        <v>49</v>
      </c>
      <c r="AB239" s="22"/>
      <c r="AC239" s="22"/>
      <c r="AD239" s="22"/>
      <c r="AE239" s="45" t="s">
        <v>7611</v>
      </c>
      <c r="AF239" t="s">
        <v>143</v>
      </c>
      <c r="AI239" t="s">
        <v>58</v>
      </c>
      <c r="AK239" t="s">
        <v>35</v>
      </c>
      <c r="AN239" t="s">
        <v>61</v>
      </c>
      <c r="AU239"/>
      <c r="AX239"/>
      <c r="BC239" s="173">
        <f>VLOOKUP(Y239,系数表!A:C,3,0)</f>
        <v>1.1000000000000001</v>
      </c>
      <c r="BD239" s="173">
        <f t="shared" si="21"/>
        <v>35.200000000000003</v>
      </c>
      <c r="BE239" s="173"/>
      <c r="BF239" s="173"/>
      <c r="BG239" s="166"/>
      <c r="BH239" s="166"/>
      <c r="BI239" s="160"/>
      <c r="BJ239" s="43">
        <f t="shared" si="19"/>
        <v>35.200000000000003</v>
      </c>
      <c r="BK239" s="44"/>
      <c r="BL239" s="44"/>
      <c r="BM239" s="44"/>
      <c r="BR239" s="2" t="s">
        <v>10975</v>
      </c>
    </row>
    <row r="240" spans="1:70" x14ac:dyDescent="0.2">
      <c r="A240" t="s">
        <v>95</v>
      </c>
      <c r="B240" t="s">
        <v>7633</v>
      </c>
      <c r="C240" t="s">
        <v>41</v>
      </c>
      <c r="D240" t="s">
        <v>72</v>
      </c>
      <c r="E240" t="s">
        <v>70</v>
      </c>
      <c r="F240" t="s">
        <v>43</v>
      </c>
      <c r="G240" s="22">
        <v>32</v>
      </c>
      <c r="H240" s="2"/>
      <c r="I240" s="22">
        <f t="shared" si="18"/>
        <v>0</v>
      </c>
      <c r="J240" s="2"/>
      <c r="K240" s="149">
        <v>32</v>
      </c>
      <c r="L240" s="90"/>
      <c r="M240" s="2"/>
      <c r="N240" t="s">
        <v>35</v>
      </c>
      <c r="O240" t="s">
        <v>35</v>
      </c>
      <c r="P240" t="s">
        <v>36</v>
      </c>
      <c r="Q240" t="s">
        <v>285</v>
      </c>
      <c r="R240" t="s">
        <v>7638</v>
      </c>
      <c r="U240" s="2" t="s">
        <v>37</v>
      </c>
      <c r="V240" t="s">
        <v>7639</v>
      </c>
      <c r="Y240" s="90">
        <f t="shared" si="20"/>
        <v>51</v>
      </c>
      <c r="Z240" s="2">
        <v>1</v>
      </c>
      <c r="AA240" s="22">
        <v>51</v>
      </c>
      <c r="AB240" s="22"/>
      <c r="AC240" s="22"/>
      <c r="AD240" s="22"/>
      <c r="AE240" s="45" t="s">
        <v>7611</v>
      </c>
      <c r="AF240" t="s">
        <v>147</v>
      </c>
      <c r="AI240" t="s">
        <v>58</v>
      </c>
      <c r="AK240" t="s">
        <v>35</v>
      </c>
      <c r="AN240" t="s">
        <v>61</v>
      </c>
      <c r="AU240"/>
      <c r="AX240"/>
      <c r="BC240" s="173">
        <f>VLOOKUP(Y240,系数表!A:C,3,0)</f>
        <v>1.1000000000000001</v>
      </c>
      <c r="BD240" s="173">
        <f t="shared" si="21"/>
        <v>35.200000000000003</v>
      </c>
      <c r="BE240" s="173"/>
      <c r="BF240" s="173"/>
      <c r="BG240" s="166"/>
      <c r="BH240" s="166"/>
      <c r="BI240" s="160"/>
      <c r="BJ240" s="43">
        <f t="shared" si="19"/>
        <v>35.200000000000003</v>
      </c>
      <c r="BK240" s="44"/>
      <c r="BL240" s="44"/>
      <c r="BM240" s="44"/>
      <c r="BR240" s="2" t="s">
        <v>10975</v>
      </c>
    </row>
    <row r="241" spans="1:70" x14ac:dyDescent="0.2">
      <c r="A241" t="s">
        <v>95</v>
      </c>
      <c r="B241" t="s">
        <v>7633</v>
      </c>
      <c r="C241" t="s">
        <v>41</v>
      </c>
      <c r="D241" t="s">
        <v>72</v>
      </c>
      <c r="E241" t="s">
        <v>70</v>
      </c>
      <c r="F241" t="s">
        <v>43</v>
      </c>
      <c r="G241" s="22">
        <v>32</v>
      </c>
      <c r="H241" s="2"/>
      <c r="I241" s="22">
        <f t="shared" si="18"/>
        <v>0</v>
      </c>
      <c r="J241" s="2"/>
      <c r="K241" s="149">
        <v>32</v>
      </c>
      <c r="L241" s="90"/>
      <c r="M241" s="2"/>
      <c r="N241" t="s">
        <v>35</v>
      </c>
      <c r="O241" t="s">
        <v>35</v>
      </c>
      <c r="P241" t="s">
        <v>36</v>
      </c>
      <c r="Q241" t="s">
        <v>99</v>
      </c>
      <c r="U241" s="2" t="s">
        <v>37</v>
      </c>
      <c r="V241" t="s">
        <v>7640</v>
      </c>
      <c r="Y241" s="90">
        <f t="shared" si="20"/>
        <v>51</v>
      </c>
      <c r="Z241" s="2">
        <v>1</v>
      </c>
      <c r="AA241" s="22">
        <v>51</v>
      </c>
      <c r="AB241" s="22"/>
      <c r="AC241" s="22"/>
      <c r="AD241" s="22"/>
      <c r="AE241" s="45" t="s">
        <v>7611</v>
      </c>
      <c r="AF241" t="s">
        <v>150</v>
      </c>
      <c r="AI241" t="s">
        <v>58</v>
      </c>
      <c r="AK241" t="s">
        <v>35</v>
      </c>
      <c r="AN241" t="s">
        <v>61</v>
      </c>
      <c r="AU241"/>
      <c r="AX241"/>
      <c r="BC241" s="173">
        <f>VLOOKUP(Y241,系数表!A:C,3,0)</f>
        <v>1.1000000000000001</v>
      </c>
      <c r="BD241" s="173">
        <f t="shared" si="21"/>
        <v>35.200000000000003</v>
      </c>
      <c r="BE241" s="173"/>
      <c r="BF241" s="173"/>
      <c r="BG241" s="166"/>
      <c r="BH241" s="166"/>
      <c r="BI241" s="160"/>
      <c r="BJ241" s="43">
        <f t="shared" si="19"/>
        <v>35.200000000000003</v>
      </c>
      <c r="BK241" s="44"/>
      <c r="BL241" s="44"/>
      <c r="BM241" s="44"/>
      <c r="BR241" s="2" t="s">
        <v>10975</v>
      </c>
    </row>
    <row r="242" spans="1:70" x14ac:dyDescent="0.2">
      <c r="A242" t="s">
        <v>95</v>
      </c>
      <c r="B242" t="s">
        <v>7633</v>
      </c>
      <c r="C242" t="s">
        <v>41</v>
      </c>
      <c r="D242" t="s">
        <v>72</v>
      </c>
      <c r="E242" t="s">
        <v>70</v>
      </c>
      <c r="F242" t="s">
        <v>43</v>
      </c>
      <c r="G242" s="22">
        <v>32</v>
      </c>
      <c r="H242" s="2"/>
      <c r="I242" s="22">
        <f t="shared" si="18"/>
        <v>0</v>
      </c>
      <c r="J242" s="2"/>
      <c r="K242" s="149">
        <v>32</v>
      </c>
      <c r="L242" s="90"/>
      <c r="M242" s="2"/>
      <c r="N242" t="s">
        <v>35</v>
      </c>
      <c r="O242" t="s">
        <v>35</v>
      </c>
      <c r="P242" t="s">
        <v>36</v>
      </c>
      <c r="Q242" t="s">
        <v>431</v>
      </c>
      <c r="R242" t="s">
        <v>317</v>
      </c>
      <c r="U242" s="2" t="s">
        <v>37</v>
      </c>
      <c r="V242" t="s">
        <v>7641</v>
      </c>
      <c r="Y242" s="90">
        <f t="shared" si="20"/>
        <v>61</v>
      </c>
      <c r="Z242" s="2">
        <v>1</v>
      </c>
      <c r="AA242" s="22">
        <v>61</v>
      </c>
      <c r="AB242" s="22"/>
      <c r="AC242" s="22"/>
      <c r="AD242" s="22"/>
      <c r="AE242" s="22"/>
      <c r="AF242" t="s">
        <v>200</v>
      </c>
      <c r="AI242" t="s">
        <v>58</v>
      </c>
      <c r="AK242" t="s">
        <v>35</v>
      </c>
      <c r="AN242" t="s">
        <v>61</v>
      </c>
      <c r="AU242"/>
      <c r="AV242"/>
      <c r="AW242"/>
      <c r="AX242"/>
      <c r="BC242" s="173">
        <f>VLOOKUP(Y242,系数表!A:C,3,0)</f>
        <v>1.1000000000000001</v>
      </c>
      <c r="BD242" s="173">
        <f t="shared" si="21"/>
        <v>35.200000000000003</v>
      </c>
      <c r="BE242" s="173"/>
      <c r="BF242" s="173"/>
      <c r="BG242" s="166"/>
      <c r="BH242" s="166"/>
      <c r="BI242" s="160"/>
      <c r="BJ242" s="43">
        <f t="shared" si="19"/>
        <v>35.200000000000003</v>
      </c>
      <c r="BK242" s="44"/>
      <c r="BL242" s="44"/>
      <c r="BM242" s="44"/>
      <c r="BN242" s="44"/>
      <c r="BR242" s="2" t="s">
        <v>10975</v>
      </c>
    </row>
    <row r="243" spans="1:70" x14ac:dyDescent="0.2">
      <c r="A243" t="s">
        <v>95</v>
      </c>
      <c r="B243" t="s">
        <v>7633</v>
      </c>
      <c r="C243" t="s">
        <v>41</v>
      </c>
      <c r="D243" t="s">
        <v>72</v>
      </c>
      <c r="E243" t="s">
        <v>70</v>
      </c>
      <c r="F243" t="s">
        <v>43</v>
      </c>
      <c r="G243" s="22">
        <v>32</v>
      </c>
      <c r="H243" s="2"/>
      <c r="I243" s="22">
        <f t="shared" si="18"/>
        <v>0</v>
      </c>
      <c r="J243" s="2"/>
      <c r="K243" s="149">
        <v>32</v>
      </c>
      <c r="L243" s="90"/>
      <c r="M243" s="2"/>
      <c r="N243" t="s">
        <v>35</v>
      </c>
      <c r="O243" t="s">
        <v>35</v>
      </c>
      <c r="P243" t="s">
        <v>36</v>
      </c>
      <c r="Q243" t="s">
        <v>276</v>
      </c>
      <c r="R243" t="s">
        <v>422</v>
      </c>
      <c r="U243" s="2" t="s">
        <v>37</v>
      </c>
      <c r="V243" t="s">
        <v>7642</v>
      </c>
      <c r="Y243" s="90">
        <f t="shared" si="20"/>
        <v>56</v>
      </c>
      <c r="Z243" s="2">
        <v>1</v>
      </c>
      <c r="AA243" s="22">
        <v>56</v>
      </c>
      <c r="AB243" s="22"/>
      <c r="AC243" s="22"/>
      <c r="AD243" s="22"/>
      <c r="AE243" s="22"/>
      <c r="AF243" t="s">
        <v>163</v>
      </c>
      <c r="AI243" t="s">
        <v>58</v>
      </c>
      <c r="AK243" t="s">
        <v>35</v>
      </c>
      <c r="AN243" t="s">
        <v>61</v>
      </c>
      <c r="AU243"/>
      <c r="AV243"/>
      <c r="AW243"/>
      <c r="AX243"/>
      <c r="BC243" s="173">
        <f>VLOOKUP(Y243,系数表!A:C,3,0)</f>
        <v>1.1000000000000001</v>
      </c>
      <c r="BD243" s="173">
        <f t="shared" si="21"/>
        <v>35.200000000000003</v>
      </c>
      <c r="BE243" s="173"/>
      <c r="BF243" s="173"/>
      <c r="BG243" s="166"/>
      <c r="BH243" s="166"/>
      <c r="BI243" s="160"/>
      <c r="BJ243" s="43">
        <f t="shared" si="19"/>
        <v>35.200000000000003</v>
      </c>
      <c r="BK243" s="44"/>
      <c r="BL243" s="44"/>
      <c r="BM243" s="44"/>
      <c r="BN243" s="44"/>
      <c r="BR243" s="2" t="s">
        <v>10975</v>
      </c>
    </row>
    <row r="244" spans="1:70" x14ac:dyDescent="0.2">
      <c r="A244" t="s">
        <v>95</v>
      </c>
      <c r="B244" t="s">
        <v>7643</v>
      </c>
      <c r="C244" t="s">
        <v>41</v>
      </c>
      <c r="D244" t="s">
        <v>72</v>
      </c>
      <c r="E244" t="s">
        <v>70</v>
      </c>
      <c r="F244" t="s">
        <v>43</v>
      </c>
      <c r="G244" s="22">
        <v>32</v>
      </c>
      <c r="H244" s="22">
        <v>28</v>
      </c>
      <c r="I244" s="22">
        <f t="shared" si="18"/>
        <v>28</v>
      </c>
      <c r="J244" s="22"/>
      <c r="K244" s="149">
        <v>4</v>
      </c>
      <c r="L244" s="90"/>
      <c r="M244" s="2"/>
      <c r="N244" t="s">
        <v>60</v>
      </c>
      <c r="O244" t="s">
        <v>35</v>
      </c>
      <c r="P244" t="s">
        <v>36</v>
      </c>
      <c r="Q244" t="s">
        <v>198</v>
      </c>
      <c r="U244" s="2" t="s">
        <v>37</v>
      </c>
      <c r="V244" t="s">
        <v>7644</v>
      </c>
      <c r="Y244" s="90">
        <f t="shared" si="20"/>
        <v>109</v>
      </c>
      <c r="Z244" s="2">
        <v>2</v>
      </c>
      <c r="AA244" s="22">
        <v>109</v>
      </c>
      <c r="AB244" s="22"/>
      <c r="AC244" s="22"/>
      <c r="AD244" s="22"/>
      <c r="AE244" s="46" t="s">
        <v>7294</v>
      </c>
      <c r="AF244" t="s">
        <v>7645</v>
      </c>
      <c r="AI244" t="s">
        <v>4092</v>
      </c>
      <c r="AK244" t="s">
        <v>39</v>
      </c>
      <c r="AN244" t="s">
        <v>465</v>
      </c>
      <c r="AU244"/>
      <c r="AV244" s="47">
        <v>65</v>
      </c>
      <c r="AW244" s="2">
        <f>AA244</f>
        <v>109</v>
      </c>
      <c r="AX244"/>
      <c r="BC244" s="173">
        <f>VLOOKUP(Y244,系数表!A:C,3,0)</f>
        <v>1.1000000000000001</v>
      </c>
      <c r="BD244" s="173">
        <f t="shared" si="21"/>
        <v>4.4000000000000004</v>
      </c>
      <c r="BE244" s="173"/>
      <c r="BF244" s="173"/>
      <c r="BG244" s="166"/>
      <c r="BH244" s="166"/>
      <c r="BI244" s="160"/>
      <c r="BJ244" s="43">
        <f t="shared" si="19"/>
        <v>4.4000000000000004</v>
      </c>
      <c r="BN244" s="43">
        <f>BJ244*AV244/AW244</f>
        <v>2.6238532110091741</v>
      </c>
      <c r="BR244" s="2" t="s">
        <v>10975</v>
      </c>
    </row>
    <row r="245" spans="1:70" x14ac:dyDescent="0.2">
      <c r="A245" t="s">
        <v>95</v>
      </c>
      <c r="B245" t="s">
        <v>7646</v>
      </c>
      <c r="C245" t="s">
        <v>81</v>
      </c>
      <c r="D245" t="s">
        <v>72</v>
      </c>
      <c r="E245" t="s">
        <v>70</v>
      </c>
      <c r="F245" t="s">
        <v>43</v>
      </c>
      <c r="G245" s="22">
        <v>32</v>
      </c>
      <c r="H245" s="22">
        <v>26</v>
      </c>
      <c r="I245" s="22">
        <f t="shared" si="18"/>
        <v>26</v>
      </c>
      <c r="J245" s="22"/>
      <c r="K245" s="149">
        <v>6</v>
      </c>
      <c r="L245" s="90"/>
      <c r="M245" s="2"/>
      <c r="N245" t="s">
        <v>60</v>
      </c>
      <c r="O245" t="s">
        <v>35</v>
      </c>
      <c r="P245" t="s">
        <v>89</v>
      </c>
      <c r="Q245" t="s">
        <v>7586</v>
      </c>
      <c r="U245" s="2" t="s">
        <v>37</v>
      </c>
      <c r="V245" t="s">
        <v>7647</v>
      </c>
      <c r="Y245" s="90">
        <f t="shared" si="20"/>
        <v>50</v>
      </c>
      <c r="Z245" s="2">
        <v>1</v>
      </c>
      <c r="AA245" s="22">
        <v>50</v>
      </c>
      <c r="AB245" s="22"/>
      <c r="AC245" s="22"/>
      <c r="AD245" s="22"/>
      <c r="AE245" s="22"/>
      <c r="AF245" t="s">
        <v>170</v>
      </c>
      <c r="AI245" t="s">
        <v>4072</v>
      </c>
      <c r="AK245" t="s">
        <v>39</v>
      </c>
      <c r="AN245" t="s">
        <v>465</v>
      </c>
      <c r="AU245"/>
      <c r="AV245"/>
      <c r="AW245"/>
      <c r="AX245"/>
      <c r="BC245" s="173">
        <f>VLOOKUP(Y245,系数表!A:C,3,0)</f>
        <v>1.1000000000000001</v>
      </c>
      <c r="BD245" s="173">
        <f t="shared" si="21"/>
        <v>6.6000000000000005</v>
      </c>
      <c r="BE245" s="173"/>
      <c r="BF245" s="173"/>
      <c r="BG245" s="166"/>
      <c r="BH245" s="166"/>
      <c r="BI245" s="160"/>
      <c r="BJ245" s="43">
        <f t="shared" si="19"/>
        <v>6.6000000000000005</v>
      </c>
      <c r="BK245" s="44"/>
      <c r="BL245" s="44"/>
      <c r="BM245" s="44"/>
      <c r="BN245" s="44"/>
      <c r="BR245" s="2" t="s">
        <v>10975</v>
      </c>
    </row>
    <row r="246" spans="1:70" x14ac:dyDescent="0.2">
      <c r="A246" t="s">
        <v>95</v>
      </c>
      <c r="B246" t="s">
        <v>7648</v>
      </c>
      <c r="C246" t="s">
        <v>81</v>
      </c>
      <c r="D246" t="s">
        <v>85</v>
      </c>
      <c r="E246" t="s">
        <v>70</v>
      </c>
      <c r="F246" t="s">
        <v>97</v>
      </c>
      <c r="G246" s="22">
        <v>48</v>
      </c>
      <c r="H246" s="22">
        <v>44</v>
      </c>
      <c r="I246" s="22">
        <f t="shared" si="18"/>
        <v>44</v>
      </c>
      <c r="J246" s="22"/>
      <c r="K246" s="149">
        <v>4</v>
      </c>
      <c r="L246" s="90"/>
      <c r="M246" s="2"/>
      <c r="N246" t="s">
        <v>45</v>
      </c>
      <c r="O246" t="s">
        <v>35</v>
      </c>
      <c r="P246" t="s">
        <v>89</v>
      </c>
      <c r="Q246" t="s">
        <v>7649</v>
      </c>
      <c r="U246" s="2" t="s">
        <v>37</v>
      </c>
      <c r="V246" t="s">
        <v>7650</v>
      </c>
      <c r="Y246" s="90">
        <f t="shared" si="20"/>
        <v>62</v>
      </c>
      <c r="Z246" s="2">
        <v>1</v>
      </c>
      <c r="AA246" s="22">
        <v>62</v>
      </c>
      <c r="AB246" s="22"/>
      <c r="AC246" s="22"/>
      <c r="AD246" s="22"/>
      <c r="AE246" s="22"/>
      <c r="AF246" t="s">
        <v>163</v>
      </c>
      <c r="AI246" t="s">
        <v>7651</v>
      </c>
      <c r="AK246" t="s">
        <v>64</v>
      </c>
      <c r="AN246" t="s">
        <v>465</v>
      </c>
      <c r="AU246"/>
      <c r="AV246"/>
      <c r="AW246"/>
      <c r="AX246"/>
      <c r="BC246" s="173">
        <f>VLOOKUP(Y246,系数表!A:C,3,0)</f>
        <v>1.1000000000000001</v>
      </c>
      <c r="BD246" s="173">
        <f t="shared" si="21"/>
        <v>4.4000000000000004</v>
      </c>
      <c r="BE246" s="173"/>
      <c r="BF246" s="173"/>
      <c r="BG246" s="166"/>
      <c r="BH246" s="166"/>
      <c r="BI246" s="160"/>
      <c r="BJ246" s="43">
        <f t="shared" si="19"/>
        <v>4.4000000000000004</v>
      </c>
      <c r="BK246" s="44"/>
      <c r="BL246" s="44"/>
      <c r="BM246" s="44"/>
      <c r="BN246" s="44"/>
      <c r="BR246" s="2" t="s">
        <v>10975</v>
      </c>
    </row>
    <row r="247" spans="1:70" x14ac:dyDescent="0.2">
      <c r="A247" t="s">
        <v>95</v>
      </c>
      <c r="B247" t="s">
        <v>7652</v>
      </c>
      <c r="C247" t="s">
        <v>81</v>
      </c>
      <c r="D247" t="s">
        <v>72</v>
      </c>
      <c r="E247" t="s">
        <v>70</v>
      </c>
      <c r="F247" t="s">
        <v>43</v>
      </c>
      <c r="G247" s="22">
        <v>32</v>
      </c>
      <c r="H247" s="22">
        <v>26</v>
      </c>
      <c r="I247" s="22">
        <f t="shared" si="18"/>
        <v>26</v>
      </c>
      <c r="J247" s="22"/>
      <c r="K247" s="149">
        <v>6</v>
      </c>
      <c r="L247" s="90"/>
      <c r="M247" s="2"/>
      <c r="N247" t="s">
        <v>45</v>
      </c>
      <c r="O247" t="s">
        <v>35</v>
      </c>
      <c r="P247" t="s">
        <v>89</v>
      </c>
      <c r="Q247" t="s">
        <v>296</v>
      </c>
      <c r="U247" s="2" t="s">
        <v>37</v>
      </c>
      <c r="V247" t="s">
        <v>7653</v>
      </c>
      <c r="Y247" s="90">
        <f t="shared" si="20"/>
        <v>56</v>
      </c>
      <c r="Z247" s="2">
        <v>1</v>
      </c>
      <c r="AA247" s="22">
        <v>56</v>
      </c>
      <c r="AB247" s="22"/>
      <c r="AC247" s="22"/>
      <c r="AD247" s="22"/>
      <c r="AE247" s="22"/>
      <c r="AF247" t="s">
        <v>163</v>
      </c>
      <c r="AI247" t="s">
        <v>2250</v>
      </c>
      <c r="AK247" t="s">
        <v>59</v>
      </c>
      <c r="AN247" t="s">
        <v>465</v>
      </c>
      <c r="AU247"/>
      <c r="AV247"/>
      <c r="AW247"/>
      <c r="AX247"/>
      <c r="BC247" s="173">
        <f>VLOOKUP(Y247,系数表!A:C,3,0)</f>
        <v>1.1000000000000001</v>
      </c>
      <c r="BD247" s="173">
        <f t="shared" si="21"/>
        <v>6.6000000000000005</v>
      </c>
      <c r="BE247" s="173"/>
      <c r="BF247" s="173"/>
      <c r="BG247" s="166"/>
      <c r="BH247" s="166"/>
      <c r="BI247" s="160"/>
      <c r="BJ247" s="43">
        <f t="shared" si="19"/>
        <v>6.6000000000000005</v>
      </c>
      <c r="BK247" s="44"/>
      <c r="BL247" s="44"/>
      <c r="BM247" s="44"/>
      <c r="BN247" s="44"/>
      <c r="BR247" s="2" t="s">
        <v>10975</v>
      </c>
    </row>
    <row r="248" spans="1:70" x14ac:dyDescent="0.2">
      <c r="A248" t="s">
        <v>95</v>
      </c>
      <c r="B248" t="s">
        <v>7654</v>
      </c>
      <c r="C248" t="s">
        <v>81</v>
      </c>
      <c r="D248" t="s">
        <v>72</v>
      </c>
      <c r="E248" t="s">
        <v>70</v>
      </c>
      <c r="F248" t="s">
        <v>97</v>
      </c>
      <c r="G248" s="22">
        <v>48</v>
      </c>
      <c r="H248" s="22">
        <v>40</v>
      </c>
      <c r="I248" s="22">
        <f t="shared" si="18"/>
        <v>40</v>
      </c>
      <c r="J248" s="22"/>
      <c r="K248" s="149">
        <v>8</v>
      </c>
      <c r="L248" s="90"/>
      <c r="M248" s="2"/>
      <c r="N248" t="s">
        <v>45</v>
      </c>
      <c r="O248" t="s">
        <v>35</v>
      </c>
      <c r="P248" t="s">
        <v>89</v>
      </c>
      <c r="Q248" t="s">
        <v>264</v>
      </c>
      <c r="U248" s="2" t="s">
        <v>37</v>
      </c>
      <c r="V248" t="s">
        <v>7655</v>
      </c>
      <c r="Y248" s="90">
        <f t="shared" si="20"/>
        <v>32</v>
      </c>
      <c r="Z248" s="2">
        <v>1</v>
      </c>
      <c r="AA248" s="22">
        <v>32</v>
      </c>
      <c r="AB248" s="22"/>
      <c r="AC248" s="22"/>
      <c r="AD248" s="22"/>
      <c r="AE248" s="22"/>
      <c r="AF248" t="s">
        <v>257</v>
      </c>
      <c r="AI248" t="s">
        <v>303</v>
      </c>
      <c r="AK248" t="s">
        <v>152</v>
      </c>
      <c r="AN248" t="s">
        <v>465</v>
      </c>
      <c r="AU248"/>
      <c r="AV248"/>
      <c r="AW248"/>
      <c r="AX248"/>
      <c r="BC248" s="173">
        <f>VLOOKUP(Y248,系数表!A:C,3,0)</f>
        <v>1.1000000000000001</v>
      </c>
      <c r="BD248" s="173">
        <f t="shared" si="21"/>
        <v>8.8000000000000007</v>
      </c>
      <c r="BE248" s="173"/>
      <c r="BF248" s="173"/>
      <c r="BG248" s="166"/>
      <c r="BH248" s="166"/>
      <c r="BI248" s="160"/>
      <c r="BJ248" s="43">
        <f t="shared" si="19"/>
        <v>8.8000000000000007</v>
      </c>
      <c r="BK248" s="44"/>
      <c r="BL248" s="44"/>
      <c r="BM248" s="44"/>
      <c r="BN248" s="44"/>
      <c r="BR248" s="2" t="s">
        <v>10975</v>
      </c>
    </row>
    <row r="249" spans="1:70" x14ac:dyDescent="0.2">
      <c r="A249" t="s">
        <v>95</v>
      </c>
      <c r="B249" t="s">
        <v>7656</v>
      </c>
      <c r="C249" t="s">
        <v>81</v>
      </c>
      <c r="D249" t="s">
        <v>72</v>
      </c>
      <c r="E249" t="s">
        <v>70</v>
      </c>
      <c r="F249" t="s">
        <v>274</v>
      </c>
      <c r="G249" s="22">
        <v>40</v>
      </c>
      <c r="H249" s="22">
        <v>32</v>
      </c>
      <c r="I249" s="22">
        <f t="shared" si="18"/>
        <v>32</v>
      </c>
      <c r="J249" s="22"/>
      <c r="K249" s="149">
        <v>8</v>
      </c>
      <c r="L249" s="90"/>
      <c r="M249" s="2"/>
      <c r="N249" t="s">
        <v>45</v>
      </c>
      <c r="O249" t="s">
        <v>35</v>
      </c>
      <c r="P249" t="s">
        <v>89</v>
      </c>
      <c r="Q249" t="s">
        <v>7657</v>
      </c>
      <c r="U249" s="2" t="s">
        <v>37</v>
      </c>
      <c r="V249" t="s">
        <v>7658</v>
      </c>
      <c r="Y249" s="90">
        <f t="shared" si="20"/>
        <v>32</v>
      </c>
      <c r="Z249" s="2">
        <v>1</v>
      </c>
      <c r="AA249" s="22">
        <v>32</v>
      </c>
      <c r="AB249" s="22"/>
      <c r="AC249" s="22"/>
      <c r="AD249" s="22"/>
      <c r="AE249" s="22"/>
      <c r="AF249" t="s">
        <v>257</v>
      </c>
      <c r="AI249" t="s">
        <v>164</v>
      </c>
      <c r="AK249" t="s">
        <v>206</v>
      </c>
      <c r="AN249" t="s">
        <v>465</v>
      </c>
      <c r="AU249"/>
      <c r="AV249"/>
      <c r="AW249"/>
      <c r="AX249"/>
      <c r="BC249" s="173">
        <f>VLOOKUP(Y249,系数表!A:C,3,0)</f>
        <v>1.1000000000000001</v>
      </c>
      <c r="BD249" s="173">
        <f t="shared" si="21"/>
        <v>8.8000000000000007</v>
      </c>
      <c r="BE249" s="173"/>
      <c r="BF249" s="173"/>
      <c r="BG249" s="166"/>
      <c r="BH249" s="166"/>
      <c r="BI249" s="160"/>
      <c r="BJ249" s="43">
        <f t="shared" si="19"/>
        <v>8.8000000000000007</v>
      </c>
      <c r="BK249" s="44"/>
      <c r="BL249" s="44"/>
      <c r="BM249" s="44"/>
      <c r="BN249" s="44"/>
      <c r="BR249" s="2" t="s">
        <v>10975</v>
      </c>
    </row>
    <row r="250" spans="1:70" x14ac:dyDescent="0.2">
      <c r="A250" t="s">
        <v>95</v>
      </c>
      <c r="B250" t="s">
        <v>7659</v>
      </c>
      <c r="C250" t="s">
        <v>41</v>
      </c>
      <c r="D250" t="s">
        <v>72</v>
      </c>
      <c r="E250" t="s">
        <v>70</v>
      </c>
      <c r="F250" t="s">
        <v>34</v>
      </c>
      <c r="G250" s="22">
        <v>16</v>
      </c>
      <c r="H250" s="2"/>
      <c r="I250" s="22">
        <f t="shared" si="18"/>
        <v>0</v>
      </c>
      <c r="J250" s="2"/>
      <c r="K250" s="149">
        <v>16</v>
      </c>
      <c r="L250" s="90"/>
      <c r="M250" s="2"/>
      <c r="N250" t="s">
        <v>35</v>
      </c>
      <c r="O250" t="s">
        <v>35</v>
      </c>
      <c r="P250" t="s">
        <v>36</v>
      </c>
      <c r="Q250" t="s">
        <v>264</v>
      </c>
      <c r="U250" s="2" t="s">
        <v>37</v>
      </c>
      <c r="V250" t="s">
        <v>7660</v>
      </c>
      <c r="Y250" s="90">
        <f t="shared" si="20"/>
        <v>32</v>
      </c>
      <c r="Z250" s="2">
        <v>1</v>
      </c>
      <c r="AA250" s="22">
        <v>32</v>
      </c>
      <c r="AB250" s="22"/>
      <c r="AC250" s="22"/>
      <c r="AD250" s="22"/>
      <c r="AE250" s="22"/>
      <c r="AF250" t="s">
        <v>257</v>
      </c>
      <c r="AI250" t="s">
        <v>58</v>
      </c>
      <c r="AK250" t="s">
        <v>35</v>
      </c>
      <c r="AN250" t="s">
        <v>61</v>
      </c>
      <c r="AU250"/>
      <c r="AV250"/>
      <c r="AW250"/>
      <c r="AX250"/>
      <c r="BC250" s="173">
        <f>VLOOKUP(Y250,系数表!A:C,3,0)</f>
        <v>1.1000000000000001</v>
      </c>
      <c r="BD250" s="173">
        <f t="shared" si="21"/>
        <v>17.600000000000001</v>
      </c>
      <c r="BE250" s="173"/>
      <c r="BF250" s="173"/>
      <c r="BG250" s="166"/>
      <c r="BH250" s="166"/>
      <c r="BI250" s="160"/>
      <c r="BJ250" s="43">
        <f t="shared" si="19"/>
        <v>17.600000000000001</v>
      </c>
      <c r="BK250" s="44"/>
      <c r="BL250" s="44"/>
      <c r="BM250" s="44"/>
      <c r="BN250" s="44"/>
      <c r="BR250" s="2" t="s">
        <v>10975</v>
      </c>
    </row>
    <row r="251" spans="1:70" x14ac:dyDescent="0.2">
      <c r="A251" t="s">
        <v>95</v>
      </c>
      <c r="B251" t="s">
        <v>7659</v>
      </c>
      <c r="C251" t="s">
        <v>41</v>
      </c>
      <c r="D251" t="s">
        <v>72</v>
      </c>
      <c r="E251" t="s">
        <v>70</v>
      </c>
      <c r="F251" t="s">
        <v>34</v>
      </c>
      <c r="G251" s="22">
        <v>16</v>
      </c>
      <c r="H251" s="2"/>
      <c r="I251" s="22">
        <f t="shared" si="18"/>
        <v>0</v>
      </c>
      <c r="J251" s="2"/>
      <c r="K251" s="149">
        <v>16</v>
      </c>
      <c r="L251" s="90"/>
      <c r="M251" s="2"/>
      <c r="N251" t="s">
        <v>35</v>
      </c>
      <c r="O251" t="s">
        <v>35</v>
      </c>
      <c r="P251" t="s">
        <v>36</v>
      </c>
      <c r="Q251" t="s">
        <v>255</v>
      </c>
      <c r="U251" s="2" t="s">
        <v>37</v>
      </c>
      <c r="V251" t="s">
        <v>7661</v>
      </c>
      <c r="Y251" s="90">
        <f t="shared" si="20"/>
        <v>56</v>
      </c>
      <c r="Z251" s="2">
        <v>1</v>
      </c>
      <c r="AA251" s="22">
        <v>56</v>
      </c>
      <c r="AB251" s="22"/>
      <c r="AC251" s="22"/>
      <c r="AD251" s="22"/>
      <c r="AE251" s="22"/>
      <c r="AF251" t="s">
        <v>163</v>
      </c>
      <c r="AI251" t="s">
        <v>58</v>
      </c>
      <c r="AK251" t="s">
        <v>35</v>
      </c>
      <c r="AN251" t="s">
        <v>61</v>
      </c>
      <c r="AU251"/>
      <c r="AV251"/>
      <c r="AW251"/>
      <c r="AX251"/>
      <c r="BC251" s="173">
        <f>VLOOKUP(Y251,系数表!A:C,3,0)</f>
        <v>1.1000000000000001</v>
      </c>
      <c r="BD251" s="173">
        <f t="shared" si="21"/>
        <v>17.600000000000001</v>
      </c>
      <c r="BE251" s="173"/>
      <c r="BF251" s="173"/>
      <c r="BG251" s="166"/>
      <c r="BH251" s="166"/>
      <c r="BI251" s="160"/>
      <c r="BJ251" s="43">
        <f t="shared" si="19"/>
        <v>17.600000000000001</v>
      </c>
      <c r="BK251" s="44"/>
      <c r="BL251" s="44"/>
      <c r="BM251" s="44"/>
      <c r="BN251" s="44"/>
      <c r="BR251" s="2" t="s">
        <v>10975</v>
      </c>
    </row>
    <row r="252" spans="1:70" x14ac:dyDescent="0.2">
      <c r="A252" t="s">
        <v>95</v>
      </c>
      <c r="B252" t="s">
        <v>7662</v>
      </c>
      <c r="C252" t="s">
        <v>81</v>
      </c>
      <c r="D252" t="s">
        <v>85</v>
      </c>
      <c r="E252" t="s">
        <v>70</v>
      </c>
      <c r="F252" t="s">
        <v>335</v>
      </c>
      <c r="G252" s="22">
        <v>64</v>
      </c>
      <c r="H252" s="22">
        <v>56</v>
      </c>
      <c r="I252" s="22">
        <f t="shared" si="18"/>
        <v>56</v>
      </c>
      <c r="J252" s="22"/>
      <c r="K252" s="149">
        <v>8</v>
      </c>
      <c r="L252" s="90"/>
      <c r="M252" s="2"/>
      <c r="N252" t="s">
        <v>60</v>
      </c>
      <c r="O252" t="s">
        <v>35</v>
      </c>
      <c r="P252" t="s">
        <v>89</v>
      </c>
      <c r="Q252" t="s">
        <v>7663</v>
      </c>
      <c r="U252" s="2" t="s">
        <v>37</v>
      </c>
      <c r="V252" t="s">
        <v>7664</v>
      </c>
      <c r="Y252" s="90">
        <f t="shared" si="20"/>
        <v>67</v>
      </c>
      <c r="Z252" s="2">
        <v>1</v>
      </c>
      <c r="AA252" s="22">
        <v>67</v>
      </c>
      <c r="AB252" s="22"/>
      <c r="AC252" s="22"/>
      <c r="AD252" s="22"/>
      <c r="AE252" s="22"/>
      <c r="AF252" t="s">
        <v>200</v>
      </c>
      <c r="AI252" t="s">
        <v>303</v>
      </c>
      <c r="AK252" t="s">
        <v>115</v>
      </c>
      <c r="AN252" t="s">
        <v>465</v>
      </c>
      <c r="AU252"/>
      <c r="AV252"/>
      <c r="AW252"/>
      <c r="AX252"/>
      <c r="BC252" s="173">
        <f>VLOOKUP(Y252,系数表!A:C,3,0)</f>
        <v>1.1000000000000001</v>
      </c>
      <c r="BD252" s="173">
        <f t="shared" si="21"/>
        <v>8.8000000000000007</v>
      </c>
      <c r="BE252" s="173"/>
      <c r="BF252" s="173"/>
      <c r="BG252" s="166"/>
      <c r="BH252" s="166"/>
      <c r="BI252" s="160"/>
      <c r="BJ252" s="43">
        <f t="shared" si="19"/>
        <v>8.8000000000000007</v>
      </c>
      <c r="BK252" s="44"/>
      <c r="BL252" s="44"/>
      <c r="BM252" s="44"/>
      <c r="BN252" s="44"/>
      <c r="BR252" s="2" t="s">
        <v>10975</v>
      </c>
    </row>
    <row r="253" spans="1:70" x14ac:dyDescent="0.2">
      <c r="A253" t="s">
        <v>95</v>
      </c>
      <c r="B253" t="s">
        <v>7665</v>
      </c>
      <c r="C253" t="s">
        <v>81</v>
      </c>
      <c r="D253" t="s">
        <v>72</v>
      </c>
      <c r="E253" t="s">
        <v>70</v>
      </c>
      <c r="F253" t="s">
        <v>97</v>
      </c>
      <c r="G253" s="22">
        <v>48</v>
      </c>
      <c r="H253" s="22">
        <v>44</v>
      </c>
      <c r="I253" s="22">
        <f t="shared" si="18"/>
        <v>44</v>
      </c>
      <c r="J253" s="22"/>
      <c r="K253" s="149">
        <v>4</v>
      </c>
      <c r="L253" s="90"/>
      <c r="M253" s="2"/>
      <c r="N253" t="s">
        <v>45</v>
      </c>
      <c r="O253" t="s">
        <v>35</v>
      </c>
      <c r="P253" t="s">
        <v>89</v>
      </c>
      <c r="Q253" t="s">
        <v>167</v>
      </c>
      <c r="U253" s="2" t="s">
        <v>37</v>
      </c>
      <c r="V253" t="s">
        <v>7666</v>
      </c>
      <c r="Y253" s="90">
        <f t="shared" si="20"/>
        <v>66</v>
      </c>
      <c r="Z253" s="2">
        <v>1</v>
      </c>
      <c r="AA253" s="22">
        <v>66</v>
      </c>
      <c r="AB253" s="22"/>
      <c r="AC253" s="22"/>
      <c r="AD253" s="22"/>
      <c r="AE253" s="22"/>
      <c r="AF253" t="s">
        <v>200</v>
      </c>
      <c r="AI253" t="s">
        <v>7651</v>
      </c>
      <c r="AK253" t="s">
        <v>64</v>
      </c>
      <c r="AN253" t="s">
        <v>465</v>
      </c>
      <c r="AU253"/>
      <c r="AV253"/>
      <c r="AW253"/>
      <c r="AX253"/>
      <c r="BC253" s="173">
        <f>VLOOKUP(Y253,系数表!A:C,3,0)</f>
        <v>1.1000000000000001</v>
      </c>
      <c r="BD253" s="173">
        <f t="shared" si="21"/>
        <v>4.4000000000000004</v>
      </c>
      <c r="BE253" s="173"/>
      <c r="BF253" s="173"/>
      <c r="BG253" s="166"/>
      <c r="BH253" s="166"/>
      <c r="BI253" s="160"/>
      <c r="BJ253" s="43">
        <f t="shared" si="19"/>
        <v>4.4000000000000004</v>
      </c>
      <c r="BK253" s="44"/>
      <c r="BL253" s="44"/>
      <c r="BM253" s="44"/>
      <c r="BN253" s="44"/>
      <c r="BR253" s="2" t="s">
        <v>10975</v>
      </c>
    </row>
    <row r="254" spans="1:70" x14ac:dyDescent="0.2">
      <c r="A254" t="s">
        <v>95</v>
      </c>
      <c r="B254" t="s">
        <v>7667</v>
      </c>
      <c r="C254" t="s">
        <v>81</v>
      </c>
      <c r="D254" t="s">
        <v>72</v>
      </c>
      <c r="E254" t="s">
        <v>70</v>
      </c>
      <c r="F254" t="s">
        <v>43</v>
      </c>
      <c r="G254" s="22">
        <v>32</v>
      </c>
      <c r="H254" s="22">
        <v>26</v>
      </c>
      <c r="I254" s="22">
        <f t="shared" si="18"/>
        <v>26</v>
      </c>
      <c r="J254" s="22"/>
      <c r="K254" s="149">
        <v>6</v>
      </c>
      <c r="L254" s="90"/>
      <c r="M254" s="2"/>
      <c r="N254" t="s">
        <v>45</v>
      </c>
      <c r="O254" t="s">
        <v>35</v>
      </c>
      <c r="P254" t="s">
        <v>89</v>
      </c>
      <c r="Q254" t="s">
        <v>317</v>
      </c>
      <c r="U254" s="2" t="s">
        <v>37</v>
      </c>
      <c r="V254" t="s">
        <v>7668</v>
      </c>
      <c r="Y254" s="90">
        <f t="shared" si="20"/>
        <v>50</v>
      </c>
      <c r="Z254" s="2">
        <v>1</v>
      </c>
      <c r="AA254" s="22">
        <v>50</v>
      </c>
      <c r="AB254" s="22"/>
      <c r="AC254" s="22"/>
      <c r="AD254" s="22"/>
      <c r="AE254" s="22"/>
      <c r="AF254" t="s">
        <v>170</v>
      </c>
      <c r="AI254" t="s">
        <v>522</v>
      </c>
      <c r="AK254" t="s">
        <v>59</v>
      </c>
      <c r="AN254" t="s">
        <v>465</v>
      </c>
      <c r="AU254"/>
      <c r="AV254"/>
      <c r="AW254"/>
      <c r="AX254"/>
      <c r="BC254" s="173">
        <f>VLOOKUP(Y254,系数表!A:C,3,0)</f>
        <v>1.1000000000000001</v>
      </c>
      <c r="BD254" s="173">
        <f t="shared" si="21"/>
        <v>6.6000000000000005</v>
      </c>
      <c r="BE254" s="173"/>
      <c r="BF254" s="173"/>
      <c r="BG254" s="166"/>
      <c r="BH254" s="166"/>
      <c r="BI254" s="160"/>
      <c r="BJ254" s="43">
        <f t="shared" si="19"/>
        <v>6.6000000000000005</v>
      </c>
      <c r="BK254" s="44"/>
      <c r="BL254" s="44"/>
      <c r="BM254" s="44"/>
      <c r="BN254" s="44"/>
      <c r="BR254" s="2" t="s">
        <v>10975</v>
      </c>
    </row>
    <row r="255" spans="1:70" x14ac:dyDescent="0.2">
      <c r="A255" t="s">
        <v>95</v>
      </c>
      <c r="B255" t="s">
        <v>7669</v>
      </c>
      <c r="C255" t="s">
        <v>81</v>
      </c>
      <c r="D255" t="s">
        <v>72</v>
      </c>
      <c r="E255" t="s">
        <v>70</v>
      </c>
      <c r="F255" t="s">
        <v>43</v>
      </c>
      <c r="G255" s="22">
        <v>32</v>
      </c>
      <c r="H255" s="22">
        <v>22</v>
      </c>
      <c r="I255" s="22">
        <f t="shared" si="18"/>
        <v>22</v>
      </c>
      <c r="J255" s="22"/>
      <c r="K255" s="149">
        <v>10</v>
      </c>
      <c r="L255" s="90"/>
      <c r="M255" s="2"/>
      <c r="N255" t="s">
        <v>60</v>
      </c>
      <c r="O255" t="s">
        <v>35</v>
      </c>
      <c r="P255" t="s">
        <v>89</v>
      </c>
      <c r="Q255" t="s">
        <v>431</v>
      </c>
      <c r="U255" s="2" t="s">
        <v>37</v>
      </c>
      <c r="V255" t="s">
        <v>7670</v>
      </c>
      <c r="Y255" s="90">
        <f t="shared" si="20"/>
        <v>50</v>
      </c>
      <c r="Z255" s="2">
        <v>1</v>
      </c>
      <c r="AA255" s="22">
        <v>50</v>
      </c>
      <c r="AB255" s="22"/>
      <c r="AC255" s="22"/>
      <c r="AD255" s="22"/>
      <c r="AE255" s="22"/>
      <c r="AF255" t="s">
        <v>170</v>
      </c>
      <c r="AI255" t="s">
        <v>4225</v>
      </c>
      <c r="AK255" t="s">
        <v>69</v>
      </c>
      <c r="AN255" t="s">
        <v>465</v>
      </c>
      <c r="AU255"/>
      <c r="AV255"/>
      <c r="AW255"/>
      <c r="AX255"/>
      <c r="BC255" s="173">
        <f>VLOOKUP(Y255,系数表!A:C,3,0)</f>
        <v>1.1000000000000001</v>
      </c>
      <c r="BD255" s="173">
        <f t="shared" si="21"/>
        <v>11</v>
      </c>
      <c r="BE255" s="173"/>
      <c r="BF255" s="173"/>
      <c r="BG255" s="166"/>
      <c r="BH255" s="166"/>
      <c r="BI255" s="160"/>
      <c r="BJ255" s="43">
        <f t="shared" si="19"/>
        <v>11</v>
      </c>
      <c r="BK255" s="44"/>
      <c r="BL255" s="44"/>
      <c r="BM255" s="44"/>
      <c r="BN255" s="44"/>
      <c r="BR255" s="2" t="s">
        <v>10975</v>
      </c>
    </row>
    <row r="256" spans="1:70" x14ac:dyDescent="0.2">
      <c r="A256" t="s">
        <v>95</v>
      </c>
      <c r="B256" t="s">
        <v>7671</v>
      </c>
      <c r="C256" t="s">
        <v>41</v>
      </c>
      <c r="D256" t="s">
        <v>72</v>
      </c>
      <c r="E256" t="s">
        <v>70</v>
      </c>
      <c r="F256" t="s">
        <v>43</v>
      </c>
      <c r="G256" s="22">
        <v>32</v>
      </c>
      <c r="H256" s="22">
        <v>8</v>
      </c>
      <c r="I256" s="22">
        <f t="shared" si="18"/>
        <v>8</v>
      </c>
      <c r="J256" s="22"/>
      <c r="K256" s="90"/>
      <c r="L256" s="149">
        <v>24</v>
      </c>
      <c r="M256" s="2"/>
      <c r="N256" t="s">
        <v>35</v>
      </c>
      <c r="O256" t="s">
        <v>35</v>
      </c>
      <c r="P256" t="s">
        <v>36</v>
      </c>
      <c r="Q256" t="s">
        <v>283</v>
      </c>
      <c r="U256" s="2" t="s">
        <v>37</v>
      </c>
      <c r="V256" t="s">
        <v>7672</v>
      </c>
      <c r="Y256" s="90">
        <f>AA256</f>
        <v>50</v>
      </c>
      <c r="Z256" s="2">
        <v>1</v>
      </c>
      <c r="AA256" s="22">
        <v>50</v>
      </c>
      <c r="AB256" s="22"/>
      <c r="AC256" s="22"/>
      <c r="AD256" s="22"/>
      <c r="AE256" s="22"/>
      <c r="AF256" t="s">
        <v>170</v>
      </c>
      <c r="AI256" t="s">
        <v>266</v>
      </c>
      <c r="AK256" t="s">
        <v>184</v>
      </c>
      <c r="AN256" t="s">
        <v>465</v>
      </c>
      <c r="AU256"/>
      <c r="AV256"/>
      <c r="AW256"/>
      <c r="AX256"/>
      <c r="BC256" s="173"/>
      <c r="BD256" s="173"/>
      <c r="BE256" s="173">
        <f>VLOOKUP(Y256,系数表!A:D,4,0)</f>
        <v>1.1299999999999999</v>
      </c>
      <c r="BF256" s="173">
        <f t="shared" ref="BF256" si="22">L256*BE256*ROUND(AA256/Y256,0)</f>
        <v>27.119999999999997</v>
      </c>
      <c r="BG256" s="166"/>
      <c r="BH256" s="166"/>
      <c r="BI256" s="160"/>
      <c r="BJ256" s="43">
        <f t="shared" si="19"/>
        <v>27.119999999999997</v>
      </c>
      <c r="BK256" s="44"/>
      <c r="BL256" s="44"/>
      <c r="BM256" s="44"/>
      <c r="BN256" s="44"/>
      <c r="BR256" s="2" t="s">
        <v>10975</v>
      </c>
    </row>
    <row r="257" spans="1:70" x14ac:dyDescent="0.2">
      <c r="A257" t="s">
        <v>95</v>
      </c>
      <c r="B257" t="s">
        <v>7673</v>
      </c>
      <c r="C257" t="s">
        <v>31</v>
      </c>
      <c r="D257" t="s">
        <v>32</v>
      </c>
      <c r="E257" t="s">
        <v>70</v>
      </c>
      <c r="F257" t="s">
        <v>43</v>
      </c>
      <c r="G257" s="22">
        <v>32</v>
      </c>
      <c r="H257" s="22">
        <v>32</v>
      </c>
      <c r="I257" s="22">
        <f t="shared" si="18"/>
        <v>32</v>
      </c>
      <c r="J257" s="22"/>
      <c r="K257" s="90"/>
      <c r="L257" s="90"/>
      <c r="M257" s="2"/>
      <c r="N257" t="s">
        <v>35</v>
      </c>
      <c r="O257" t="s">
        <v>35</v>
      </c>
      <c r="P257" t="s">
        <v>36</v>
      </c>
      <c r="Q257" t="s">
        <v>457</v>
      </c>
      <c r="U257" s="2" t="s">
        <v>37</v>
      </c>
      <c r="V257" t="s">
        <v>7674</v>
      </c>
      <c r="Y257" s="90"/>
      <c r="Z257" s="2">
        <v>232</v>
      </c>
      <c r="AA257" s="22">
        <v>55</v>
      </c>
      <c r="AB257" s="22"/>
      <c r="AC257" s="22"/>
      <c r="AD257" s="22"/>
      <c r="AE257" s="22"/>
      <c r="AI257" t="s">
        <v>79</v>
      </c>
      <c r="AK257" t="s">
        <v>44</v>
      </c>
      <c r="AU257"/>
      <c r="AV257"/>
      <c r="AW257"/>
      <c r="AX257"/>
      <c r="BC257" s="173"/>
      <c r="BD257" s="173"/>
      <c r="BE257" s="173"/>
      <c r="BF257" s="173"/>
      <c r="BG257" s="166"/>
      <c r="BH257" s="166"/>
      <c r="BI257" s="160"/>
      <c r="BJ257" s="43">
        <f t="shared" si="19"/>
        <v>0</v>
      </c>
      <c r="BK257" s="44"/>
      <c r="BL257" s="44"/>
      <c r="BM257" s="44"/>
      <c r="BN257" s="44"/>
      <c r="BR257" s="2" t="s">
        <v>10975</v>
      </c>
    </row>
    <row r="258" spans="1:70" x14ac:dyDescent="0.2">
      <c r="A258" t="s">
        <v>95</v>
      </c>
      <c r="B258" t="s">
        <v>329</v>
      </c>
      <c r="C258" t="s">
        <v>81</v>
      </c>
      <c r="D258" t="s">
        <v>85</v>
      </c>
      <c r="E258" t="s">
        <v>70</v>
      </c>
      <c r="F258" t="s">
        <v>97</v>
      </c>
      <c r="G258" s="22">
        <v>48</v>
      </c>
      <c r="H258" s="22">
        <v>40</v>
      </c>
      <c r="I258" s="22">
        <f t="shared" ref="I258:I293" si="23">H258-J258</f>
        <v>40</v>
      </c>
      <c r="J258" s="22"/>
      <c r="K258" s="149">
        <v>8</v>
      </c>
      <c r="L258" s="90"/>
      <c r="M258" s="2"/>
      <c r="N258" t="s">
        <v>45</v>
      </c>
      <c r="O258" t="s">
        <v>35</v>
      </c>
      <c r="P258" t="s">
        <v>89</v>
      </c>
      <c r="Q258" t="s">
        <v>172</v>
      </c>
      <c r="U258" s="2" t="s">
        <v>37</v>
      </c>
      <c r="V258" t="s">
        <v>331</v>
      </c>
      <c r="Y258" s="90">
        <f t="shared" ref="Y258:Y260" si="24">AA258</f>
        <v>51</v>
      </c>
      <c r="Z258" s="2">
        <v>1</v>
      </c>
      <c r="AA258" s="22">
        <v>51</v>
      </c>
      <c r="AB258" s="22"/>
      <c r="AC258" s="22"/>
      <c r="AD258" s="22"/>
      <c r="AE258" s="22"/>
      <c r="AF258" t="s">
        <v>67</v>
      </c>
      <c r="AI258" t="s">
        <v>303</v>
      </c>
      <c r="AK258" t="s">
        <v>152</v>
      </c>
      <c r="AN258" t="s">
        <v>465</v>
      </c>
      <c r="AU258"/>
      <c r="AV258"/>
      <c r="AW258"/>
      <c r="AX258"/>
      <c r="BC258" s="173">
        <f>VLOOKUP(Y258,系数表!A:C,3,0)</f>
        <v>1.1000000000000001</v>
      </c>
      <c r="BD258" s="173">
        <f t="shared" si="21"/>
        <v>8.8000000000000007</v>
      </c>
      <c r="BE258" s="173"/>
      <c r="BF258" s="173"/>
      <c r="BG258" s="166"/>
      <c r="BH258" s="166"/>
      <c r="BI258" s="160"/>
      <c r="BJ258" s="43">
        <f t="shared" si="19"/>
        <v>8.8000000000000007</v>
      </c>
      <c r="BK258" s="44"/>
      <c r="BL258" s="44"/>
      <c r="BM258" s="44"/>
      <c r="BN258" s="44"/>
      <c r="BR258" s="2" t="s">
        <v>10975</v>
      </c>
    </row>
    <row r="259" spans="1:70" x14ac:dyDescent="0.2">
      <c r="A259" t="s">
        <v>95</v>
      </c>
      <c r="B259" t="s">
        <v>329</v>
      </c>
      <c r="C259" t="s">
        <v>81</v>
      </c>
      <c r="D259" t="s">
        <v>85</v>
      </c>
      <c r="E259" t="s">
        <v>70</v>
      </c>
      <c r="F259" t="s">
        <v>97</v>
      </c>
      <c r="G259" s="22">
        <v>48</v>
      </c>
      <c r="H259" s="22">
        <v>40</v>
      </c>
      <c r="I259" s="22">
        <f t="shared" si="23"/>
        <v>40</v>
      </c>
      <c r="J259" s="22"/>
      <c r="K259" s="149">
        <v>8</v>
      </c>
      <c r="L259" s="90"/>
      <c r="M259" s="2"/>
      <c r="N259" t="s">
        <v>45</v>
      </c>
      <c r="O259" t="s">
        <v>35</v>
      </c>
      <c r="P259" t="s">
        <v>89</v>
      </c>
      <c r="Q259" t="s">
        <v>210</v>
      </c>
      <c r="U259" s="2" t="s">
        <v>37</v>
      </c>
      <c r="V259" t="s">
        <v>7675</v>
      </c>
      <c r="Y259" s="90">
        <f t="shared" si="24"/>
        <v>48</v>
      </c>
      <c r="Z259" s="2">
        <v>1</v>
      </c>
      <c r="AA259" s="22">
        <v>48</v>
      </c>
      <c r="AB259" s="22"/>
      <c r="AC259" s="22"/>
      <c r="AD259" s="22"/>
      <c r="AE259" s="22"/>
      <c r="AF259" t="s">
        <v>209</v>
      </c>
      <c r="AI259" t="s">
        <v>303</v>
      </c>
      <c r="AK259" t="s">
        <v>152</v>
      </c>
      <c r="AN259" t="s">
        <v>465</v>
      </c>
      <c r="AU259"/>
      <c r="AV259"/>
      <c r="AW259"/>
      <c r="AX259"/>
      <c r="BC259" s="173">
        <f>VLOOKUP(Y259,系数表!A:C,3,0)</f>
        <v>1.1000000000000001</v>
      </c>
      <c r="BD259" s="173">
        <f t="shared" ref="BD259:BD291" si="25">K259*BC259*ROUND(AA259/Y259,0)</f>
        <v>8.8000000000000007</v>
      </c>
      <c r="BE259" s="173"/>
      <c r="BF259" s="173"/>
      <c r="BG259" s="166"/>
      <c r="BH259" s="166"/>
      <c r="BI259" s="160"/>
      <c r="BJ259" s="43">
        <f t="shared" ref="BJ259:BJ322" si="26">BD259+BF259</f>
        <v>8.8000000000000007</v>
      </c>
      <c r="BK259" s="44"/>
      <c r="BL259" s="44"/>
      <c r="BM259" s="44"/>
      <c r="BN259" s="44"/>
      <c r="BR259" s="2" t="s">
        <v>10975</v>
      </c>
    </row>
    <row r="260" spans="1:70" x14ac:dyDescent="0.2">
      <c r="A260" t="s">
        <v>95</v>
      </c>
      <c r="B260" t="s">
        <v>329</v>
      </c>
      <c r="C260" t="s">
        <v>81</v>
      </c>
      <c r="D260" t="s">
        <v>85</v>
      </c>
      <c r="E260" t="s">
        <v>70</v>
      </c>
      <c r="F260" t="s">
        <v>97</v>
      </c>
      <c r="G260" s="22">
        <v>48</v>
      </c>
      <c r="H260" s="22">
        <v>40</v>
      </c>
      <c r="I260" s="22">
        <f t="shared" si="23"/>
        <v>40</v>
      </c>
      <c r="J260" s="22"/>
      <c r="K260" s="149">
        <v>8</v>
      </c>
      <c r="L260" s="90"/>
      <c r="M260" s="2"/>
      <c r="N260" t="s">
        <v>45</v>
      </c>
      <c r="O260" t="s">
        <v>35</v>
      </c>
      <c r="P260" t="s">
        <v>89</v>
      </c>
      <c r="Q260" t="s">
        <v>330</v>
      </c>
      <c r="U260" s="2" t="s">
        <v>37</v>
      </c>
      <c r="V260" t="s">
        <v>7676</v>
      </c>
      <c r="Y260" s="90">
        <f t="shared" si="24"/>
        <v>48</v>
      </c>
      <c r="Z260" s="2">
        <v>1</v>
      </c>
      <c r="AA260" s="22">
        <v>48</v>
      </c>
      <c r="AB260" s="22"/>
      <c r="AC260" s="22"/>
      <c r="AD260" s="22"/>
      <c r="AE260" s="22"/>
      <c r="AF260" t="s">
        <v>212</v>
      </c>
      <c r="AI260" t="s">
        <v>303</v>
      </c>
      <c r="AK260" t="s">
        <v>152</v>
      </c>
      <c r="AN260" t="s">
        <v>465</v>
      </c>
      <c r="AU260"/>
      <c r="AV260"/>
      <c r="AW260"/>
      <c r="AX260"/>
      <c r="BC260" s="173">
        <f>VLOOKUP(Y260,系数表!A:C,3,0)</f>
        <v>1.1000000000000001</v>
      </c>
      <c r="BD260" s="173">
        <f t="shared" si="25"/>
        <v>8.8000000000000007</v>
      </c>
      <c r="BE260" s="173"/>
      <c r="BF260" s="173"/>
      <c r="BG260" s="166"/>
      <c r="BH260" s="166"/>
      <c r="BI260" s="160"/>
      <c r="BJ260" s="43">
        <f t="shared" si="26"/>
        <v>8.8000000000000007</v>
      </c>
      <c r="BK260" s="44"/>
      <c r="BL260" s="44"/>
      <c r="BM260" s="44"/>
      <c r="BN260" s="44"/>
      <c r="BR260" s="2" t="s">
        <v>10975</v>
      </c>
    </row>
    <row r="261" spans="1:70" x14ac:dyDescent="0.2">
      <c r="A261" t="s">
        <v>95</v>
      </c>
      <c r="B261" t="s">
        <v>7677</v>
      </c>
      <c r="C261" t="s">
        <v>81</v>
      </c>
      <c r="D261" t="s">
        <v>85</v>
      </c>
      <c r="E261" t="s">
        <v>70</v>
      </c>
      <c r="F261" t="s">
        <v>43</v>
      </c>
      <c r="G261" s="22">
        <v>32</v>
      </c>
      <c r="H261" s="22">
        <v>32</v>
      </c>
      <c r="I261" s="22">
        <f t="shared" si="23"/>
        <v>32</v>
      </c>
      <c r="J261" s="22"/>
      <c r="K261" s="90"/>
      <c r="L261" s="90"/>
      <c r="M261" s="2"/>
      <c r="N261" t="s">
        <v>35</v>
      </c>
      <c r="O261" t="s">
        <v>35</v>
      </c>
      <c r="P261" t="s">
        <v>89</v>
      </c>
      <c r="Q261" t="s">
        <v>7678</v>
      </c>
      <c r="U261" s="2" t="s">
        <v>37</v>
      </c>
      <c r="V261" t="s">
        <v>7679</v>
      </c>
      <c r="Y261" s="90"/>
      <c r="Z261" s="2">
        <v>1</v>
      </c>
      <c r="AA261" s="22">
        <v>50</v>
      </c>
      <c r="AB261" s="22"/>
      <c r="AC261" s="22"/>
      <c r="AD261" s="22"/>
      <c r="AE261" s="22"/>
      <c r="AF261" t="s">
        <v>67</v>
      </c>
      <c r="AI261" t="s">
        <v>3892</v>
      </c>
      <c r="AK261" t="s">
        <v>44</v>
      </c>
      <c r="AN261" t="s">
        <v>465</v>
      </c>
      <c r="AU261"/>
      <c r="AV261"/>
      <c r="AW261"/>
      <c r="AX261"/>
      <c r="BC261" s="173"/>
      <c r="BD261" s="173"/>
      <c r="BE261" s="173"/>
      <c r="BF261" s="173"/>
      <c r="BG261" s="166"/>
      <c r="BH261" s="166"/>
      <c r="BI261" s="160"/>
      <c r="BJ261" s="43">
        <f t="shared" si="26"/>
        <v>0</v>
      </c>
      <c r="BK261" s="44"/>
      <c r="BL261" s="44"/>
      <c r="BM261" s="44"/>
      <c r="BN261" s="44"/>
      <c r="BR261" s="2" t="s">
        <v>10975</v>
      </c>
    </row>
    <row r="262" spans="1:70" x14ac:dyDescent="0.2">
      <c r="A262" t="s">
        <v>95</v>
      </c>
      <c r="B262" t="s">
        <v>7677</v>
      </c>
      <c r="C262" t="s">
        <v>81</v>
      </c>
      <c r="D262" t="s">
        <v>85</v>
      </c>
      <c r="E262" t="s">
        <v>70</v>
      </c>
      <c r="F262" t="s">
        <v>43</v>
      </c>
      <c r="G262" s="22">
        <v>32</v>
      </c>
      <c r="H262" s="22">
        <v>32</v>
      </c>
      <c r="I262" s="22">
        <f t="shared" si="23"/>
        <v>32</v>
      </c>
      <c r="J262" s="22"/>
      <c r="K262" s="90"/>
      <c r="L262" s="90"/>
      <c r="M262" s="2"/>
      <c r="N262" t="s">
        <v>35</v>
      </c>
      <c r="O262" t="s">
        <v>35</v>
      </c>
      <c r="P262" t="s">
        <v>89</v>
      </c>
      <c r="Q262" t="s">
        <v>7680</v>
      </c>
      <c r="U262" s="2" t="s">
        <v>37</v>
      </c>
      <c r="V262" t="s">
        <v>7681</v>
      </c>
      <c r="Y262" s="90"/>
      <c r="Z262" s="2">
        <v>1</v>
      </c>
      <c r="AA262" s="22">
        <v>48</v>
      </c>
      <c r="AB262" s="22"/>
      <c r="AC262" s="22"/>
      <c r="AD262" s="22"/>
      <c r="AE262" s="22"/>
      <c r="AF262" t="s">
        <v>209</v>
      </c>
      <c r="AI262" t="s">
        <v>3892</v>
      </c>
      <c r="AK262" t="s">
        <v>44</v>
      </c>
      <c r="AN262" t="s">
        <v>465</v>
      </c>
      <c r="AU262"/>
      <c r="AV262"/>
      <c r="AW262"/>
      <c r="AX262"/>
      <c r="BC262" s="173"/>
      <c r="BD262" s="173"/>
      <c r="BE262" s="173"/>
      <c r="BF262" s="173"/>
      <c r="BG262" s="166"/>
      <c r="BH262" s="166"/>
      <c r="BI262" s="160"/>
      <c r="BJ262" s="43">
        <f t="shared" si="26"/>
        <v>0</v>
      </c>
      <c r="BK262" s="44"/>
      <c r="BL262" s="44"/>
      <c r="BM262" s="44"/>
      <c r="BN262" s="44"/>
      <c r="BR262" s="2" t="s">
        <v>10975</v>
      </c>
    </row>
    <row r="263" spans="1:70" x14ac:dyDescent="0.2">
      <c r="A263" t="s">
        <v>95</v>
      </c>
      <c r="B263" t="s">
        <v>7677</v>
      </c>
      <c r="C263" t="s">
        <v>81</v>
      </c>
      <c r="D263" t="s">
        <v>85</v>
      </c>
      <c r="E263" t="s">
        <v>70</v>
      </c>
      <c r="F263" t="s">
        <v>43</v>
      </c>
      <c r="G263" s="22">
        <v>32</v>
      </c>
      <c r="H263" s="22">
        <v>32</v>
      </c>
      <c r="I263" s="22">
        <f t="shared" si="23"/>
        <v>32</v>
      </c>
      <c r="J263" s="22"/>
      <c r="K263" s="90"/>
      <c r="L263" s="90"/>
      <c r="M263" s="2"/>
      <c r="N263" t="s">
        <v>35</v>
      </c>
      <c r="O263" t="s">
        <v>35</v>
      </c>
      <c r="P263" t="s">
        <v>89</v>
      </c>
      <c r="Q263" t="s">
        <v>159</v>
      </c>
      <c r="U263" s="2" t="s">
        <v>37</v>
      </c>
      <c r="V263" t="s">
        <v>7682</v>
      </c>
      <c r="Y263" s="90"/>
      <c r="Z263" s="2">
        <v>1</v>
      </c>
      <c r="AA263" s="22">
        <v>48</v>
      </c>
      <c r="AB263" s="22"/>
      <c r="AC263" s="22"/>
      <c r="AD263" s="22"/>
      <c r="AE263" s="22"/>
      <c r="AF263" t="s">
        <v>212</v>
      </c>
      <c r="AI263" t="s">
        <v>3892</v>
      </c>
      <c r="AK263" t="s">
        <v>44</v>
      </c>
      <c r="AN263" t="s">
        <v>465</v>
      </c>
      <c r="AU263"/>
      <c r="AV263"/>
      <c r="AW263"/>
      <c r="AX263"/>
      <c r="BC263" s="173"/>
      <c r="BD263" s="173"/>
      <c r="BE263" s="173"/>
      <c r="BF263" s="173"/>
      <c r="BG263" s="166"/>
      <c r="BH263" s="166"/>
      <c r="BI263" s="160"/>
      <c r="BJ263" s="43">
        <f t="shared" si="26"/>
        <v>0</v>
      </c>
      <c r="BK263" s="44"/>
      <c r="BL263" s="44"/>
      <c r="BM263" s="44"/>
      <c r="BN263" s="44"/>
      <c r="BR263" s="2" t="s">
        <v>10975</v>
      </c>
    </row>
    <row r="264" spans="1:70" x14ac:dyDescent="0.2">
      <c r="A264" t="s">
        <v>95</v>
      </c>
      <c r="B264" t="s">
        <v>7683</v>
      </c>
      <c r="C264" t="s">
        <v>41</v>
      </c>
      <c r="D264" t="s">
        <v>72</v>
      </c>
      <c r="E264" t="s">
        <v>70</v>
      </c>
      <c r="F264" t="s">
        <v>43</v>
      </c>
      <c r="G264" s="22">
        <v>32</v>
      </c>
      <c r="H264" s="22">
        <v>6</v>
      </c>
      <c r="I264" s="22">
        <f t="shared" si="23"/>
        <v>6</v>
      </c>
      <c r="J264" s="22"/>
      <c r="K264" s="149">
        <v>26</v>
      </c>
      <c r="L264" s="90"/>
      <c r="M264" s="2"/>
      <c r="N264" t="s">
        <v>35</v>
      </c>
      <c r="O264" t="s">
        <v>35</v>
      </c>
      <c r="P264" t="s">
        <v>36</v>
      </c>
      <c r="Q264" t="s">
        <v>320</v>
      </c>
      <c r="U264" s="2" t="s">
        <v>37</v>
      </c>
      <c r="V264" t="s">
        <v>7684</v>
      </c>
      <c r="Y264" s="90">
        <f t="shared" ref="Y264:Y274" si="27">AA264</f>
        <v>44</v>
      </c>
      <c r="Z264" s="2">
        <v>1</v>
      </c>
      <c r="AA264" s="22">
        <v>44</v>
      </c>
      <c r="AB264" s="22"/>
      <c r="AC264" s="22"/>
      <c r="AD264" s="22"/>
      <c r="AE264" s="22"/>
      <c r="AF264" t="s">
        <v>56</v>
      </c>
      <c r="AI264" t="s">
        <v>6178</v>
      </c>
      <c r="AK264" t="s">
        <v>40</v>
      </c>
      <c r="AN264" t="s">
        <v>465</v>
      </c>
      <c r="AU264"/>
      <c r="AV264"/>
      <c r="AW264"/>
      <c r="AX264"/>
      <c r="BC264" s="173">
        <f>VLOOKUP(Y264,系数表!A:C,3,0)</f>
        <v>1.1000000000000001</v>
      </c>
      <c r="BD264" s="173">
        <f t="shared" si="25"/>
        <v>28.6</v>
      </c>
      <c r="BE264" s="173"/>
      <c r="BF264" s="173"/>
      <c r="BG264" s="166"/>
      <c r="BH264" s="166"/>
      <c r="BI264" s="160"/>
      <c r="BJ264" s="43">
        <f t="shared" si="26"/>
        <v>28.6</v>
      </c>
      <c r="BK264" s="44"/>
      <c r="BL264" s="44"/>
      <c r="BM264" s="44"/>
      <c r="BN264" s="44"/>
      <c r="BR264" s="2" t="s">
        <v>10975</v>
      </c>
    </row>
    <row r="265" spans="1:70" x14ac:dyDescent="0.2">
      <c r="A265" t="s">
        <v>95</v>
      </c>
      <c r="B265" t="s">
        <v>7683</v>
      </c>
      <c r="C265" t="s">
        <v>41</v>
      </c>
      <c r="D265" t="s">
        <v>72</v>
      </c>
      <c r="E265" t="s">
        <v>70</v>
      </c>
      <c r="F265" t="s">
        <v>43</v>
      </c>
      <c r="G265" s="22">
        <v>32</v>
      </c>
      <c r="H265" s="22">
        <v>6</v>
      </c>
      <c r="I265" s="22">
        <f t="shared" si="23"/>
        <v>6</v>
      </c>
      <c r="J265" s="22"/>
      <c r="K265" s="149">
        <v>26</v>
      </c>
      <c r="L265" s="90"/>
      <c r="M265" s="2"/>
      <c r="N265" t="s">
        <v>35</v>
      </c>
      <c r="O265" t="s">
        <v>35</v>
      </c>
      <c r="P265" t="s">
        <v>36</v>
      </c>
      <c r="Q265" t="s">
        <v>305</v>
      </c>
      <c r="U265" s="2" t="s">
        <v>37</v>
      </c>
      <c r="V265" t="s">
        <v>7685</v>
      </c>
      <c r="Y265" s="90">
        <f t="shared" si="27"/>
        <v>45</v>
      </c>
      <c r="Z265" s="2">
        <v>1</v>
      </c>
      <c r="AA265" s="22">
        <v>45</v>
      </c>
      <c r="AB265" s="22"/>
      <c r="AC265" s="22"/>
      <c r="AD265" s="22"/>
      <c r="AE265" s="22"/>
      <c r="AF265" t="s">
        <v>7686</v>
      </c>
      <c r="AI265" t="s">
        <v>6178</v>
      </c>
      <c r="AK265" t="s">
        <v>40</v>
      </c>
      <c r="AN265" t="s">
        <v>465</v>
      </c>
      <c r="AU265"/>
      <c r="AV265"/>
      <c r="AW265"/>
      <c r="AX265"/>
      <c r="BC265" s="173">
        <f>VLOOKUP(Y265,系数表!A:C,3,0)</f>
        <v>1.1000000000000001</v>
      </c>
      <c r="BD265" s="173">
        <f t="shared" si="25"/>
        <v>28.6</v>
      </c>
      <c r="BE265" s="173"/>
      <c r="BF265" s="173"/>
      <c r="BG265" s="166"/>
      <c r="BH265" s="166"/>
      <c r="BI265" s="160"/>
      <c r="BJ265" s="43">
        <f t="shared" si="26"/>
        <v>28.6</v>
      </c>
      <c r="BK265" s="44"/>
      <c r="BL265" s="44"/>
      <c r="BM265" s="44"/>
      <c r="BN265" s="44"/>
      <c r="BR265" s="2" t="s">
        <v>10975</v>
      </c>
    </row>
    <row r="266" spans="1:70" x14ac:dyDescent="0.2">
      <c r="A266" t="s">
        <v>95</v>
      </c>
      <c r="B266" t="s">
        <v>7687</v>
      </c>
      <c r="C266" t="s">
        <v>81</v>
      </c>
      <c r="D266" t="s">
        <v>72</v>
      </c>
      <c r="E266" t="s">
        <v>70</v>
      </c>
      <c r="F266" t="s">
        <v>43</v>
      </c>
      <c r="G266" s="22">
        <v>32</v>
      </c>
      <c r="H266" s="22">
        <v>28</v>
      </c>
      <c r="I266" s="22">
        <f t="shared" si="23"/>
        <v>28</v>
      </c>
      <c r="J266" s="22"/>
      <c r="K266" s="149">
        <v>4</v>
      </c>
      <c r="L266" s="90"/>
      <c r="M266" s="2"/>
      <c r="N266" t="s">
        <v>35</v>
      </c>
      <c r="O266" t="s">
        <v>35</v>
      </c>
      <c r="P266" t="s">
        <v>89</v>
      </c>
      <c r="Q266" t="s">
        <v>7688</v>
      </c>
      <c r="U266" s="2" t="s">
        <v>37</v>
      </c>
      <c r="V266" t="s">
        <v>7689</v>
      </c>
      <c r="Y266" s="90">
        <f t="shared" si="27"/>
        <v>50</v>
      </c>
      <c r="Z266" s="2">
        <v>1</v>
      </c>
      <c r="AA266" s="22">
        <v>50</v>
      </c>
      <c r="AB266" s="22"/>
      <c r="AC266" s="22"/>
      <c r="AD266" s="22"/>
      <c r="AE266" s="22"/>
      <c r="AF266" t="s">
        <v>67</v>
      </c>
      <c r="AI266" t="s">
        <v>303</v>
      </c>
      <c r="AK266" t="s">
        <v>39</v>
      </c>
      <c r="AN266" t="s">
        <v>465</v>
      </c>
      <c r="AU266"/>
      <c r="AV266"/>
      <c r="AW266"/>
      <c r="AX266"/>
      <c r="BC266" s="173">
        <f>VLOOKUP(Y266,系数表!A:C,3,0)</f>
        <v>1.1000000000000001</v>
      </c>
      <c r="BD266" s="173">
        <f t="shared" si="25"/>
        <v>4.4000000000000004</v>
      </c>
      <c r="BE266" s="173"/>
      <c r="BF266" s="173"/>
      <c r="BG266" s="166"/>
      <c r="BH266" s="166"/>
      <c r="BI266" s="160"/>
      <c r="BJ266" s="43">
        <f t="shared" si="26"/>
        <v>4.4000000000000004</v>
      </c>
      <c r="BK266" s="44"/>
      <c r="BL266" s="44"/>
      <c r="BM266" s="44"/>
      <c r="BN266" s="44"/>
      <c r="BR266" s="2" t="s">
        <v>10975</v>
      </c>
    </row>
    <row r="267" spans="1:70" x14ac:dyDescent="0.2">
      <c r="A267" t="s">
        <v>95</v>
      </c>
      <c r="B267" t="s">
        <v>7687</v>
      </c>
      <c r="C267" t="s">
        <v>81</v>
      </c>
      <c r="D267" t="s">
        <v>72</v>
      </c>
      <c r="E267" t="s">
        <v>70</v>
      </c>
      <c r="F267" t="s">
        <v>43</v>
      </c>
      <c r="G267" s="22">
        <v>32</v>
      </c>
      <c r="H267" s="22">
        <v>28</v>
      </c>
      <c r="I267" s="22">
        <f t="shared" si="23"/>
        <v>28</v>
      </c>
      <c r="J267" s="22"/>
      <c r="K267" s="149">
        <v>4</v>
      </c>
      <c r="L267" s="90"/>
      <c r="M267" s="2"/>
      <c r="N267" t="s">
        <v>35</v>
      </c>
      <c r="O267" t="s">
        <v>35</v>
      </c>
      <c r="P267" t="s">
        <v>89</v>
      </c>
      <c r="Q267" t="s">
        <v>445</v>
      </c>
      <c r="U267" s="2" t="s">
        <v>37</v>
      </c>
      <c r="V267" t="s">
        <v>7690</v>
      </c>
      <c r="Y267" s="90">
        <f t="shared" si="27"/>
        <v>48</v>
      </c>
      <c r="Z267" s="2">
        <v>1</v>
      </c>
      <c r="AA267" s="22">
        <v>48</v>
      </c>
      <c r="AB267" s="22"/>
      <c r="AC267" s="22"/>
      <c r="AD267" s="22"/>
      <c r="AE267" s="22"/>
      <c r="AF267" t="s">
        <v>209</v>
      </c>
      <c r="AI267" t="s">
        <v>7691</v>
      </c>
      <c r="AK267" t="s">
        <v>39</v>
      </c>
      <c r="AN267" t="s">
        <v>465</v>
      </c>
      <c r="AU267"/>
      <c r="AV267"/>
      <c r="AW267"/>
      <c r="AX267"/>
      <c r="BC267" s="173">
        <f>VLOOKUP(Y267,系数表!A:C,3,0)</f>
        <v>1.1000000000000001</v>
      </c>
      <c r="BD267" s="173">
        <f t="shared" si="25"/>
        <v>4.4000000000000004</v>
      </c>
      <c r="BE267" s="173"/>
      <c r="BF267" s="173"/>
      <c r="BG267" s="166"/>
      <c r="BH267" s="166"/>
      <c r="BI267" s="160"/>
      <c r="BJ267" s="43">
        <f t="shared" si="26"/>
        <v>4.4000000000000004</v>
      </c>
      <c r="BK267" s="44"/>
      <c r="BL267" s="44"/>
      <c r="BM267" s="44"/>
      <c r="BN267" s="44"/>
      <c r="BR267" s="2" t="s">
        <v>10975</v>
      </c>
    </row>
    <row r="268" spans="1:70" x14ac:dyDescent="0.2">
      <c r="A268" t="s">
        <v>95</v>
      </c>
      <c r="B268" t="s">
        <v>7687</v>
      </c>
      <c r="C268" t="s">
        <v>81</v>
      </c>
      <c r="D268" t="s">
        <v>72</v>
      </c>
      <c r="E268" t="s">
        <v>70</v>
      </c>
      <c r="F268" t="s">
        <v>43</v>
      </c>
      <c r="G268" s="22">
        <v>32</v>
      </c>
      <c r="H268" s="22">
        <v>28</v>
      </c>
      <c r="I268" s="22">
        <f t="shared" si="23"/>
        <v>28</v>
      </c>
      <c r="J268" s="22"/>
      <c r="K268" s="149">
        <v>4</v>
      </c>
      <c r="L268" s="90"/>
      <c r="M268" s="2"/>
      <c r="N268" t="s">
        <v>35</v>
      </c>
      <c r="O268" t="s">
        <v>35</v>
      </c>
      <c r="P268" t="s">
        <v>89</v>
      </c>
      <c r="Q268" t="s">
        <v>370</v>
      </c>
      <c r="U268" s="2" t="s">
        <v>37</v>
      </c>
      <c r="V268" t="s">
        <v>7692</v>
      </c>
      <c r="Y268" s="90">
        <f t="shared" si="27"/>
        <v>48</v>
      </c>
      <c r="Z268" s="2">
        <v>1</v>
      </c>
      <c r="AA268" s="22">
        <v>48</v>
      </c>
      <c r="AB268" s="22"/>
      <c r="AC268" s="22"/>
      <c r="AD268" s="22"/>
      <c r="AE268" s="22"/>
      <c r="AF268" t="s">
        <v>212</v>
      </c>
      <c r="AI268" t="s">
        <v>7691</v>
      </c>
      <c r="AK268" t="s">
        <v>39</v>
      </c>
      <c r="AN268" t="s">
        <v>465</v>
      </c>
      <c r="AU268"/>
      <c r="AV268"/>
      <c r="AW268"/>
      <c r="AX268"/>
      <c r="BC268" s="173">
        <f>VLOOKUP(Y268,系数表!A:C,3,0)</f>
        <v>1.1000000000000001</v>
      </c>
      <c r="BD268" s="173">
        <f t="shared" si="25"/>
        <v>4.4000000000000004</v>
      </c>
      <c r="BE268" s="173"/>
      <c r="BF268" s="173"/>
      <c r="BG268" s="166"/>
      <c r="BH268" s="166"/>
      <c r="BI268" s="160"/>
      <c r="BJ268" s="43">
        <f t="shared" si="26"/>
        <v>4.4000000000000004</v>
      </c>
      <c r="BK268" s="44"/>
      <c r="BL268" s="44"/>
      <c r="BM268" s="44"/>
      <c r="BN268" s="44"/>
      <c r="BR268" s="2" t="s">
        <v>10975</v>
      </c>
    </row>
    <row r="269" spans="1:70" x14ac:dyDescent="0.2">
      <c r="A269" t="s">
        <v>95</v>
      </c>
      <c r="B269" t="s">
        <v>7693</v>
      </c>
      <c r="C269" t="s">
        <v>81</v>
      </c>
      <c r="D269" t="s">
        <v>72</v>
      </c>
      <c r="E269" t="s">
        <v>70</v>
      </c>
      <c r="F269" t="s">
        <v>97</v>
      </c>
      <c r="G269" s="22">
        <v>48</v>
      </c>
      <c r="H269" s="22">
        <v>40</v>
      </c>
      <c r="I269" s="22">
        <f t="shared" si="23"/>
        <v>40</v>
      </c>
      <c r="J269" s="22"/>
      <c r="K269" s="149">
        <v>8</v>
      </c>
      <c r="L269" s="90"/>
      <c r="M269" s="2"/>
      <c r="N269" t="s">
        <v>45</v>
      </c>
      <c r="O269" t="s">
        <v>35</v>
      </c>
      <c r="P269" t="s">
        <v>89</v>
      </c>
      <c r="Q269" t="s">
        <v>7694</v>
      </c>
      <c r="U269" s="2" t="s">
        <v>37</v>
      </c>
      <c r="V269" t="s">
        <v>7695</v>
      </c>
      <c r="Y269" s="90">
        <f t="shared" si="27"/>
        <v>44</v>
      </c>
      <c r="Z269" s="2">
        <v>1</v>
      </c>
      <c r="AA269" s="22">
        <v>44</v>
      </c>
      <c r="AB269" s="22"/>
      <c r="AC269" s="22"/>
      <c r="AD269" s="22"/>
      <c r="AE269" s="22"/>
      <c r="AF269" t="s">
        <v>56</v>
      </c>
      <c r="AI269" t="s">
        <v>7696</v>
      </c>
      <c r="AK269" t="s">
        <v>152</v>
      </c>
      <c r="AN269" t="s">
        <v>465</v>
      </c>
      <c r="AU269"/>
      <c r="AV269"/>
      <c r="AW269"/>
      <c r="AX269"/>
      <c r="BC269" s="173">
        <f>VLOOKUP(Y269,系数表!A:C,3,0)</f>
        <v>1.1000000000000001</v>
      </c>
      <c r="BD269" s="173">
        <f t="shared" si="25"/>
        <v>8.8000000000000007</v>
      </c>
      <c r="BE269" s="173"/>
      <c r="BF269" s="173"/>
      <c r="BG269" s="166"/>
      <c r="BH269" s="166"/>
      <c r="BI269" s="160"/>
      <c r="BJ269" s="43">
        <f t="shared" si="26"/>
        <v>8.8000000000000007</v>
      </c>
      <c r="BK269" s="44"/>
      <c r="BL269" s="44"/>
      <c r="BM269" s="44"/>
      <c r="BN269" s="44"/>
      <c r="BR269" s="2" t="s">
        <v>10975</v>
      </c>
    </row>
    <row r="270" spans="1:70" x14ac:dyDescent="0.2">
      <c r="A270" t="s">
        <v>95</v>
      </c>
      <c r="B270" t="s">
        <v>7693</v>
      </c>
      <c r="C270" t="s">
        <v>81</v>
      </c>
      <c r="D270" t="s">
        <v>72</v>
      </c>
      <c r="E270" t="s">
        <v>70</v>
      </c>
      <c r="F270" t="s">
        <v>97</v>
      </c>
      <c r="G270" s="22">
        <v>48</v>
      </c>
      <c r="H270" s="22">
        <v>40</v>
      </c>
      <c r="I270" s="22">
        <f t="shared" si="23"/>
        <v>40</v>
      </c>
      <c r="J270" s="22"/>
      <c r="K270" s="149">
        <v>8</v>
      </c>
      <c r="L270" s="90"/>
      <c r="M270" s="2"/>
      <c r="N270" t="s">
        <v>45</v>
      </c>
      <c r="O270" t="s">
        <v>35</v>
      </c>
      <c r="P270" t="s">
        <v>89</v>
      </c>
      <c r="Q270" t="s">
        <v>7558</v>
      </c>
      <c r="U270" s="2" t="s">
        <v>37</v>
      </c>
      <c r="V270" t="s">
        <v>7697</v>
      </c>
      <c r="Y270" s="90">
        <f t="shared" si="27"/>
        <v>45</v>
      </c>
      <c r="Z270" s="2">
        <v>1</v>
      </c>
      <c r="AA270" s="22">
        <v>45</v>
      </c>
      <c r="AB270" s="22"/>
      <c r="AC270" s="22"/>
      <c r="AD270" s="22"/>
      <c r="AE270" s="22"/>
      <c r="AF270" t="s">
        <v>7686</v>
      </c>
      <c r="AI270" t="s">
        <v>7696</v>
      </c>
      <c r="AK270" t="s">
        <v>152</v>
      </c>
      <c r="AN270" t="s">
        <v>465</v>
      </c>
      <c r="AU270"/>
      <c r="AV270"/>
      <c r="AW270"/>
      <c r="AX270"/>
      <c r="BC270" s="173">
        <f>VLOOKUP(Y270,系数表!A:C,3,0)</f>
        <v>1.1000000000000001</v>
      </c>
      <c r="BD270" s="173">
        <f t="shared" si="25"/>
        <v>8.8000000000000007</v>
      </c>
      <c r="BE270" s="173"/>
      <c r="BF270" s="173"/>
      <c r="BG270" s="166"/>
      <c r="BH270" s="166"/>
      <c r="BI270" s="160"/>
      <c r="BJ270" s="43">
        <f t="shared" si="26"/>
        <v>8.8000000000000007</v>
      </c>
      <c r="BK270" s="44"/>
      <c r="BL270" s="44"/>
      <c r="BM270" s="44"/>
      <c r="BN270" s="44"/>
      <c r="BR270" s="2" t="s">
        <v>10975</v>
      </c>
    </row>
    <row r="271" spans="1:70" x14ac:dyDescent="0.2">
      <c r="A271" t="s">
        <v>95</v>
      </c>
      <c r="B271" t="s">
        <v>7698</v>
      </c>
      <c r="C271" t="s">
        <v>81</v>
      </c>
      <c r="D271" t="s">
        <v>72</v>
      </c>
      <c r="E271" t="s">
        <v>70</v>
      </c>
      <c r="F271" t="s">
        <v>97</v>
      </c>
      <c r="G271" s="22">
        <v>48</v>
      </c>
      <c r="H271" s="22">
        <v>40</v>
      </c>
      <c r="I271" s="22">
        <f t="shared" si="23"/>
        <v>40</v>
      </c>
      <c r="J271" s="22"/>
      <c r="K271" s="149">
        <v>8</v>
      </c>
      <c r="L271" s="90"/>
      <c r="M271" s="2"/>
      <c r="N271" t="s">
        <v>45</v>
      </c>
      <c r="O271" t="s">
        <v>35</v>
      </c>
      <c r="P271" t="s">
        <v>89</v>
      </c>
      <c r="Q271" t="s">
        <v>7699</v>
      </c>
      <c r="U271" s="2" t="s">
        <v>37</v>
      </c>
      <c r="V271" t="s">
        <v>7700</v>
      </c>
      <c r="Y271" s="90">
        <f t="shared" si="27"/>
        <v>44</v>
      </c>
      <c r="Z271" s="2">
        <v>1</v>
      </c>
      <c r="AA271" s="22">
        <v>44</v>
      </c>
      <c r="AB271" s="22"/>
      <c r="AC271" s="22"/>
      <c r="AD271" s="22"/>
      <c r="AE271" s="22"/>
      <c r="AF271" t="s">
        <v>56</v>
      </c>
      <c r="AI271" t="s">
        <v>7696</v>
      </c>
      <c r="AK271" t="s">
        <v>152</v>
      </c>
      <c r="AN271" t="s">
        <v>465</v>
      </c>
      <c r="AU271"/>
      <c r="AV271"/>
      <c r="AW271"/>
      <c r="AX271"/>
      <c r="BC271" s="173">
        <f>VLOOKUP(Y271,系数表!A:C,3,0)</f>
        <v>1.1000000000000001</v>
      </c>
      <c r="BD271" s="173">
        <f t="shared" si="25"/>
        <v>8.8000000000000007</v>
      </c>
      <c r="BE271" s="173"/>
      <c r="BF271" s="173"/>
      <c r="BG271" s="166"/>
      <c r="BH271" s="166"/>
      <c r="BI271" s="160"/>
      <c r="BJ271" s="43">
        <f t="shared" si="26"/>
        <v>8.8000000000000007</v>
      </c>
      <c r="BK271" s="44"/>
      <c r="BL271" s="44"/>
      <c r="BM271" s="44"/>
      <c r="BN271" s="44"/>
      <c r="BR271" s="2" t="s">
        <v>10975</v>
      </c>
    </row>
    <row r="272" spans="1:70" x14ac:dyDescent="0.2">
      <c r="A272" t="s">
        <v>95</v>
      </c>
      <c r="B272" t="s">
        <v>7698</v>
      </c>
      <c r="C272" t="s">
        <v>81</v>
      </c>
      <c r="D272" t="s">
        <v>72</v>
      </c>
      <c r="E272" t="s">
        <v>70</v>
      </c>
      <c r="F272" t="s">
        <v>97</v>
      </c>
      <c r="G272" s="22">
        <v>48</v>
      </c>
      <c r="H272" s="22">
        <v>40</v>
      </c>
      <c r="I272" s="22">
        <f t="shared" si="23"/>
        <v>40</v>
      </c>
      <c r="J272" s="22"/>
      <c r="K272" s="149">
        <v>8</v>
      </c>
      <c r="L272" s="90"/>
      <c r="M272" s="2"/>
      <c r="N272" t="s">
        <v>45</v>
      </c>
      <c r="O272" t="s">
        <v>35</v>
      </c>
      <c r="P272" t="s">
        <v>89</v>
      </c>
      <c r="Q272" t="s">
        <v>7699</v>
      </c>
      <c r="U272" s="2" t="s">
        <v>37</v>
      </c>
      <c r="V272" t="s">
        <v>7701</v>
      </c>
      <c r="Y272" s="90">
        <f t="shared" si="27"/>
        <v>45</v>
      </c>
      <c r="Z272" s="2">
        <v>1</v>
      </c>
      <c r="AA272" s="22">
        <v>45</v>
      </c>
      <c r="AB272" s="22"/>
      <c r="AC272" s="22"/>
      <c r="AD272" s="22"/>
      <c r="AE272" s="22"/>
      <c r="AF272" t="s">
        <v>7686</v>
      </c>
      <c r="AI272" t="s">
        <v>7696</v>
      </c>
      <c r="AK272" t="s">
        <v>152</v>
      </c>
      <c r="AN272" t="s">
        <v>465</v>
      </c>
      <c r="AU272"/>
      <c r="AV272"/>
      <c r="AW272"/>
      <c r="AX272"/>
      <c r="BC272" s="173">
        <f>VLOOKUP(Y272,系数表!A:C,3,0)</f>
        <v>1.1000000000000001</v>
      </c>
      <c r="BD272" s="173">
        <f t="shared" si="25"/>
        <v>8.8000000000000007</v>
      </c>
      <c r="BE272" s="173"/>
      <c r="BF272" s="173"/>
      <c r="BG272" s="166"/>
      <c r="BH272" s="166"/>
      <c r="BI272" s="160"/>
      <c r="BJ272" s="43">
        <f t="shared" si="26"/>
        <v>8.8000000000000007</v>
      </c>
      <c r="BK272" s="44"/>
      <c r="BL272" s="44"/>
      <c r="BM272" s="44"/>
      <c r="BN272" s="44"/>
      <c r="BR272" s="2" t="s">
        <v>10975</v>
      </c>
    </row>
    <row r="273" spans="1:70" x14ac:dyDescent="0.2">
      <c r="A273" t="s">
        <v>95</v>
      </c>
      <c r="B273" t="s">
        <v>7702</v>
      </c>
      <c r="C273" t="s">
        <v>81</v>
      </c>
      <c r="D273" t="s">
        <v>72</v>
      </c>
      <c r="E273" t="s">
        <v>70</v>
      </c>
      <c r="F273" t="s">
        <v>97</v>
      </c>
      <c r="G273" s="22">
        <v>48</v>
      </c>
      <c r="H273" s="22">
        <v>40</v>
      </c>
      <c r="I273" s="22">
        <f t="shared" si="23"/>
        <v>40</v>
      </c>
      <c r="J273" s="22"/>
      <c r="K273" s="149">
        <v>8</v>
      </c>
      <c r="L273" s="90"/>
      <c r="M273" s="2"/>
      <c r="N273" t="s">
        <v>45</v>
      </c>
      <c r="O273" t="s">
        <v>35</v>
      </c>
      <c r="P273" t="s">
        <v>89</v>
      </c>
      <c r="Q273" t="s">
        <v>7703</v>
      </c>
      <c r="U273" s="2" t="s">
        <v>37</v>
      </c>
      <c r="V273" t="s">
        <v>7704</v>
      </c>
      <c r="Y273" s="90">
        <f t="shared" si="27"/>
        <v>44</v>
      </c>
      <c r="Z273" s="2">
        <v>1</v>
      </c>
      <c r="AA273" s="22">
        <v>44</v>
      </c>
      <c r="AB273" s="22"/>
      <c r="AC273" s="22"/>
      <c r="AD273" s="22"/>
      <c r="AE273" s="22"/>
      <c r="AF273" t="s">
        <v>56</v>
      </c>
      <c r="AI273" t="s">
        <v>7696</v>
      </c>
      <c r="AK273" t="s">
        <v>152</v>
      </c>
      <c r="AN273" t="s">
        <v>465</v>
      </c>
      <c r="AU273"/>
      <c r="AV273"/>
      <c r="AW273"/>
      <c r="AX273"/>
      <c r="BC273" s="173">
        <f>VLOOKUP(Y273,系数表!A:C,3,0)</f>
        <v>1.1000000000000001</v>
      </c>
      <c r="BD273" s="173">
        <f t="shared" si="25"/>
        <v>8.8000000000000007</v>
      </c>
      <c r="BE273" s="173"/>
      <c r="BF273" s="173"/>
      <c r="BG273" s="166"/>
      <c r="BH273" s="166"/>
      <c r="BI273" s="160"/>
      <c r="BJ273" s="43">
        <f t="shared" si="26"/>
        <v>8.8000000000000007</v>
      </c>
      <c r="BK273" s="44"/>
      <c r="BL273" s="44"/>
      <c r="BM273" s="44"/>
      <c r="BN273" s="44"/>
      <c r="BR273" s="2" t="s">
        <v>10975</v>
      </c>
    </row>
    <row r="274" spans="1:70" x14ac:dyDescent="0.2">
      <c r="A274" t="s">
        <v>95</v>
      </c>
      <c r="B274" t="s">
        <v>7702</v>
      </c>
      <c r="C274" t="s">
        <v>81</v>
      </c>
      <c r="D274" t="s">
        <v>72</v>
      </c>
      <c r="E274" t="s">
        <v>70</v>
      </c>
      <c r="F274" t="s">
        <v>97</v>
      </c>
      <c r="G274" s="22">
        <v>48</v>
      </c>
      <c r="H274" s="22">
        <v>40</v>
      </c>
      <c r="I274" s="22">
        <f t="shared" si="23"/>
        <v>40</v>
      </c>
      <c r="J274" s="22"/>
      <c r="K274" s="149">
        <v>8</v>
      </c>
      <c r="L274" s="90"/>
      <c r="M274" s="2"/>
      <c r="N274" t="s">
        <v>45</v>
      </c>
      <c r="O274" t="s">
        <v>35</v>
      </c>
      <c r="P274" t="s">
        <v>89</v>
      </c>
      <c r="Q274" t="s">
        <v>244</v>
      </c>
      <c r="U274" s="2" t="s">
        <v>37</v>
      </c>
      <c r="V274" t="s">
        <v>7705</v>
      </c>
      <c r="Y274" s="90">
        <f t="shared" si="27"/>
        <v>45</v>
      </c>
      <c r="Z274" s="2">
        <v>1</v>
      </c>
      <c r="AA274" s="22">
        <v>45</v>
      </c>
      <c r="AB274" s="22"/>
      <c r="AC274" s="22"/>
      <c r="AD274" s="22"/>
      <c r="AE274" s="22"/>
      <c r="AF274" t="s">
        <v>7686</v>
      </c>
      <c r="AI274" t="s">
        <v>7696</v>
      </c>
      <c r="AK274" t="s">
        <v>152</v>
      </c>
      <c r="AN274" t="s">
        <v>465</v>
      </c>
      <c r="AU274"/>
      <c r="AV274"/>
      <c r="AW274"/>
      <c r="AX274"/>
      <c r="BC274" s="173">
        <f>VLOOKUP(Y274,系数表!A:C,3,0)</f>
        <v>1.1000000000000001</v>
      </c>
      <c r="BD274" s="173">
        <f t="shared" si="25"/>
        <v>8.8000000000000007</v>
      </c>
      <c r="BE274" s="173"/>
      <c r="BF274" s="173"/>
      <c r="BG274" s="166"/>
      <c r="BH274" s="166"/>
      <c r="BI274" s="160"/>
      <c r="BJ274" s="43">
        <f t="shared" si="26"/>
        <v>8.8000000000000007</v>
      </c>
      <c r="BK274" s="44"/>
      <c r="BL274" s="44"/>
      <c r="BM274" s="44"/>
      <c r="BN274" s="44"/>
      <c r="BR274" s="2" t="s">
        <v>10975</v>
      </c>
    </row>
    <row r="275" spans="1:70" x14ac:dyDescent="0.2">
      <c r="A275" t="s">
        <v>95</v>
      </c>
      <c r="B275" t="s">
        <v>7706</v>
      </c>
      <c r="C275" t="s">
        <v>41</v>
      </c>
      <c r="D275" t="s">
        <v>72</v>
      </c>
      <c r="E275" t="s">
        <v>70</v>
      </c>
      <c r="F275" t="s">
        <v>43</v>
      </c>
      <c r="G275" s="22">
        <v>32</v>
      </c>
      <c r="H275" s="22">
        <v>32</v>
      </c>
      <c r="I275" s="22">
        <f t="shared" si="23"/>
        <v>32</v>
      </c>
      <c r="J275" s="22"/>
      <c r="K275" s="90"/>
      <c r="L275" s="90"/>
      <c r="M275" s="2"/>
      <c r="N275" t="s">
        <v>184</v>
      </c>
      <c r="O275" t="s">
        <v>35</v>
      </c>
      <c r="P275" t="s">
        <v>36</v>
      </c>
      <c r="Q275" t="s">
        <v>340</v>
      </c>
      <c r="U275" s="2" t="s">
        <v>37</v>
      </c>
      <c r="V275" t="s">
        <v>7707</v>
      </c>
      <c r="Y275" s="90"/>
      <c r="Z275" s="2">
        <v>2</v>
      </c>
      <c r="AA275" s="22">
        <v>89</v>
      </c>
      <c r="AB275" s="22"/>
      <c r="AC275" s="22"/>
      <c r="AD275" s="22"/>
      <c r="AE275" s="22"/>
      <c r="AF275" t="s">
        <v>246</v>
      </c>
      <c r="AI275" t="s">
        <v>7416</v>
      </c>
      <c r="AK275" t="s">
        <v>44</v>
      </c>
      <c r="AU275"/>
      <c r="AV275"/>
      <c r="AW275"/>
      <c r="AX275"/>
      <c r="BC275" s="173"/>
      <c r="BD275" s="173"/>
      <c r="BE275" s="173"/>
      <c r="BF275" s="173"/>
      <c r="BG275" s="166"/>
      <c r="BH275" s="166"/>
      <c r="BI275" s="160"/>
      <c r="BJ275" s="43">
        <f t="shared" si="26"/>
        <v>0</v>
      </c>
      <c r="BK275" s="44"/>
      <c r="BL275" s="44"/>
      <c r="BM275" s="44"/>
      <c r="BN275" s="44"/>
      <c r="BR275" s="2" t="s">
        <v>10975</v>
      </c>
    </row>
    <row r="276" spans="1:70" x14ac:dyDescent="0.2">
      <c r="A276" t="s">
        <v>95</v>
      </c>
      <c r="B276" t="s">
        <v>7708</v>
      </c>
      <c r="C276" t="s">
        <v>41</v>
      </c>
      <c r="D276" t="s">
        <v>72</v>
      </c>
      <c r="E276" t="s">
        <v>70</v>
      </c>
      <c r="F276" t="s">
        <v>43</v>
      </c>
      <c r="G276" s="22">
        <v>32</v>
      </c>
      <c r="H276" s="22">
        <v>32</v>
      </c>
      <c r="I276" s="22">
        <f t="shared" si="23"/>
        <v>32</v>
      </c>
      <c r="J276" s="22"/>
      <c r="K276" s="90"/>
      <c r="L276" s="90"/>
      <c r="M276" s="2"/>
      <c r="N276" t="s">
        <v>184</v>
      </c>
      <c r="O276" t="s">
        <v>35</v>
      </c>
      <c r="P276" t="s">
        <v>36</v>
      </c>
      <c r="Q276" t="s">
        <v>7709</v>
      </c>
      <c r="U276" s="2" t="s">
        <v>37</v>
      </c>
      <c r="V276" t="s">
        <v>7710</v>
      </c>
      <c r="Y276" s="90"/>
      <c r="Z276" s="2">
        <v>1</v>
      </c>
      <c r="AA276" s="22">
        <v>44</v>
      </c>
      <c r="AB276" s="22"/>
      <c r="AC276" s="22"/>
      <c r="AD276" s="22"/>
      <c r="AE276" s="22"/>
      <c r="AF276" t="s">
        <v>56</v>
      </c>
      <c r="AI276" t="s">
        <v>7416</v>
      </c>
      <c r="AK276" t="s">
        <v>44</v>
      </c>
      <c r="AU276"/>
      <c r="AV276"/>
      <c r="AW276"/>
      <c r="AX276"/>
      <c r="BC276" s="173"/>
      <c r="BD276" s="173"/>
      <c r="BE276" s="173"/>
      <c r="BF276" s="173"/>
      <c r="BG276" s="166"/>
      <c r="BH276" s="166"/>
      <c r="BI276" s="160"/>
      <c r="BJ276" s="43">
        <f t="shared" si="26"/>
        <v>0</v>
      </c>
      <c r="BK276" s="44"/>
      <c r="BL276" s="44"/>
      <c r="BM276" s="44"/>
      <c r="BN276" s="44"/>
      <c r="BR276" s="2" t="s">
        <v>10975</v>
      </c>
    </row>
    <row r="277" spans="1:70" x14ac:dyDescent="0.2">
      <c r="A277" t="s">
        <v>95</v>
      </c>
      <c r="B277" t="s">
        <v>7708</v>
      </c>
      <c r="C277" t="s">
        <v>41</v>
      </c>
      <c r="D277" t="s">
        <v>72</v>
      </c>
      <c r="E277" t="s">
        <v>70</v>
      </c>
      <c r="F277" t="s">
        <v>43</v>
      </c>
      <c r="G277" s="22">
        <v>32</v>
      </c>
      <c r="H277" s="22">
        <v>32</v>
      </c>
      <c r="I277" s="22">
        <f t="shared" si="23"/>
        <v>32</v>
      </c>
      <c r="J277" s="22"/>
      <c r="K277" s="90"/>
      <c r="L277" s="90"/>
      <c r="M277" s="2"/>
      <c r="N277" t="s">
        <v>184</v>
      </c>
      <c r="O277" t="s">
        <v>35</v>
      </c>
      <c r="P277" t="s">
        <v>36</v>
      </c>
      <c r="Q277" t="s">
        <v>7703</v>
      </c>
      <c r="U277" s="2" t="s">
        <v>37</v>
      </c>
      <c r="V277" t="s">
        <v>7711</v>
      </c>
      <c r="Y277" s="90"/>
      <c r="Z277" s="2">
        <v>1</v>
      </c>
      <c r="AA277" s="22">
        <v>45</v>
      </c>
      <c r="AB277" s="22"/>
      <c r="AC277" s="22"/>
      <c r="AD277" s="22"/>
      <c r="AE277" s="22"/>
      <c r="AF277" t="s">
        <v>7686</v>
      </c>
      <c r="AI277" t="s">
        <v>7416</v>
      </c>
      <c r="AK277" t="s">
        <v>44</v>
      </c>
      <c r="AU277"/>
      <c r="AV277"/>
      <c r="AW277"/>
      <c r="AX277"/>
      <c r="BC277" s="173"/>
      <c r="BD277" s="173"/>
      <c r="BE277" s="173"/>
      <c r="BF277" s="173"/>
      <c r="BG277" s="166"/>
      <c r="BH277" s="166"/>
      <c r="BI277" s="160"/>
      <c r="BJ277" s="43">
        <f t="shared" si="26"/>
        <v>0</v>
      </c>
      <c r="BK277" s="44"/>
      <c r="BL277" s="44"/>
      <c r="BM277" s="44"/>
      <c r="BN277" s="44"/>
      <c r="BR277" s="2" t="s">
        <v>10975</v>
      </c>
    </row>
    <row r="278" spans="1:70" x14ac:dyDescent="0.2">
      <c r="A278" t="s">
        <v>95</v>
      </c>
      <c r="B278" t="s">
        <v>7712</v>
      </c>
      <c r="C278" t="s">
        <v>41</v>
      </c>
      <c r="D278" t="s">
        <v>72</v>
      </c>
      <c r="E278" t="s">
        <v>70</v>
      </c>
      <c r="F278" t="s">
        <v>34</v>
      </c>
      <c r="G278" s="22">
        <v>16</v>
      </c>
      <c r="H278" s="2"/>
      <c r="I278" s="22">
        <f t="shared" si="23"/>
        <v>0</v>
      </c>
      <c r="J278" s="2"/>
      <c r="K278" s="149">
        <v>16</v>
      </c>
      <c r="L278" s="90"/>
      <c r="M278" s="2"/>
      <c r="N278" t="s">
        <v>35</v>
      </c>
      <c r="O278" t="s">
        <v>35</v>
      </c>
      <c r="P278" t="s">
        <v>36</v>
      </c>
      <c r="Q278" t="s">
        <v>350</v>
      </c>
      <c r="U278" s="2" t="s">
        <v>37</v>
      </c>
      <c r="V278" t="s">
        <v>7713</v>
      </c>
      <c r="Y278" s="90">
        <f t="shared" ref="Y278:Y285" si="28">AA278</f>
        <v>18</v>
      </c>
      <c r="Z278" s="2">
        <v>3</v>
      </c>
      <c r="AA278" s="22">
        <v>18</v>
      </c>
      <c r="AB278" s="22"/>
      <c r="AC278" s="22"/>
      <c r="AD278" s="22"/>
      <c r="AE278" s="22"/>
      <c r="AF278" t="s">
        <v>307</v>
      </c>
      <c r="AI278" t="s">
        <v>58</v>
      </c>
      <c r="AK278" t="s">
        <v>35</v>
      </c>
      <c r="AN278" t="s">
        <v>61</v>
      </c>
      <c r="AU278"/>
      <c r="AV278"/>
      <c r="AW278"/>
      <c r="AX278"/>
      <c r="BC278" s="173">
        <f>VLOOKUP(Y278,系数表!A:C,3,0)</f>
        <v>0.78</v>
      </c>
      <c r="BD278" s="173">
        <f t="shared" si="25"/>
        <v>12.48</v>
      </c>
      <c r="BE278" s="173"/>
      <c r="BF278" s="173"/>
      <c r="BG278" s="166"/>
      <c r="BH278" s="166"/>
      <c r="BI278" s="160"/>
      <c r="BJ278" s="43">
        <f t="shared" si="26"/>
        <v>12.48</v>
      </c>
      <c r="BK278" s="44"/>
      <c r="BL278" s="44"/>
      <c r="BM278" s="44"/>
      <c r="BN278" s="44"/>
      <c r="BR278" s="2" t="s">
        <v>10975</v>
      </c>
    </row>
    <row r="279" spans="1:70" x14ac:dyDescent="0.2">
      <c r="A279" t="s">
        <v>95</v>
      </c>
      <c r="B279" t="s">
        <v>7714</v>
      </c>
      <c r="C279" t="s">
        <v>81</v>
      </c>
      <c r="D279" t="s">
        <v>85</v>
      </c>
      <c r="E279" t="s">
        <v>70</v>
      </c>
      <c r="F279" t="s">
        <v>335</v>
      </c>
      <c r="G279" s="22">
        <v>64</v>
      </c>
      <c r="H279" s="22">
        <v>56</v>
      </c>
      <c r="I279" s="22">
        <f t="shared" si="23"/>
        <v>56</v>
      </c>
      <c r="J279" s="22"/>
      <c r="K279" s="149">
        <v>8</v>
      </c>
      <c r="L279" s="90"/>
      <c r="M279" s="2"/>
      <c r="N279" t="s">
        <v>60</v>
      </c>
      <c r="O279" t="s">
        <v>35</v>
      </c>
      <c r="P279" t="s">
        <v>89</v>
      </c>
      <c r="Q279" t="s">
        <v>255</v>
      </c>
      <c r="U279" s="2" t="s">
        <v>37</v>
      </c>
      <c r="V279" t="s">
        <v>7715</v>
      </c>
      <c r="Y279" s="90">
        <f t="shared" si="28"/>
        <v>51</v>
      </c>
      <c r="Z279" s="2">
        <v>1</v>
      </c>
      <c r="AA279" s="22">
        <v>51</v>
      </c>
      <c r="AB279" s="22"/>
      <c r="AC279" s="22"/>
      <c r="AD279" s="22"/>
      <c r="AE279" s="22"/>
      <c r="AF279" t="s">
        <v>509</v>
      </c>
      <c r="AI279" t="s">
        <v>668</v>
      </c>
      <c r="AK279" t="s">
        <v>327</v>
      </c>
      <c r="AN279" t="s">
        <v>465</v>
      </c>
      <c r="AU279"/>
      <c r="AV279"/>
      <c r="AW279"/>
      <c r="AX279"/>
      <c r="BC279" s="173">
        <f>VLOOKUP(Y279,系数表!A:C,3,0)</f>
        <v>1.1000000000000001</v>
      </c>
      <c r="BD279" s="173">
        <f t="shared" si="25"/>
        <v>8.8000000000000007</v>
      </c>
      <c r="BE279" s="173"/>
      <c r="BF279" s="173"/>
      <c r="BG279" s="166"/>
      <c r="BH279" s="166"/>
      <c r="BI279" s="160"/>
      <c r="BJ279" s="43">
        <f t="shared" si="26"/>
        <v>8.8000000000000007</v>
      </c>
      <c r="BK279" s="44"/>
      <c r="BL279" s="44"/>
      <c r="BM279" s="44"/>
      <c r="BN279" s="44"/>
      <c r="BR279" s="2" t="s">
        <v>10975</v>
      </c>
    </row>
    <row r="280" spans="1:70" s="49" customFormat="1" x14ac:dyDescent="0.2">
      <c r="A280" t="s">
        <v>95</v>
      </c>
      <c r="B280" t="s">
        <v>7714</v>
      </c>
      <c r="C280" t="s">
        <v>81</v>
      </c>
      <c r="D280" t="s">
        <v>85</v>
      </c>
      <c r="E280" t="s">
        <v>70</v>
      </c>
      <c r="F280" t="s">
        <v>335</v>
      </c>
      <c r="G280" s="22">
        <v>64</v>
      </c>
      <c r="H280" s="22">
        <v>56</v>
      </c>
      <c r="I280" s="22">
        <f t="shared" si="23"/>
        <v>56</v>
      </c>
      <c r="J280" s="22"/>
      <c r="K280" s="149">
        <v>8</v>
      </c>
      <c r="L280" s="90"/>
      <c r="M280" s="2"/>
      <c r="N280" t="s">
        <v>60</v>
      </c>
      <c r="O280" t="s">
        <v>35</v>
      </c>
      <c r="P280" t="s">
        <v>36</v>
      </c>
      <c r="Q280" t="s">
        <v>7553</v>
      </c>
      <c r="R280"/>
      <c r="S280"/>
      <c r="T280"/>
      <c r="U280" s="2" t="s">
        <v>37</v>
      </c>
      <c r="V280" t="s">
        <v>7716</v>
      </c>
      <c r="W280"/>
      <c r="X280"/>
      <c r="Y280" s="90">
        <f t="shared" si="28"/>
        <v>129</v>
      </c>
      <c r="Z280" s="2">
        <v>3</v>
      </c>
      <c r="AA280" s="22">
        <v>129</v>
      </c>
      <c r="AB280" s="22"/>
      <c r="AC280" s="22"/>
      <c r="AD280" s="22"/>
      <c r="AE280" s="22"/>
      <c r="AF280" t="s">
        <v>5783</v>
      </c>
      <c r="AG280"/>
      <c r="AH280"/>
      <c r="AI280" t="s">
        <v>303</v>
      </c>
      <c r="AJ280"/>
      <c r="AK280" t="s">
        <v>115</v>
      </c>
      <c r="AL280"/>
      <c r="AM280"/>
      <c r="AN280" t="s">
        <v>465</v>
      </c>
      <c r="AO280"/>
      <c r="AP280"/>
      <c r="AQ280"/>
      <c r="AR280"/>
      <c r="AS280"/>
      <c r="AT280"/>
      <c r="AU280"/>
      <c r="AV280"/>
      <c r="AW280"/>
      <c r="AX280"/>
      <c r="AY280" s="43"/>
      <c r="AZ280" s="43"/>
      <c r="BA280" s="43"/>
      <c r="BB280" s="43"/>
      <c r="BC280" s="173">
        <f>VLOOKUP(Y280,系数表!A:C,3,0)</f>
        <v>1.1000000000000001</v>
      </c>
      <c r="BD280" s="173">
        <f t="shared" si="25"/>
        <v>8.8000000000000007</v>
      </c>
      <c r="BE280" s="173"/>
      <c r="BF280" s="173"/>
      <c r="BG280" s="166"/>
      <c r="BH280" s="166"/>
      <c r="BI280" s="160"/>
      <c r="BJ280" s="43">
        <f t="shared" si="26"/>
        <v>8.8000000000000007</v>
      </c>
      <c r="BK280" s="44"/>
      <c r="BL280" s="44"/>
      <c r="BM280" s="44"/>
      <c r="BN280" s="44"/>
      <c r="BO280" s="2"/>
      <c r="BP280" s="2"/>
      <c r="BQ280"/>
      <c r="BR280" s="2" t="s">
        <v>10975</v>
      </c>
    </row>
    <row r="281" spans="1:70" x14ac:dyDescent="0.2">
      <c r="A281" t="s">
        <v>95</v>
      </c>
      <c r="B281" t="s">
        <v>383</v>
      </c>
      <c r="C281" t="s">
        <v>81</v>
      </c>
      <c r="D281" t="s">
        <v>85</v>
      </c>
      <c r="E281" t="s">
        <v>70</v>
      </c>
      <c r="F281" t="s">
        <v>97</v>
      </c>
      <c r="G281" s="22">
        <v>48</v>
      </c>
      <c r="H281" s="22">
        <v>40</v>
      </c>
      <c r="I281" s="22">
        <f t="shared" si="23"/>
        <v>40</v>
      </c>
      <c r="J281" s="22"/>
      <c r="K281" s="149">
        <v>8</v>
      </c>
      <c r="L281" s="90"/>
      <c r="M281" s="2"/>
      <c r="N281" t="s">
        <v>60</v>
      </c>
      <c r="O281" t="s">
        <v>35</v>
      </c>
      <c r="P281" t="s">
        <v>89</v>
      </c>
      <c r="Q281" t="s">
        <v>7717</v>
      </c>
      <c r="U281" s="2" t="s">
        <v>37</v>
      </c>
      <c r="V281" t="s">
        <v>384</v>
      </c>
      <c r="Y281" s="90">
        <f t="shared" si="28"/>
        <v>62</v>
      </c>
      <c r="Z281" s="2">
        <v>1</v>
      </c>
      <c r="AA281" s="22">
        <v>62</v>
      </c>
      <c r="AB281" s="22"/>
      <c r="AC281" s="22"/>
      <c r="AD281" s="22"/>
      <c r="AE281" s="45" t="s">
        <v>7299</v>
      </c>
      <c r="AF281" t="s">
        <v>498</v>
      </c>
      <c r="AI281" t="s">
        <v>7718</v>
      </c>
      <c r="AK281" t="s">
        <v>275</v>
      </c>
      <c r="AN281" t="s">
        <v>465</v>
      </c>
      <c r="AU281"/>
      <c r="AX281"/>
      <c r="BC281" s="173">
        <f>VLOOKUP(Y281,系数表!A:C,3,0)</f>
        <v>1.1000000000000001</v>
      </c>
      <c r="BD281" s="173">
        <f t="shared" si="25"/>
        <v>8.8000000000000007</v>
      </c>
      <c r="BE281" s="173"/>
      <c r="BF281" s="173"/>
      <c r="BG281" s="166"/>
      <c r="BH281" s="166"/>
      <c r="BI281" s="160"/>
      <c r="BJ281" s="43">
        <f t="shared" si="26"/>
        <v>8.8000000000000007</v>
      </c>
      <c r="BK281" s="44"/>
      <c r="BL281" s="44"/>
      <c r="BM281" s="44"/>
      <c r="BN281" s="43">
        <f>BJ281</f>
        <v>8.8000000000000007</v>
      </c>
      <c r="BR281" s="2" t="s">
        <v>10975</v>
      </c>
    </row>
    <row r="282" spans="1:70" s="56" customFormat="1" x14ac:dyDescent="0.2">
      <c r="A282" s="56" t="s">
        <v>95</v>
      </c>
      <c r="B282" s="56" t="s">
        <v>383</v>
      </c>
      <c r="C282" s="56" t="s">
        <v>81</v>
      </c>
      <c r="D282" t="s">
        <v>85</v>
      </c>
      <c r="E282" t="s">
        <v>70</v>
      </c>
      <c r="F282" t="s">
        <v>97</v>
      </c>
      <c r="G282" s="58">
        <v>48</v>
      </c>
      <c r="H282" s="58">
        <v>40</v>
      </c>
      <c r="I282" s="50"/>
      <c r="J282" s="52"/>
      <c r="K282" s="150">
        <v>8</v>
      </c>
      <c r="L282" s="153"/>
      <c r="M282" s="154"/>
      <c r="N282" t="s">
        <v>60</v>
      </c>
      <c r="O282" t="s">
        <v>35</v>
      </c>
      <c r="P282" s="56" t="s">
        <v>89</v>
      </c>
      <c r="Q282" s="56" t="s">
        <v>426</v>
      </c>
      <c r="U282" s="154" t="s">
        <v>37</v>
      </c>
      <c r="V282" s="56" t="s">
        <v>7719</v>
      </c>
      <c r="W282"/>
      <c r="Y282" s="90">
        <f t="shared" si="28"/>
        <v>63</v>
      </c>
      <c r="Z282" s="154">
        <v>1</v>
      </c>
      <c r="AA282" s="58">
        <v>63</v>
      </c>
      <c r="AB282" s="52">
        <f>AA282</f>
        <v>63</v>
      </c>
      <c r="AC282" s="52">
        <v>1</v>
      </c>
      <c r="AD282" s="53">
        <v>2</v>
      </c>
      <c r="AE282" s="45" t="s">
        <v>7299</v>
      </c>
      <c r="AF282" s="56" t="s">
        <v>10947</v>
      </c>
      <c r="AG282" s="49"/>
      <c r="AH282" s="49"/>
      <c r="AI282" s="56" t="s">
        <v>7718</v>
      </c>
      <c r="AJ282"/>
      <c r="AK282" t="s">
        <v>275</v>
      </c>
      <c r="AL282"/>
      <c r="AM282"/>
      <c r="AN282" t="s">
        <v>1403</v>
      </c>
      <c r="AO282"/>
      <c r="AP282"/>
      <c r="AQ282"/>
      <c r="AR282"/>
      <c r="AV282" s="154"/>
      <c r="AW282" s="154"/>
      <c r="AY282" s="43"/>
      <c r="AZ282" s="43"/>
      <c r="BA282" s="55"/>
      <c r="BB282" s="55"/>
      <c r="BC282" s="173">
        <f>VLOOKUP(Y282,系数表!A:C,3,0)</f>
        <v>1.1000000000000001</v>
      </c>
      <c r="BD282" s="173">
        <f t="shared" si="25"/>
        <v>8.8000000000000007</v>
      </c>
      <c r="BE282" s="173"/>
      <c r="BF282" s="173"/>
      <c r="BG282" s="167"/>
      <c r="BH282" s="167"/>
      <c r="BI282" s="160"/>
      <c r="BJ282" s="155">
        <f t="shared" si="26"/>
        <v>8.8000000000000007</v>
      </c>
      <c r="BK282" s="156"/>
      <c r="BL282" s="156"/>
      <c r="BM282" s="156"/>
      <c r="BN282" s="155">
        <f>BJ282</f>
        <v>8.8000000000000007</v>
      </c>
      <c r="BO282" s="154"/>
      <c r="BP282" s="102" t="s">
        <v>7325</v>
      </c>
      <c r="BR282" s="2" t="s">
        <v>10975</v>
      </c>
    </row>
    <row r="283" spans="1:70" x14ac:dyDescent="0.2">
      <c r="A283" t="s">
        <v>95</v>
      </c>
      <c r="B283" t="s">
        <v>383</v>
      </c>
      <c r="C283" t="s">
        <v>81</v>
      </c>
      <c r="D283" t="s">
        <v>85</v>
      </c>
      <c r="E283" t="s">
        <v>70</v>
      </c>
      <c r="F283" t="s">
        <v>97</v>
      </c>
      <c r="G283" s="22">
        <v>48</v>
      </c>
      <c r="H283" s="22">
        <v>40</v>
      </c>
      <c r="I283" s="22">
        <f t="shared" si="23"/>
        <v>40</v>
      </c>
      <c r="J283" s="22"/>
      <c r="K283" s="149">
        <v>8</v>
      </c>
      <c r="L283" s="90"/>
      <c r="M283" s="2"/>
      <c r="N283" t="s">
        <v>60</v>
      </c>
      <c r="O283" t="s">
        <v>35</v>
      </c>
      <c r="P283" t="s">
        <v>89</v>
      </c>
      <c r="Q283" t="s">
        <v>389</v>
      </c>
      <c r="U283" s="2" t="s">
        <v>37</v>
      </c>
      <c r="V283" t="s">
        <v>390</v>
      </c>
      <c r="Y283" s="90">
        <f t="shared" si="28"/>
        <v>61</v>
      </c>
      <c r="Z283" s="2">
        <v>1</v>
      </c>
      <c r="AA283" s="22">
        <v>61</v>
      </c>
      <c r="AB283" s="22"/>
      <c r="AC283" s="22"/>
      <c r="AD283" s="22"/>
      <c r="AE283" s="22"/>
      <c r="AF283" t="s">
        <v>598</v>
      </c>
      <c r="AI283" t="s">
        <v>333</v>
      </c>
      <c r="AK283" t="s">
        <v>275</v>
      </c>
      <c r="AN283" t="s">
        <v>465</v>
      </c>
      <c r="AU283"/>
      <c r="AV283"/>
      <c r="AW283"/>
      <c r="AX283"/>
      <c r="BC283" s="173">
        <f>VLOOKUP(Y283,系数表!A:C,3,0)</f>
        <v>1.1000000000000001</v>
      </c>
      <c r="BD283" s="173">
        <f t="shared" si="25"/>
        <v>8.8000000000000007</v>
      </c>
      <c r="BE283" s="173"/>
      <c r="BF283" s="173"/>
      <c r="BG283" s="166"/>
      <c r="BH283" s="166"/>
      <c r="BI283" s="160"/>
      <c r="BJ283" s="43">
        <f t="shared" si="26"/>
        <v>8.8000000000000007</v>
      </c>
      <c r="BK283" s="44"/>
      <c r="BL283" s="44"/>
      <c r="BM283" s="44"/>
      <c r="BN283" s="44"/>
      <c r="BR283" s="2" t="s">
        <v>10975</v>
      </c>
    </row>
    <row r="284" spans="1:70" x14ac:dyDescent="0.2">
      <c r="A284" t="s">
        <v>95</v>
      </c>
      <c r="B284" t="s">
        <v>383</v>
      </c>
      <c r="C284" t="s">
        <v>81</v>
      </c>
      <c r="D284" t="s">
        <v>85</v>
      </c>
      <c r="E284" t="s">
        <v>70</v>
      </c>
      <c r="F284" t="s">
        <v>97</v>
      </c>
      <c r="G284" s="22">
        <v>48</v>
      </c>
      <c r="H284" s="22">
        <v>40</v>
      </c>
      <c r="I284" s="22">
        <f t="shared" si="23"/>
        <v>40</v>
      </c>
      <c r="J284" s="22"/>
      <c r="K284" s="149">
        <v>8</v>
      </c>
      <c r="L284" s="90"/>
      <c r="M284" s="2"/>
      <c r="N284" t="s">
        <v>60</v>
      </c>
      <c r="O284" t="s">
        <v>35</v>
      </c>
      <c r="P284" t="s">
        <v>89</v>
      </c>
      <c r="Q284" t="s">
        <v>400</v>
      </c>
      <c r="U284" s="2" t="s">
        <v>37</v>
      </c>
      <c r="V284" t="s">
        <v>393</v>
      </c>
      <c r="Y284" s="90">
        <f t="shared" si="28"/>
        <v>125</v>
      </c>
      <c r="Z284" s="2">
        <v>2</v>
      </c>
      <c r="AA284" s="22">
        <v>125</v>
      </c>
      <c r="AB284" s="22"/>
      <c r="AC284" s="22"/>
      <c r="AD284" s="22"/>
      <c r="AE284" s="45" t="s">
        <v>7299</v>
      </c>
      <c r="AF284" t="s">
        <v>5715</v>
      </c>
      <c r="AI284" t="s">
        <v>333</v>
      </c>
      <c r="AK284" t="s">
        <v>275</v>
      </c>
      <c r="AN284" t="s">
        <v>465</v>
      </c>
      <c r="AU284"/>
      <c r="AX284"/>
      <c r="BC284" s="173">
        <f>VLOOKUP(Y284,系数表!A:C,3,0)</f>
        <v>1.1000000000000001</v>
      </c>
      <c r="BD284" s="173">
        <f t="shared" si="25"/>
        <v>8.8000000000000007</v>
      </c>
      <c r="BE284" s="173"/>
      <c r="BF284" s="173"/>
      <c r="BG284" s="166"/>
      <c r="BH284" s="166"/>
      <c r="BI284" s="160"/>
      <c r="BJ284" s="43">
        <f t="shared" si="26"/>
        <v>8.8000000000000007</v>
      </c>
      <c r="BK284" s="44"/>
      <c r="BL284" s="44"/>
      <c r="BM284" s="44"/>
      <c r="BN284" s="43">
        <f>BJ284</f>
        <v>8.8000000000000007</v>
      </c>
      <c r="BR284" s="2" t="s">
        <v>10975</v>
      </c>
    </row>
    <row r="285" spans="1:70" x14ac:dyDescent="0.2">
      <c r="A285" t="s">
        <v>95</v>
      </c>
      <c r="B285" t="s">
        <v>7720</v>
      </c>
      <c r="C285" t="s">
        <v>41</v>
      </c>
      <c r="D285" t="s">
        <v>85</v>
      </c>
      <c r="E285" t="s">
        <v>70</v>
      </c>
      <c r="F285" t="s">
        <v>43</v>
      </c>
      <c r="G285" s="22">
        <v>32</v>
      </c>
      <c r="H285" s="22">
        <v>28</v>
      </c>
      <c r="I285" s="22">
        <f t="shared" si="23"/>
        <v>28</v>
      </c>
      <c r="J285" s="22"/>
      <c r="K285" s="149">
        <v>4</v>
      </c>
      <c r="L285" s="90"/>
      <c r="M285" s="2"/>
      <c r="N285" t="s">
        <v>35</v>
      </c>
      <c r="O285" t="s">
        <v>35</v>
      </c>
      <c r="P285" t="s">
        <v>36</v>
      </c>
      <c r="Q285" t="s">
        <v>7694</v>
      </c>
      <c r="U285" s="2" t="s">
        <v>37</v>
      </c>
      <c r="V285" t="s">
        <v>7721</v>
      </c>
      <c r="Y285" s="90">
        <f t="shared" si="28"/>
        <v>70</v>
      </c>
      <c r="Z285" s="2">
        <v>1</v>
      </c>
      <c r="AA285" s="22">
        <v>70</v>
      </c>
      <c r="AB285" s="22"/>
      <c r="AC285" s="22"/>
      <c r="AD285" s="22"/>
      <c r="AE285" s="22"/>
      <c r="AF285" t="s">
        <v>398</v>
      </c>
      <c r="AI285" t="s">
        <v>386</v>
      </c>
      <c r="AK285" t="s">
        <v>39</v>
      </c>
      <c r="AN285" t="s">
        <v>465</v>
      </c>
      <c r="AU285"/>
      <c r="AV285"/>
      <c r="AW285"/>
      <c r="AX285"/>
      <c r="BC285" s="173">
        <f>VLOOKUP(Y285,系数表!A:C,3,0)</f>
        <v>1.1000000000000001</v>
      </c>
      <c r="BD285" s="173">
        <f t="shared" si="25"/>
        <v>4.4000000000000004</v>
      </c>
      <c r="BE285" s="173"/>
      <c r="BF285" s="173"/>
      <c r="BG285" s="166"/>
      <c r="BH285" s="166"/>
      <c r="BI285" s="160"/>
      <c r="BJ285" s="43">
        <f t="shared" si="26"/>
        <v>4.4000000000000004</v>
      </c>
      <c r="BK285" s="44"/>
      <c r="BL285" s="44"/>
      <c r="BM285" s="44"/>
      <c r="BN285" s="44"/>
      <c r="BR285" s="2" t="s">
        <v>10975</v>
      </c>
    </row>
    <row r="286" spans="1:70" x14ac:dyDescent="0.2">
      <c r="A286" t="s">
        <v>95</v>
      </c>
      <c r="B286" t="s">
        <v>7722</v>
      </c>
      <c r="C286" t="s">
        <v>41</v>
      </c>
      <c r="D286" t="s">
        <v>72</v>
      </c>
      <c r="E286" t="s">
        <v>70</v>
      </c>
      <c r="F286" t="s">
        <v>43</v>
      </c>
      <c r="G286" s="22">
        <v>32</v>
      </c>
      <c r="H286" s="22">
        <v>32</v>
      </c>
      <c r="I286" s="22">
        <f t="shared" si="23"/>
        <v>32</v>
      </c>
      <c r="J286" s="22"/>
      <c r="K286" s="90"/>
      <c r="L286" s="90"/>
      <c r="M286" s="2"/>
      <c r="N286" t="s">
        <v>35</v>
      </c>
      <c r="O286" t="s">
        <v>35</v>
      </c>
      <c r="P286" t="s">
        <v>36</v>
      </c>
      <c r="Q286" t="s">
        <v>161</v>
      </c>
      <c r="U286" s="2" t="s">
        <v>37</v>
      </c>
      <c r="V286" t="s">
        <v>7723</v>
      </c>
      <c r="Y286" s="90"/>
      <c r="Z286" s="2">
        <v>4</v>
      </c>
      <c r="AA286" s="22">
        <v>132</v>
      </c>
      <c r="AB286" s="22"/>
      <c r="AC286" s="22"/>
      <c r="AD286" s="22"/>
      <c r="AE286" s="45" t="s">
        <v>7605</v>
      </c>
      <c r="AF286" t="s">
        <v>222</v>
      </c>
      <c r="AI286" t="s">
        <v>7724</v>
      </c>
      <c r="AK286" t="s">
        <v>44</v>
      </c>
      <c r="AN286" t="s">
        <v>465</v>
      </c>
      <c r="AS286" s="2"/>
      <c r="AU286"/>
      <c r="AV286"/>
      <c r="AX286"/>
      <c r="BC286" s="173"/>
      <c r="BD286" s="173"/>
      <c r="BE286" s="173"/>
      <c r="BF286" s="173"/>
      <c r="BG286" s="166"/>
      <c r="BH286" s="166"/>
      <c r="BI286" s="160"/>
      <c r="BJ286" s="43">
        <f t="shared" si="26"/>
        <v>0</v>
      </c>
      <c r="BK286" s="43">
        <f>BJ286</f>
        <v>0</v>
      </c>
      <c r="BL286" s="44"/>
      <c r="BM286" s="44"/>
      <c r="BN286" s="44"/>
      <c r="BR286" s="2" t="s">
        <v>10975</v>
      </c>
    </row>
    <row r="287" spans="1:70" x14ac:dyDescent="0.2">
      <c r="A287" t="s">
        <v>95</v>
      </c>
      <c r="B287" t="s">
        <v>430</v>
      </c>
      <c r="C287" t="s">
        <v>41</v>
      </c>
      <c r="D287" t="s">
        <v>85</v>
      </c>
      <c r="E287" t="s">
        <v>70</v>
      </c>
      <c r="F287" t="s">
        <v>43</v>
      </c>
      <c r="G287" s="22">
        <v>32</v>
      </c>
      <c r="H287" s="22">
        <v>6</v>
      </c>
      <c r="I287" s="22">
        <f t="shared" si="23"/>
        <v>6</v>
      </c>
      <c r="J287" s="22"/>
      <c r="K287" s="149">
        <v>26</v>
      </c>
      <c r="L287" s="90"/>
      <c r="M287" s="2"/>
      <c r="N287" t="s">
        <v>35</v>
      </c>
      <c r="O287" t="s">
        <v>35</v>
      </c>
      <c r="P287" t="s">
        <v>36</v>
      </c>
      <c r="Q287" t="s">
        <v>213</v>
      </c>
      <c r="U287" s="2" t="s">
        <v>37</v>
      </c>
      <c r="V287" t="s">
        <v>432</v>
      </c>
      <c r="Y287" s="90">
        <f t="shared" ref="Y287:Y291" si="29">AA287</f>
        <v>98</v>
      </c>
      <c r="Z287" s="2">
        <v>2</v>
      </c>
      <c r="AA287" s="22">
        <v>98</v>
      </c>
      <c r="AB287" s="22"/>
      <c r="AC287" s="22"/>
      <c r="AD287" s="22"/>
      <c r="AE287" s="22"/>
      <c r="AF287" t="s">
        <v>7725</v>
      </c>
      <c r="AI287" t="s">
        <v>6178</v>
      </c>
      <c r="AK287" t="s">
        <v>40</v>
      </c>
      <c r="AN287" t="s">
        <v>465</v>
      </c>
      <c r="AU287"/>
      <c r="AV287"/>
      <c r="AW287"/>
      <c r="AX287"/>
      <c r="BC287" s="173">
        <f>VLOOKUP(Y287,系数表!A:C,3,0)</f>
        <v>1.1000000000000001</v>
      </c>
      <c r="BD287" s="173">
        <f t="shared" si="25"/>
        <v>28.6</v>
      </c>
      <c r="BE287" s="173"/>
      <c r="BF287" s="173"/>
      <c r="BG287" s="166"/>
      <c r="BH287" s="166"/>
      <c r="BI287" s="160"/>
      <c r="BJ287" s="43">
        <f t="shared" si="26"/>
        <v>28.6</v>
      </c>
      <c r="BK287" s="44"/>
      <c r="BL287" s="44"/>
      <c r="BM287" s="44"/>
      <c r="BN287" s="44"/>
      <c r="BR287" s="2" t="s">
        <v>10975</v>
      </c>
    </row>
    <row r="288" spans="1:70" x14ac:dyDescent="0.2">
      <c r="A288" t="s">
        <v>95</v>
      </c>
      <c r="B288" t="s">
        <v>430</v>
      </c>
      <c r="C288" t="s">
        <v>41</v>
      </c>
      <c r="D288" t="s">
        <v>85</v>
      </c>
      <c r="E288" t="s">
        <v>70</v>
      </c>
      <c r="F288" t="s">
        <v>43</v>
      </c>
      <c r="G288" s="22">
        <v>32</v>
      </c>
      <c r="H288" s="22">
        <v>6</v>
      </c>
      <c r="I288" s="22">
        <f t="shared" si="23"/>
        <v>6</v>
      </c>
      <c r="J288" s="22"/>
      <c r="K288" s="149">
        <v>26</v>
      </c>
      <c r="L288" s="90"/>
      <c r="M288" s="2"/>
      <c r="N288" t="s">
        <v>35</v>
      </c>
      <c r="O288" t="s">
        <v>35</v>
      </c>
      <c r="P288" t="s">
        <v>36</v>
      </c>
      <c r="Q288" t="s">
        <v>7709</v>
      </c>
      <c r="U288" s="2" t="s">
        <v>37</v>
      </c>
      <c r="V288" t="s">
        <v>7726</v>
      </c>
      <c r="Y288" s="90">
        <f t="shared" si="29"/>
        <v>48</v>
      </c>
      <c r="Z288" s="2">
        <v>1</v>
      </c>
      <c r="AA288" s="22">
        <v>48</v>
      </c>
      <c r="AB288" s="22"/>
      <c r="AC288" s="22"/>
      <c r="AD288" s="22"/>
      <c r="AE288" s="22"/>
      <c r="AF288" t="s">
        <v>212</v>
      </c>
      <c r="AI288" t="s">
        <v>6178</v>
      </c>
      <c r="AK288" t="s">
        <v>40</v>
      </c>
      <c r="AN288" t="s">
        <v>465</v>
      </c>
      <c r="AU288"/>
      <c r="AV288"/>
      <c r="AW288"/>
      <c r="AX288"/>
      <c r="BC288" s="173">
        <f>VLOOKUP(Y288,系数表!A:C,3,0)</f>
        <v>1.1000000000000001</v>
      </c>
      <c r="BD288" s="173">
        <f t="shared" si="25"/>
        <v>28.6</v>
      </c>
      <c r="BE288" s="173"/>
      <c r="BF288" s="173"/>
      <c r="BG288" s="166"/>
      <c r="BH288" s="166"/>
      <c r="BI288" s="160"/>
      <c r="BJ288" s="43">
        <f t="shared" si="26"/>
        <v>28.6</v>
      </c>
      <c r="BK288" s="44"/>
      <c r="BL288" s="44"/>
      <c r="BM288" s="44"/>
      <c r="BN288" s="44"/>
      <c r="BR288" s="2" t="s">
        <v>10975</v>
      </c>
    </row>
    <row r="289" spans="1:70" x14ac:dyDescent="0.2">
      <c r="A289" t="s">
        <v>95</v>
      </c>
      <c r="B289" t="s">
        <v>433</v>
      </c>
      <c r="C289" t="s">
        <v>81</v>
      </c>
      <c r="D289" t="s">
        <v>85</v>
      </c>
      <c r="E289" t="s">
        <v>70</v>
      </c>
      <c r="F289" t="s">
        <v>335</v>
      </c>
      <c r="G289" s="22">
        <v>64</v>
      </c>
      <c r="H289" s="22">
        <v>56</v>
      </c>
      <c r="I289" s="22">
        <f t="shared" si="23"/>
        <v>56</v>
      </c>
      <c r="J289" s="22"/>
      <c r="K289" s="149">
        <v>8</v>
      </c>
      <c r="L289" s="90"/>
      <c r="M289" s="2"/>
      <c r="N289" t="s">
        <v>60</v>
      </c>
      <c r="O289" t="s">
        <v>35</v>
      </c>
      <c r="P289" t="s">
        <v>36</v>
      </c>
      <c r="Q289" t="s">
        <v>375</v>
      </c>
      <c r="U289" s="2" t="s">
        <v>37</v>
      </c>
      <c r="V289" t="s">
        <v>434</v>
      </c>
      <c r="Y289" s="90">
        <f t="shared" si="29"/>
        <v>25</v>
      </c>
      <c r="Z289" s="2">
        <v>1</v>
      </c>
      <c r="AA289" s="22">
        <v>25</v>
      </c>
      <c r="AB289" s="22"/>
      <c r="AC289" s="22"/>
      <c r="AD289" s="22"/>
      <c r="AE289" s="22"/>
      <c r="AF289" t="s">
        <v>4029</v>
      </c>
      <c r="AI289" t="s">
        <v>303</v>
      </c>
      <c r="AK289" t="s">
        <v>115</v>
      </c>
      <c r="AN289" t="s">
        <v>465</v>
      </c>
      <c r="AU289"/>
      <c r="AV289"/>
      <c r="AW289"/>
      <c r="AX289"/>
      <c r="BC289" s="173">
        <f>VLOOKUP(Y289,系数表!A:C,3,0)</f>
        <v>0.97</v>
      </c>
      <c r="BD289" s="173">
        <f t="shared" si="25"/>
        <v>7.76</v>
      </c>
      <c r="BE289" s="173"/>
      <c r="BF289" s="173"/>
      <c r="BG289" s="166"/>
      <c r="BH289" s="166"/>
      <c r="BI289" s="160"/>
      <c r="BJ289" s="43">
        <f t="shared" si="26"/>
        <v>7.76</v>
      </c>
      <c r="BK289" s="44"/>
      <c r="BL289" s="44"/>
      <c r="BM289" s="44"/>
      <c r="BN289" s="44"/>
      <c r="BR289" s="2" t="s">
        <v>10975</v>
      </c>
    </row>
    <row r="290" spans="1:70" x14ac:dyDescent="0.2">
      <c r="A290" t="s">
        <v>95</v>
      </c>
      <c r="B290" t="s">
        <v>7727</v>
      </c>
      <c r="C290" t="s">
        <v>81</v>
      </c>
      <c r="D290" t="s">
        <v>72</v>
      </c>
      <c r="E290" t="s">
        <v>70</v>
      </c>
      <c r="F290" t="s">
        <v>630</v>
      </c>
      <c r="G290" s="22">
        <v>24</v>
      </c>
      <c r="H290" s="22">
        <v>20</v>
      </c>
      <c r="I290" s="22">
        <f t="shared" si="23"/>
        <v>20</v>
      </c>
      <c r="J290" s="22"/>
      <c r="K290" s="149">
        <v>4</v>
      </c>
      <c r="L290" s="90"/>
      <c r="M290" s="2"/>
      <c r="N290" t="s">
        <v>60</v>
      </c>
      <c r="O290" t="s">
        <v>35</v>
      </c>
      <c r="P290" t="s">
        <v>89</v>
      </c>
      <c r="Q290" t="s">
        <v>235</v>
      </c>
      <c r="U290" s="2" t="s">
        <v>37</v>
      </c>
      <c r="V290" t="s">
        <v>7728</v>
      </c>
      <c r="Y290" s="90">
        <f t="shared" si="29"/>
        <v>32</v>
      </c>
      <c r="Z290" s="2">
        <v>1</v>
      </c>
      <c r="AA290" s="22">
        <v>32</v>
      </c>
      <c r="AB290" s="22"/>
      <c r="AC290" s="22"/>
      <c r="AD290" s="22"/>
      <c r="AE290" s="22"/>
      <c r="AF290" t="s">
        <v>257</v>
      </c>
      <c r="AI290" t="s">
        <v>3669</v>
      </c>
      <c r="AK290" t="s">
        <v>63</v>
      </c>
      <c r="AN290" t="s">
        <v>465</v>
      </c>
      <c r="AU290"/>
      <c r="AV290"/>
      <c r="AW290"/>
      <c r="AX290"/>
      <c r="BC290" s="173">
        <f>VLOOKUP(Y290,系数表!A:C,3,0)</f>
        <v>1.1000000000000001</v>
      </c>
      <c r="BD290" s="173">
        <f t="shared" si="25"/>
        <v>4.4000000000000004</v>
      </c>
      <c r="BE290" s="173"/>
      <c r="BF290" s="173"/>
      <c r="BG290" s="166"/>
      <c r="BH290" s="166"/>
      <c r="BI290" s="160"/>
      <c r="BJ290" s="43">
        <f t="shared" si="26"/>
        <v>4.4000000000000004</v>
      </c>
      <c r="BK290" s="44"/>
      <c r="BL290" s="44"/>
      <c r="BM290" s="44"/>
      <c r="BN290" s="44"/>
      <c r="BR290" s="2" t="s">
        <v>10975</v>
      </c>
    </row>
    <row r="291" spans="1:70" x14ac:dyDescent="0.2">
      <c r="A291" t="s">
        <v>95</v>
      </c>
      <c r="B291" t="s">
        <v>7729</v>
      </c>
      <c r="C291" t="s">
        <v>41</v>
      </c>
      <c r="D291" t="s">
        <v>72</v>
      </c>
      <c r="E291" t="s">
        <v>70</v>
      </c>
      <c r="F291" t="s">
        <v>43</v>
      </c>
      <c r="G291" s="22">
        <v>32</v>
      </c>
      <c r="H291" s="22">
        <v>6</v>
      </c>
      <c r="I291" s="22">
        <f t="shared" si="23"/>
        <v>6</v>
      </c>
      <c r="J291" s="22"/>
      <c r="K291" s="149">
        <v>26</v>
      </c>
      <c r="L291" s="90"/>
      <c r="M291" s="2"/>
      <c r="N291" t="s">
        <v>35</v>
      </c>
      <c r="O291" t="s">
        <v>35</v>
      </c>
      <c r="P291" t="s">
        <v>36</v>
      </c>
      <c r="Q291" t="s">
        <v>344</v>
      </c>
      <c r="U291" s="2" t="s">
        <v>37</v>
      </c>
      <c r="V291" t="s">
        <v>7730</v>
      </c>
      <c r="Y291" s="90">
        <f t="shared" si="29"/>
        <v>59</v>
      </c>
      <c r="Z291" s="2">
        <v>1</v>
      </c>
      <c r="AA291" s="22">
        <v>59</v>
      </c>
      <c r="AB291" s="22"/>
      <c r="AC291" s="22"/>
      <c r="AD291" s="22"/>
      <c r="AE291" s="45" t="s">
        <v>7611</v>
      </c>
      <c r="AF291" t="s">
        <v>74</v>
      </c>
      <c r="AI291" t="s">
        <v>6178</v>
      </c>
      <c r="AK291" t="s">
        <v>40</v>
      </c>
      <c r="AN291" t="s">
        <v>465</v>
      </c>
      <c r="AU291"/>
      <c r="AX291"/>
      <c r="BC291" s="173">
        <f>VLOOKUP(Y291,系数表!A:C,3,0)</f>
        <v>1.1000000000000001</v>
      </c>
      <c r="BD291" s="173">
        <f t="shared" si="25"/>
        <v>28.6</v>
      </c>
      <c r="BE291" s="173"/>
      <c r="BF291" s="173"/>
      <c r="BG291" s="166"/>
      <c r="BH291" s="166"/>
      <c r="BI291" s="160"/>
      <c r="BJ291" s="43">
        <f t="shared" si="26"/>
        <v>28.6</v>
      </c>
      <c r="BK291" s="44"/>
      <c r="BL291" s="44"/>
      <c r="BM291" s="44"/>
      <c r="BN291" s="43">
        <f>BJ291</f>
        <v>28.6</v>
      </c>
      <c r="BR291" s="2" t="s">
        <v>10975</v>
      </c>
    </row>
    <row r="292" spans="1:70" x14ac:dyDescent="0.2">
      <c r="A292" t="s">
        <v>95</v>
      </c>
      <c r="B292" t="s">
        <v>7731</v>
      </c>
      <c r="C292" t="s">
        <v>31</v>
      </c>
      <c r="D292" t="s">
        <v>32</v>
      </c>
      <c r="E292" t="s">
        <v>33</v>
      </c>
      <c r="F292" t="s">
        <v>34</v>
      </c>
      <c r="G292" s="22">
        <v>16</v>
      </c>
      <c r="H292" s="22">
        <v>16</v>
      </c>
      <c r="I292" s="22">
        <f t="shared" si="23"/>
        <v>16</v>
      </c>
      <c r="J292" s="22"/>
      <c r="K292" s="90"/>
      <c r="L292" s="90"/>
      <c r="M292" s="2"/>
      <c r="N292" t="s">
        <v>35</v>
      </c>
      <c r="O292" t="s">
        <v>35</v>
      </c>
      <c r="P292" t="s">
        <v>36</v>
      </c>
      <c r="Q292" t="s">
        <v>6209</v>
      </c>
      <c r="U292" s="2" t="s">
        <v>37</v>
      </c>
      <c r="V292" t="s">
        <v>7732</v>
      </c>
      <c r="Y292" s="90"/>
      <c r="Z292" s="2">
        <v>232</v>
      </c>
      <c r="AA292" s="22">
        <v>25</v>
      </c>
      <c r="AB292" s="22"/>
      <c r="AC292" s="22"/>
      <c r="AD292" s="22"/>
      <c r="AE292" s="22"/>
      <c r="AI292" t="s">
        <v>287</v>
      </c>
      <c r="AK292" t="s">
        <v>51</v>
      </c>
      <c r="AU292"/>
      <c r="AV292"/>
      <c r="AW292"/>
      <c r="AX292"/>
      <c r="BC292" s="173"/>
      <c r="BD292" s="173"/>
      <c r="BE292" s="173"/>
      <c r="BF292" s="173"/>
      <c r="BG292" s="166"/>
      <c r="BH292" s="166"/>
      <c r="BI292" s="160"/>
      <c r="BJ292" s="43">
        <f t="shared" si="26"/>
        <v>0</v>
      </c>
      <c r="BK292" s="44"/>
      <c r="BL292" s="44"/>
      <c r="BM292" s="44"/>
      <c r="BN292" s="44"/>
      <c r="BR292" s="2" t="s">
        <v>10975</v>
      </c>
    </row>
    <row r="293" spans="1:70" x14ac:dyDescent="0.2">
      <c r="A293" t="s">
        <v>95</v>
      </c>
      <c r="B293" t="s">
        <v>7733</v>
      </c>
      <c r="C293" t="s">
        <v>31</v>
      </c>
      <c r="D293" t="s">
        <v>32</v>
      </c>
      <c r="E293" t="s">
        <v>33</v>
      </c>
      <c r="F293" t="s">
        <v>34</v>
      </c>
      <c r="G293" s="22">
        <v>16</v>
      </c>
      <c r="H293" s="22">
        <v>16</v>
      </c>
      <c r="I293" s="22">
        <f t="shared" si="23"/>
        <v>16</v>
      </c>
      <c r="J293" s="22"/>
      <c r="K293" s="90"/>
      <c r="L293" s="90"/>
      <c r="M293" s="2"/>
      <c r="N293" t="s">
        <v>35</v>
      </c>
      <c r="O293" t="s">
        <v>35</v>
      </c>
      <c r="P293" t="s">
        <v>36</v>
      </c>
      <c r="Q293" t="s">
        <v>161</v>
      </c>
      <c r="U293" s="2" t="s">
        <v>37</v>
      </c>
      <c r="V293" t="s">
        <v>7734</v>
      </c>
      <c r="Y293" s="90"/>
      <c r="Z293" s="2">
        <v>232</v>
      </c>
      <c r="AA293" s="22">
        <v>80</v>
      </c>
      <c r="AB293" s="22"/>
      <c r="AC293" s="22"/>
      <c r="AD293" s="22"/>
      <c r="AE293" s="22"/>
      <c r="AI293" t="s">
        <v>287</v>
      </c>
      <c r="AK293" t="s">
        <v>51</v>
      </c>
      <c r="AU293"/>
      <c r="AV293"/>
      <c r="AW293"/>
      <c r="AX293"/>
      <c r="BC293" s="173"/>
      <c r="BD293" s="173"/>
      <c r="BE293" s="173"/>
      <c r="BF293" s="173"/>
      <c r="BG293" s="166"/>
      <c r="BH293" s="166"/>
      <c r="BI293" s="160"/>
      <c r="BJ293" s="43">
        <f t="shared" si="26"/>
        <v>0</v>
      </c>
      <c r="BK293" s="44"/>
      <c r="BL293" s="44"/>
      <c r="BM293" s="44"/>
      <c r="BN293" s="44"/>
      <c r="BR293" s="2" t="s">
        <v>10975</v>
      </c>
    </row>
    <row r="294" spans="1:70" x14ac:dyDescent="0.2">
      <c r="A294" t="s">
        <v>5969</v>
      </c>
      <c r="B294" t="s">
        <v>7735</v>
      </c>
      <c r="C294" t="s">
        <v>81</v>
      </c>
      <c r="D294" t="s">
        <v>85</v>
      </c>
      <c r="E294" t="s">
        <v>70</v>
      </c>
      <c r="F294" t="s">
        <v>335</v>
      </c>
      <c r="G294" s="22">
        <v>64</v>
      </c>
      <c r="H294" s="57">
        <v>64</v>
      </c>
      <c r="I294" s="57">
        <v>64</v>
      </c>
      <c r="J294" s="22"/>
      <c r="K294" s="90"/>
      <c r="L294" s="149"/>
      <c r="M294" s="2"/>
      <c r="N294" t="s">
        <v>60</v>
      </c>
      <c r="O294" t="s">
        <v>35</v>
      </c>
      <c r="P294" t="s">
        <v>89</v>
      </c>
      <c r="Q294" t="s">
        <v>6013</v>
      </c>
      <c r="U294" s="2" t="s">
        <v>37</v>
      </c>
      <c r="V294" t="s">
        <v>7736</v>
      </c>
      <c r="Y294" s="90"/>
      <c r="Z294" s="2">
        <v>4</v>
      </c>
      <c r="AA294" s="58">
        <v>124</v>
      </c>
      <c r="AB294" s="22"/>
      <c r="AC294" s="22"/>
      <c r="AD294" s="22"/>
      <c r="AE294" s="22"/>
      <c r="AF294" t="s">
        <v>174</v>
      </c>
      <c r="AI294" t="s">
        <v>677</v>
      </c>
      <c r="AK294" t="s">
        <v>336</v>
      </c>
      <c r="AU294"/>
      <c r="AV294"/>
      <c r="AW294"/>
      <c r="AX294"/>
      <c r="BC294" s="173"/>
      <c r="BD294" s="173"/>
      <c r="BE294" s="173"/>
      <c r="BF294" s="173"/>
      <c r="BG294" s="166"/>
      <c r="BH294" s="166"/>
      <c r="BI294" s="160"/>
      <c r="BJ294" s="43">
        <f t="shared" si="26"/>
        <v>0</v>
      </c>
      <c r="BK294" s="44"/>
      <c r="BL294" s="44"/>
      <c r="BM294" s="44"/>
      <c r="BN294" s="44"/>
      <c r="BR294" s="2" t="s">
        <v>10975</v>
      </c>
    </row>
    <row r="295" spans="1:70" x14ac:dyDescent="0.2">
      <c r="A295" t="s">
        <v>5969</v>
      </c>
      <c r="B295" t="s">
        <v>7735</v>
      </c>
      <c r="C295" t="s">
        <v>81</v>
      </c>
      <c r="D295" t="s">
        <v>85</v>
      </c>
      <c r="E295" t="s">
        <v>70</v>
      </c>
      <c r="F295" t="s">
        <v>335</v>
      </c>
      <c r="G295" s="22">
        <v>64</v>
      </c>
      <c r="H295" s="57">
        <v>64</v>
      </c>
      <c r="I295" s="57">
        <v>64</v>
      </c>
      <c r="J295" s="22"/>
      <c r="K295" s="90"/>
      <c r="L295" s="149"/>
      <c r="M295" s="2"/>
      <c r="N295" t="s">
        <v>60</v>
      </c>
      <c r="O295" t="s">
        <v>35</v>
      </c>
      <c r="P295" t="s">
        <v>89</v>
      </c>
      <c r="Q295" t="s">
        <v>6017</v>
      </c>
      <c r="U295" s="2" t="s">
        <v>37</v>
      </c>
      <c r="V295" t="s">
        <v>7737</v>
      </c>
      <c r="Y295" s="90"/>
      <c r="Z295" s="2">
        <v>4</v>
      </c>
      <c r="AA295" s="59">
        <v>142</v>
      </c>
      <c r="AB295" s="22"/>
      <c r="AC295" s="22"/>
      <c r="AD295" s="22"/>
      <c r="AE295" s="45" t="s">
        <v>7611</v>
      </c>
      <c r="AF295" t="s">
        <v>4410</v>
      </c>
      <c r="AI295" t="s">
        <v>677</v>
      </c>
      <c r="AK295" t="s">
        <v>336</v>
      </c>
      <c r="AU295"/>
      <c r="AX295"/>
      <c r="BC295" s="173"/>
      <c r="BD295" s="173"/>
      <c r="BE295" s="173"/>
      <c r="BF295" s="173"/>
      <c r="BG295" s="166"/>
      <c r="BH295" s="166"/>
      <c r="BI295" s="160"/>
      <c r="BJ295" s="43">
        <f t="shared" si="26"/>
        <v>0</v>
      </c>
      <c r="BK295" s="44"/>
      <c r="BL295" s="44"/>
      <c r="BM295" s="44"/>
      <c r="BN295" s="43">
        <f>BJ295</f>
        <v>0</v>
      </c>
      <c r="BR295" s="2" t="s">
        <v>10975</v>
      </c>
    </row>
    <row r="296" spans="1:70" x14ac:dyDescent="0.2">
      <c r="A296" t="s">
        <v>5969</v>
      </c>
      <c r="B296" t="s">
        <v>7735</v>
      </c>
      <c r="C296" t="s">
        <v>81</v>
      </c>
      <c r="D296" t="s">
        <v>85</v>
      </c>
      <c r="E296" t="s">
        <v>70</v>
      </c>
      <c r="F296" t="s">
        <v>335</v>
      </c>
      <c r="G296" s="22">
        <v>64</v>
      </c>
      <c r="H296" s="57">
        <v>64</v>
      </c>
      <c r="I296" s="57">
        <v>64</v>
      </c>
      <c r="J296" s="22"/>
      <c r="K296" s="90"/>
      <c r="L296" s="149"/>
      <c r="M296" s="2"/>
      <c r="N296" t="s">
        <v>60</v>
      </c>
      <c r="O296" t="s">
        <v>35</v>
      </c>
      <c r="P296" t="s">
        <v>89</v>
      </c>
      <c r="Q296" t="s">
        <v>6015</v>
      </c>
      <c r="U296" s="2" t="s">
        <v>37</v>
      </c>
      <c r="V296" t="s">
        <v>7738</v>
      </c>
      <c r="Y296" s="90"/>
      <c r="Z296" s="2">
        <v>4</v>
      </c>
      <c r="AA296" s="58">
        <v>112</v>
      </c>
      <c r="AB296" s="22"/>
      <c r="AC296" s="22"/>
      <c r="AD296" s="22"/>
      <c r="AE296" s="22"/>
      <c r="AF296" t="s">
        <v>3944</v>
      </c>
      <c r="AI296" t="s">
        <v>677</v>
      </c>
      <c r="AK296" t="s">
        <v>336</v>
      </c>
      <c r="AU296"/>
      <c r="AV296"/>
      <c r="AW296"/>
      <c r="AX296"/>
      <c r="BC296" s="173"/>
      <c r="BD296" s="173"/>
      <c r="BE296" s="173"/>
      <c r="BF296" s="173"/>
      <c r="BG296" s="166"/>
      <c r="BH296" s="166"/>
      <c r="BI296" s="160"/>
      <c r="BJ296" s="43">
        <f t="shared" si="26"/>
        <v>0</v>
      </c>
      <c r="BK296" s="44"/>
      <c r="BL296" s="44"/>
      <c r="BM296" s="44"/>
      <c r="BN296" s="44"/>
      <c r="BR296" s="2" t="s">
        <v>10975</v>
      </c>
    </row>
    <row r="297" spans="1:70" x14ac:dyDescent="0.2">
      <c r="A297" t="s">
        <v>5969</v>
      </c>
      <c r="B297" t="s">
        <v>7735</v>
      </c>
      <c r="C297" t="s">
        <v>81</v>
      </c>
      <c r="D297" t="s">
        <v>85</v>
      </c>
      <c r="E297" t="s">
        <v>70</v>
      </c>
      <c r="F297" t="s">
        <v>335</v>
      </c>
      <c r="G297" s="22">
        <v>64</v>
      </c>
      <c r="H297" s="57">
        <v>64</v>
      </c>
      <c r="I297" s="57">
        <v>64</v>
      </c>
      <c r="J297" s="22"/>
      <c r="K297" s="90"/>
      <c r="L297" s="149"/>
      <c r="M297" s="2"/>
      <c r="N297" t="s">
        <v>60</v>
      </c>
      <c r="O297" t="s">
        <v>35</v>
      </c>
      <c r="P297" t="s">
        <v>89</v>
      </c>
      <c r="Q297" t="s">
        <v>6024</v>
      </c>
      <c r="U297" s="2" t="s">
        <v>37</v>
      </c>
      <c r="V297" t="s">
        <v>7739</v>
      </c>
      <c r="Y297" s="90"/>
      <c r="Z297" s="2">
        <v>2</v>
      </c>
      <c r="AA297" s="58">
        <v>63</v>
      </c>
      <c r="AB297" s="22"/>
      <c r="AC297" s="22"/>
      <c r="AD297" s="22"/>
      <c r="AE297" s="22"/>
      <c r="AF297" t="s">
        <v>373</v>
      </c>
      <c r="AI297" t="s">
        <v>4012</v>
      </c>
      <c r="AK297" t="s">
        <v>336</v>
      </c>
      <c r="AU297"/>
      <c r="AV297"/>
      <c r="AW297"/>
      <c r="AX297"/>
      <c r="BC297" s="173"/>
      <c r="BD297" s="173"/>
      <c r="BE297" s="173"/>
      <c r="BF297" s="173"/>
      <c r="BG297" s="166"/>
      <c r="BH297" s="166"/>
      <c r="BI297" s="160"/>
      <c r="BJ297" s="43">
        <f t="shared" si="26"/>
        <v>0</v>
      </c>
      <c r="BK297" s="44"/>
      <c r="BL297" s="44"/>
      <c r="BM297" s="44"/>
      <c r="BN297" s="44"/>
      <c r="BR297" s="2" t="s">
        <v>10975</v>
      </c>
    </row>
    <row r="298" spans="1:70" x14ac:dyDescent="0.2">
      <c r="A298" t="s">
        <v>5969</v>
      </c>
      <c r="B298" t="s">
        <v>7735</v>
      </c>
      <c r="C298" t="s">
        <v>41</v>
      </c>
      <c r="D298" t="s">
        <v>85</v>
      </c>
      <c r="E298" t="s">
        <v>70</v>
      </c>
      <c r="F298" t="s">
        <v>335</v>
      </c>
      <c r="G298" s="22">
        <v>64</v>
      </c>
      <c r="H298" s="57">
        <v>64</v>
      </c>
      <c r="I298" s="57">
        <v>64</v>
      </c>
      <c r="J298" s="22"/>
      <c r="K298" s="90"/>
      <c r="L298" s="149"/>
      <c r="M298" s="2"/>
      <c r="N298" t="s">
        <v>60</v>
      </c>
      <c r="O298" t="s">
        <v>35</v>
      </c>
      <c r="P298" s="60" t="s">
        <v>7740</v>
      </c>
      <c r="Q298" t="s">
        <v>6015</v>
      </c>
      <c r="U298" s="2" t="s">
        <v>37</v>
      </c>
      <c r="V298" t="s">
        <v>7741</v>
      </c>
      <c r="Y298" s="90"/>
      <c r="Z298" s="2">
        <v>4</v>
      </c>
      <c r="AA298" s="59">
        <v>121</v>
      </c>
      <c r="AB298" s="22"/>
      <c r="AC298" s="22"/>
      <c r="AD298" s="22"/>
      <c r="AE298" s="46" t="s">
        <v>7294</v>
      </c>
      <c r="AF298" t="s">
        <v>7742</v>
      </c>
      <c r="AI298" t="s">
        <v>677</v>
      </c>
      <c r="AK298" t="s">
        <v>336</v>
      </c>
      <c r="AU298"/>
      <c r="AV298" s="47">
        <v>30</v>
      </c>
      <c r="AW298" s="2">
        <f>AA298</f>
        <v>121</v>
      </c>
      <c r="AX298"/>
      <c r="BC298" s="173"/>
      <c r="BD298" s="173"/>
      <c r="BE298" s="173"/>
      <c r="BF298" s="173"/>
      <c r="BG298" s="166"/>
      <c r="BH298" s="166"/>
      <c r="BI298" s="160"/>
      <c r="BJ298" s="43">
        <f t="shared" si="26"/>
        <v>0</v>
      </c>
      <c r="BN298" s="43">
        <f>BJ298*AV298/AW298</f>
        <v>0</v>
      </c>
      <c r="BR298" s="2" t="s">
        <v>10975</v>
      </c>
    </row>
    <row r="299" spans="1:70" x14ac:dyDescent="0.2">
      <c r="A299" t="s">
        <v>5969</v>
      </c>
      <c r="B299" t="s">
        <v>7735</v>
      </c>
      <c r="C299" t="s">
        <v>41</v>
      </c>
      <c r="D299" t="s">
        <v>85</v>
      </c>
      <c r="E299" t="s">
        <v>70</v>
      </c>
      <c r="F299" t="s">
        <v>335</v>
      </c>
      <c r="G299" s="22">
        <v>64</v>
      </c>
      <c r="H299" s="57">
        <v>64</v>
      </c>
      <c r="I299" s="57">
        <v>64</v>
      </c>
      <c r="J299" s="22"/>
      <c r="K299" s="90"/>
      <c r="L299" s="149"/>
      <c r="M299" s="2"/>
      <c r="N299" t="s">
        <v>60</v>
      </c>
      <c r="O299" t="s">
        <v>35</v>
      </c>
      <c r="P299" s="60" t="s">
        <v>7743</v>
      </c>
      <c r="Q299" t="s">
        <v>6017</v>
      </c>
      <c r="U299" s="2" t="s">
        <v>37</v>
      </c>
      <c r="V299" t="s">
        <v>7744</v>
      </c>
      <c r="Y299" s="90"/>
      <c r="Z299" s="2">
        <v>4</v>
      </c>
      <c r="AA299" s="59">
        <v>119</v>
      </c>
      <c r="AB299" s="22"/>
      <c r="AC299" s="22"/>
      <c r="AD299" s="22"/>
      <c r="AE299" s="45" t="s">
        <v>7745</v>
      </c>
      <c r="AF299" t="s">
        <v>3947</v>
      </c>
      <c r="AI299" t="s">
        <v>677</v>
      </c>
      <c r="AK299" t="s">
        <v>336</v>
      </c>
      <c r="AU299"/>
      <c r="AX299"/>
      <c r="BC299" s="173"/>
      <c r="BD299" s="173"/>
      <c r="BE299" s="173"/>
      <c r="BF299" s="173"/>
      <c r="BG299" s="166"/>
      <c r="BH299" s="166"/>
      <c r="BI299" s="160"/>
      <c r="BJ299" s="43">
        <f t="shared" si="26"/>
        <v>0</v>
      </c>
      <c r="BK299" s="44"/>
      <c r="BL299" s="44"/>
      <c r="BM299" s="44"/>
      <c r="BN299" s="43">
        <f>BJ299</f>
        <v>0</v>
      </c>
      <c r="BR299" s="2" t="s">
        <v>10975</v>
      </c>
    </row>
    <row r="300" spans="1:70" x14ac:dyDescent="0.2">
      <c r="A300" t="s">
        <v>5969</v>
      </c>
      <c r="B300" t="s">
        <v>7735</v>
      </c>
      <c r="C300" t="s">
        <v>41</v>
      </c>
      <c r="D300" t="s">
        <v>85</v>
      </c>
      <c r="E300" t="s">
        <v>70</v>
      </c>
      <c r="F300" t="s">
        <v>335</v>
      </c>
      <c r="G300" s="22">
        <v>64</v>
      </c>
      <c r="H300" s="57">
        <v>64</v>
      </c>
      <c r="I300" s="57">
        <v>64</v>
      </c>
      <c r="J300" s="22"/>
      <c r="K300" s="90"/>
      <c r="L300" s="149"/>
      <c r="M300" s="2"/>
      <c r="N300" t="s">
        <v>60</v>
      </c>
      <c r="O300" t="s">
        <v>35</v>
      </c>
      <c r="P300" s="60" t="s">
        <v>7211</v>
      </c>
      <c r="Q300" t="s">
        <v>6013</v>
      </c>
      <c r="U300" s="2" t="s">
        <v>37</v>
      </c>
      <c r="V300" t="s">
        <v>7746</v>
      </c>
      <c r="Y300" s="90"/>
      <c r="Z300" s="2">
        <v>4</v>
      </c>
      <c r="AA300" s="59">
        <v>121</v>
      </c>
      <c r="AB300" s="22"/>
      <c r="AC300" s="22"/>
      <c r="AD300" s="22"/>
      <c r="AE300" s="45" t="s">
        <v>7747</v>
      </c>
      <c r="AF300" t="s">
        <v>3950</v>
      </c>
      <c r="AI300" t="s">
        <v>677</v>
      </c>
      <c r="AK300" t="s">
        <v>336</v>
      </c>
      <c r="AU300"/>
      <c r="AX300"/>
      <c r="BC300" s="173"/>
      <c r="BD300" s="173"/>
      <c r="BE300" s="173"/>
      <c r="BF300" s="173"/>
      <c r="BG300" s="166"/>
      <c r="BH300" s="166"/>
      <c r="BI300" s="160"/>
      <c r="BJ300" s="43">
        <f t="shared" si="26"/>
        <v>0</v>
      </c>
      <c r="BK300" s="44"/>
      <c r="BL300" s="44"/>
      <c r="BM300" s="44"/>
      <c r="BN300" s="43">
        <f>BJ300</f>
        <v>0</v>
      </c>
      <c r="BR300" s="2" t="s">
        <v>10975</v>
      </c>
    </row>
    <row r="301" spans="1:70" x14ac:dyDescent="0.2">
      <c r="A301" t="s">
        <v>5969</v>
      </c>
      <c r="B301" t="s">
        <v>7735</v>
      </c>
      <c r="C301" t="s">
        <v>81</v>
      </c>
      <c r="D301" t="s">
        <v>85</v>
      </c>
      <c r="E301" t="s">
        <v>70</v>
      </c>
      <c r="F301" t="s">
        <v>335</v>
      </c>
      <c r="G301" s="22">
        <v>64</v>
      </c>
      <c r="H301" s="57">
        <v>64</v>
      </c>
      <c r="I301" s="57">
        <v>64</v>
      </c>
      <c r="J301" s="22"/>
      <c r="K301" s="90"/>
      <c r="L301" s="149"/>
      <c r="M301" s="2"/>
      <c r="N301" t="s">
        <v>60</v>
      </c>
      <c r="O301" t="s">
        <v>35</v>
      </c>
      <c r="P301" t="s">
        <v>89</v>
      </c>
      <c r="Q301" t="s">
        <v>5984</v>
      </c>
      <c r="U301" s="2" t="s">
        <v>37</v>
      </c>
      <c r="V301" t="s">
        <v>7748</v>
      </c>
      <c r="Y301" s="90"/>
      <c r="Z301" s="2">
        <v>4</v>
      </c>
      <c r="AA301" s="58">
        <v>113</v>
      </c>
      <c r="AB301" s="22"/>
      <c r="AC301" s="22"/>
      <c r="AD301" s="22"/>
      <c r="AE301" s="45" t="s">
        <v>7749</v>
      </c>
      <c r="AF301" t="s">
        <v>5401</v>
      </c>
      <c r="AI301" t="s">
        <v>677</v>
      </c>
      <c r="AK301" t="s">
        <v>336</v>
      </c>
      <c r="AU301"/>
      <c r="AX301"/>
      <c r="BC301" s="173"/>
      <c r="BD301" s="173"/>
      <c r="BE301" s="173"/>
      <c r="BF301" s="173"/>
      <c r="BG301" s="166"/>
      <c r="BH301" s="166"/>
      <c r="BI301" s="160"/>
      <c r="BJ301" s="43">
        <f t="shared" si="26"/>
        <v>0</v>
      </c>
      <c r="BK301" s="44"/>
      <c r="BL301" s="44"/>
      <c r="BM301" s="44"/>
      <c r="BN301" s="43">
        <f>BJ301</f>
        <v>0</v>
      </c>
      <c r="BR301" s="2" t="s">
        <v>10975</v>
      </c>
    </row>
    <row r="302" spans="1:70" x14ac:dyDescent="0.2">
      <c r="A302" t="s">
        <v>5969</v>
      </c>
      <c r="B302" t="s">
        <v>7735</v>
      </c>
      <c r="C302" t="s">
        <v>81</v>
      </c>
      <c r="D302" t="s">
        <v>85</v>
      </c>
      <c r="E302" t="s">
        <v>70</v>
      </c>
      <c r="F302" t="s">
        <v>335</v>
      </c>
      <c r="G302" s="22">
        <v>64</v>
      </c>
      <c r="H302" s="57">
        <v>64</v>
      </c>
      <c r="I302" s="57">
        <v>64</v>
      </c>
      <c r="J302" s="22"/>
      <c r="K302" s="90"/>
      <c r="L302" s="149"/>
      <c r="M302" s="2"/>
      <c r="N302" t="s">
        <v>60</v>
      </c>
      <c r="O302" t="s">
        <v>35</v>
      </c>
      <c r="P302" t="s">
        <v>89</v>
      </c>
      <c r="Q302" t="s">
        <v>5972</v>
      </c>
      <c r="U302" s="2" t="s">
        <v>37</v>
      </c>
      <c r="V302" t="s">
        <v>7750</v>
      </c>
      <c r="Y302" s="90"/>
      <c r="Z302" s="2">
        <v>4</v>
      </c>
      <c r="AA302" s="58">
        <v>92</v>
      </c>
      <c r="AB302" s="22"/>
      <c r="AC302" s="22"/>
      <c r="AD302" s="22"/>
      <c r="AE302" s="22"/>
      <c r="AF302" t="s">
        <v>2005</v>
      </c>
      <c r="AI302" t="s">
        <v>677</v>
      </c>
      <c r="AK302" t="s">
        <v>336</v>
      </c>
      <c r="AU302"/>
      <c r="AV302"/>
      <c r="AW302"/>
      <c r="AX302"/>
      <c r="BC302" s="173"/>
      <c r="BD302" s="173"/>
      <c r="BE302" s="173"/>
      <c r="BF302" s="173"/>
      <c r="BG302" s="166"/>
      <c r="BH302" s="166"/>
      <c r="BI302" s="160"/>
      <c r="BJ302" s="43">
        <f t="shared" si="26"/>
        <v>0</v>
      </c>
      <c r="BK302" s="44"/>
      <c r="BL302" s="44"/>
      <c r="BM302" s="44"/>
      <c r="BN302" s="44"/>
      <c r="BR302" s="2" t="s">
        <v>10975</v>
      </c>
    </row>
    <row r="303" spans="1:70" x14ac:dyDescent="0.2">
      <c r="A303" t="s">
        <v>5969</v>
      </c>
      <c r="B303" t="s">
        <v>7735</v>
      </c>
      <c r="C303" t="s">
        <v>81</v>
      </c>
      <c r="D303" t="s">
        <v>85</v>
      </c>
      <c r="E303" t="s">
        <v>70</v>
      </c>
      <c r="F303" t="s">
        <v>335</v>
      </c>
      <c r="G303" s="22">
        <v>64</v>
      </c>
      <c r="H303" s="57">
        <v>64</v>
      </c>
      <c r="I303" s="57">
        <v>64</v>
      </c>
      <c r="J303" s="22"/>
      <c r="K303" s="90"/>
      <c r="L303" s="149"/>
      <c r="M303" s="2"/>
      <c r="N303" t="s">
        <v>60</v>
      </c>
      <c r="O303" t="s">
        <v>35</v>
      </c>
      <c r="P303" t="s">
        <v>89</v>
      </c>
      <c r="Q303" t="s">
        <v>6002</v>
      </c>
      <c r="U303" s="2" t="s">
        <v>37</v>
      </c>
      <c r="V303" t="s">
        <v>7751</v>
      </c>
      <c r="Y303" s="90"/>
      <c r="Z303" s="2">
        <v>4</v>
      </c>
      <c r="AA303" s="58">
        <v>111</v>
      </c>
      <c r="AB303" s="22"/>
      <c r="AC303" s="22"/>
      <c r="AD303" s="22"/>
      <c r="AE303" s="22"/>
      <c r="AF303" t="s">
        <v>7546</v>
      </c>
      <c r="AI303" t="s">
        <v>677</v>
      </c>
      <c r="AK303" t="s">
        <v>336</v>
      </c>
      <c r="AU303"/>
      <c r="AV303"/>
      <c r="AW303"/>
      <c r="AX303"/>
      <c r="BC303" s="173"/>
      <c r="BD303" s="173"/>
      <c r="BE303" s="173"/>
      <c r="BF303" s="173"/>
      <c r="BG303" s="166"/>
      <c r="BH303" s="166"/>
      <c r="BI303" s="160"/>
      <c r="BJ303" s="43">
        <f t="shared" si="26"/>
        <v>0</v>
      </c>
      <c r="BK303" s="44"/>
      <c r="BL303" s="44"/>
      <c r="BM303" s="44"/>
      <c r="BN303" s="44"/>
      <c r="BR303" s="2" t="s">
        <v>10975</v>
      </c>
    </row>
    <row r="304" spans="1:70" x14ac:dyDescent="0.2">
      <c r="A304" t="s">
        <v>5969</v>
      </c>
      <c r="B304" t="s">
        <v>7735</v>
      </c>
      <c r="C304" t="s">
        <v>41</v>
      </c>
      <c r="D304" t="s">
        <v>85</v>
      </c>
      <c r="E304" t="s">
        <v>70</v>
      </c>
      <c r="F304" t="s">
        <v>335</v>
      </c>
      <c r="G304" s="22">
        <v>64</v>
      </c>
      <c r="H304" s="57">
        <v>64</v>
      </c>
      <c r="I304" s="57">
        <v>64</v>
      </c>
      <c r="J304" s="22"/>
      <c r="K304" s="90"/>
      <c r="L304" s="149"/>
      <c r="M304" s="2"/>
      <c r="N304" t="s">
        <v>60</v>
      </c>
      <c r="O304" t="s">
        <v>35</v>
      </c>
      <c r="P304" t="s">
        <v>89</v>
      </c>
      <c r="Q304" t="s">
        <v>6019</v>
      </c>
      <c r="U304" s="2" t="s">
        <v>37</v>
      </c>
      <c r="V304" t="s">
        <v>7752</v>
      </c>
      <c r="Y304" s="90"/>
      <c r="Z304" s="2">
        <v>2</v>
      </c>
      <c r="AA304" s="58">
        <v>49</v>
      </c>
      <c r="AB304" s="22"/>
      <c r="AC304" s="22"/>
      <c r="AD304" s="22"/>
      <c r="AE304" s="22"/>
      <c r="AF304" t="s">
        <v>2384</v>
      </c>
      <c r="AI304" t="s">
        <v>677</v>
      </c>
      <c r="AK304" t="s">
        <v>336</v>
      </c>
      <c r="AU304"/>
      <c r="AV304"/>
      <c r="AW304"/>
      <c r="AX304"/>
      <c r="BC304" s="173"/>
      <c r="BD304" s="173"/>
      <c r="BE304" s="173"/>
      <c r="BF304" s="173"/>
      <c r="BG304" s="166"/>
      <c r="BH304" s="166"/>
      <c r="BI304" s="160"/>
      <c r="BJ304" s="43">
        <f t="shared" si="26"/>
        <v>0</v>
      </c>
      <c r="BK304" s="44"/>
      <c r="BL304" s="44"/>
      <c r="BM304" s="44"/>
      <c r="BN304" s="44"/>
      <c r="BR304" s="2" t="s">
        <v>10975</v>
      </c>
    </row>
    <row r="305" spans="1:70" x14ac:dyDescent="0.2">
      <c r="A305" t="s">
        <v>5969</v>
      </c>
      <c r="B305" t="s">
        <v>7735</v>
      </c>
      <c r="C305" t="s">
        <v>41</v>
      </c>
      <c r="D305" t="s">
        <v>85</v>
      </c>
      <c r="E305" t="s">
        <v>70</v>
      </c>
      <c r="F305" t="s">
        <v>335</v>
      </c>
      <c r="G305" s="22">
        <v>64</v>
      </c>
      <c r="H305" s="57">
        <v>64</v>
      </c>
      <c r="I305" s="57">
        <v>64</v>
      </c>
      <c r="J305" s="22"/>
      <c r="K305" s="90"/>
      <c r="L305" s="149"/>
      <c r="M305" s="2"/>
      <c r="N305" t="s">
        <v>60</v>
      </c>
      <c r="O305" t="s">
        <v>35</v>
      </c>
      <c r="P305" t="s">
        <v>89</v>
      </c>
      <c r="Q305" t="s">
        <v>5974</v>
      </c>
      <c r="U305" s="2" t="s">
        <v>37</v>
      </c>
      <c r="V305" t="s">
        <v>7753</v>
      </c>
      <c r="Y305" s="90"/>
      <c r="Z305" s="2">
        <v>4</v>
      </c>
      <c r="AA305" s="58">
        <v>118</v>
      </c>
      <c r="AB305" s="22"/>
      <c r="AC305" s="22"/>
      <c r="AD305" s="22"/>
      <c r="AE305" s="22"/>
      <c r="AF305" t="s">
        <v>418</v>
      </c>
      <c r="AI305" t="s">
        <v>677</v>
      </c>
      <c r="AK305" t="s">
        <v>336</v>
      </c>
      <c r="AU305"/>
      <c r="AV305"/>
      <c r="AW305"/>
      <c r="AX305"/>
      <c r="BC305" s="173"/>
      <c r="BD305" s="173"/>
      <c r="BE305" s="173"/>
      <c r="BF305" s="173"/>
      <c r="BG305" s="166"/>
      <c r="BH305" s="166"/>
      <c r="BI305" s="160"/>
      <c r="BJ305" s="43">
        <f t="shared" si="26"/>
        <v>0</v>
      </c>
      <c r="BK305" s="44"/>
      <c r="BL305" s="44"/>
      <c r="BM305" s="44"/>
      <c r="BN305" s="44"/>
      <c r="BR305" s="2" t="s">
        <v>10975</v>
      </c>
    </row>
    <row r="306" spans="1:70" x14ac:dyDescent="0.2">
      <c r="A306" t="s">
        <v>5969</v>
      </c>
      <c r="B306" t="s">
        <v>7735</v>
      </c>
      <c r="C306" t="s">
        <v>41</v>
      </c>
      <c r="D306" t="s">
        <v>85</v>
      </c>
      <c r="E306" t="s">
        <v>70</v>
      </c>
      <c r="F306" t="s">
        <v>335</v>
      </c>
      <c r="G306" s="22">
        <v>64</v>
      </c>
      <c r="H306" s="57">
        <v>64</v>
      </c>
      <c r="I306" s="57">
        <v>64</v>
      </c>
      <c r="J306" s="22"/>
      <c r="K306" s="90"/>
      <c r="L306" s="149"/>
      <c r="M306" s="2"/>
      <c r="N306" t="s">
        <v>60</v>
      </c>
      <c r="O306" t="s">
        <v>35</v>
      </c>
      <c r="P306" t="s">
        <v>89</v>
      </c>
      <c r="Q306" t="s">
        <v>6004</v>
      </c>
      <c r="U306" s="2" t="s">
        <v>37</v>
      </c>
      <c r="V306" t="s">
        <v>7754</v>
      </c>
      <c r="Y306" s="90"/>
      <c r="Z306" s="2">
        <v>3</v>
      </c>
      <c r="AA306" s="59">
        <v>78</v>
      </c>
      <c r="AB306" s="22"/>
      <c r="AC306" s="22"/>
      <c r="AD306" s="22"/>
      <c r="AE306" s="22"/>
      <c r="AF306" t="s">
        <v>394</v>
      </c>
      <c r="AI306" t="s">
        <v>677</v>
      </c>
      <c r="AK306" t="s">
        <v>336</v>
      </c>
      <c r="AU306"/>
      <c r="AV306"/>
      <c r="AW306"/>
      <c r="AX306"/>
      <c r="BC306" s="173"/>
      <c r="BD306" s="173"/>
      <c r="BE306" s="173"/>
      <c r="BF306" s="173"/>
      <c r="BG306" s="166"/>
      <c r="BH306" s="166"/>
      <c r="BI306" s="160"/>
      <c r="BJ306" s="43">
        <f t="shared" si="26"/>
        <v>0</v>
      </c>
      <c r="BK306" s="44"/>
      <c r="BL306" s="44"/>
      <c r="BM306" s="44"/>
      <c r="BN306" s="44"/>
      <c r="BR306" s="2" t="s">
        <v>10975</v>
      </c>
    </row>
    <row r="307" spans="1:70" x14ac:dyDescent="0.2">
      <c r="A307" t="s">
        <v>5969</v>
      </c>
      <c r="B307" t="s">
        <v>7735</v>
      </c>
      <c r="C307" t="s">
        <v>41</v>
      </c>
      <c r="D307" t="s">
        <v>85</v>
      </c>
      <c r="E307" t="s">
        <v>70</v>
      </c>
      <c r="F307" t="s">
        <v>335</v>
      </c>
      <c r="G307" s="22">
        <v>64</v>
      </c>
      <c r="H307" s="57">
        <v>64</v>
      </c>
      <c r="I307" s="57">
        <v>64</v>
      </c>
      <c r="J307" s="22"/>
      <c r="K307" s="90"/>
      <c r="L307" s="149"/>
      <c r="M307" s="2"/>
      <c r="N307" t="s">
        <v>60</v>
      </c>
      <c r="O307" t="s">
        <v>35</v>
      </c>
      <c r="P307" s="60" t="s">
        <v>7743</v>
      </c>
      <c r="Q307" t="s">
        <v>6000</v>
      </c>
      <c r="U307" s="2" t="s">
        <v>37</v>
      </c>
      <c r="V307" t="s">
        <v>7755</v>
      </c>
      <c r="Y307" s="90"/>
      <c r="Z307" s="2">
        <v>2</v>
      </c>
      <c r="AA307" s="58">
        <v>49</v>
      </c>
      <c r="AB307" s="22"/>
      <c r="AC307" s="22"/>
      <c r="AD307" s="22"/>
      <c r="AE307" s="22"/>
      <c r="AF307" t="s">
        <v>2296</v>
      </c>
      <c r="AI307" t="s">
        <v>677</v>
      </c>
      <c r="AK307" t="s">
        <v>336</v>
      </c>
      <c r="AU307"/>
      <c r="AV307"/>
      <c r="AW307"/>
      <c r="AX307"/>
      <c r="BC307" s="173"/>
      <c r="BD307" s="173"/>
      <c r="BE307" s="173"/>
      <c r="BF307" s="173"/>
      <c r="BG307" s="166"/>
      <c r="BH307" s="166"/>
      <c r="BI307" s="160"/>
      <c r="BJ307" s="43">
        <f t="shared" si="26"/>
        <v>0</v>
      </c>
      <c r="BK307" s="44"/>
      <c r="BL307" s="44"/>
      <c r="BM307" s="44"/>
      <c r="BN307" s="44"/>
      <c r="BR307" s="2" t="s">
        <v>10975</v>
      </c>
    </row>
    <row r="308" spans="1:70" x14ac:dyDescent="0.2">
      <c r="A308" t="s">
        <v>5969</v>
      </c>
      <c r="B308" t="s">
        <v>7735</v>
      </c>
      <c r="C308" t="s">
        <v>81</v>
      </c>
      <c r="D308" t="s">
        <v>85</v>
      </c>
      <c r="E308" t="s">
        <v>70</v>
      </c>
      <c r="F308" t="s">
        <v>335</v>
      </c>
      <c r="G308" s="22">
        <v>64</v>
      </c>
      <c r="H308" s="57">
        <v>64</v>
      </c>
      <c r="I308" s="57">
        <v>64</v>
      </c>
      <c r="J308" s="22"/>
      <c r="K308" s="90"/>
      <c r="L308" s="149"/>
      <c r="M308" s="2"/>
      <c r="N308" t="s">
        <v>60</v>
      </c>
      <c r="O308" t="s">
        <v>35</v>
      </c>
      <c r="P308" t="s">
        <v>89</v>
      </c>
      <c r="Q308" t="s">
        <v>6029</v>
      </c>
      <c r="U308" s="2" t="s">
        <v>37</v>
      </c>
      <c r="V308" t="s">
        <v>7756</v>
      </c>
      <c r="Y308" s="90"/>
      <c r="Z308" s="2">
        <v>4</v>
      </c>
      <c r="AA308" s="58">
        <v>105</v>
      </c>
      <c r="AB308" s="22"/>
      <c r="AC308" s="22"/>
      <c r="AD308" s="22"/>
      <c r="AE308" s="22"/>
      <c r="AF308" t="s">
        <v>2853</v>
      </c>
      <c r="AI308" t="s">
        <v>2911</v>
      </c>
      <c r="AK308" t="s">
        <v>336</v>
      </c>
      <c r="AU308"/>
      <c r="AV308"/>
      <c r="AW308"/>
      <c r="AX308"/>
      <c r="BC308" s="173"/>
      <c r="BD308" s="173"/>
      <c r="BE308" s="173"/>
      <c r="BF308" s="173"/>
      <c r="BG308" s="166"/>
      <c r="BH308" s="166"/>
      <c r="BI308" s="160"/>
      <c r="BJ308" s="43">
        <f t="shared" si="26"/>
        <v>0</v>
      </c>
      <c r="BK308" s="44"/>
      <c r="BL308" s="44"/>
      <c r="BM308" s="44"/>
      <c r="BN308" s="44"/>
      <c r="BR308" s="2" t="s">
        <v>10975</v>
      </c>
    </row>
    <row r="309" spans="1:70" x14ac:dyDescent="0.2">
      <c r="A309" t="s">
        <v>5969</v>
      </c>
      <c r="B309" t="s">
        <v>7735</v>
      </c>
      <c r="C309" t="s">
        <v>81</v>
      </c>
      <c r="D309" t="s">
        <v>85</v>
      </c>
      <c r="E309" t="s">
        <v>70</v>
      </c>
      <c r="F309" t="s">
        <v>335</v>
      </c>
      <c r="G309" s="22">
        <v>64</v>
      </c>
      <c r="H309" s="57">
        <v>64</v>
      </c>
      <c r="I309" s="57">
        <v>64</v>
      </c>
      <c r="J309" s="22"/>
      <c r="K309" s="90"/>
      <c r="L309" s="149"/>
      <c r="M309" s="2"/>
      <c r="N309" t="s">
        <v>60</v>
      </c>
      <c r="O309" t="s">
        <v>35</v>
      </c>
      <c r="P309" t="s">
        <v>89</v>
      </c>
      <c r="Q309" t="s">
        <v>5981</v>
      </c>
      <c r="U309" s="2" t="s">
        <v>37</v>
      </c>
      <c r="V309" t="s">
        <v>7757</v>
      </c>
      <c r="Y309" s="90"/>
      <c r="Z309" s="2">
        <v>4</v>
      </c>
      <c r="AA309" s="59">
        <v>110</v>
      </c>
      <c r="AB309" s="22"/>
      <c r="AC309" s="22"/>
      <c r="AD309" s="22"/>
      <c r="AE309" s="22"/>
      <c r="AF309" t="s">
        <v>5432</v>
      </c>
      <c r="AI309" t="s">
        <v>677</v>
      </c>
      <c r="AK309" t="s">
        <v>336</v>
      </c>
      <c r="AU309"/>
      <c r="AV309"/>
      <c r="AW309"/>
      <c r="AX309"/>
      <c r="BC309" s="173"/>
      <c r="BD309" s="173"/>
      <c r="BE309" s="173"/>
      <c r="BF309" s="173"/>
      <c r="BG309" s="166"/>
      <c r="BH309" s="166"/>
      <c r="BI309" s="160"/>
      <c r="BJ309" s="43">
        <f t="shared" si="26"/>
        <v>0</v>
      </c>
      <c r="BK309" s="44"/>
      <c r="BL309" s="44"/>
      <c r="BM309" s="44"/>
      <c r="BN309" s="44"/>
      <c r="BR309" s="2" t="s">
        <v>10975</v>
      </c>
    </row>
    <row r="310" spans="1:70" x14ac:dyDescent="0.2">
      <c r="A310" t="s">
        <v>5969</v>
      </c>
      <c r="B310" t="s">
        <v>7735</v>
      </c>
      <c r="C310" t="s">
        <v>41</v>
      </c>
      <c r="D310" t="s">
        <v>85</v>
      </c>
      <c r="E310" t="s">
        <v>70</v>
      </c>
      <c r="F310" t="s">
        <v>335</v>
      </c>
      <c r="G310" s="22">
        <v>64</v>
      </c>
      <c r="H310" s="57">
        <v>64</v>
      </c>
      <c r="I310" s="57">
        <v>64</v>
      </c>
      <c r="J310" s="22"/>
      <c r="K310" s="90"/>
      <c r="L310" s="149"/>
      <c r="M310" s="2"/>
      <c r="N310" t="s">
        <v>60</v>
      </c>
      <c r="O310" t="s">
        <v>35</v>
      </c>
      <c r="P310" t="s">
        <v>89</v>
      </c>
      <c r="Q310" t="s">
        <v>5981</v>
      </c>
      <c r="U310" s="2" t="s">
        <v>37</v>
      </c>
      <c r="V310" t="s">
        <v>7758</v>
      </c>
      <c r="Y310" s="90"/>
      <c r="Z310" s="2">
        <v>4</v>
      </c>
      <c r="AA310" s="59">
        <v>116</v>
      </c>
      <c r="AB310" s="22"/>
      <c r="AC310" s="22"/>
      <c r="AD310" s="22"/>
      <c r="AE310" s="22"/>
      <c r="AF310" t="s">
        <v>7759</v>
      </c>
      <c r="AI310" t="s">
        <v>677</v>
      </c>
      <c r="AK310" t="s">
        <v>336</v>
      </c>
      <c r="AU310"/>
      <c r="AV310"/>
      <c r="AW310"/>
      <c r="AX310"/>
      <c r="BC310" s="173"/>
      <c r="BD310" s="173"/>
      <c r="BE310" s="173"/>
      <c r="BF310" s="173"/>
      <c r="BG310" s="166"/>
      <c r="BH310" s="166"/>
      <c r="BI310" s="160"/>
      <c r="BJ310" s="43">
        <f t="shared" si="26"/>
        <v>0</v>
      </c>
      <c r="BK310" s="44"/>
      <c r="BL310" s="44"/>
      <c r="BM310" s="44"/>
      <c r="BN310" s="44"/>
      <c r="BR310" s="2" t="s">
        <v>10975</v>
      </c>
    </row>
    <row r="311" spans="1:70" x14ac:dyDescent="0.2">
      <c r="A311" t="s">
        <v>5969</v>
      </c>
      <c r="B311" t="s">
        <v>7735</v>
      </c>
      <c r="C311" t="s">
        <v>81</v>
      </c>
      <c r="D311" t="s">
        <v>85</v>
      </c>
      <c r="E311" t="s">
        <v>70</v>
      </c>
      <c r="F311" t="s">
        <v>335</v>
      </c>
      <c r="G311" s="22">
        <v>64</v>
      </c>
      <c r="H311" s="57">
        <v>64</v>
      </c>
      <c r="I311" s="57">
        <v>64</v>
      </c>
      <c r="J311" s="22"/>
      <c r="K311" s="90"/>
      <c r="L311" s="149"/>
      <c r="M311" s="2"/>
      <c r="N311" t="s">
        <v>60</v>
      </c>
      <c r="O311" t="s">
        <v>35</v>
      </c>
      <c r="P311" t="s">
        <v>89</v>
      </c>
      <c r="Q311" t="s">
        <v>7760</v>
      </c>
      <c r="U311" s="2" t="s">
        <v>37</v>
      </c>
      <c r="V311" t="s">
        <v>7761</v>
      </c>
      <c r="Y311" s="90"/>
      <c r="Z311" s="2">
        <v>4</v>
      </c>
      <c r="AA311" s="59">
        <v>115</v>
      </c>
      <c r="AB311" s="22"/>
      <c r="AC311" s="22"/>
      <c r="AD311" s="22"/>
      <c r="AE311" s="22"/>
      <c r="AF311" t="s">
        <v>3966</v>
      </c>
      <c r="AI311" t="s">
        <v>677</v>
      </c>
      <c r="AK311" t="s">
        <v>336</v>
      </c>
      <c r="AU311"/>
      <c r="AV311"/>
      <c r="AW311"/>
      <c r="AX311"/>
      <c r="BC311" s="173"/>
      <c r="BD311" s="173"/>
      <c r="BE311" s="173"/>
      <c r="BF311" s="173"/>
      <c r="BG311" s="166"/>
      <c r="BH311" s="166"/>
      <c r="BI311" s="160"/>
      <c r="BJ311" s="43">
        <f t="shared" si="26"/>
        <v>0</v>
      </c>
      <c r="BK311" s="44"/>
      <c r="BL311" s="44"/>
      <c r="BM311" s="44"/>
      <c r="BN311" s="44"/>
      <c r="BR311" s="2" t="s">
        <v>10975</v>
      </c>
    </row>
    <row r="312" spans="1:70" x14ac:dyDescent="0.2">
      <c r="A312" t="s">
        <v>5969</v>
      </c>
      <c r="B312" t="s">
        <v>7735</v>
      </c>
      <c r="C312" t="s">
        <v>81</v>
      </c>
      <c r="D312" t="s">
        <v>85</v>
      </c>
      <c r="E312" t="s">
        <v>70</v>
      </c>
      <c r="F312" t="s">
        <v>335</v>
      </c>
      <c r="G312" s="22">
        <v>64</v>
      </c>
      <c r="H312" s="57">
        <v>64</v>
      </c>
      <c r="I312" s="57">
        <v>64</v>
      </c>
      <c r="J312" s="22"/>
      <c r="K312" s="90"/>
      <c r="L312" s="149"/>
      <c r="M312" s="2"/>
      <c r="N312" t="s">
        <v>60</v>
      </c>
      <c r="O312" t="s">
        <v>35</v>
      </c>
      <c r="P312" t="s">
        <v>89</v>
      </c>
      <c r="Q312" t="s">
        <v>7760</v>
      </c>
      <c r="U312" s="2" t="s">
        <v>37</v>
      </c>
      <c r="V312" t="s">
        <v>7762</v>
      </c>
      <c r="Y312" s="90"/>
      <c r="Z312" s="2">
        <v>4</v>
      </c>
      <c r="AA312" s="58">
        <v>118</v>
      </c>
      <c r="AB312" s="22"/>
      <c r="AC312" s="22"/>
      <c r="AD312" s="22"/>
      <c r="AE312" s="22"/>
      <c r="AF312" t="s">
        <v>7763</v>
      </c>
      <c r="AI312" t="s">
        <v>677</v>
      </c>
      <c r="AK312" t="s">
        <v>336</v>
      </c>
      <c r="AU312"/>
      <c r="AV312"/>
      <c r="AW312"/>
      <c r="AX312"/>
      <c r="BC312" s="173"/>
      <c r="BD312" s="173"/>
      <c r="BE312" s="173"/>
      <c r="BF312" s="173"/>
      <c r="BG312" s="166"/>
      <c r="BH312" s="166"/>
      <c r="BI312" s="160"/>
      <c r="BJ312" s="43">
        <f t="shared" si="26"/>
        <v>0</v>
      </c>
      <c r="BK312" s="44"/>
      <c r="BL312" s="44"/>
      <c r="BM312" s="44"/>
      <c r="BN312" s="44"/>
      <c r="BR312" s="2" t="s">
        <v>10975</v>
      </c>
    </row>
    <row r="313" spans="1:70" x14ac:dyDescent="0.2">
      <c r="A313" t="s">
        <v>5969</v>
      </c>
      <c r="B313" t="s">
        <v>7735</v>
      </c>
      <c r="C313" t="s">
        <v>81</v>
      </c>
      <c r="D313" t="s">
        <v>85</v>
      </c>
      <c r="E313" t="s">
        <v>70</v>
      </c>
      <c r="F313" t="s">
        <v>335</v>
      </c>
      <c r="G313" s="22">
        <v>64</v>
      </c>
      <c r="H313" s="57">
        <v>64</v>
      </c>
      <c r="I313" s="57">
        <v>64</v>
      </c>
      <c r="J313" s="22"/>
      <c r="K313" s="90"/>
      <c r="L313" s="149"/>
      <c r="M313" s="2"/>
      <c r="N313" t="s">
        <v>60</v>
      </c>
      <c r="O313" t="s">
        <v>35</v>
      </c>
      <c r="P313" t="s">
        <v>89</v>
      </c>
      <c r="Q313" t="s">
        <v>6029</v>
      </c>
      <c r="U313" s="2" t="s">
        <v>37</v>
      </c>
      <c r="V313" t="s">
        <v>7764</v>
      </c>
      <c r="Y313" s="90"/>
      <c r="Z313" s="2">
        <v>4</v>
      </c>
      <c r="AA313" s="58">
        <v>111</v>
      </c>
      <c r="AB313" s="22"/>
      <c r="AC313" s="22"/>
      <c r="AD313" s="22"/>
      <c r="AE313" s="46" t="s">
        <v>7765</v>
      </c>
      <c r="AF313" t="s">
        <v>7766</v>
      </c>
      <c r="AI313" t="s">
        <v>677</v>
      </c>
      <c r="AK313" t="s">
        <v>336</v>
      </c>
      <c r="AU313"/>
      <c r="AV313" s="47">
        <v>57</v>
      </c>
      <c r="AW313" s="2">
        <f>AA313</f>
        <v>111</v>
      </c>
      <c r="AX313"/>
      <c r="BC313" s="173"/>
      <c r="BD313" s="173"/>
      <c r="BE313" s="173"/>
      <c r="BF313" s="173"/>
      <c r="BG313" s="166"/>
      <c r="BH313" s="166"/>
      <c r="BI313" s="160"/>
      <c r="BJ313" s="43">
        <f t="shared" si="26"/>
        <v>0</v>
      </c>
      <c r="BN313" s="43">
        <f>BJ313*AV313/AW313</f>
        <v>0</v>
      </c>
      <c r="BR313" s="2" t="s">
        <v>10975</v>
      </c>
    </row>
    <row r="314" spans="1:70" x14ac:dyDescent="0.2">
      <c r="A314" t="s">
        <v>5969</v>
      </c>
      <c r="B314" t="s">
        <v>7735</v>
      </c>
      <c r="C314" t="s">
        <v>81</v>
      </c>
      <c r="D314" t="s">
        <v>85</v>
      </c>
      <c r="E314" t="s">
        <v>70</v>
      </c>
      <c r="F314" t="s">
        <v>335</v>
      </c>
      <c r="G314" s="22">
        <v>64</v>
      </c>
      <c r="H314" s="57">
        <v>64</v>
      </c>
      <c r="I314" s="57">
        <v>64</v>
      </c>
      <c r="J314" s="22"/>
      <c r="K314" s="90"/>
      <c r="L314" s="149"/>
      <c r="M314" s="2"/>
      <c r="N314" t="s">
        <v>60</v>
      </c>
      <c r="O314" t="s">
        <v>35</v>
      </c>
      <c r="P314" t="s">
        <v>89</v>
      </c>
      <c r="Q314" t="s">
        <v>5974</v>
      </c>
      <c r="U314" s="2" t="s">
        <v>37</v>
      </c>
      <c r="V314" t="s">
        <v>7767</v>
      </c>
      <c r="Y314" s="90"/>
      <c r="Z314" s="2">
        <v>4</v>
      </c>
      <c r="AA314" s="22">
        <v>122</v>
      </c>
      <c r="AB314" s="22"/>
      <c r="AC314" s="22"/>
      <c r="AD314" s="22"/>
      <c r="AE314" s="22"/>
      <c r="AF314" t="s">
        <v>3960</v>
      </c>
      <c r="AI314" t="s">
        <v>677</v>
      </c>
      <c r="AK314" t="s">
        <v>336</v>
      </c>
      <c r="AU314"/>
      <c r="AV314"/>
      <c r="AW314"/>
      <c r="AX314"/>
      <c r="BC314" s="173"/>
      <c r="BD314" s="173"/>
      <c r="BE314" s="173"/>
      <c r="BF314" s="173"/>
      <c r="BG314" s="166"/>
      <c r="BH314" s="166"/>
      <c r="BI314" s="160"/>
      <c r="BJ314" s="43">
        <f t="shared" si="26"/>
        <v>0</v>
      </c>
      <c r="BK314" s="44"/>
      <c r="BL314" s="44"/>
      <c r="BM314" s="44"/>
      <c r="BN314" s="44"/>
      <c r="BR314" s="2" t="s">
        <v>10975</v>
      </c>
    </row>
    <row r="315" spans="1:70" x14ac:dyDescent="0.2">
      <c r="A315" t="s">
        <v>5969</v>
      </c>
      <c r="B315" t="s">
        <v>7735</v>
      </c>
      <c r="C315" t="s">
        <v>41</v>
      </c>
      <c r="D315" t="s">
        <v>85</v>
      </c>
      <c r="E315" t="s">
        <v>70</v>
      </c>
      <c r="F315" t="s">
        <v>335</v>
      </c>
      <c r="G315" s="22">
        <v>64</v>
      </c>
      <c r="H315" s="57">
        <v>64</v>
      </c>
      <c r="I315" s="57">
        <v>64</v>
      </c>
      <c r="J315" s="22"/>
      <c r="K315" s="90"/>
      <c r="L315" s="149"/>
      <c r="M315" s="2"/>
      <c r="N315" t="s">
        <v>60</v>
      </c>
      <c r="O315" t="s">
        <v>35</v>
      </c>
      <c r="P315" t="s">
        <v>89</v>
      </c>
      <c r="Q315" t="s">
        <v>1624</v>
      </c>
      <c r="U315" s="2" t="s">
        <v>37</v>
      </c>
      <c r="V315" t="s">
        <v>7768</v>
      </c>
      <c r="Y315" s="90"/>
      <c r="Z315" s="2">
        <v>2</v>
      </c>
      <c r="AA315" s="22">
        <v>54</v>
      </c>
      <c r="AB315" s="22"/>
      <c r="AC315" s="22"/>
      <c r="AD315" s="22"/>
      <c r="AE315" s="22"/>
      <c r="AF315" t="s">
        <v>3522</v>
      </c>
      <c r="AI315" t="s">
        <v>677</v>
      </c>
      <c r="AK315" t="s">
        <v>336</v>
      </c>
      <c r="AU315"/>
      <c r="AV315"/>
      <c r="AW315"/>
      <c r="AX315"/>
      <c r="BC315" s="173"/>
      <c r="BD315" s="173"/>
      <c r="BE315" s="173"/>
      <c r="BF315" s="173"/>
      <c r="BG315" s="166"/>
      <c r="BH315" s="166"/>
      <c r="BI315" s="160"/>
      <c r="BJ315" s="43">
        <f t="shared" si="26"/>
        <v>0</v>
      </c>
      <c r="BK315" s="44"/>
      <c r="BL315" s="44"/>
      <c r="BM315" s="44"/>
      <c r="BN315" s="44"/>
      <c r="BR315" s="2" t="s">
        <v>10975</v>
      </c>
    </row>
    <row r="316" spans="1:70" x14ac:dyDescent="0.2">
      <c r="A316" t="s">
        <v>5969</v>
      </c>
      <c r="B316" t="s">
        <v>7735</v>
      </c>
      <c r="C316" t="s">
        <v>81</v>
      </c>
      <c r="D316" t="s">
        <v>85</v>
      </c>
      <c r="E316" t="s">
        <v>70</v>
      </c>
      <c r="F316" t="s">
        <v>335</v>
      </c>
      <c r="G316" s="22">
        <v>64</v>
      </c>
      <c r="H316" s="57">
        <v>64</v>
      </c>
      <c r="I316" s="57">
        <v>64</v>
      </c>
      <c r="J316" s="22"/>
      <c r="K316" s="90"/>
      <c r="L316" s="149"/>
      <c r="M316" s="2"/>
      <c r="N316" t="s">
        <v>60</v>
      </c>
      <c r="O316" t="s">
        <v>35</v>
      </c>
      <c r="P316" t="s">
        <v>89</v>
      </c>
      <c r="Q316" t="s">
        <v>1580</v>
      </c>
      <c r="U316" s="2" t="s">
        <v>37</v>
      </c>
      <c r="V316" t="s">
        <v>7769</v>
      </c>
      <c r="Y316" s="90"/>
      <c r="Z316" s="2">
        <v>2</v>
      </c>
      <c r="AA316" s="22">
        <v>55</v>
      </c>
      <c r="AB316" s="22"/>
      <c r="AC316" s="22"/>
      <c r="AD316" s="22"/>
      <c r="AE316" s="22"/>
      <c r="AF316" t="s">
        <v>7770</v>
      </c>
      <c r="AI316" t="s">
        <v>677</v>
      </c>
      <c r="AK316" t="s">
        <v>336</v>
      </c>
      <c r="AU316"/>
      <c r="AV316"/>
      <c r="AW316"/>
      <c r="AX316"/>
      <c r="BC316" s="173"/>
      <c r="BD316" s="173"/>
      <c r="BE316" s="173"/>
      <c r="BF316" s="173"/>
      <c r="BG316" s="166"/>
      <c r="BH316" s="166"/>
      <c r="BI316" s="160"/>
      <c r="BJ316" s="43">
        <f t="shared" si="26"/>
        <v>0</v>
      </c>
      <c r="BK316" s="44"/>
      <c r="BL316" s="44"/>
      <c r="BM316" s="44"/>
      <c r="BN316" s="44"/>
      <c r="BR316" s="2" t="s">
        <v>10975</v>
      </c>
    </row>
    <row r="317" spans="1:70" x14ac:dyDescent="0.2">
      <c r="A317" t="s">
        <v>5969</v>
      </c>
      <c r="B317" t="s">
        <v>7771</v>
      </c>
      <c r="C317" t="s">
        <v>81</v>
      </c>
      <c r="D317" t="s">
        <v>85</v>
      </c>
      <c r="E317" t="s">
        <v>70</v>
      </c>
      <c r="F317" t="s">
        <v>335</v>
      </c>
      <c r="G317" s="22">
        <v>64</v>
      </c>
      <c r="H317" s="57">
        <v>64</v>
      </c>
      <c r="I317" s="57">
        <v>64</v>
      </c>
      <c r="J317" s="22"/>
      <c r="K317" s="90"/>
      <c r="L317" s="149"/>
      <c r="M317" s="2"/>
      <c r="N317" t="s">
        <v>60</v>
      </c>
      <c r="O317" t="s">
        <v>35</v>
      </c>
      <c r="P317" s="60" t="s">
        <v>7772</v>
      </c>
      <c r="Q317" t="s">
        <v>5966</v>
      </c>
      <c r="U317" s="2" t="s">
        <v>37</v>
      </c>
      <c r="V317" t="s">
        <v>7773</v>
      </c>
      <c r="Y317" s="90"/>
      <c r="Z317" s="2">
        <v>5</v>
      </c>
      <c r="AA317" s="22">
        <v>185</v>
      </c>
      <c r="AB317" s="22"/>
      <c r="AC317" s="22"/>
      <c r="AD317" s="22"/>
      <c r="AE317" s="22"/>
      <c r="AF317" t="s">
        <v>2803</v>
      </c>
      <c r="AI317" t="s">
        <v>677</v>
      </c>
      <c r="AK317" t="s">
        <v>336</v>
      </c>
      <c r="AU317"/>
      <c r="AV317"/>
      <c r="AW317"/>
      <c r="AX317"/>
      <c r="BC317" s="173"/>
      <c r="BD317" s="173"/>
      <c r="BE317" s="173"/>
      <c r="BF317" s="173"/>
      <c r="BG317" s="166"/>
      <c r="BH317" s="166"/>
      <c r="BI317" s="160"/>
      <c r="BJ317" s="43">
        <f t="shared" si="26"/>
        <v>0</v>
      </c>
      <c r="BK317" s="44"/>
      <c r="BL317" s="44"/>
      <c r="BM317" s="44"/>
      <c r="BN317" s="44"/>
      <c r="BR317" s="2" t="s">
        <v>10975</v>
      </c>
    </row>
    <row r="318" spans="1:70" x14ac:dyDescent="0.2">
      <c r="A318" t="s">
        <v>5969</v>
      </c>
      <c r="B318" t="s">
        <v>7771</v>
      </c>
      <c r="C318" t="s">
        <v>81</v>
      </c>
      <c r="D318" t="s">
        <v>85</v>
      </c>
      <c r="E318" t="s">
        <v>70</v>
      </c>
      <c r="F318" t="s">
        <v>335</v>
      </c>
      <c r="G318" s="22">
        <v>64</v>
      </c>
      <c r="H318" s="57">
        <v>64</v>
      </c>
      <c r="I318" s="57">
        <v>64</v>
      </c>
      <c r="J318" s="22"/>
      <c r="K318" s="90"/>
      <c r="L318" s="149"/>
      <c r="M318" s="2"/>
      <c r="N318" t="s">
        <v>60</v>
      </c>
      <c r="O318" t="s">
        <v>35</v>
      </c>
      <c r="P318" t="s">
        <v>89</v>
      </c>
      <c r="Q318" t="s">
        <v>5966</v>
      </c>
      <c r="U318" s="2" t="s">
        <v>37</v>
      </c>
      <c r="V318" t="s">
        <v>7774</v>
      </c>
      <c r="Y318" s="90"/>
      <c r="Z318" s="2">
        <v>4</v>
      </c>
      <c r="AA318" s="22">
        <v>122</v>
      </c>
      <c r="AB318" s="22"/>
      <c r="AC318" s="22"/>
      <c r="AD318" s="22"/>
      <c r="AE318" s="22"/>
      <c r="AF318" t="s">
        <v>7775</v>
      </c>
      <c r="AI318" t="s">
        <v>677</v>
      </c>
      <c r="AK318" t="s">
        <v>336</v>
      </c>
      <c r="AU318"/>
      <c r="AV318"/>
      <c r="AW318"/>
      <c r="AX318"/>
      <c r="BC318" s="173"/>
      <c r="BD318" s="173"/>
      <c r="BE318" s="173"/>
      <c r="BF318" s="173"/>
      <c r="BG318" s="166"/>
      <c r="BH318" s="166"/>
      <c r="BI318" s="160"/>
      <c r="BJ318" s="43">
        <f t="shared" si="26"/>
        <v>0</v>
      </c>
      <c r="BK318" s="44"/>
      <c r="BL318" s="44"/>
      <c r="BM318" s="44"/>
      <c r="BN318" s="44"/>
      <c r="BR318" s="2" t="s">
        <v>10975</v>
      </c>
    </row>
    <row r="319" spans="1:70" x14ac:dyDescent="0.2">
      <c r="A319" t="s">
        <v>5969</v>
      </c>
      <c r="B319" t="s">
        <v>7771</v>
      </c>
      <c r="C319" t="s">
        <v>81</v>
      </c>
      <c r="D319" t="s">
        <v>85</v>
      </c>
      <c r="E319" t="s">
        <v>70</v>
      </c>
      <c r="F319" t="s">
        <v>335</v>
      </c>
      <c r="G319" s="22">
        <v>64</v>
      </c>
      <c r="H319" s="57">
        <v>64</v>
      </c>
      <c r="I319" s="57">
        <v>64</v>
      </c>
      <c r="J319" s="22"/>
      <c r="K319" s="90"/>
      <c r="L319" s="149"/>
      <c r="M319" s="2"/>
      <c r="N319" t="s">
        <v>60</v>
      </c>
      <c r="O319" t="s">
        <v>35</v>
      </c>
      <c r="P319" t="s">
        <v>89</v>
      </c>
      <c r="Q319" t="s">
        <v>5970</v>
      </c>
      <c r="U319" s="2" t="s">
        <v>37</v>
      </c>
      <c r="V319" t="s">
        <v>7776</v>
      </c>
      <c r="Y319" s="90"/>
      <c r="Z319" s="2">
        <v>4</v>
      </c>
      <c r="AA319" s="22">
        <v>121</v>
      </c>
      <c r="AB319" s="22"/>
      <c r="AC319" s="22"/>
      <c r="AD319" s="22"/>
      <c r="AE319" s="22"/>
      <c r="AF319" t="s">
        <v>7777</v>
      </c>
      <c r="AI319" t="s">
        <v>2723</v>
      </c>
      <c r="AK319" t="s">
        <v>336</v>
      </c>
      <c r="AU319"/>
      <c r="AV319"/>
      <c r="AW319"/>
      <c r="AX319"/>
      <c r="BC319" s="173"/>
      <c r="BD319" s="173"/>
      <c r="BE319" s="173"/>
      <c r="BF319" s="173"/>
      <c r="BG319" s="166"/>
      <c r="BH319" s="166"/>
      <c r="BI319" s="160"/>
      <c r="BJ319" s="43">
        <f t="shared" si="26"/>
        <v>0</v>
      </c>
      <c r="BK319" s="44"/>
      <c r="BL319" s="44"/>
      <c r="BM319" s="44"/>
      <c r="BN319" s="44"/>
      <c r="BR319" s="2" t="s">
        <v>10975</v>
      </c>
    </row>
    <row r="320" spans="1:70" x14ac:dyDescent="0.2">
      <c r="A320" t="s">
        <v>5969</v>
      </c>
      <c r="B320" t="s">
        <v>7771</v>
      </c>
      <c r="C320" t="s">
        <v>81</v>
      </c>
      <c r="D320" t="s">
        <v>85</v>
      </c>
      <c r="E320" t="s">
        <v>70</v>
      </c>
      <c r="F320" t="s">
        <v>335</v>
      </c>
      <c r="G320" s="22">
        <v>64</v>
      </c>
      <c r="H320" s="57">
        <v>64</v>
      </c>
      <c r="I320" s="57">
        <v>64</v>
      </c>
      <c r="J320" s="22"/>
      <c r="K320" s="90"/>
      <c r="L320" s="149"/>
      <c r="M320" s="2"/>
      <c r="N320" t="s">
        <v>60</v>
      </c>
      <c r="O320" t="s">
        <v>35</v>
      </c>
      <c r="P320" t="s">
        <v>89</v>
      </c>
      <c r="Q320" t="s">
        <v>5970</v>
      </c>
      <c r="U320" s="2" t="s">
        <v>37</v>
      </c>
      <c r="V320" t="s">
        <v>7778</v>
      </c>
      <c r="Y320" s="90"/>
      <c r="Z320" s="2">
        <v>4</v>
      </c>
      <c r="AA320" s="22">
        <v>107</v>
      </c>
      <c r="AB320" s="22"/>
      <c r="AC320" s="22"/>
      <c r="AD320" s="22"/>
      <c r="AE320" s="22"/>
      <c r="AF320" t="s">
        <v>7779</v>
      </c>
      <c r="AI320" t="s">
        <v>1534</v>
      </c>
      <c r="AK320" t="s">
        <v>336</v>
      </c>
      <c r="AU320"/>
      <c r="AV320"/>
      <c r="AW320"/>
      <c r="AX320"/>
      <c r="BC320" s="173"/>
      <c r="BD320" s="173"/>
      <c r="BE320" s="173"/>
      <c r="BF320" s="173"/>
      <c r="BG320" s="166"/>
      <c r="BH320" s="166"/>
      <c r="BI320" s="160"/>
      <c r="BJ320" s="43">
        <f t="shared" si="26"/>
        <v>0</v>
      </c>
      <c r="BK320" s="44"/>
      <c r="BL320" s="44"/>
      <c r="BM320" s="44"/>
      <c r="BN320" s="44"/>
      <c r="BR320" s="2" t="s">
        <v>10975</v>
      </c>
    </row>
    <row r="321" spans="1:70" x14ac:dyDescent="0.2">
      <c r="A321" t="s">
        <v>5969</v>
      </c>
      <c r="B321" t="s">
        <v>7780</v>
      </c>
      <c r="C321" t="s">
        <v>31</v>
      </c>
      <c r="D321" t="s">
        <v>32</v>
      </c>
      <c r="E321" t="s">
        <v>70</v>
      </c>
      <c r="F321" t="s">
        <v>34</v>
      </c>
      <c r="G321" s="22">
        <v>16</v>
      </c>
      <c r="H321" s="57">
        <v>16</v>
      </c>
      <c r="I321" s="57">
        <v>16</v>
      </c>
      <c r="J321" s="2"/>
      <c r="K321" s="90"/>
      <c r="L321" s="149"/>
      <c r="M321" s="2"/>
      <c r="N321" t="s">
        <v>35</v>
      </c>
      <c r="O321" t="s">
        <v>35</v>
      </c>
      <c r="P321" t="s">
        <v>36</v>
      </c>
      <c r="Q321" t="s">
        <v>6440</v>
      </c>
      <c r="U321" s="2" t="s">
        <v>37</v>
      </c>
      <c r="V321" t="s">
        <v>7781</v>
      </c>
      <c r="Y321" s="90"/>
      <c r="Z321" s="2">
        <v>178</v>
      </c>
      <c r="AA321" s="22">
        <v>100</v>
      </c>
      <c r="AB321" s="22"/>
      <c r="AC321" s="22"/>
      <c r="AD321" s="22"/>
      <c r="AE321" s="22"/>
      <c r="AI321" t="s">
        <v>287</v>
      </c>
      <c r="AK321" t="s">
        <v>51</v>
      </c>
      <c r="AU321"/>
      <c r="AV321"/>
      <c r="AW321"/>
      <c r="AX321"/>
      <c r="BC321" s="173"/>
      <c r="BD321" s="173"/>
      <c r="BE321" s="173"/>
      <c r="BF321" s="173"/>
      <c r="BG321" s="166"/>
      <c r="BH321" s="166"/>
      <c r="BI321" s="160"/>
      <c r="BJ321" s="43">
        <f t="shared" si="26"/>
        <v>0</v>
      </c>
      <c r="BK321" s="44"/>
      <c r="BL321" s="44"/>
      <c r="BM321" s="44"/>
      <c r="BN321" s="44"/>
      <c r="BR321" s="2" t="s">
        <v>10975</v>
      </c>
    </row>
    <row r="322" spans="1:70" x14ac:dyDescent="0.2">
      <c r="A322" t="s">
        <v>5969</v>
      </c>
      <c r="B322" t="s">
        <v>7782</v>
      </c>
      <c r="C322" t="s">
        <v>31</v>
      </c>
      <c r="D322" t="s">
        <v>32</v>
      </c>
      <c r="E322" t="s">
        <v>70</v>
      </c>
      <c r="F322" t="s">
        <v>34</v>
      </c>
      <c r="G322" s="22">
        <v>16</v>
      </c>
      <c r="H322" s="57">
        <v>16</v>
      </c>
      <c r="I322" s="57">
        <v>16</v>
      </c>
      <c r="J322" s="22"/>
      <c r="K322" s="90"/>
      <c r="L322" s="90"/>
      <c r="M322" s="2"/>
      <c r="N322" t="s">
        <v>35</v>
      </c>
      <c r="O322" t="s">
        <v>35</v>
      </c>
      <c r="P322" t="s">
        <v>36</v>
      </c>
      <c r="Q322" t="s">
        <v>6440</v>
      </c>
      <c r="U322" s="2" t="s">
        <v>37</v>
      </c>
      <c r="V322" t="s">
        <v>7783</v>
      </c>
      <c r="Y322" s="90"/>
      <c r="Z322" s="2">
        <v>178</v>
      </c>
      <c r="AA322" s="22">
        <v>66</v>
      </c>
      <c r="AB322" s="22"/>
      <c r="AC322" s="22"/>
      <c r="AD322" s="22"/>
      <c r="AE322" s="22"/>
      <c r="AI322" t="s">
        <v>287</v>
      </c>
      <c r="AK322" t="s">
        <v>51</v>
      </c>
      <c r="AU322"/>
      <c r="AV322"/>
      <c r="AW322"/>
      <c r="AX322"/>
      <c r="BC322" s="173"/>
      <c r="BD322" s="173"/>
      <c r="BE322" s="173"/>
      <c r="BF322" s="173"/>
      <c r="BG322" s="166"/>
      <c r="BH322" s="166"/>
      <c r="BI322" s="160"/>
      <c r="BJ322" s="43">
        <f t="shared" si="26"/>
        <v>0</v>
      </c>
      <c r="BK322" s="44"/>
      <c r="BL322" s="44"/>
      <c r="BM322" s="44"/>
      <c r="BN322" s="44"/>
      <c r="BR322" s="2" t="s">
        <v>10975</v>
      </c>
    </row>
    <row r="323" spans="1:70" x14ac:dyDescent="0.2">
      <c r="A323" t="s">
        <v>5969</v>
      </c>
      <c r="B323" t="s">
        <v>6449</v>
      </c>
      <c r="C323" t="s">
        <v>31</v>
      </c>
      <c r="D323" t="s">
        <v>32</v>
      </c>
      <c r="E323" t="s">
        <v>70</v>
      </c>
      <c r="F323" t="s">
        <v>43</v>
      </c>
      <c r="G323" s="22">
        <v>32</v>
      </c>
      <c r="H323" s="57">
        <v>32</v>
      </c>
      <c r="I323" s="57">
        <v>32</v>
      </c>
      <c r="J323" s="2"/>
      <c r="K323" s="90"/>
      <c r="L323" s="149"/>
      <c r="M323" s="2"/>
      <c r="N323" t="s">
        <v>35</v>
      </c>
      <c r="O323" t="s">
        <v>35</v>
      </c>
      <c r="P323" t="s">
        <v>36</v>
      </c>
      <c r="Q323" t="s">
        <v>5972</v>
      </c>
      <c r="U323" s="2" t="s">
        <v>37</v>
      </c>
      <c r="V323" t="s">
        <v>6450</v>
      </c>
      <c r="Y323" s="90"/>
      <c r="Z323" s="2">
        <v>178</v>
      </c>
      <c r="AA323" s="22">
        <v>120</v>
      </c>
      <c r="AB323" s="22"/>
      <c r="AC323" s="22"/>
      <c r="AD323" s="22"/>
      <c r="AE323" s="22"/>
      <c r="AI323" t="s">
        <v>79</v>
      </c>
      <c r="AK323" t="s">
        <v>44</v>
      </c>
      <c r="AU323"/>
      <c r="AV323"/>
      <c r="AW323"/>
      <c r="AX323"/>
      <c r="BC323" s="173"/>
      <c r="BD323" s="173"/>
      <c r="BE323" s="173"/>
      <c r="BF323" s="173"/>
      <c r="BG323" s="166"/>
      <c r="BH323" s="166"/>
      <c r="BI323" s="160"/>
      <c r="BJ323" s="43">
        <f t="shared" ref="BJ323:BJ386" si="30">BD323+BF323</f>
        <v>0</v>
      </c>
      <c r="BK323" s="44"/>
      <c r="BL323" s="44"/>
      <c r="BM323" s="44"/>
      <c r="BN323" s="44"/>
      <c r="BR323" s="2" t="s">
        <v>10975</v>
      </c>
    </row>
    <row r="324" spans="1:70" x14ac:dyDescent="0.2">
      <c r="A324" t="s">
        <v>3030</v>
      </c>
      <c r="B324" t="s">
        <v>7784</v>
      </c>
      <c r="C324" t="s">
        <v>81</v>
      </c>
      <c r="D324" t="s">
        <v>1490</v>
      </c>
      <c r="E324" t="s">
        <v>83</v>
      </c>
      <c r="F324" t="s">
        <v>183</v>
      </c>
      <c r="G324" s="22">
        <v>56</v>
      </c>
      <c r="H324" s="22">
        <v>56</v>
      </c>
      <c r="I324" s="22">
        <f t="shared" ref="I324:I387" si="31">H324-J324</f>
        <v>56</v>
      </c>
      <c r="J324" s="22"/>
      <c r="K324" s="90"/>
      <c r="L324" s="90"/>
      <c r="M324" s="2"/>
      <c r="N324" t="s">
        <v>60</v>
      </c>
      <c r="O324" t="s">
        <v>35</v>
      </c>
      <c r="P324" t="s">
        <v>89</v>
      </c>
      <c r="Q324" t="s">
        <v>4883</v>
      </c>
      <c r="U324" s="2" t="s">
        <v>37</v>
      </c>
      <c r="V324" t="s">
        <v>7785</v>
      </c>
      <c r="Y324" s="90"/>
      <c r="Z324" s="2">
        <v>1</v>
      </c>
      <c r="AA324" s="22">
        <v>31</v>
      </c>
      <c r="AB324" s="22"/>
      <c r="AC324" s="22"/>
      <c r="AD324" s="22"/>
      <c r="AE324" s="45" t="s">
        <v>7786</v>
      </c>
      <c r="AF324" t="s">
        <v>4863</v>
      </c>
      <c r="AI324" t="s">
        <v>7787</v>
      </c>
      <c r="AK324" t="s">
        <v>115</v>
      </c>
      <c r="AN324" t="s">
        <v>1403</v>
      </c>
      <c r="AO324" t="s">
        <v>3031</v>
      </c>
      <c r="AS324" s="2"/>
      <c r="AU324"/>
      <c r="AV324"/>
      <c r="AX324"/>
      <c r="BC324" s="173"/>
      <c r="BD324" s="173"/>
      <c r="BE324" s="173"/>
      <c r="BF324" s="173"/>
      <c r="BG324" s="166"/>
      <c r="BH324" s="166"/>
      <c r="BI324" s="160"/>
      <c r="BJ324" s="43">
        <f t="shared" si="30"/>
        <v>0</v>
      </c>
      <c r="BK324" s="43">
        <f t="shared" ref="BK324:BK329" si="32">BJ324</f>
        <v>0</v>
      </c>
      <c r="BL324" s="44"/>
      <c r="BM324" s="44"/>
      <c r="BN324" s="44"/>
      <c r="BR324" s="2" t="s">
        <v>10975</v>
      </c>
    </row>
    <row r="325" spans="1:70" s="49" customFormat="1" x14ac:dyDescent="0.2">
      <c r="A325" t="s">
        <v>3030</v>
      </c>
      <c r="B325" t="s">
        <v>7784</v>
      </c>
      <c r="C325" t="s">
        <v>81</v>
      </c>
      <c r="D325" t="s">
        <v>1490</v>
      </c>
      <c r="E325" t="s">
        <v>83</v>
      </c>
      <c r="F325" t="s">
        <v>183</v>
      </c>
      <c r="G325" s="22">
        <v>56</v>
      </c>
      <c r="H325" s="22">
        <v>56</v>
      </c>
      <c r="I325" s="22">
        <f t="shared" si="31"/>
        <v>56</v>
      </c>
      <c r="J325" s="22"/>
      <c r="K325" s="90"/>
      <c r="L325" s="90"/>
      <c r="M325" s="2"/>
      <c r="N325" t="s">
        <v>60</v>
      </c>
      <c r="O325" t="s">
        <v>35</v>
      </c>
      <c r="P325" t="s">
        <v>89</v>
      </c>
      <c r="Q325" t="s">
        <v>4788</v>
      </c>
      <c r="R325"/>
      <c r="S325"/>
      <c r="T325"/>
      <c r="U325" s="2" t="s">
        <v>37</v>
      </c>
      <c r="V325" t="s">
        <v>7788</v>
      </c>
      <c r="W325"/>
      <c r="X325"/>
      <c r="Y325" s="90"/>
      <c r="Z325" s="2">
        <v>1</v>
      </c>
      <c r="AA325" s="22">
        <v>33</v>
      </c>
      <c r="AB325" s="22"/>
      <c r="AC325" s="22"/>
      <c r="AD325" s="22"/>
      <c r="AE325" s="45" t="s">
        <v>7225</v>
      </c>
      <c r="AF325" t="s">
        <v>4865</v>
      </c>
      <c r="AG325"/>
      <c r="AH325"/>
      <c r="AI325" t="s">
        <v>7787</v>
      </c>
      <c r="AJ325"/>
      <c r="AK325" t="s">
        <v>115</v>
      </c>
      <c r="AL325"/>
      <c r="AM325"/>
      <c r="AN325" t="s">
        <v>465</v>
      </c>
      <c r="AO325" t="s">
        <v>3031</v>
      </c>
      <c r="AP325"/>
      <c r="AQ325"/>
      <c r="AR325"/>
      <c r="AS325" s="2"/>
      <c r="AT325"/>
      <c r="AU325"/>
      <c r="AV325"/>
      <c r="AW325" s="2"/>
      <c r="AX325"/>
      <c r="AY325" s="43"/>
      <c r="AZ325" s="43"/>
      <c r="BA325" s="43"/>
      <c r="BB325" s="43"/>
      <c r="BC325" s="173"/>
      <c r="BD325" s="173"/>
      <c r="BE325" s="173"/>
      <c r="BF325" s="173"/>
      <c r="BG325" s="166"/>
      <c r="BH325" s="166"/>
      <c r="BI325" s="160"/>
      <c r="BJ325" s="43">
        <f t="shared" si="30"/>
        <v>0</v>
      </c>
      <c r="BK325" s="43">
        <f t="shared" si="32"/>
        <v>0</v>
      </c>
      <c r="BL325" s="44"/>
      <c r="BM325" s="44"/>
      <c r="BN325" s="44"/>
      <c r="BO325" s="2"/>
      <c r="BP325" s="2"/>
      <c r="BQ325"/>
      <c r="BR325" s="2" t="s">
        <v>10975</v>
      </c>
    </row>
    <row r="326" spans="1:70" s="61" customFormat="1" x14ac:dyDescent="0.2">
      <c r="A326" t="s">
        <v>3030</v>
      </c>
      <c r="B326" t="s">
        <v>7784</v>
      </c>
      <c r="C326" t="s">
        <v>81</v>
      </c>
      <c r="D326" t="s">
        <v>1490</v>
      </c>
      <c r="E326" t="s">
        <v>83</v>
      </c>
      <c r="F326" t="s">
        <v>183</v>
      </c>
      <c r="G326" s="22">
        <v>56</v>
      </c>
      <c r="H326" s="22">
        <v>56</v>
      </c>
      <c r="I326" s="22">
        <f t="shared" si="31"/>
        <v>56</v>
      </c>
      <c r="J326" s="22"/>
      <c r="K326" s="90"/>
      <c r="L326" s="90"/>
      <c r="M326" s="2"/>
      <c r="N326" t="s">
        <v>60</v>
      </c>
      <c r="O326" t="s">
        <v>35</v>
      </c>
      <c r="P326" t="s">
        <v>89</v>
      </c>
      <c r="Q326" t="s">
        <v>4756</v>
      </c>
      <c r="R326"/>
      <c r="S326"/>
      <c r="T326"/>
      <c r="U326" s="2" t="s">
        <v>37</v>
      </c>
      <c r="V326" t="s">
        <v>7789</v>
      </c>
      <c r="W326"/>
      <c r="X326"/>
      <c r="Y326" s="90"/>
      <c r="Z326" s="2">
        <v>1</v>
      </c>
      <c r="AA326" s="22">
        <v>30</v>
      </c>
      <c r="AB326" s="22"/>
      <c r="AC326" s="22"/>
      <c r="AD326" s="22"/>
      <c r="AE326" s="45" t="s">
        <v>7225</v>
      </c>
      <c r="AF326" t="s">
        <v>4867</v>
      </c>
      <c r="AG326"/>
      <c r="AH326"/>
      <c r="AI326" t="s">
        <v>7787</v>
      </c>
      <c r="AJ326"/>
      <c r="AK326" t="s">
        <v>115</v>
      </c>
      <c r="AL326"/>
      <c r="AM326"/>
      <c r="AN326" t="s">
        <v>465</v>
      </c>
      <c r="AO326" t="s">
        <v>3031</v>
      </c>
      <c r="AP326"/>
      <c r="AQ326"/>
      <c r="AR326"/>
      <c r="AS326" s="2"/>
      <c r="AT326"/>
      <c r="AU326"/>
      <c r="AV326"/>
      <c r="AW326" s="2"/>
      <c r="AX326"/>
      <c r="AY326" s="43"/>
      <c r="AZ326" s="43"/>
      <c r="BA326" s="43"/>
      <c r="BB326" s="43"/>
      <c r="BC326" s="173"/>
      <c r="BD326" s="173"/>
      <c r="BE326" s="173"/>
      <c r="BF326" s="173"/>
      <c r="BG326" s="166"/>
      <c r="BH326" s="166"/>
      <c r="BI326" s="160"/>
      <c r="BJ326" s="43">
        <f t="shared" si="30"/>
        <v>0</v>
      </c>
      <c r="BK326" s="43">
        <f t="shared" si="32"/>
        <v>0</v>
      </c>
      <c r="BL326" s="44"/>
      <c r="BM326" s="44"/>
      <c r="BN326" s="44"/>
      <c r="BO326" s="2"/>
      <c r="BP326" s="2"/>
      <c r="BQ326"/>
      <c r="BR326" s="2" t="s">
        <v>10975</v>
      </c>
    </row>
    <row r="327" spans="1:70" s="61" customFormat="1" x14ac:dyDescent="0.2">
      <c r="A327" t="s">
        <v>3030</v>
      </c>
      <c r="B327" t="s">
        <v>7784</v>
      </c>
      <c r="C327" t="s">
        <v>81</v>
      </c>
      <c r="D327" t="s">
        <v>1490</v>
      </c>
      <c r="E327" t="s">
        <v>83</v>
      </c>
      <c r="F327" t="s">
        <v>183</v>
      </c>
      <c r="G327" s="22">
        <v>56</v>
      </c>
      <c r="H327" s="22">
        <v>56</v>
      </c>
      <c r="I327" s="22">
        <f t="shared" si="31"/>
        <v>56</v>
      </c>
      <c r="J327" s="22"/>
      <c r="K327" s="90"/>
      <c r="L327" s="90"/>
      <c r="M327" s="2"/>
      <c r="N327" t="s">
        <v>60</v>
      </c>
      <c r="O327" t="s">
        <v>35</v>
      </c>
      <c r="P327" t="s">
        <v>89</v>
      </c>
      <c r="Q327" t="s">
        <v>4777</v>
      </c>
      <c r="R327"/>
      <c r="S327"/>
      <c r="T327"/>
      <c r="U327" s="2" t="s">
        <v>37</v>
      </c>
      <c r="V327" t="s">
        <v>7790</v>
      </c>
      <c r="W327"/>
      <c r="X327"/>
      <c r="Y327" s="90"/>
      <c r="Z327" s="2">
        <v>1</v>
      </c>
      <c r="AA327" s="22">
        <v>29</v>
      </c>
      <c r="AB327" s="22"/>
      <c r="AC327" s="22"/>
      <c r="AD327" s="22"/>
      <c r="AE327" s="45" t="s">
        <v>7225</v>
      </c>
      <c r="AF327" t="s">
        <v>4869</v>
      </c>
      <c r="AG327"/>
      <c r="AH327"/>
      <c r="AI327" t="s">
        <v>7787</v>
      </c>
      <c r="AJ327"/>
      <c r="AK327" t="s">
        <v>115</v>
      </c>
      <c r="AL327"/>
      <c r="AM327"/>
      <c r="AN327" t="s">
        <v>1403</v>
      </c>
      <c r="AO327" t="s">
        <v>3031</v>
      </c>
      <c r="AP327" t="s">
        <v>7791</v>
      </c>
      <c r="AQ327"/>
      <c r="AR327"/>
      <c r="AS327" s="2"/>
      <c r="AT327"/>
      <c r="AU327"/>
      <c r="AV327"/>
      <c r="AW327" s="2"/>
      <c r="AX327"/>
      <c r="AY327" s="43"/>
      <c r="AZ327" s="43"/>
      <c r="BA327" s="43"/>
      <c r="BB327" s="43"/>
      <c r="BC327" s="173"/>
      <c r="BD327" s="173"/>
      <c r="BE327" s="173"/>
      <c r="BF327" s="173"/>
      <c r="BG327" s="166"/>
      <c r="BH327" s="166"/>
      <c r="BI327" s="160"/>
      <c r="BJ327" s="43">
        <f t="shared" si="30"/>
        <v>0</v>
      </c>
      <c r="BK327" s="43">
        <f t="shared" si="32"/>
        <v>0</v>
      </c>
      <c r="BL327" s="44"/>
      <c r="BM327" s="44"/>
      <c r="BN327" s="44"/>
      <c r="BO327" s="2"/>
      <c r="BP327" s="2"/>
      <c r="BQ327"/>
      <c r="BR327" s="2" t="s">
        <v>10975</v>
      </c>
    </row>
    <row r="328" spans="1:70" x14ac:dyDescent="0.2">
      <c r="A328" t="s">
        <v>3030</v>
      </c>
      <c r="B328" t="s">
        <v>7784</v>
      </c>
      <c r="C328" t="s">
        <v>81</v>
      </c>
      <c r="D328" t="s">
        <v>1490</v>
      </c>
      <c r="E328" t="s">
        <v>83</v>
      </c>
      <c r="F328" t="s">
        <v>183</v>
      </c>
      <c r="G328" s="22">
        <v>56</v>
      </c>
      <c r="H328" s="22">
        <v>56</v>
      </c>
      <c r="I328" s="22">
        <f t="shared" si="31"/>
        <v>56</v>
      </c>
      <c r="J328" s="22"/>
      <c r="K328" s="90"/>
      <c r="L328" s="90"/>
      <c r="M328" s="2"/>
      <c r="N328" t="s">
        <v>60</v>
      </c>
      <c r="O328" t="s">
        <v>35</v>
      </c>
      <c r="P328" t="s">
        <v>89</v>
      </c>
      <c r="Q328" t="s">
        <v>4833</v>
      </c>
      <c r="U328" s="2" t="s">
        <v>37</v>
      </c>
      <c r="V328" t="s">
        <v>7792</v>
      </c>
      <c r="Y328" s="90"/>
      <c r="Z328" s="2">
        <v>1</v>
      </c>
      <c r="AA328" s="22">
        <v>30</v>
      </c>
      <c r="AB328" s="22"/>
      <c r="AC328" s="22"/>
      <c r="AD328" s="22"/>
      <c r="AE328" s="45" t="s">
        <v>7225</v>
      </c>
      <c r="AF328" t="s">
        <v>4872</v>
      </c>
      <c r="AI328" t="s">
        <v>7787</v>
      </c>
      <c r="AK328" t="s">
        <v>115</v>
      </c>
      <c r="AN328" t="s">
        <v>465</v>
      </c>
      <c r="AO328" t="s">
        <v>3031</v>
      </c>
      <c r="AS328" s="2"/>
      <c r="AU328"/>
      <c r="AV328"/>
      <c r="AX328"/>
      <c r="BC328" s="173"/>
      <c r="BD328" s="173"/>
      <c r="BE328" s="173"/>
      <c r="BF328" s="173"/>
      <c r="BG328" s="166"/>
      <c r="BH328" s="166"/>
      <c r="BI328" s="160"/>
      <c r="BJ328" s="43">
        <f t="shared" si="30"/>
        <v>0</v>
      </c>
      <c r="BK328" s="43">
        <f t="shared" si="32"/>
        <v>0</v>
      </c>
      <c r="BL328" s="44"/>
      <c r="BM328" s="44"/>
      <c r="BN328" s="44"/>
      <c r="BR328" s="2" t="s">
        <v>10975</v>
      </c>
    </row>
    <row r="329" spans="1:70" s="56" customFormat="1" x14ac:dyDescent="0.2">
      <c r="A329" s="56" t="s">
        <v>3030</v>
      </c>
      <c r="B329" s="56" t="s">
        <v>7784</v>
      </c>
      <c r="C329" s="56" t="s">
        <v>81</v>
      </c>
      <c r="D329" t="s">
        <v>1490</v>
      </c>
      <c r="E329" t="s">
        <v>83</v>
      </c>
      <c r="F329" t="s">
        <v>183</v>
      </c>
      <c r="G329" s="58">
        <v>56</v>
      </c>
      <c r="H329" s="58">
        <v>56</v>
      </c>
      <c r="I329" s="50"/>
      <c r="J329" s="52"/>
      <c r="K329" s="153"/>
      <c r="L329" s="153"/>
      <c r="M329" s="154"/>
      <c r="N329" t="s">
        <v>60</v>
      </c>
      <c r="O329" t="s">
        <v>35</v>
      </c>
      <c r="P329" s="56" t="s">
        <v>89</v>
      </c>
      <c r="Q329" s="56" t="s">
        <v>4833</v>
      </c>
      <c r="U329" s="154" t="s">
        <v>37</v>
      </c>
      <c r="V329" s="56" t="s">
        <v>7793</v>
      </c>
      <c r="W329"/>
      <c r="Y329" s="90"/>
      <c r="Z329" s="154">
        <v>1</v>
      </c>
      <c r="AA329" s="58">
        <v>31</v>
      </c>
      <c r="AB329" s="52">
        <f>AA329</f>
        <v>31</v>
      </c>
      <c r="AC329" s="52">
        <v>1</v>
      </c>
      <c r="AD329" s="53">
        <v>2</v>
      </c>
      <c r="AE329" s="45" t="s">
        <v>7794</v>
      </c>
      <c r="AF329" s="56" t="s">
        <v>10948</v>
      </c>
      <c r="AG329" s="49"/>
      <c r="AH329" s="49"/>
      <c r="AI329" s="56" t="s">
        <v>7787</v>
      </c>
      <c r="AJ329"/>
      <c r="AK329" t="s">
        <v>115</v>
      </c>
      <c r="AL329"/>
      <c r="AM329"/>
      <c r="AN329" t="s">
        <v>1403</v>
      </c>
      <c r="AO329" t="s">
        <v>3031</v>
      </c>
      <c r="AP329"/>
      <c r="AQ329"/>
      <c r="AR329"/>
      <c r="AS329" s="154"/>
      <c r="AW329" s="154"/>
      <c r="AY329" s="43"/>
      <c r="AZ329" s="43"/>
      <c r="BA329" s="55"/>
      <c r="BB329" s="55"/>
      <c r="BC329" s="173"/>
      <c r="BD329" s="173"/>
      <c r="BE329" s="173"/>
      <c r="BF329" s="173"/>
      <c r="BG329" s="167"/>
      <c r="BH329" s="167"/>
      <c r="BI329" s="160"/>
      <c r="BJ329" s="155">
        <f t="shared" si="30"/>
        <v>0</v>
      </c>
      <c r="BK329" s="155">
        <f t="shared" si="32"/>
        <v>0</v>
      </c>
      <c r="BL329" s="156"/>
      <c r="BM329" s="156"/>
      <c r="BN329" s="156"/>
      <c r="BO329" s="154"/>
      <c r="BP329" s="102" t="s">
        <v>7795</v>
      </c>
      <c r="BR329" s="2" t="s">
        <v>10975</v>
      </c>
    </row>
    <row r="330" spans="1:70" s="61" customFormat="1" x14ac:dyDescent="0.2">
      <c r="A330" s="61" t="s">
        <v>3030</v>
      </c>
      <c r="B330" s="61" t="s">
        <v>7784</v>
      </c>
      <c r="C330" s="61" t="s">
        <v>81</v>
      </c>
      <c r="D330" t="s">
        <v>1490</v>
      </c>
      <c r="E330" t="s">
        <v>83</v>
      </c>
      <c r="F330" t="s">
        <v>183</v>
      </c>
      <c r="G330" s="62">
        <v>56</v>
      </c>
      <c r="H330" s="62">
        <v>56</v>
      </c>
      <c r="I330" s="62">
        <f t="shared" si="31"/>
        <v>56</v>
      </c>
      <c r="J330" s="62"/>
      <c r="K330" s="91"/>
      <c r="L330" s="91"/>
      <c r="M330" s="63"/>
      <c r="N330" s="61" t="s">
        <v>60</v>
      </c>
      <c r="O330" s="61" t="s">
        <v>35</v>
      </c>
      <c r="P330" s="61" t="s">
        <v>89</v>
      </c>
      <c r="Q330" s="61" t="s">
        <v>4761</v>
      </c>
      <c r="R330"/>
      <c r="S330"/>
      <c r="T330"/>
      <c r="U330" s="63" t="s">
        <v>37</v>
      </c>
      <c r="V330" s="61" t="s">
        <v>7796</v>
      </c>
      <c r="W330"/>
      <c r="Y330" s="90"/>
      <c r="Z330" s="63">
        <v>1</v>
      </c>
      <c r="AA330" s="62">
        <v>30</v>
      </c>
      <c r="AB330" s="62"/>
      <c r="AC330" s="62"/>
      <c r="AD330" s="62"/>
      <c r="AE330" s="64" t="s">
        <v>7794</v>
      </c>
      <c r="AF330" s="61" t="s">
        <v>4876</v>
      </c>
      <c r="AG330"/>
      <c r="AH330"/>
      <c r="AI330" s="61" t="s">
        <v>7787</v>
      </c>
      <c r="AJ330"/>
      <c r="AK330" t="s">
        <v>115</v>
      </c>
      <c r="AL330"/>
      <c r="AM330"/>
      <c r="AN330" t="s">
        <v>1403</v>
      </c>
      <c r="AO330" t="s">
        <v>3031</v>
      </c>
      <c r="AP330"/>
      <c r="AQ330"/>
      <c r="AR330"/>
      <c r="AS330" s="63"/>
      <c r="AW330" s="63"/>
      <c r="AY330" s="65"/>
      <c r="AZ330" s="65"/>
      <c r="BA330" s="65"/>
      <c r="BB330" s="65"/>
      <c r="BC330" s="173"/>
      <c r="BD330" s="173"/>
      <c r="BE330" s="173"/>
      <c r="BF330" s="173"/>
      <c r="BG330" s="169"/>
      <c r="BH330" s="169"/>
      <c r="BI330" s="170"/>
      <c r="BJ330" s="43">
        <f t="shared" si="30"/>
        <v>0</v>
      </c>
      <c r="BK330" s="67">
        <f t="shared" ref="BK330:BK336" si="33">BJ330</f>
        <v>0</v>
      </c>
      <c r="BL330" s="66"/>
      <c r="BM330" s="66"/>
      <c r="BN330" s="66"/>
      <c r="BO330" s="68" t="s">
        <v>7797</v>
      </c>
      <c r="BP330" s="63"/>
      <c r="BR330" s="2" t="s">
        <v>10975</v>
      </c>
    </row>
    <row r="331" spans="1:70" s="61" customFormat="1" x14ac:dyDescent="0.2">
      <c r="A331" s="61" t="s">
        <v>3030</v>
      </c>
      <c r="B331" s="61" t="s">
        <v>7784</v>
      </c>
      <c r="C331" s="61" t="s">
        <v>81</v>
      </c>
      <c r="D331" t="s">
        <v>1490</v>
      </c>
      <c r="E331" t="s">
        <v>83</v>
      </c>
      <c r="F331" t="s">
        <v>183</v>
      </c>
      <c r="G331" s="62">
        <v>56</v>
      </c>
      <c r="H331" s="62">
        <v>56</v>
      </c>
      <c r="I331" s="62">
        <f t="shared" si="31"/>
        <v>56</v>
      </c>
      <c r="J331" s="62"/>
      <c r="K331" s="91"/>
      <c r="L331" s="91"/>
      <c r="M331" s="63"/>
      <c r="N331" s="61" t="s">
        <v>60</v>
      </c>
      <c r="O331" s="61" t="s">
        <v>35</v>
      </c>
      <c r="P331" s="61" t="s">
        <v>89</v>
      </c>
      <c r="Q331" s="61" t="s">
        <v>4761</v>
      </c>
      <c r="R331"/>
      <c r="S331"/>
      <c r="T331"/>
      <c r="U331" s="63" t="s">
        <v>37</v>
      </c>
      <c r="V331" s="61" t="s">
        <v>7798</v>
      </c>
      <c r="W331"/>
      <c r="Y331" s="90"/>
      <c r="Z331" s="63">
        <v>1</v>
      </c>
      <c r="AA331" s="62">
        <v>31</v>
      </c>
      <c r="AB331" s="62"/>
      <c r="AC331" s="62"/>
      <c r="AD331" s="62"/>
      <c r="AE331" s="64" t="s">
        <v>7799</v>
      </c>
      <c r="AF331" s="61" t="s">
        <v>4878</v>
      </c>
      <c r="AG331"/>
      <c r="AH331"/>
      <c r="AI331" s="61" t="s">
        <v>7787</v>
      </c>
      <c r="AJ331"/>
      <c r="AK331" t="s">
        <v>115</v>
      </c>
      <c r="AL331"/>
      <c r="AM331"/>
      <c r="AN331" t="s">
        <v>1403</v>
      </c>
      <c r="AO331" t="s">
        <v>3031</v>
      </c>
      <c r="AP331"/>
      <c r="AQ331"/>
      <c r="AR331"/>
      <c r="AS331" s="63"/>
      <c r="AW331" s="63"/>
      <c r="AY331" s="65"/>
      <c r="AZ331" s="65"/>
      <c r="BA331" s="65"/>
      <c r="BB331" s="65"/>
      <c r="BC331" s="173"/>
      <c r="BD331" s="173"/>
      <c r="BE331" s="173"/>
      <c r="BF331" s="173"/>
      <c r="BG331" s="169"/>
      <c r="BH331" s="169"/>
      <c r="BI331" s="170"/>
      <c r="BJ331" s="43">
        <f t="shared" si="30"/>
        <v>0</v>
      </c>
      <c r="BK331" s="67">
        <f t="shared" si="33"/>
        <v>0</v>
      </c>
      <c r="BL331" s="66"/>
      <c r="BM331" s="66"/>
      <c r="BN331" s="66"/>
      <c r="BO331" s="68" t="s">
        <v>7800</v>
      </c>
      <c r="BP331" s="63"/>
      <c r="BR331" s="2" t="s">
        <v>10975</v>
      </c>
    </row>
    <row r="332" spans="1:70" s="61" customFormat="1" x14ac:dyDescent="0.2">
      <c r="A332" t="s">
        <v>3030</v>
      </c>
      <c r="B332" t="s">
        <v>7784</v>
      </c>
      <c r="C332" t="s">
        <v>81</v>
      </c>
      <c r="D332" t="s">
        <v>1490</v>
      </c>
      <c r="E332" t="s">
        <v>83</v>
      </c>
      <c r="F332" t="s">
        <v>183</v>
      </c>
      <c r="G332" s="22">
        <v>56</v>
      </c>
      <c r="H332" s="22">
        <v>56</v>
      </c>
      <c r="I332" s="22">
        <f t="shared" si="31"/>
        <v>56</v>
      </c>
      <c r="J332" s="22"/>
      <c r="K332" s="90"/>
      <c r="L332" s="90"/>
      <c r="M332" s="2"/>
      <c r="N332" t="s">
        <v>60</v>
      </c>
      <c r="O332" t="s">
        <v>35</v>
      </c>
      <c r="P332" t="s">
        <v>89</v>
      </c>
      <c r="Q332" t="s">
        <v>4769</v>
      </c>
      <c r="R332"/>
      <c r="S332"/>
      <c r="T332"/>
      <c r="U332" s="2" t="s">
        <v>37</v>
      </c>
      <c r="V332" t="s">
        <v>7801</v>
      </c>
      <c r="W332"/>
      <c r="X332"/>
      <c r="Y332" s="90"/>
      <c r="Z332" s="2">
        <v>1</v>
      </c>
      <c r="AA332" s="22">
        <v>30</v>
      </c>
      <c r="AB332" s="22"/>
      <c r="AC332" s="22"/>
      <c r="AD332" s="22"/>
      <c r="AE332" s="45" t="s">
        <v>7241</v>
      </c>
      <c r="AF332" s="56" t="s">
        <v>7802</v>
      </c>
      <c r="AG332"/>
      <c r="AH332"/>
      <c r="AI332" t="s">
        <v>303</v>
      </c>
      <c r="AJ332"/>
      <c r="AK332" t="s">
        <v>115</v>
      </c>
      <c r="AL332"/>
      <c r="AM332"/>
      <c r="AN332" t="s">
        <v>465</v>
      </c>
      <c r="AO332" t="s">
        <v>3031</v>
      </c>
      <c r="AP332"/>
      <c r="AQ332"/>
      <c r="AR332"/>
      <c r="AS332" s="2"/>
      <c r="AT332"/>
      <c r="AU332"/>
      <c r="AV332"/>
      <c r="AW332" s="2"/>
      <c r="AX332"/>
      <c r="AY332" s="43"/>
      <c r="AZ332" s="43"/>
      <c r="BA332" s="43"/>
      <c r="BB332" s="43"/>
      <c r="BC332" s="173"/>
      <c r="BD332" s="173"/>
      <c r="BE332" s="173"/>
      <c r="BF332" s="173"/>
      <c r="BG332" s="166"/>
      <c r="BH332" s="166"/>
      <c r="BI332" s="160"/>
      <c r="BJ332" s="43">
        <f t="shared" si="30"/>
        <v>0</v>
      </c>
      <c r="BK332" s="43">
        <f t="shared" si="33"/>
        <v>0</v>
      </c>
      <c r="BL332" s="44"/>
      <c r="BM332" s="44"/>
      <c r="BN332" s="44"/>
      <c r="BO332" s="2"/>
      <c r="BP332" s="2"/>
      <c r="BQ332"/>
      <c r="BR332" s="2" t="s">
        <v>10975</v>
      </c>
    </row>
    <row r="333" spans="1:70" x14ac:dyDescent="0.2">
      <c r="A333" t="s">
        <v>3030</v>
      </c>
      <c r="B333" t="s">
        <v>7784</v>
      </c>
      <c r="C333" t="s">
        <v>81</v>
      </c>
      <c r="D333" t="s">
        <v>1490</v>
      </c>
      <c r="E333" t="s">
        <v>83</v>
      </c>
      <c r="F333" t="s">
        <v>183</v>
      </c>
      <c r="G333" s="22">
        <v>56</v>
      </c>
      <c r="H333" s="22">
        <v>56</v>
      </c>
      <c r="I333" s="22">
        <f t="shared" si="31"/>
        <v>56</v>
      </c>
      <c r="J333" s="22"/>
      <c r="K333" s="90"/>
      <c r="L333" s="90"/>
      <c r="M333" s="2"/>
      <c r="N333" t="s">
        <v>60</v>
      </c>
      <c r="O333" t="s">
        <v>35</v>
      </c>
      <c r="P333" t="s">
        <v>89</v>
      </c>
      <c r="Q333" t="s">
        <v>4788</v>
      </c>
      <c r="U333" s="2" t="s">
        <v>37</v>
      </c>
      <c r="V333" t="s">
        <v>7803</v>
      </c>
      <c r="Y333" s="90"/>
      <c r="Z333" s="2">
        <v>1</v>
      </c>
      <c r="AA333" s="22">
        <v>29</v>
      </c>
      <c r="AB333" s="22"/>
      <c r="AC333" s="22"/>
      <c r="AD333" s="22"/>
      <c r="AE333" s="45" t="s">
        <v>7804</v>
      </c>
      <c r="AF333" s="56" t="s">
        <v>7805</v>
      </c>
      <c r="AI333" t="s">
        <v>303</v>
      </c>
      <c r="AK333" t="s">
        <v>115</v>
      </c>
      <c r="AN333" t="s">
        <v>1403</v>
      </c>
      <c r="AO333" t="s">
        <v>3031</v>
      </c>
      <c r="AS333" s="2"/>
      <c r="AU333"/>
      <c r="AV333"/>
      <c r="AX333"/>
      <c r="BC333" s="173"/>
      <c r="BD333" s="173"/>
      <c r="BE333" s="173"/>
      <c r="BF333" s="173"/>
      <c r="BG333" s="166"/>
      <c r="BH333" s="166"/>
      <c r="BI333" s="160"/>
      <c r="BJ333" s="43">
        <f t="shared" si="30"/>
        <v>0</v>
      </c>
      <c r="BK333" s="43">
        <f t="shared" si="33"/>
        <v>0</v>
      </c>
      <c r="BL333" s="44"/>
      <c r="BM333" s="44"/>
      <c r="BN333" s="44"/>
      <c r="BR333" s="2" t="s">
        <v>10975</v>
      </c>
    </row>
    <row r="334" spans="1:70" s="56" customFormat="1" x14ac:dyDescent="0.2">
      <c r="A334" s="56" t="s">
        <v>3030</v>
      </c>
      <c r="B334" s="56" t="s">
        <v>7784</v>
      </c>
      <c r="C334" s="56" t="s">
        <v>81</v>
      </c>
      <c r="D334" t="s">
        <v>1490</v>
      </c>
      <c r="E334" t="s">
        <v>83</v>
      </c>
      <c r="F334" t="s">
        <v>183</v>
      </c>
      <c r="G334" s="58">
        <v>56</v>
      </c>
      <c r="H334" s="58">
        <v>56</v>
      </c>
      <c r="I334" s="50"/>
      <c r="J334" s="52"/>
      <c r="K334" s="153"/>
      <c r="L334" s="153"/>
      <c r="M334" s="154"/>
      <c r="N334" t="s">
        <v>60</v>
      </c>
      <c r="O334" t="s">
        <v>35</v>
      </c>
      <c r="P334" s="56" t="s">
        <v>89</v>
      </c>
      <c r="Q334" s="56" t="s">
        <v>4769</v>
      </c>
      <c r="U334" s="154" t="s">
        <v>37</v>
      </c>
      <c r="V334" s="56" t="s">
        <v>7806</v>
      </c>
      <c r="W334"/>
      <c r="Y334" s="90"/>
      <c r="Z334" s="154">
        <v>1</v>
      </c>
      <c r="AA334" s="58">
        <v>31</v>
      </c>
      <c r="AB334" s="52">
        <f>AA334</f>
        <v>31</v>
      </c>
      <c r="AC334" s="52">
        <v>1</v>
      </c>
      <c r="AD334" s="53">
        <v>2</v>
      </c>
      <c r="AE334" s="45" t="s">
        <v>7799</v>
      </c>
      <c r="AF334" s="56" t="s">
        <v>10949</v>
      </c>
      <c r="AG334" s="49"/>
      <c r="AH334" s="49"/>
      <c r="AI334" s="56" t="s">
        <v>303</v>
      </c>
      <c r="AJ334"/>
      <c r="AK334" t="s">
        <v>115</v>
      </c>
      <c r="AL334"/>
      <c r="AM334"/>
      <c r="AN334" t="s">
        <v>1403</v>
      </c>
      <c r="AO334" t="s">
        <v>3031</v>
      </c>
      <c r="AP334"/>
      <c r="AQ334"/>
      <c r="AR334"/>
      <c r="AS334" s="154"/>
      <c r="AW334" s="154"/>
      <c r="AY334" s="43"/>
      <c r="AZ334" s="43"/>
      <c r="BA334" s="55"/>
      <c r="BB334" s="55"/>
      <c r="BC334" s="173"/>
      <c r="BD334" s="173"/>
      <c r="BE334" s="173"/>
      <c r="BF334" s="173"/>
      <c r="BG334" s="167"/>
      <c r="BH334" s="167"/>
      <c r="BI334" s="160"/>
      <c r="BJ334" s="155">
        <f t="shared" si="30"/>
        <v>0</v>
      </c>
      <c r="BK334" s="155">
        <f t="shared" si="33"/>
        <v>0</v>
      </c>
      <c r="BL334" s="156"/>
      <c r="BM334" s="156"/>
      <c r="BN334" s="156"/>
      <c r="BO334" s="154"/>
      <c r="BP334" s="102" t="s">
        <v>7807</v>
      </c>
      <c r="BR334" s="2" t="s">
        <v>10975</v>
      </c>
    </row>
    <row r="335" spans="1:70" x14ac:dyDescent="0.2">
      <c r="A335" t="s">
        <v>3030</v>
      </c>
      <c r="B335" t="s">
        <v>7784</v>
      </c>
      <c r="C335" t="s">
        <v>81</v>
      </c>
      <c r="D335" t="s">
        <v>1490</v>
      </c>
      <c r="E335" t="s">
        <v>83</v>
      </c>
      <c r="F335" t="s">
        <v>183</v>
      </c>
      <c r="G335" s="22">
        <v>56</v>
      </c>
      <c r="H335" s="22">
        <v>56</v>
      </c>
      <c r="I335" s="22">
        <f t="shared" si="31"/>
        <v>56</v>
      </c>
      <c r="J335" s="22"/>
      <c r="K335" s="90"/>
      <c r="L335" s="90"/>
      <c r="M335" s="2"/>
      <c r="N335" t="s">
        <v>60</v>
      </c>
      <c r="O335" t="s">
        <v>35</v>
      </c>
      <c r="P335" t="s">
        <v>89</v>
      </c>
      <c r="Q335" t="s">
        <v>4769</v>
      </c>
      <c r="U335" s="2" t="s">
        <v>37</v>
      </c>
      <c r="V335" t="s">
        <v>7808</v>
      </c>
      <c r="Y335" s="90"/>
      <c r="Z335" s="2">
        <v>1</v>
      </c>
      <c r="AA335" s="22">
        <v>30</v>
      </c>
      <c r="AB335" s="22"/>
      <c r="AC335" s="22"/>
      <c r="AD335" s="22"/>
      <c r="AE335" s="45" t="s">
        <v>7799</v>
      </c>
      <c r="AF335" t="s">
        <v>4887</v>
      </c>
      <c r="AI335" t="s">
        <v>303</v>
      </c>
      <c r="AK335" t="s">
        <v>115</v>
      </c>
      <c r="AN335" t="s">
        <v>1403</v>
      </c>
      <c r="AO335" t="s">
        <v>3031</v>
      </c>
      <c r="AS335" s="2"/>
      <c r="AU335"/>
      <c r="AV335"/>
      <c r="AX335"/>
      <c r="BC335" s="173"/>
      <c r="BD335" s="173"/>
      <c r="BE335" s="173"/>
      <c r="BF335" s="173"/>
      <c r="BG335" s="166"/>
      <c r="BH335" s="166"/>
      <c r="BI335" s="160"/>
      <c r="BJ335" s="43">
        <f t="shared" si="30"/>
        <v>0</v>
      </c>
      <c r="BK335" s="43">
        <f t="shared" si="33"/>
        <v>0</v>
      </c>
      <c r="BL335" s="44"/>
      <c r="BM335" s="44"/>
      <c r="BN335" s="44"/>
      <c r="BR335" s="2" t="s">
        <v>10975</v>
      </c>
    </row>
    <row r="336" spans="1:70" s="61" customFormat="1" x14ac:dyDescent="0.2">
      <c r="A336" s="61" t="s">
        <v>3030</v>
      </c>
      <c r="B336" s="61" t="s">
        <v>7784</v>
      </c>
      <c r="C336" s="61" t="s">
        <v>81</v>
      </c>
      <c r="D336" t="s">
        <v>1490</v>
      </c>
      <c r="E336" t="s">
        <v>83</v>
      </c>
      <c r="F336" t="s">
        <v>183</v>
      </c>
      <c r="G336" s="62">
        <v>56</v>
      </c>
      <c r="H336" s="62">
        <v>56</v>
      </c>
      <c r="I336" s="62">
        <f t="shared" si="31"/>
        <v>56</v>
      </c>
      <c r="J336" s="62"/>
      <c r="K336" s="91"/>
      <c r="L336" s="91"/>
      <c r="M336" s="63"/>
      <c r="N336" s="61" t="s">
        <v>60</v>
      </c>
      <c r="O336" s="61" t="s">
        <v>35</v>
      </c>
      <c r="P336" s="61" t="s">
        <v>89</v>
      </c>
      <c r="Q336" s="61" t="s">
        <v>4761</v>
      </c>
      <c r="R336"/>
      <c r="S336"/>
      <c r="T336"/>
      <c r="U336" s="63" t="s">
        <v>37</v>
      </c>
      <c r="V336" s="61" t="s">
        <v>7809</v>
      </c>
      <c r="W336"/>
      <c r="Y336" s="90"/>
      <c r="Z336" s="63">
        <v>1</v>
      </c>
      <c r="AA336" s="62">
        <v>30</v>
      </c>
      <c r="AB336" s="62"/>
      <c r="AC336" s="62"/>
      <c r="AD336" s="62"/>
      <c r="AE336" s="64" t="s">
        <v>7786</v>
      </c>
      <c r="AF336" s="61" t="s">
        <v>4889</v>
      </c>
      <c r="AG336"/>
      <c r="AH336"/>
      <c r="AI336" s="61" t="s">
        <v>303</v>
      </c>
      <c r="AJ336"/>
      <c r="AK336" t="s">
        <v>115</v>
      </c>
      <c r="AL336"/>
      <c r="AM336"/>
      <c r="AN336" t="s">
        <v>465</v>
      </c>
      <c r="AO336" t="s">
        <v>3031</v>
      </c>
      <c r="AP336"/>
      <c r="AQ336"/>
      <c r="AR336"/>
      <c r="AS336" s="63"/>
      <c r="AW336" s="63"/>
      <c r="AY336" s="65"/>
      <c r="AZ336" s="65"/>
      <c r="BA336" s="65"/>
      <c r="BB336" s="65"/>
      <c r="BC336" s="173"/>
      <c r="BD336" s="173"/>
      <c r="BE336" s="173"/>
      <c r="BF336" s="173"/>
      <c r="BG336" s="169"/>
      <c r="BH336" s="169"/>
      <c r="BI336" s="170"/>
      <c r="BJ336" s="43">
        <f t="shared" si="30"/>
        <v>0</v>
      </c>
      <c r="BK336" s="67">
        <f t="shared" si="33"/>
        <v>0</v>
      </c>
      <c r="BL336" s="66"/>
      <c r="BM336" s="66"/>
      <c r="BN336" s="66"/>
      <c r="BO336" s="68" t="s">
        <v>7810</v>
      </c>
      <c r="BP336" s="63"/>
      <c r="BR336" s="2" t="s">
        <v>10975</v>
      </c>
    </row>
    <row r="337" spans="1:70" x14ac:dyDescent="0.2">
      <c r="A337" t="s">
        <v>3030</v>
      </c>
      <c r="B337" t="s">
        <v>7784</v>
      </c>
      <c r="C337" t="s">
        <v>81</v>
      </c>
      <c r="D337" t="s">
        <v>1490</v>
      </c>
      <c r="E337" t="s">
        <v>83</v>
      </c>
      <c r="F337" t="s">
        <v>183</v>
      </c>
      <c r="G337" s="22">
        <v>56</v>
      </c>
      <c r="H337" s="22">
        <v>56</v>
      </c>
      <c r="I337" s="22">
        <f t="shared" si="31"/>
        <v>56</v>
      </c>
      <c r="J337" s="22"/>
      <c r="K337" s="90"/>
      <c r="L337" s="90"/>
      <c r="M337" s="2"/>
      <c r="N337" t="s">
        <v>60</v>
      </c>
      <c r="O337" t="s">
        <v>35</v>
      </c>
      <c r="P337" t="s">
        <v>89</v>
      </c>
      <c r="Q337" t="s">
        <v>4795</v>
      </c>
      <c r="U337" s="2" t="s">
        <v>37</v>
      </c>
      <c r="V337" t="s">
        <v>7811</v>
      </c>
      <c r="Y337" s="90"/>
      <c r="Z337" s="2">
        <v>1</v>
      </c>
      <c r="AA337" s="22">
        <v>29</v>
      </c>
      <c r="AB337" s="22"/>
      <c r="AC337" s="22"/>
      <c r="AD337" s="22"/>
      <c r="AE337" s="45" t="s">
        <v>7812</v>
      </c>
      <c r="AF337" t="s">
        <v>4891</v>
      </c>
      <c r="AI337" t="s">
        <v>303</v>
      </c>
      <c r="AK337" t="s">
        <v>115</v>
      </c>
      <c r="AN337" t="s">
        <v>1403</v>
      </c>
      <c r="AO337" t="s">
        <v>3031</v>
      </c>
      <c r="AS337" s="2"/>
      <c r="AU337"/>
      <c r="AV337"/>
      <c r="AX337"/>
      <c r="BC337" s="173"/>
      <c r="BD337" s="173"/>
      <c r="BE337" s="173"/>
      <c r="BF337" s="173"/>
      <c r="BG337" s="166"/>
      <c r="BH337" s="166"/>
      <c r="BI337" s="160"/>
      <c r="BJ337" s="43">
        <f t="shared" si="30"/>
        <v>0</v>
      </c>
      <c r="BK337" s="43">
        <f t="shared" ref="BK337:BK358" si="34">BJ337</f>
        <v>0</v>
      </c>
      <c r="BL337" s="44"/>
      <c r="BM337" s="44"/>
      <c r="BN337" s="44"/>
      <c r="BR337" s="2" t="s">
        <v>10975</v>
      </c>
    </row>
    <row r="338" spans="1:70" x14ac:dyDescent="0.2">
      <c r="A338" t="s">
        <v>3030</v>
      </c>
      <c r="B338" t="s">
        <v>7784</v>
      </c>
      <c r="C338" t="s">
        <v>81</v>
      </c>
      <c r="D338" t="s">
        <v>1490</v>
      </c>
      <c r="E338" t="s">
        <v>83</v>
      </c>
      <c r="F338" t="s">
        <v>183</v>
      </c>
      <c r="G338" s="22">
        <v>56</v>
      </c>
      <c r="H338" s="22">
        <v>56</v>
      </c>
      <c r="I338" s="22">
        <f t="shared" si="31"/>
        <v>56</v>
      </c>
      <c r="J338" s="22"/>
      <c r="K338" s="90"/>
      <c r="L338" s="90"/>
      <c r="M338" s="2"/>
      <c r="N338" t="s">
        <v>60</v>
      </c>
      <c r="O338" t="s">
        <v>35</v>
      </c>
      <c r="P338" t="s">
        <v>89</v>
      </c>
      <c r="Q338" t="s">
        <v>4795</v>
      </c>
      <c r="U338" s="2" t="s">
        <v>37</v>
      </c>
      <c r="V338" t="s">
        <v>7813</v>
      </c>
      <c r="Y338" s="90"/>
      <c r="Z338" s="2">
        <v>1</v>
      </c>
      <c r="AA338" s="22">
        <v>30</v>
      </c>
      <c r="AB338" s="22"/>
      <c r="AC338" s="22"/>
      <c r="AD338" s="22"/>
      <c r="AE338" s="45" t="s">
        <v>7814</v>
      </c>
      <c r="AF338" t="s">
        <v>4893</v>
      </c>
      <c r="AI338" t="s">
        <v>303</v>
      </c>
      <c r="AK338" t="s">
        <v>115</v>
      </c>
      <c r="AN338" t="s">
        <v>1403</v>
      </c>
      <c r="AO338" t="s">
        <v>3031</v>
      </c>
      <c r="AS338" s="2"/>
      <c r="AU338"/>
      <c r="AV338"/>
      <c r="AX338"/>
      <c r="BC338" s="173"/>
      <c r="BD338" s="173"/>
      <c r="BE338" s="173"/>
      <c r="BF338" s="173"/>
      <c r="BG338" s="166"/>
      <c r="BH338" s="166"/>
      <c r="BI338" s="160"/>
      <c r="BJ338" s="43">
        <f t="shared" si="30"/>
        <v>0</v>
      </c>
      <c r="BK338" s="43">
        <f t="shared" si="34"/>
        <v>0</v>
      </c>
      <c r="BL338" s="44"/>
      <c r="BM338" s="44"/>
      <c r="BN338" s="44"/>
      <c r="BR338" s="2" t="s">
        <v>10975</v>
      </c>
    </row>
    <row r="339" spans="1:70" x14ac:dyDescent="0.2">
      <c r="A339" t="s">
        <v>3030</v>
      </c>
      <c r="B339" t="s">
        <v>7784</v>
      </c>
      <c r="C339" t="s">
        <v>81</v>
      </c>
      <c r="D339" t="s">
        <v>1490</v>
      </c>
      <c r="E339" t="s">
        <v>83</v>
      </c>
      <c r="F339" t="s">
        <v>183</v>
      </c>
      <c r="G339" s="22">
        <v>56</v>
      </c>
      <c r="H339" s="22">
        <v>56</v>
      </c>
      <c r="I339" s="22">
        <f t="shared" si="31"/>
        <v>56</v>
      </c>
      <c r="J339" s="22"/>
      <c r="K339" s="90"/>
      <c r="L339" s="90"/>
      <c r="M339" s="2"/>
      <c r="N339" t="s">
        <v>60</v>
      </c>
      <c r="O339" t="s">
        <v>35</v>
      </c>
      <c r="P339" t="s">
        <v>89</v>
      </c>
      <c r="Q339" t="s">
        <v>4883</v>
      </c>
      <c r="U339" s="2" t="s">
        <v>37</v>
      </c>
      <c r="V339" t="s">
        <v>7815</v>
      </c>
      <c r="Y339" s="90"/>
      <c r="Z339" s="2">
        <v>1</v>
      </c>
      <c r="AA339" s="22">
        <v>30</v>
      </c>
      <c r="AB339" s="22"/>
      <c r="AC339" s="22"/>
      <c r="AD339" s="22"/>
      <c r="AE339" s="45" t="s">
        <v>7814</v>
      </c>
      <c r="AF339" t="s">
        <v>4895</v>
      </c>
      <c r="AI339" t="s">
        <v>303</v>
      </c>
      <c r="AK339" t="s">
        <v>115</v>
      </c>
      <c r="AN339" t="s">
        <v>1403</v>
      </c>
      <c r="AO339" t="s">
        <v>3031</v>
      </c>
      <c r="AS339" s="2"/>
      <c r="AU339"/>
      <c r="AV339"/>
      <c r="AX339"/>
      <c r="BC339" s="173"/>
      <c r="BD339" s="173"/>
      <c r="BE339" s="173"/>
      <c r="BF339" s="173"/>
      <c r="BG339" s="166"/>
      <c r="BH339" s="166"/>
      <c r="BI339" s="160"/>
      <c r="BJ339" s="43">
        <f t="shared" si="30"/>
        <v>0</v>
      </c>
      <c r="BK339" s="43">
        <f t="shared" si="34"/>
        <v>0</v>
      </c>
      <c r="BL339" s="44"/>
      <c r="BM339" s="44"/>
      <c r="BN339" s="44"/>
      <c r="BR339" s="2" t="s">
        <v>10975</v>
      </c>
    </row>
    <row r="340" spans="1:70" x14ac:dyDescent="0.2">
      <c r="A340" t="s">
        <v>3030</v>
      </c>
      <c r="B340" t="s">
        <v>7816</v>
      </c>
      <c r="C340" t="s">
        <v>81</v>
      </c>
      <c r="D340" t="s">
        <v>1490</v>
      </c>
      <c r="E340" t="s">
        <v>83</v>
      </c>
      <c r="F340" t="s">
        <v>43</v>
      </c>
      <c r="G340" s="22">
        <v>32</v>
      </c>
      <c r="H340" s="22">
        <v>32</v>
      </c>
      <c r="I340" s="22">
        <f t="shared" si="31"/>
        <v>32</v>
      </c>
      <c r="J340" s="22"/>
      <c r="K340" s="90"/>
      <c r="L340" s="90"/>
      <c r="M340" s="2"/>
      <c r="N340" t="s">
        <v>35</v>
      </c>
      <c r="O340" t="s">
        <v>35</v>
      </c>
      <c r="P340" t="s">
        <v>36</v>
      </c>
      <c r="Q340" t="s">
        <v>4897</v>
      </c>
      <c r="U340" s="2" t="s">
        <v>37</v>
      </c>
      <c r="V340" t="s">
        <v>7817</v>
      </c>
      <c r="Y340" s="90"/>
      <c r="Z340" s="2">
        <v>1</v>
      </c>
      <c r="AA340" s="22">
        <v>29</v>
      </c>
      <c r="AB340" s="22"/>
      <c r="AC340" s="22"/>
      <c r="AD340" s="22"/>
      <c r="AE340" s="45" t="s">
        <v>7814</v>
      </c>
      <c r="AF340" t="s">
        <v>4863</v>
      </c>
      <c r="AI340" t="s">
        <v>3067</v>
      </c>
      <c r="AK340" t="s">
        <v>44</v>
      </c>
      <c r="AN340" t="s">
        <v>465</v>
      </c>
      <c r="AO340" t="s">
        <v>3031</v>
      </c>
      <c r="AS340" s="2"/>
      <c r="AU340"/>
      <c r="AV340"/>
      <c r="AX340"/>
      <c r="BC340" s="173"/>
      <c r="BD340" s="173"/>
      <c r="BE340" s="173"/>
      <c r="BF340" s="173"/>
      <c r="BG340" s="166"/>
      <c r="BH340" s="166"/>
      <c r="BI340" s="160"/>
      <c r="BJ340" s="43">
        <f t="shared" si="30"/>
        <v>0</v>
      </c>
      <c r="BK340" s="43">
        <f t="shared" si="34"/>
        <v>0</v>
      </c>
      <c r="BL340" s="44"/>
      <c r="BM340" s="44"/>
      <c r="BN340" s="44"/>
      <c r="BR340" s="2" t="s">
        <v>10975</v>
      </c>
    </row>
    <row r="341" spans="1:70" x14ac:dyDescent="0.2">
      <c r="A341" t="s">
        <v>3030</v>
      </c>
      <c r="B341" t="s">
        <v>7816</v>
      </c>
      <c r="C341" t="s">
        <v>81</v>
      </c>
      <c r="D341" t="s">
        <v>1490</v>
      </c>
      <c r="E341" t="s">
        <v>83</v>
      </c>
      <c r="F341" t="s">
        <v>43</v>
      </c>
      <c r="G341" s="22">
        <v>32</v>
      </c>
      <c r="H341" s="22">
        <v>32</v>
      </c>
      <c r="I341" s="22">
        <f t="shared" si="31"/>
        <v>32</v>
      </c>
      <c r="J341" s="22"/>
      <c r="K341" s="90"/>
      <c r="L341" s="90"/>
      <c r="M341" s="2"/>
      <c r="N341" t="s">
        <v>35</v>
      </c>
      <c r="O341" t="s">
        <v>35</v>
      </c>
      <c r="P341" t="s">
        <v>36</v>
      </c>
      <c r="Q341" t="s">
        <v>4897</v>
      </c>
      <c r="U341" s="2" t="s">
        <v>37</v>
      </c>
      <c r="V341" t="s">
        <v>7818</v>
      </c>
      <c r="Y341" s="90"/>
      <c r="Z341" s="2">
        <v>1</v>
      </c>
      <c r="AA341" s="22">
        <v>31</v>
      </c>
      <c r="AB341" s="22"/>
      <c r="AC341" s="22"/>
      <c r="AD341" s="22"/>
      <c r="AE341" s="45" t="s">
        <v>7814</v>
      </c>
      <c r="AF341" t="s">
        <v>4865</v>
      </c>
      <c r="AI341" t="s">
        <v>3067</v>
      </c>
      <c r="AK341" t="s">
        <v>44</v>
      </c>
      <c r="AN341" t="s">
        <v>465</v>
      </c>
      <c r="AO341" t="s">
        <v>3031</v>
      </c>
      <c r="AS341" s="2"/>
      <c r="AU341"/>
      <c r="AV341"/>
      <c r="AX341"/>
      <c r="BC341" s="173"/>
      <c r="BD341" s="173"/>
      <c r="BE341" s="173"/>
      <c r="BF341" s="173"/>
      <c r="BG341" s="166"/>
      <c r="BH341" s="166"/>
      <c r="BI341" s="160"/>
      <c r="BJ341" s="43">
        <f t="shared" si="30"/>
        <v>0</v>
      </c>
      <c r="BK341" s="43">
        <f t="shared" si="34"/>
        <v>0</v>
      </c>
      <c r="BL341" s="44"/>
      <c r="BM341" s="44"/>
      <c r="BN341" s="44"/>
      <c r="BR341" s="2" t="s">
        <v>10975</v>
      </c>
    </row>
    <row r="342" spans="1:70" x14ac:dyDescent="0.2">
      <c r="A342" t="s">
        <v>3030</v>
      </c>
      <c r="B342" t="s">
        <v>7816</v>
      </c>
      <c r="C342" t="s">
        <v>81</v>
      </c>
      <c r="D342" t="s">
        <v>1490</v>
      </c>
      <c r="E342" t="s">
        <v>83</v>
      </c>
      <c r="F342" t="s">
        <v>43</v>
      </c>
      <c r="G342" s="22">
        <v>32</v>
      </c>
      <c r="H342" s="22">
        <v>32</v>
      </c>
      <c r="I342" s="22">
        <f t="shared" si="31"/>
        <v>32</v>
      </c>
      <c r="J342" s="22"/>
      <c r="K342" s="90"/>
      <c r="L342" s="90"/>
      <c r="M342" s="2"/>
      <c r="N342" t="s">
        <v>35</v>
      </c>
      <c r="O342" t="s">
        <v>35</v>
      </c>
      <c r="P342" t="s">
        <v>36</v>
      </c>
      <c r="Q342" t="s">
        <v>4897</v>
      </c>
      <c r="U342" s="2" t="s">
        <v>37</v>
      </c>
      <c r="V342" t="s">
        <v>7819</v>
      </c>
      <c r="Y342" s="90"/>
      <c r="Z342" s="2">
        <v>1</v>
      </c>
      <c r="AA342" s="22">
        <v>30</v>
      </c>
      <c r="AB342" s="22"/>
      <c r="AC342" s="22"/>
      <c r="AD342" s="22"/>
      <c r="AE342" s="45" t="s">
        <v>7814</v>
      </c>
      <c r="AF342" t="s">
        <v>4867</v>
      </c>
      <c r="AI342" t="s">
        <v>3067</v>
      </c>
      <c r="AK342" t="s">
        <v>44</v>
      </c>
      <c r="AN342" t="s">
        <v>465</v>
      </c>
      <c r="AO342" t="s">
        <v>3031</v>
      </c>
      <c r="AS342" s="2"/>
      <c r="AU342"/>
      <c r="AV342"/>
      <c r="AX342"/>
      <c r="BC342" s="173"/>
      <c r="BD342" s="173"/>
      <c r="BE342" s="173"/>
      <c r="BF342" s="173"/>
      <c r="BG342" s="166"/>
      <c r="BH342" s="166"/>
      <c r="BI342" s="160"/>
      <c r="BJ342" s="43">
        <f t="shared" si="30"/>
        <v>0</v>
      </c>
      <c r="BK342" s="43">
        <f t="shared" si="34"/>
        <v>0</v>
      </c>
      <c r="BL342" s="44"/>
      <c r="BM342" s="44"/>
      <c r="BN342" s="44"/>
      <c r="BR342" s="2" t="s">
        <v>10975</v>
      </c>
    </row>
    <row r="343" spans="1:70" x14ac:dyDescent="0.2">
      <c r="A343" t="s">
        <v>3030</v>
      </c>
      <c r="B343" t="s">
        <v>7816</v>
      </c>
      <c r="C343" t="s">
        <v>81</v>
      </c>
      <c r="D343" t="s">
        <v>1490</v>
      </c>
      <c r="E343" t="s">
        <v>83</v>
      </c>
      <c r="F343" t="s">
        <v>43</v>
      </c>
      <c r="G343" s="22">
        <v>32</v>
      </c>
      <c r="H343" s="22">
        <v>32</v>
      </c>
      <c r="I343" s="22">
        <f t="shared" si="31"/>
        <v>32</v>
      </c>
      <c r="J343" s="22"/>
      <c r="K343" s="90"/>
      <c r="L343" s="90"/>
      <c r="M343" s="2"/>
      <c r="N343" t="s">
        <v>35</v>
      </c>
      <c r="O343" t="s">
        <v>35</v>
      </c>
      <c r="P343" t="s">
        <v>36</v>
      </c>
      <c r="Q343" t="s">
        <v>4902</v>
      </c>
      <c r="U343" s="2" t="s">
        <v>37</v>
      </c>
      <c r="V343" t="s">
        <v>7820</v>
      </c>
      <c r="Y343" s="90"/>
      <c r="Z343" s="2">
        <v>1</v>
      </c>
      <c r="AA343" s="22">
        <v>29</v>
      </c>
      <c r="AB343" s="22"/>
      <c r="AC343" s="22"/>
      <c r="AD343" s="22"/>
      <c r="AE343" s="45" t="s">
        <v>7814</v>
      </c>
      <c r="AF343" t="s">
        <v>4869</v>
      </c>
      <c r="AI343" t="s">
        <v>3067</v>
      </c>
      <c r="AK343" t="s">
        <v>44</v>
      </c>
      <c r="AN343" t="s">
        <v>465</v>
      </c>
      <c r="AO343" t="s">
        <v>3031</v>
      </c>
      <c r="AS343" s="2"/>
      <c r="AU343"/>
      <c r="AV343"/>
      <c r="AX343"/>
      <c r="BC343" s="173"/>
      <c r="BD343" s="173"/>
      <c r="BE343" s="173"/>
      <c r="BF343" s="173"/>
      <c r="BG343" s="166"/>
      <c r="BH343" s="166"/>
      <c r="BI343" s="160"/>
      <c r="BJ343" s="43">
        <f t="shared" si="30"/>
        <v>0</v>
      </c>
      <c r="BK343" s="43">
        <f t="shared" si="34"/>
        <v>0</v>
      </c>
      <c r="BL343" s="44"/>
      <c r="BM343" s="44"/>
      <c r="BN343" s="44"/>
      <c r="BR343" s="2" t="s">
        <v>10975</v>
      </c>
    </row>
    <row r="344" spans="1:70" x14ac:dyDescent="0.2">
      <c r="A344" t="s">
        <v>3030</v>
      </c>
      <c r="B344" t="s">
        <v>7816</v>
      </c>
      <c r="C344" t="s">
        <v>81</v>
      </c>
      <c r="D344" t="s">
        <v>1490</v>
      </c>
      <c r="E344" t="s">
        <v>83</v>
      </c>
      <c r="F344" t="s">
        <v>43</v>
      </c>
      <c r="G344" s="22">
        <v>32</v>
      </c>
      <c r="H344" s="22">
        <v>32</v>
      </c>
      <c r="I344" s="22">
        <f t="shared" si="31"/>
        <v>32</v>
      </c>
      <c r="J344" s="22"/>
      <c r="K344" s="90"/>
      <c r="L344" s="90"/>
      <c r="M344" s="2"/>
      <c r="N344" t="s">
        <v>35</v>
      </c>
      <c r="O344" t="s">
        <v>35</v>
      </c>
      <c r="P344" t="s">
        <v>36</v>
      </c>
      <c r="Q344" t="s">
        <v>4902</v>
      </c>
      <c r="U344" s="2" t="s">
        <v>37</v>
      </c>
      <c r="V344" t="s">
        <v>7821</v>
      </c>
      <c r="Y344" s="90"/>
      <c r="Z344" s="2">
        <v>1</v>
      </c>
      <c r="AA344" s="22">
        <v>30</v>
      </c>
      <c r="AB344" s="22"/>
      <c r="AC344" s="22"/>
      <c r="AD344" s="22"/>
      <c r="AE344" s="45" t="s">
        <v>7814</v>
      </c>
      <c r="AF344" t="s">
        <v>4872</v>
      </c>
      <c r="AI344" t="s">
        <v>3067</v>
      </c>
      <c r="AK344" t="s">
        <v>44</v>
      </c>
      <c r="AN344" t="s">
        <v>465</v>
      </c>
      <c r="AO344" t="s">
        <v>3031</v>
      </c>
      <c r="AS344" s="2"/>
      <c r="AU344"/>
      <c r="AV344"/>
      <c r="AX344"/>
      <c r="BC344" s="173"/>
      <c r="BD344" s="173"/>
      <c r="BE344" s="173"/>
      <c r="BF344" s="173"/>
      <c r="BG344" s="166"/>
      <c r="BH344" s="166"/>
      <c r="BI344" s="160"/>
      <c r="BJ344" s="43">
        <f t="shared" si="30"/>
        <v>0</v>
      </c>
      <c r="BK344" s="43">
        <f t="shared" si="34"/>
        <v>0</v>
      </c>
      <c r="BL344" s="44"/>
      <c r="BM344" s="44"/>
      <c r="BN344" s="44"/>
      <c r="BR344" s="2" t="s">
        <v>10975</v>
      </c>
    </row>
    <row r="345" spans="1:70" x14ac:dyDescent="0.2">
      <c r="A345" t="s">
        <v>3030</v>
      </c>
      <c r="B345" t="s">
        <v>7816</v>
      </c>
      <c r="C345" t="s">
        <v>81</v>
      </c>
      <c r="D345" t="s">
        <v>1490</v>
      </c>
      <c r="E345" t="s">
        <v>83</v>
      </c>
      <c r="F345" t="s">
        <v>43</v>
      </c>
      <c r="G345" s="22">
        <v>32</v>
      </c>
      <c r="H345" s="22">
        <v>32</v>
      </c>
      <c r="I345" s="22">
        <f t="shared" si="31"/>
        <v>32</v>
      </c>
      <c r="J345" s="22"/>
      <c r="K345" s="90"/>
      <c r="L345" s="90"/>
      <c r="M345" s="2"/>
      <c r="N345" t="s">
        <v>35</v>
      </c>
      <c r="O345" t="s">
        <v>35</v>
      </c>
      <c r="P345" t="s">
        <v>36</v>
      </c>
      <c r="Q345" t="s">
        <v>4902</v>
      </c>
      <c r="U345" s="2" t="s">
        <v>37</v>
      </c>
      <c r="V345" t="s">
        <v>7822</v>
      </c>
      <c r="Y345" s="90"/>
      <c r="Z345" s="2">
        <v>1</v>
      </c>
      <c r="AA345" s="22">
        <v>29</v>
      </c>
      <c r="AB345" s="22"/>
      <c r="AC345" s="22"/>
      <c r="AD345" s="22"/>
      <c r="AE345" s="45" t="s">
        <v>7814</v>
      </c>
      <c r="AF345" t="s">
        <v>4874</v>
      </c>
      <c r="AI345" t="s">
        <v>3067</v>
      </c>
      <c r="AK345" t="s">
        <v>44</v>
      </c>
      <c r="AN345" t="s">
        <v>465</v>
      </c>
      <c r="AO345" t="s">
        <v>3031</v>
      </c>
      <c r="AS345" s="2"/>
      <c r="AU345"/>
      <c r="AV345"/>
      <c r="AX345"/>
      <c r="BC345" s="173"/>
      <c r="BD345" s="173"/>
      <c r="BE345" s="173"/>
      <c r="BF345" s="173"/>
      <c r="BG345" s="166"/>
      <c r="BH345" s="166"/>
      <c r="BI345" s="160"/>
      <c r="BJ345" s="43">
        <f t="shared" si="30"/>
        <v>0</v>
      </c>
      <c r="BK345" s="43">
        <f t="shared" si="34"/>
        <v>0</v>
      </c>
      <c r="BL345" s="44"/>
      <c r="BM345" s="44"/>
      <c r="BN345" s="44"/>
      <c r="BR345" s="2" t="s">
        <v>10975</v>
      </c>
    </row>
    <row r="346" spans="1:70" x14ac:dyDescent="0.2">
      <c r="A346" t="s">
        <v>3030</v>
      </c>
      <c r="B346" t="s">
        <v>7816</v>
      </c>
      <c r="C346" t="s">
        <v>81</v>
      </c>
      <c r="D346" t="s">
        <v>1490</v>
      </c>
      <c r="E346" t="s">
        <v>83</v>
      </c>
      <c r="F346" t="s">
        <v>43</v>
      </c>
      <c r="G346" s="22">
        <v>32</v>
      </c>
      <c r="H346" s="22">
        <v>32</v>
      </c>
      <c r="I346" s="22">
        <f t="shared" si="31"/>
        <v>32</v>
      </c>
      <c r="J346" s="22"/>
      <c r="K346" s="90"/>
      <c r="L346" s="90"/>
      <c r="M346" s="2"/>
      <c r="N346" t="s">
        <v>35</v>
      </c>
      <c r="O346" t="s">
        <v>35</v>
      </c>
      <c r="P346" t="s">
        <v>36</v>
      </c>
      <c r="Q346" t="s">
        <v>4897</v>
      </c>
      <c r="U346" s="2" t="s">
        <v>37</v>
      </c>
      <c r="V346" t="s">
        <v>7823</v>
      </c>
      <c r="Y346" s="90"/>
      <c r="Z346" s="2">
        <v>1</v>
      </c>
      <c r="AA346" s="22">
        <v>31</v>
      </c>
      <c r="AB346" s="22"/>
      <c r="AC346" s="22"/>
      <c r="AD346" s="22"/>
      <c r="AE346" s="45" t="s">
        <v>7814</v>
      </c>
      <c r="AF346" t="s">
        <v>4876</v>
      </c>
      <c r="AI346" t="s">
        <v>3067</v>
      </c>
      <c r="AK346" t="s">
        <v>44</v>
      </c>
      <c r="AN346" t="s">
        <v>1403</v>
      </c>
      <c r="AO346" t="s">
        <v>3031</v>
      </c>
      <c r="AS346" s="2"/>
      <c r="AU346"/>
      <c r="AV346"/>
      <c r="AX346"/>
      <c r="BC346" s="173"/>
      <c r="BD346" s="173"/>
      <c r="BE346" s="173"/>
      <c r="BF346" s="173"/>
      <c r="BG346" s="166"/>
      <c r="BH346" s="166"/>
      <c r="BI346" s="160"/>
      <c r="BJ346" s="43">
        <f t="shared" si="30"/>
        <v>0</v>
      </c>
      <c r="BK346" s="43">
        <f t="shared" si="34"/>
        <v>0</v>
      </c>
      <c r="BL346" s="44"/>
      <c r="BM346" s="44"/>
      <c r="BN346" s="44"/>
      <c r="BR346" s="2" t="s">
        <v>10975</v>
      </c>
    </row>
    <row r="347" spans="1:70" x14ac:dyDescent="0.2">
      <c r="A347" t="s">
        <v>3030</v>
      </c>
      <c r="B347" t="s">
        <v>7816</v>
      </c>
      <c r="C347" t="s">
        <v>81</v>
      </c>
      <c r="D347" t="s">
        <v>1490</v>
      </c>
      <c r="E347" t="s">
        <v>83</v>
      </c>
      <c r="F347" t="s">
        <v>43</v>
      </c>
      <c r="G347" s="22">
        <v>32</v>
      </c>
      <c r="H347" s="22">
        <v>32</v>
      </c>
      <c r="I347" s="22">
        <f t="shared" si="31"/>
        <v>32</v>
      </c>
      <c r="J347" s="22"/>
      <c r="K347" s="90"/>
      <c r="L347" s="90"/>
      <c r="M347" s="2"/>
      <c r="N347" t="s">
        <v>35</v>
      </c>
      <c r="O347" t="s">
        <v>35</v>
      </c>
      <c r="P347" t="s">
        <v>36</v>
      </c>
      <c r="Q347" t="s">
        <v>4897</v>
      </c>
      <c r="U347" s="2" t="s">
        <v>37</v>
      </c>
      <c r="V347" t="s">
        <v>7824</v>
      </c>
      <c r="Y347" s="90"/>
      <c r="Z347" s="2">
        <v>1</v>
      </c>
      <c r="AA347" s="22">
        <v>29</v>
      </c>
      <c r="AB347" s="22"/>
      <c r="AC347" s="22"/>
      <c r="AD347" s="22"/>
      <c r="AE347" s="45" t="s">
        <v>7814</v>
      </c>
      <c r="AF347" t="s">
        <v>4878</v>
      </c>
      <c r="AI347" t="s">
        <v>3067</v>
      </c>
      <c r="AK347" t="s">
        <v>44</v>
      </c>
      <c r="AN347" t="s">
        <v>1403</v>
      </c>
      <c r="AO347" t="s">
        <v>3031</v>
      </c>
      <c r="AS347" s="2"/>
      <c r="AU347"/>
      <c r="AV347"/>
      <c r="AX347"/>
      <c r="BC347" s="173"/>
      <c r="BD347" s="173"/>
      <c r="BE347" s="173"/>
      <c r="BF347" s="173"/>
      <c r="BG347" s="166"/>
      <c r="BH347" s="166"/>
      <c r="BI347" s="160"/>
      <c r="BJ347" s="43">
        <f t="shared" si="30"/>
        <v>0</v>
      </c>
      <c r="BK347" s="43">
        <f t="shared" si="34"/>
        <v>0</v>
      </c>
      <c r="BL347" s="44"/>
      <c r="BM347" s="44"/>
      <c r="BN347" s="44"/>
      <c r="BR347" s="2" t="s">
        <v>10975</v>
      </c>
    </row>
    <row r="348" spans="1:70" x14ac:dyDescent="0.2">
      <c r="A348" t="s">
        <v>3030</v>
      </c>
      <c r="B348" t="s">
        <v>7816</v>
      </c>
      <c r="C348" t="s">
        <v>81</v>
      </c>
      <c r="D348" t="s">
        <v>1490</v>
      </c>
      <c r="E348" t="s">
        <v>83</v>
      </c>
      <c r="F348" t="s">
        <v>43</v>
      </c>
      <c r="G348" s="22">
        <v>32</v>
      </c>
      <c r="H348" s="22">
        <v>32</v>
      </c>
      <c r="I348" s="22">
        <f t="shared" si="31"/>
        <v>32</v>
      </c>
      <c r="J348" s="22"/>
      <c r="K348" s="90"/>
      <c r="L348" s="90"/>
      <c r="M348" s="2"/>
      <c r="N348" t="s">
        <v>35</v>
      </c>
      <c r="O348" t="s">
        <v>35</v>
      </c>
      <c r="P348" t="s">
        <v>36</v>
      </c>
      <c r="Q348" t="s">
        <v>4907</v>
      </c>
      <c r="U348" s="2" t="s">
        <v>37</v>
      </c>
      <c r="V348" t="s">
        <v>7825</v>
      </c>
      <c r="Y348" s="90"/>
      <c r="Z348" s="2">
        <v>1</v>
      </c>
      <c r="AA348" s="22">
        <v>30</v>
      </c>
      <c r="AB348" s="22"/>
      <c r="AC348" s="22"/>
      <c r="AD348" s="22"/>
      <c r="AE348" s="45" t="s">
        <v>7814</v>
      </c>
      <c r="AF348" t="s">
        <v>4880</v>
      </c>
      <c r="AI348" t="s">
        <v>677</v>
      </c>
      <c r="AK348" t="s">
        <v>44</v>
      </c>
      <c r="AN348" t="s">
        <v>465</v>
      </c>
      <c r="AO348" t="s">
        <v>3031</v>
      </c>
      <c r="AS348" s="2"/>
      <c r="AU348"/>
      <c r="AV348"/>
      <c r="AX348"/>
      <c r="BC348" s="173"/>
      <c r="BD348" s="173"/>
      <c r="BE348" s="173"/>
      <c r="BF348" s="173"/>
      <c r="BG348" s="166"/>
      <c r="BH348" s="166"/>
      <c r="BI348" s="160"/>
      <c r="BJ348" s="43">
        <f t="shared" si="30"/>
        <v>0</v>
      </c>
      <c r="BK348" s="43">
        <f t="shared" si="34"/>
        <v>0</v>
      </c>
      <c r="BL348" s="44"/>
      <c r="BM348" s="44"/>
      <c r="BN348" s="44"/>
      <c r="BR348" s="2" t="s">
        <v>10975</v>
      </c>
    </row>
    <row r="349" spans="1:70" x14ac:dyDescent="0.2">
      <c r="A349" t="s">
        <v>3030</v>
      </c>
      <c r="B349" t="s">
        <v>7816</v>
      </c>
      <c r="C349" t="s">
        <v>81</v>
      </c>
      <c r="D349" t="s">
        <v>1490</v>
      </c>
      <c r="E349" t="s">
        <v>83</v>
      </c>
      <c r="F349" t="s">
        <v>43</v>
      </c>
      <c r="G349" s="22">
        <v>32</v>
      </c>
      <c r="H349" s="22">
        <v>32</v>
      </c>
      <c r="I349" s="22">
        <f t="shared" si="31"/>
        <v>32</v>
      </c>
      <c r="J349" s="22"/>
      <c r="K349" s="90"/>
      <c r="L349" s="90"/>
      <c r="M349" s="2"/>
      <c r="N349" t="s">
        <v>35</v>
      </c>
      <c r="O349" t="s">
        <v>35</v>
      </c>
      <c r="P349" t="s">
        <v>36</v>
      </c>
      <c r="Q349" t="s">
        <v>4907</v>
      </c>
      <c r="U349" s="2" t="s">
        <v>37</v>
      </c>
      <c r="V349" t="s">
        <v>7826</v>
      </c>
      <c r="Y349" s="90"/>
      <c r="Z349" s="2">
        <v>1</v>
      </c>
      <c r="AA349" s="22">
        <v>29</v>
      </c>
      <c r="AB349" s="22"/>
      <c r="AC349" s="22"/>
      <c r="AD349" s="22"/>
      <c r="AE349" s="45" t="s">
        <v>7814</v>
      </c>
      <c r="AF349" t="s">
        <v>4882</v>
      </c>
      <c r="AI349" t="s">
        <v>677</v>
      </c>
      <c r="AK349" t="s">
        <v>44</v>
      </c>
      <c r="AN349" t="s">
        <v>465</v>
      </c>
      <c r="AO349" t="s">
        <v>3031</v>
      </c>
      <c r="AS349" s="2"/>
      <c r="AU349"/>
      <c r="AV349"/>
      <c r="AX349"/>
      <c r="BC349" s="173"/>
      <c r="BD349" s="173"/>
      <c r="BE349" s="173"/>
      <c r="BF349" s="173"/>
      <c r="BG349" s="166"/>
      <c r="BH349" s="166"/>
      <c r="BI349" s="160"/>
      <c r="BJ349" s="43">
        <f t="shared" si="30"/>
        <v>0</v>
      </c>
      <c r="BK349" s="43">
        <f t="shared" si="34"/>
        <v>0</v>
      </c>
      <c r="BL349" s="44"/>
      <c r="BM349" s="44"/>
      <c r="BN349" s="44"/>
      <c r="BR349" s="2" t="s">
        <v>10975</v>
      </c>
    </row>
    <row r="350" spans="1:70" x14ac:dyDescent="0.2">
      <c r="A350" t="s">
        <v>3030</v>
      </c>
      <c r="B350" t="s">
        <v>7816</v>
      </c>
      <c r="C350" t="s">
        <v>81</v>
      </c>
      <c r="D350" t="s">
        <v>1490</v>
      </c>
      <c r="E350" t="s">
        <v>83</v>
      </c>
      <c r="F350" t="s">
        <v>43</v>
      </c>
      <c r="G350" s="22">
        <v>32</v>
      </c>
      <c r="H350" s="22">
        <v>32</v>
      </c>
      <c r="I350" s="22">
        <f t="shared" si="31"/>
        <v>32</v>
      </c>
      <c r="J350" s="22"/>
      <c r="K350" s="90"/>
      <c r="L350" s="90"/>
      <c r="M350" s="2"/>
      <c r="N350" t="s">
        <v>35</v>
      </c>
      <c r="O350" t="s">
        <v>35</v>
      </c>
      <c r="P350" t="s">
        <v>36</v>
      </c>
      <c r="Q350" t="s">
        <v>4809</v>
      </c>
      <c r="U350" s="2" t="s">
        <v>37</v>
      </c>
      <c r="V350" t="s">
        <v>7827</v>
      </c>
      <c r="Y350" s="90"/>
      <c r="Z350" s="2">
        <v>1</v>
      </c>
      <c r="AA350" s="22">
        <v>30</v>
      </c>
      <c r="AB350" s="22"/>
      <c r="AC350" s="22"/>
      <c r="AD350" s="22"/>
      <c r="AE350" s="45" t="s">
        <v>7814</v>
      </c>
      <c r="AF350" t="s">
        <v>4885</v>
      </c>
      <c r="AI350" t="s">
        <v>677</v>
      </c>
      <c r="AK350" t="s">
        <v>44</v>
      </c>
      <c r="AN350" t="s">
        <v>1403</v>
      </c>
      <c r="AO350" t="s">
        <v>3031</v>
      </c>
      <c r="AS350" s="2"/>
      <c r="AU350"/>
      <c r="AV350"/>
      <c r="AX350"/>
      <c r="BC350" s="173"/>
      <c r="BD350" s="173"/>
      <c r="BE350" s="173"/>
      <c r="BF350" s="173"/>
      <c r="BG350" s="166"/>
      <c r="BH350" s="166"/>
      <c r="BI350" s="160"/>
      <c r="BJ350" s="43">
        <f t="shared" si="30"/>
        <v>0</v>
      </c>
      <c r="BK350" s="43">
        <f t="shared" si="34"/>
        <v>0</v>
      </c>
      <c r="BL350" s="44"/>
      <c r="BM350" s="44"/>
      <c r="BN350" s="44"/>
      <c r="BR350" s="2" t="s">
        <v>10975</v>
      </c>
    </row>
    <row r="351" spans="1:70" x14ac:dyDescent="0.2">
      <c r="A351" t="s">
        <v>3030</v>
      </c>
      <c r="B351" t="s">
        <v>7816</v>
      </c>
      <c r="C351" t="s">
        <v>81</v>
      </c>
      <c r="D351" t="s">
        <v>1490</v>
      </c>
      <c r="E351" t="s">
        <v>83</v>
      </c>
      <c r="F351" t="s">
        <v>43</v>
      </c>
      <c r="G351" s="22">
        <v>32</v>
      </c>
      <c r="H351" s="22">
        <v>32</v>
      </c>
      <c r="I351" s="22">
        <f t="shared" si="31"/>
        <v>32</v>
      </c>
      <c r="J351" s="22"/>
      <c r="K351" s="90"/>
      <c r="L351" s="90"/>
      <c r="M351" s="2"/>
      <c r="N351" t="s">
        <v>35</v>
      </c>
      <c r="O351" t="s">
        <v>35</v>
      </c>
      <c r="P351" t="s">
        <v>36</v>
      </c>
      <c r="Q351" t="s">
        <v>4809</v>
      </c>
      <c r="U351" s="2" t="s">
        <v>37</v>
      </c>
      <c r="V351" t="s">
        <v>7828</v>
      </c>
      <c r="Y351" s="90"/>
      <c r="Z351" s="2">
        <v>1</v>
      </c>
      <c r="AA351" s="22">
        <v>30</v>
      </c>
      <c r="AB351" s="22"/>
      <c r="AC351" s="22"/>
      <c r="AD351" s="22"/>
      <c r="AE351" s="45" t="s">
        <v>7814</v>
      </c>
      <c r="AF351" t="s">
        <v>4887</v>
      </c>
      <c r="AI351" t="s">
        <v>677</v>
      </c>
      <c r="AK351" t="s">
        <v>44</v>
      </c>
      <c r="AN351" t="s">
        <v>1403</v>
      </c>
      <c r="AO351" t="s">
        <v>3031</v>
      </c>
      <c r="AS351" s="2"/>
      <c r="AU351"/>
      <c r="AV351"/>
      <c r="AX351"/>
      <c r="BC351" s="173"/>
      <c r="BD351" s="173"/>
      <c r="BE351" s="173"/>
      <c r="BF351" s="173"/>
      <c r="BG351" s="166"/>
      <c r="BH351" s="166"/>
      <c r="BI351" s="160"/>
      <c r="BJ351" s="43">
        <f t="shared" si="30"/>
        <v>0</v>
      </c>
      <c r="BK351" s="43">
        <f t="shared" si="34"/>
        <v>0</v>
      </c>
      <c r="BL351" s="44"/>
      <c r="BM351" s="44"/>
      <c r="BN351" s="44"/>
      <c r="BR351" s="2" t="s">
        <v>10975</v>
      </c>
    </row>
    <row r="352" spans="1:70" s="61" customFormat="1" x14ac:dyDescent="0.2">
      <c r="A352" t="s">
        <v>3030</v>
      </c>
      <c r="B352" t="s">
        <v>7816</v>
      </c>
      <c r="C352" t="s">
        <v>81</v>
      </c>
      <c r="D352" t="s">
        <v>1490</v>
      </c>
      <c r="E352" t="s">
        <v>83</v>
      </c>
      <c r="F352" t="s">
        <v>43</v>
      </c>
      <c r="G352" s="22">
        <v>32</v>
      </c>
      <c r="H352" s="22">
        <v>32</v>
      </c>
      <c r="I352" s="22">
        <f t="shared" si="31"/>
        <v>32</v>
      </c>
      <c r="J352" s="22"/>
      <c r="K352" s="90"/>
      <c r="L352" s="90"/>
      <c r="M352" s="2"/>
      <c r="N352" t="s">
        <v>35</v>
      </c>
      <c r="O352" t="s">
        <v>35</v>
      </c>
      <c r="P352" t="s">
        <v>36</v>
      </c>
      <c r="Q352" t="s">
        <v>4902</v>
      </c>
      <c r="R352"/>
      <c r="S352"/>
      <c r="T352"/>
      <c r="U352" s="2" t="s">
        <v>37</v>
      </c>
      <c r="V352" t="s">
        <v>7829</v>
      </c>
      <c r="W352"/>
      <c r="X352"/>
      <c r="Y352" s="90"/>
      <c r="Z352" s="2">
        <v>1</v>
      </c>
      <c r="AA352" s="22">
        <v>30</v>
      </c>
      <c r="AB352" s="22"/>
      <c r="AC352" s="22"/>
      <c r="AD352" s="22"/>
      <c r="AE352" s="45" t="s">
        <v>7814</v>
      </c>
      <c r="AF352" t="s">
        <v>4889</v>
      </c>
      <c r="AG352"/>
      <c r="AH352"/>
      <c r="AI352" t="s">
        <v>677</v>
      </c>
      <c r="AJ352"/>
      <c r="AK352" t="s">
        <v>44</v>
      </c>
      <c r="AL352"/>
      <c r="AM352"/>
      <c r="AN352" t="s">
        <v>1403</v>
      </c>
      <c r="AO352" t="s">
        <v>3031</v>
      </c>
      <c r="AP352"/>
      <c r="AQ352"/>
      <c r="AR352"/>
      <c r="AS352" s="2"/>
      <c r="AT352"/>
      <c r="AU352"/>
      <c r="AV352"/>
      <c r="AW352" s="2"/>
      <c r="AX352"/>
      <c r="AY352" s="43"/>
      <c r="AZ352" s="43"/>
      <c r="BA352" s="43"/>
      <c r="BB352" s="43"/>
      <c r="BC352" s="173"/>
      <c r="BD352" s="173"/>
      <c r="BE352" s="173"/>
      <c r="BF352" s="173"/>
      <c r="BG352" s="166"/>
      <c r="BH352" s="166"/>
      <c r="BI352" s="160"/>
      <c r="BJ352" s="43">
        <f t="shared" si="30"/>
        <v>0</v>
      </c>
      <c r="BK352" s="43">
        <f t="shared" si="34"/>
        <v>0</v>
      </c>
      <c r="BL352" s="44"/>
      <c r="BM352" s="44"/>
      <c r="BN352" s="44"/>
      <c r="BO352" s="2"/>
      <c r="BP352" s="2"/>
      <c r="BQ352"/>
      <c r="BR352" s="2" t="s">
        <v>10975</v>
      </c>
    </row>
    <row r="353" spans="1:70" s="61" customFormat="1" x14ac:dyDescent="0.2">
      <c r="A353" t="s">
        <v>3030</v>
      </c>
      <c r="B353" t="s">
        <v>7816</v>
      </c>
      <c r="C353" t="s">
        <v>81</v>
      </c>
      <c r="D353" t="s">
        <v>1490</v>
      </c>
      <c r="E353" t="s">
        <v>83</v>
      </c>
      <c r="F353" t="s">
        <v>43</v>
      </c>
      <c r="G353" s="22">
        <v>32</v>
      </c>
      <c r="H353" s="22">
        <v>32</v>
      </c>
      <c r="I353" s="22">
        <f t="shared" si="31"/>
        <v>32</v>
      </c>
      <c r="J353" s="22"/>
      <c r="K353" s="90"/>
      <c r="L353" s="90"/>
      <c r="M353" s="2"/>
      <c r="N353" t="s">
        <v>35</v>
      </c>
      <c r="O353" t="s">
        <v>35</v>
      </c>
      <c r="P353" t="s">
        <v>36</v>
      </c>
      <c r="Q353" t="s">
        <v>4902</v>
      </c>
      <c r="R353"/>
      <c r="S353"/>
      <c r="T353"/>
      <c r="U353" s="2" t="s">
        <v>37</v>
      </c>
      <c r="V353" t="s">
        <v>7830</v>
      </c>
      <c r="W353"/>
      <c r="X353"/>
      <c r="Y353" s="90"/>
      <c r="Z353" s="2">
        <v>1</v>
      </c>
      <c r="AA353" s="22">
        <v>29</v>
      </c>
      <c r="AB353" s="22"/>
      <c r="AC353" s="22"/>
      <c r="AD353" s="22"/>
      <c r="AE353" s="45" t="s">
        <v>7814</v>
      </c>
      <c r="AF353" t="s">
        <v>4891</v>
      </c>
      <c r="AG353"/>
      <c r="AH353"/>
      <c r="AI353" t="s">
        <v>677</v>
      </c>
      <c r="AJ353"/>
      <c r="AK353" t="s">
        <v>44</v>
      </c>
      <c r="AL353"/>
      <c r="AM353"/>
      <c r="AN353" t="s">
        <v>1403</v>
      </c>
      <c r="AO353" t="s">
        <v>3031</v>
      </c>
      <c r="AP353"/>
      <c r="AQ353"/>
      <c r="AR353"/>
      <c r="AS353" s="2"/>
      <c r="AT353"/>
      <c r="AU353"/>
      <c r="AV353"/>
      <c r="AW353" s="2"/>
      <c r="AX353"/>
      <c r="AY353" s="43"/>
      <c r="AZ353" s="43"/>
      <c r="BA353" s="43"/>
      <c r="BB353" s="43"/>
      <c r="BC353" s="173"/>
      <c r="BD353" s="173"/>
      <c r="BE353" s="173"/>
      <c r="BF353" s="173"/>
      <c r="BG353" s="166"/>
      <c r="BH353" s="166"/>
      <c r="BI353" s="160"/>
      <c r="BJ353" s="43">
        <f t="shared" si="30"/>
        <v>0</v>
      </c>
      <c r="BK353" s="43">
        <f t="shared" si="34"/>
        <v>0</v>
      </c>
      <c r="BL353" s="44"/>
      <c r="BM353" s="44"/>
      <c r="BN353" s="44"/>
      <c r="BO353" s="2"/>
      <c r="BP353" s="2"/>
      <c r="BQ353"/>
      <c r="BR353" s="2" t="s">
        <v>10975</v>
      </c>
    </row>
    <row r="354" spans="1:70" s="61" customFormat="1" x14ac:dyDescent="0.2">
      <c r="A354" t="s">
        <v>3030</v>
      </c>
      <c r="B354" t="s">
        <v>7816</v>
      </c>
      <c r="C354" t="s">
        <v>81</v>
      </c>
      <c r="D354" t="s">
        <v>1490</v>
      </c>
      <c r="E354" t="s">
        <v>83</v>
      </c>
      <c r="F354" t="s">
        <v>43</v>
      </c>
      <c r="G354" s="22">
        <v>32</v>
      </c>
      <c r="H354" s="22">
        <v>32</v>
      </c>
      <c r="I354" s="22">
        <f t="shared" si="31"/>
        <v>32</v>
      </c>
      <c r="J354" s="22"/>
      <c r="K354" s="90"/>
      <c r="L354" s="90"/>
      <c r="M354" s="2"/>
      <c r="N354" t="s">
        <v>35</v>
      </c>
      <c r="O354" t="s">
        <v>35</v>
      </c>
      <c r="P354" t="s">
        <v>36</v>
      </c>
      <c r="Q354" t="s">
        <v>4809</v>
      </c>
      <c r="R354"/>
      <c r="S354"/>
      <c r="T354"/>
      <c r="U354" s="2" t="s">
        <v>37</v>
      </c>
      <c r="V354" t="s">
        <v>7831</v>
      </c>
      <c r="W354"/>
      <c r="X354"/>
      <c r="Y354" s="90"/>
      <c r="Z354" s="2">
        <v>1</v>
      </c>
      <c r="AA354" s="22">
        <v>30</v>
      </c>
      <c r="AB354" s="22"/>
      <c r="AC354" s="22"/>
      <c r="AD354" s="22"/>
      <c r="AE354" s="45" t="s">
        <v>7814</v>
      </c>
      <c r="AF354" t="s">
        <v>4893</v>
      </c>
      <c r="AG354"/>
      <c r="AH354"/>
      <c r="AI354" t="s">
        <v>677</v>
      </c>
      <c r="AJ354"/>
      <c r="AK354" t="s">
        <v>44</v>
      </c>
      <c r="AL354"/>
      <c r="AM354"/>
      <c r="AN354" t="s">
        <v>1403</v>
      </c>
      <c r="AO354" t="s">
        <v>3031</v>
      </c>
      <c r="AP354"/>
      <c r="AQ354"/>
      <c r="AR354"/>
      <c r="AS354" s="2"/>
      <c r="AT354"/>
      <c r="AU354"/>
      <c r="AV354"/>
      <c r="AW354" s="2"/>
      <c r="AX354"/>
      <c r="AY354" s="43"/>
      <c r="AZ354" s="43"/>
      <c r="BA354" s="43"/>
      <c r="BB354" s="43"/>
      <c r="BC354" s="173"/>
      <c r="BD354" s="173"/>
      <c r="BE354" s="173"/>
      <c r="BF354" s="173"/>
      <c r="BG354" s="166"/>
      <c r="BH354" s="166"/>
      <c r="BI354" s="160"/>
      <c r="BJ354" s="43">
        <f t="shared" si="30"/>
        <v>0</v>
      </c>
      <c r="BK354" s="43">
        <f t="shared" si="34"/>
        <v>0</v>
      </c>
      <c r="BL354" s="44"/>
      <c r="BM354" s="44"/>
      <c r="BN354" s="44"/>
      <c r="BO354" s="2"/>
      <c r="BP354" s="2"/>
      <c r="BQ354"/>
      <c r="BR354" s="2" t="s">
        <v>10975</v>
      </c>
    </row>
    <row r="355" spans="1:70" x14ac:dyDescent="0.2">
      <c r="A355" t="s">
        <v>3030</v>
      </c>
      <c r="B355" t="s">
        <v>7816</v>
      </c>
      <c r="C355" t="s">
        <v>81</v>
      </c>
      <c r="D355" t="s">
        <v>1490</v>
      </c>
      <c r="E355" t="s">
        <v>83</v>
      </c>
      <c r="F355" t="s">
        <v>43</v>
      </c>
      <c r="G355" s="22">
        <v>32</v>
      </c>
      <c r="H355" s="22">
        <v>32</v>
      </c>
      <c r="I355" s="22">
        <f t="shared" si="31"/>
        <v>32</v>
      </c>
      <c r="J355" s="22"/>
      <c r="K355" s="90"/>
      <c r="L355" s="90"/>
      <c r="M355" s="2"/>
      <c r="N355" t="s">
        <v>35</v>
      </c>
      <c r="O355" t="s">
        <v>35</v>
      </c>
      <c r="P355" t="s">
        <v>36</v>
      </c>
      <c r="Q355" t="s">
        <v>4809</v>
      </c>
      <c r="U355" s="2" t="s">
        <v>37</v>
      </c>
      <c r="V355" t="s">
        <v>7832</v>
      </c>
      <c r="Y355" s="90"/>
      <c r="Z355" s="2">
        <v>1</v>
      </c>
      <c r="AA355" s="22">
        <v>29</v>
      </c>
      <c r="AB355" s="22"/>
      <c r="AC355" s="22"/>
      <c r="AD355" s="22"/>
      <c r="AE355" s="45" t="s">
        <v>7814</v>
      </c>
      <c r="AF355" t="s">
        <v>4895</v>
      </c>
      <c r="AI355" t="s">
        <v>677</v>
      </c>
      <c r="AK355" t="s">
        <v>44</v>
      </c>
      <c r="AN355" t="s">
        <v>1403</v>
      </c>
      <c r="AO355" t="s">
        <v>3031</v>
      </c>
      <c r="AS355" s="2"/>
      <c r="AU355"/>
      <c r="AV355"/>
      <c r="AX355"/>
      <c r="BC355" s="173"/>
      <c r="BD355" s="173"/>
      <c r="BE355" s="173"/>
      <c r="BF355" s="173"/>
      <c r="BG355" s="166"/>
      <c r="BH355" s="166"/>
      <c r="BI355" s="160"/>
      <c r="BJ355" s="43">
        <f t="shared" si="30"/>
        <v>0</v>
      </c>
      <c r="BK355" s="43">
        <f t="shared" si="34"/>
        <v>0</v>
      </c>
      <c r="BL355" s="44"/>
      <c r="BM355" s="44"/>
      <c r="BN355" s="44"/>
      <c r="BR355" s="2" t="s">
        <v>10975</v>
      </c>
    </row>
    <row r="356" spans="1:70" s="61" customFormat="1" x14ac:dyDescent="0.2">
      <c r="A356" s="61" t="s">
        <v>3030</v>
      </c>
      <c r="B356" s="61" t="s">
        <v>7833</v>
      </c>
      <c r="C356" s="61" t="s">
        <v>81</v>
      </c>
      <c r="D356" t="s">
        <v>1490</v>
      </c>
      <c r="E356" t="s">
        <v>3896</v>
      </c>
      <c r="F356" t="s">
        <v>183</v>
      </c>
      <c r="G356" s="62">
        <v>56</v>
      </c>
      <c r="H356" s="62">
        <v>56</v>
      </c>
      <c r="I356" s="62">
        <f t="shared" si="31"/>
        <v>56</v>
      </c>
      <c r="J356" s="62"/>
      <c r="K356" s="91"/>
      <c r="L356" s="91"/>
      <c r="M356" s="63"/>
      <c r="N356" s="61" t="s">
        <v>60</v>
      </c>
      <c r="O356" s="61" t="s">
        <v>35</v>
      </c>
      <c r="P356" s="61" t="s">
        <v>89</v>
      </c>
      <c r="Q356" s="61" t="s">
        <v>4830</v>
      </c>
      <c r="R356"/>
      <c r="S356"/>
      <c r="T356"/>
      <c r="U356" s="63" t="s">
        <v>37</v>
      </c>
      <c r="V356" s="61" t="s">
        <v>7834</v>
      </c>
      <c r="W356"/>
      <c r="Y356" s="90"/>
      <c r="Z356" s="63">
        <v>1</v>
      </c>
      <c r="AA356" s="62">
        <v>23</v>
      </c>
      <c r="AB356" s="62"/>
      <c r="AC356" s="62"/>
      <c r="AD356" s="62"/>
      <c r="AE356" s="64" t="s">
        <v>7814</v>
      </c>
      <c r="AF356" s="61" t="s">
        <v>7073</v>
      </c>
      <c r="AG356"/>
      <c r="AH356"/>
      <c r="AI356" s="61" t="s">
        <v>7835</v>
      </c>
      <c r="AJ356"/>
      <c r="AK356" t="s">
        <v>115</v>
      </c>
      <c r="AL356"/>
      <c r="AM356"/>
      <c r="AN356" t="s">
        <v>1403</v>
      </c>
      <c r="AO356" t="s">
        <v>3031</v>
      </c>
      <c r="AP356"/>
      <c r="AQ356"/>
      <c r="AR356"/>
      <c r="AS356" s="63"/>
      <c r="AW356" s="63"/>
      <c r="AY356" s="65"/>
      <c r="AZ356" s="65"/>
      <c r="BA356" s="65"/>
      <c r="BB356" s="65"/>
      <c r="BC356" s="173"/>
      <c r="BD356" s="173"/>
      <c r="BE356" s="173"/>
      <c r="BF356" s="173"/>
      <c r="BG356" s="169"/>
      <c r="BH356" s="169"/>
      <c r="BI356" s="170"/>
      <c r="BJ356" s="43">
        <f t="shared" si="30"/>
        <v>0</v>
      </c>
      <c r="BK356" s="67">
        <f t="shared" si="34"/>
        <v>0</v>
      </c>
      <c r="BL356" s="66"/>
      <c r="BM356" s="66"/>
      <c r="BN356" s="66"/>
      <c r="BO356" s="68" t="s">
        <v>7836</v>
      </c>
      <c r="BP356" s="63"/>
      <c r="BR356" s="2" t="s">
        <v>10975</v>
      </c>
    </row>
    <row r="357" spans="1:70" s="61" customFormat="1" x14ac:dyDescent="0.2">
      <c r="A357" s="61" t="s">
        <v>3030</v>
      </c>
      <c r="B357" s="61" t="s">
        <v>7833</v>
      </c>
      <c r="C357" s="61" t="s">
        <v>81</v>
      </c>
      <c r="D357" t="s">
        <v>1490</v>
      </c>
      <c r="E357" t="s">
        <v>3896</v>
      </c>
      <c r="F357" t="s">
        <v>183</v>
      </c>
      <c r="G357" s="62">
        <v>56</v>
      </c>
      <c r="H357" s="62">
        <v>56</v>
      </c>
      <c r="I357" s="62">
        <f t="shared" si="31"/>
        <v>56</v>
      </c>
      <c r="J357" s="62"/>
      <c r="K357" s="91"/>
      <c r="L357" s="91"/>
      <c r="M357" s="63"/>
      <c r="N357" s="61" t="s">
        <v>60</v>
      </c>
      <c r="O357" s="61" t="s">
        <v>35</v>
      </c>
      <c r="P357" s="61" t="s">
        <v>89</v>
      </c>
      <c r="Q357" s="61" t="s">
        <v>4830</v>
      </c>
      <c r="R357"/>
      <c r="S357"/>
      <c r="T357"/>
      <c r="U357" s="63" t="s">
        <v>37</v>
      </c>
      <c r="V357" s="61" t="s">
        <v>7837</v>
      </c>
      <c r="W357"/>
      <c r="Y357" s="90"/>
      <c r="Z357" s="63">
        <v>1</v>
      </c>
      <c r="AA357" s="62">
        <v>24</v>
      </c>
      <c r="AB357" s="62"/>
      <c r="AC357" s="62"/>
      <c r="AD357" s="62"/>
      <c r="AE357" s="64" t="s">
        <v>7794</v>
      </c>
      <c r="AF357" s="61" t="s">
        <v>7074</v>
      </c>
      <c r="AG357"/>
      <c r="AH357"/>
      <c r="AI357" s="61" t="s">
        <v>7835</v>
      </c>
      <c r="AJ357"/>
      <c r="AK357" t="s">
        <v>115</v>
      </c>
      <c r="AL357"/>
      <c r="AM357"/>
      <c r="AN357" t="s">
        <v>1403</v>
      </c>
      <c r="AO357" t="s">
        <v>3031</v>
      </c>
      <c r="AP357"/>
      <c r="AQ357"/>
      <c r="AR357"/>
      <c r="AS357" s="63"/>
      <c r="AW357" s="63"/>
      <c r="AY357" s="65"/>
      <c r="AZ357" s="65"/>
      <c r="BA357" s="65"/>
      <c r="BB357" s="65"/>
      <c r="BC357" s="173"/>
      <c r="BD357" s="173"/>
      <c r="BE357" s="173"/>
      <c r="BF357" s="173"/>
      <c r="BG357" s="169"/>
      <c r="BH357" s="169"/>
      <c r="BI357" s="170"/>
      <c r="BJ357" s="43">
        <f t="shared" si="30"/>
        <v>0</v>
      </c>
      <c r="BK357" s="67">
        <f t="shared" si="34"/>
        <v>0</v>
      </c>
      <c r="BL357" s="66"/>
      <c r="BM357" s="66"/>
      <c r="BN357" s="66"/>
      <c r="BO357" s="68" t="s">
        <v>7836</v>
      </c>
      <c r="BP357" s="63"/>
      <c r="BR357" s="2" t="s">
        <v>10975</v>
      </c>
    </row>
    <row r="358" spans="1:70" s="61" customFormat="1" x14ac:dyDescent="0.2">
      <c r="A358" s="61" t="s">
        <v>3030</v>
      </c>
      <c r="B358" s="61" t="s">
        <v>7833</v>
      </c>
      <c r="C358" s="61" t="s">
        <v>81</v>
      </c>
      <c r="D358" t="s">
        <v>1490</v>
      </c>
      <c r="E358" t="s">
        <v>3896</v>
      </c>
      <c r="F358" t="s">
        <v>183</v>
      </c>
      <c r="G358" s="62">
        <v>56</v>
      </c>
      <c r="H358" s="62">
        <v>56</v>
      </c>
      <c r="I358" s="62">
        <f t="shared" si="31"/>
        <v>56</v>
      </c>
      <c r="J358" s="62"/>
      <c r="K358" s="91"/>
      <c r="L358" s="91"/>
      <c r="M358" s="63"/>
      <c r="N358" s="61" t="s">
        <v>60</v>
      </c>
      <c r="O358" s="61" t="s">
        <v>35</v>
      </c>
      <c r="P358" s="61" t="s">
        <v>89</v>
      </c>
      <c r="Q358" s="61" t="s">
        <v>4830</v>
      </c>
      <c r="R358"/>
      <c r="S358"/>
      <c r="T358"/>
      <c r="U358" s="63" t="s">
        <v>37</v>
      </c>
      <c r="V358" s="61" t="s">
        <v>7838</v>
      </c>
      <c r="W358"/>
      <c r="Y358" s="90"/>
      <c r="Z358" s="63">
        <v>1</v>
      </c>
      <c r="AA358" s="62">
        <v>23</v>
      </c>
      <c r="AB358" s="62"/>
      <c r="AC358" s="62"/>
      <c r="AD358" s="62"/>
      <c r="AE358" s="64" t="s">
        <v>7794</v>
      </c>
      <c r="AF358" s="61" t="s">
        <v>7075</v>
      </c>
      <c r="AG358"/>
      <c r="AH358"/>
      <c r="AI358" s="61" t="s">
        <v>7835</v>
      </c>
      <c r="AJ358"/>
      <c r="AK358" t="s">
        <v>115</v>
      </c>
      <c r="AL358"/>
      <c r="AM358"/>
      <c r="AN358" t="s">
        <v>465</v>
      </c>
      <c r="AO358" t="s">
        <v>3031</v>
      </c>
      <c r="AP358"/>
      <c r="AQ358"/>
      <c r="AR358"/>
      <c r="AS358" s="63"/>
      <c r="AW358" s="63"/>
      <c r="AY358" s="65"/>
      <c r="AZ358" s="65"/>
      <c r="BA358" s="65"/>
      <c r="BB358" s="65"/>
      <c r="BC358" s="173"/>
      <c r="BD358" s="173"/>
      <c r="BE358" s="173"/>
      <c r="BF358" s="173"/>
      <c r="BG358" s="169"/>
      <c r="BH358" s="169"/>
      <c r="BI358" s="170"/>
      <c r="BJ358" s="43">
        <f t="shared" si="30"/>
        <v>0</v>
      </c>
      <c r="BK358" s="67">
        <f t="shared" si="34"/>
        <v>0</v>
      </c>
      <c r="BL358" s="66"/>
      <c r="BM358" s="66"/>
      <c r="BN358" s="66"/>
      <c r="BO358" s="68" t="s">
        <v>7836</v>
      </c>
      <c r="BP358" s="63"/>
      <c r="BR358" s="2" t="s">
        <v>10975</v>
      </c>
    </row>
    <row r="359" spans="1:70" s="61" customFormat="1" x14ac:dyDescent="0.2">
      <c r="A359" t="s">
        <v>3030</v>
      </c>
      <c r="B359" t="s">
        <v>7833</v>
      </c>
      <c r="C359" t="s">
        <v>81</v>
      </c>
      <c r="D359" t="s">
        <v>1490</v>
      </c>
      <c r="E359" t="s">
        <v>3896</v>
      </c>
      <c r="F359" t="s">
        <v>183</v>
      </c>
      <c r="G359" s="22">
        <v>56</v>
      </c>
      <c r="H359" s="22">
        <v>56</v>
      </c>
      <c r="I359" s="22">
        <f t="shared" si="31"/>
        <v>56</v>
      </c>
      <c r="J359" s="22"/>
      <c r="K359" s="90"/>
      <c r="L359" s="90"/>
      <c r="M359" s="2"/>
      <c r="N359" t="s">
        <v>60</v>
      </c>
      <c r="O359" t="s">
        <v>35</v>
      </c>
      <c r="P359" t="s">
        <v>89</v>
      </c>
      <c r="Q359" t="s">
        <v>4749</v>
      </c>
      <c r="R359"/>
      <c r="S359"/>
      <c r="T359"/>
      <c r="U359" s="2" t="s">
        <v>37</v>
      </c>
      <c r="V359" t="s">
        <v>7839</v>
      </c>
      <c r="W359"/>
      <c r="X359"/>
      <c r="Y359" s="90"/>
      <c r="Z359" s="2">
        <v>1</v>
      </c>
      <c r="AA359" s="22">
        <v>23</v>
      </c>
      <c r="AB359" s="22"/>
      <c r="AC359" s="22"/>
      <c r="AD359" s="22"/>
      <c r="AE359" s="45" t="s">
        <v>7794</v>
      </c>
      <c r="AF359" t="s">
        <v>7076</v>
      </c>
      <c r="AG359"/>
      <c r="AH359"/>
      <c r="AI359" t="s">
        <v>7835</v>
      </c>
      <c r="AJ359"/>
      <c r="AK359" t="s">
        <v>115</v>
      </c>
      <c r="AL359"/>
      <c r="AM359"/>
      <c r="AN359" t="s">
        <v>1403</v>
      </c>
      <c r="AO359" t="s">
        <v>3031</v>
      </c>
      <c r="AP359"/>
      <c r="AQ359"/>
      <c r="AR359"/>
      <c r="AS359" s="2"/>
      <c r="AT359"/>
      <c r="AU359"/>
      <c r="AV359"/>
      <c r="AW359" s="2"/>
      <c r="AX359"/>
      <c r="AY359" s="43"/>
      <c r="AZ359" s="43"/>
      <c r="BA359" s="43"/>
      <c r="BB359" s="43"/>
      <c r="BC359" s="173"/>
      <c r="BD359" s="173"/>
      <c r="BE359" s="173"/>
      <c r="BF359" s="173"/>
      <c r="BG359" s="166"/>
      <c r="BH359" s="166"/>
      <c r="BI359" s="160"/>
      <c r="BJ359" s="43">
        <f t="shared" si="30"/>
        <v>0</v>
      </c>
      <c r="BK359" s="43">
        <f>BJ359</f>
        <v>0</v>
      </c>
      <c r="BL359" s="44"/>
      <c r="BM359" s="44"/>
      <c r="BN359" s="44"/>
      <c r="BO359" s="2"/>
      <c r="BP359" s="2"/>
      <c r="BQ359"/>
      <c r="BR359" s="2" t="s">
        <v>10975</v>
      </c>
    </row>
    <row r="360" spans="1:70" s="61" customFormat="1" x14ac:dyDescent="0.2">
      <c r="A360" t="s">
        <v>3030</v>
      </c>
      <c r="B360" t="s">
        <v>7833</v>
      </c>
      <c r="C360" t="s">
        <v>81</v>
      </c>
      <c r="D360" t="s">
        <v>1490</v>
      </c>
      <c r="E360" t="s">
        <v>3896</v>
      </c>
      <c r="F360" t="s">
        <v>183</v>
      </c>
      <c r="G360" s="22">
        <v>56</v>
      </c>
      <c r="H360" s="22">
        <v>56</v>
      </c>
      <c r="I360" s="22">
        <f t="shared" si="31"/>
        <v>56</v>
      </c>
      <c r="J360" s="22"/>
      <c r="K360" s="90"/>
      <c r="L360" s="90"/>
      <c r="M360" s="2"/>
      <c r="N360" t="s">
        <v>60</v>
      </c>
      <c r="O360" t="s">
        <v>35</v>
      </c>
      <c r="P360" t="s">
        <v>89</v>
      </c>
      <c r="Q360" t="s">
        <v>4749</v>
      </c>
      <c r="R360"/>
      <c r="S360"/>
      <c r="T360"/>
      <c r="U360" s="2" t="s">
        <v>37</v>
      </c>
      <c r="V360" t="s">
        <v>7840</v>
      </c>
      <c r="W360"/>
      <c r="X360"/>
      <c r="Y360" s="90"/>
      <c r="Z360" s="2">
        <v>1</v>
      </c>
      <c r="AA360" s="22">
        <v>24</v>
      </c>
      <c r="AB360" s="22"/>
      <c r="AC360" s="22"/>
      <c r="AD360" s="22"/>
      <c r="AE360" s="45" t="s">
        <v>7786</v>
      </c>
      <c r="AF360" t="s">
        <v>7077</v>
      </c>
      <c r="AG360"/>
      <c r="AH360"/>
      <c r="AI360" t="s">
        <v>7835</v>
      </c>
      <c r="AJ360"/>
      <c r="AK360" t="s">
        <v>115</v>
      </c>
      <c r="AL360"/>
      <c r="AM360"/>
      <c r="AN360" t="s">
        <v>1403</v>
      </c>
      <c r="AO360" t="s">
        <v>3031</v>
      </c>
      <c r="AP360"/>
      <c r="AQ360"/>
      <c r="AR360"/>
      <c r="AS360" s="2"/>
      <c r="AT360"/>
      <c r="AU360"/>
      <c r="AV360"/>
      <c r="AW360" s="2"/>
      <c r="AX360"/>
      <c r="AY360" s="43"/>
      <c r="AZ360" s="43"/>
      <c r="BA360" s="43"/>
      <c r="BB360" s="43"/>
      <c r="BC360" s="173"/>
      <c r="BD360" s="173"/>
      <c r="BE360" s="173"/>
      <c r="BF360" s="173"/>
      <c r="BG360" s="166"/>
      <c r="BH360" s="166"/>
      <c r="BI360" s="160"/>
      <c r="BJ360" s="43">
        <f t="shared" si="30"/>
        <v>0</v>
      </c>
      <c r="BK360" s="43">
        <f>BJ360</f>
        <v>0</v>
      </c>
      <c r="BL360" s="44"/>
      <c r="BM360" s="44"/>
      <c r="BN360" s="44"/>
      <c r="BO360" s="2"/>
      <c r="BP360" s="2"/>
      <c r="BQ360"/>
      <c r="BR360" s="2" t="s">
        <v>10975</v>
      </c>
    </row>
    <row r="361" spans="1:70" s="61" customFormat="1" x14ac:dyDescent="0.2">
      <c r="A361" t="s">
        <v>3030</v>
      </c>
      <c r="B361" t="s">
        <v>7833</v>
      </c>
      <c r="C361" t="s">
        <v>81</v>
      </c>
      <c r="D361" t="s">
        <v>1490</v>
      </c>
      <c r="E361" t="s">
        <v>3896</v>
      </c>
      <c r="F361" t="s">
        <v>183</v>
      </c>
      <c r="G361" s="22">
        <v>56</v>
      </c>
      <c r="H361" s="22">
        <v>56</v>
      </c>
      <c r="I361" s="22">
        <f t="shared" si="31"/>
        <v>56</v>
      </c>
      <c r="J361" s="22"/>
      <c r="K361" s="90"/>
      <c r="L361" s="90"/>
      <c r="M361" s="2"/>
      <c r="N361" t="s">
        <v>60</v>
      </c>
      <c r="O361" t="s">
        <v>35</v>
      </c>
      <c r="P361" t="s">
        <v>89</v>
      </c>
      <c r="Q361" t="s">
        <v>4749</v>
      </c>
      <c r="R361"/>
      <c r="S361"/>
      <c r="T361"/>
      <c r="U361" s="2" t="s">
        <v>37</v>
      </c>
      <c r="V361" t="s">
        <v>7841</v>
      </c>
      <c r="W361"/>
      <c r="X361"/>
      <c r="Y361" s="90"/>
      <c r="Z361" s="2">
        <v>1</v>
      </c>
      <c r="AA361" s="22">
        <v>23</v>
      </c>
      <c r="AB361" s="22"/>
      <c r="AC361" s="22"/>
      <c r="AD361" s="22"/>
      <c r="AE361" s="45" t="s">
        <v>7814</v>
      </c>
      <c r="AF361" t="s">
        <v>7078</v>
      </c>
      <c r="AG361"/>
      <c r="AH361"/>
      <c r="AI361" t="s">
        <v>7835</v>
      </c>
      <c r="AJ361"/>
      <c r="AK361" t="s">
        <v>115</v>
      </c>
      <c r="AL361"/>
      <c r="AM361"/>
      <c r="AN361" t="s">
        <v>1403</v>
      </c>
      <c r="AO361" t="s">
        <v>3031</v>
      </c>
      <c r="AP361"/>
      <c r="AQ361"/>
      <c r="AR361"/>
      <c r="AS361" s="2"/>
      <c r="AT361"/>
      <c r="AU361"/>
      <c r="AV361"/>
      <c r="AW361" s="2"/>
      <c r="AX361"/>
      <c r="AY361" s="43"/>
      <c r="AZ361" s="43"/>
      <c r="BA361" s="43"/>
      <c r="BB361" s="43"/>
      <c r="BC361" s="173"/>
      <c r="BD361" s="173"/>
      <c r="BE361" s="173"/>
      <c r="BF361" s="173"/>
      <c r="BG361" s="166"/>
      <c r="BH361" s="166"/>
      <c r="BI361" s="160"/>
      <c r="BJ361" s="43">
        <f t="shared" si="30"/>
        <v>0</v>
      </c>
      <c r="BK361" s="43">
        <f>BJ361</f>
        <v>0</v>
      </c>
      <c r="BL361" s="44"/>
      <c r="BM361" s="44"/>
      <c r="BN361" s="44"/>
      <c r="BO361" s="2"/>
      <c r="BP361" s="2"/>
      <c r="BQ361"/>
      <c r="BR361" s="2" t="s">
        <v>10975</v>
      </c>
    </row>
    <row r="362" spans="1:70" s="61" customFormat="1" x14ac:dyDescent="0.2">
      <c r="A362" s="61" t="s">
        <v>3030</v>
      </c>
      <c r="B362" s="61" t="s">
        <v>7833</v>
      </c>
      <c r="C362" s="61" t="s">
        <v>81</v>
      </c>
      <c r="D362" t="s">
        <v>1490</v>
      </c>
      <c r="E362" t="s">
        <v>3896</v>
      </c>
      <c r="F362" t="s">
        <v>183</v>
      </c>
      <c r="G362" s="62">
        <v>56</v>
      </c>
      <c r="H362" s="62">
        <v>56</v>
      </c>
      <c r="I362" s="62">
        <f t="shared" si="31"/>
        <v>56</v>
      </c>
      <c r="J362" s="62"/>
      <c r="K362" s="91"/>
      <c r="L362" s="91"/>
      <c r="M362" s="63"/>
      <c r="N362" s="61" t="s">
        <v>60</v>
      </c>
      <c r="O362" s="61" t="s">
        <v>35</v>
      </c>
      <c r="P362" s="61" t="s">
        <v>89</v>
      </c>
      <c r="Q362" s="61" t="s">
        <v>4806</v>
      </c>
      <c r="R362"/>
      <c r="S362"/>
      <c r="T362"/>
      <c r="U362" s="63" t="s">
        <v>37</v>
      </c>
      <c r="V362" s="61" t="s">
        <v>7842</v>
      </c>
      <c r="W362"/>
      <c r="Y362" s="90"/>
      <c r="Z362" s="63">
        <v>1</v>
      </c>
      <c r="AA362" s="62">
        <v>25</v>
      </c>
      <c r="AB362" s="62"/>
      <c r="AC362" s="62"/>
      <c r="AD362" s="62"/>
      <c r="AE362" s="64" t="s">
        <v>7786</v>
      </c>
      <c r="AF362" s="61" t="s">
        <v>7069</v>
      </c>
      <c r="AG362"/>
      <c r="AH362"/>
      <c r="AI362" s="61" t="s">
        <v>7843</v>
      </c>
      <c r="AJ362"/>
      <c r="AK362" t="s">
        <v>115</v>
      </c>
      <c r="AL362"/>
      <c r="AM362"/>
      <c r="AN362" t="s">
        <v>1403</v>
      </c>
      <c r="AO362" t="s">
        <v>3031</v>
      </c>
      <c r="AP362"/>
      <c r="AQ362"/>
      <c r="AR362"/>
      <c r="AS362" s="63"/>
      <c r="AW362" s="63"/>
      <c r="AY362" s="65"/>
      <c r="AZ362" s="65"/>
      <c r="BA362" s="65"/>
      <c r="BB362" s="65"/>
      <c r="BC362" s="173"/>
      <c r="BD362" s="173"/>
      <c r="BE362" s="173"/>
      <c r="BF362" s="173"/>
      <c r="BG362" s="169"/>
      <c r="BH362" s="169"/>
      <c r="BI362" s="170"/>
      <c r="BJ362" s="43">
        <f t="shared" si="30"/>
        <v>0</v>
      </c>
      <c r="BK362" s="67">
        <f t="shared" ref="BK362:BK377" si="35">BJ362</f>
        <v>0</v>
      </c>
      <c r="BL362" s="66"/>
      <c r="BM362" s="66"/>
      <c r="BN362" s="66"/>
      <c r="BO362" s="68" t="s">
        <v>7797</v>
      </c>
      <c r="BP362" s="63"/>
      <c r="BR362" s="2" t="s">
        <v>10975</v>
      </c>
    </row>
    <row r="363" spans="1:70" s="61" customFormat="1" x14ac:dyDescent="0.2">
      <c r="A363" s="61" t="s">
        <v>3030</v>
      </c>
      <c r="B363" s="61" t="s">
        <v>7833</v>
      </c>
      <c r="C363" s="61" t="s">
        <v>81</v>
      </c>
      <c r="D363" t="s">
        <v>1490</v>
      </c>
      <c r="E363" t="s">
        <v>3896</v>
      </c>
      <c r="F363" t="s">
        <v>183</v>
      </c>
      <c r="G363" s="62">
        <v>56</v>
      </c>
      <c r="H363" s="62">
        <v>56</v>
      </c>
      <c r="I363" s="62">
        <f t="shared" si="31"/>
        <v>56</v>
      </c>
      <c r="J363" s="62"/>
      <c r="K363" s="91"/>
      <c r="L363" s="91"/>
      <c r="M363" s="63"/>
      <c r="N363" s="61" t="s">
        <v>60</v>
      </c>
      <c r="O363" s="61" t="s">
        <v>35</v>
      </c>
      <c r="P363" s="61" t="s">
        <v>89</v>
      </c>
      <c r="Q363" s="61" t="s">
        <v>4806</v>
      </c>
      <c r="R363"/>
      <c r="S363"/>
      <c r="T363"/>
      <c r="U363" s="63" t="s">
        <v>37</v>
      </c>
      <c r="V363" s="61" t="s">
        <v>7844</v>
      </c>
      <c r="W363"/>
      <c r="Y363" s="90"/>
      <c r="Z363" s="63">
        <v>1</v>
      </c>
      <c r="AA363" s="62">
        <v>25</v>
      </c>
      <c r="AB363" s="62"/>
      <c r="AC363" s="62"/>
      <c r="AD363" s="62"/>
      <c r="AE363" s="64" t="s">
        <v>7799</v>
      </c>
      <c r="AF363" s="61" t="s">
        <v>7070</v>
      </c>
      <c r="AG363"/>
      <c r="AH363"/>
      <c r="AI363" s="61" t="s">
        <v>7843</v>
      </c>
      <c r="AJ363"/>
      <c r="AK363" t="s">
        <v>115</v>
      </c>
      <c r="AL363"/>
      <c r="AM363"/>
      <c r="AN363" t="s">
        <v>1403</v>
      </c>
      <c r="AO363" t="s">
        <v>3031</v>
      </c>
      <c r="AP363"/>
      <c r="AQ363"/>
      <c r="AR363"/>
      <c r="AS363" s="63"/>
      <c r="AW363" s="63"/>
      <c r="AY363" s="65"/>
      <c r="AZ363" s="65"/>
      <c r="BA363" s="65"/>
      <c r="BB363" s="65"/>
      <c r="BC363" s="173"/>
      <c r="BD363" s="173"/>
      <c r="BE363" s="173"/>
      <c r="BF363" s="173"/>
      <c r="BG363" s="169"/>
      <c r="BH363" s="169"/>
      <c r="BI363" s="170"/>
      <c r="BJ363" s="43">
        <f t="shared" si="30"/>
        <v>0</v>
      </c>
      <c r="BK363" s="67">
        <f t="shared" si="35"/>
        <v>0</v>
      </c>
      <c r="BL363" s="66"/>
      <c r="BM363" s="66"/>
      <c r="BN363" s="66"/>
      <c r="BO363" s="68" t="s">
        <v>7797</v>
      </c>
      <c r="BP363" s="63"/>
      <c r="BR363" s="2" t="s">
        <v>10975</v>
      </c>
    </row>
    <row r="364" spans="1:70" s="61" customFormat="1" x14ac:dyDescent="0.2">
      <c r="A364" s="61" t="s">
        <v>3030</v>
      </c>
      <c r="B364" s="61" t="s">
        <v>7833</v>
      </c>
      <c r="C364" s="61" t="s">
        <v>81</v>
      </c>
      <c r="D364" t="s">
        <v>1490</v>
      </c>
      <c r="E364" t="s">
        <v>3896</v>
      </c>
      <c r="F364" t="s">
        <v>183</v>
      </c>
      <c r="G364" s="62">
        <v>56</v>
      </c>
      <c r="H364" s="62">
        <v>56</v>
      </c>
      <c r="I364" s="62">
        <f t="shared" si="31"/>
        <v>56</v>
      </c>
      <c r="J364" s="62"/>
      <c r="K364" s="91"/>
      <c r="L364" s="91"/>
      <c r="M364" s="63"/>
      <c r="N364" s="61" t="s">
        <v>60</v>
      </c>
      <c r="O364" s="61" t="s">
        <v>35</v>
      </c>
      <c r="P364" s="61" t="s">
        <v>89</v>
      </c>
      <c r="Q364" s="61" t="s">
        <v>4806</v>
      </c>
      <c r="R364"/>
      <c r="S364"/>
      <c r="T364"/>
      <c r="U364" s="63" t="s">
        <v>37</v>
      </c>
      <c r="V364" s="61" t="s">
        <v>7845</v>
      </c>
      <c r="W364"/>
      <c r="Y364" s="90"/>
      <c r="Z364" s="63">
        <v>1</v>
      </c>
      <c r="AA364" s="62">
        <v>25</v>
      </c>
      <c r="AB364" s="62"/>
      <c r="AC364" s="62"/>
      <c r="AD364" s="62"/>
      <c r="AE364" s="64" t="s">
        <v>7799</v>
      </c>
      <c r="AF364" s="61" t="s">
        <v>7071</v>
      </c>
      <c r="AG364"/>
      <c r="AH364"/>
      <c r="AI364" s="61" t="s">
        <v>7843</v>
      </c>
      <c r="AJ364"/>
      <c r="AK364" t="s">
        <v>115</v>
      </c>
      <c r="AL364"/>
      <c r="AM364"/>
      <c r="AN364" t="s">
        <v>465</v>
      </c>
      <c r="AO364" t="s">
        <v>3031</v>
      </c>
      <c r="AP364"/>
      <c r="AQ364"/>
      <c r="AR364"/>
      <c r="AS364" s="63"/>
      <c r="AW364" s="63"/>
      <c r="AY364" s="65"/>
      <c r="AZ364" s="65"/>
      <c r="BA364" s="65"/>
      <c r="BB364" s="65"/>
      <c r="BC364" s="173"/>
      <c r="BD364" s="173"/>
      <c r="BE364" s="173"/>
      <c r="BF364" s="173"/>
      <c r="BG364" s="169"/>
      <c r="BH364" s="169"/>
      <c r="BI364" s="170"/>
      <c r="BJ364" s="43">
        <f t="shared" si="30"/>
        <v>0</v>
      </c>
      <c r="BK364" s="67">
        <f t="shared" si="35"/>
        <v>0</v>
      </c>
      <c r="BL364" s="66"/>
      <c r="BM364" s="66"/>
      <c r="BN364" s="66"/>
      <c r="BO364" s="68" t="s">
        <v>7797</v>
      </c>
      <c r="BP364" s="63"/>
      <c r="BR364" s="2" t="s">
        <v>10975</v>
      </c>
    </row>
    <row r="365" spans="1:70" s="61" customFormat="1" x14ac:dyDescent="0.2">
      <c r="A365" s="61" t="s">
        <v>3030</v>
      </c>
      <c r="B365" s="61" t="s">
        <v>7833</v>
      </c>
      <c r="C365" s="61" t="s">
        <v>81</v>
      </c>
      <c r="D365" t="s">
        <v>1490</v>
      </c>
      <c r="E365" t="s">
        <v>3896</v>
      </c>
      <c r="F365" t="s">
        <v>183</v>
      </c>
      <c r="G365" s="62">
        <v>56</v>
      </c>
      <c r="H365" s="62">
        <v>56</v>
      </c>
      <c r="I365" s="62">
        <f t="shared" si="31"/>
        <v>56</v>
      </c>
      <c r="J365" s="62"/>
      <c r="K365" s="91"/>
      <c r="L365" s="91"/>
      <c r="M365" s="63"/>
      <c r="N365" s="61" t="s">
        <v>60</v>
      </c>
      <c r="O365" s="61" t="s">
        <v>35</v>
      </c>
      <c r="P365" s="61" t="s">
        <v>89</v>
      </c>
      <c r="Q365" s="61" t="s">
        <v>7846</v>
      </c>
      <c r="R365"/>
      <c r="S365"/>
      <c r="T365"/>
      <c r="U365" s="63" t="s">
        <v>37</v>
      </c>
      <c r="V365" s="61" t="s">
        <v>7847</v>
      </c>
      <c r="W365"/>
      <c r="Y365" s="90"/>
      <c r="Z365" s="63">
        <v>1</v>
      </c>
      <c r="AA365" s="62">
        <v>26</v>
      </c>
      <c r="AB365" s="62"/>
      <c r="AC365" s="62"/>
      <c r="AD365" s="62"/>
      <c r="AE365" s="64" t="s">
        <v>7799</v>
      </c>
      <c r="AF365" s="61" t="s">
        <v>7072</v>
      </c>
      <c r="AG365"/>
      <c r="AH365"/>
      <c r="AI365" s="61" t="s">
        <v>7843</v>
      </c>
      <c r="AJ365"/>
      <c r="AK365" t="s">
        <v>115</v>
      </c>
      <c r="AL365"/>
      <c r="AM365"/>
      <c r="AN365" t="s">
        <v>1403</v>
      </c>
      <c r="AO365" t="s">
        <v>3031</v>
      </c>
      <c r="AP365"/>
      <c r="AQ365"/>
      <c r="AR365"/>
      <c r="AS365" s="63"/>
      <c r="AW365" s="63"/>
      <c r="AY365" s="65"/>
      <c r="AZ365" s="65"/>
      <c r="BA365" s="65"/>
      <c r="BB365" s="65"/>
      <c r="BC365" s="173"/>
      <c r="BD365" s="173"/>
      <c r="BE365" s="173"/>
      <c r="BF365" s="173"/>
      <c r="BG365" s="169"/>
      <c r="BH365" s="169"/>
      <c r="BI365" s="170"/>
      <c r="BJ365" s="43">
        <f t="shared" si="30"/>
        <v>0</v>
      </c>
      <c r="BK365" s="67">
        <f t="shared" si="35"/>
        <v>0</v>
      </c>
      <c r="BL365" s="66"/>
      <c r="BM365" s="66"/>
      <c r="BN365" s="66"/>
      <c r="BO365" s="68" t="s">
        <v>7797</v>
      </c>
      <c r="BP365" s="63"/>
      <c r="BR365" s="2" t="s">
        <v>10975</v>
      </c>
    </row>
    <row r="366" spans="1:70" s="61" customFormat="1" x14ac:dyDescent="0.2">
      <c r="A366" s="61" t="s">
        <v>3030</v>
      </c>
      <c r="B366" s="61" t="s">
        <v>7833</v>
      </c>
      <c r="C366" s="61" t="s">
        <v>81</v>
      </c>
      <c r="D366" t="s">
        <v>1490</v>
      </c>
      <c r="E366" t="s">
        <v>3896</v>
      </c>
      <c r="F366" t="s">
        <v>183</v>
      </c>
      <c r="G366" s="62">
        <v>56</v>
      </c>
      <c r="H366" s="62">
        <v>56</v>
      </c>
      <c r="I366" s="62">
        <f t="shared" si="31"/>
        <v>56</v>
      </c>
      <c r="J366" s="62"/>
      <c r="K366" s="91"/>
      <c r="L366" s="91"/>
      <c r="M366" s="63"/>
      <c r="N366" s="61" t="s">
        <v>60</v>
      </c>
      <c r="O366" s="61" t="s">
        <v>35</v>
      </c>
      <c r="P366" s="61" t="s">
        <v>89</v>
      </c>
      <c r="Q366" s="61" t="s">
        <v>7846</v>
      </c>
      <c r="R366"/>
      <c r="S366"/>
      <c r="T366"/>
      <c r="U366" s="63" t="s">
        <v>37</v>
      </c>
      <c r="V366" s="61" t="s">
        <v>7848</v>
      </c>
      <c r="W366"/>
      <c r="Y366" s="90"/>
      <c r="Z366" s="63">
        <v>1</v>
      </c>
      <c r="AA366" s="62">
        <v>25</v>
      </c>
      <c r="AB366" s="62"/>
      <c r="AC366" s="62"/>
      <c r="AD366" s="62"/>
      <c r="AE366" s="64" t="s">
        <v>7799</v>
      </c>
      <c r="AF366" s="61" t="s">
        <v>7079</v>
      </c>
      <c r="AG366"/>
      <c r="AH366"/>
      <c r="AI366" s="61" t="s">
        <v>7849</v>
      </c>
      <c r="AJ366"/>
      <c r="AK366" t="s">
        <v>115</v>
      </c>
      <c r="AL366"/>
      <c r="AM366"/>
      <c r="AN366" t="s">
        <v>1403</v>
      </c>
      <c r="AO366" t="s">
        <v>3031</v>
      </c>
      <c r="AP366"/>
      <c r="AQ366"/>
      <c r="AR366"/>
      <c r="AS366" s="63"/>
      <c r="AW366" s="63"/>
      <c r="AY366" s="65"/>
      <c r="AZ366" s="65"/>
      <c r="BA366" s="65"/>
      <c r="BB366" s="65"/>
      <c r="BC366" s="173"/>
      <c r="BD366" s="173"/>
      <c r="BE366" s="173"/>
      <c r="BF366" s="173"/>
      <c r="BG366" s="169"/>
      <c r="BH366" s="169"/>
      <c r="BI366" s="170"/>
      <c r="BJ366" s="43">
        <f t="shared" si="30"/>
        <v>0</v>
      </c>
      <c r="BK366" s="67">
        <f t="shared" si="35"/>
        <v>0</v>
      </c>
      <c r="BL366" s="66"/>
      <c r="BM366" s="66"/>
      <c r="BN366" s="66"/>
      <c r="BO366" s="68" t="s">
        <v>7797</v>
      </c>
      <c r="BP366" s="63"/>
      <c r="BR366" s="2" t="s">
        <v>10975</v>
      </c>
    </row>
    <row r="367" spans="1:70" s="61" customFormat="1" x14ac:dyDescent="0.2">
      <c r="A367" s="61" t="s">
        <v>3030</v>
      </c>
      <c r="B367" s="61" t="s">
        <v>7833</v>
      </c>
      <c r="C367" s="61" t="s">
        <v>81</v>
      </c>
      <c r="D367" t="s">
        <v>1490</v>
      </c>
      <c r="E367" t="s">
        <v>3896</v>
      </c>
      <c r="F367" t="s">
        <v>183</v>
      </c>
      <c r="G367" s="62">
        <v>56</v>
      </c>
      <c r="H367" s="62">
        <v>56</v>
      </c>
      <c r="I367" s="62">
        <f t="shared" si="31"/>
        <v>56</v>
      </c>
      <c r="J367" s="62"/>
      <c r="K367" s="91"/>
      <c r="L367" s="91"/>
      <c r="M367" s="63"/>
      <c r="N367" s="61" t="s">
        <v>60</v>
      </c>
      <c r="O367" s="61" t="s">
        <v>35</v>
      </c>
      <c r="P367" s="61" t="s">
        <v>89</v>
      </c>
      <c r="Q367" s="61" t="s">
        <v>7846</v>
      </c>
      <c r="R367"/>
      <c r="S367"/>
      <c r="T367"/>
      <c r="U367" s="63" t="s">
        <v>37</v>
      </c>
      <c r="V367" s="61" t="s">
        <v>7850</v>
      </c>
      <c r="W367"/>
      <c r="Y367" s="90"/>
      <c r="Z367" s="63">
        <v>1</v>
      </c>
      <c r="AA367" s="62">
        <v>25</v>
      </c>
      <c r="AB367" s="62"/>
      <c r="AC367" s="62"/>
      <c r="AD367" s="62"/>
      <c r="AE367" s="64" t="s">
        <v>7799</v>
      </c>
      <c r="AF367" s="61" t="s">
        <v>7080</v>
      </c>
      <c r="AG367"/>
      <c r="AH367"/>
      <c r="AI367" s="61" t="s">
        <v>7849</v>
      </c>
      <c r="AJ367"/>
      <c r="AK367" t="s">
        <v>115</v>
      </c>
      <c r="AL367"/>
      <c r="AM367"/>
      <c r="AN367" t="s">
        <v>465</v>
      </c>
      <c r="AO367" t="s">
        <v>3031</v>
      </c>
      <c r="AP367"/>
      <c r="AQ367"/>
      <c r="AR367"/>
      <c r="AS367" s="63"/>
      <c r="AW367" s="63"/>
      <c r="AY367" s="65"/>
      <c r="AZ367" s="65"/>
      <c r="BA367" s="65"/>
      <c r="BB367" s="65"/>
      <c r="BC367" s="173"/>
      <c r="BD367" s="173"/>
      <c r="BE367" s="173"/>
      <c r="BF367" s="173"/>
      <c r="BG367" s="169"/>
      <c r="BH367" s="169"/>
      <c r="BI367" s="170"/>
      <c r="BJ367" s="43">
        <f t="shared" si="30"/>
        <v>0</v>
      </c>
      <c r="BK367" s="67">
        <f t="shared" si="35"/>
        <v>0</v>
      </c>
      <c r="BL367" s="66"/>
      <c r="BM367" s="66"/>
      <c r="BN367" s="66"/>
      <c r="BO367" s="68" t="s">
        <v>7797</v>
      </c>
      <c r="BP367" s="63"/>
      <c r="BR367" s="2" t="s">
        <v>10975</v>
      </c>
    </row>
    <row r="368" spans="1:70" x14ac:dyDescent="0.2">
      <c r="A368" t="s">
        <v>3030</v>
      </c>
      <c r="B368" t="s">
        <v>4852</v>
      </c>
      <c r="C368" t="s">
        <v>81</v>
      </c>
      <c r="D368" t="s">
        <v>82</v>
      </c>
      <c r="E368" t="s">
        <v>83</v>
      </c>
      <c r="F368" t="s">
        <v>34</v>
      </c>
      <c r="G368" s="22">
        <v>16</v>
      </c>
      <c r="H368" s="22">
        <v>16</v>
      </c>
      <c r="I368" s="22">
        <f t="shared" si="31"/>
        <v>16</v>
      </c>
      <c r="J368" s="22"/>
      <c r="K368" s="90"/>
      <c r="L368" s="90"/>
      <c r="M368" s="2"/>
      <c r="N368" t="s">
        <v>35</v>
      </c>
      <c r="O368" t="s">
        <v>35</v>
      </c>
      <c r="P368" t="s">
        <v>36</v>
      </c>
      <c r="Q368" t="s">
        <v>4853</v>
      </c>
      <c r="U368" s="2" t="s">
        <v>37</v>
      </c>
      <c r="V368" t="s">
        <v>4854</v>
      </c>
      <c r="Y368" s="90"/>
      <c r="Z368" s="2">
        <v>4</v>
      </c>
      <c r="AA368" s="22">
        <v>119</v>
      </c>
      <c r="AB368" s="22"/>
      <c r="AC368" s="22"/>
      <c r="AD368" s="22"/>
      <c r="AE368" s="45" t="s">
        <v>7799</v>
      </c>
      <c r="AF368" t="s">
        <v>1770</v>
      </c>
      <c r="AI368" t="s">
        <v>144</v>
      </c>
      <c r="AK368" t="s">
        <v>51</v>
      </c>
      <c r="AN368" t="s">
        <v>465</v>
      </c>
      <c r="AO368" t="s">
        <v>3031</v>
      </c>
      <c r="AR368" t="s">
        <v>7851</v>
      </c>
      <c r="AS368" s="2"/>
      <c r="AU368"/>
      <c r="AV368"/>
      <c r="AX368"/>
      <c r="BC368" s="173"/>
      <c r="BD368" s="173"/>
      <c r="BE368" s="173"/>
      <c r="BF368" s="173"/>
      <c r="BG368" s="166"/>
      <c r="BH368" s="166"/>
      <c r="BI368" s="160"/>
      <c r="BJ368" s="43">
        <f t="shared" si="30"/>
        <v>0</v>
      </c>
      <c r="BK368" s="43">
        <f t="shared" si="35"/>
        <v>0</v>
      </c>
      <c r="BL368" s="44"/>
      <c r="BM368" s="44"/>
      <c r="BN368" s="44"/>
      <c r="BR368" s="2" t="s">
        <v>10975</v>
      </c>
    </row>
    <row r="369" spans="1:70" x14ac:dyDescent="0.2">
      <c r="A369" t="s">
        <v>3030</v>
      </c>
      <c r="B369" t="s">
        <v>4852</v>
      </c>
      <c r="C369" t="s">
        <v>81</v>
      </c>
      <c r="D369" t="s">
        <v>82</v>
      </c>
      <c r="E369" t="s">
        <v>83</v>
      </c>
      <c r="F369" t="s">
        <v>34</v>
      </c>
      <c r="G369" s="22">
        <v>16</v>
      </c>
      <c r="H369" s="22">
        <v>16</v>
      </c>
      <c r="I369" s="22">
        <f t="shared" si="31"/>
        <v>16</v>
      </c>
      <c r="J369" s="22"/>
      <c r="K369" s="90"/>
      <c r="L369" s="90"/>
      <c r="M369" s="2"/>
      <c r="N369" t="s">
        <v>35</v>
      </c>
      <c r="O369" t="s">
        <v>35</v>
      </c>
      <c r="P369" t="s">
        <v>36</v>
      </c>
      <c r="Q369" t="s">
        <v>4853</v>
      </c>
      <c r="U369" s="2" t="s">
        <v>37</v>
      </c>
      <c r="V369" t="s">
        <v>4856</v>
      </c>
      <c r="Y369" s="90"/>
      <c r="Z369" s="2">
        <v>4</v>
      </c>
      <c r="AA369" s="22">
        <v>105</v>
      </c>
      <c r="AB369" s="22"/>
      <c r="AC369" s="22"/>
      <c r="AD369" s="22"/>
      <c r="AE369" s="45" t="s">
        <v>7799</v>
      </c>
      <c r="AF369" t="s">
        <v>1840</v>
      </c>
      <c r="AI369" t="s">
        <v>144</v>
      </c>
      <c r="AK369" t="s">
        <v>51</v>
      </c>
      <c r="AN369" t="s">
        <v>465</v>
      </c>
      <c r="AO369" t="s">
        <v>3031</v>
      </c>
      <c r="AR369" t="s">
        <v>7851</v>
      </c>
      <c r="AS369" s="2"/>
      <c r="AU369"/>
      <c r="AV369"/>
      <c r="AX369"/>
      <c r="BC369" s="173"/>
      <c r="BD369" s="173"/>
      <c r="BE369" s="173"/>
      <c r="BF369" s="173"/>
      <c r="BG369" s="166"/>
      <c r="BH369" s="166"/>
      <c r="BI369" s="160"/>
      <c r="BJ369" s="43">
        <f t="shared" si="30"/>
        <v>0</v>
      </c>
      <c r="BK369" s="43">
        <f t="shared" si="35"/>
        <v>0</v>
      </c>
      <c r="BL369" s="44"/>
      <c r="BM369" s="44"/>
      <c r="BN369" s="44"/>
      <c r="BR369" s="2" t="s">
        <v>10975</v>
      </c>
    </row>
    <row r="370" spans="1:70" s="61" customFormat="1" x14ac:dyDescent="0.2">
      <c r="A370" t="s">
        <v>3030</v>
      </c>
      <c r="B370" t="s">
        <v>4852</v>
      </c>
      <c r="C370" t="s">
        <v>81</v>
      </c>
      <c r="D370" t="s">
        <v>82</v>
      </c>
      <c r="E370" t="s">
        <v>83</v>
      </c>
      <c r="F370" t="s">
        <v>34</v>
      </c>
      <c r="G370" s="22">
        <v>16</v>
      </c>
      <c r="H370" s="22">
        <v>16</v>
      </c>
      <c r="I370" s="22">
        <f t="shared" si="31"/>
        <v>16</v>
      </c>
      <c r="J370" s="22"/>
      <c r="K370" s="90"/>
      <c r="L370" s="90"/>
      <c r="M370" s="2"/>
      <c r="N370" t="s">
        <v>35</v>
      </c>
      <c r="O370" t="s">
        <v>35</v>
      </c>
      <c r="P370" t="s">
        <v>36</v>
      </c>
      <c r="Q370" t="s">
        <v>4853</v>
      </c>
      <c r="R370"/>
      <c r="S370"/>
      <c r="T370"/>
      <c r="U370" s="2" t="s">
        <v>37</v>
      </c>
      <c r="V370" t="s">
        <v>4858</v>
      </c>
      <c r="W370"/>
      <c r="X370"/>
      <c r="Y370" s="90"/>
      <c r="Z370" s="2">
        <v>4</v>
      </c>
      <c r="AA370" s="22">
        <v>132</v>
      </c>
      <c r="AB370" s="22"/>
      <c r="AC370" s="22"/>
      <c r="AD370" s="22"/>
      <c r="AE370" s="45" t="s">
        <v>7799</v>
      </c>
      <c r="AF370" t="s">
        <v>222</v>
      </c>
      <c r="AG370"/>
      <c r="AH370"/>
      <c r="AI370" t="s">
        <v>7852</v>
      </c>
      <c r="AJ370"/>
      <c r="AK370" t="s">
        <v>51</v>
      </c>
      <c r="AL370"/>
      <c r="AM370"/>
      <c r="AN370" t="s">
        <v>465</v>
      </c>
      <c r="AO370" t="s">
        <v>3031</v>
      </c>
      <c r="AP370"/>
      <c r="AQ370"/>
      <c r="AR370" t="s">
        <v>7851</v>
      </c>
      <c r="AS370" s="2"/>
      <c r="AT370"/>
      <c r="AU370"/>
      <c r="AV370"/>
      <c r="AW370" s="2"/>
      <c r="AX370"/>
      <c r="AY370" s="43"/>
      <c r="AZ370" s="43"/>
      <c r="BA370" s="43"/>
      <c r="BB370" s="43"/>
      <c r="BC370" s="173"/>
      <c r="BD370" s="173"/>
      <c r="BE370" s="173"/>
      <c r="BF370" s="173"/>
      <c r="BG370" s="166"/>
      <c r="BH370" s="166"/>
      <c r="BI370" s="160"/>
      <c r="BJ370" s="43">
        <f t="shared" si="30"/>
        <v>0</v>
      </c>
      <c r="BK370" s="43">
        <f t="shared" si="35"/>
        <v>0</v>
      </c>
      <c r="BL370" s="44"/>
      <c r="BM370" s="44"/>
      <c r="BN370" s="44"/>
      <c r="BO370" s="2"/>
      <c r="BP370" s="2"/>
      <c r="BQ370"/>
      <c r="BR370" s="2" t="s">
        <v>10975</v>
      </c>
    </row>
    <row r="371" spans="1:70" s="61" customFormat="1" x14ac:dyDescent="0.2">
      <c r="A371" t="s">
        <v>3030</v>
      </c>
      <c r="B371" t="s">
        <v>4852</v>
      </c>
      <c r="C371" t="s">
        <v>81</v>
      </c>
      <c r="D371" t="s">
        <v>82</v>
      </c>
      <c r="E371" t="s">
        <v>83</v>
      </c>
      <c r="F371" t="s">
        <v>34</v>
      </c>
      <c r="G371" s="22">
        <v>16</v>
      </c>
      <c r="H371" s="22">
        <v>16</v>
      </c>
      <c r="I371" s="22">
        <f t="shared" si="31"/>
        <v>16</v>
      </c>
      <c r="J371" s="22"/>
      <c r="K371" s="90"/>
      <c r="L371" s="90"/>
      <c r="M371" s="2"/>
      <c r="N371" t="s">
        <v>35</v>
      </c>
      <c r="O371" t="s">
        <v>35</v>
      </c>
      <c r="P371" t="s">
        <v>36</v>
      </c>
      <c r="Q371" t="s">
        <v>4853</v>
      </c>
      <c r="R371"/>
      <c r="S371"/>
      <c r="T371"/>
      <c r="U371" s="2" t="s">
        <v>37</v>
      </c>
      <c r="V371" t="s">
        <v>4859</v>
      </c>
      <c r="W371"/>
      <c r="X371"/>
      <c r="Y371" s="90"/>
      <c r="Z371" s="2">
        <v>4</v>
      </c>
      <c r="AA371" s="22">
        <v>71</v>
      </c>
      <c r="AB371" s="22"/>
      <c r="AC371" s="22"/>
      <c r="AD371" s="22"/>
      <c r="AE371" s="45" t="s">
        <v>7799</v>
      </c>
      <c r="AF371" t="s">
        <v>1836</v>
      </c>
      <c r="AG371"/>
      <c r="AH371"/>
      <c r="AI371" t="s">
        <v>144</v>
      </c>
      <c r="AJ371"/>
      <c r="AK371" t="s">
        <v>51</v>
      </c>
      <c r="AL371"/>
      <c r="AM371"/>
      <c r="AN371" t="s">
        <v>465</v>
      </c>
      <c r="AO371" t="s">
        <v>3031</v>
      </c>
      <c r="AP371"/>
      <c r="AQ371"/>
      <c r="AR371" t="s">
        <v>7851</v>
      </c>
      <c r="AS371" s="2"/>
      <c r="AT371"/>
      <c r="AU371"/>
      <c r="AV371"/>
      <c r="AW371" s="2"/>
      <c r="AX371"/>
      <c r="AY371" s="43"/>
      <c r="AZ371" s="43"/>
      <c r="BA371" s="43"/>
      <c r="BB371" s="43"/>
      <c r="BC371" s="173"/>
      <c r="BD371" s="173"/>
      <c r="BE371" s="173"/>
      <c r="BF371" s="173"/>
      <c r="BG371" s="166"/>
      <c r="BH371" s="166"/>
      <c r="BI371" s="160"/>
      <c r="BJ371" s="43">
        <f t="shared" si="30"/>
        <v>0</v>
      </c>
      <c r="BK371" s="43">
        <f t="shared" si="35"/>
        <v>0</v>
      </c>
      <c r="BL371" s="44"/>
      <c r="BM371" s="44"/>
      <c r="BN371" s="44"/>
      <c r="BO371" s="2"/>
      <c r="BP371" s="2"/>
      <c r="BQ371"/>
      <c r="BR371" s="2" t="s">
        <v>10975</v>
      </c>
    </row>
    <row r="372" spans="1:70" s="61" customFormat="1" x14ac:dyDescent="0.2">
      <c r="A372" t="s">
        <v>3030</v>
      </c>
      <c r="B372" t="s">
        <v>7853</v>
      </c>
      <c r="C372" t="s">
        <v>81</v>
      </c>
      <c r="D372" t="s">
        <v>1490</v>
      </c>
      <c r="E372" t="s">
        <v>83</v>
      </c>
      <c r="F372" t="s">
        <v>183</v>
      </c>
      <c r="G372" s="22">
        <v>56</v>
      </c>
      <c r="H372" s="22">
        <v>56</v>
      </c>
      <c r="I372" s="22">
        <f t="shared" si="31"/>
        <v>56</v>
      </c>
      <c r="J372" s="22"/>
      <c r="K372" s="90"/>
      <c r="L372" s="90"/>
      <c r="M372" s="2"/>
      <c r="N372" t="s">
        <v>60</v>
      </c>
      <c r="O372" t="s">
        <v>35</v>
      </c>
      <c r="P372" t="s">
        <v>89</v>
      </c>
      <c r="Q372" t="s">
        <v>4801</v>
      </c>
      <c r="R372"/>
      <c r="S372"/>
      <c r="T372"/>
      <c r="U372" s="2" t="s">
        <v>37</v>
      </c>
      <c r="V372" t="s">
        <v>7854</v>
      </c>
      <c r="W372"/>
      <c r="X372"/>
      <c r="Y372" s="90"/>
      <c r="Z372" s="2">
        <v>1</v>
      </c>
      <c r="AA372" s="22">
        <v>30</v>
      </c>
      <c r="AB372" s="22"/>
      <c r="AC372" s="22"/>
      <c r="AD372" s="22"/>
      <c r="AE372" s="45" t="s">
        <v>7799</v>
      </c>
      <c r="AF372" t="s">
        <v>4880</v>
      </c>
      <c r="AG372"/>
      <c r="AH372"/>
      <c r="AI372" t="s">
        <v>303</v>
      </c>
      <c r="AJ372"/>
      <c r="AK372" t="s">
        <v>115</v>
      </c>
      <c r="AL372"/>
      <c r="AM372"/>
      <c r="AN372" t="s">
        <v>3313</v>
      </c>
      <c r="AO372" t="s">
        <v>3031</v>
      </c>
      <c r="AP372"/>
      <c r="AQ372"/>
      <c r="AR372" t="s">
        <v>7855</v>
      </c>
      <c r="AS372" s="2"/>
      <c r="AT372"/>
      <c r="AU372"/>
      <c r="AV372"/>
      <c r="AW372" s="2"/>
      <c r="AX372"/>
      <c r="AY372" s="43"/>
      <c r="AZ372" s="43"/>
      <c r="BA372" s="43"/>
      <c r="BB372" s="43"/>
      <c r="BC372" s="173"/>
      <c r="BD372" s="173"/>
      <c r="BE372" s="173"/>
      <c r="BF372" s="173"/>
      <c r="BG372" s="166"/>
      <c r="BH372" s="166"/>
      <c r="BI372" s="160"/>
      <c r="BJ372" s="43">
        <f t="shared" si="30"/>
        <v>0</v>
      </c>
      <c r="BK372" s="43">
        <f t="shared" si="35"/>
        <v>0</v>
      </c>
      <c r="BL372" s="44"/>
      <c r="BM372" s="44"/>
      <c r="BN372" s="44"/>
      <c r="BO372" s="2"/>
      <c r="BP372" s="2"/>
      <c r="BQ372"/>
      <c r="BR372" s="2" t="s">
        <v>10975</v>
      </c>
    </row>
    <row r="373" spans="1:70" s="61" customFormat="1" x14ac:dyDescent="0.2">
      <c r="A373" t="s">
        <v>3030</v>
      </c>
      <c r="B373" t="s">
        <v>7853</v>
      </c>
      <c r="C373" t="s">
        <v>81</v>
      </c>
      <c r="D373" t="s">
        <v>1490</v>
      </c>
      <c r="E373" t="s">
        <v>83</v>
      </c>
      <c r="F373" t="s">
        <v>183</v>
      </c>
      <c r="G373" s="22">
        <v>56</v>
      </c>
      <c r="H373" s="22">
        <v>56</v>
      </c>
      <c r="I373" s="22">
        <f t="shared" si="31"/>
        <v>56</v>
      </c>
      <c r="J373" s="22"/>
      <c r="K373" s="90"/>
      <c r="L373" s="90"/>
      <c r="M373" s="2"/>
      <c r="N373" t="s">
        <v>60</v>
      </c>
      <c r="O373" t="s">
        <v>35</v>
      </c>
      <c r="P373" t="s">
        <v>89</v>
      </c>
      <c r="Q373" t="s">
        <v>4801</v>
      </c>
      <c r="R373"/>
      <c r="S373"/>
      <c r="T373"/>
      <c r="U373" s="2" t="s">
        <v>37</v>
      </c>
      <c r="V373" t="s">
        <v>7856</v>
      </c>
      <c r="W373"/>
      <c r="X373"/>
      <c r="Y373" s="90"/>
      <c r="Z373" s="2">
        <v>1</v>
      </c>
      <c r="AA373" s="22">
        <v>29</v>
      </c>
      <c r="AB373" s="22"/>
      <c r="AC373" s="22"/>
      <c r="AD373" s="22"/>
      <c r="AE373" s="45" t="s">
        <v>7799</v>
      </c>
      <c r="AF373" t="s">
        <v>4882</v>
      </c>
      <c r="AG373"/>
      <c r="AH373"/>
      <c r="AI373" t="s">
        <v>303</v>
      </c>
      <c r="AJ373"/>
      <c r="AK373" t="s">
        <v>115</v>
      </c>
      <c r="AL373"/>
      <c r="AM373"/>
      <c r="AN373" t="s">
        <v>3313</v>
      </c>
      <c r="AO373" t="s">
        <v>3031</v>
      </c>
      <c r="AP373"/>
      <c r="AQ373"/>
      <c r="AR373" t="s">
        <v>7855</v>
      </c>
      <c r="AS373" s="2"/>
      <c r="AT373"/>
      <c r="AU373"/>
      <c r="AV373"/>
      <c r="AW373" s="2"/>
      <c r="AX373"/>
      <c r="AY373" s="43"/>
      <c r="AZ373" s="43"/>
      <c r="BA373" s="43"/>
      <c r="BB373" s="43"/>
      <c r="BC373" s="173"/>
      <c r="BD373" s="173"/>
      <c r="BE373" s="173"/>
      <c r="BF373" s="173"/>
      <c r="BG373" s="166"/>
      <c r="BH373" s="166"/>
      <c r="BI373" s="160"/>
      <c r="BJ373" s="43">
        <f t="shared" si="30"/>
        <v>0</v>
      </c>
      <c r="BK373" s="43">
        <f t="shared" si="35"/>
        <v>0</v>
      </c>
      <c r="BL373" s="44"/>
      <c r="BM373" s="44"/>
      <c r="BN373" s="44"/>
      <c r="BO373" s="2"/>
      <c r="BP373" s="2"/>
      <c r="BQ373"/>
      <c r="BR373" s="2" t="s">
        <v>10975</v>
      </c>
    </row>
    <row r="374" spans="1:70" s="61" customFormat="1" x14ac:dyDescent="0.2">
      <c r="A374" s="61" t="s">
        <v>3030</v>
      </c>
      <c r="B374" s="61" t="s">
        <v>7853</v>
      </c>
      <c r="C374" s="61" t="s">
        <v>81</v>
      </c>
      <c r="D374" t="s">
        <v>1490</v>
      </c>
      <c r="E374" t="s">
        <v>83</v>
      </c>
      <c r="F374" t="s">
        <v>183</v>
      </c>
      <c r="G374" s="62">
        <v>56</v>
      </c>
      <c r="H374" s="62">
        <v>56</v>
      </c>
      <c r="I374" s="62">
        <f t="shared" si="31"/>
        <v>56</v>
      </c>
      <c r="J374" s="62"/>
      <c r="K374" s="91"/>
      <c r="L374" s="91"/>
      <c r="M374" s="63"/>
      <c r="N374" s="61" t="s">
        <v>60</v>
      </c>
      <c r="O374" s="61" t="s">
        <v>35</v>
      </c>
      <c r="P374" s="61" t="s">
        <v>89</v>
      </c>
      <c r="Q374" s="61" t="s">
        <v>4815</v>
      </c>
      <c r="R374"/>
      <c r="S374"/>
      <c r="T374"/>
      <c r="U374" s="63" t="s">
        <v>37</v>
      </c>
      <c r="V374" s="61" t="s">
        <v>7857</v>
      </c>
      <c r="W374"/>
      <c r="Y374" s="90"/>
      <c r="Z374" s="63">
        <v>1</v>
      </c>
      <c r="AA374" s="62">
        <v>31</v>
      </c>
      <c r="AB374" s="62"/>
      <c r="AC374" s="62"/>
      <c r="AD374" s="62"/>
      <c r="AE374" s="64" t="s">
        <v>7799</v>
      </c>
      <c r="AF374" s="61" t="s">
        <v>4885</v>
      </c>
      <c r="AG374"/>
      <c r="AH374"/>
      <c r="AI374" s="61" t="s">
        <v>303</v>
      </c>
      <c r="AJ374"/>
      <c r="AK374" t="s">
        <v>115</v>
      </c>
      <c r="AL374"/>
      <c r="AM374"/>
      <c r="AN374" t="s">
        <v>3313</v>
      </c>
      <c r="AO374" t="s">
        <v>3031</v>
      </c>
      <c r="AP374"/>
      <c r="AQ374"/>
      <c r="AR374"/>
      <c r="AS374" s="63"/>
      <c r="AW374" s="63"/>
      <c r="AY374" s="65"/>
      <c r="AZ374" s="65"/>
      <c r="BA374" s="65"/>
      <c r="BB374" s="65"/>
      <c r="BC374" s="173"/>
      <c r="BD374" s="173"/>
      <c r="BE374" s="173"/>
      <c r="BF374" s="173"/>
      <c r="BG374" s="169"/>
      <c r="BH374" s="169"/>
      <c r="BI374" s="170"/>
      <c r="BJ374" s="43">
        <f t="shared" si="30"/>
        <v>0</v>
      </c>
      <c r="BK374" s="67">
        <f t="shared" si="35"/>
        <v>0</v>
      </c>
      <c r="BL374" s="66"/>
      <c r="BM374" s="66"/>
      <c r="BN374" s="66"/>
      <c r="BO374" s="68" t="s">
        <v>7858</v>
      </c>
      <c r="BP374" s="63"/>
      <c r="BR374" s="2" t="s">
        <v>10975</v>
      </c>
    </row>
    <row r="375" spans="1:70" s="61" customFormat="1" x14ac:dyDescent="0.2">
      <c r="A375" s="61" t="s">
        <v>3030</v>
      </c>
      <c r="B375" s="61" t="s">
        <v>7853</v>
      </c>
      <c r="C375" s="61" t="s">
        <v>81</v>
      </c>
      <c r="D375" t="s">
        <v>1490</v>
      </c>
      <c r="E375" t="s">
        <v>83</v>
      </c>
      <c r="F375" t="s">
        <v>183</v>
      </c>
      <c r="G375" s="62">
        <v>56</v>
      </c>
      <c r="H375" s="62">
        <v>56</v>
      </c>
      <c r="I375" s="62">
        <f t="shared" si="31"/>
        <v>56</v>
      </c>
      <c r="J375" s="62"/>
      <c r="K375" s="91"/>
      <c r="L375" s="91"/>
      <c r="M375" s="63"/>
      <c r="N375" s="61" t="s">
        <v>60</v>
      </c>
      <c r="O375" s="61" t="s">
        <v>35</v>
      </c>
      <c r="P375" s="61" t="s">
        <v>89</v>
      </c>
      <c r="Q375" s="61" t="s">
        <v>4825</v>
      </c>
      <c r="R375"/>
      <c r="S375"/>
      <c r="T375"/>
      <c r="U375" s="63" t="s">
        <v>37</v>
      </c>
      <c r="V375" s="61" t="s">
        <v>7859</v>
      </c>
      <c r="W375"/>
      <c r="Y375" s="90"/>
      <c r="Z375" s="63">
        <v>1</v>
      </c>
      <c r="AA375" s="62">
        <v>32</v>
      </c>
      <c r="AB375" s="62"/>
      <c r="AC375" s="62"/>
      <c r="AD375" s="62"/>
      <c r="AE375" s="64" t="s">
        <v>7814</v>
      </c>
      <c r="AF375" s="61" t="s">
        <v>4887</v>
      </c>
      <c r="AG375"/>
      <c r="AH375"/>
      <c r="AI375" s="61" t="s">
        <v>303</v>
      </c>
      <c r="AJ375"/>
      <c r="AK375" t="s">
        <v>115</v>
      </c>
      <c r="AL375"/>
      <c r="AM375"/>
      <c r="AN375" t="s">
        <v>3313</v>
      </c>
      <c r="AO375" t="s">
        <v>3031</v>
      </c>
      <c r="AP375"/>
      <c r="AQ375"/>
      <c r="AR375"/>
      <c r="AS375" s="63"/>
      <c r="AW375" s="63"/>
      <c r="AY375" s="65"/>
      <c r="AZ375" s="65"/>
      <c r="BA375" s="65"/>
      <c r="BB375" s="65"/>
      <c r="BC375" s="173"/>
      <c r="BD375" s="173"/>
      <c r="BE375" s="173"/>
      <c r="BF375" s="173"/>
      <c r="BG375" s="169"/>
      <c r="BH375" s="169"/>
      <c r="BI375" s="170"/>
      <c r="BJ375" s="43">
        <f t="shared" si="30"/>
        <v>0</v>
      </c>
      <c r="BK375" s="67">
        <f t="shared" si="35"/>
        <v>0</v>
      </c>
      <c r="BL375" s="66"/>
      <c r="BM375" s="66"/>
      <c r="BN375" s="66"/>
      <c r="BO375" s="68" t="s">
        <v>7858</v>
      </c>
      <c r="BP375" s="63"/>
      <c r="BR375" s="2" t="s">
        <v>10975</v>
      </c>
    </row>
    <row r="376" spans="1:70" s="61" customFormat="1" x14ac:dyDescent="0.2">
      <c r="A376" s="61" t="s">
        <v>3030</v>
      </c>
      <c r="B376" s="61" t="s">
        <v>7853</v>
      </c>
      <c r="C376" s="61" t="s">
        <v>81</v>
      </c>
      <c r="D376" t="s">
        <v>1490</v>
      </c>
      <c r="E376" t="s">
        <v>83</v>
      </c>
      <c r="F376" t="s">
        <v>183</v>
      </c>
      <c r="G376" s="62">
        <v>56</v>
      </c>
      <c r="H376" s="62">
        <v>56</v>
      </c>
      <c r="I376" s="62">
        <f t="shared" si="31"/>
        <v>56</v>
      </c>
      <c r="J376" s="62"/>
      <c r="K376" s="91"/>
      <c r="L376" s="91"/>
      <c r="M376" s="63"/>
      <c r="N376" s="61" t="s">
        <v>60</v>
      </c>
      <c r="O376" s="61" t="s">
        <v>35</v>
      </c>
      <c r="P376" s="61" t="s">
        <v>89</v>
      </c>
      <c r="Q376" s="61" t="s">
        <v>4825</v>
      </c>
      <c r="R376"/>
      <c r="S376"/>
      <c r="T376"/>
      <c r="U376" s="63" t="s">
        <v>37</v>
      </c>
      <c r="V376" s="61" t="s">
        <v>7860</v>
      </c>
      <c r="W376"/>
      <c r="Y376" s="90"/>
      <c r="Z376" s="63">
        <v>1</v>
      </c>
      <c r="AA376" s="62">
        <v>31</v>
      </c>
      <c r="AB376" s="62"/>
      <c r="AC376" s="62"/>
      <c r="AD376" s="62"/>
      <c r="AE376" s="64" t="s">
        <v>7814</v>
      </c>
      <c r="AF376" s="61" t="s">
        <v>4889</v>
      </c>
      <c r="AG376"/>
      <c r="AH376"/>
      <c r="AI376" s="61" t="s">
        <v>303</v>
      </c>
      <c r="AJ376"/>
      <c r="AK376" t="s">
        <v>115</v>
      </c>
      <c r="AL376"/>
      <c r="AM376"/>
      <c r="AN376" t="s">
        <v>3313</v>
      </c>
      <c r="AO376" t="s">
        <v>3031</v>
      </c>
      <c r="AP376"/>
      <c r="AQ376"/>
      <c r="AR376"/>
      <c r="AS376" s="63"/>
      <c r="AW376" s="63"/>
      <c r="AY376" s="65"/>
      <c r="AZ376" s="65"/>
      <c r="BA376" s="65"/>
      <c r="BB376" s="65"/>
      <c r="BC376" s="173"/>
      <c r="BD376" s="173"/>
      <c r="BE376" s="173"/>
      <c r="BF376" s="173"/>
      <c r="BG376" s="169"/>
      <c r="BH376" s="169"/>
      <c r="BI376" s="170"/>
      <c r="BJ376" s="43">
        <f t="shared" si="30"/>
        <v>0</v>
      </c>
      <c r="BK376" s="67">
        <f t="shared" si="35"/>
        <v>0</v>
      </c>
      <c r="BL376" s="66"/>
      <c r="BM376" s="66"/>
      <c r="BN376" s="66"/>
      <c r="BO376" s="68" t="s">
        <v>7858</v>
      </c>
      <c r="BP376" s="63"/>
      <c r="BR376" s="2" t="s">
        <v>10975</v>
      </c>
    </row>
    <row r="377" spans="1:70" s="61" customFormat="1" x14ac:dyDescent="0.2">
      <c r="A377" s="61" t="s">
        <v>3030</v>
      </c>
      <c r="B377" s="61" t="s">
        <v>7853</v>
      </c>
      <c r="C377" s="61" t="s">
        <v>81</v>
      </c>
      <c r="D377" t="s">
        <v>1490</v>
      </c>
      <c r="E377" t="s">
        <v>83</v>
      </c>
      <c r="F377" t="s">
        <v>183</v>
      </c>
      <c r="G377" s="62">
        <v>56</v>
      </c>
      <c r="H377" s="62">
        <v>56</v>
      </c>
      <c r="I377" s="62">
        <f t="shared" si="31"/>
        <v>56</v>
      </c>
      <c r="J377" s="62"/>
      <c r="K377" s="91"/>
      <c r="L377" s="91"/>
      <c r="M377" s="63"/>
      <c r="N377" s="61" t="s">
        <v>60</v>
      </c>
      <c r="O377" s="61" t="s">
        <v>35</v>
      </c>
      <c r="P377" s="61" t="s">
        <v>89</v>
      </c>
      <c r="Q377" s="61" t="s">
        <v>4825</v>
      </c>
      <c r="R377"/>
      <c r="S377"/>
      <c r="T377"/>
      <c r="U377" s="63" t="s">
        <v>37</v>
      </c>
      <c r="V377" s="61" t="s">
        <v>7861</v>
      </c>
      <c r="W377"/>
      <c r="Y377" s="90"/>
      <c r="Z377" s="63">
        <v>1</v>
      </c>
      <c r="AA377" s="62">
        <v>33</v>
      </c>
      <c r="AB377" s="62"/>
      <c r="AC377" s="62"/>
      <c r="AD377" s="62"/>
      <c r="AE377" s="64" t="s">
        <v>7814</v>
      </c>
      <c r="AF377" s="61" t="s">
        <v>4891</v>
      </c>
      <c r="AG377"/>
      <c r="AH377"/>
      <c r="AI377" s="61" t="s">
        <v>303</v>
      </c>
      <c r="AJ377"/>
      <c r="AK377" t="s">
        <v>115</v>
      </c>
      <c r="AL377"/>
      <c r="AM377"/>
      <c r="AN377" t="s">
        <v>3313</v>
      </c>
      <c r="AO377" t="s">
        <v>3031</v>
      </c>
      <c r="AP377"/>
      <c r="AQ377"/>
      <c r="AR377"/>
      <c r="AS377" s="63"/>
      <c r="AW377" s="63"/>
      <c r="AY377" s="65"/>
      <c r="AZ377" s="65"/>
      <c r="BA377" s="65"/>
      <c r="BB377" s="65"/>
      <c r="BC377" s="173"/>
      <c r="BD377" s="173"/>
      <c r="BE377" s="173"/>
      <c r="BF377" s="173"/>
      <c r="BG377" s="169"/>
      <c r="BH377" s="169"/>
      <c r="BI377" s="170"/>
      <c r="BJ377" s="43">
        <f t="shared" si="30"/>
        <v>0</v>
      </c>
      <c r="BK377" s="67">
        <f t="shared" si="35"/>
        <v>0</v>
      </c>
      <c r="BL377" s="66"/>
      <c r="BM377" s="66"/>
      <c r="BN377" s="66"/>
      <c r="BO377" s="68" t="s">
        <v>7858</v>
      </c>
      <c r="BP377" s="63"/>
      <c r="BR377" s="2" t="s">
        <v>10975</v>
      </c>
    </row>
    <row r="378" spans="1:70" x14ac:dyDescent="0.2">
      <c r="A378" t="s">
        <v>3030</v>
      </c>
      <c r="B378" t="s">
        <v>7853</v>
      </c>
      <c r="C378" t="s">
        <v>81</v>
      </c>
      <c r="D378" t="s">
        <v>1490</v>
      </c>
      <c r="E378" t="s">
        <v>83</v>
      </c>
      <c r="F378" t="s">
        <v>183</v>
      </c>
      <c r="G378" s="22">
        <v>56</v>
      </c>
      <c r="H378" s="22">
        <v>56</v>
      </c>
      <c r="I378" s="22">
        <f t="shared" si="31"/>
        <v>56</v>
      </c>
      <c r="J378" s="22"/>
      <c r="K378" s="90"/>
      <c r="L378" s="90"/>
      <c r="M378" s="2"/>
      <c r="N378" t="s">
        <v>60</v>
      </c>
      <c r="O378" t="s">
        <v>35</v>
      </c>
      <c r="P378" t="s">
        <v>89</v>
      </c>
      <c r="Q378" t="s">
        <v>4803</v>
      </c>
      <c r="U378" s="2" t="s">
        <v>37</v>
      </c>
      <c r="V378" t="s">
        <v>7862</v>
      </c>
      <c r="Y378" s="90"/>
      <c r="Z378" s="2">
        <v>1</v>
      </c>
      <c r="AA378" s="22">
        <v>30</v>
      </c>
      <c r="AB378" s="22"/>
      <c r="AC378" s="22"/>
      <c r="AD378" s="22"/>
      <c r="AE378" s="45" t="s">
        <v>7814</v>
      </c>
      <c r="AF378" t="s">
        <v>4893</v>
      </c>
      <c r="AI378" t="s">
        <v>303</v>
      </c>
      <c r="AK378" t="s">
        <v>115</v>
      </c>
      <c r="AN378" t="s">
        <v>3313</v>
      </c>
      <c r="AO378" t="s">
        <v>3031</v>
      </c>
      <c r="AS378" s="2"/>
      <c r="AU378"/>
      <c r="AV378"/>
      <c r="AX378"/>
      <c r="BC378" s="173"/>
      <c r="BD378" s="173"/>
      <c r="BE378" s="173"/>
      <c r="BF378" s="173"/>
      <c r="BG378" s="166"/>
      <c r="BH378" s="166"/>
      <c r="BI378" s="160"/>
      <c r="BJ378" s="43">
        <f t="shared" si="30"/>
        <v>0</v>
      </c>
      <c r="BK378" s="43">
        <f t="shared" ref="BK378:BK383" si="36">BJ378</f>
        <v>0</v>
      </c>
      <c r="BL378" s="44"/>
      <c r="BM378" s="44"/>
      <c r="BN378" s="44"/>
      <c r="BR378" s="2" t="s">
        <v>10975</v>
      </c>
    </row>
    <row r="379" spans="1:70" x14ac:dyDescent="0.2">
      <c r="A379" t="s">
        <v>3030</v>
      </c>
      <c r="B379" t="s">
        <v>7853</v>
      </c>
      <c r="C379" t="s">
        <v>81</v>
      </c>
      <c r="D379" t="s">
        <v>1490</v>
      </c>
      <c r="E379" t="s">
        <v>83</v>
      </c>
      <c r="F379" t="s">
        <v>183</v>
      </c>
      <c r="G379" s="22">
        <v>56</v>
      </c>
      <c r="H379" s="22">
        <v>56</v>
      </c>
      <c r="I379" s="22">
        <f t="shared" si="31"/>
        <v>56</v>
      </c>
      <c r="J379" s="22"/>
      <c r="K379" s="90"/>
      <c r="L379" s="90"/>
      <c r="M379" s="2"/>
      <c r="N379" t="s">
        <v>60</v>
      </c>
      <c r="O379" t="s">
        <v>35</v>
      </c>
      <c r="P379" t="s">
        <v>89</v>
      </c>
      <c r="Q379" t="s">
        <v>4803</v>
      </c>
      <c r="U379" s="2" t="s">
        <v>37</v>
      </c>
      <c r="V379" t="s">
        <v>7863</v>
      </c>
      <c r="Y379" s="90"/>
      <c r="Z379" s="2">
        <v>1</v>
      </c>
      <c r="AA379" s="22">
        <v>33</v>
      </c>
      <c r="AB379" s="22"/>
      <c r="AC379" s="22"/>
      <c r="AD379" s="22"/>
      <c r="AE379" s="45" t="s">
        <v>7799</v>
      </c>
      <c r="AF379" t="s">
        <v>4895</v>
      </c>
      <c r="AI379" t="s">
        <v>303</v>
      </c>
      <c r="AK379" t="s">
        <v>115</v>
      </c>
      <c r="AN379" t="s">
        <v>3313</v>
      </c>
      <c r="AO379" t="s">
        <v>3031</v>
      </c>
      <c r="AS379" s="2"/>
      <c r="AU379"/>
      <c r="AV379"/>
      <c r="AX379"/>
      <c r="BC379" s="173"/>
      <c r="BD379" s="173"/>
      <c r="BE379" s="173"/>
      <c r="BF379" s="173"/>
      <c r="BG379" s="166"/>
      <c r="BH379" s="166"/>
      <c r="BI379" s="160"/>
      <c r="BJ379" s="43">
        <f t="shared" si="30"/>
        <v>0</v>
      </c>
      <c r="BK379" s="43">
        <f t="shared" si="36"/>
        <v>0</v>
      </c>
      <c r="BL379" s="44"/>
      <c r="BM379" s="44"/>
      <c r="BN379" s="44"/>
      <c r="BR379" s="2" t="s">
        <v>10975</v>
      </c>
    </row>
    <row r="380" spans="1:70" s="61" customFormat="1" x14ac:dyDescent="0.2">
      <c r="A380" s="61" t="s">
        <v>3030</v>
      </c>
      <c r="B380" s="61" t="s">
        <v>7853</v>
      </c>
      <c r="C380" s="61" t="s">
        <v>81</v>
      </c>
      <c r="D380" t="s">
        <v>1490</v>
      </c>
      <c r="E380" t="s">
        <v>83</v>
      </c>
      <c r="F380" t="s">
        <v>183</v>
      </c>
      <c r="G380" s="62">
        <v>56</v>
      </c>
      <c r="H380" s="62">
        <v>56</v>
      </c>
      <c r="I380" s="62">
        <f t="shared" si="31"/>
        <v>56</v>
      </c>
      <c r="J380" s="62"/>
      <c r="K380" s="91"/>
      <c r="L380" s="91"/>
      <c r="M380" s="63"/>
      <c r="N380" s="61" t="s">
        <v>60</v>
      </c>
      <c r="O380" s="61" t="s">
        <v>35</v>
      </c>
      <c r="P380" s="61" t="s">
        <v>89</v>
      </c>
      <c r="Q380" s="61" t="s">
        <v>4811</v>
      </c>
      <c r="R380"/>
      <c r="S380"/>
      <c r="T380"/>
      <c r="U380" s="63" t="s">
        <v>37</v>
      </c>
      <c r="V380" s="61" t="s">
        <v>7864</v>
      </c>
      <c r="W380"/>
      <c r="Y380" s="90"/>
      <c r="Z380" s="63">
        <v>1</v>
      </c>
      <c r="AA380" s="62">
        <v>29</v>
      </c>
      <c r="AB380" s="62"/>
      <c r="AC380" s="62"/>
      <c r="AD380" s="62"/>
      <c r="AE380" s="64" t="s">
        <v>7786</v>
      </c>
      <c r="AF380" s="61" t="s">
        <v>4863</v>
      </c>
      <c r="AG380"/>
      <c r="AH380"/>
      <c r="AI380" s="61" t="s">
        <v>7787</v>
      </c>
      <c r="AJ380"/>
      <c r="AK380" t="s">
        <v>115</v>
      </c>
      <c r="AL380"/>
      <c r="AM380"/>
      <c r="AN380" t="s">
        <v>3313</v>
      </c>
      <c r="AO380" t="s">
        <v>3031</v>
      </c>
      <c r="AP380"/>
      <c r="AQ380"/>
      <c r="AR380"/>
      <c r="AS380" s="63"/>
      <c r="AW380" s="63"/>
      <c r="AY380" s="65"/>
      <c r="AZ380" s="65"/>
      <c r="BA380" s="65"/>
      <c r="BB380" s="65"/>
      <c r="BC380" s="173"/>
      <c r="BD380" s="173"/>
      <c r="BE380" s="173"/>
      <c r="BF380" s="173"/>
      <c r="BG380" s="169"/>
      <c r="BH380" s="169"/>
      <c r="BI380" s="170"/>
      <c r="BJ380" s="43">
        <f t="shared" si="30"/>
        <v>0</v>
      </c>
      <c r="BK380" s="67">
        <f t="shared" si="36"/>
        <v>0</v>
      </c>
      <c r="BL380" s="66"/>
      <c r="BM380" s="66"/>
      <c r="BN380" s="66"/>
      <c r="BO380" s="68" t="s">
        <v>7858</v>
      </c>
      <c r="BP380" s="63"/>
      <c r="BR380" s="2" t="s">
        <v>10975</v>
      </c>
    </row>
    <row r="381" spans="1:70" s="61" customFormat="1" x14ac:dyDescent="0.2">
      <c r="A381" s="61" t="s">
        <v>3030</v>
      </c>
      <c r="B381" s="61" t="s">
        <v>7853</v>
      </c>
      <c r="C381" s="61" t="s">
        <v>81</v>
      </c>
      <c r="D381" t="s">
        <v>1490</v>
      </c>
      <c r="E381" t="s">
        <v>83</v>
      </c>
      <c r="F381" t="s">
        <v>183</v>
      </c>
      <c r="G381" s="62">
        <v>56</v>
      </c>
      <c r="H381" s="62">
        <v>56</v>
      </c>
      <c r="I381" s="62">
        <f t="shared" si="31"/>
        <v>56</v>
      </c>
      <c r="J381" s="62"/>
      <c r="K381" s="91"/>
      <c r="L381" s="91"/>
      <c r="M381" s="63"/>
      <c r="N381" s="61" t="s">
        <v>60</v>
      </c>
      <c r="O381" s="61" t="s">
        <v>35</v>
      </c>
      <c r="P381" s="61" t="s">
        <v>89</v>
      </c>
      <c r="Q381" s="61" t="s">
        <v>4811</v>
      </c>
      <c r="R381"/>
      <c r="S381"/>
      <c r="T381"/>
      <c r="U381" s="63" t="s">
        <v>37</v>
      </c>
      <c r="V381" s="61" t="s">
        <v>7865</v>
      </c>
      <c r="W381"/>
      <c r="Y381" s="90"/>
      <c r="Z381" s="63">
        <v>1</v>
      </c>
      <c r="AA381" s="62">
        <v>31</v>
      </c>
      <c r="AB381" s="62"/>
      <c r="AC381" s="62"/>
      <c r="AD381" s="62"/>
      <c r="AE381" s="64" t="s">
        <v>7814</v>
      </c>
      <c r="AF381" s="61" t="s">
        <v>4865</v>
      </c>
      <c r="AG381"/>
      <c r="AH381"/>
      <c r="AI381" s="61" t="s">
        <v>7787</v>
      </c>
      <c r="AJ381"/>
      <c r="AK381" t="s">
        <v>115</v>
      </c>
      <c r="AL381"/>
      <c r="AM381"/>
      <c r="AN381" t="s">
        <v>3313</v>
      </c>
      <c r="AO381" t="s">
        <v>3031</v>
      </c>
      <c r="AP381"/>
      <c r="AQ381"/>
      <c r="AR381"/>
      <c r="AS381" s="63"/>
      <c r="AW381" s="63"/>
      <c r="AY381" s="65"/>
      <c r="AZ381" s="65"/>
      <c r="BA381" s="65"/>
      <c r="BB381" s="65"/>
      <c r="BC381" s="173"/>
      <c r="BD381" s="173"/>
      <c r="BE381" s="173"/>
      <c r="BF381" s="173"/>
      <c r="BG381" s="169"/>
      <c r="BH381" s="169"/>
      <c r="BI381" s="170"/>
      <c r="BJ381" s="43">
        <f t="shared" si="30"/>
        <v>0</v>
      </c>
      <c r="BK381" s="67">
        <f t="shared" si="36"/>
        <v>0</v>
      </c>
      <c r="BL381" s="66"/>
      <c r="BM381" s="66"/>
      <c r="BN381" s="66"/>
      <c r="BO381" s="68" t="s">
        <v>7858</v>
      </c>
      <c r="BP381" s="63"/>
      <c r="BR381" s="2" t="s">
        <v>10975</v>
      </c>
    </row>
    <row r="382" spans="1:70" s="61" customFormat="1" x14ac:dyDescent="0.2">
      <c r="A382" t="s">
        <v>3030</v>
      </c>
      <c r="B382" t="s">
        <v>7853</v>
      </c>
      <c r="C382" t="s">
        <v>81</v>
      </c>
      <c r="D382" t="s">
        <v>1490</v>
      </c>
      <c r="E382" t="s">
        <v>83</v>
      </c>
      <c r="F382" t="s">
        <v>183</v>
      </c>
      <c r="G382" s="22">
        <v>56</v>
      </c>
      <c r="H382" s="22">
        <v>56</v>
      </c>
      <c r="I382" s="22">
        <f t="shared" si="31"/>
        <v>56</v>
      </c>
      <c r="J382" s="22"/>
      <c r="K382" s="90"/>
      <c r="L382" s="90"/>
      <c r="M382" s="2"/>
      <c r="N382" t="s">
        <v>60</v>
      </c>
      <c r="O382" t="s">
        <v>35</v>
      </c>
      <c r="P382" t="s">
        <v>89</v>
      </c>
      <c r="Q382" t="s">
        <v>4918</v>
      </c>
      <c r="R382"/>
      <c r="S382"/>
      <c r="T382"/>
      <c r="U382" s="2" t="s">
        <v>37</v>
      </c>
      <c r="V382" t="s">
        <v>7866</v>
      </c>
      <c r="W382"/>
      <c r="X382"/>
      <c r="Y382" s="90"/>
      <c r="Z382" s="2">
        <v>1</v>
      </c>
      <c r="AA382" s="22">
        <v>30</v>
      </c>
      <c r="AB382" s="22"/>
      <c r="AC382" s="22"/>
      <c r="AD382" s="22"/>
      <c r="AE382" s="45" t="s">
        <v>7814</v>
      </c>
      <c r="AF382" t="s">
        <v>4867</v>
      </c>
      <c r="AG382"/>
      <c r="AH382"/>
      <c r="AI382" t="s">
        <v>7787</v>
      </c>
      <c r="AJ382"/>
      <c r="AK382" t="s">
        <v>115</v>
      </c>
      <c r="AL382"/>
      <c r="AM382"/>
      <c r="AN382" t="s">
        <v>1403</v>
      </c>
      <c r="AO382" t="s">
        <v>3031</v>
      </c>
      <c r="AP382" t="s">
        <v>7791</v>
      </c>
      <c r="AQ382"/>
      <c r="AR382"/>
      <c r="AS382" s="2"/>
      <c r="AT382"/>
      <c r="AU382"/>
      <c r="AV382"/>
      <c r="AW382" s="2"/>
      <c r="AX382"/>
      <c r="AY382" s="43"/>
      <c r="AZ382" s="43"/>
      <c r="BA382" s="43"/>
      <c r="BB382" s="43"/>
      <c r="BC382" s="173"/>
      <c r="BD382" s="173"/>
      <c r="BE382" s="173"/>
      <c r="BF382" s="173"/>
      <c r="BG382" s="166"/>
      <c r="BH382" s="166"/>
      <c r="BI382" s="160"/>
      <c r="BJ382" s="43">
        <f t="shared" si="30"/>
        <v>0</v>
      </c>
      <c r="BK382" s="43">
        <f t="shared" si="36"/>
        <v>0</v>
      </c>
      <c r="BL382" s="44"/>
      <c r="BM382" s="44"/>
      <c r="BN382" s="44"/>
      <c r="BO382" s="2"/>
      <c r="BP382" s="2"/>
      <c r="BQ382"/>
      <c r="BR382" s="2" t="s">
        <v>10975</v>
      </c>
    </row>
    <row r="383" spans="1:70" s="61" customFormat="1" x14ac:dyDescent="0.2">
      <c r="A383" t="s">
        <v>3030</v>
      </c>
      <c r="B383" t="s">
        <v>7853</v>
      </c>
      <c r="C383" t="s">
        <v>81</v>
      </c>
      <c r="D383" t="s">
        <v>1490</v>
      </c>
      <c r="E383" t="s">
        <v>83</v>
      </c>
      <c r="F383" t="s">
        <v>183</v>
      </c>
      <c r="G383" s="22">
        <v>56</v>
      </c>
      <c r="H383" s="22">
        <v>56</v>
      </c>
      <c r="I383" s="22">
        <f t="shared" si="31"/>
        <v>56</v>
      </c>
      <c r="J383" s="22"/>
      <c r="K383" s="90"/>
      <c r="L383" s="90"/>
      <c r="M383" s="2"/>
      <c r="N383" t="s">
        <v>60</v>
      </c>
      <c r="O383" t="s">
        <v>35</v>
      </c>
      <c r="P383" t="s">
        <v>89</v>
      </c>
      <c r="Q383" t="s">
        <v>4918</v>
      </c>
      <c r="R383"/>
      <c r="S383"/>
      <c r="T383"/>
      <c r="U383" s="2" t="s">
        <v>37</v>
      </c>
      <c r="V383" t="s">
        <v>7867</v>
      </c>
      <c r="W383"/>
      <c r="X383"/>
      <c r="Y383" s="90"/>
      <c r="Z383" s="2">
        <v>1</v>
      </c>
      <c r="AA383" s="22">
        <v>29</v>
      </c>
      <c r="AB383" s="22"/>
      <c r="AC383" s="22"/>
      <c r="AD383" s="22"/>
      <c r="AE383" s="45" t="s">
        <v>7786</v>
      </c>
      <c r="AF383" t="s">
        <v>4869</v>
      </c>
      <c r="AG383"/>
      <c r="AH383"/>
      <c r="AI383" t="s">
        <v>7787</v>
      </c>
      <c r="AJ383"/>
      <c r="AK383" t="s">
        <v>115</v>
      </c>
      <c r="AL383"/>
      <c r="AM383"/>
      <c r="AN383" t="s">
        <v>1403</v>
      </c>
      <c r="AO383" t="s">
        <v>3031</v>
      </c>
      <c r="AP383" t="s">
        <v>7791</v>
      </c>
      <c r="AQ383"/>
      <c r="AR383"/>
      <c r="AS383" s="2"/>
      <c r="AT383"/>
      <c r="AU383"/>
      <c r="AV383"/>
      <c r="AW383" s="2"/>
      <c r="AX383"/>
      <c r="AY383" s="43"/>
      <c r="AZ383" s="43"/>
      <c r="BA383" s="43"/>
      <c r="BB383" s="43"/>
      <c r="BC383" s="173"/>
      <c r="BD383" s="173"/>
      <c r="BE383" s="173"/>
      <c r="BF383" s="173"/>
      <c r="BG383" s="166"/>
      <c r="BH383" s="166"/>
      <c r="BI383" s="160"/>
      <c r="BJ383" s="43">
        <f t="shared" si="30"/>
        <v>0</v>
      </c>
      <c r="BK383" s="43">
        <f t="shared" si="36"/>
        <v>0</v>
      </c>
      <c r="BL383" s="44"/>
      <c r="BM383" s="44"/>
      <c r="BN383" s="44"/>
      <c r="BO383" s="2"/>
      <c r="BP383" s="2"/>
      <c r="BQ383"/>
      <c r="BR383" s="2" t="s">
        <v>10975</v>
      </c>
    </row>
    <row r="384" spans="1:70" s="61" customFormat="1" x14ac:dyDescent="0.2">
      <c r="A384" s="61" t="s">
        <v>3030</v>
      </c>
      <c r="B384" s="61" t="s">
        <v>7853</v>
      </c>
      <c r="C384" s="61" t="s">
        <v>81</v>
      </c>
      <c r="D384" t="s">
        <v>1490</v>
      </c>
      <c r="E384" t="s">
        <v>83</v>
      </c>
      <c r="F384" t="s">
        <v>183</v>
      </c>
      <c r="G384" s="62">
        <v>56</v>
      </c>
      <c r="H384" s="62">
        <v>56</v>
      </c>
      <c r="I384" s="62">
        <f t="shared" si="31"/>
        <v>56</v>
      </c>
      <c r="J384" s="62"/>
      <c r="K384" s="91"/>
      <c r="L384" s="91"/>
      <c r="M384" s="63"/>
      <c r="N384" s="61" t="s">
        <v>60</v>
      </c>
      <c r="O384" s="61" t="s">
        <v>35</v>
      </c>
      <c r="P384" s="61" t="s">
        <v>89</v>
      </c>
      <c r="Q384" s="61" t="s">
        <v>4811</v>
      </c>
      <c r="R384"/>
      <c r="S384"/>
      <c r="T384"/>
      <c r="U384" s="63" t="s">
        <v>37</v>
      </c>
      <c r="V384" s="61" t="s">
        <v>7868</v>
      </c>
      <c r="W384"/>
      <c r="Y384" s="90"/>
      <c r="Z384" s="63">
        <v>1</v>
      </c>
      <c r="AA384" s="62">
        <v>30</v>
      </c>
      <c r="AB384" s="62"/>
      <c r="AC384" s="62"/>
      <c r="AD384" s="62"/>
      <c r="AE384" s="64" t="s">
        <v>7799</v>
      </c>
      <c r="AF384" s="61" t="s">
        <v>4872</v>
      </c>
      <c r="AG384"/>
      <c r="AH384"/>
      <c r="AI384" s="61" t="s">
        <v>7787</v>
      </c>
      <c r="AJ384"/>
      <c r="AK384" t="s">
        <v>115</v>
      </c>
      <c r="AL384"/>
      <c r="AM384"/>
      <c r="AN384" t="s">
        <v>3313</v>
      </c>
      <c r="AO384" t="s">
        <v>3031</v>
      </c>
      <c r="AP384"/>
      <c r="AQ384"/>
      <c r="AR384"/>
      <c r="AS384" s="63"/>
      <c r="AW384" s="63"/>
      <c r="AY384" s="65"/>
      <c r="AZ384" s="65"/>
      <c r="BA384" s="65"/>
      <c r="BB384" s="65"/>
      <c r="BC384" s="173"/>
      <c r="BD384" s="173"/>
      <c r="BE384" s="173"/>
      <c r="BF384" s="173"/>
      <c r="BG384" s="169"/>
      <c r="BH384" s="169"/>
      <c r="BI384" s="170"/>
      <c r="BJ384" s="43">
        <f t="shared" si="30"/>
        <v>0</v>
      </c>
      <c r="BK384" s="67">
        <f t="shared" ref="BK384:BK403" si="37">BJ384</f>
        <v>0</v>
      </c>
      <c r="BL384" s="66"/>
      <c r="BM384" s="66"/>
      <c r="BN384" s="66"/>
      <c r="BO384" s="68" t="s">
        <v>7869</v>
      </c>
      <c r="BP384" s="63"/>
      <c r="BR384" s="2" t="s">
        <v>10975</v>
      </c>
    </row>
    <row r="385" spans="1:70" s="61" customFormat="1" x14ac:dyDescent="0.2">
      <c r="A385" s="61" t="s">
        <v>3030</v>
      </c>
      <c r="B385" s="61" t="s">
        <v>7853</v>
      </c>
      <c r="C385" s="61" t="s">
        <v>81</v>
      </c>
      <c r="D385" t="s">
        <v>1490</v>
      </c>
      <c r="E385" t="s">
        <v>83</v>
      </c>
      <c r="F385" t="s">
        <v>183</v>
      </c>
      <c r="G385" s="62">
        <v>56</v>
      </c>
      <c r="H385" s="62">
        <v>56</v>
      </c>
      <c r="I385" s="62">
        <f t="shared" si="31"/>
        <v>56</v>
      </c>
      <c r="J385" s="62"/>
      <c r="K385" s="91"/>
      <c r="L385" s="91"/>
      <c r="M385" s="63"/>
      <c r="N385" s="61" t="s">
        <v>60</v>
      </c>
      <c r="O385" s="61" t="s">
        <v>35</v>
      </c>
      <c r="P385" s="61" t="s">
        <v>89</v>
      </c>
      <c r="Q385" s="61" t="s">
        <v>4922</v>
      </c>
      <c r="R385"/>
      <c r="S385"/>
      <c r="T385"/>
      <c r="U385" s="63" t="s">
        <v>37</v>
      </c>
      <c r="V385" s="61" t="s">
        <v>7870</v>
      </c>
      <c r="W385"/>
      <c r="Y385" s="90"/>
      <c r="Z385" s="63">
        <v>1</v>
      </c>
      <c r="AA385" s="62">
        <v>32</v>
      </c>
      <c r="AB385" s="62"/>
      <c r="AC385" s="62"/>
      <c r="AD385" s="62"/>
      <c r="AE385" s="64" t="s">
        <v>7786</v>
      </c>
      <c r="AF385" s="61" t="s">
        <v>4874</v>
      </c>
      <c r="AG385"/>
      <c r="AH385"/>
      <c r="AI385" s="61" t="s">
        <v>7787</v>
      </c>
      <c r="AJ385"/>
      <c r="AK385" t="s">
        <v>115</v>
      </c>
      <c r="AL385"/>
      <c r="AM385"/>
      <c r="AN385" t="s">
        <v>3313</v>
      </c>
      <c r="AO385" t="s">
        <v>3031</v>
      </c>
      <c r="AP385"/>
      <c r="AQ385"/>
      <c r="AR385"/>
      <c r="AS385" s="63"/>
      <c r="AW385" s="63"/>
      <c r="AY385" s="65"/>
      <c r="AZ385" s="65"/>
      <c r="BA385" s="65"/>
      <c r="BB385" s="65"/>
      <c r="BC385" s="173"/>
      <c r="BD385" s="173"/>
      <c r="BE385" s="173"/>
      <c r="BF385" s="173"/>
      <c r="BG385" s="169"/>
      <c r="BH385" s="169"/>
      <c r="BI385" s="170"/>
      <c r="BJ385" s="43">
        <f t="shared" si="30"/>
        <v>0</v>
      </c>
      <c r="BK385" s="67">
        <f t="shared" si="37"/>
        <v>0</v>
      </c>
      <c r="BL385" s="66"/>
      <c r="BM385" s="66"/>
      <c r="BN385" s="66"/>
      <c r="BO385" s="68" t="s">
        <v>7869</v>
      </c>
      <c r="BP385" s="63"/>
      <c r="BR385" s="2" t="s">
        <v>10975</v>
      </c>
    </row>
    <row r="386" spans="1:70" s="61" customFormat="1" x14ac:dyDescent="0.2">
      <c r="A386" s="61" t="s">
        <v>3030</v>
      </c>
      <c r="B386" s="61" t="s">
        <v>7853</v>
      </c>
      <c r="C386" s="61" t="s">
        <v>81</v>
      </c>
      <c r="D386" t="s">
        <v>1490</v>
      </c>
      <c r="E386" t="s">
        <v>83</v>
      </c>
      <c r="F386" t="s">
        <v>183</v>
      </c>
      <c r="G386" s="62">
        <v>56</v>
      </c>
      <c r="H386" s="62">
        <v>56</v>
      </c>
      <c r="I386" s="62">
        <f t="shared" si="31"/>
        <v>56</v>
      </c>
      <c r="J386" s="62"/>
      <c r="K386" s="91"/>
      <c r="L386" s="91"/>
      <c r="M386" s="63"/>
      <c r="N386" s="61" t="s">
        <v>60</v>
      </c>
      <c r="O386" s="61" t="s">
        <v>35</v>
      </c>
      <c r="P386" s="61" t="s">
        <v>89</v>
      </c>
      <c r="Q386" s="61" t="s">
        <v>4815</v>
      </c>
      <c r="R386"/>
      <c r="S386"/>
      <c r="T386"/>
      <c r="U386" s="63" t="s">
        <v>37</v>
      </c>
      <c r="V386" s="61" t="s">
        <v>7871</v>
      </c>
      <c r="W386"/>
      <c r="Y386" s="90"/>
      <c r="Z386" s="63">
        <v>1</v>
      </c>
      <c r="AA386" s="62">
        <v>30</v>
      </c>
      <c r="AB386" s="62"/>
      <c r="AC386" s="62"/>
      <c r="AD386" s="62"/>
      <c r="AE386" s="64" t="s">
        <v>7786</v>
      </c>
      <c r="AF386" s="61" t="s">
        <v>4876</v>
      </c>
      <c r="AG386"/>
      <c r="AH386"/>
      <c r="AI386" s="61" t="s">
        <v>7787</v>
      </c>
      <c r="AJ386"/>
      <c r="AK386" t="s">
        <v>115</v>
      </c>
      <c r="AL386"/>
      <c r="AM386"/>
      <c r="AN386" t="s">
        <v>3313</v>
      </c>
      <c r="AO386" t="s">
        <v>3031</v>
      </c>
      <c r="AP386"/>
      <c r="AQ386"/>
      <c r="AR386"/>
      <c r="AS386" s="63"/>
      <c r="AW386" s="63"/>
      <c r="AY386" s="65"/>
      <c r="AZ386" s="65"/>
      <c r="BA386" s="65"/>
      <c r="BB386" s="65"/>
      <c r="BC386" s="173"/>
      <c r="BD386" s="173"/>
      <c r="BE386" s="173"/>
      <c r="BF386" s="173"/>
      <c r="BG386" s="169"/>
      <c r="BH386" s="169"/>
      <c r="BI386" s="170"/>
      <c r="BJ386" s="43">
        <f t="shared" si="30"/>
        <v>0</v>
      </c>
      <c r="BK386" s="67">
        <f t="shared" si="37"/>
        <v>0</v>
      </c>
      <c r="BL386" s="66"/>
      <c r="BM386" s="66"/>
      <c r="BN386" s="66"/>
      <c r="BO386" s="68" t="s">
        <v>7869</v>
      </c>
      <c r="BP386" s="63"/>
      <c r="BR386" s="2" t="s">
        <v>10975</v>
      </c>
    </row>
    <row r="387" spans="1:70" s="61" customFormat="1" x14ac:dyDescent="0.2">
      <c r="A387" s="61" t="s">
        <v>3030</v>
      </c>
      <c r="B387" s="61" t="s">
        <v>7853</v>
      </c>
      <c r="C387" s="61" t="s">
        <v>81</v>
      </c>
      <c r="D387" t="s">
        <v>1490</v>
      </c>
      <c r="E387" t="s">
        <v>83</v>
      </c>
      <c r="F387" t="s">
        <v>183</v>
      </c>
      <c r="G387" s="62">
        <v>56</v>
      </c>
      <c r="H387" s="62">
        <v>56</v>
      </c>
      <c r="I387" s="62">
        <f t="shared" si="31"/>
        <v>56</v>
      </c>
      <c r="J387" s="62"/>
      <c r="K387" s="91"/>
      <c r="L387" s="91"/>
      <c r="M387" s="63"/>
      <c r="N387" s="61" t="s">
        <v>60</v>
      </c>
      <c r="O387" s="61" t="s">
        <v>35</v>
      </c>
      <c r="P387" s="61" t="s">
        <v>89</v>
      </c>
      <c r="Q387" s="61" t="s">
        <v>4815</v>
      </c>
      <c r="R387"/>
      <c r="S387"/>
      <c r="T387"/>
      <c r="U387" s="63" t="s">
        <v>37</v>
      </c>
      <c r="V387" s="61" t="s">
        <v>7872</v>
      </c>
      <c r="W387"/>
      <c r="Y387" s="90"/>
      <c r="Z387" s="63">
        <v>1</v>
      </c>
      <c r="AA387" s="62">
        <v>29</v>
      </c>
      <c r="AB387" s="62"/>
      <c r="AC387" s="62"/>
      <c r="AD387" s="62"/>
      <c r="AE387" s="64" t="s">
        <v>7786</v>
      </c>
      <c r="AF387" s="61" t="s">
        <v>4878</v>
      </c>
      <c r="AG387"/>
      <c r="AH387"/>
      <c r="AI387" s="61" t="s">
        <v>7787</v>
      </c>
      <c r="AJ387"/>
      <c r="AK387" t="s">
        <v>115</v>
      </c>
      <c r="AL387"/>
      <c r="AM387"/>
      <c r="AN387" t="s">
        <v>3313</v>
      </c>
      <c r="AO387" t="s">
        <v>3031</v>
      </c>
      <c r="AP387"/>
      <c r="AQ387"/>
      <c r="AR387"/>
      <c r="AS387" s="63"/>
      <c r="AW387" s="63"/>
      <c r="AY387" s="65"/>
      <c r="AZ387" s="65"/>
      <c r="BA387" s="65"/>
      <c r="BB387" s="65"/>
      <c r="BC387" s="173"/>
      <c r="BD387" s="173"/>
      <c r="BE387" s="173"/>
      <c r="BF387" s="173"/>
      <c r="BG387" s="169"/>
      <c r="BH387" s="169"/>
      <c r="BI387" s="170"/>
      <c r="BJ387" s="43">
        <f t="shared" ref="BJ387:BJ450" si="38">BD387+BF387</f>
        <v>0</v>
      </c>
      <c r="BK387" s="67">
        <f t="shared" si="37"/>
        <v>0</v>
      </c>
      <c r="BL387" s="66"/>
      <c r="BM387" s="66"/>
      <c r="BN387" s="66"/>
      <c r="BO387" s="68" t="s">
        <v>7869</v>
      </c>
      <c r="BP387" s="63"/>
      <c r="BR387" s="2" t="s">
        <v>10975</v>
      </c>
    </row>
    <row r="388" spans="1:70" s="61" customFormat="1" x14ac:dyDescent="0.2">
      <c r="A388" s="61" t="s">
        <v>3030</v>
      </c>
      <c r="B388" s="61" t="s">
        <v>7873</v>
      </c>
      <c r="C388" s="61" t="s">
        <v>81</v>
      </c>
      <c r="D388" t="s">
        <v>1490</v>
      </c>
      <c r="E388" t="s">
        <v>83</v>
      </c>
      <c r="F388" t="s">
        <v>43</v>
      </c>
      <c r="G388" s="62">
        <v>32</v>
      </c>
      <c r="H388" s="62">
        <v>32</v>
      </c>
      <c r="I388" s="62">
        <f t="shared" ref="I388:I451" si="39">H388-J388</f>
        <v>32</v>
      </c>
      <c r="J388" s="62"/>
      <c r="K388" s="91"/>
      <c r="L388" s="91"/>
      <c r="M388" s="63"/>
      <c r="N388" s="61" t="s">
        <v>35</v>
      </c>
      <c r="O388" s="61" t="s">
        <v>35</v>
      </c>
      <c r="P388" s="61" t="s">
        <v>36</v>
      </c>
      <c r="Q388" s="61" t="s">
        <v>7846</v>
      </c>
      <c r="R388"/>
      <c r="S388"/>
      <c r="T388"/>
      <c r="U388" s="63" t="s">
        <v>37</v>
      </c>
      <c r="V388" s="61" t="s">
        <v>7874</v>
      </c>
      <c r="W388"/>
      <c r="Y388" s="90"/>
      <c r="Z388" s="63">
        <v>1</v>
      </c>
      <c r="AA388" s="62">
        <v>29</v>
      </c>
      <c r="AB388" s="62"/>
      <c r="AC388" s="62"/>
      <c r="AD388" s="62"/>
      <c r="AE388" s="64" t="s">
        <v>7786</v>
      </c>
      <c r="AF388" s="61" t="s">
        <v>4863</v>
      </c>
      <c r="AG388"/>
      <c r="AH388"/>
      <c r="AI388" s="61" t="s">
        <v>3067</v>
      </c>
      <c r="AJ388"/>
      <c r="AK388" t="s">
        <v>44</v>
      </c>
      <c r="AL388"/>
      <c r="AM388"/>
      <c r="AN388" t="s">
        <v>4941</v>
      </c>
      <c r="AO388" t="s">
        <v>3031</v>
      </c>
      <c r="AP388"/>
      <c r="AQ388"/>
      <c r="AR388"/>
      <c r="AS388" s="63"/>
      <c r="AW388" s="63"/>
      <c r="AY388" s="65"/>
      <c r="AZ388" s="65"/>
      <c r="BA388" s="65"/>
      <c r="BB388" s="65"/>
      <c r="BC388" s="173"/>
      <c r="BD388" s="173"/>
      <c r="BE388" s="173"/>
      <c r="BF388" s="173"/>
      <c r="BG388" s="169"/>
      <c r="BH388" s="169"/>
      <c r="BI388" s="170"/>
      <c r="BJ388" s="43">
        <f t="shared" si="38"/>
        <v>0</v>
      </c>
      <c r="BK388" s="67">
        <f t="shared" si="37"/>
        <v>0</v>
      </c>
      <c r="BL388" s="66"/>
      <c r="BM388" s="66"/>
      <c r="BN388" s="66"/>
      <c r="BO388" s="68" t="s">
        <v>7869</v>
      </c>
      <c r="BP388" s="63"/>
      <c r="BR388" s="2" t="s">
        <v>10975</v>
      </c>
    </row>
    <row r="389" spans="1:70" s="61" customFormat="1" x14ac:dyDescent="0.2">
      <c r="A389" s="61" t="s">
        <v>3030</v>
      </c>
      <c r="B389" s="61" t="s">
        <v>7873</v>
      </c>
      <c r="C389" s="61" t="s">
        <v>81</v>
      </c>
      <c r="D389" t="s">
        <v>1490</v>
      </c>
      <c r="E389" t="s">
        <v>83</v>
      </c>
      <c r="F389" t="s">
        <v>43</v>
      </c>
      <c r="G389" s="62">
        <v>32</v>
      </c>
      <c r="H389" s="62">
        <v>32</v>
      </c>
      <c r="I389" s="62">
        <f t="shared" si="39"/>
        <v>32</v>
      </c>
      <c r="J389" s="62"/>
      <c r="K389" s="91"/>
      <c r="L389" s="91"/>
      <c r="M389" s="63"/>
      <c r="N389" s="61" t="s">
        <v>35</v>
      </c>
      <c r="O389" s="61" t="s">
        <v>35</v>
      </c>
      <c r="P389" s="61" t="s">
        <v>36</v>
      </c>
      <c r="Q389" s="61" t="s">
        <v>7846</v>
      </c>
      <c r="R389"/>
      <c r="S389"/>
      <c r="T389"/>
      <c r="U389" s="63" t="s">
        <v>37</v>
      </c>
      <c r="V389" s="61" t="s">
        <v>7875</v>
      </c>
      <c r="W389"/>
      <c r="Y389" s="90"/>
      <c r="Z389" s="63">
        <v>1</v>
      </c>
      <c r="AA389" s="62">
        <v>32</v>
      </c>
      <c r="AB389" s="62"/>
      <c r="AC389" s="62"/>
      <c r="AD389" s="62"/>
      <c r="AE389" s="64" t="s">
        <v>7786</v>
      </c>
      <c r="AF389" s="61" t="s">
        <v>4865</v>
      </c>
      <c r="AG389"/>
      <c r="AH389"/>
      <c r="AI389" s="61" t="s">
        <v>3067</v>
      </c>
      <c r="AJ389"/>
      <c r="AK389" t="s">
        <v>44</v>
      </c>
      <c r="AL389"/>
      <c r="AM389"/>
      <c r="AN389" t="s">
        <v>4941</v>
      </c>
      <c r="AO389" t="s">
        <v>3031</v>
      </c>
      <c r="AP389"/>
      <c r="AQ389"/>
      <c r="AR389"/>
      <c r="AS389" s="63"/>
      <c r="AW389" s="63"/>
      <c r="AY389" s="65"/>
      <c r="AZ389" s="65"/>
      <c r="BA389" s="65"/>
      <c r="BB389" s="65"/>
      <c r="BC389" s="173"/>
      <c r="BD389" s="173"/>
      <c r="BE389" s="173"/>
      <c r="BF389" s="173"/>
      <c r="BG389" s="169"/>
      <c r="BH389" s="169"/>
      <c r="BI389" s="170"/>
      <c r="BJ389" s="43">
        <f t="shared" si="38"/>
        <v>0</v>
      </c>
      <c r="BK389" s="67">
        <f t="shared" si="37"/>
        <v>0</v>
      </c>
      <c r="BL389" s="66"/>
      <c r="BM389" s="66"/>
      <c r="BN389" s="66"/>
      <c r="BO389" s="68" t="s">
        <v>7869</v>
      </c>
      <c r="BP389" s="63"/>
      <c r="BR389" s="2" t="s">
        <v>10975</v>
      </c>
    </row>
    <row r="390" spans="1:70" s="61" customFormat="1" x14ac:dyDescent="0.2">
      <c r="A390" s="61" t="s">
        <v>3030</v>
      </c>
      <c r="B390" s="61" t="s">
        <v>7873</v>
      </c>
      <c r="C390" s="61" t="s">
        <v>81</v>
      </c>
      <c r="D390" t="s">
        <v>1490</v>
      </c>
      <c r="E390" t="s">
        <v>83</v>
      </c>
      <c r="F390" t="s">
        <v>43</v>
      </c>
      <c r="G390" s="62">
        <v>32</v>
      </c>
      <c r="H390" s="62">
        <v>32</v>
      </c>
      <c r="I390" s="62">
        <f t="shared" si="39"/>
        <v>32</v>
      </c>
      <c r="J390" s="62"/>
      <c r="K390" s="91"/>
      <c r="L390" s="91"/>
      <c r="M390" s="63"/>
      <c r="N390" s="61" t="s">
        <v>35</v>
      </c>
      <c r="O390" s="61" t="s">
        <v>35</v>
      </c>
      <c r="P390" s="61" t="s">
        <v>36</v>
      </c>
      <c r="Q390" s="61" t="s">
        <v>7846</v>
      </c>
      <c r="R390"/>
      <c r="S390"/>
      <c r="T390"/>
      <c r="U390" s="63" t="s">
        <v>37</v>
      </c>
      <c r="V390" s="61" t="s">
        <v>7876</v>
      </c>
      <c r="W390"/>
      <c r="Y390" s="90"/>
      <c r="Z390" s="63">
        <v>1</v>
      </c>
      <c r="AA390" s="62">
        <v>30</v>
      </c>
      <c r="AB390" s="62"/>
      <c r="AC390" s="62"/>
      <c r="AD390" s="62"/>
      <c r="AE390" s="64" t="s">
        <v>7786</v>
      </c>
      <c r="AF390" s="61" t="s">
        <v>4867</v>
      </c>
      <c r="AG390"/>
      <c r="AH390"/>
      <c r="AI390" s="61" t="s">
        <v>3067</v>
      </c>
      <c r="AJ390"/>
      <c r="AK390" t="s">
        <v>44</v>
      </c>
      <c r="AL390"/>
      <c r="AM390"/>
      <c r="AN390" t="s">
        <v>4941</v>
      </c>
      <c r="AO390" t="s">
        <v>3031</v>
      </c>
      <c r="AP390"/>
      <c r="AQ390"/>
      <c r="AR390"/>
      <c r="AS390" s="63"/>
      <c r="AW390" s="63"/>
      <c r="AY390" s="65"/>
      <c r="AZ390" s="65"/>
      <c r="BA390" s="65"/>
      <c r="BB390" s="65"/>
      <c r="BC390" s="173"/>
      <c r="BD390" s="173"/>
      <c r="BE390" s="173"/>
      <c r="BF390" s="173"/>
      <c r="BG390" s="169"/>
      <c r="BH390" s="169"/>
      <c r="BI390" s="170"/>
      <c r="BJ390" s="43">
        <f t="shared" si="38"/>
        <v>0</v>
      </c>
      <c r="BK390" s="67">
        <f t="shared" si="37"/>
        <v>0</v>
      </c>
      <c r="BL390" s="66"/>
      <c r="BM390" s="66"/>
      <c r="BN390" s="66"/>
      <c r="BO390" s="68" t="s">
        <v>7869</v>
      </c>
      <c r="BP390" s="63"/>
      <c r="BR390" s="2" t="s">
        <v>10975</v>
      </c>
    </row>
    <row r="391" spans="1:70" s="61" customFormat="1" x14ac:dyDescent="0.2">
      <c r="A391" s="61" t="s">
        <v>3030</v>
      </c>
      <c r="B391" s="61" t="s">
        <v>7873</v>
      </c>
      <c r="C391" s="61" t="s">
        <v>81</v>
      </c>
      <c r="D391" t="s">
        <v>1490</v>
      </c>
      <c r="E391" t="s">
        <v>83</v>
      </c>
      <c r="F391" t="s">
        <v>43</v>
      </c>
      <c r="G391" s="62">
        <v>32</v>
      </c>
      <c r="H391" s="62">
        <v>32</v>
      </c>
      <c r="I391" s="62">
        <f t="shared" si="39"/>
        <v>32</v>
      </c>
      <c r="J391" s="62"/>
      <c r="K391" s="91"/>
      <c r="L391" s="91"/>
      <c r="M391" s="63"/>
      <c r="N391" s="61" t="s">
        <v>35</v>
      </c>
      <c r="O391" s="61" t="s">
        <v>35</v>
      </c>
      <c r="P391" s="61" t="s">
        <v>36</v>
      </c>
      <c r="Q391" s="61" t="s">
        <v>7846</v>
      </c>
      <c r="R391"/>
      <c r="S391"/>
      <c r="T391"/>
      <c r="U391" s="63" t="s">
        <v>37</v>
      </c>
      <c r="V391" s="61" t="s">
        <v>7877</v>
      </c>
      <c r="W391"/>
      <c r="Y391" s="90"/>
      <c r="Z391" s="63">
        <v>1</v>
      </c>
      <c r="AA391" s="62">
        <v>29</v>
      </c>
      <c r="AB391" s="62"/>
      <c r="AC391" s="62"/>
      <c r="AD391" s="62"/>
      <c r="AE391" s="64" t="s">
        <v>7786</v>
      </c>
      <c r="AF391" s="61" t="s">
        <v>4869</v>
      </c>
      <c r="AG391"/>
      <c r="AH391"/>
      <c r="AI391" s="61" t="s">
        <v>3067</v>
      </c>
      <c r="AJ391"/>
      <c r="AK391" t="s">
        <v>44</v>
      </c>
      <c r="AL391"/>
      <c r="AM391"/>
      <c r="AN391" t="s">
        <v>4941</v>
      </c>
      <c r="AO391" t="s">
        <v>3031</v>
      </c>
      <c r="AP391"/>
      <c r="AQ391"/>
      <c r="AR391"/>
      <c r="AS391" s="63"/>
      <c r="AW391" s="63"/>
      <c r="AY391" s="65"/>
      <c r="AZ391" s="65"/>
      <c r="BA391" s="65"/>
      <c r="BB391" s="65"/>
      <c r="BC391" s="173"/>
      <c r="BD391" s="173"/>
      <c r="BE391" s="173"/>
      <c r="BF391" s="173"/>
      <c r="BG391" s="169"/>
      <c r="BH391" s="169"/>
      <c r="BI391" s="170"/>
      <c r="BJ391" s="43">
        <f t="shared" si="38"/>
        <v>0</v>
      </c>
      <c r="BK391" s="67">
        <f t="shared" si="37"/>
        <v>0</v>
      </c>
      <c r="BL391" s="66"/>
      <c r="BM391" s="66"/>
      <c r="BN391" s="66"/>
      <c r="BO391" s="68" t="s">
        <v>7869</v>
      </c>
      <c r="BP391" s="63"/>
      <c r="BR391" s="2" t="s">
        <v>10975</v>
      </c>
    </row>
    <row r="392" spans="1:70" s="61" customFormat="1" x14ac:dyDescent="0.2">
      <c r="A392" s="61" t="s">
        <v>3030</v>
      </c>
      <c r="B392" s="61" t="s">
        <v>7873</v>
      </c>
      <c r="C392" s="61" t="s">
        <v>81</v>
      </c>
      <c r="D392" t="s">
        <v>1490</v>
      </c>
      <c r="E392" t="s">
        <v>83</v>
      </c>
      <c r="F392" t="s">
        <v>43</v>
      </c>
      <c r="G392" s="62">
        <v>32</v>
      </c>
      <c r="H392" s="62">
        <v>32</v>
      </c>
      <c r="I392" s="62">
        <f t="shared" si="39"/>
        <v>32</v>
      </c>
      <c r="J392" s="62"/>
      <c r="K392" s="91"/>
      <c r="L392" s="91"/>
      <c r="M392" s="63"/>
      <c r="N392" s="61" t="s">
        <v>35</v>
      </c>
      <c r="O392" s="61" t="s">
        <v>35</v>
      </c>
      <c r="P392" s="61" t="s">
        <v>36</v>
      </c>
      <c r="Q392" s="61" t="s">
        <v>4761</v>
      </c>
      <c r="R392"/>
      <c r="S392"/>
      <c r="T392"/>
      <c r="U392" s="63" t="s">
        <v>37</v>
      </c>
      <c r="V392" s="61" t="s">
        <v>7878</v>
      </c>
      <c r="W392"/>
      <c r="Y392" s="90"/>
      <c r="Z392" s="63">
        <v>1</v>
      </c>
      <c r="AA392" s="62">
        <v>30</v>
      </c>
      <c r="AB392" s="62"/>
      <c r="AC392" s="62"/>
      <c r="AD392" s="62"/>
      <c r="AE392" s="64" t="s">
        <v>7786</v>
      </c>
      <c r="AF392" s="61" t="s">
        <v>4872</v>
      </c>
      <c r="AG392"/>
      <c r="AH392"/>
      <c r="AI392" s="61" t="s">
        <v>3067</v>
      </c>
      <c r="AJ392"/>
      <c r="AK392" t="s">
        <v>44</v>
      </c>
      <c r="AL392"/>
      <c r="AM392"/>
      <c r="AN392" t="s">
        <v>4941</v>
      </c>
      <c r="AO392" t="s">
        <v>3031</v>
      </c>
      <c r="AP392"/>
      <c r="AQ392"/>
      <c r="AR392"/>
      <c r="AS392" s="63"/>
      <c r="AW392" s="63"/>
      <c r="AY392" s="65"/>
      <c r="AZ392" s="65"/>
      <c r="BA392" s="65"/>
      <c r="BB392" s="65"/>
      <c r="BC392" s="173"/>
      <c r="BD392" s="173"/>
      <c r="BE392" s="173"/>
      <c r="BF392" s="173"/>
      <c r="BG392" s="169"/>
      <c r="BH392" s="169"/>
      <c r="BI392" s="170"/>
      <c r="BJ392" s="43">
        <f t="shared" si="38"/>
        <v>0</v>
      </c>
      <c r="BK392" s="67">
        <f t="shared" si="37"/>
        <v>0</v>
      </c>
      <c r="BL392" s="66"/>
      <c r="BM392" s="66"/>
      <c r="BN392" s="66"/>
      <c r="BO392" s="68" t="s">
        <v>7869</v>
      </c>
      <c r="BP392" s="63"/>
      <c r="BR392" s="2" t="s">
        <v>10975</v>
      </c>
    </row>
    <row r="393" spans="1:70" s="61" customFormat="1" x14ac:dyDescent="0.2">
      <c r="A393" s="61" t="s">
        <v>3030</v>
      </c>
      <c r="B393" s="61" t="s">
        <v>7873</v>
      </c>
      <c r="C393" s="61" t="s">
        <v>81</v>
      </c>
      <c r="D393" t="s">
        <v>1490</v>
      </c>
      <c r="E393" t="s">
        <v>83</v>
      </c>
      <c r="F393" t="s">
        <v>43</v>
      </c>
      <c r="G393" s="62">
        <v>32</v>
      </c>
      <c r="H393" s="62">
        <v>32</v>
      </c>
      <c r="I393" s="62">
        <f t="shared" si="39"/>
        <v>32</v>
      </c>
      <c r="J393" s="62"/>
      <c r="K393" s="91"/>
      <c r="L393" s="91"/>
      <c r="M393" s="63"/>
      <c r="N393" s="61" t="s">
        <v>35</v>
      </c>
      <c r="O393" s="61" t="s">
        <v>35</v>
      </c>
      <c r="P393" s="61" t="s">
        <v>36</v>
      </c>
      <c r="Q393" s="61" t="s">
        <v>4761</v>
      </c>
      <c r="R393"/>
      <c r="S393"/>
      <c r="T393"/>
      <c r="U393" s="63" t="s">
        <v>37</v>
      </c>
      <c r="V393" s="61" t="s">
        <v>7879</v>
      </c>
      <c r="W393"/>
      <c r="Y393" s="90"/>
      <c r="Z393" s="63">
        <v>1</v>
      </c>
      <c r="AA393" s="62">
        <v>30</v>
      </c>
      <c r="AB393" s="62"/>
      <c r="AC393" s="62"/>
      <c r="AD393" s="62"/>
      <c r="AE393" s="64" t="s">
        <v>7786</v>
      </c>
      <c r="AF393" s="61" t="s">
        <v>4874</v>
      </c>
      <c r="AG393"/>
      <c r="AH393"/>
      <c r="AI393" s="61" t="s">
        <v>3067</v>
      </c>
      <c r="AJ393"/>
      <c r="AK393" t="s">
        <v>44</v>
      </c>
      <c r="AL393"/>
      <c r="AM393"/>
      <c r="AN393" t="s">
        <v>4941</v>
      </c>
      <c r="AO393" t="s">
        <v>3031</v>
      </c>
      <c r="AP393"/>
      <c r="AQ393"/>
      <c r="AR393"/>
      <c r="AS393" s="63"/>
      <c r="AW393" s="63"/>
      <c r="AY393" s="65"/>
      <c r="AZ393" s="65"/>
      <c r="BA393" s="65"/>
      <c r="BB393" s="65"/>
      <c r="BC393" s="173"/>
      <c r="BD393" s="173"/>
      <c r="BE393" s="173"/>
      <c r="BF393" s="173"/>
      <c r="BG393" s="169"/>
      <c r="BH393" s="169"/>
      <c r="BI393" s="170"/>
      <c r="BJ393" s="43">
        <f t="shared" si="38"/>
        <v>0</v>
      </c>
      <c r="BK393" s="67">
        <f t="shared" si="37"/>
        <v>0</v>
      </c>
      <c r="BL393" s="66"/>
      <c r="BM393" s="66"/>
      <c r="BN393" s="66"/>
      <c r="BO393" s="68" t="s">
        <v>7869</v>
      </c>
      <c r="BP393" s="63"/>
      <c r="BR393" s="2" t="s">
        <v>10975</v>
      </c>
    </row>
    <row r="394" spans="1:70" s="61" customFormat="1" x14ac:dyDescent="0.2">
      <c r="A394" s="61" t="s">
        <v>3030</v>
      </c>
      <c r="B394" s="61" t="s">
        <v>7873</v>
      </c>
      <c r="C394" s="61" t="s">
        <v>81</v>
      </c>
      <c r="D394" t="s">
        <v>1490</v>
      </c>
      <c r="E394" t="s">
        <v>83</v>
      </c>
      <c r="F394" t="s">
        <v>43</v>
      </c>
      <c r="G394" s="62">
        <v>32</v>
      </c>
      <c r="H394" s="62">
        <v>32</v>
      </c>
      <c r="I394" s="62">
        <f t="shared" si="39"/>
        <v>32</v>
      </c>
      <c r="J394" s="62"/>
      <c r="K394" s="91"/>
      <c r="L394" s="91"/>
      <c r="M394" s="63"/>
      <c r="N394" s="61" t="s">
        <v>35</v>
      </c>
      <c r="O394" s="61" t="s">
        <v>35</v>
      </c>
      <c r="P394" s="61" t="s">
        <v>36</v>
      </c>
      <c r="Q394" s="61" t="s">
        <v>4761</v>
      </c>
      <c r="R394"/>
      <c r="S394"/>
      <c r="T394"/>
      <c r="U394" s="63" t="s">
        <v>37</v>
      </c>
      <c r="V394" s="61" t="s">
        <v>7880</v>
      </c>
      <c r="W394"/>
      <c r="Y394" s="90"/>
      <c r="Z394" s="63">
        <v>1</v>
      </c>
      <c r="AA394" s="62">
        <v>30</v>
      </c>
      <c r="AB394" s="62"/>
      <c r="AC394" s="62"/>
      <c r="AD394" s="62"/>
      <c r="AE394" s="64" t="s">
        <v>7786</v>
      </c>
      <c r="AF394" s="61" t="s">
        <v>4876</v>
      </c>
      <c r="AG394"/>
      <c r="AH394"/>
      <c r="AI394" s="61" t="s">
        <v>3067</v>
      </c>
      <c r="AJ394"/>
      <c r="AK394" t="s">
        <v>44</v>
      </c>
      <c r="AL394"/>
      <c r="AM394"/>
      <c r="AN394" t="s">
        <v>4941</v>
      </c>
      <c r="AO394" t="s">
        <v>3031</v>
      </c>
      <c r="AP394"/>
      <c r="AQ394"/>
      <c r="AR394"/>
      <c r="AS394" s="63"/>
      <c r="AW394" s="63"/>
      <c r="AY394" s="65"/>
      <c r="AZ394" s="65"/>
      <c r="BA394" s="65"/>
      <c r="BB394" s="65"/>
      <c r="BC394" s="173"/>
      <c r="BD394" s="173"/>
      <c r="BE394" s="173"/>
      <c r="BF394" s="173"/>
      <c r="BG394" s="169"/>
      <c r="BH394" s="169"/>
      <c r="BI394" s="170"/>
      <c r="BJ394" s="43">
        <f t="shared" si="38"/>
        <v>0</v>
      </c>
      <c r="BK394" s="67">
        <f t="shared" si="37"/>
        <v>0</v>
      </c>
      <c r="BL394" s="66"/>
      <c r="BM394" s="66"/>
      <c r="BN394" s="66"/>
      <c r="BO394" s="68" t="s">
        <v>7869</v>
      </c>
      <c r="BP394" s="63"/>
      <c r="BR394" s="2" t="s">
        <v>10975</v>
      </c>
    </row>
    <row r="395" spans="1:70" s="61" customFormat="1" x14ac:dyDescent="0.2">
      <c r="A395" s="61" t="s">
        <v>3030</v>
      </c>
      <c r="B395" s="61" t="s">
        <v>7873</v>
      </c>
      <c r="C395" s="61" t="s">
        <v>81</v>
      </c>
      <c r="D395" t="s">
        <v>1490</v>
      </c>
      <c r="E395" t="s">
        <v>83</v>
      </c>
      <c r="F395" t="s">
        <v>43</v>
      </c>
      <c r="G395" s="62">
        <v>32</v>
      </c>
      <c r="H395" s="62">
        <v>32</v>
      </c>
      <c r="I395" s="62">
        <f t="shared" si="39"/>
        <v>32</v>
      </c>
      <c r="J395" s="62"/>
      <c r="K395" s="91"/>
      <c r="L395" s="91"/>
      <c r="M395" s="63"/>
      <c r="N395" s="61" t="s">
        <v>35</v>
      </c>
      <c r="O395" s="61" t="s">
        <v>35</v>
      </c>
      <c r="P395" s="61" t="s">
        <v>36</v>
      </c>
      <c r="Q395" s="61" t="s">
        <v>4761</v>
      </c>
      <c r="R395"/>
      <c r="S395"/>
      <c r="T395"/>
      <c r="U395" s="63" t="s">
        <v>37</v>
      </c>
      <c r="V395" s="61" t="s">
        <v>7881</v>
      </c>
      <c r="W395"/>
      <c r="Y395" s="90"/>
      <c r="Z395" s="63">
        <v>1</v>
      </c>
      <c r="AA395" s="62">
        <v>31</v>
      </c>
      <c r="AB395" s="62"/>
      <c r="AC395" s="62"/>
      <c r="AD395" s="62"/>
      <c r="AE395" s="64" t="s">
        <v>7786</v>
      </c>
      <c r="AF395" s="61" t="s">
        <v>4878</v>
      </c>
      <c r="AG395"/>
      <c r="AH395"/>
      <c r="AI395" s="61" t="s">
        <v>3067</v>
      </c>
      <c r="AJ395"/>
      <c r="AK395" t="s">
        <v>44</v>
      </c>
      <c r="AL395"/>
      <c r="AM395"/>
      <c r="AN395" t="s">
        <v>4941</v>
      </c>
      <c r="AO395" t="s">
        <v>3031</v>
      </c>
      <c r="AP395"/>
      <c r="AQ395"/>
      <c r="AR395"/>
      <c r="AS395" s="63"/>
      <c r="AW395" s="63"/>
      <c r="AY395" s="65"/>
      <c r="AZ395" s="65"/>
      <c r="BA395" s="65"/>
      <c r="BB395" s="65"/>
      <c r="BC395" s="173"/>
      <c r="BD395" s="173"/>
      <c r="BE395" s="173"/>
      <c r="BF395" s="173"/>
      <c r="BG395" s="169"/>
      <c r="BH395" s="169"/>
      <c r="BI395" s="170"/>
      <c r="BJ395" s="43">
        <f t="shared" si="38"/>
        <v>0</v>
      </c>
      <c r="BK395" s="67">
        <f t="shared" si="37"/>
        <v>0</v>
      </c>
      <c r="BL395" s="66"/>
      <c r="BM395" s="66"/>
      <c r="BN395" s="66"/>
      <c r="BO395" s="68" t="s">
        <v>7869</v>
      </c>
      <c r="BP395" s="63"/>
      <c r="BR395" s="2" t="s">
        <v>10975</v>
      </c>
    </row>
    <row r="396" spans="1:70" s="61" customFormat="1" x14ac:dyDescent="0.2">
      <c r="A396" s="61" t="s">
        <v>3030</v>
      </c>
      <c r="B396" s="61" t="s">
        <v>7873</v>
      </c>
      <c r="C396" s="61" t="s">
        <v>81</v>
      </c>
      <c r="D396" t="s">
        <v>1490</v>
      </c>
      <c r="E396" t="s">
        <v>83</v>
      </c>
      <c r="F396" t="s">
        <v>43</v>
      </c>
      <c r="G396" s="62">
        <v>32</v>
      </c>
      <c r="H396" s="62">
        <v>32</v>
      </c>
      <c r="I396" s="62">
        <f t="shared" si="39"/>
        <v>32</v>
      </c>
      <c r="J396" s="62"/>
      <c r="K396" s="91"/>
      <c r="L396" s="91"/>
      <c r="M396" s="63"/>
      <c r="N396" s="61" t="s">
        <v>35</v>
      </c>
      <c r="O396" s="61" t="s">
        <v>35</v>
      </c>
      <c r="P396" s="61" t="s">
        <v>36</v>
      </c>
      <c r="Q396" s="61" t="s">
        <v>4922</v>
      </c>
      <c r="R396"/>
      <c r="S396"/>
      <c r="T396"/>
      <c r="U396" s="63" t="s">
        <v>37</v>
      </c>
      <c r="V396" s="61" t="s">
        <v>7882</v>
      </c>
      <c r="W396"/>
      <c r="Y396" s="90"/>
      <c r="Z396" s="63">
        <v>1</v>
      </c>
      <c r="AA396" s="62">
        <v>30</v>
      </c>
      <c r="AB396" s="62"/>
      <c r="AC396" s="62"/>
      <c r="AD396" s="62"/>
      <c r="AE396" s="64" t="s">
        <v>7786</v>
      </c>
      <c r="AF396" s="61" t="s">
        <v>4880</v>
      </c>
      <c r="AG396"/>
      <c r="AH396"/>
      <c r="AI396" s="61" t="s">
        <v>677</v>
      </c>
      <c r="AJ396"/>
      <c r="AK396" t="s">
        <v>44</v>
      </c>
      <c r="AL396"/>
      <c r="AM396"/>
      <c r="AN396" t="s">
        <v>4941</v>
      </c>
      <c r="AO396" t="s">
        <v>3031</v>
      </c>
      <c r="AP396"/>
      <c r="AQ396"/>
      <c r="AR396"/>
      <c r="AS396" s="63"/>
      <c r="AW396" s="63"/>
      <c r="AY396" s="65"/>
      <c r="AZ396" s="65"/>
      <c r="BA396" s="65"/>
      <c r="BB396" s="65"/>
      <c r="BC396" s="173"/>
      <c r="BD396" s="173"/>
      <c r="BE396" s="173"/>
      <c r="BF396" s="173"/>
      <c r="BG396" s="169"/>
      <c r="BH396" s="169"/>
      <c r="BI396" s="170"/>
      <c r="BJ396" s="43">
        <f t="shared" si="38"/>
        <v>0</v>
      </c>
      <c r="BK396" s="67">
        <f t="shared" si="37"/>
        <v>0</v>
      </c>
      <c r="BL396" s="66"/>
      <c r="BM396" s="66"/>
      <c r="BN396" s="66"/>
      <c r="BO396" s="68" t="s">
        <v>7869</v>
      </c>
      <c r="BP396" s="63"/>
      <c r="BR396" s="2" t="s">
        <v>10975</v>
      </c>
    </row>
    <row r="397" spans="1:70" s="61" customFormat="1" x14ac:dyDescent="0.2">
      <c r="A397" s="61" t="s">
        <v>3030</v>
      </c>
      <c r="B397" s="61" t="s">
        <v>7873</v>
      </c>
      <c r="C397" s="61" t="s">
        <v>81</v>
      </c>
      <c r="D397" t="s">
        <v>1490</v>
      </c>
      <c r="E397" t="s">
        <v>83</v>
      </c>
      <c r="F397" t="s">
        <v>43</v>
      </c>
      <c r="G397" s="62">
        <v>32</v>
      </c>
      <c r="H397" s="62">
        <v>32</v>
      </c>
      <c r="I397" s="62">
        <f t="shared" si="39"/>
        <v>32</v>
      </c>
      <c r="J397" s="62"/>
      <c r="K397" s="91"/>
      <c r="L397" s="91"/>
      <c r="M397" s="63"/>
      <c r="N397" s="61" t="s">
        <v>35</v>
      </c>
      <c r="O397" s="61" t="s">
        <v>35</v>
      </c>
      <c r="P397" s="61" t="s">
        <v>36</v>
      </c>
      <c r="Q397" s="61" t="s">
        <v>4922</v>
      </c>
      <c r="R397"/>
      <c r="S397"/>
      <c r="T397"/>
      <c r="U397" s="63" t="s">
        <v>37</v>
      </c>
      <c r="V397" s="61" t="s">
        <v>7883</v>
      </c>
      <c r="W397"/>
      <c r="Y397" s="90"/>
      <c r="Z397" s="63">
        <v>1</v>
      </c>
      <c r="AA397" s="62">
        <v>29</v>
      </c>
      <c r="AB397" s="62"/>
      <c r="AC397" s="62"/>
      <c r="AD397" s="62"/>
      <c r="AE397" s="64" t="s">
        <v>7786</v>
      </c>
      <c r="AF397" s="61" t="s">
        <v>4882</v>
      </c>
      <c r="AG397"/>
      <c r="AH397"/>
      <c r="AI397" s="61" t="s">
        <v>677</v>
      </c>
      <c r="AJ397"/>
      <c r="AK397" t="s">
        <v>44</v>
      </c>
      <c r="AL397"/>
      <c r="AM397"/>
      <c r="AN397" t="s">
        <v>4941</v>
      </c>
      <c r="AO397" t="s">
        <v>3031</v>
      </c>
      <c r="AP397"/>
      <c r="AQ397"/>
      <c r="AR397"/>
      <c r="AS397" s="63"/>
      <c r="AW397" s="63"/>
      <c r="AY397" s="65"/>
      <c r="AZ397" s="65"/>
      <c r="BA397" s="65"/>
      <c r="BB397" s="65"/>
      <c r="BC397" s="173"/>
      <c r="BD397" s="173"/>
      <c r="BE397" s="173"/>
      <c r="BF397" s="173"/>
      <c r="BG397" s="169"/>
      <c r="BH397" s="169"/>
      <c r="BI397" s="170"/>
      <c r="BJ397" s="43">
        <f t="shared" si="38"/>
        <v>0</v>
      </c>
      <c r="BK397" s="67">
        <f t="shared" si="37"/>
        <v>0</v>
      </c>
      <c r="BL397" s="66"/>
      <c r="BM397" s="66"/>
      <c r="BN397" s="66"/>
      <c r="BO397" s="68" t="s">
        <v>7869</v>
      </c>
      <c r="BP397" s="63"/>
      <c r="BR397" s="2" t="s">
        <v>10975</v>
      </c>
    </row>
    <row r="398" spans="1:70" s="61" customFormat="1" x14ac:dyDescent="0.2">
      <c r="A398" s="61" t="s">
        <v>3030</v>
      </c>
      <c r="B398" s="61" t="s">
        <v>7873</v>
      </c>
      <c r="C398" s="61" t="s">
        <v>81</v>
      </c>
      <c r="D398" t="s">
        <v>1490</v>
      </c>
      <c r="E398" t="s">
        <v>83</v>
      </c>
      <c r="F398" t="s">
        <v>43</v>
      </c>
      <c r="G398" s="62">
        <v>32</v>
      </c>
      <c r="H398" s="62">
        <v>32</v>
      </c>
      <c r="I398" s="62">
        <f t="shared" si="39"/>
        <v>32</v>
      </c>
      <c r="J398" s="62"/>
      <c r="K398" s="91"/>
      <c r="L398" s="91"/>
      <c r="M398" s="63"/>
      <c r="N398" s="61" t="s">
        <v>35</v>
      </c>
      <c r="O398" s="61" t="s">
        <v>35</v>
      </c>
      <c r="P398" s="61" t="s">
        <v>36</v>
      </c>
      <c r="Q398" s="61" t="s">
        <v>4922</v>
      </c>
      <c r="R398"/>
      <c r="S398"/>
      <c r="T398"/>
      <c r="U398" s="63" t="s">
        <v>37</v>
      </c>
      <c r="V398" s="61" t="s">
        <v>7884</v>
      </c>
      <c r="W398"/>
      <c r="Y398" s="90"/>
      <c r="Z398" s="63">
        <v>1</v>
      </c>
      <c r="AA398" s="62">
        <v>30</v>
      </c>
      <c r="AB398" s="62"/>
      <c r="AC398" s="62"/>
      <c r="AD398" s="62"/>
      <c r="AE398" s="64" t="s">
        <v>7786</v>
      </c>
      <c r="AF398" s="61" t="s">
        <v>4885</v>
      </c>
      <c r="AG398"/>
      <c r="AH398"/>
      <c r="AI398" s="61" t="s">
        <v>677</v>
      </c>
      <c r="AJ398"/>
      <c r="AK398" t="s">
        <v>44</v>
      </c>
      <c r="AL398"/>
      <c r="AM398"/>
      <c r="AN398" t="s">
        <v>4941</v>
      </c>
      <c r="AO398" t="s">
        <v>3031</v>
      </c>
      <c r="AP398"/>
      <c r="AQ398"/>
      <c r="AR398"/>
      <c r="AS398" s="63"/>
      <c r="AW398" s="63"/>
      <c r="AY398" s="65"/>
      <c r="AZ398" s="65"/>
      <c r="BA398" s="65"/>
      <c r="BB398" s="65"/>
      <c r="BC398" s="173"/>
      <c r="BD398" s="173"/>
      <c r="BE398" s="173"/>
      <c r="BF398" s="173"/>
      <c r="BG398" s="169"/>
      <c r="BH398" s="169"/>
      <c r="BI398" s="170"/>
      <c r="BJ398" s="43">
        <f t="shared" si="38"/>
        <v>0</v>
      </c>
      <c r="BK398" s="67">
        <f t="shared" si="37"/>
        <v>0</v>
      </c>
      <c r="BL398" s="66"/>
      <c r="BM398" s="66"/>
      <c r="BN398" s="66"/>
      <c r="BO398" s="68" t="s">
        <v>7869</v>
      </c>
      <c r="BP398" s="63"/>
      <c r="BR398" s="2" t="s">
        <v>10975</v>
      </c>
    </row>
    <row r="399" spans="1:70" s="61" customFormat="1" x14ac:dyDescent="0.2">
      <c r="A399" s="61" t="s">
        <v>3030</v>
      </c>
      <c r="B399" s="61" t="s">
        <v>7873</v>
      </c>
      <c r="C399" s="61" t="s">
        <v>81</v>
      </c>
      <c r="D399" t="s">
        <v>1490</v>
      </c>
      <c r="E399" t="s">
        <v>83</v>
      </c>
      <c r="F399" t="s">
        <v>43</v>
      </c>
      <c r="G399" s="62">
        <v>32</v>
      </c>
      <c r="H399" s="62">
        <v>32</v>
      </c>
      <c r="I399" s="62">
        <f t="shared" si="39"/>
        <v>32</v>
      </c>
      <c r="J399" s="62"/>
      <c r="K399" s="91"/>
      <c r="L399" s="91"/>
      <c r="M399" s="63"/>
      <c r="N399" s="61" t="s">
        <v>35</v>
      </c>
      <c r="O399" s="61" t="s">
        <v>35</v>
      </c>
      <c r="P399" s="61" t="s">
        <v>36</v>
      </c>
      <c r="Q399" s="61" t="s">
        <v>4922</v>
      </c>
      <c r="R399"/>
      <c r="S399"/>
      <c r="T399"/>
      <c r="U399" s="63" t="s">
        <v>37</v>
      </c>
      <c r="V399" s="61" t="s">
        <v>7885</v>
      </c>
      <c r="W399"/>
      <c r="Y399" s="90"/>
      <c r="Z399" s="63">
        <v>1</v>
      </c>
      <c r="AA399" s="62">
        <v>30</v>
      </c>
      <c r="AB399" s="62"/>
      <c r="AC399" s="62"/>
      <c r="AD399" s="62"/>
      <c r="AE399" s="64" t="s">
        <v>7786</v>
      </c>
      <c r="AF399" s="61" t="s">
        <v>4887</v>
      </c>
      <c r="AG399"/>
      <c r="AH399"/>
      <c r="AI399" s="61" t="s">
        <v>677</v>
      </c>
      <c r="AJ399"/>
      <c r="AK399" t="s">
        <v>44</v>
      </c>
      <c r="AL399"/>
      <c r="AM399"/>
      <c r="AN399" t="s">
        <v>4941</v>
      </c>
      <c r="AO399" t="s">
        <v>3031</v>
      </c>
      <c r="AP399"/>
      <c r="AQ399"/>
      <c r="AR399"/>
      <c r="AS399" s="63"/>
      <c r="AW399" s="63"/>
      <c r="AY399" s="65"/>
      <c r="AZ399" s="65"/>
      <c r="BA399" s="65"/>
      <c r="BB399" s="65"/>
      <c r="BC399" s="173"/>
      <c r="BD399" s="173"/>
      <c r="BE399" s="173"/>
      <c r="BF399" s="173"/>
      <c r="BG399" s="169"/>
      <c r="BH399" s="169"/>
      <c r="BI399" s="170"/>
      <c r="BJ399" s="43">
        <f t="shared" si="38"/>
        <v>0</v>
      </c>
      <c r="BK399" s="67">
        <f t="shared" si="37"/>
        <v>0</v>
      </c>
      <c r="BL399" s="66"/>
      <c r="BM399" s="66"/>
      <c r="BN399" s="66"/>
      <c r="BO399" s="68" t="s">
        <v>7869</v>
      </c>
      <c r="BP399" s="63"/>
      <c r="BR399" s="2" t="s">
        <v>10975</v>
      </c>
    </row>
    <row r="400" spans="1:70" s="61" customFormat="1" x14ac:dyDescent="0.2">
      <c r="A400" s="61" t="s">
        <v>3030</v>
      </c>
      <c r="B400" s="61" t="s">
        <v>7873</v>
      </c>
      <c r="C400" s="61" t="s">
        <v>81</v>
      </c>
      <c r="D400" t="s">
        <v>1490</v>
      </c>
      <c r="E400" t="s">
        <v>83</v>
      </c>
      <c r="F400" t="s">
        <v>43</v>
      </c>
      <c r="G400" s="62">
        <v>32</v>
      </c>
      <c r="H400" s="62">
        <v>32</v>
      </c>
      <c r="I400" s="62">
        <f t="shared" si="39"/>
        <v>32</v>
      </c>
      <c r="J400" s="62"/>
      <c r="K400" s="91"/>
      <c r="L400" s="91"/>
      <c r="M400" s="63"/>
      <c r="N400" s="61" t="s">
        <v>35</v>
      </c>
      <c r="O400" s="61" t="s">
        <v>35</v>
      </c>
      <c r="P400" s="61" t="s">
        <v>36</v>
      </c>
      <c r="Q400" s="61" t="s">
        <v>4811</v>
      </c>
      <c r="R400"/>
      <c r="S400"/>
      <c r="T400"/>
      <c r="U400" s="63" t="s">
        <v>37</v>
      </c>
      <c r="V400" s="61" t="s">
        <v>7886</v>
      </c>
      <c r="W400"/>
      <c r="Y400" s="90"/>
      <c r="Z400" s="63">
        <v>1</v>
      </c>
      <c r="AA400" s="62">
        <v>30</v>
      </c>
      <c r="AB400" s="62"/>
      <c r="AC400" s="62"/>
      <c r="AD400" s="62"/>
      <c r="AE400" s="64" t="s">
        <v>7786</v>
      </c>
      <c r="AF400" s="61" t="s">
        <v>4889</v>
      </c>
      <c r="AG400"/>
      <c r="AH400"/>
      <c r="AI400" s="61" t="s">
        <v>677</v>
      </c>
      <c r="AJ400"/>
      <c r="AK400" t="s">
        <v>44</v>
      </c>
      <c r="AL400"/>
      <c r="AM400"/>
      <c r="AN400" t="s">
        <v>4941</v>
      </c>
      <c r="AO400" t="s">
        <v>3031</v>
      </c>
      <c r="AP400"/>
      <c r="AQ400"/>
      <c r="AR400"/>
      <c r="AS400" s="63"/>
      <c r="AW400" s="63"/>
      <c r="AY400" s="65"/>
      <c r="AZ400" s="65"/>
      <c r="BA400" s="65"/>
      <c r="BB400" s="65"/>
      <c r="BC400" s="173"/>
      <c r="BD400" s="173"/>
      <c r="BE400" s="173"/>
      <c r="BF400" s="173"/>
      <c r="BG400" s="169"/>
      <c r="BH400" s="169"/>
      <c r="BI400" s="170"/>
      <c r="BJ400" s="43">
        <f t="shared" si="38"/>
        <v>0</v>
      </c>
      <c r="BK400" s="67">
        <f t="shared" si="37"/>
        <v>0</v>
      </c>
      <c r="BL400" s="66"/>
      <c r="BM400" s="66"/>
      <c r="BN400" s="66"/>
      <c r="BO400" s="68" t="s">
        <v>7869</v>
      </c>
      <c r="BP400" s="63"/>
      <c r="BR400" s="2" t="s">
        <v>10975</v>
      </c>
    </row>
    <row r="401" spans="1:70" s="61" customFormat="1" x14ac:dyDescent="0.2">
      <c r="A401" s="61" t="s">
        <v>3030</v>
      </c>
      <c r="B401" s="61" t="s">
        <v>7873</v>
      </c>
      <c r="C401" s="61" t="s">
        <v>81</v>
      </c>
      <c r="D401" t="s">
        <v>1490</v>
      </c>
      <c r="E401" t="s">
        <v>83</v>
      </c>
      <c r="F401" t="s">
        <v>43</v>
      </c>
      <c r="G401" s="62">
        <v>32</v>
      </c>
      <c r="H401" s="62">
        <v>32</v>
      </c>
      <c r="I401" s="62">
        <f t="shared" si="39"/>
        <v>32</v>
      </c>
      <c r="J401" s="62"/>
      <c r="K401" s="91"/>
      <c r="L401" s="91"/>
      <c r="M401" s="63"/>
      <c r="N401" s="61" t="s">
        <v>35</v>
      </c>
      <c r="O401" s="61" t="s">
        <v>35</v>
      </c>
      <c r="P401" s="61" t="s">
        <v>36</v>
      </c>
      <c r="Q401" s="61" t="s">
        <v>4811</v>
      </c>
      <c r="R401"/>
      <c r="S401"/>
      <c r="T401"/>
      <c r="U401" s="63" t="s">
        <v>37</v>
      </c>
      <c r="V401" s="61" t="s">
        <v>7887</v>
      </c>
      <c r="W401"/>
      <c r="Y401" s="90"/>
      <c r="Z401" s="63">
        <v>1</v>
      </c>
      <c r="AA401" s="62">
        <v>29</v>
      </c>
      <c r="AB401" s="62"/>
      <c r="AC401" s="62"/>
      <c r="AD401" s="62"/>
      <c r="AE401" s="64" t="s">
        <v>7786</v>
      </c>
      <c r="AF401" s="61" t="s">
        <v>4891</v>
      </c>
      <c r="AG401"/>
      <c r="AH401"/>
      <c r="AI401" s="61" t="s">
        <v>677</v>
      </c>
      <c r="AJ401"/>
      <c r="AK401" t="s">
        <v>44</v>
      </c>
      <c r="AL401"/>
      <c r="AM401"/>
      <c r="AN401" t="s">
        <v>4941</v>
      </c>
      <c r="AO401" t="s">
        <v>3031</v>
      </c>
      <c r="AP401"/>
      <c r="AQ401"/>
      <c r="AR401"/>
      <c r="AS401" s="63"/>
      <c r="AW401" s="63"/>
      <c r="AY401" s="65"/>
      <c r="AZ401" s="65"/>
      <c r="BA401" s="65"/>
      <c r="BB401" s="65"/>
      <c r="BC401" s="173"/>
      <c r="BD401" s="173"/>
      <c r="BE401" s="173"/>
      <c r="BF401" s="173"/>
      <c r="BG401" s="169"/>
      <c r="BH401" s="169"/>
      <c r="BI401" s="170"/>
      <c r="BJ401" s="43">
        <f t="shared" si="38"/>
        <v>0</v>
      </c>
      <c r="BK401" s="67">
        <f t="shared" si="37"/>
        <v>0</v>
      </c>
      <c r="BL401" s="66"/>
      <c r="BM401" s="66"/>
      <c r="BN401" s="66"/>
      <c r="BO401" s="68" t="s">
        <v>7869</v>
      </c>
      <c r="BP401" s="63"/>
      <c r="BR401" s="2" t="s">
        <v>10975</v>
      </c>
    </row>
    <row r="402" spans="1:70" s="61" customFormat="1" x14ac:dyDescent="0.2">
      <c r="A402" s="61" t="s">
        <v>3030</v>
      </c>
      <c r="B402" s="61" t="s">
        <v>7873</v>
      </c>
      <c r="C402" s="61" t="s">
        <v>81</v>
      </c>
      <c r="D402" t="s">
        <v>1490</v>
      </c>
      <c r="E402" t="s">
        <v>83</v>
      </c>
      <c r="F402" t="s">
        <v>43</v>
      </c>
      <c r="G402" s="62">
        <v>32</v>
      </c>
      <c r="H402" s="62">
        <v>32</v>
      </c>
      <c r="I402" s="62">
        <f t="shared" si="39"/>
        <v>32</v>
      </c>
      <c r="J402" s="62"/>
      <c r="K402" s="91"/>
      <c r="L402" s="91"/>
      <c r="M402" s="63"/>
      <c r="N402" s="61" t="s">
        <v>35</v>
      </c>
      <c r="O402" s="61" t="s">
        <v>35</v>
      </c>
      <c r="P402" s="61" t="s">
        <v>36</v>
      </c>
      <c r="Q402" s="61" t="s">
        <v>4811</v>
      </c>
      <c r="R402"/>
      <c r="S402"/>
      <c r="T402"/>
      <c r="U402" s="63" t="s">
        <v>37</v>
      </c>
      <c r="V402" s="61" t="s">
        <v>7888</v>
      </c>
      <c r="W402"/>
      <c r="Y402" s="90"/>
      <c r="Z402" s="63">
        <v>1</v>
      </c>
      <c r="AA402" s="62">
        <v>30</v>
      </c>
      <c r="AB402" s="62"/>
      <c r="AC402" s="62"/>
      <c r="AD402" s="62"/>
      <c r="AE402" s="64" t="s">
        <v>7786</v>
      </c>
      <c r="AF402" s="61" t="s">
        <v>4893</v>
      </c>
      <c r="AG402"/>
      <c r="AH402"/>
      <c r="AI402" s="61" t="s">
        <v>677</v>
      </c>
      <c r="AJ402"/>
      <c r="AK402" t="s">
        <v>44</v>
      </c>
      <c r="AL402"/>
      <c r="AM402"/>
      <c r="AN402" t="s">
        <v>4941</v>
      </c>
      <c r="AO402" t="s">
        <v>3031</v>
      </c>
      <c r="AP402"/>
      <c r="AQ402"/>
      <c r="AR402"/>
      <c r="AS402" s="63"/>
      <c r="AW402" s="63"/>
      <c r="AY402" s="65"/>
      <c r="AZ402" s="65"/>
      <c r="BA402" s="65"/>
      <c r="BB402" s="65"/>
      <c r="BC402" s="173"/>
      <c r="BD402" s="173"/>
      <c r="BE402" s="173"/>
      <c r="BF402" s="173"/>
      <c r="BG402" s="169"/>
      <c r="BH402" s="169"/>
      <c r="BI402" s="170"/>
      <c r="BJ402" s="43">
        <f t="shared" si="38"/>
        <v>0</v>
      </c>
      <c r="BK402" s="67">
        <f t="shared" si="37"/>
        <v>0</v>
      </c>
      <c r="BL402" s="66"/>
      <c r="BM402" s="66"/>
      <c r="BN402" s="66"/>
      <c r="BO402" s="68" t="s">
        <v>7869</v>
      </c>
      <c r="BP402" s="63"/>
      <c r="BR402" s="2" t="s">
        <v>10975</v>
      </c>
    </row>
    <row r="403" spans="1:70" s="61" customFormat="1" x14ac:dyDescent="0.2">
      <c r="A403" s="61" t="s">
        <v>3030</v>
      </c>
      <c r="B403" s="61" t="s">
        <v>7873</v>
      </c>
      <c r="C403" s="61" t="s">
        <v>81</v>
      </c>
      <c r="D403" t="s">
        <v>1490</v>
      </c>
      <c r="E403" t="s">
        <v>83</v>
      </c>
      <c r="F403" t="s">
        <v>43</v>
      </c>
      <c r="G403" s="62">
        <v>32</v>
      </c>
      <c r="H403" s="62">
        <v>32</v>
      </c>
      <c r="I403" s="62">
        <f t="shared" si="39"/>
        <v>32</v>
      </c>
      <c r="J403" s="62"/>
      <c r="K403" s="91"/>
      <c r="L403" s="91"/>
      <c r="M403" s="63"/>
      <c r="N403" s="61" t="s">
        <v>35</v>
      </c>
      <c r="O403" s="61" t="s">
        <v>35</v>
      </c>
      <c r="P403" s="61" t="s">
        <v>36</v>
      </c>
      <c r="Q403" s="61" t="s">
        <v>4811</v>
      </c>
      <c r="R403"/>
      <c r="S403"/>
      <c r="T403"/>
      <c r="U403" s="63" t="s">
        <v>37</v>
      </c>
      <c r="V403" s="61" t="s">
        <v>7889</v>
      </c>
      <c r="W403"/>
      <c r="Y403" s="90"/>
      <c r="Z403" s="63">
        <v>1</v>
      </c>
      <c r="AA403" s="62">
        <v>29</v>
      </c>
      <c r="AB403" s="62"/>
      <c r="AC403" s="62"/>
      <c r="AD403" s="62"/>
      <c r="AE403" s="64" t="s">
        <v>7786</v>
      </c>
      <c r="AF403" s="61" t="s">
        <v>4895</v>
      </c>
      <c r="AG403"/>
      <c r="AH403"/>
      <c r="AI403" s="61" t="s">
        <v>677</v>
      </c>
      <c r="AJ403"/>
      <c r="AK403" t="s">
        <v>44</v>
      </c>
      <c r="AL403"/>
      <c r="AM403"/>
      <c r="AN403" t="s">
        <v>4941</v>
      </c>
      <c r="AO403" t="s">
        <v>3031</v>
      </c>
      <c r="AP403"/>
      <c r="AQ403"/>
      <c r="AR403"/>
      <c r="AS403" s="63"/>
      <c r="AW403" s="63"/>
      <c r="AY403" s="65"/>
      <c r="AZ403" s="65"/>
      <c r="BA403" s="65"/>
      <c r="BB403" s="65"/>
      <c r="BC403" s="173"/>
      <c r="BD403" s="173"/>
      <c r="BE403" s="173"/>
      <c r="BF403" s="173"/>
      <c r="BG403" s="169"/>
      <c r="BH403" s="169"/>
      <c r="BI403" s="170"/>
      <c r="BJ403" s="43">
        <f t="shared" si="38"/>
        <v>0</v>
      </c>
      <c r="BK403" s="67">
        <f t="shared" si="37"/>
        <v>0</v>
      </c>
      <c r="BL403" s="66"/>
      <c r="BM403" s="66"/>
      <c r="BN403" s="66"/>
      <c r="BO403" s="68" t="s">
        <v>7869</v>
      </c>
      <c r="BP403" s="63"/>
      <c r="BR403" s="2" t="s">
        <v>10975</v>
      </c>
    </row>
    <row r="404" spans="1:70" s="56" customFormat="1" x14ac:dyDescent="0.2">
      <c r="A404" s="56" t="s">
        <v>3030</v>
      </c>
      <c r="B404" s="56" t="s">
        <v>7890</v>
      </c>
      <c r="C404" s="56" t="s">
        <v>81</v>
      </c>
      <c r="D404" t="s">
        <v>1490</v>
      </c>
      <c r="E404" t="s">
        <v>83</v>
      </c>
      <c r="F404" t="s">
        <v>43</v>
      </c>
      <c r="G404" s="58">
        <v>32</v>
      </c>
      <c r="H404" s="58">
        <v>32</v>
      </c>
      <c r="I404" s="50"/>
      <c r="J404" s="52"/>
      <c r="K404" s="153"/>
      <c r="L404" s="153"/>
      <c r="M404" s="154"/>
      <c r="N404" t="s">
        <v>45</v>
      </c>
      <c r="O404" t="s">
        <v>35</v>
      </c>
      <c r="P404" s="56" t="s">
        <v>89</v>
      </c>
      <c r="Q404" s="56" t="s">
        <v>4870</v>
      </c>
      <c r="U404" s="154" t="s">
        <v>37</v>
      </c>
      <c r="V404" s="56" t="s">
        <v>7891</v>
      </c>
      <c r="W404"/>
      <c r="Y404" s="90"/>
      <c r="Z404" s="154">
        <v>1</v>
      </c>
      <c r="AA404" s="58">
        <v>32</v>
      </c>
      <c r="AB404" s="52">
        <f>AA404</f>
        <v>32</v>
      </c>
      <c r="AC404" s="52">
        <v>1</v>
      </c>
      <c r="AD404" s="53">
        <v>2</v>
      </c>
      <c r="AE404" s="45" t="s">
        <v>7814</v>
      </c>
      <c r="AF404" s="56" t="s">
        <v>10950</v>
      </c>
      <c r="AG404" s="49"/>
      <c r="AH404" s="49"/>
      <c r="AI404" s="56" t="s">
        <v>164</v>
      </c>
      <c r="AJ404"/>
      <c r="AK404" t="s">
        <v>206</v>
      </c>
      <c r="AL404"/>
      <c r="AM404"/>
      <c r="AN404" t="s">
        <v>1403</v>
      </c>
      <c r="AO404" t="s">
        <v>3031</v>
      </c>
      <c r="AP404"/>
      <c r="AQ404"/>
      <c r="AR404"/>
      <c r="AS404" s="154"/>
      <c r="AW404" s="154"/>
      <c r="AY404" s="43"/>
      <c r="AZ404" s="43"/>
      <c r="BA404" s="55"/>
      <c r="BB404" s="55"/>
      <c r="BC404" s="173"/>
      <c r="BD404" s="173"/>
      <c r="BE404" s="173"/>
      <c r="BF404" s="173"/>
      <c r="BG404" s="167"/>
      <c r="BH404" s="167"/>
      <c r="BI404" s="160"/>
      <c r="BJ404" s="155">
        <f t="shared" si="38"/>
        <v>0</v>
      </c>
      <c r="BK404" s="155">
        <f t="shared" ref="BK404:BK428" si="40">BJ404</f>
        <v>0</v>
      </c>
      <c r="BL404" s="156"/>
      <c r="BM404" s="156"/>
      <c r="BN404" s="156"/>
      <c r="BO404" s="154"/>
      <c r="BP404" s="102" t="s">
        <v>7892</v>
      </c>
      <c r="BR404" s="2" t="s">
        <v>10975</v>
      </c>
    </row>
    <row r="405" spans="1:70" x14ac:dyDescent="0.2">
      <c r="A405" t="s">
        <v>3030</v>
      </c>
      <c r="B405" t="s">
        <v>7890</v>
      </c>
      <c r="C405" t="s">
        <v>81</v>
      </c>
      <c r="D405" t="s">
        <v>1490</v>
      </c>
      <c r="E405" t="s">
        <v>83</v>
      </c>
      <c r="F405" t="s">
        <v>43</v>
      </c>
      <c r="G405" s="22">
        <v>32</v>
      </c>
      <c r="H405" s="22">
        <v>32</v>
      </c>
      <c r="I405" s="22">
        <f t="shared" si="39"/>
        <v>32</v>
      </c>
      <c r="J405" s="22"/>
      <c r="K405" s="90"/>
      <c r="L405" s="90"/>
      <c r="M405" s="2"/>
      <c r="N405" t="s">
        <v>45</v>
      </c>
      <c r="O405" t="s">
        <v>35</v>
      </c>
      <c r="P405" t="s">
        <v>89</v>
      </c>
      <c r="Q405" t="s">
        <v>4870</v>
      </c>
      <c r="U405" s="2" t="s">
        <v>37</v>
      </c>
      <c r="V405" t="s">
        <v>7893</v>
      </c>
      <c r="Y405" s="90"/>
      <c r="Z405" s="2">
        <v>1</v>
      </c>
      <c r="AA405" s="22">
        <v>35</v>
      </c>
      <c r="AB405" s="22"/>
      <c r="AC405" s="22"/>
      <c r="AD405" s="22"/>
      <c r="AE405" s="45" t="s">
        <v>7786</v>
      </c>
      <c r="AF405" t="s">
        <v>7062</v>
      </c>
      <c r="AI405" t="s">
        <v>164</v>
      </c>
      <c r="AK405" t="s">
        <v>206</v>
      </c>
      <c r="AN405" t="s">
        <v>465</v>
      </c>
      <c r="AO405" t="s">
        <v>3031</v>
      </c>
      <c r="AS405" s="2"/>
      <c r="AU405"/>
      <c r="AV405"/>
      <c r="AX405"/>
      <c r="BC405" s="173"/>
      <c r="BD405" s="173"/>
      <c r="BE405" s="173"/>
      <c r="BF405" s="173"/>
      <c r="BG405" s="166"/>
      <c r="BH405" s="166"/>
      <c r="BI405" s="160"/>
      <c r="BJ405" s="43">
        <f t="shared" si="38"/>
        <v>0</v>
      </c>
      <c r="BK405" s="43">
        <f t="shared" si="40"/>
        <v>0</v>
      </c>
      <c r="BL405" s="44"/>
      <c r="BM405" s="44"/>
      <c r="BN405" s="44"/>
      <c r="BR405" s="2" t="s">
        <v>10975</v>
      </c>
    </row>
    <row r="406" spans="1:70" x14ac:dyDescent="0.2">
      <c r="A406" t="s">
        <v>3030</v>
      </c>
      <c r="B406" t="s">
        <v>7890</v>
      </c>
      <c r="C406" t="s">
        <v>81</v>
      </c>
      <c r="D406" t="s">
        <v>1490</v>
      </c>
      <c r="E406" t="s">
        <v>83</v>
      </c>
      <c r="F406" t="s">
        <v>43</v>
      </c>
      <c r="G406" s="22">
        <v>32</v>
      </c>
      <c r="H406" s="22">
        <v>32</v>
      </c>
      <c r="I406" s="22">
        <f t="shared" si="39"/>
        <v>32</v>
      </c>
      <c r="J406" s="22"/>
      <c r="K406" s="90"/>
      <c r="L406" s="90"/>
      <c r="M406" s="2"/>
      <c r="N406" t="s">
        <v>45</v>
      </c>
      <c r="O406" t="s">
        <v>35</v>
      </c>
      <c r="P406" t="s">
        <v>89</v>
      </c>
      <c r="Q406" t="s">
        <v>4870</v>
      </c>
      <c r="U406" s="2" t="s">
        <v>37</v>
      </c>
      <c r="V406" t="s">
        <v>7894</v>
      </c>
      <c r="Y406" s="90"/>
      <c r="Z406" s="2">
        <v>1</v>
      </c>
      <c r="AA406" s="22">
        <v>33</v>
      </c>
      <c r="AB406" s="22"/>
      <c r="AC406" s="22"/>
      <c r="AD406" s="22"/>
      <c r="AE406" s="45" t="s">
        <v>7786</v>
      </c>
      <c r="AF406" t="s">
        <v>7063</v>
      </c>
      <c r="AI406" t="s">
        <v>164</v>
      </c>
      <c r="AK406" t="s">
        <v>206</v>
      </c>
      <c r="AN406" t="s">
        <v>465</v>
      </c>
      <c r="AO406" t="s">
        <v>3031</v>
      </c>
      <c r="AS406" s="2"/>
      <c r="AU406"/>
      <c r="AV406"/>
      <c r="AX406"/>
      <c r="BC406" s="173"/>
      <c r="BD406" s="173"/>
      <c r="BE406" s="173"/>
      <c r="BF406" s="173"/>
      <c r="BG406" s="166"/>
      <c r="BH406" s="166"/>
      <c r="BI406" s="160"/>
      <c r="BJ406" s="43">
        <f t="shared" si="38"/>
        <v>0</v>
      </c>
      <c r="BK406" s="43">
        <f t="shared" si="40"/>
        <v>0</v>
      </c>
      <c r="BL406" s="44"/>
      <c r="BM406" s="44"/>
      <c r="BN406" s="44"/>
      <c r="BR406" s="2" t="s">
        <v>10975</v>
      </c>
    </row>
    <row r="407" spans="1:70" x14ac:dyDescent="0.2">
      <c r="A407" t="s">
        <v>3030</v>
      </c>
      <c r="B407" t="s">
        <v>7890</v>
      </c>
      <c r="C407" t="s">
        <v>81</v>
      </c>
      <c r="D407" t="s">
        <v>1490</v>
      </c>
      <c r="E407" t="s">
        <v>83</v>
      </c>
      <c r="F407" t="s">
        <v>43</v>
      </c>
      <c r="G407" s="22">
        <v>32</v>
      </c>
      <c r="H407" s="22">
        <v>32</v>
      </c>
      <c r="I407" s="22">
        <f t="shared" si="39"/>
        <v>32</v>
      </c>
      <c r="J407" s="22"/>
      <c r="K407" s="90"/>
      <c r="L407" s="90"/>
      <c r="M407" s="2"/>
      <c r="N407" t="s">
        <v>45</v>
      </c>
      <c r="O407" t="s">
        <v>35</v>
      </c>
      <c r="P407" t="s">
        <v>89</v>
      </c>
      <c r="Q407" t="s">
        <v>4870</v>
      </c>
      <c r="U407" s="2" t="s">
        <v>37</v>
      </c>
      <c r="V407" t="s">
        <v>7895</v>
      </c>
      <c r="Y407" s="90"/>
      <c r="Z407" s="2">
        <v>1</v>
      </c>
      <c r="AA407" s="22">
        <v>31</v>
      </c>
      <c r="AB407" s="22"/>
      <c r="AC407" s="22"/>
      <c r="AD407" s="22"/>
      <c r="AE407" s="45" t="s">
        <v>7786</v>
      </c>
      <c r="AF407" t="s">
        <v>7064</v>
      </c>
      <c r="AI407" t="s">
        <v>164</v>
      </c>
      <c r="AK407" t="s">
        <v>206</v>
      </c>
      <c r="AN407" t="s">
        <v>465</v>
      </c>
      <c r="AO407" t="s">
        <v>3031</v>
      </c>
      <c r="AS407" s="2"/>
      <c r="AU407"/>
      <c r="AV407"/>
      <c r="AX407"/>
      <c r="BC407" s="173"/>
      <c r="BD407" s="173"/>
      <c r="BE407" s="173"/>
      <c r="BF407" s="173"/>
      <c r="BG407" s="166"/>
      <c r="BH407" s="166"/>
      <c r="BI407" s="160"/>
      <c r="BJ407" s="43">
        <f t="shared" si="38"/>
        <v>0</v>
      </c>
      <c r="BK407" s="43">
        <f t="shared" si="40"/>
        <v>0</v>
      </c>
      <c r="BL407" s="44"/>
      <c r="BM407" s="44"/>
      <c r="BN407" s="44"/>
      <c r="BR407" s="2" t="s">
        <v>10975</v>
      </c>
    </row>
    <row r="408" spans="1:70" x14ac:dyDescent="0.2">
      <c r="A408" t="s">
        <v>3030</v>
      </c>
      <c r="B408" t="s">
        <v>7890</v>
      </c>
      <c r="C408" t="s">
        <v>81</v>
      </c>
      <c r="D408" t="s">
        <v>1490</v>
      </c>
      <c r="E408" t="s">
        <v>83</v>
      </c>
      <c r="F408" t="s">
        <v>43</v>
      </c>
      <c r="G408" s="22">
        <v>32</v>
      </c>
      <c r="H408" s="22">
        <v>32</v>
      </c>
      <c r="I408" s="22">
        <f t="shared" si="39"/>
        <v>32</v>
      </c>
      <c r="J408" s="22"/>
      <c r="K408" s="90"/>
      <c r="L408" s="90"/>
      <c r="M408" s="2"/>
      <c r="N408" t="s">
        <v>45</v>
      </c>
      <c r="O408" t="s">
        <v>35</v>
      </c>
      <c r="P408" t="s">
        <v>89</v>
      </c>
      <c r="Q408" t="s">
        <v>4870</v>
      </c>
      <c r="U408" s="2" t="s">
        <v>37</v>
      </c>
      <c r="V408" t="s">
        <v>7896</v>
      </c>
      <c r="Y408" s="90"/>
      <c r="Z408" s="2">
        <v>1</v>
      </c>
      <c r="AA408" s="22">
        <v>13</v>
      </c>
      <c r="AB408" s="22"/>
      <c r="AC408" s="22"/>
      <c r="AD408" s="22"/>
      <c r="AE408" s="45" t="s">
        <v>7786</v>
      </c>
      <c r="AF408" t="s">
        <v>7065</v>
      </c>
      <c r="AI408" t="s">
        <v>164</v>
      </c>
      <c r="AK408" t="s">
        <v>206</v>
      </c>
      <c r="AN408" t="s">
        <v>465</v>
      </c>
      <c r="AO408" t="s">
        <v>3031</v>
      </c>
      <c r="AS408" s="2"/>
      <c r="AU408"/>
      <c r="AV408"/>
      <c r="AX408"/>
      <c r="BC408" s="173"/>
      <c r="BD408" s="173"/>
      <c r="BE408" s="173"/>
      <c r="BF408" s="173"/>
      <c r="BG408" s="166"/>
      <c r="BH408" s="166"/>
      <c r="BI408" s="160"/>
      <c r="BJ408" s="43">
        <f t="shared" si="38"/>
        <v>0</v>
      </c>
      <c r="BK408" s="43">
        <f t="shared" si="40"/>
        <v>0</v>
      </c>
      <c r="BL408" s="44"/>
      <c r="BM408" s="44"/>
      <c r="BN408" s="44"/>
      <c r="BR408" s="2" t="s">
        <v>10975</v>
      </c>
    </row>
    <row r="409" spans="1:70" x14ac:dyDescent="0.2">
      <c r="A409" t="s">
        <v>3030</v>
      </c>
      <c r="B409" t="s">
        <v>7890</v>
      </c>
      <c r="C409" t="s">
        <v>81</v>
      </c>
      <c r="D409" t="s">
        <v>1490</v>
      </c>
      <c r="E409" t="s">
        <v>83</v>
      </c>
      <c r="F409" t="s">
        <v>43</v>
      </c>
      <c r="G409" s="22">
        <v>32</v>
      </c>
      <c r="H409" s="22">
        <v>32</v>
      </c>
      <c r="I409" s="22">
        <f t="shared" si="39"/>
        <v>32</v>
      </c>
      <c r="J409" s="22"/>
      <c r="K409" s="90"/>
      <c r="L409" s="90"/>
      <c r="M409" s="2"/>
      <c r="N409" t="s">
        <v>45</v>
      </c>
      <c r="O409" t="s">
        <v>35</v>
      </c>
      <c r="P409" t="s">
        <v>89</v>
      </c>
      <c r="Q409" t="s">
        <v>4780</v>
      </c>
      <c r="U409" s="2" t="s">
        <v>37</v>
      </c>
      <c r="V409" t="s">
        <v>7897</v>
      </c>
      <c r="Y409" s="90"/>
      <c r="Z409" s="2">
        <v>1</v>
      </c>
      <c r="AA409" s="22">
        <v>18</v>
      </c>
      <c r="AB409" s="22"/>
      <c r="AC409" s="22"/>
      <c r="AD409" s="22"/>
      <c r="AE409" s="45" t="s">
        <v>7786</v>
      </c>
      <c r="AF409" t="s">
        <v>7066</v>
      </c>
      <c r="AI409" t="s">
        <v>164</v>
      </c>
      <c r="AK409" t="s">
        <v>206</v>
      </c>
      <c r="AN409" t="s">
        <v>1403</v>
      </c>
      <c r="AO409" t="s">
        <v>3031</v>
      </c>
      <c r="AS409" s="2"/>
      <c r="AU409"/>
      <c r="AV409"/>
      <c r="AX409"/>
      <c r="BC409" s="173"/>
      <c r="BD409" s="173"/>
      <c r="BE409" s="173"/>
      <c r="BF409" s="173"/>
      <c r="BG409" s="166"/>
      <c r="BH409" s="166"/>
      <c r="BI409" s="160"/>
      <c r="BJ409" s="43">
        <f t="shared" si="38"/>
        <v>0</v>
      </c>
      <c r="BK409" s="43">
        <f t="shared" si="40"/>
        <v>0</v>
      </c>
      <c r="BL409" s="44"/>
      <c r="BM409" s="44"/>
      <c r="BN409" s="44"/>
      <c r="BR409" s="2" t="s">
        <v>10975</v>
      </c>
    </row>
    <row r="410" spans="1:70" x14ac:dyDescent="0.2">
      <c r="A410" t="s">
        <v>3030</v>
      </c>
      <c r="B410" t="s">
        <v>7890</v>
      </c>
      <c r="C410" t="s">
        <v>81</v>
      </c>
      <c r="D410" t="s">
        <v>1490</v>
      </c>
      <c r="E410" t="s">
        <v>83</v>
      </c>
      <c r="F410" t="s">
        <v>43</v>
      </c>
      <c r="G410" s="22">
        <v>32</v>
      </c>
      <c r="H410" s="22">
        <v>32</v>
      </c>
      <c r="I410" s="22">
        <f t="shared" si="39"/>
        <v>32</v>
      </c>
      <c r="J410" s="22"/>
      <c r="K410" s="90"/>
      <c r="L410" s="90"/>
      <c r="M410" s="2"/>
      <c r="N410" t="s">
        <v>45</v>
      </c>
      <c r="O410" t="s">
        <v>35</v>
      </c>
      <c r="P410" t="s">
        <v>89</v>
      </c>
      <c r="Q410" t="s">
        <v>4780</v>
      </c>
      <c r="U410" s="2" t="s">
        <v>37</v>
      </c>
      <c r="V410" t="s">
        <v>7898</v>
      </c>
      <c r="Y410" s="90"/>
      <c r="Z410" s="2">
        <v>1</v>
      </c>
      <c r="AA410" s="22">
        <v>20</v>
      </c>
      <c r="AB410" s="22"/>
      <c r="AC410" s="22"/>
      <c r="AD410" s="22"/>
      <c r="AE410" s="45" t="s">
        <v>7786</v>
      </c>
      <c r="AF410" t="s">
        <v>7067</v>
      </c>
      <c r="AI410" t="s">
        <v>164</v>
      </c>
      <c r="AK410" t="s">
        <v>206</v>
      </c>
      <c r="AN410" t="s">
        <v>1403</v>
      </c>
      <c r="AO410" t="s">
        <v>3031</v>
      </c>
      <c r="AS410" s="2"/>
      <c r="AU410"/>
      <c r="AV410"/>
      <c r="AX410"/>
      <c r="BC410" s="173"/>
      <c r="BD410" s="173"/>
      <c r="BE410" s="173"/>
      <c r="BF410" s="173"/>
      <c r="BG410" s="166"/>
      <c r="BH410" s="166"/>
      <c r="BI410" s="160"/>
      <c r="BJ410" s="43">
        <f t="shared" si="38"/>
        <v>0</v>
      </c>
      <c r="BK410" s="43">
        <f t="shared" si="40"/>
        <v>0</v>
      </c>
      <c r="BL410" s="44"/>
      <c r="BM410" s="44"/>
      <c r="BN410" s="44"/>
      <c r="BR410" s="2" t="s">
        <v>10975</v>
      </c>
    </row>
    <row r="411" spans="1:70" x14ac:dyDescent="0.2">
      <c r="A411" t="s">
        <v>3030</v>
      </c>
      <c r="B411" t="s">
        <v>7890</v>
      </c>
      <c r="C411" t="s">
        <v>81</v>
      </c>
      <c r="D411" t="s">
        <v>1490</v>
      </c>
      <c r="E411" t="s">
        <v>83</v>
      </c>
      <c r="F411" t="s">
        <v>43</v>
      </c>
      <c r="G411" s="22">
        <v>32</v>
      </c>
      <c r="H411" s="22">
        <v>32</v>
      </c>
      <c r="I411" s="22">
        <f t="shared" si="39"/>
        <v>32</v>
      </c>
      <c r="J411" s="22"/>
      <c r="K411" s="90"/>
      <c r="L411" s="90"/>
      <c r="M411" s="2"/>
      <c r="N411" t="s">
        <v>45</v>
      </c>
      <c r="O411" t="s">
        <v>35</v>
      </c>
      <c r="P411" t="s">
        <v>89</v>
      </c>
      <c r="Q411" t="s">
        <v>4780</v>
      </c>
      <c r="U411" s="2" t="s">
        <v>37</v>
      </c>
      <c r="V411" t="s">
        <v>7899</v>
      </c>
      <c r="Y411" s="90"/>
      <c r="Z411" s="2">
        <v>1</v>
      </c>
      <c r="AA411" s="22">
        <v>20</v>
      </c>
      <c r="AB411" s="22"/>
      <c r="AC411" s="22"/>
      <c r="AD411" s="22"/>
      <c r="AE411" s="45" t="s">
        <v>7786</v>
      </c>
      <c r="AF411" t="s">
        <v>7068</v>
      </c>
      <c r="AI411" t="s">
        <v>164</v>
      </c>
      <c r="AK411" t="s">
        <v>206</v>
      </c>
      <c r="AN411" t="s">
        <v>465</v>
      </c>
      <c r="AO411" t="s">
        <v>3031</v>
      </c>
      <c r="AS411" s="2"/>
      <c r="AU411"/>
      <c r="AV411"/>
      <c r="AX411"/>
      <c r="BC411" s="173"/>
      <c r="BD411" s="173"/>
      <c r="BE411" s="173"/>
      <c r="BF411" s="173"/>
      <c r="BG411" s="166"/>
      <c r="BH411" s="166"/>
      <c r="BI411" s="160"/>
      <c r="BJ411" s="43">
        <f t="shared" si="38"/>
        <v>0</v>
      </c>
      <c r="BK411" s="43">
        <f t="shared" si="40"/>
        <v>0</v>
      </c>
      <c r="BL411" s="44"/>
      <c r="BM411" s="44"/>
      <c r="BN411" s="44"/>
      <c r="BR411" s="2" t="s">
        <v>10975</v>
      </c>
    </row>
    <row r="412" spans="1:70" s="49" customFormat="1" x14ac:dyDescent="0.2">
      <c r="A412" t="s">
        <v>3030</v>
      </c>
      <c r="B412" t="s">
        <v>7890</v>
      </c>
      <c r="C412" t="s">
        <v>81</v>
      </c>
      <c r="D412" t="s">
        <v>1490</v>
      </c>
      <c r="E412" t="s">
        <v>83</v>
      </c>
      <c r="F412" t="s">
        <v>43</v>
      </c>
      <c r="G412" s="22">
        <v>32</v>
      </c>
      <c r="H412" s="22">
        <v>32</v>
      </c>
      <c r="I412" s="22">
        <f t="shared" si="39"/>
        <v>32</v>
      </c>
      <c r="J412" s="22"/>
      <c r="K412" s="90"/>
      <c r="L412" s="90"/>
      <c r="M412" s="2"/>
      <c r="N412" t="s">
        <v>35</v>
      </c>
      <c r="O412" t="s">
        <v>35</v>
      </c>
      <c r="P412" t="s">
        <v>89</v>
      </c>
      <c r="Q412" t="s">
        <v>4780</v>
      </c>
      <c r="R412"/>
      <c r="S412"/>
      <c r="T412"/>
      <c r="U412" s="2" t="s">
        <v>37</v>
      </c>
      <c r="V412" t="s">
        <v>7900</v>
      </c>
      <c r="W412"/>
      <c r="X412"/>
      <c r="Y412" s="90"/>
      <c r="Z412" s="2">
        <v>1</v>
      </c>
      <c r="AA412" s="22">
        <v>39</v>
      </c>
      <c r="AB412" s="22"/>
      <c r="AC412" s="22"/>
      <c r="AD412" s="22"/>
      <c r="AE412" s="45" t="s">
        <v>7786</v>
      </c>
      <c r="AF412" t="s">
        <v>7090</v>
      </c>
      <c r="AG412"/>
      <c r="AH412"/>
      <c r="AI412" t="s">
        <v>677</v>
      </c>
      <c r="AJ412"/>
      <c r="AK412" t="s">
        <v>44</v>
      </c>
      <c r="AL412"/>
      <c r="AM412"/>
      <c r="AN412" t="s">
        <v>465</v>
      </c>
      <c r="AO412" t="s">
        <v>3031</v>
      </c>
      <c r="AP412"/>
      <c r="AQ412"/>
      <c r="AR412"/>
      <c r="AS412" s="2"/>
      <c r="AT412"/>
      <c r="AU412"/>
      <c r="AV412"/>
      <c r="AW412" s="2"/>
      <c r="AX412"/>
      <c r="AY412" s="43"/>
      <c r="AZ412" s="43"/>
      <c r="BA412" s="43"/>
      <c r="BB412" s="43"/>
      <c r="BC412" s="173"/>
      <c r="BD412" s="173"/>
      <c r="BE412" s="173"/>
      <c r="BF412" s="173"/>
      <c r="BG412" s="166"/>
      <c r="BH412" s="166"/>
      <c r="BI412" s="160"/>
      <c r="BJ412" s="43">
        <f t="shared" si="38"/>
        <v>0</v>
      </c>
      <c r="BK412" s="43">
        <f t="shared" si="40"/>
        <v>0</v>
      </c>
      <c r="BL412" s="44"/>
      <c r="BM412" s="44"/>
      <c r="BN412" s="44"/>
      <c r="BO412" s="2"/>
      <c r="BP412" s="2"/>
      <c r="BQ412"/>
      <c r="BR412" s="2" t="s">
        <v>10975</v>
      </c>
    </row>
    <row r="413" spans="1:70" x14ac:dyDescent="0.2">
      <c r="A413" t="s">
        <v>3030</v>
      </c>
      <c r="B413" t="s">
        <v>7890</v>
      </c>
      <c r="C413" t="s">
        <v>81</v>
      </c>
      <c r="D413" t="s">
        <v>1490</v>
      </c>
      <c r="E413" t="s">
        <v>83</v>
      </c>
      <c r="F413" t="s">
        <v>43</v>
      </c>
      <c r="G413" s="22">
        <v>32</v>
      </c>
      <c r="H413" s="22">
        <v>32</v>
      </c>
      <c r="I413" s="22">
        <f t="shared" si="39"/>
        <v>32</v>
      </c>
      <c r="J413" s="22"/>
      <c r="K413" s="90"/>
      <c r="L413" s="90"/>
      <c r="M413" s="2"/>
      <c r="N413" t="s">
        <v>35</v>
      </c>
      <c r="O413" t="s">
        <v>35</v>
      </c>
      <c r="P413" t="s">
        <v>89</v>
      </c>
      <c r="Q413" t="s">
        <v>4780</v>
      </c>
      <c r="U413" s="2" t="s">
        <v>37</v>
      </c>
      <c r="V413" t="s">
        <v>7901</v>
      </c>
      <c r="Y413" s="90"/>
      <c r="Z413" s="2">
        <v>1</v>
      </c>
      <c r="AA413" s="22">
        <v>39</v>
      </c>
      <c r="AB413" s="22"/>
      <c r="AC413" s="22"/>
      <c r="AD413" s="22"/>
      <c r="AE413" s="45" t="s">
        <v>7786</v>
      </c>
      <c r="AF413" t="s">
        <v>7091</v>
      </c>
      <c r="AI413" t="s">
        <v>677</v>
      </c>
      <c r="AK413" t="s">
        <v>44</v>
      </c>
      <c r="AN413" t="s">
        <v>465</v>
      </c>
      <c r="AO413" t="s">
        <v>3031</v>
      </c>
      <c r="AS413" s="2"/>
      <c r="AU413"/>
      <c r="AV413"/>
      <c r="AX413"/>
      <c r="BC413" s="173"/>
      <c r="BD413" s="173"/>
      <c r="BE413" s="173"/>
      <c r="BF413" s="173"/>
      <c r="BG413" s="166"/>
      <c r="BH413" s="166"/>
      <c r="BI413" s="160"/>
      <c r="BJ413" s="43">
        <f t="shared" si="38"/>
        <v>0</v>
      </c>
      <c r="BK413" s="43">
        <f t="shared" si="40"/>
        <v>0</v>
      </c>
      <c r="BL413" s="44"/>
      <c r="BM413" s="44"/>
      <c r="BN413" s="44"/>
      <c r="BR413" s="2" t="s">
        <v>10975</v>
      </c>
    </row>
    <row r="414" spans="1:70" x14ac:dyDescent="0.2">
      <c r="A414" t="s">
        <v>3030</v>
      </c>
      <c r="B414" t="s">
        <v>7890</v>
      </c>
      <c r="C414" t="s">
        <v>81</v>
      </c>
      <c r="D414" t="s">
        <v>1490</v>
      </c>
      <c r="E414" t="s">
        <v>83</v>
      </c>
      <c r="F414" t="s">
        <v>43</v>
      </c>
      <c r="G414" s="22">
        <v>32</v>
      </c>
      <c r="H414" s="22">
        <v>32</v>
      </c>
      <c r="I414" s="22">
        <f t="shared" si="39"/>
        <v>32</v>
      </c>
      <c r="J414" s="22"/>
      <c r="K414" s="90"/>
      <c r="L414" s="90"/>
      <c r="M414" s="2"/>
      <c r="N414" t="s">
        <v>35</v>
      </c>
      <c r="O414" t="s">
        <v>35</v>
      </c>
      <c r="P414" t="s">
        <v>89</v>
      </c>
      <c r="Q414" t="s">
        <v>4861</v>
      </c>
      <c r="U414" s="2" t="s">
        <v>37</v>
      </c>
      <c r="V414" t="s">
        <v>7902</v>
      </c>
      <c r="Y414" s="90"/>
      <c r="Z414" s="2">
        <v>1</v>
      </c>
      <c r="AA414" s="22">
        <v>37</v>
      </c>
      <c r="AB414" s="22"/>
      <c r="AC414" s="22"/>
      <c r="AD414" s="22"/>
      <c r="AE414" s="45" t="s">
        <v>7786</v>
      </c>
      <c r="AF414" t="s">
        <v>7092</v>
      </c>
      <c r="AI414" t="s">
        <v>677</v>
      </c>
      <c r="AK414" t="s">
        <v>44</v>
      </c>
      <c r="AN414" t="s">
        <v>465</v>
      </c>
      <c r="AO414" t="s">
        <v>3031</v>
      </c>
      <c r="AS414" s="2"/>
      <c r="AU414"/>
      <c r="AV414"/>
      <c r="AX414"/>
      <c r="BC414" s="173"/>
      <c r="BD414" s="173"/>
      <c r="BE414" s="173"/>
      <c r="BF414" s="173"/>
      <c r="BG414" s="166"/>
      <c r="BH414" s="166"/>
      <c r="BI414" s="160"/>
      <c r="BJ414" s="43">
        <f t="shared" si="38"/>
        <v>0</v>
      </c>
      <c r="BK414" s="43">
        <f t="shared" si="40"/>
        <v>0</v>
      </c>
      <c r="BL414" s="44"/>
      <c r="BM414" s="44"/>
      <c r="BN414" s="44"/>
      <c r="BR414" s="2" t="s">
        <v>10975</v>
      </c>
    </row>
    <row r="415" spans="1:70" s="61" customFormat="1" x14ac:dyDescent="0.2">
      <c r="A415" t="s">
        <v>3030</v>
      </c>
      <c r="B415" t="s">
        <v>7890</v>
      </c>
      <c r="C415" t="s">
        <v>81</v>
      </c>
      <c r="D415" t="s">
        <v>1490</v>
      </c>
      <c r="E415" t="s">
        <v>83</v>
      </c>
      <c r="F415" t="s">
        <v>43</v>
      </c>
      <c r="G415" s="22">
        <v>32</v>
      </c>
      <c r="H415" s="22">
        <v>32</v>
      </c>
      <c r="I415" s="22">
        <f t="shared" si="39"/>
        <v>32</v>
      </c>
      <c r="J415" s="22"/>
      <c r="K415" s="90"/>
      <c r="L415" s="90"/>
      <c r="M415" s="2"/>
      <c r="N415" t="s">
        <v>35</v>
      </c>
      <c r="O415" t="s">
        <v>35</v>
      </c>
      <c r="P415" t="s">
        <v>89</v>
      </c>
      <c r="Q415" t="s">
        <v>4861</v>
      </c>
      <c r="R415"/>
      <c r="S415"/>
      <c r="T415"/>
      <c r="U415" s="2" t="s">
        <v>37</v>
      </c>
      <c r="V415" t="s">
        <v>7903</v>
      </c>
      <c r="W415"/>
      <c r="X415"/>
      <c r="Y415" s="90"/>
      <c r="Z415" s="2">
        <v>1</v>
      </c>
      <c r="AA415" s="22">
        <v>39</v>
      </c>
      <c r="AB415" s="22"/>
      <c r="AC415" s="22"/>
      <c r="AD415" s="22"/>
      <c r="AE415" s="45" t="s">
        <v>7786</v>
      </c>
      <c r="AF415" t="s">
        <v>7093</v>
      </c>
      <c r="AG415"/>
      <c r="AH415"/>
      <c r="AI415" t="s">
        <v>677</v>
      </c>
      <c r="AJ415"/>
      <c r="AK415" t="s">
        <v>44</v>
      </c>
      <c r="AL415"/>
      <c r="AM415"/>
      <c r="AN415" t="s">
        <v>465</v>
      </c>
      <c r="AO415" t="s">
        <v>3031</v>
      </c>
      <c r="AP415"/>
      <c r="AQ415"/>
      <c r="AR415"/>
      <c r="AS415" s="2"/>
      <c r="AT415"/>
      <c r="AU415"/>
      <c r="AV415"/>
      <c r="AW415" s="2"/>
      <c r="AX415"/>
      <c r="AY415" s="43"/>
      <c r="AZ415" s="43"/>
      <c r="BA415" s="43"/>
      <c r="BB415" s="43"/>
      <c r="BC415" s="173"/>
      <c r="BD415" s="173"/>
      <c r="BE415" s="173"/>
      <c r="BF415" s="173"/>
      <c r="BG415" s="166"/>
      <c r="BH415" s="166"/>
      <c r="BI415" s="160"/>
      <c r="BJ415" s="43">
        <f t="shared" si="38"/>
        <v>0</v>
      </c>
      <c r="BK415" s="43">
        <f t="shared" si="40"/>
        <v>0</v>
      </c>
      <c r="BL415" s="44"/>
      <c r="BM415" s="44"/>
      <c r="BN415" s="44"/>
      <c r="BO415" s="2"/>
      <c r="BP415" s="2"/>
      <c r="BQ415"/>
      <c r="BR415" s="2" t="s">
        <v>10975</v>
      </c>
    </row>
    <row r="416" spans="1:70" s="56" customFormat="1" x14ac:dyDescent="0.2">
      <c r="A416" s="56" t="s">
        <v>3030</v>
      </c>
      <c r="B416" s="56" t="s">
        <v>7890</v>
      </c>
      <c r="C416" s="56" t="s">
        <v>81</v>
      </c>
      <c r="D416" t="s">
        <v>1490</v>
      </c>
      <c r="E416" t="s">
        <v>83</v>
      </c>
      <c r="F416" t="s">
        <v>43</v>
      </c>
      <c r="G416" s="58">
        <v>32</v>
      </c>
      <c r="H416" s="58">
        <v>32</v>
      </c>
      <c r="I416" s="50"/>
      <c r="J416" s="52"/>
      <c r="K416" s="153"/>
      <c r="L416" s="153"/>
      <c r="M416" s="154"/>
      <c r="N416" t="s">
        <v>35</v>
      </c>
      <c r="O416" t="s">
        <v>35</v>
      </c>
      <c r="P416" s="56" t="s">
        <v>89</v>
      </c>
      <c r="Q416" s="56" t="s">
        <v>4861</v>
      </c>
      <c r="U416" s="154" t="s">
        <v>37</v>
      </c>
      <c r="V416" s="56" t="s">
        <v>7904</v>
      </c>
      <c r="W416"/>
      <c r="Y416" s="90"/>
      <c r="Z416" s="154">
        <v>1</v>
      </c>
      <c r="AA416" s="58">
        <v>34</v>
      </c>
      <c r="AB416" s="52">
        <f>AA416</f>
        <v>34</v>
      </c>
      <c r="AC416" s="52">
        <v>1</v>
      </c>
      <c r="AD416" s="53">
        <v>2</v>
      </c>
      <c r="AE416" s="45" t="s">
        <v>7799</v>
      </c>
      <c r="AF416" s="56" t="s">
        <v>10951</v>
      </c>
      <c r="AG416" s="49"/>
      <c r="AH416" s="49"/>
      <c r="AI416" s="56" t="s">
        <v>677</v>
      </c>
      <c r="AJ416"/>
      <c r="AK416" t="s">
        <v>44</v>
      </c>
      <c r="AL416"/>
      <c r="AM416"/>
      <c r="AN416" t="s">
        <v>1403</v>
      </c>
      <c r="AO416" t="s">
        <v>3031</v>
      </c>
      <c r="AP416"/>
      <c r="AQ416"/>
      <c r="AR416"/>
      <c r="AS416" s="154"/>
      <c r="AW416" s="154"/>
      <c r="AY416" s="43"/>
      <c r="AZ416" s="43"/>
      <c r="BA416" s="55"/>
      <c r="BB416" s="55"/>
      <c r="BC416" s="173"/>
      <c r="BD416" s="173"/>
      <c r="BE416" s="173"/>
      <c r="BF416" s="173"/>
      <c r="BG416" s="167"/>
      <c r="BH416" s="167"/>
      <c r="BI416" s="160"/>
      <c r="BJ416" s="155">
        <f t="shared" si="38"/>
        <v>0</v>
      </c>
      <c r="BK416" s="155">
        <f t="shared" si="40"/>
        <v>0</v>
      </c>
      <c r="BL416" s="156"/>
      <c r="BM416" s="156"/>
      <c r="BN416" s="156"/>
      <c r="BO416" s="154"/>
      <c r="BP416" s="102" t="s">
        <v>7807</v>
      </c>
      <c r="BR416" s="2" t="s">
        <v>10975</v>
      </c>
    </row>
    <row r="417" spans="1:70" x14ac:dyDescent="0.2">
      <c r="A417" t="s">
        <v>3030</v>
      </c>
      <c r="B417" t="s">
        <v>7890</v>
      </c>
      <c r="C417" t="s">
        <v>81</v>
      </c>
      <c r="D417" t="s">
        <v>1490</v>
      </c>
      <c r="E417" t="s">
        <v>83</v>
      </c>
      <c r="F417" t="s">
        <v>43</v>
      </c>
      <c r="G417" s="22">
        <v>32</v>
      </c>
      <c r="H417" s="22">
        <v>32</v>
      </c>
      <c r="I417" s="22">
        <f t="shared" si="39"/>
        <v>32</v>
      </c>
      <c r="J417" s="22"/>
      <c r="K417" s="90"/>
      <c r="L417" s="90"/>
      <c r="M417" s="2"/>
      <c r="N417" t="s">
        <v>35</v>
      </c>
      <c r="O417" t="s">
        <v>35</v>
      </c>
      <c r="P417" t="s">
        <v>89</v>
      </c>
      <c r="Q417" t="s">
        <v>4861</v>
      </c>
      <c r="U417" s="2" t="s">
        <v>37</v>
      </c>
      <c r="V417" t="s">
        <v>7905</v>
      </c>
      <c r="Y417" s="90"/>
      <c r="Z417" s="2">
        <v>1</v>
      </c>
      <c r="AA417" s="22">
        <v>33</v>
      </c>
      <c r="AB417" s="22"/>
      <c r="AC417" s="22"/>
      <c r="AD417" s="22"/>
      <c r="AE417" s="45" t="s">
        <v>7799</v>
      </c>
      <c r="AF417" t="s">
        <v>7087</v>
      </c>
      <c r="AI417" t="s">
        <v>677</v>
      </c>
      <c r="AK417" t="s">
        <v>44</v>
      </c>
      <c r="AN417" t="s">
        <v>465</v>
      </c>
      <c r="AO417" t="s">
        <v>3031</v>
      </c>
      <c r="AS417" s="2"/>
      <c r="AU417"/>
      <c r="AV417"/>
      <c r="AX417"/>
      <c r="BC417" s="173"/>
      <c r="BD417" s="173"/>
      <c r="BE417" s="173"/>
      <c r="BF417" s="173"/>
      <c r="BG417" s="166"/>
      <c r="BH417" s="166"/>
      <c r="BI417" s="160"/>
      <c r="BJ417" s="43">
        <f t="shared" si="38"/>
        <v>0</v>
      </c>
      <c r="BK417" s="43">
        <f t="shared" si="40"/>
        <v>0</v>
      </c>
      <c r="BL417" s="44"/>
      <c r="BM417" s="44"/>
      <c r="BN417" s="44"/>
      <c r="BR417" s="2" t="s">
        <v>10975</v>
      </c>
    </row>
    <row r="418" spans="1:70" x14ac:dyDescent="0.2">
      <c r="A418" t="s">
        <v>3030</v>
      </c>
      <c r="B418" t="s">
        <v>7890</v>
      </c>
      <c r="C418" t="s">
        <v>81</v>
      </c>
      <c r="D418" t="s">
        <v>1490</v>
      </c>
      <c r="E418" t="s">
        <v>83</v>
      </c>
      <c r="F418" t="s">
        <v>43</v>
      </c>
      <c r="G418" s="22">
        <v>32</v>
      </c>
      <c r="H418" s="22">
        <v>32</v>
      </c>
      <c r="I418" s="22">
        <f t="shared" si="39"/>
        <v>32</v>
      </c>
      <c r="J418" s="22"/>
      <c r="K418" s="90"/>
      <c r="L418" s="90"/>
      <c r="M418" s="2"/>
      <c r="N418" t="s">
        <v>35</v>
      </c>
      <c r="O418" t="s">
        <v>35</v>
      </c>
      <c r="P418" t="s">
        <v>89</v>
      </c>
      <c r="Q418" t="s">
        <v>4861</v>
      </c>
      <c r="U418" s="2" t="s">
        <v>37</v>
      </c>
      <c r="V418" t="s">
        <v>7906</v>
      </c>
      <c r="Y418" s="90"/>
      <c r="Z418" s="2">
        <v>1</v>
      </c>
      <c r="AA418" s="22">
        <v>33</v>
      </c>
      <c r="AB418" s="22"/>
      <c r="AC418" s="22"/>
      <c r="AD418" s="22"/>
      <c r="AE418" s="45" t="s">
        <v>7799</v>
      </c>
      <c r="AF418" t="s">
        <v>7088</v>
      </c>
      <c r="AI418" t="s">
        <v>677</v>
      </c>
      <c r="AK418" t="s">
        <v>44</v>
      </c>
      <c r="AN418" t="s">
        <v>465</v>
      </c>
      <c r="AO418" t="s">
        <v>3031</v>
      </c>
      <c r="AS418" s="2"/>
      <c r="AU418"/>
      <c r="AV418"/>
      <c r="AX418"/>
      <c r="BC418" s="173"/>
      <c r="BD418" s="173"/>
      <c r="BE418" s="173"/>
      <c r="BF418" s="173"/>
      <c r="BG418" s="166"/>
      <c r="BH418" s="166"/>
      <c r="BI418" s="160"/>
      <c r="BJ418" s="43">
        <f t="shared" si="38"/>
        <v>0</v>
      </c>
      <c r="BK418" s="43">
        <f t="shared" si="40"/>
        <v>0</v>
      </c>
      <c r="BL418" s="44"/>
      <c r="BM418" s="44"/>
      <c r="BN418" s="44"/>
      <c r="BR418" s="2" t="s">
        <v>10975</v>
      </c>
    </row>
    <row r="419" spans="1:70" s="61" customFormat="1" x14ac:dyDescent="0.2">
      <c r="A419" s="61" t="s">
        <v>3030</v>
      </c>
      <c r="B419" s="61" t="s">
        <v>7890</v>
      </c>
      <c r="C419" s="61" t="s">
        <v>81</v>
      </c>
      <c r="D419" t="s">
        <v>1490</v>
      </c>
      <c r="E419" t="s">
        <v>83</v>
      </c>
      <c r="F419" t="s">
        <v>43</v>
      </c>
      <c r="G419" s="62">
        <v>32</v>
      </c>
      <c r="H419" s="62">
        <v>32</v>
      </c>
      <c r="I419" s="62">
        <f t="shared" si="39"/>
        <v>32</v>
      </c>
      <c r="J419" s="62"/>
      <c r="K419" s="91"/>
      <c r="L419" s="91"/>
      <c r="M419" s="63"/>
      <c r="N419" s="61" t="s">
        <v>35</v>
      </c>
      <c r="O419" s="61" t="s">
        <v>35</v>
      </c>
      <c r="P419" s="61" t="s">
        <v>89</v>
      </c>
      <c r="Q419" s="61" t="s">
        <v>4914</v>
      </c>
      <c r="R419"/>
      <c r="S419"/>
      <c r="T419"/>
      <c r="U419" s="63" t="s">
        <v>37</v>
      </c>
      <c r="V419" s="61" t="s">
        <v>7907</v>
      </c>
      <c r="W419"/>
      <c r="Y419" s="90"/>
      <c r="Z419" s="63">
        <v>1</v>
      </c>
      <c r="AA419" s="62">
        <v>30</v>
      </c>
      <c r="AB419" s="62"/>
      <c r="AC419" s="62"/>
      <c r="AD419" s="62"/>
      <c r="AE419" s="64" t="s">
        <v>7799</v>
      </c>
      <c r="AF419" s="61" t="s">
        <v>7089</v>
      </c>
      <c r="AG419"/>
      <c r="AH419"/>
      <c r="AI419" s="61" t="s">
        <v>677</v>
      </c>
      <c r="AJ419"/>
      <c r="AK419" t="s">
        <v>44</v>
      </c>
      <c r="AL419"/>
      <c r="AM419"/>
      <c r="AN419" t="s">
        <v>465</v>
      </c>
      <c r="AO419" t="s">
        <v>3031</v>
      </c>
      <c r="AP419"/>
      <c r="AQ419"/>
      <c r="AR419"/>
      <c r="AS419" s="63"/>
      <c r="AW419" s="63"/>
      <c r="AY419" s="65"/>
      <c r="AZ419" s="65"/>
      <c r="BA419" s="65"/>
      <c r="BB419" s="65"/>
      <c r="BC419" s="173"/>
      <c r="BD419" s="173"/>
      <c r="BE419" s="173"/>
      <c r="BF419" s="173"/>
      <c r="BG419" s="169"/>
      <c r="BH419" s="169"/>
      <c r="BI419" s="170"/>
      <c r="BJ419" s="43">
        <f t="shared" si="38"/>
        <v>0</v>
      </c>
      <c r="BK419" s="67">
        <f t="shared" si="40"/>
        <v>0</v>
      </c>
      <c r="BL419" s="66"/>
      <c r="BM419" s="66"/>
      <c r="BN419" s="66"/>
      <c r="BO419" s="68" t="s">
        <v>7869</v>
      </c>
      <c r="BP419" s="63"/>
      <c r="BR419" s="2" t="s">
        <v>10975</v>
      </c>
    </row>
    <row r="420" spans="1:70" s="61" customFormat="1" x14ac:dyDescent="0.2">
      <c r="A420" s="61" t="s">
        <v>3030</v>
      </c>
      <c r="B420" s="61" t="s">
        <v>7890</v>
      </c>
      <c r="C420" s="61" t="s">
        <v>81</v>
      </c>
      <c r="D420" t="s">
        <v>1490</v>
      </c>
      <c r="E420" t="s">
        <v>83</v>
      </c>
      <c r="F420" t="s">
        <v>43</v>
      </c>
      <c r="G420" s="62">
        <v>32</v>
      </c>
      <c r="H420" s="62">
        <v>32</v>
      </c>
      <c r="I420" s="62">
        <f t="shared" si="39"/>
        <v>32</v>
      </c>
      <c r="J420" s="62"/>
      <c r="K420" s="91"/>
      <c r="L420" s="91"/>
      <c r="M420" s="63"/>
      <c r="N420" s="61" t="s">
        <v>35</v>
      </c>
      <c r="O420" s="61" t="s">
        <v>35</v>
      </c>
      <c r="P420" s="61" t="s">
        <v>89</v>
      </c>
      <c r="Q420" s="61" t="s">
        <v>4914</v>
      </c>
      <c r="R420"/>
      <c r="S420"/>
      <c r="T420"/>
      <c r="U420" s="63" t="s">
        <v>37</v>
      </c>
      <c r="V420" s="61" t="s">
        <v>7908</v>
      </c>
      <c r="W420"/>
      <c r="Y420" s="90"/>
      <c r="Z420" s="63">
        <v>1</v>
      </c>
      <c r="AA420" s="62">
        <v>22</v>
      </c>
      <c r="AB420" s="62"/>
      <c r="AC420" s="62"/>
      <c r="AD420" s="62"/>
      <c r="AE420" s="64" t="s">
        <v>7786</v>
      </c>
      <c r="AF420" s="61" t="s">
        <v>7081</v>
      </c>
      <c r="AG420"/>
      <c r="AH420"/>
      <c r="AI420" s="61" t="s">
        <v>677</v>
      </c>
      <c r="AJ420"/>
      <c r="AK420" t="s">
        <v>44</v>
      </c>
      <c r="AL420"/>
      <c r="AM420"/>
      <c r="AN420" t="s">
        <v>465</v>
      </c>
      <c r="AO420" t="s">
        <v>3031</v>
      </c>
      <c r="AP420"/>
      <c r="AQ420"/>
      <c r="AR420"/>
      <c r="AS420" s="63"/>
      <c r="AW420" s="63"/>
      <c r="AY420" s="65"/>
      <c r="AZ420" s="65"/>
      <c r="BA420" s="65"/>
      <c r="BB420" s="65"/>
      <c r="BC420" s="173"/>
      <c r="BD420" s="173"/>
      <c r="BE420" s="173"/>
      <c r="BF420" s="173"/>
      <c r="BG420" s="169"/>
      <c r="BH420" s="169"/>
      <c r="BI420" s="170"/>
      <c r="BJ420" s="43">
        <f t="shared" si="38"/>
        <v>0</v>
      </c>
      <c r="BK420" s="67">
        <f t="shared" si="40"/>
        <v>0</v>
      </c>
      <c r="BL420" s="66"/>
      <c r="BM420" s="66"/>
      <c r="BN420" s="66"/>
      <c r="BO420" s="68" t="s">
        <v>7869</v>
      </c>
      <c r="BP420" s="63"/>
      <c r="BR420" s="2" t="s">
        <v>10975</v>
      </c>
    </row>
    <row r="421" spans="1:70" x14ac:dyDescent="0.2">
      <c r="A421" t="s">
        <v>3030</v>
      </c>
      <c r="B421" t="s">
        <v>7890</v>
      </c>
      <c r="C421" t="s">
        <v>81</v>
      </c>
      <c r="D421" t="s">
        <v>1490</v>
      </c>
      <c r="E421" t="s">
        <v>83</v>
      </c>
      <c r="F421" t="s">
        <v>43</v>
      </c>
      <c r="G421" s="22">
        <v>32</v>
      </c>
      <c r="H421" s="22">
        <v>32</v>
      </c>
      <c r="I421" s="22">
        <f t="shared" si="39"/>
        <v>32</v>
      </c>
      <c r="J421" s="22"/>
      <c r="K421" s="90"/>
      <c r="L421" s="90"/>
      <c r="M421" s="2"/>
      <c r="N421" t="s">
        <v>35</v>
      </c>
      <c r="O421" t="s">
        <v>35</v>
      </c>
      <c r="P421" t="s">
        <v>89</v>
      </c>
      <c r="Q421" t="s">
        <v>4850</v>
      </c>
      <c r="U421" s="2" t="s">
        <v>37</v>
      </c>
      <c r="V421" t="s">
        <v>7909</v>
      </c>
      <c r="Y421" s="90"/>
      <c r="Z421" s="2">
        <v>1</v>
      </c>
      <c r="AA421" s="22">
        <v>25</v>
      </c>
      <c r="AB421" s="22"/>
      <c r="AC421" s="22"/>
      <c r="AD421" s="22"/>
      <c r="AE421" s="45" t="s">
        <v>7786</v>
      </c>
      <c r="AF421" t="s">
        <v>7082</v>
      </c>
      <c r="AI421" t="s">
        <v>677</v>
      </c>
      <c r="AK421" t="s">
        <v>44</v>
      </c>
      <c r="AN421" t="s">
        <v>465</v>
      </c>
      <c r="AO421" t="s">
        <v>3031</v>
      </c>
      <c r="AS421" s="2"/>
      <c r="AU421"/>
      <c r="AV421"/>
      <c r="AX421"/>
      <c r="BC421" s="173"/>
      <c r="BD421" s="173"/>
      <c r="BE421" s="173"/>
      <c r="BF421" s="173"/>
      <c r="BG421" s="166"/>
      <c r="BH421" s="166"/>
      <c r="BI421" s="160"/>
      <c r="BJ421" s="43">
        <f t="shared" si="38"/>
        <v>0</v>
      </c>
      <c r="BK421" s="43">
        <f t="shared" si="40"/>
        <v>0</v>
      </c>
      <c r="BL421" s="44"/>
      <c r="BM421" s="44"/>
      <c r="BN421" s="44"/>
      <c r="BR421" s="2" t="s">
        <v>10975</v>
      </c>
    </row>
    <row r="422" spans="1:70" x14ac:dyDescent="0.2">
      <c r="A422" t="s">
        <v>3030</v>
      </c>
      <c r="B422" t="s">
        <v>7890</v>
      </c>
      <c r="C422" t="s">
        <v>81</v>
      </c>
      <c r="D422" t="s">
        <v>1490</v>
      </c>
      <c r="E422" t="s">
        <v>83</v>
      </c>
      <c r="F422" t="s">
        <v>43</v>
      </c>
      <c r="G422" s="22">
        <v>32</v>
      </c>
      <c r="H422" s="22">
        <v>32</v>
      </c>
      <c r="I422" s="22">
        <f t="shared" si="39"/>
        <v>32</v>
      </c>
      <c r="J422" s="22"/>
      <c r="K422" s="90"/>
      <c r="L422" s="90"/>
      <c r="M422" s="2"/>
      <c r="N422" t="s">
        <v>35</v>
      </c>
      <c r="O422" t="s">
        <v>35</v>
      </c>
      <c r="P422" t="s">
        <v>89</v>
      </c>
      <c r="Q422" t="s">
        <v>4850</v>
      </c>
      <c r="U422" s="2" t="s">
        <v>37</v>
      </c>
      <c r="V422" t="s">
        <v>7910</v>
      </c>
      <c r="Y422" s="90"/>
      <c r="Z422" s="2">
        <v>1</v>
      </c>
      <c r="AA422" s="22">
        <v>23</v>
      </c>
      <c r="AB422" s="22"/>
      <c r="AC422" s="22"/>
      <c r="AD422" s="22"/>
      <c r="AE422" s="45" t="s">
        <v>7786</v>
      </c>
      <c r="AF422" t="s">
        <v>7083</v>
      </c>
      <c r="AI422" t="s">
        <v>677</v>
      </c>
      <c r="AK422" t="s">
        <v>44</v>
      </c>
      <c r="AN422" t="s">
        <v>465</v>
      </c>
      <c r="AO422" t="s">
        <v>3031</v>
      </c>
      <c r="AS422" s="2"/>
      <c r="AU422"/>
      <c r="AV422"/>
      <c r="AX422"/>
      <c r="BC422" s="173"/>
      <c r="BD422" s="173"/>
      <c r="BE422" s="173"/>
      <c r="BF422" s="173"/>
      <c r="BG422" s="166"/>
      <c r="BH422" s="166"/>
      <c r="BI422" s="160"/>
      <c r="BJ422" s="43">
        <f t="shared" si="38"/>
        <v>0</v>
      </c>
      <c r="BK422" s="43">
        <f t="shared" si="40"/>
        <v>0</v>
      </c>
      <c r="BL422" s="44"/>
      <c r="BM422" s="44"/>
      <c r="BN422" s="44"/>
      <c r="BR422" s="2" t="s">
        <v>10975</v>
      </c>
    </row>
    <row r="423" spans="1:70" x14ac:dyDescent="0.2">
      <c r="A423" t="s">
        <v>3030</v>
      </c>
      <c r="B423" t="s">
        <v>7890</v>
      </c>
      <c r="C423" t="s">
        <v>81</v>
      </c>
      <c r="D423" t="s">
        <v>1490</v>
      </c>
      <c r="E423" t="s">
        <v>83</v>
      </c>
      <c r="F423" t="s">
        <v>43</v>
      </c>
      <c r="G423" s="22">
        <v>32</v>
      </c>
      <c r="H423" s="22">
        <v>32</v>
      </c>
      <c r="I423" s="22">
        <f t="shared" si="39"/>
        <v>32</v>
      </c>
      <c r="J423" s="22"/>
      <c r="K423" s="90"/>
      <c r="L423" s="90"/>
      <c r="M423" s="2"/>
      <c r="N423" t="s">
        <v>35</v>
      </c>
      <c r="O423" t="s">
        <v>35</v>
      </c>
      <c r="P423" t="s">
        <v>89</v>
      </c>
      <c r="Q423" t="s">
        <v>4850</v>
      </c>
      <c r="U423" s="2" t="s">
        <v>37</v>
      </c>
      <c r="V423" t="s">
        <v>7911</v>
      </c>
      <c r="Y423" s="90"/>
      <c r="Z423" s="2">
        <v>1</v>
      </c>
      <c r="AA423" s="22">
        <v>23</v>
      </c>
      <c r="AB423" s="22"/>
      <c r="AC423" s="22"/>
      <c r="AD423" s="22"/>
      <c r="AE423" s="45" t="s">
        <v>7786</v>
      </c>
      <c r="AF423" t="s">
        <v>7084</v>
      </c>
      <c r="AI423" t="s">
        <v>677</v>
      </c>
      <c r="AK423" t="s">
        <v>44</v>
      </c>
      <c r="AN423" t="s">
        <v>465</v>
      </c>
      <c r="AO423" t="s">
        <v>3031</v>
      </c>
      <c r="AS423" s="2"/>
      <c r="AU423"/>
      <c r="AV423"/>
      <c r="AX423"/>
      <c r="BC423" s="173"/>
      <c r="BD423" s="173"/>
      <c r="BE423" s="173"/>
      <c r="BF423" s="173"/>
      <c r="BG423" s="166"/>
      <c r="BH423" s="166"/>
      <c r="BI423" s="160"/>
      <c r="BJ423" s="43">
        <f t="shared" si="38"/>
        <v>0</v>
      </c>
      <c r="BK423" s="43">
        <f t="shared" si="40"/>
        <v>0</v>
      </c>
      <c r="BL423" s="44"/>
      <c r="BM423" s="44"/>
      <c r="BN423" s="44"/>
      <c r="BR423" s="2" t="s">
        <v>10975</v>
      </c>
    </row>
    <row r="424" spans="1:70" x14ac:dyDescent="0.2">
      <c r="A424" t="s">
        <v>3030</v>
      </c>
      <c r="B424" t="s">
        <v>7890</v>
      </c>
      <c r="C424" t="s">
        <v>81</v>
      </c>
      <c r="D424" t="s">
        <v>1490</v>
      </c>
      <c r="E424" t="s">
        <v>83</v>
      </c>
      <c r="F424" t="s">
        <v>43</v>
      </c>
      <c r="G424" s="22">
        <v>32</v>
      </c>
      <c r="H424" s="22">
        <v>32</v>
      </c>
      <c r="I424" s="22">
        <f t="shared" si="39"/>
        <v>32</v>
      </c>
      <c r="J424" s="22"/>
      <c r="K424" s="90"/>
      <c r="L424" s="90"/>
      <c r="M424" s="2"/>
      <c r="N424" t="s">
        <v>35</v>
      </c>
      <c r="O424" t="s">
        <v>35</v>
      </c>
      <c r="P424" t="s">
        <v>89</v>
      </c>
      <c r="Q424" t="s">
        <v>4850</v>
      </c>
      <c r="U424" s="2" t="s">
        <v>37</v>
      </c>
      <c r="V424" t="s">
        <v>7912</v>
      </c>
      <c r="Y424" s="90"/>
      <c r="Z424" s="2">
        <v>1</v>
      </c>
      <c r="AA424" s="22">
        <v>28</v>
      </c>
      <c r="AB424" s="22"/>
      <c r="AC424" s="22"/>
      <c r="AD424" s="22"/>
      <c r="AE424" s="45" t="s">
        <v>7786</v>
      </c>
      <c r="AF424" t="s">
        <v>7085</v>
      </c>
      <c r="AI424" t="s">
        <v>677</v>
      </c>
      <c r="AK424" t="s">
        <v>44</v>
      </c>
      <c r="AN424" t="s">
        <v>465</v>
      </c>
      <c r="AO424" t="s">
        <v>3031</v>
      </c>
      <c r="AS424" s="2"/>
      <c r="AU424"/>
      <c r="AV424"/>
      <c r="AX424"/>
      <c r="BC424" s="173"/>
      <c r="BD424" s="173"/>
      <c r="BE424" s="173"/>
      <c r="BF424" s="173"/>
      <c r="BG424" s="166"/>
      <c r="BH424" s="166"/>
      <c r="BI424" s="160"/>
      <c r="BJ424" s="43">
        <f t="shared" si="38"/>
        <v>0</v>
      </c>
      <c r="BK424" s="43">
        <f t="shared" si="40"/>
        <v>0</v>
      </c>
      <c r="BL424" s="44"/>
      <c r="BM424" s="44"/>
      <c r="BN424" s="44"/>
      <c r="BR424" s="2" t="s">
        <v>10975</v>
      </c>
    </row>
    <row r="425" spans="1:70" x14ac:dyDescent="0.2">
      <c r="A425" t="s">
        <v>3030</v>
      </c>
      <c r="B425" t="s">
        <v>7913</v>
      </c>
      <c r="C425" t="s">
        <v>81</v>
      </c>
      <c r="D425" t="s">
        <v>85</v>
      </c>
      <c r="E425" t="s">
        <v>83</v>
      </c>
      <c r="F425" t="s">
        <v>97</v>
      </c>
      <c r="G425" s="22">
        <v>48</v>
      </c>
      <c r="H425" s="22">
        <v>36</v>
      </c>
      <c r="I425" s="22">
        <f t="shared" si="39"/>
        <v>36</v>
      </c>
      <c r="J425" s="22"/>
      <c r="K425" s="90"/>
      <c r="L425" s="90"/>
      <c r="M425" s="22">
        <v>12</v>
      </c>
      <c r="N425" t="s">
        <v>45</v>
      </c>
      <c r="O425" t="s">
        <v>35</v>
      </c>
      <c r="P425" t="s">
        <v>89</v>
      </c>
      <c r="Q425" t="s">
        <v>4967</v>
      </c>
      <c r="U425" s="2" t="s">
        <v>37</v>
      </c>
      <c r="V425" t="s">
        <v>7914</v>
      </c>
      <c r="Y425" s="90"/>
      <c r="Z425" s="2">
        <v>5</v>
      </c>
      <c r="AA425" s="22">
        <v>121</v>
      </c>
      <c r="AB425" s="22"/>
      <c r="AC425" s="22"/>
      <c r="AD425" s="22"/>
      <c r="AE425" s="45" t="s">
        <v>7786</v>
      </c>
      <c r="AF425" t="s">
        <v>2993</v>
      </c>
      <c r="AI425" t="s">
        <v>93</v>
      </c>
      <c r="AK425" t="s">
        <v>123</v>
      </c>
      <c r="AN425" t="s">
        <v>465</v>
      </c>
      <c r="AR425" t="s">
        <v>7915</v>
      </c>
      <c r="AS425" s="2"/>
      <c r="AU425"/>
      <c r="AV425"/>
      <c r="AX425"/>
      <c r="BC425" s="173"/>
      <c r="BD425" s="173"/>
      <c r="BE425" s="173"/>
      <c r="BF425" s="173"/>
      <c r="BG425" s="166"/>
      <c r="BH425" s="166"/>
      <c r="BI425" s="160"/>
      <c r="BJ425" s="43">
        <f t="shared" si="38"/>
        <v>0</v>
      </c>
      <c r="BK425" s="43">
        <f t="shared" si="40"/>
        <v>0</v>
      </c>
      <c r="BL425" s="44"/>
      <c r="BM425" s="44"/>
      <c r="BN425" s="44"/>
      <c r="BR425" s="2" t="s">
        <v>10975</v>
      </c>
    </row>
    <row r="426" spans="1:70" x14ac:dyDescent="0.2">
      <c r="A426" t="s">
        <v>3030</v>
      </c>
      <c r="B426" t="s">
        <v>7916</v>
      </c>
      <c r="C426" t="s">
        <v>81</v>
      </c>
      <c r="D426" t="s">
        <v>72</v>
      </c>
      <c r="E426" t="s">
        <v>83</v>
      </c>
      <c r="F426" t="s">
        <v>43</v>
      </c>
      <c r="G426" s="22">
        <v>32</v>
      </c>
      <c r="H426" s="22">
        <v>28</v>
      </c>
      <c r="I426" s="22">
        <f t="shared" si="39"/>
        <v>28</v>
      </c>
      <c r="J426" s="22"/>
      <c r="K426" s="149">
        <v>4</v>
      </c>
      <c r="L426" s="90"/>
      <c r="M426" s="2"/>
      <c r="N426" t="s">
        <v>35</v>
      </c>
      <c r="O426" t="s">
        <v>35</v>
      </c>
      <c r="P426" t="s">
        <v>36</v>
      </c>
      <c r="Q426" t="s">
        <v>3028</v>
      </c>
      <c r="U426" s="2" t="s">
        <v>37</v>
      </c>
      <c r="V426" t="s">
        <v>7917</v>
      </c>
      <c r="Y426" s="90">
        <f>AA426</f>
        <v>71</v>
      </c>
      <c r="Z426" s="2">
        <v>4</v>
      </c>
      <c r="AA426" s="22">
        <v>71</v>
      </c>
      <c r="AB426" s="22"/>
      <c r="AC426" s="22"/>
      <c r="AD426" s="22"/>
      <c r="AE426" s="45" t="s">
        <v>7786</v>
      </c>
      <c r="AF426" t="s">
        <v>1836</v>
      </c>
      <c r="AI426" t="s">
        <v>303</v>
      </c>
      <c r="AK426" t="s">
        <v>39</v>
      </c>
      <c r="AN426" t="s">
        <v>465</v>
      </c>
      <c r="AS426" s="2"/>
      <c r="AU426"/>
      <c r="AV426"/>
      <c r="AX426"/>
      <c r="BC426" s="173">
        <f>VLOOKUP(Y426,系数表!A:C,3,0)</f>
        <v>1.1000000000000001</v>
      </c>
      <c r="BD426" s="173">
        <f t="shared" ref="BD426:BD447" si="41">K426*BC426*ROUND(AA426/Y426,0)</f>
        <v>4.4000000000000004</v>
      </c>
      <c r="BE426" s="173"/>
      <c r="BF426" s="173"/>
      <c r="BG426" s="166"/>
      <c r="BH426" s="166"/>
      <c r="BI426" s="160"/>
      <c r="BJ426" s="43">
        <f t="shared" si="38"/>
        <v>4.4000000000000004</v>
      </c>
      <c r="BK426" s="43">
        <f t="shared" si="40"/>
        <v>4.4000000000000004</v>
      </c>
      <c r="BL426" s="44"/>
      <c r="BM426" s="44"/>
      <c r="BN426" s="44"/>
      <c r="BR426" s="2" t="s">
        <v>10975</v>
      </c>
    </row>
    <row r="427" spans="1:70" x14ac:dyDescent="0.2">
      <c r="A427" t="s">
        <v>3030</v>
      </c>
      <c r="B427" t="s">
        <v>7918</v>
      </c>
      <c r="C427" t="s">
        <v>81</v>
      </c>
      <c r="D427" t="s">
        <v>72</v>
      </c>
      <c r="E427" t="s">
        <v>83</v>
      </c>
      <c r="F427" t="s">
        <v>43</v>
      </c>
      <c r="G427" s="22">
        <v>32</v>
      </c>
      <c r="H427" s="22">
        <v>32</v>
      </c>
      <c r="I427" s="22">
        <f t="shared" si="39"/>
        <v>32</v>
      </c>
      <c r="J427" s="22"/>
      <c r="K427" s="90"/>
      <c r="L427" s="90"/>
      <c r="M427" s="2"/>
      <c r="N427" t="s">
        <v>45</v>
      </c>
      <c r="O427" t="s">
        <v>35</v>
      </c>
      <c r="P427" t="s">
        <v>89</v>
      </c>
      <c r="Q427" t="s">
        <v>4967</v>
      </c>
      <c r="U427" s="2" t="s">
        <v>37</v>
      </c>
      <c r="V427" t="s">
        <v>7919</v>
      </c>
      <c r="Y427" s="90"/>
      <c r="Z427" s="2">
        <v>4</v>
      </c>
      <c r="AA427" s="22">
        <v>97</v>
      </c>
      <c r="AB427" s="22"/>
      <c r="AC427" s="22"/>
      <c r="AD427" s="22"/>
      <c r="AE427" s="45" t="s">
        <v>7786</v>
      </c>
      <c r="AF427" t="s">
        <v>1764</v>
      </c>
      <c r="AI427" t="s">
        <v>7920</v>
      </c>
      <c r="AK427" t="s">
        <v>206</v>
      </c>
      <c r="AN427" t="s">
        <v>465</v>
      </c>
      <c r="AR427" t="s">
        <v>7915</v>
      </c>
      <c r="AS427" s="2"/>
      <c r="AU427"/>
      <c r="AV427"/>
      <c r="AX427"/>
      <c r="BC427" s="173"/>
      <c r="BD427" s="173"/>
      <c r="BE427" s="173"/>
      <c r="BF427" s="173"/>
      <c r="BG427" s="166"/>
      <c r="BH427" s="166"/>
      <c r="BI427" s="160"/>
      <c r="BJ427" s="43">
        <f t="shared" si="38"/>
        <v>0</v>
      </c>
      <c r="BK427" s="43">
        <f t="shared" si="40"/>
        <v>0</v>
      </c>
      <c r="BL427" s="44"/>
      <c r="BM427" s="44"/>
      <c r="BN427" s="44"/>
      <c r="BR427" s="2" t="s">
        <v>10975</v>
      </c>
    </row>
    <row r="428" spans="1:70" x14ac:dyDescent="0.2">
      <c r="A428" t="s">
        <v>3030</v>
      </c>
      <c r="B428" t="s">
        <v>7921</v>
      </c>
      <c r="C428" t="s">
        <v>41</v>
      </c>
      <c r="D428" t="s">
        <v>85</v>
      </c>
      <c r="E428" t="s">
        <v>73</v>
      </c>
      <c r="F428" t="s">
        <v>43</v>
      </c>
      <c r="G428" s="22">
        <v>32</v>
      </c>
      <c r="H428" s="22">
        <v>32</v>
      </c>
      <c r="I428" s="22">
        <f t="shared" si="39"/>
        <v>32</v>
      </c>
      <c r="J428" s="22"/>
      <c r="K428" s="90"/>
      <c r="L428" s="90"/>
      <c r="M428" s="2"/>
      <c r="N428" t="s">
        <v>45</v>
      </c>
      <c r="O428" t="s">
        <v>35</v>
      </c>
      <c r="P428" t="s">
        <v>36</v>
      </c>
      <c r="Q428" t="s">
        <v>3028</v>
      </c>
      <c r="U428" s="2" t="s">
        <v>37</v>
      </c>
      <c r="V428" t="s">
        <v>7922</v>
      </c>
      <c r="Y428" s="90"/>
      <c r="Z428" s="2">
        <v>5</v>
      </c>
      <c r="AA428" s="22">
        <v>134</v>
      </c>
      <c r="AB428" s="22"/>
      <c r="AC428" s="22"/>
      <c r="AD428" s="22"/>
      <c r="AE428" s="45" t="s">
        <v>7786</v>
      </c>
      <c r="AF428" t="s">
        <v>2902</v>
      </c>
      <c r="AI428" t="s">
        <v>7920</v>
      </c>
      <c r="AK428" t="s">
        <v>206</v>
      </c>
      <c r="AN428" t="s">
        <v>465</v>
      </c>
      <c r="AO428" t="s">
        <v>3031</v>
      </c>
      <c r="AS428" s="2"/>
      <c r="AU428"/>
      <c r="AV428"/>
      <c r="AX428"/>
      <c r="BC428" s="173"/>
      <c r="BD428" s="173"/>
      <c r="BE428" s="173"/>
      <c r="BF428" s="173"/>
      <c r="BG428" s="166"/>
      <c r="BH428" s="166"/>
      <c r="BI428" s="160"/>
      <c r="BJ428" s="43">
        <f t="shared" si="38"/>
        <v>0</v>
      </c>
      <c r="BK428" s="43">
        <f t="shared" si="40"/>
        <v>0</v>
      </c>
      <c r="BL428" s="44"/>
      <c r="BM428" s="44"/>
      <c r="BN428" s="44"/>
      <c r="BR428" s="2" t="s">
        <v>10975</v>
      </c>
    </row>
    <row r="429" spans="1:70" x14ac:dyDescent="0.2">
      <c r="A429" t="s">
        <v>3030</v>
      </c>
      <c r="B429" t="s">
        <v>7923</v>
      </c>
      <c r="C429" t="s">
        <v>31</v>
      </c>
      <c r="D429" t="s">
        <v>32</v>
      </c>
      <c r="E429" t="s">
        <v>33</v>
      </c>
      <c r="F429" t="s">
        <v>34</v>
      </c>
      <c r="G429" s="22">
        <v>16</v>
      </c>
      <c r="H429" s="22">
        <v>16</v>
      </c>
      <c r="I429" s="22">
        <f t="shared" si="39"/>
        <v>16</v>
      </c>
      <c r="J429" s="22"/>
      <c r="K429" s="90"/>
      <c r="L429" s="90"/>
      <c r="M429" s="2"/>
      <c r="N429" t="s">
        <v>35</v>
      </c>
      <c r="O429" t="s">
        <v>35</v>
      </c>
      <c r="P429" t="s">
        <v>36</v>
      </c>
      <c r="Q429" t="s">
        <v>1357</v>
      </c>
      <c r="U429" s="2" t="s">
        <v>37</v>
      </c>
      <c r="V429" t="s">
        <v>7924</v>
      </c>
      <c r="Y429" s="90"/>
      <c r="Z429" s="2">
        <v>237</v>
      </c>
      <c r="AA429" s="22">
        <v>44</v>
      </c>
      <c r="AB429" s="22"/>
      <c r="AC429" s="22"/>
      <c r="AD429" s="22"/>
      <c r="AE429" s="22"/>
      <c r="AI429" t="s">
        <v>287</v>
      </c>
      <c r="AK429" t="s">
        <v>51</v>
      </c>
      <c r="AU429"/>
      <c r="AV429"/>
      <c r="AW429"/>
      <c r="AX429"/>
      <c r="BC429" s="173"/>
      <c r="BD429" s="173"/>
      <c r="BE429" s="173"/>
      <c r="BF429" s="173"/>
      <c r="BG429" s="166"/>
      <c r="BH429" s="166"/>
      <c r="BI429" s="160"/>
      <c r="BJ429" s="43">
        <f t="shared" si="38"/>
        <v>0</v>
      </c>
      <c r="BK429" s="44"/>
      <c r="BL429" s="44"/>
      <c r="BM429" s="44"/>
      <c r="BN429" s="44"/>
      <c r="BR429" s="2" t="s">
        <v>10975</v>
      </c>
    </row>
    <row r="430" spans="1:70" x14ac:dyDescent="0.2">
      <c r="A430" t="s">
        <v>3030</v>
      </c>
      <c r="B430" t="s">
        <v>7925</v>
      </c>
      <c r="C430" t="s">
        <v>31</v>
      </c>
      <c r="D430" t="s">
        <v>32</v>
      </c>
      <c r="E430" t="s">
        <v>33</v>
      </c>
      <c r="F430" t="s">
        <v>34</v>
      </c>
      <c r="G430" s="22">
        <v>16</v>
      </c>
      <c r="H430" s="22">
        <v>16</v>
      </c>
      <c r="I430" s="22">
        <f t="shared" si="39"/>
        <v>16</v>
      </c>
      <c r="J430" s="22"/>
      <c r="K430" s="90"/>
      <c r="L430" s="90"/>
      <c r="M430" s="2"/>
      <c r="N430" t="s">
        <v>35</v>
      </c>
      <c r="O430" t="s">
        <v>35</v>
      </c>
      <c r="P430" t="s">
        <v>36</v>
      </c>
      <c r="Q430" t="s">
        <v>1347</v>
      </c>
      <c r="U430" s="2" t="s">
        <v>37</v>
      </c>
      <c r="V430" t="s">
        <v>7926</v>
      </c>
      <c r="Y430" s="90"/>
      <c r="Z430" s="2">
        <v>232</v>
      </c>
      <c r="AA430" s="22">
        <v>45</v>
      </c>
      <c r="AB430" s="22"/>
      <c r="AC430" s="22"/>
      <c r="AD430" s="22"/>
      <c r="AE430" s="22"/>
      <c r="AI430" t="s">
        <v>287</v>
      </c>
      <c r="AK430" t="s">
        <v>51</v>
      </c>
      <c r="AU430"/>
      <c r="AV430"/>
      <c r="AW430"/>
      <c r="AX430"/>
      <c r="BC430" s="173"/>
      <c r="BD430" s="173"/>
      <c r="BE430" s="173"/>
      <c r="BF430" s="173"/>
      <c r="BG430" s="166"/>
      <c r="BH430" s="166"/>
      <c r="BI430" s="160"/>
      <c r="BJ430" s="43">
        <f t="shared" si="38"/>
        <v>0</v>
      </c>
      <c r="BK430" s="44"/>
      <c r="BL430" s="44"/>
      <c r="BM430" s="44"/>
      <c r="BN430" s="44"/>
      <c r="BR430" s="2" t="s">
        <v>10975</v>
      </c>
    </row>
    <row r="431" spans="1:70" x14ac:dyDescent="0.2">
      <c r="A431" t="s">
        <v>3030</v>
      </c>
      <c r="B431" t="s">
        <v>7927</v>
      </c>
      <c r="C431" t="s">
        <v>31</v>
      </c>
      <c r="D431" t="s">
        <v>32</v>
      </c>
      <c r="E431" t="s">
        <v>33</v>
      </c>
      <c r="F431" t="s">
        <v>34</v>
      </c>
      <c r="G431" s="22">
        <v>16</v>
      </c>
      <c r="H431" s="22">
        <v>16</v>
      </c>
      <c r="I431" s="22">
        <f t="shared" si="39"/>
        <v>16</v>
      </c>
      <c r="J431" s="22"/>
      <c r="K431" s="90"/>
      <c r="L431" s="90"/>
      <c r="M431" s="2"/>
      <c r="N431" t="s">
        <v>35</v>
      </c>
      <c r="O431" t="s">
        <v>35</v>
      </c>
      <c r="P431" t="s">
        <v>36</v>
      </c>
      <c r="Q431" t="s">
        <v>4961</v>
      </c>
      <c r="U431" s="2" t="s">
        <v>37</v>
      </c>
      <c r="V431" t="s">
        <v>7928</v>
      </c>
      <c r="Y431" s="90"/>
      <c r="Z431" s="2">
        <v>232</v>
      </c>
      <c r="AA431" s="22">
        <v>46</v>
      </c>
      <c r="AB431" s="22"/>
      <c r="AC431" s="22"/>
      <c r="AD431" s="22"/>
      <c r="AE431" s="22"/>
      <c r="AI431" t="s">
        <v>287</v>
      </c>
      <c r="AK431" t="s">
        <v>51</v>
      </c>
      <c r="AU431"/>
      <c r="AV431"/>
      <c r="AW431"/>
      <c r="AX431"/>
      <c r="BC431" s="173"/>
      <c r="BD431" s="173"/>
      <c r="BE431" s="173"/>
      <c r="BF431" s="173"/>
      <c r="BG431" s="166"/>
      <c r="BH431" s="166"/>
      <c r="BI431" s="160"/>
      <c r="BJ431" s="43">
        <f t="shared" si="38"/>
        <v>0</v>
      </c>
      <c r="BK431" s="44"/>
      <c r="BL431" s="44"/>
      <c r="BM431" s="44"/>
      <c r="BN431" s="44"/>
      <c r="BR431" s="2" t="s">
        <v>10975</v>
      </c>
    </row>
    <row r="432" spans="1:70" x14ac:dyDescent="0.2">
      <c r="A432" t="s">
        <v>464</v>
      </c>
      <c r="B432" t="s">
        <v>7929</v>
      </c>
      <c r="C432" t="s">
        <v>41</v>
      </c>
      <c r="D432" t="s">
        <v>1134</v>
      </c>
      <c r="E432" t="s">
        <v>70</v>
      </c>
      <c r="F432" t="s">
        <v>34</v>
      </c>
      <c r="G432" s="22">
        <v>20</v>
      </c>
      <c r="H432" s="22">
        <v>20</v>
      </c>
      <c r="I432" s="22">
        <f t="shared" si="39"/>
        <v>20</v>
      </c>
      <c r="J432" s="22"/>
      <c r="K432" s="90"/>
      <c r="L432" s="90"/>
      <c r="M432" s="2"/>
      <c r="N432" t="s">
        <v>60</v>
      </c>
      <c r="O432" t="s">
        <v>35</v>
      </c>
      <c r="P432" t="s">
        <v>36</v>
      </c>
      <c r="Q432" t="s">
        <v>708</v>
      </c>
      <c r="U432" s="2" t="s">
        <v>37</v>
      </c>
      <c r="V432" t="s">
        <v>7930</v>
      </c>
      <c r="Y432" s="90"/>
      <c r="Z432" s="2">
        <v>2</v>
      </c>
      <c r="AA432" s="69">
        <v>110</v>
      </c>
      <c r="AB432" s="22"/>
      <c r="AC432" s="22"/>
      <c r="AD432" s="22"/>
      <c r="AE432" s="45" t="s">
        <v>7931</v>
      </c>
      <c r="AF432" t="s">
        <v>7932</v>
      </c>
      <c r="AI432" t="s">
        <v>7933</v>
      </c>
      <c r="AK432" t="s">
        <v>63</v>
      </c>
      <c r="AN432" t="s">
        <v>465</v>
      </c>
      <c r="AU432"/>
      <c r="AX432"/>
      <c r="BC432" s="173"/>
      <c r="BD432" s="173"/>
      <c r="BE432" s="173"/>
      <c r="BF432" s="173"/>
      <c r="BG432" s="166"/>
      <c r="BH432" s="166"/>
      <c r="BI432" s="160"/>
      <c r="BJ432" s="43">
        <f t="shared" si="38"/>
        <v>0</v>
      </c>
      <c r="BK432" s="44"/>
      <c r="BL432" s="44"/>
      <c r="BM432" s="44"/>
      <c r="BN432" s="43">
        <f>BJ432</f>
        <v>0</v>
      </c>
      <c r="BR432" s="2" t="s">
        <v>10975</v>
      </c>
    </row>
    <row r="433" spans="1:70" x14ac:dyDescent="0.2">
      <c r="A433" t="s">
        <v>464</v>
      </c>
      <c r="B433" t="s">
        <v>7929</v>
      </c>
      <c r="C433" t="s">
        <v>41</v>
      </c>
      <c r="D433" t="s">
        <v>1134</v>
      </c>
      <c r="E433" t="s">
        <v>70</v>
      </c>
      <c r="F433" t="s">
        <v>34</v>
      </c>
      <c r="G433" s="22">
        <v>20</v>
      </c>
      <c r="H433" s="22">
        <v>20</v>
      </c>
      <c r="I433" s="22">
        <f t="shared" si="39"/>
        <v>20</v>
      </c>
      <c r="J433" s="22"/>
      <c r="K433" s="90"/>
      <c r="L433" s="90"/>
      <c r="M433" s="2"/>
      <c r="N433" t="s">
        <v>60</v>
      </c>
      <c r="O433" t="s">
        <v>35</v>
      </c>
      <c r="P433" t="s">
        <v>36</v>
      </c>
      <c r="Q433" t="s">
        <v>640</v>
      </c>
      <c r="U433" s="2" t="s">
        <v>37</v>
      </c>
      <c r="V433" t="s">
        <v>7934</v>
      </c>
      <c r="Y433" s="90"/>
      <c r="Z433" s="2">
        <v>2</v>
      </c>
      <c r="AA433" s="22">
        <v>98</v>
      </c>
      <c r="AB433" s="22"/>
      <c r="AC433" s="22"/>
      <c r="AD433" s="22"/>
      <c r="AE433" s="46" t="s">
        <v>7935</v>
      </c>
      <c r="AF433" t="s">
        <v>7936</v>
      </c>
      <c r="AI433" t="s">
        <v>7933</v>
      </c>
      <c r="AK433" t="s">
        <v>63</v>
      </c>
      <c r="AN433" t="s">
        <v>465</v>
      </c>
      <c r="AU433"/>
      <c r="AV433" s="47">
        <v>59</v>
      </c>
      <c r="AW433" s="2">
        <f>AA433</f>
        <v>98</v>
      </c>
      <c r="AX433"/>
      <c r="BC433" s="173"/>
      <c r="BD433" s="173"/>
      <c r="BE433" s="173"/>
      <c r="BF433" s="173"/>
      <c r="BG433" s="166"/>
      <c r="BH433" s="166"/>
      <c r="BI433" s="160"/>
      <c r="BJ433" s="43">
        <f t="shared" si="38"/>
        <v>0</v>
      </c>
      <c r="BN433" s="43">
        <f>BJ433*AV433/AW433</f>
        <v>0</v>
      </c>
      <c r="BR433" s="2" t="s">
        <v>10975</v>
      </c>
    </row>
    <row r="434" spans="1:70" x14ac:dyDescent="0.2">
      <c r="A434" t="s">
        <v>464</v>
      </c>
      <c r="B434" t="s">
        <v>7929</v>
      </c>
      <c r="C434" t="s">
        <v>41</v>
      </c>
      <c r="D434" t="s">
        <v>1134</v>
      </c>
      <c r="E434" t="s">
        <v>70</v>
      </c>
      <c r="F434" t="s">
        <v>34</v>
      </c>
      <c r="G434" s="22">
        <v>20</v>
      </c>
      <c r="H434" s="22">
        <v>20</v>
      </c>
      <c r="I434" s="22">
        <f t="shared" si="39"/>
        <v>20</v>
      </c>
      <c r="J434" s="22"/>
      <c r="K434" s="90"/>
      <c r="L434" s="90"/>
      <c r="M434" s="2"/>
      <c r="N434" t="s">
        <v>60</v>
      </c>
      <c r="O434" t="s">
        <v>35</v>
      </c>
      <c r="P434" t="s">
        <v>36</v>
      </c>
      <c r="Q434" t="s">
        <v>656</v>
      </c>
      <c r="U434" s="2" t="s">
        <v>37</v>
      </c>
      <c r="V434" t="s">
        <v>7937</v>
      </c>
      <c r="Y434" s="90"/>
      <c r="Z434" s="2">
        <v>1</v>
      </c>
      <c r="AA434" s="22">
        <v>62</v>
      </c>
      <c r="AB434" s="22"/>
      <c r="AC434" s="22"/>
      <c r="AD434" s="22"/>
      <c r="AE434" s="45" t="s">
        <v>7931</v>
      </c>
      <c r="AF434" t="s">
        <v>7938</v>
      </c>
      <c r="AI434" t="s">
        <v>7933</v>
      </c>
      <c r="AK434" t="s">
        <v>63</v>
      </c>
      <c r="AN434" t="s">
        <v>465</v>
      </c>
      <c r="AU434"/>
      <c r="AX434"/>
      <c r="BC434" s="173"/>
      <c r="BD434" s="173"/>
      <c r="BE434" s="173"/>
      <c r="BF434" s="173"/>
      <c r="BG434" s="166"/>
      <c r="BH434" s="166"/>
      <c r="BI434" s="160"/>
      <c r="BJ434" s="43">
        <f t="shared" si="38"/>
        <v>0</v>
      </c>
      <c r="BK434" s="44"/>
      <c r="BL434" s="44"/>
      <c r="BM434" s="44"/>
      <c r="BN434" s="43">
        <f>BJ434</f>
        <v>0</v>
      </c>
      <c r="BR434" s="2" t="s">
        <v>10975</v>
      </c>
    </row>
    <row r="435" spans="1:70" x14ac:dyDescent="0.2">
      <c r="A435" t="s">
        <v>464</v>
      </c>
      <c r="B435" t="s">
        <v>7939</v>
      </c>
      <c r="C435" t="s">
        <v>81</v>
      </c>
      <c r="D435" t="s">
        <v>85</v>
      </c>
      <c r="E435" t="s">
        <v>70</v>
      </c>
      <c r="F435" t="s">
        <v>43</v>
      </c>
      <c r="G435" s="22">
        <v>40</v>
      </c>
      <c r="H435" s="22">
        <v>40</v>
      </c>
      <c r="I435" s="22">
        <f t="shared" si="39"/>
        <v>40</v>
      </c>
      <c r="J435" s="22"/>
      <c r="K435" s="90"/>
      <c r="L435" s="90"/>
      <c r="M435" s="2"/>
      <c r="N435" t="s">
        <v>45</v>
      </c>
      <c r="O435" t="s">
        <v>35</v>
      </c>
      <c r="P435" t="s">
        <v>36</v>
      </c>
      <c r="Q435" t="s">
        <v>727</v>
      </c>
      <c r="U435" s="2" t="s">
        <v>37</v>
      </c>
      <c r="V435" t="s">
        <v>7940</v>
      </c>
      <c r="Y435" s="90"/>
      <c r="Z435" s="2">
        <v>3</v>
      </c>
      <c r="AA435" s="22">
        <v>89</v>
      </c>
      <c r="AB435" s="22"/>
      <c r="AC435" s="22"/>
      <c r="AD435" s="22"/>
      <c r="AE435" s="45" t="s">
        <v>7941</v>
      </c>
      <c r="AF435" t="s">
        <v>553</v>
      </c>
      <c r="AI435" t="s">
        <v>303</v>
      </c>
      <c r="AK435" t="s">
        <v>152</v>
      </c>
      <c r="AN435" t="s">
        <v>465</v>
      </c>
      <c r="AU435"/>
      <c r="AX435"/>
      <c r="BC435" s="173"/>
      <c r="BD435" s="173"/>
      <c r="BE435" s="173"/>
      <c r="BF435" s="173"/>
      <c r="BG435" s="166"/>
      <c r="BH435" s="166"/>
      <c r="BI435" s="160"/>
      <c r="BJ435" s="43">
        <f t="shared" si="38"/>
        <v>0</v>
      </c>
      <c r="BK435" s="44"/>
      <c r="BL435" s="44"/>
      <c r="BM435" s="44"/>
      <c r="BN435" s="43">
        <f>BJ435</f>
        <v>0</v>
      </c>
      <c r="BR435" s="2" t="s">
        <v>10975</v>
      </c>
    </row>
    <row r="436" spans="1:70" x14ac:dyDescent="0.2">
      <c r="A436" t="s">
        <v>464</v>
      </c>
      <c r="B436" t="s">
        <v>7939</v>
      </c>
      <c r="C436" t="s">
        <v>81</v>
      </c>
      <c r="D436" t="s">
        <v>85</v>
      </c>
      <c r="E436" t="s">
        <v>70</v>
      </c>
      <c r="F436" t="s">
        <v>43</v>
      </c>
      <c r="G436" s="22">
        <v>40</v>
      </c>
      <c r="H436" s="22">
        <v>40</v>
      </c>
      <c r="I436" s="22">
        <f t="shared" si="39"/>
        <v>40</v>
      </c>
      <c r="J436" s="22"/>
      <c r="K436" s="90"/>
      <c r="L436" s="90"/>
      <c r="M436" s="2"/>
      <c r="N436" t="s">
        <v>45</v>
      </c>
      <c r="O436" t="s">
        <v>35</v>
      </c>
      <c r="P436" t="s">
        <v>36</v>
      </c>
      <c r="Q436" t="s">
        <v>708</v>
      </c>
      <c r="U436" s="2" t="s">
        <v>37</v>
      </c>
      <c r="V436" t="s">
        <v>7942</v>
      </c>
      <c r="Y436" s="90"/>
      <c r="Z436" s="2">
        <v>3</v>
      </c>
      <c r="AA436" s="22">
        <v>90</v>
      </c>
      <c r="AB436" s="22"/>
      <c r="AC436" s="22"/>
      <c r="AD436" s="22"/>
      <c r="AE436" s="45" t="s">
        <v>7931</v>
      </c>
      <c r="AF436" t="s">
        <v>556</v>
      </c>
      <c r="AI436" t="s">
        <v>303</v>
      </c>
      <c r="AK436" t="s">
        <v>152</v>
      </c>
      <c r="AN436" t="s">
        <v>465</v>
      </c>
      <c r="AU436"/>
      <c r="AX436"/>
      <c r="BC436" s="173"/>
      <c r="BD436" s="173"/>
      <c r="BE436" s="173"/>
      <c r="BF436" s="173"/>
      <c r="BG436" s="166"/>
      <c r="BH436" s="166"/>
      <c r="BI436" s="160"/>
      <c r="BJ436" s="43">
        <f t="shared" si="38"/>
        <v>0</v>
      </c>
      <c r="BK436" s="44"/>
      <c r="BL436" s="44"/>
      <c r="BM436" s="44"/>
      <c r="BN436" s="43">
        <f>BJ436</f>
        <v>0</v>
      </c>
      <c r="BR436" s="2" t="s">
        <v>10975</v>
      </c>
    </row>
    <row r="437" spans="1:70" x14ac:dyDescent="0.2">
      <c r="A437" t="s">
        <v>464</v>
      </c>
      <c r="B437" t="s">
        <v>7939</v>
      </c>
      <c r="C437" t="s">
        <v>81</v>
      </c>
      <c r="D437" t="s">
        <v>85</v>
      </c>
      <c r="E437" t="s">
        <v>70</v>
      </c>
      <c r="F437" t="s">
        <v>43</v>
      </c>
      <c r="G437" s="22">
        <v>40</v>
      </c>
      <c r="H437" s="22">
        <v>40</v>
      </c>
      <c r="I437" s="22">
        <f t="shared" si="39"/>
        <v>40</v>
      </c>
      <c r="J437" s="22"/>
      <c r="K437" s="90"/>
      <c r="L437" s="90"/>
      <c r="M437" s="2"/>
      <c r="N437" t="s">
        <v>45</v>
      </c>
      <c r="O437" t="s">
        <v>35</v>
      </c>
      <c r="P437" t="s">
        <v>36</v>
      </c>
      <c r="Q437" t="s">
        <v>708</v>
      </c>
      <c r="U437" s="2" t="s">
        <v>37</v>
      </c>
      <c r="V437" t="s">
        <v>7943</v>
      </c>
      <c r="Y437" s="90"/>
      <c r="Z437" s="2">
        <v>3</v>
      </c>
      <c r="AA437" s="22">
        <v>89</v>
      </c>
      <c r="AB437" s="22"/>
      <c r="AC437" s="22"/>
      <c r="AD437" s="22"/>
      <c r="AE437" s="45" t="s">
        <v>7931</v>
      </c>
      <c r="AF437" t="s">
        <v>560</v>
      </c>
      <c r="AI437" t="s">
        <v>303</v>
      </c>
      <c r="AK437" t="s">
        <v>152</v>
      </c>
      <c r="AN437" t="s">
        <v>465</v>
      </c>
      <c r="AU437"/>
      <c r="AX437"/>
      <c r="BC437" s="173"/>
      <c r="BD437" s="173"/>
      <c r="BE437" s="173"/>
      <c r="BF437" s="173"/>
      <c r="BG437" s="166"/>
      <c r="BH437" s="166"/>
      <c r="BI437" s="160"/>
      <c r="BJ437" s="43">
        <f t="shared" si="38"/>
        <v>0</v>
      </c>
      <c r="BK437" s="44"/>
      <c r="BL437" s="44"/>
      <c r="BM437" s="44"/>
      <c r="BN437" s="43">
        <f>BJ437</f>
        <v>0</v>
      </c>
      <c r="BR437" s="2" t="s">
        <v>10975</v>
      </c>
    </row>
    <row r="438" spans="1:70" x14ac:dyDescent="0.2">
      <c r="A438" t="s">
        <v>464</v>
      </c>
      <c r="B438" t="s">
        <v>7939</v>
      </c>
      <c r="C438" t="s">
        <v>81</v>
      </c>
      <c r="D438" t="s">
        <v>85</v>
      </c>
      <c r="E438" t="s">
        <v>70</v>
      </c>
      <c r="F438" t="s">
        <v>43</v>
      </c>
      <c r="G438" s="22">
        <v>40</v>
      </c>
      <c r="H438" s="22">
        <v>40</v>
      </c>
      <c r="I438" s="22">
        <f t="shared" si="39"/>
        <v>40</v>
      </c>
      <c r="J438" s="22"/>
      <c r="K438" s="90"/>
      <c r="L438" s="90"/>
      <c r="M438" s="2"/>
      <c r="N438" t="s">
        <v>45</v>
      </c>
      <c r="O438" t="s">
        <v>35</v>
      </c>
      <c r="P438" t="s">
        <v>36</v>
      </c>
      <c r="Q438" t="s">
        <v>700</v>
      </c>
      <c r="U438" s="2" t="s">
        <v>37</v>
      </c>
      <c r="V438" t="s">
        <v>7944</v>
      </c>
      <c r="Y438" s="90"/>
      <c r="Z438" s="2">
        <v>3</v>
      </c>
      <c r="AA438" s="22">
        <v>85</v>
      </c>
      <c r="AB438" s="22"/>
      <c r="AC438" s="22"/>
      <c r="AD438" s="22"/>
      <c r="AE438" s="22"/>
      <c r="AF438" t="s">
        <v>541</v>
      </c>
      <c r="AI438" t="s">
        <v>303</v>
      </c>
      <c r="AK438" t="s">
        <v>152</v>
      </c>
      <c r="AN438" t="s">
        <v>465</v>
      </c>
      <c r="AU438"/>
      <c r="AV438"/>
      <c r="AW438"/>
      <c r="AX438"/>
      <c r="BC438" s="173"/>
      <c r="BD438" s="173"/>
      <c r="BE438" s="173"/>
      <c r="BF438" s="173"/>
      <c r="BG438" s="166"/>
      <c r="BH438" s="166"/>
      <c r="BI438" s="160"/>
      <c r="BJ438" s="43">
        <f t="shared" si="38"/>
        <v>0</v>
      </c>
      <c r="BK438" s="44"/>
      <c r="BL438" s="44"/>
      <c r="BM438" s="44"/>
      <c r="BN438" s="44"/>
      <c r="BR438" s="2" t="s">
        <v>10975</v>
      </c>
    </row>
    <row r="439" spans="1:70" x14ac:dyDescent="0.2">
      <c r="A439" t="s">
        <v>464</v>
      </c>
      <c r="B439" t="s">
        <v>7939</v>
      </c>
      <c r="C439" t="s">
        <v>81</v>
      </c>
      <c r="D439" t="s">
        <v>85</v>
      </c>
      <c r="E439" t="s">
        <v>70</v>
      </c>
      <c r="F439" t="s">
        <v>43</v>
      </c>
      <c r="G439" s="22">
        <v>40</v>
      </c>
      <c r="H439" s="22">
        <v>40</v>
      </c>
      <c r="I439" s="22">
        <f t="shared" si="39"/>
        <v>40</v>
      </c>
      <c r="J439" s="22"/>
      <c r="K439" s="90"/>
      <c r="L439" s="90"/>
      <c r="M439" s="2"/>
      <c r="N439" t="s">
        <v>45</v>
      </c>
      <c r="O439" t="s">
        <v>35</v>
      </c>
      <c r="P439" t="s">
        <v>36</v>
      </c>
      <c r="Q439" t="s">
        <v>700</v>
      </c>
      <c r="U439" s="2" t="s">
        <v>37</v>
      </c>
      <c r="V439" t="s">
        <v>7945</v>
      </c>
      <c r="Y439" s="90"/>
      <c r="Z439" s="2">
        <v>3</v>
      </c>
      <c r="AA439" s="22">
        <v>83</v>
      </c>
      <c r="AB439" s="22"/>
      <c r="AC439" s="22"/>
      <c r="AD439" s="22"/>
      <c r="AE439" s="22"/>
      <c r="AF439" t="s">
        <v>545</v>
      </c>
      <c r="AI439" t="s">
        <v>303</v>
      </c>
      <c r="AK439" t="s">
        <v>152</v>
      </c>
      <c r="AN439" t="s">
        <v>465</v>
      </c>
      <c r="AU439"/>
      <c r="AV439"/>
      <c r="AW439"/>
      <c r="AX439"/>
      <c r="BC439" s="173"/>
      <c r="BD439" s="173"/>
      <c r="BE439" s="173"/>
      <c r="BF439" s="173"/>
      <c r="BG439" s="166"/>
      <c r="BH439" s="166"/>
      <c r="BI439" s="160"/>
      <c r="BJ439" s="43">
        <f t="shared" si="38"/>
        <v>0</v>
      </c>
      <c r="BK439" s="44"/>
      <c r="BL439" s="44"/>
      <c r="BM439" s="44"/>
      <c r="BN439" s="44"/>
      <c r="BR439" s="2" t="s">
        <v>10975</v>
      </c>
    </row>
    <row r="440" spans="1:70" x14ac:dyDescent="0.2">
      <c r="A440" t="s">
        <v>464</v>
      </c>
      <c r="B440" t="s">
        <v>7939</v>
      </c>
      <c r="C440" t="s">
        <v>81</v>
      </c>
      <c r="D440" t="s">
        <v>85</v>
      </c>
      <c r="E440" t="s">
        <v>70</v>
      </c>
      <c r="F440" t="s">
        <v>43</v>
      </c>
      <c r="G440" s="22">
        <v>40</v>
      </c>
      <c r="H440" s="22">
        <v>40</v>
      </c>
      <c r="I440" s="22">
        <f t="shared" si="39"/>
        <v>40</v>
      </c>
      <c r="J440" s="22"/>
      <c r="K440" s="90"/>
      <c r="L440" s="90"/>
      <c r="M440" s="2"/>
      <c r="N440" t="s">
        <v>45</v>
      </c>
      <c r="O440" t="s">
        <v>35</v>
      </c>
      <c r="P440" t="s">
        <v>36</v>
      </c>
      <c r="Q440" t="s">
        <v>700</v>
      </c>
      <c r="U440" s="2" t="s">
        <v>37</v>
      </c>
      <c r="V440" t="s">
        <v>7946</v>
      </c>
      <c r="Y440" s="90"/>
      <c r="Z440" s="2">
        <v>2</v>
      </c>
      <c r="AA440" s="22">
        <v>57</v>
      </c>
      <c r="AB440" s="22"/>
      <c r="AC440" s="22"/>
      <c r="AD440" s="22"/>
      <c r="AE440" s="45" t="s">
        <v>7931</v>
      </c>
      <c r="AF440" t="s">
        <v>676</v>
      </c>
      <c r="AI440" t="s">
        <v>303</v>
      </c>
      <c r="AK440" t="s">
        <v>152</v>
      </c>
      <c r="AN440" t="s">
        <v>465</v>
      </c>
      <c r="AU440"/>
      <c r="AX440"/>
      <c r="BC440" s="173"/>
      <c r="BD440" s="173"/>
      <c r="BE440" s="173"/>
      <c r="BF440" s="173"/>
      <c r="BG440" s="166"/>
      <c r="BH440" s="166"/>
      <c r="BI440" s="160"/>
      <c r="BJ440" s="43">
        <f t="shared" si="38"/>
        <v>0</v>
      </c>
      <c r="BK440" s="44"/>
      <c r="BL440" s="44"/>
      <c r="BM440" s="44"/>
      <c r="BN440" s="43">
        <f>BJ440</f>
        <v>0</v>
      </c>
      <c r="BR440" s="2" t="s">
        <v>10975</v>
      </c>
    </row>
    <row r="441" spans="1:70" x14ac:dyDescent="0.2">
      <c r="A441" t="s">
        <v>464</v>
      </c>
      <c r="B441" t="s">
        <v>7939</v>
      </c>
      <c r="C441" t="s">
        <v>81</v>
      </c>
      <c r="D441" t="s">
        <v>85</v>
      </c>
      <c r="E441" t="s">
        <v>70</v>
      </c>
      <c r="F441" t="s">
        <v>43</v>
      </c>
      <c r="G441" s="22">
        <v>40</v>
      </c>
      <c r="H441" s="22">
        <v>40</v>
      </c>
      <c r="I441" s="22">
        <f t="shared" si="39"/>
        <v>40</v>
      </c>
      <c r="J441" s="22"/>
      <c r="K441" s="90"/>
      <c r="L441" s="90"/>
      <c r="M441" s="2"/>
      <c r="N441" t="s">
        <v>45</v>
      </c>
      <c r="O441" t="s">
        <v>35</v>
      </c>
      <c r="P441" t="s">
        <v>36</v>
      </c>
      <c r="Q441" t="s">
        <v>700</v>
      </c>
      <c r="U441" s="2" t="s">
        <v>37</v>
      </c>
      <c r="V441" t="s">
        <v>7947</v>
      </c>
      <c r="Y441" s="90"/>
      <c r="Z441" s="2">
        <v>2</v>
      </c>
      <c r="AA441" s="22">
        <v>58</v>
      </c>
      <c r="AB441" s="22"/>
      <c r="AC441" s="22"/>
      <c r="AD441" s="22"/>
      <c r="AE441" s="22"/>
      <c r="AF441" t="s">
        <v>548</v>
      </c>
      <c r="AI441" t="s">
        <v>303</v>
      </c>
      <c r="AK441" t="s">
        <v>152</v>
      </c>
      <c r="AN441" t="s">
        <v>465</v>
      </c>
      <c r="AU441"/>
      <c r="AV441"/>
      <c r="AW441"/>
      <c r="AX441"/>
      <c r="BC441" s="173"/>
      <c r="BD441" s="173"/>
      <c r="BE441" s="173"/>
      <c r="BF441" s="173"/>
      <c r="BG441" s="166"/>
      <c r="BH441" s="166"/>
      <c r="BI441" s="160"/>
      <c r="BJ441" s="43">
        <f t="shared" si="38"/>
        <v>0</v>
      </c>
      <c r="BK441" s="44"/>
      <c r="BL441" s="44"/>
      <c r="BM441" s="44"/>
      <c r="BN441" s="44"/>
      <c r="BR441" s="2" t="s">
        <v>10975</v>
      </c>
    </row>
    <row r="442" spans="1:70" x14ac:dyDescent="0.2">
      <c r="A442" t="s">
        <v>464</v>
      </c>
      <c r="B442" t="s">
        <v>7939</v>
      </c>
      <c r="C442" t="s">
        <v>81</v>
      </c>
      <c r="D442" t="s">
        <v>85</v>
      </c>
      <c r="E442" t="s">
        <v>70</v>
      </c>
      <c r="F442" t="s">
        <v>43</v>
      </c>
      <c r="G442" s="22">
        <v>40</v>
      </c>
      <c r="H442" s="22">
        <v>40</v>
      </c>
      <c r="I442" s="22">
        <f t="shared" si="39"/>
        <v>40</v>
      </c>
      <c r="J442" s="22"/>
      <c r="K442" s="90"/>
      <c r="L442" s="90"/>
      <c r="M442" s="2"/>
      <c r="N442" t="s">
        <v>45</v>
      </c>
      <c r="O442" t="s">
        <v>35</v>
      </c>
      <c r="P442" t="s">
        <v>36</v>
      </c>
      <c r="Q442" t="s">
        <v>727</v>
      </c>
      <c r="U442" s="2" t="s">
        <v>37</v>
      </c>
      <c r="V442" t="s">
        <v>7948</v>
      </c>
      <c r="Y442" s="90"/>
      <c r="Z442" s="2">
        <v>3</v>
      </c>
      <c r="AA442" s="22">
        <v>91</v>
      </c>
      <c r="AB442" s="22"/>
      <c r="AC442" s="22"/>
      <c r="AD442" s="22"/>
      <c r="AE442" s="22"/>
      <c r="AF442" t="s">
        <v>582</v>
      </c>
      <c r="AI442" t="s">
        <v>303</v>
      </c>
      <c r="AK442" t="s">
        <v>152</v>
      </c>
      <c r="AN442" t="s">
        <v>465</v>
      </c>
      <c r="AU442"/>
      <c r="AV442"/>
      <c r="AW442"/>
      <c r="AX442"/>
      <c r="BC442" s="173"/>
      <c r="BD442" s="173"/>
      <c r="BE442" s="173"/>
      <c r="BF442" s="173"/>
      <c r="BG442" s="166"/>
      <c r="BH442" s="166"/>
      <c r="BI442" s="160"/>
      <c r="BJ442" s="43">
        <f t="shared" si="38"/>
        <v>0</v>
      </c>
      <c r="BK442" s="44"/>
      <c r="BL442" s="44"/>
      <c r="BM442" s="44"/>
      <c r="BN442" s="44"/>
      <c r="BR442" s="2" t="s">
        <v>10975</v>
      </c>
    </row>
    <row r="443" spans="1:70" x14ac:dyDescent="0.2">
      <c r="A443" t="s">
        <v>464</v>
      </c>
      <c r="B443" t="s">
        <v>7949</v>
      </c>
      <c r="C443" t="s">
        <v>81</v>
      </c>
      <c r="D443" t="s">
        <v>85</v>
      </c>
      <c r="E443" t="s">
        <v>70</v>
      </c>
      <c r="F443" t="s">
        <v>335</v>
      </c>
      <c r="G443" s="22">
        <v>64</v>
      </c>
      <c r="H443" s="22">
        <v>56</v>
      </c>
      <c r="I443" s="22">
        <f t="shared" si="39"/>
        <v>56</v>
      </c>
      <c r="J443" s="22"/>
      <c r="K443" s="149">
        <v>8</v>
      </c>
      <c r="L443" s="90"/>
      <c r="M443" s="2"/>
      <c r="N443" t="s">
        <v>60</v>
      </c>
      <c r="O443" t="s">
        <v>35</v>
      </c>
      <c r="P443" t="s">
        <v>89</v>
      </c>
      <c r="Q443" t="s">
        <v>669</v>
      </c>
      <c r="U443" s="2" t="s">
        <v>37</v>
      </c>
      <c r="V443" t="s">
        <v>7950</v>
      </c>
      <c r="Y443" s="90">
        <f t="shared" ref="Y443:Y446" si="42">AA443</f>
        <v>54</v>
      </c>
      <c r="Z443" s="2">
        <v>1</v>
      </c>
      <c r="AA443" s="22">
        <v>54</v>
      </c>
      <c r="AB443" s="22"/>
      <c r="AC443" s="22"/>
      <c r="AD443" s="22"/>
      <c r="AE443" s="22"/>
      <c r="AF443" t="s">
        <v>509</v>
      </c>
      <c r="AI443" t="s">
        <v>303</v>
      </c>
      <c r="AK443" t="s">
        <v>115</v>
      </c>
      <c r="AN443" t="s">
        <v>465</v>
      </c>
      <c r="AU443"/>
      <c r="AV443"/>
      <c r="AW443"/>
      <c r="AX443"/>
      <c r="BC443" s="173">
        <f>VLOOKUP(Y443,系数表!A:C,3,0)</f>
        <v>1.1000000000000001</v>
      </c>
      <c r="BD443" s="173">
        <f t="shared" si="41"/>
        <v>8.8000000000000007</v>
      </c>
      <c r="BE443" s="173"/>
      <c r="BF443" s="173"/>
      <c r="BG443" s="166"/>
      <c r="BH443" s="166"/>
      <c r="BI443" s="160"/>
      <c r="BJ443" s="43">
        <f t="shared" si="38"/>
        <v>8.8000000000000007</v>
      </c>
      <c r="BK443" s="44"/>
      <c r="BL443" s="44"/>
      <c r="BM443" s="44"/>
      <c r="BN443" s="44"/>
      <c r="BR443" s="2" t="s">
        <v>10975</v>
      </c>
    </row>
    <row r="444" spans="1:70" x14ac:dyDescent="0.2">
      <c r="A444" t="s">
        <v>464</v>
      </c>
      <c r="B444" t="s">
        <v>7951</v>
      </c>
      <c r="C444" t="s">
        <v>81</v>
      </c>
      <c r="D444" t="s">
        <v>85</v>
      </c>
      <c r="E444" t="s">
        <v>70</v>
      </c>
      <c r="F444" t="s">
        <v>274</v>
      </c>
      <c r="G444" s="22">
        <v>40</v>
      </c>
      <c r="H444" s="22">
        <v>34</v>
      </c>
      <c r="I444" s="22">
        <f t="shared" si="39"/>
        <v>34</v>
      </c>
      <c r="J444" s="22"/>
      <c r="K444" s="149">
        <v>6</v>
      </c>
      <c r="L444" s="90"/>
      <c r="M444" s="2"/>
      <c r="N444" t="s">
        <v>60</v>
      </c>
      <c r="O444" t="s">
        <v>35</v>
      </c>
      <c r="P444" t="s">
        <v>89</v>
      </c>
      <c r="Q444" t="s">
        <v>601</v>
      </c>
      <c r="U444" s="2" t="s">
        <v>37</v>
      </c>
      <c r="V444" t="s">
        <v>7952</v>
      </c>
      <c r="Y444" s="90">
        <f t="shared" si="42"/>
        <v>51</v>
      </c>
      <c r="Z444" s="2">
        <v>1</v>
      </c>
      <c r="AA444" s="22">
        <v>51</v>
      </c>
      <c r="AB444" s="22"/>
      <c r="AC444" s="22"/>
      <c r="AD444" s="22"/>
      <c r="AE444" s="22"/>
      <c r="AF444" t="s">
        <v>509</v>
      </c>
      <c r="AI444" t="s">
        <v>522</v>
      </c>
      <c r="AK444" t="s">
        <v>123</v>
      </c>
      <c r="AN444" t="s">
        <v>465</v>
      </c>
      <c r="AU444"/>
      <c r="AV444"/>
      <c r="AW444"/>
      <c r="AX444"/>
      <c r="BC444" s="173">
        <f>VLOOKUP(Y444,系数表!A:C,3,0)</f>
        <v>1.1000000000000001</v>
      </c>
      <c r="BD444" s="173">
        <f t="shared" si="41"/>
        <v>6.6000000000000005</v>
      </c>
      <c r="BE444" s="173"/>
      <c r="BF444" s="173"/>
      <c r="BG444" s="166"/>
      <c r="BH444" s="166"/>
      <c r="BI444" s="160"/>
      <c r="BJ444" s="43">
        <f t="shared" si="38"/>
        <v>6.6000000000000005</v>
      </c>
      <c r="BK444" s="44"/>
      <c r="BL444" s="44"/>
      <c r="BM444" s="44"/>
      <c r="BN444" s="44"/>
      <c r="BR444" s="2" t="s">
        <v>10975</v>
      </c>
    </row>
    <row r="445" spans="1:70" x14ac:dyDescent="0.2">
      <c r="A445" t="s">
        <v>464</v>
      </c>
      <c r="B445" t="s">
        <v>488</v>
      </c>
      <c r="C445" t="s">
        <v>81</v>
      </c>
      <c r="D445" t="s">
        <v>85</v>
      </c>
      <c r="E445" t="s">
        <v>70</v>
      </c>
      <c r="F445" t="s">
        <v>43</v>
      </c>
      <c r="G445" s="22">
        <v>32</v>
      </c>
      <c r="H445" s="22">
        <v>24</v>
      </c>
      <c r="I445" s="22">
        <f t="shared" si="39"/>
        <v>24</v>
      </c>
      <c r="J445" s="22"/>
      <c r="K445" s="90"/>
      <c r="L445" s="149">
        <v>8</v>
      </c>
      <c r="M445" s="2"/>
      <c r="N445" t="s">
        <v>66</v>
      </c>
      <c r="O445" t="s">
        <v>35</v>
      </c>
      <c r="P445" t="s">
        <v>89</v>
      </c>
      <c r="Q445" t="s">
        <v>486</v>
      </c>
      <c r="U445" s="2" t="s">
        <v>37</v>
      </c>
      <c r="V445" t="s">
        <v>490</v>
      </c>
      <c r="Y445" s="90">
        <f t="shared" si="42"/>
        <v>50</v>
      </c>
      <c r="Z445" s="2">
        <v>1</v>
      </c>
      <c r="AA445" s="22">
        <v>50</v>
      </c>
      <c r="AB445" s="22"/>
      <c r="AC445" s="22"/>
      <c r="AD445" s="22"/>
      <c r="AE445" s="22"/>
      <c r="AF445" t="s">
        <v>533</v>
      </c>
      <c r="AI445" t="s">
        <v>7953</v>
      </c>
      <c r="AK445" t="s">
        <v>7954</v>
      </c>
      <c r="AN445" t="s">
        <v>465</v>
      </c>
      <c r="AU445"/>
      <c r="AV445"/>
      <c r="AW445"/>
      <c r="AX445"/>
      <c r="BC445" s="173"/>
      <c r="BD445" s="173"/>
      <c r="BE445" s="173">
        <f>VLOOKUP(Y445,系数表!A:D,4,0)</f>
        <v>1.1299999999999999</v>
      </c>
      <c r="BF445" s="173">
        <f t="shared" ref="BF445:BF446" si="43">L445*BE445*ROUND(AA445/Y445,0)</f>
        <v>9.0399999999999991</v>
      </c>
      <c r="BG445" s="166"/>
      <c r="BH445" s="166"/>
      <c r="BI445" s="160"/>
      <c r="BJ445" s="43">
        <f t="shared" si="38"/>
        <v>9.0399999999999991</v>
      </c>
      <c r="BK445" s="44"/>
      <c r="BL445" s="44"/>
      <c r="BM445" s="44"/>
      <c r="BN445" s="44"/>
      <c r="BR445" s="2" t="s">
        <v>10975</v>
      </c>
    </row>
    <row r="446" spans="1:70" x14ac:dyDescent="0.2">
      <c r="A446" t="s">
        <v>464</v>
      </c>
      <c r="B446" t="s">
        <v>488</v>
      </c>
      <c r="C446" t="s">
        <v>41</v>
      </c>
      <c r="D446" t="s">
        <v>85</v>
      </c>
      <c r="E446" t="s">
        <v>70</v>
      </c>
      <c r="F446" t="s">
        <v>43</v>
      </c>
      <c r="G446" s="22">
        <v>32</v>
      </c>
      <c r="H446" s="22">
        <v>24</v>
      </c>
      <c r="I446" s="22">
        <f t="shared" si="39"/>
        <v>24</v>
      </c>
      <c r="J446" s="22"/>
      <c r="K446" s="90"/>
      <c r="L446" s="149">
        <v>8</v>
      </c>
      <c r="M446" s="2"/>
      <c r="N446" t="s">
        <v>60</v>
      </c>
      <c r="O446" t="s">
        <v>35</v>
      </c>
      <c r="P446" t="s">
        <v>36</v>
      </c>
      <c r="Q446" t="s">
        <v>731</v>
      </c>
      <c r="U446" s="2" t="s">
        <v>37</v>
      </c>
      <c r="V446" t="s">
        <v>494</v>
      </c>
      <c r="Y446" s="90">
        <f t="shared" si="42"/>
        <v>31</v>
      </c>
      <c r="Z446" s="2">
        <v>1</v>
      </c>
      <c r="AA446" s="22">
        <v>31</v>
      </c>
      <c r="AB446" s="22"/>
      <c r="AC446" s="22"/>
      <c r="AD446" s="22"/>
      <c r="AE446" s="22"/>
      <c r="AF446" t="s">
        <v>734</v>
      </c>
      <c r="AI446" t="s">
        <v>1478</v>
      </c>
      <c r="AK446" t="s">
        <v>69</v>
      </c>
      <c r="AN446" t="s">
        <v>465</v>
      </c>
      <c r="AU446"/>
      <c r="AV446"/>
      <c r="AW446"/>
      <c r="AX446"/>
      <c r="BC446" s="173"/>
      <c r="BD446" s="173"/>
      <c r="BE446" s="173">
        <f>VLOOKUP(Y446,系数表!A:D,4,0)</f>
        <v>1.01</v>
      </c>
      <c r="BF446" s="173">
        <f t="shared" si="43"/>
        <v>8.08</v>
      </c>
      <c r="BG446" s="166"/>
      <c r="BH446" s="166"/>
      <c r="BI446" s="160"/>
      <c r="BJ446" s="43">
        <f t="shared" si="38"/>
        <v>8.08</v>
      </c>
      <c r="BK446" s="44"/>
      <c r="BL446" s="44"/>
      <c r="BM446" s="44"/>
      <c r="BN446" s="44"/>
      <c r="BR446" s="2" t="s">
        <v>10975</v>
      </c>
    </row>
    <row r="447" spans="1:70" x14ac:dyDescent="0.2">
      <c r="A447" t="s">
        <v>464</v>
      </c>
      <c r="B447" t="s">
        <v>7955</v>
      </c>
      <c r="C447" t="s">
        <v>81</v>
      </c>
      <c r="D447" t="s">
        <v>85</v>
      </c>
      <c r="E447" t="s">
        <v>70</v>
      </c>
      <c r="F447" t="s">
        <v>43</v>
      </c>
      <c r="G447" s="22">
        <v>32</v>
      </c>
      <c r="H447" s="22">
        <v>26</v>
      </c>
      <c r="I447" s="22">
        <f t="shared" si="39"/>
        <v>26</v>
      </c>
      <c r="J447" s="22"/>
      <c r="K447" s="149">
        <v>6</v>
      </c>
      <c r="L447" s="90"/>
      <c r="M447" s="2"/>
      <c r="N447" t="s">
        <v>60</v>
      </c>
      <c r="O447" t="s">
        <v>35</v>
      </c>
      <c r="P447" t="s">
        <v>89</v>
      </c>
      <c r="Q447" t="s">
        <v>536</v>
      </c>
      <c r="U447" s="2" t="s">
        <v>37</v>
      </c>
      <c r="V447" t="s">
        <v>7956</v>
      </c>
      <c r="Y447" s="90">
        <f>AA447</f>
        <v>50</v>
      </c>
      <c r="Z447" s="2">
        <v>1</v>
      </c>
      <c r="AA447" s="22">
        <v>50</v>
      </c>
      <c r="AB447" s="22"/>
      <c r="AC447" s="22"/>
      <c r="AD447" s="22"/>
      <c r="AE447" s="22"/>
      <c r="AF447" t="s">
        <v>509</v>
      </c>
      <c r="AI447" t="s">
        <v>7957</v>
      </c>
      <c r="AK447" t="s">
        <v>39</v>
      </c>
      <c r="AN447" t="s">
        <v>465</v>
      </c>
      <c r="AU447"/>
      <c r="AV447"/>
      <c r="AW447"/>
      <c r="AX447"/>
      <c r="BC447" s="173">
        <f>VLOOKUP(Y447,系数表!A:C,3,0)</f>
        <v>1.1000000000000001</v>
      </c>
      <c r="BD447" s="173">
        <f t="shared" si="41"/>
        <v>6.6000000000000005</v>
      </c>
      <c r="BE447" s="173"/>
      <c r="BF447" s="173"/>
      <c r="BG447" s="166"/>
      <c r="BH447" s="166"/>
      <c r="BI447" s="160"/>
      <c r="BJ447" s="43">
        <f t="shared" si="38"/>
        <v>6.6000000000000005</v>
      </c>
      <c r="BK447" s="44"/>
      <c r="BL447" s="44"/>
      <c r="BM447" s="44"/>
      <c r="BN447" s="44"/>
      <c r="BR447" s="2" t="s">
        <v>10975</v>
      </c>
    </row>
    <row r="448" spans="1:70" x14ac:dyDescent="0.2">
      <c r="A448" t="s">
        <v>464</v>
      </c>
      <c r="B448" t="s">
        <v>503</v>
      </c>
      <c r="C448" t="s">
        <v>41</v>
      </c>
      <c r="D448" t="s">
        <v>85</v>
      </c>
      <c r="E448" t="s">
        <v>70</v>
      </c>
      <c r="F448" t="s">
        <v>43</v>
      </c>
      <c r="G448" s="22">
        <v>32</v>
      </c>
      <c r="H448" s="22">
        <v>32</v>
      </c>
      <c r="I448" s="22">
        <f t="shared" si="39"/>
        <v>32</v>
      </c>
      <c r="J448" s="22"/>
      <c r="K448" s="90"/>
      <c r="L448" s="90"/>
      <c r="M448" s="2"/>
      <c r="N448" t="s">
        <v>35</v>
      </c>
      <c r="O448" t="s">
        <v>35</v>
      </c>
      <c r="P448" t="s">
        <v>36</v>
      </c>
      <c r="Q448" t="s">
        <v>7958</v>
      </c>
      <c r="U448" s="2" t="s">
        <v>37</v>
      </c>
      <c r="V448" t="s">
        <v>505</v>
      </c>
      <c r="Y448" s="90"/>
      <c r="Z448" s="2">
        <v>2</v>
      </c>
      <c r="AA448" s="22">
        <v>108</v>
      </c>
      <c r="AB448" s="22"/>
      <c r="AC448" s="22"/>
      <c r="AD448" s="22"/>
      <c r="AE448" s="22"/>
      <c r="AF448" t="s">
        <v>3150</v>
      </c>
      <c r="AI448" t="s">
        <v>3892</v>
      </c>
      <c r="AK448" t="s">
        <v>44</v>
      </c>
      <c r="AN448" t="s">
        <v>465</v>
      </c>
      <c r="AU448"/>
      <c r="AV448"/>
      <c r="AW448"/>
      <c r="AX448"/>
      <c r="BC448" s="173"/>
      <c r="BD448" s="173"/>
      <c r="BE448" s="173"/>
      <c r="BF448" s="173"/>
      <c r="BG448" s="166"/>
      <c r="BH448" s="166"/>
      <c r="BI448" s="160"/>
      <c r="BJ448" s="43">
        <f t="shared" si="38"/>
        <v>0</v>
      </c>
      <c r="BK448" s="44"/>
      <c r="BL448" s="44"/>
      <c r="BM448" s="44"/>
      <c r="BN448" s="44"/>
      <c r="BR448" s="2" t="s">
        <v>10975</v>
      </c>
    </row>
    <row r="449" spans="1:70" x14ac:dyDescent="0.2">
      <c r="A449" t="s">
        <v>464</v>
      </c>
      <c r="B449" t="s">
        <v>503</v>
      </c>
      <c r="C449" t="s">
        <v>81</v>
      </c>
      <c r="D449" t="s">
        <v>85</v>
      </c>
      <c r="E449" t="s">
        <v>70</v>
      </c>
      <c r="F449" t="s">
        <v>43</v>
      </c>
      <c r="G449" s="22">
        <v>32</v>
      </c>
      <c r="H449" s="22">
        <v>32</v>
      </c>
      <c r="I449" s="22">
        <f t="shared" si="39"/>
        <v>32</v>
      </c>
      <c r="J449" s="22"/>
      <c r="K449" s="90"/>
      <c r="L449" s="90"/>
      <c r="M449" s="2"/>
      <c r="N449" t="s">
        <v>35</v>
      </c>
      <c r="O449" t="s">
        <v>35</v>
      </c>
      <c r="P449" t="s">
        <v>36</v>
      </c>
      <c r="Q449" t="s">
        <v>7959</v>
      </c>
      <c r="U449" s="2" t="s">
        <v>37</v>
      </c>
      <c r="V449" t="s">
        <v>7960</v>
      </c>
      <c r="Y449" s="90"/>
      <c r="Z449" s="2">
        <v>1</v>
      </c>
      <c r="AA449" s="22">
        <v>54</v>
      </c>
      <c r="AB449" s="22"/>
      <c r="AC449" s="22"/>
      <c r="AD449" s="22"/>
      <c r="AE449" s="22"/>
      <c r="AF449" t="s">
        <v>2435</v>
      </c>
      <c r="AI449" t="s">
        <v>1602</v>
      </c>
      <c r="AK449" t="s">
        <v>44</v>
      </c>
      <c r="AN449" t="s">
        <v>465</v>
      </c>
      <c r="AU449"/>
      <c r="AV449"/>
      <c r="AW449"/>
      <c r="AX449"/>
      <c r="BC449" s="173"/>
      <c r="BD449" s="173"/>
      <c r="BE449" s="173"/>
      <c r="BF449" s="173"/>
      <c r="BG449" s="166"/>
      <c r="BH449" s="166"/>
      <c r="BI449" s="160"/>
      <c r="BJ449" s="43">
        <f t="shared" si="38"/>
        <v>0</v>
      </c>
      <c r="BK449" s="44"/>
      <c r="BL449" s="44"/>
      <c r="BM449" s="44"/>
      <c r="BN449" s="44"/>
      <c r="BR449" s="2" t="s">
        <v>10975</v>
      </c>
    </row>
    <row r="450" spans="1:70" x14ac:dyDescent="0.2">
      <c r="A450" t="s">
        <v>464</v>
      </c>
      <c r="B450" t="s">
        <v>503</v>
      </c>
      <c r="C450" t="s">
        <v>41</v>
      </c>
      <c r="D450" t="s">
        <v>85</v>
      </c>
      <c r="E450" t="s">
        <v>70</v>
      </c>
      <c r="F450" t="s">
        <v>43</v>
      </c>
      <c r="G450" s="22">
        <v>32</v>
      </c>
      <c r="H450" s="22">
        <v>32</v>
      </c>
      <c r="I450" s="22">
        <f t="shared" si="39"/>
        <v>32</v>
      </c>
      <c r="J450" s="22"/>
      <c r="K450" s="90"/>
      <c r="L450" s="90"/>
      <c r="M450" s="2"/>
      <c r="N450" t="s">
        <v>35</v>
      </c>
      <c r="O450" t="s">
        <v>35</v>
      </c>
      <c r="P450" t="s">
        <v>36</v>
      </c>
      <c r="Q450" t="s">
        <v>7961</v>
      </c>
      <c r="U450" s="2" t="s">
        <v>37</v>
      </c>
      <c r="V450" t="s">
        <v>7962</v>
      </c>
      <c r="Y450" s="90"/>
      <c r="Z450" s="2">
        <v>1</v>
      </c>
      <c r="AA450" s="22">
        <v>40</v>
      </c>
      <c r="AB450" s="22"/>
      <c r="AC450" s="22"/>
      <c r="AD450" s="22"/>
      <c r="AE450" s="22"/>
      <c r="AF450" t="s">
        <v>2249</v>
      </c>
      <c r="AI450" t="s">
        <v>677</v>
      </c>
      <c r="AK450" t="s">
        <v>44</v>
      </c>
      <c r="AN450" t="s">
        <v>465</v>
      </c>
      <c r="AU450"/>
      <c r="AV450"/>
      <c r="AW450"/>
      <c r="AX450"/>
      <c r="BC450" s="173"/>
      <c r="BD450" s="173"/>
      <c r="BE450" s="173"/>
      <c r="BF450" s="173"/>
      <c r="BG450" s="166"/>
      <c r="BH450" s="166"/>
      <c r="BI450" s="160"/>
      <c r="BJ450" s="43">
        <f t="shared" si="38"/>
        <v>0</v>
      </c>
      <c r="BK450" s="44"/>
      <c r="BL450" s="44"/>
      <c r="BM450" s="44"/>
      <c r="BN450" s="44"/>
      <c r="BR450" s="2" t="s">
        <v>10975</v>
      </c>
    </row>
    <row r="451" spans="1:70" x14ac:dyDescent="0.2">
      <c r="A451" t="s">
        <v>464</v>
      </c>
      <c r="B451" t="s">
        <v>503</v>
      </c>
      <c r="C451" t="s">
        <v>41</v>
      </c>
      <c r="D451" t="s">
        <v>85</v>
      </c>
      <c r="E451" t="s">
        <v>70</v>
      </c>
      <c r="F451" t="s">
        <v>43</v>
      </c>
      <c r="G451" s="22">
        <v>32</v>
      </c>
      <c r="H451" s="22">
        <v>32</v>
      </c>
      <c r="I451" s="22">
        <f t="shared" si="39"/>
        <v>32</v>
      </c>
      <c r="J451" s="22"/>
      <c r="K451" s="90"/>
      <c r="L451" s="90"/>
      <c r="M451" s="2"/>
      <c r="N451" t="s">
        <v>35</v>
      </c>
      <c r="O451" t="s">
        <v>35</v>
      </c>
      <c r="P451" t="s">
        <v>36</v>
      </c>
      <c r="Q451" t="s">
        <v>7963</v>
      </c>
      <c r="U451" s="2" t="s">
        <v>37</v>
      </c>
      <c r="V451" t="s">
        <v>7964</v>
      </c>
      <c r="Y451" s="90"/>
      <c r="Z451" s="2">
        <v>1</v>
      </c>
      <c r="AA451" s="22">
        <v>37</v>
      </c>
      <c r="AB451" s="22"/>
      <c r="AC451" s="22"/>
      <c r="AD451" s="22"/>
      <c r="AE451" s="22"/>
      <c r="AF451" t="s">
        <v>2253</v>
      </c>
      <c r="AI451" t="s">
        <v>677</v>
      </c>
      <c r="AK451" t="s">
        <v>44</v>
      </c>
      <c r="AN451" t="s">
        <v>465</v>
      </c>
      <c r="AU451"/>
      <c r="AV451"/>
      <c r="AW451"/>
      <c r="AX451"/>
      <c r="BC451" s="173"/>
      <c r="BD451" s="173"/>
      <c r="BE451" s="173"/>
      <c r="BF451" s="173"/>
      <c r="BG451" s="166"/>
      <c r="BH451" s="166"/>
      <c r="BI451" s="160"/>
      <c r="BJ451" s="43">
        <f t="shared" ref="BJ451:BJ515" si="44">BD451+BF451</f>
        <v>0</v>
      </c>
      <c r="BK451" s="44"/>
      <c r="BL451" s="44"/>
      <c r="BM451" s="44"/>
      <c r="BN451" s="44"/>
      <c r="BR451" s="2" t="s">
        <v>10975</v>
      </c>
    </row>
    <row r="452" spans="1:70" x14ac:dyDescent="0.2">
      <c r="A452" t="s">
        <v>464</v>
      </c>
      <c r="B452" t="s">
        <v>7965</v>
      </c>
      <c r="C452" t="s">
        <v>41</v>
      </c>
      <c r="D452" t="s">
        <v>72</v>
      </c>
      <c r="E452" t="s">
        <v>70</v>
      </c>
      <c r="F452" t="s">
        <v>43</v>
      </c>
      <c r="G452" s="22">
        <v>32</v>
      </c>
      <c r="H452" s="22">
        <v>26</v>
      </c>
      <c r="I452" s="22">
        <f t="shared" ref="I452:I516" si="45">H452-J452</f>
        <v>26</v>
      </c>
      <c r="J452" s="22"/>
      <c r="K452" s="149">
        <v>6</v>
      </c>
      <c r="L452" s="90"/>
      <c r="M452" s="2"/>
      <c r="N452" t="s">
        <v>40</v>
      </c>
      <c r="O452" t="s">
        <v>35</v>
      </c>
      <c r="P452" t="s">
        <v>36</v>
      </c>
      <c r="Q452" t="s">
        <v>530</v>
      </c>
      <c r="U452" s="2" t="s">
        <v>37</v>
      </c>
      <c r="V452" t="s">
        <v>7966</v>
      </c>
      <c r="Y452" s="90">
        <f t="shared" ref="Y452:Y453" si="46">AA452</f>
        <v>50</v>
      </c>
      <c r="Z452" s="2">
        <v>1</v>
      </c>
      <c r="AA452" s="22">
        <v>50</v>
      </c>
      <c r="AB452" s="22"/>
      <c r="AC452" s="22"/>
      <c r="AD452" s="22"/>
      <c r="AE452" s="22"/>
      <c r="AF452" t="s">
        <v>509</v>
      </c>
      <c r="AI452" t="s">
        <v>7416</v>
      </c>
      <c r="AK452" t="s">
        <v>69</v>
      </c>
      <c r="AN452" t="s">
        <v>4941</v>
      </c>
      <c r="AU452"/>
      <c r="AV452"/>
      <c r="AW452"/>
      <c r="AX452"/>
      <c r="BC452" s="173">
        <f>VLOOKUP(Y452,系数表!A:C,3,0)</f>
        <v>1.1000000000000001</v>
      </c>
      <c r="BD452" s="173">
        <f t="shared" ref="BD452:BD513" si="47">K452*BC452*ROUND(AA452/Y452,0)</f>
        <v>6.6000000000000005</v>
      </c>
      <c r="BE452" s="173"/>
      <c r="BF452" s="173"/>
      <c r="BG452" s="166"/>
      <c r="BH452" s="166"/>
      <c r="BI452" s="160"/>
      <c r="BJ452" s="43">
        <f t="shared" si="44"/>
        <v>6.6000000000000005</v>
      </c>
      <c r="BK452" s="44"/>
      <c r="BL452" s="44"/>
      <c r="BM452" s="44"/>
      <c r="BN452" s="44"/>
      <c r="BR452" s="2" t="s">
        <v>10975</v>
      </c>
    </row>
    <row r="453" spans="1:70" s="49" customFormat="1" x14ac:dyDescent="0.2">
      <c r="A453" t="s">
        <v>464</v>
      </c>
      <c r="B453" t="s">
        <v>7967</v>
      </c>
      <c r="C453" t="s">
        <v>41</v>
      </c>
      <c r="D453" t="s">
        <v>72</v>
      </c>
      <c r="E453" t="s">
        <v>70</v>
      </c>
      <c r="F453" t="s">
        <v>43</v>
      </c>
      <c r="G453" s="22">
        <v>32</v>
      </c>
      <c r="H453" s="22">
        <v>16</v>
      </c>
      <c r="I453" s="22">
        <f t="shared" si="45"/>
        <v>16</v>
      </c>
      <c r="J453" s="22"/>
      <c r="K453" s="149">
        <v>16</v>
      </c>
      <c r="L453" s="90"/>
      <c r="M453" s="2"/>
      <c r="N453" t="s">
        <v>60</v>
      </c>
      <c r="O453" t="s">
        <v>35</v>
      </c>
      <c r="P453" t="s">
        <v>36</v>
      </c>
      <c r="Q453" t="s">
        <v>531</v>
      </c>
      <c r="R453"/>
      <c r="S453"/>
      <c r="T453"/>
      <c r="U453" s="2" t="s">
        <v>37</v>
      </c>
      <c r="V453" t="s">
        <v>7968</v>
      </c>
      <c r="W453"/>
      <c r="X453"/>
      <c r="Y453" s="90">
        <f t="shared" si="46"/>
        <v>50</v>
      </c>
      <c r="Z453" s="2">
        <v>1</v>
      </c>
      <c r="AA453" s="22">
        <v>50</v>
      </c>
      <c r="AB453" s="22"/>
      <c r="AC453" s="22"/>
      <c r="AD453" s="22"/>
      <c r="AE453" s="22"/>
      <c r="AF453" t="s">
        <v>509</v>
      </c>
      <c r="AG453"/>
      <c r="AH453"/>
      <c r="AI453" t="s">
        <v>7416</v>
      </c>
      <c r="AJ453"/>
      <c r="AK453" t="s">
        <v>51</v>
      </c>
      <c r="AL453"/>
      <c r="AM453"/>
      <c r="AN453" t="s">
        <v>4941</v>
      </c>
      <c r="AO453"/>
      <c r="AP453"/>
      <c r="AQ453"/>
      <c r="AR453"/>
      <c r="AS453"/>
      <c r="AT453"/>
      <c r="AU453"/>
      <c r="AV453"/>
      <c r="AW453"/>
      <c r="AX453"/>
      <c r="AY453" s="43"/>
      <c r="AZ453" s="43"/>
      <c r="BA453" s="43"/>
      <c r="BB453" s="43"/>
      <c r="BC453" s="173">
        <f>VLOOKUP(Y453,系数表!A:C,3,0)</f>
        <v>1.1000000000000001</v>
      </c>
      <c r="BD453" s="173">
        <f t="shared" si="47"/>
        <v>17.600000000000001</v>
      </c>
      <c r="BE453" s="173"/>
      <c r="BF453" s="173"/>
      <c r="BG453" s="166"/>
      <c r="BH453" s="166"/>
      <c r="BI453" s="160"/>
      <c r="BJ453" s="43">
        <f t="shared" si="44"/>
        <v>17.600000000000001</v>
      </c>
      <c r="BK453" s="44"/>
      <c r="BL453" s="44"/>
      <c r="BM453" s="44"/>
      <c r="BN453" s="44"/>
      <c r="BO453" s="2"/>
      <c r="BP453" s="2"/>
      <c r="BQ453"/>
      <c r="BR453" s="2" t="s">
        <v>10975</v>
      </c>
    </row>
    <row r="454" spans="1:70" x14ac:dyDescent="0.2">
      <c r="A454" t="s">
        <v>464</v>
      </c>
      <c r="B454" t="s">
        <v>7969</v>
      </c>
      <c r="C454" t="s">
        <v>81</v>
      </c>
      <c r="D454" t="s">
        <v>85</v>
      </c>
      <c r="E454" t="s">
        <v>70</v>
      </c>
      <c r="F454" t="s">
        <v>43</v>
      </c>
      <c r="G454" s="22">
        <v>32</v>
      </c>
      <c r="H454" s="22">
        <v>32</v>
      </c>
      <c r="I454" s="22">
        <f t="shared" si="45"/>
        <v>32</v>
      </c>
      <c r="J454" s="22"/>
      <c r="K454" s="90"/>
      <c r="L454" s="90"/>
      <c r="M454" s="2"/>
      <c r="N454" t="s">
        <v>60</v>
      </c>
      <c r="O454" t="s">
        <v>35</v>
      </c>
      <c r="P454" t="s">
        <v>89</v>
      </c>
      <c r="Q454" t="s">
        <v>7970</v>
      </c>
      <c r="U454" s="2" t="s">
        <v>37</v>
      </c>
      <c r="V454" t="s">
        <v>7971</v>
      </c>
      <c r="Y454" s="90"/>
      <c r="Z454" s="2">
        <v>2</v>
      </c>
      <c r="AA454" s="22">
        <v>117</v>
      </c>
      <c r="AB454" s="22"/>
      <c r="AC454" s="22"/>
      <c r="AD454" s="22"/>
      <c r="AE454" s="45" t="s">
        <v>7941</v>
      </c>
      <c r="AF454" t="s">
        <v>5715</v>
      </c>
      <c r="AI454" t="s">
        <v>4281</v>
      </c>
      <c r="AK454" t="s">
        <v>44</v>
      </c>
      <c r="AN454" t="s">
        <v>465</v>
      </c>
      <c r="AU454"/>
      <c r="AX454"/>
      <c r="BC454" s="173"/>
      <c r="BD454" s="173"/>
      <c r="BE454" s="173"/>
      <c r="BF454" s="173"/>
      <c r="BG454" s="166"/>
      <c r="BH454" s="166"/>
      <c r="BI454" s="160"/>
      <c r="BJ454" s="43">
        <f t="shared" si="44"/>
        <v>0</v>
      </c>
      <c r="BK454" s="44"/>
      <c r="BL454" s="44"/>
      <c r="BM454" s="44"/>
      <c r="BN454" s="43">
        <f>BJ454</f>
        <v>0</v>
      </c>
      <c r="BR454" s="2" t="s">
        <v>10975</v>
      </c>
    </row>
    <row r="455" spans="1:70" x14ac:dyDescent="0.2">
      <c r="A455" t="s">
        <v>464</v>
      </c>
      <c r="B455" t="s">
        <v>7969</v>
      </c>
      <c r="C455" t="s">
        <v>81</v>
      </c>
      <c r="D455" t="s">
        <v>85</v>
      </c>
      <c r="E455" t="s">
        <v>70</v>
      </c>
      <c r="F455" t="s">
        <v>43</v>
      </c>
      <c r="G455" s="22">
        <v>32</v>
      </c>
      <c r="H455" s="22">
        <v>32</v>
      </c>
      <c r="I455" s="22">
        <f t="shared" si="45"/>
        <v>32</v>
      </c>
      <c r="J455" s="22"/>
      <c r="K455" s="90"/>
      <c r="L455" s="90"/>
      <c r="M455" s="2"/>
      <c r="N455" t="s">
        <v>60</v>
      </c>
      <c r="O455" t="s">
        <v>35</v>
      </c>
      <c r="P455" t="s">
        <v>89</v>
      </c>
      <c r="Q455" t="s">
        <v>635</v>
      </c>
      <c r="U455" s="2" t="s">
        <v>37</v>
      </c>
      <c r="V455" t="s">
        <v>7972</v>
      </c>
      <c r="Y455" s="90"/>
      <c r="Z455" s="2">
        <v>2</v>
      </c>
      <c r="AA455" s="22">
        <v>121</v>
      </c>
      <c r="AB455" s="22"/>
      <c r="AC455" s="22"/>
      <c r="AD455" s="22"/>
      <c r="AE455" s="45" t="s">
        <v>7931</v>
      </c>
      <c r="AF455" t="s">
        <v>594</v>
      </c>
      <c r="AI455" t="s">
        <v>4288</v>
      </c>
      <c r="AK455" t="s">
        <v>44</v>
      </c>
      <c r="AN455" t="s">
        <v>465</v>
      </c>
      <c r="AU455"/>
      <c r="AX455"/>
      <c r="BC455" s="173"/>
      <c r="BD455" s="173"/>
      <c r="BE455" s="173"/>
      <c r="BF455" s="173"/>
      <c r="BG455" s="166"/>
      <c r="BH455" s="166"/>
      <c r="BI455" s="160"/>
      <c r="BJ455" s="43">
        <f t="shared" si="44"/>
        <v>0</v>
      </c>
      <c r="BK455" s="44"/>
      <c r="BL455" s="44"/>
      <c r="BM455" s="44"/>
      <c r="BN455" s="43">
        <f>BJ455</f>
        <v>0</v>
      </c>
      <c r="BR455" s="2" t="s">
        <v>10975</v>
      </c>
    </row>
    <row r="456" spans="1:70" x14ac:dyDescent="0.2">
      <c r="A456" t="s">
        <v>464</v>
      </c>
      <c r="B456" t="s">
        <v>7969</v>
      </c>
      <c r="C456" t="s">
        <v>81</v>
      </c>
      <c r="D456" t="s">
        <v>85</v>
      </c>
      <c r="E456" t="s">
        <v>70</v>
      </c>
      <c r="F456" t="s">
        <v>43</v>
      </c>
      <c r="G456" s="22">
        <v>32</v>
      </c>
      <c r="H456" s="22">
        <v>32</v>
      </c>
      <c r="I456" s="22">
        <f t="shared" si="45"/>
        <v>32</v>
      </c>
      <c r="J456" s="22"/>
      <c r="K456" s="90"/>
      <c r="L456" s="90"/>
      <c r="M456" s="2"/>
      <c r="N456" t="s">
        <v>60</v>
      </c>
      <c r="O456" t="s">
        <v>35</v>
      </c>
      <c r="P456" t="s">
        <v>89</v>
      </c>
      <c r="Q456" t="s">
        <v>7959</v>
      </c>
      <c r="U456" s="2" t="s">
        <v>37</v>
      </c>
      <c r="V456" t="s">
        <v>7973</v>
      </c>
      <c r="Y456" s="90"/>
      <c r="Z456" s="2">
        <v>1</v>
      </c>
      <c r="AA456" s="22">
        <v>61</v>
      </c>
      <c r="AB456" s="22"/>
      <c r="AC456" s="22"/>
      <c r="AD456" s="22"/>
      <c r="AE456" s="22"/>
      <c r="AF456" t="s">
        <v>598</v>
      </c>
      <c r="AI456" t="s">
        <v>4281</v>
      </c>
      <c r="AK456" t="s">
        <v>44</v>
      </c>
      <c r="AN456" t="s">
        <v>465</v>
      </c>
      <c r="AU456"/>
      <c r="AV456"/>
      <c r="AW456"/>
      <c r="AX456"/>
      <c r="BC456" s="173"/>
      <c r="BD456" s="173"/>
      <c r="BE456" s="173"/>
      <c r="BF456" s="173"/>
      <c r="BG456" s="166"/>
      <c r="BH456" s="166"/>
      <c r="BI456" s="160"/>
      <c r="BJ456" s="43">
        <f t="shared" si="44"/>
        <v>0</v>
      </c>
      <c r="BK456" s="44"/>
      <c r="BL456" s="44"/>
      <c r="BM456" s="44"/>
      <c r="BN456" s="44"/>
      <c r="BR456" s="2" t="s">
        <v>10975</v>
      </c>
    </row>
    <row r="457" spans="1:70" x14ac:dyDescent="0.2">
      <c r="A457" t="s">
        <v>464</v>
      </c>
      <c r="B457" t="s">
        <v>7974</v>
      </c>
      <c r="C457" t="s">
        <v>81</v>
      </c>
      <c r="D457" t="s">
        <v>72</v>
      </c>
      <c r="E457" t="s">
        <v>70</v>
      </c>
      <c r="F457" t="s">
        <v>43</v>
      </c>
      <c r="G457" s="22">
        <v>32</v>
      </c>
      <c r="H457" s="22">
        <v>28</v>
      </c>
      <c r="I457" s="22">
        <f t="shared" si="45"/>
        <v>28</v>
      </c>
      <c r="J457" s="22"/>
      <c r="K457" s="149">
        <v>4</v>
      </c>
      <c r="L457" s="90"/>
      <c r="M457" s="2"/>
      <c r="N457" t="s">
        <v>60</v>
      </c>
      <c r="O457" t="s">
        <v>35</v>
      </c>
      <c r="P457" t="s">
        <v>89</v>
      </c>
      <c r="Q457" t="s">
        <v>7975</v>
      </c>
      <c r="U457" s="2" t="s">
        <v>37</v>
      </c>
      <c r="V457" t="s">
        <v>7976</v>
      </c>
      <c r="Y457" s="90">
        <f t="shared" ref="Y457:Y464" si="48">AA457</f>
        <v>57</v>
      </c>
      <c r="Z457" s="2">
        <v>1</v>
      </c>
      <c r="AA457" s="22">
        <v>57</v>
      </c>
      <c r="AB457" s="22"/>
      <c r="AC457" s="22"/>
      <c r="AD457" s="22"/>
      <c r="AE457" s="45" t="s">
        <v>7977</v>
      </c>
      <c r="AF457" t="s">
        <v>7158</v>
      </c>
      <c r="AI457" t="s">
        <v>2193</v>
      </c>
      <c r="AK457" t="s">
        <v>39</v>
      </c>
      <c r="AN457" t="s">
        <v>465</v>
      </c>
      <c r="AU457"/>
      <c r="AX457"/>
      <c r="BC457" s="173">
        <f>VLOOKUP(Y457,系数表!A:C,3,0)</f>
        <v>1.1000000000000001</v>
      </c>
      <c r="BD457" s="173">
        <f t="shared" si="47"/>
        <v>4.4000000000000004</v>
      </c>
      <c r="BE457" s="173"/>
      <c r="BF457" s="173"/>
      <c r="BG457" s="166"/>
      <c r="BH457" s="166"/>
      <c r="BI457" s="160"/>
      <c r="BJ457" s="43">
        <f t="shared" si="44"/>
        <v>4.4000000000000004</v>
      </c>
      <c r="BK457" s="44"/>
      <c r="BL457" s="44"/>
      <c r="BM457" s="44"/>
      <c r="BN457" s="43">
        <f>BJ457</f>
        <v>4.4000000000000004</v>
      </c>
      <c r="BR457" s="2" t="s">
        <v>10975</v>
      </c>
    </row>
    <row r="458" spans="1:70" x14ac:dyDescent="0.2">
      <c r="A458" t="s">
        <v>464</v>
      </c>
      <c r="B458" t="s">
        <v>7974</v>
      </c>
      <c r="C458" t="s">
        <v>81</v>
      </c>
      <c r="D458" t="s">
        <v>72</v>
      </c>
      <c r="E458" t="s">
        <v>70</v>
      </c>
      <c r="F458" t="s">
        <v>43</v>
      </c>
      <c r="G458" s="22">
        <v>32</v>
      </c>
      <c r="H458" s="22">
        <v>28</v>
      </c>
      <c r="I458" s="22">
        <f t="shared" si="45"/>
        <v>28</v>
      </c>
      <c r="J458" s="22"/>
      <c r="K458" s="149">
        <v>4</v>
      </c>
      <c r="L458" s="90"/>
      <c r="M458" s="2"/>
      <c r="N458" t="s">
        <v>60</v>
      </c>
      <c r="O458" t="s">
        <v>35</v>
      </c>
      <c r="P458" t="s">
        <v>89</v>
      </c>
      <c r="Q458" t="s">
        <v>631</v>
      </c>
      <c r="U458" s="2" t="s">
        <v>37</v>
      </c>
      <c r="V458" t="s">
        <v>7978</v>
      </c>
      <c r="Y458" s="90">
        <f t="shared" si="48"/>
        <v>59</v>
      </c>
      <c r="Z458" s="2">
        <v>1</v>
      </c>
      <c r="AA458" s="22">
        <v>59</v>
      </c>
      <c r="AB458" s="22"/>
      <c r="AC458" s="22"/>
      <c r="AD458" s="22"/>
      <c r="AE458" s="45" t="s">
        <v>7931</v>
      </c>
      <c r="AF458" t="s">
        <v>7159</v>
      </c>
      <c r="AI458" t="s">
        <v>223</v>
      </c>
      <c r="AK458" t="s">
        <v>39</v>
      </c>
      <c r="AN458" t="s">
        <v>465</v>
      </c>
      <c r="AU458"/>
      <c r="AX458"/>
      <c r="BC458" s="173">
        <f>VLOOKUP(Y458,系数表!A:C,3,0)</f>
        <v>1.1000000000000001</v>
      </c>
      <c r="BD458" s="173">
        <f t="shared" si="47"/>
        <v>4.4000000000000004</v>
      </c>
      <c r="BE458" s="173"/>
      <c r="BF458" s="173"/>
      <c r="BG458" s="166"/>
      <c r="BH458" s="166"/>
      <c r="BI458" s="160"/>
      <c r="BJ458" s="43">
        <f t="shared" si="44"/>
        <v>4.4000000000000004</v>
      </c>
      <c r="BK458" s="44"/>
      <c r="BL458" s="44"/>
      <c r="BM458" s="44"/>
      <c r="BN458" s="43">
        <f>BJ458</f>
        <v>4.4000000000000004</v>
      </c>
      <c r="BR458" s="2" t="s">
        <v>10975</v>
      </c>
    </row>
    <row r="459" spans="1:70" s="56" customFormat="1" x14ac:dyDescent="0.2">
      <c r="A459" s="56" t="s">
        <v>464</v>
      </c>
      <c r="B459" s="56" t="s">
        <v>7974</v>
      </c>
      <c r="C459" s="56" t="s">
        <v>81</v>
      </c>
      <c r="D459" t="s">
        <v>72</v>
      </c>
      <c r="E459" t="s">
        <v>70</v>
      </c>
      <c r="F459" t="s">
        <v>43</v>
      </c>
      <c r="G459" s="58">
        <v>32</v>
      </c>
      <c r="H459" s="58">
        <v>28</v>
      </c>
      <c r="I459" s="50"/>
      <c r="J459" s="52"/>
      <c r="K459" s="150">
        <v>4</v>
      </c>
      <c r="L459" s="153"/>
      <c r="M459" s="154"/>
      <c r="N459" t="s">
        <v>60</v>
      </c>
      <c r="O459" t="s">
        <v>35</v>
      </c>
      <c r="P459" s="56" t="s">
        <v>89</v>
      </c>
      <c r="Q459" s="56" t="s">
        <v>605</v>
      </c>
      <c r="U459" s="154" t="s">
        <v>37</v>
      </c>
      <c r="V459" s="56" t="s">
        <v>7979</v>
      </c>
      <c r="W459"/>
      <c r="Y459" s="90">
        <f t="shared" si="48"/>
        <v>50</v>
      </c>
      <c r="Z459" s="154">
        <v>1</v>
      </c>
      <c r="AA459" s="58">
        <v>50</v>
      </c>
      <c r="AB459" s="52">
        <f>AA459</f>
        <v>50</v>
      </c>
      <c r="AC459" s="52">
        <v>1</v>
      </c>
      <c r="AD459" s="53">
        <v>2</v>
      </c>
      <c r="AE459" s="45" t="s">
        <v>7931</v>
      </c>
      <c r="AF459" s="56" t="s">
        <v>10952</v>
      </c>
      <c r="AG459" s="49"/>
      <c r="AH459" s="49"/>
      <c r="AI459" s="56" t="s">
        <v>7980</v>
      </c>
      <c r="AJ459"/>
      <c r="AK459" t="s">
        <v>39</v>
      </c>
      <c r="AL459"/>
      <c r="AM459"/>
      <c r="AN459" t="s">
        <v>465</v>
      </c>
      <c r="AO459"/>
      <c r="AP459"/>
      <c r="AQ459"/>
      <c r="AR459"/>
      <c r="AV459" s="154"/>
      <c r="AW459" s="154"/>
      <c r="AY459" s="43"/>
      <c r="AZ459" s="43"/>
      <c r="BA459" s="55"/>
      <c r="BB459" s="55"/>
      <c r="BC459" s="173">
        <f>VLOOKUP(Y459,系数表!A:C,3,0)</f>
        <v>1.1000000000000001</v>
      </c>
      <c r="BD459" s="173">
        <f t="shared" si="47"/>
        <v>4.4000000000000004</v>
      </c>
      <c r="BE459" s="173"/>
      <c r="BF459" s="173"/>
      <c r="BG459" s="167"/>
      <c r="BH459" s="167"/>
      <c r="BI459" s="160"/>
      <c r="BJ459" s="155">
        <f t="shared" si="44"/>
        <v>4.4000000000000004</v>
      </c>
      <c r="BK459" s="156"/>
      <c r="BL459" s="156"/>
      <c r="BM459" s="156"/>
      <c r="BN459" s="155">
        <f>BJ459</f>
        <v>4.4000000000000004</v>
      </c>
      <c r="BO459" s="154"/>
      <c r="BP459" s="102" t="s">
        <v>7981</v>
      </c>
      <c r="BR459" s="2" t="s">
        <v>10975</v>
      </c>
    </row>
    <row r="460" spans="1:70" x14ac:dyDescent="0.2">
      <c r="A460" t="s">
        <v>464</v>
      </c>
      <c r="B460" t="s">
        <v>7982</v>
      </c>
      <c r="C460" t="s">
        <v>81</v>
      </c>
      <c r="D460" t="s">
        <v>72</v>
      </c>
      <c r="E460" t="s">
        <v>70</v>
      </c>
      <c r="F460" t="s">
        <v>274</v>
      </c>
      <c r="G460" s="22">
        <v>40</v>
      </c>
      <c r="H460" s="22">
        <v>34</v>
      </c>
      <c r="I460" s="22">
        <f t="shared" si="45"/>
        <v>34</v>
      </c>
      <c r="J460" s="22"/>
      <c r="K460" s="149">
        <v>6</v>
      </c>
      <c r="L460" s="90"/>
      <c r="M460" s="2"/>
      <c r="N460" t="s">
        <v>40</v>
      </c>
      <c r="O460" t="s">
        <v>35</v>
      </c>
      <c r="P460" t="s">
        <v>89</v>
      </c>
      <c r="Q460" t="s">
        <v>507</v>
      </c>
      <c r="U460" s="2" t="s">
        <v>37</v>
      </c>
      <c r="V460" t="s">
        <v>7983</v>
      </c>
      <c r="Y460" s="90">
        <f t="shared" si="48"/>
        <v>48</v>
      </c>
      <c r="Z460" s="2">
        <v>1</v>
      </c>
      <c r="AA460" s="22">
        <v>48</v>
      </c>
      <c r="AB460" s="22"/>
      <c r="AC460" s="22"/>
      <c r="AD460" s="22"/>
      <c r="AE460" s="22"/>
      <c r="AF460" t="s">
        <v>533</v>
      </c>
      <c r="AI460" t="s">
        <v>1478</v>
      </c>
      <c r="AK460" t="s">
        <v>123</v>
      </c>
      <c r="AN460" t="s">
        <v>465</v>
      </c>
      <c r="AU460"/>
      <c r="AV460"/>
      <c r="AW460"/>
      <c r="AX460"/>
      <c r="BC460" s="173">
        <f>VLOOKUP(Y460,系数表!A:C,3,0)</f>
        <v>1.1000000000000001</v>
      </c>
      <c r="BD460" s="173">
        <f t="shared" si="47"/>
        <v>6.6000000000000005</v>
      </c>
      <c r="BE460" s="173"/>
      <c r="BF460" s="173"/>
      <c r="BG460" s="166"/>
      <c r="BH460" s="166"/>
      <c r="BI460" s="160"/>
      <c r="BJ460" s="43">
        <f t="shared" si="44"/>
        <v>6.6000000000000005</v>
      </c>
      <c r="BK460" s="44"/>
      <c r="BL460" s="44"/>
      <c r="BM460" s="44"/>
      <c r="BN460" s="44"/>
      <c r="BR460" s="2" t="s">
        <v>10975</v>
      </c>
    </row>
    <row r="461" spans="1:70" x14ac:dyDescent="0.2">
      <c r="A461" t="s">
        <v>464</v>
      </c>
      <c r="B461" t="s">
        <v>7984</v>
      </c>
      <c r="C461" t="s">
        <v>81</v>
      </c>
      <c r="D461" t="s">
        <v>72</v>
      </c>
      <c r="E461" t="s">
        <v>70</v>
      </c>
      <c r="F461" t="s">
        <v>43</v>
      </c>
      <c r="G461" s="22">
        <v>32</v>
      </c>
      <c r="H461" s="22">
        <v>26</v>
      </c>
      <c r="I461" s="22">
        <f t="shared" si="45"/>
        <v>26</v>
      </c>
      <c r="J461" s="22"/>
      <c r="K461" s="149">
        <v>6</v>
      </c>
      <c r="L461" s="90"/>
      <c r="M461" s="2"/>
      <c r="N461" t="s">
        <v>66</v>
      </c>
      <c r="O461" t="s">
        <v>35</v>
      </c>
      <c r="P461" t="s">
        <v>89</v>
      </c>
      <c r="Q461" t="s">
        <v>531</v>
      </c>
      <c r="U461" s="2" t="s">
        <v>37</v>
      </c>
      <c r="V461" t="s">
        <v>7985</v>
      </c>
      <c r="Y461" s="90">
        <f t="shared" si="48"/>
        <v>48</v>
      </c>
      <c r="Z461" s="2">
        <v>1</v>
      </c>
      <c r="AA461" s="22">
        <v>48</v>
      </c>
      <c r="AB461" s="22"/>
      <c r="AC461" s="22"/>
      <c r="AD461" s="22"/>
      <c r="AE461" s="22"/>
      <c r="AF461" t="s">
        <v>533</v>
      </c>
      <c r="AI461" t="s">
        <v>1478</v>
      </c>
      <c r="AK461" t="s">
        <v>181</v>
      </c>
      <c r="AN461" t="s">
        <v>465</v>
      </c>
      <c r="AU461"/>
      <c r="AV461"/>
      <c r="AW461"/>
      <c r="AX461"/>
      <c r="BC461" s="173">
        <f>VLOOKUP(Y461,系数表!A:C,3,0)</f>
        <v>1.1000000000000001</v>
      </c>
      <c r="BD461" s="173">
        <f t="shared" si="47"/>
        <v>6.6000000000000005</v>
      </c>
      <c r="BE461" s="173"/>
      <c r="BF461" s="173"/>
      <c r="BG461" s="166"/>
      <c r="BH461" s="166"/>
      <c r="BI461" s="160"/>
      <c r="BJ461" s="43">
        <f t="shared" si="44"/>
        <v>6.6000000000000005</v>
      </c>
      <c r="BK461" s="44"/>
      <c r="BL461" s="44"/>
      <c r="BM461" s="44"/>
      <c r="BN461" s="44"/>
      <c r="BR461" s="2" t="s">
        <v>10975</v>
      </c>
    </row>
    <row r="462" spans="1:70" x14ac:dyDescent="0.2">
      <c r="A462" t="s">
        <v>464</v>
      </c>
      <c r="B462" t="s">
        <v>7986</v>
      </c>
      <c r="C462" t="s">
        <v>81</v>
      </c>
      <c r="D462" t="s">
        <v>72</v>
      </c>
      <c r="E462" t="s">
        <v>70</v>
      </c>
      <c r="F462" t="s">
        <v>43</v>
      </c>
      <c r="G462" s="22">
        <v>32</v>
      </c>
      <c r="H462" s="22">
        <v>28</v>
      </c>
      <c r="I462" s="22">
        <f t="shared" si="45"/>
        <v>28</v>
      </c>
      <c r="J462" s="22"/>
      <c r="K462" s="149">
        <v>4</v>
      </c>
      <c r="L462" s="90"/>
      <c r="M462" s="2"/>
      <c r="N462" t="s">
        <v>7987</v>
      </c>
      <c r="O462" t="s">
        <v>35</v>
      </c>
      <c r="P462" t="s">
        <v>89</v>
      </c>
      <c r="Q462" t="s">
        <v>529</v>
      </c>
      <c r="U462" s="2" t="s">
        <v>37</v>
      </c>
      <c r="V462" t="s">
        <v>7988</v>
      </c>
      <c r="Y462" s="90">
        <f t="shared" si="48"/>
        <v>48</v>
      </c>
      <c r="Z462" s="2">
        <v>1</v>
      </c>
      <c r="AA462" s="22">
        <v>48</v>
      </c>
      <c r="AB462" s="22"/>
      <c r="AC462" s="22"/>
      <c r="AD462" s="22"/>
      <c r="AE462" s="22"/>
      <c r="AF462" t="s">
        <v>533</v>
      </c>
      <c r="AI462" t="s">
        <v>7416</v>
      </c>
      <c r="AK462" t="s">
        <v>39</v>
      </c>
      <c r="AU462"/>
      <c r="AV462"/>
      <c r="AW462"/>
      <c r="AX462"/>
      <c r="BC462" s="173">
        <f>VLOOKUP(Y462,系数表!A:C,3,0)</f>
        <v>1.1000000000000001</v>
      </c>
      <c r="BD462" s="173">
        <f t="shared" si="47"/>
        <v>4.4000000000000004</v>
      </c>
      <c r="BE462" s="173"/>
      <c r="BF462" s="173"/>
      <c r="BG462" s="166"/>
      <c r="BH462" s="166"/>
      <c r="BI462" s="160"/>
      <c r="BJ462" s="43">
        <f t="shared" si="44"/>
        <v>4.4000000000000004</v>
      </c>
      <c r="BK462" s="44"/>
      <c r="BL462" s="44"/>
      <c r="BM462" s="44"/>
      <c r="BN462" s="44"/>
      <c r="BR462" s="2" t="s">
        <v>10975</v>
      </c>
    </row>
    <row r="463" spans="1:70" x14ac:dyDescent="0.2">
      <c r="A463" t="s">
        <v>464</v>
      </c>
      <c r="B463" t="s">
        <v>7989</v>
      </c>
      <c r="C463" t="s">
        <v>81</v>
      </c>
      <c r="D463" t="s">
        <v>72</v>
      </c>
      <c r="E463" t="s">
        <v>70</v>
      </c>
      <c r="F463" t="s">
        <v>43</v>
      </c>
      <c r="G463" s="22">
        <v>32</v>
      </c>
      <c r="H463" s="22">
        <v>24</v>
      </c>
      <c r="I463" s="22">
        <f t="shared" si="45"/>
        <v>24</v>
      </c>
      <c r="J463" s="22"/>
      <c r="K463" s="149">
        <v>8</v>
      </c>
      <c r="L463" s="90"/>
      <c r="M463" s="2"/>
      <c r="N463" t="s">
        <v>66</v>
      </c>
      <c r="O463" t="s">
        <v>35</v>
      </c>
      <c r="P463" t="s">
        <v>89</v>
      </c>
      <c r="Q463" t="s">
        <v>507</v>
      </c>
      <c r="U463" s="2" t="s">
        <v>37</v>
      </c>
      <c r="V463" t="s">
        <v>7990</v>
      </c>
      <c r="Y463" s="90">
        <f t="shared" si="48"/>
        <v>48</v>
      </c>
      <c r="Z463" s="2">
        <v>1</v>
      </c>
      <c r="AA463" s="22">
        <v>48</v>
      </c>
      <c r="AB463" s="22"/>
      <c r="AC463" s="22"/>
      <c r="AD463" s="22"/>
      <c r="AE463" s="22"/>
      <c r="AF463" t="s">
        <v>533</v>
      </c>
      <c r="AI463" t="s">
        <v>7953</v>
      </c>
      <c r="AK463" t="s">
        <v>7954</v>
      </c>
      <c r="AN463" t="s">
        <v>465</v>
      </c>
      <c r="AU463"/>
      <c r="AV463"/>
      <c r="AW463"/>
      <c r="AX463"/>
      <c r="BC463" s="173">
        <f>VLOOKUP(Y463,系数表!A:C,3,0)</f>
        <v>1.1000000000000001</v>
      </c>
      <c r="BD463" s="173">
        <f t="shared" si="47"/>
        <v>8.8000000000000007</v>
      </c>
      <c r="BE463" s="173"/>
      <c r="BF463" s="173"/>
      <c r="BG463" s="166"/>
      <c r="BH463" s="166"/>
      <c r="BI463" s="160"/>
      <c r="BJ463" s="43">
        <f t="shared" si="44"/>
        <v>8.8000000000000007</v>
      </c>
      <c r="BK463" s="44"/>
      <c r="BL463" s="44"/>
      <c r="BM463" s="44"/>
      <c r="BN463" s="44"/>
      <c r="BR463" s="2" t="s">
        <v>10975</v>
      </c>
    </row>
    <row r="464" spans="1:70" x14ac:dyDescent="0.2">
      <c r="A464" t="s">
        <v>464</v>
      </c>
      <c r="B464" t="s">
        <v>7991</v>
      </c>
      <c r="C464" t="s">
        <v>81</v>
      </c>
      <c r="D464" t="s">
        <v>72</v>
      </c>
      <c r="E464" t="s">
        <v>70</v>
      </c>
      <c r="F464" t="s">
        <v>43</v>
      </c>
      <c r="G464" s="22">
        <v>32</v>
      </c>
      <c r="H464" s="22">
        <v>28</v>
      </c>
      <c r="I464" s="22">
        <f t="shared" si="45"/>
        <v>28</v>
      </c>
      <c r="J464" s="22"/>
      <c r="K464" s="149">
        <v>4</v>
      </c>
      <c r="L464" s="90"/>
      <c r="M464" s="2"/>
      <c r="N464" t="s">
        <v>45</v>
      </c>
      <c r="O464" t="s">
        <v>35</v>
      </c>
      <c r="P464" t="s">
        <v>36</v>
      </c>
      <c r="Q464" t="s">
        <v>529</v>
      </c>
      <c r="U464" s="2" t="s">
        <v>37</v>
      </c>
      <c r="V464" t="s">
        <v>7992</v>
      </c>
      <c r="Y464" s="90">
        <f t="shared" si="48"/>
        <v>48</v>
      </c>
      <c r="Z464" s="2">
        <v>1</v>
      </c>
      <c r="AA464" s="22">
        <v>48</v>
      </c>
      <c r="AB464" s="22"/>
      <c r="AC464" s="22"/>
      <c r="AD464" s="22"/>
      <c r="AE464" s="22"/>
      <c r="AF464" t="s">
        <v>533</v>
      </c>
      <c r="AI464" t="s">
        <v>5788</v>
      </c>
      <c r="AK464" t="s">
        <v>181</v>
      </c>
      <c r="AN464" t="s">
        <v>465</v>
      </c>
      <c r="AU464"/>
      <c r="AV464"/>
      <c r="AW464"/>
      <c r="AX464"/>
      <c r="BC464" s="173">
        <f>VLOOKUP(Y464,系数表!A:C,3,0)</f>
        <v>1.1000000000000001</v>
      </c>
      <c r="BD464" s="173">
        <f t="shared" si="47"/>
        <v>4.4000000000000004</v>
      </c>
      <c r="BE464" s="173"/>
      <c r="BF464" s="173"/>
      <c r="BG464" s="166"/>
      <c r="BH464" s="166"/>
      <c r="BI464" s="160"/>
      <c r="BJ464" s="43">
        <f t="shared" si="44"/>
        <v>4.4000000000000004</v>
      </c>
      <c r="BK464" s="44"/>
      <c r="BL464" s="44"/>
      <c r="BM464" s="44"/>
      <c r="BN464" s="44"/>
      <c r="BR464" s="2" t="s">
        <v>10975</v>
      </c>
    </row>
    <row r="465" spans="1:70" x14ac:dyDescent="0.2">
      <c r="A465" t="s">
        <v>464</v>
      </c>
      <c r="B465" t="s">
        <v>7993</v>
      </c>
      <c r="C465" t="s">
        <v>81</v>
      </c>
      <c r="D465" t="s">
        <v>72</v>
      </c>
      <c r="E465" t="s">
        <v>70</v>
      </c>
      <c r="F465" t="s">
        <v>43</v>
      </c>
      <c r="G465" s="22">
        <v>32</v>
      </c>
      <c r="H465" s="22">
        <v>32</v>
      </c>
      <c r="I465" s="22">
        <f t="shared" si="45"/>
        <v>32</v>
      </c>
      <c r="J465" s="22"/>
      <c r="K465" s="90"/>
      <c r="L465" s="90"/>
      <c r="M465" s="2"/>
      <c r="N465" t="s">
        <v>184</v>
      </c>
      <c r="O465" t="s">
        <v>35</v>
      </c>
      <c r="P465" t="s">
        <v>89</v>
      </c>
      <c r="Q465" t="s">
        <v>536</v>
      </c>
      <c r="U465" s="2" t="s">
        <v>37</v>
      </c>
      <c r="V465" t="s">
        <v>7994</v>
      </c>
      <c r="Y465" s="90"/>
      <c r="Z465" s="2">
        <v>1</v>
      </c>
      <c r="AA465" s="22">
        <v>48</v>
      </c>
      <c r="AB465" s="22"/>
      <c r="AC465" s="22"/>
      <c r="AD465" s="22"/>
      <c r="AE465" s="22"/>
      <c r="AF465" t="s">
        <v>533</v>
      </c>
      <c r="AI465" t="s">
        <v>7416</v>
      </c>
      <c r="AK465" t="s">
        <v>44</v>
      </c>
      <c r="AU465"/>
      <c r="AV465"/>
      <c r="AW465"/>
      <c r="AX465"/>
      <c r="BC465" s="173"/>
      <c r="BD465" s="173"/>
      <c r="BE465" s="173"/>
      <c r="BF465" s="173"/>
      <c r="BG465" s="166"/>
      <c r="BH465" s="166"/>
      <c r="BI465" s="160"/>
      <c r="BJ465" s="43">
        <f t="shared" si="44"/>
        <v>0</v>
      </c>
      <c r="BK465" s="44"/>
      <c r="BL465" s="44"/>
      <c r="BM465" s="44"/>
      <c r="BN465" s="44"/>
      <c r="BR465" s="2" t="s">
        <v>10975</v>
      </c>
    </row>
    <row r="466" spans="1:70" x14ac:dyDescent="0.2">
      <c r="A466" t="s">
        <v>464</v>
      </c>
      <c r="B466" t="s">
        <v>7995</v>
      </c>
      <c r="C466" t="s">
        <v>81</v>
      </c>
      <c r="D466" t="s">
        <v>72</v>
      </c>
      <c r="E466" t="s">
        <v>70</v>
      </c>
      <c r="F466" t="s">
        <v>34</v>
      </c>
      <c r="G466" s="22">
        <v>16</v>
      </c>
      <c r="H466" s="22">
        <v>16</v>
      </c>
      <c r="I466" s="22">
        <f t="shared" si="45"/>
        <v>16</v>
      </c>
      <c r="J466" s="22"/>
      <c r="K466" s="90"/>
      <c r="L466" s="90"/>
      <c r="M466" s="2"/>
      <c r="N466" t="s">
        <v>45</v>
      </c>
      <c r="O466" t="s">
        <v>35</v>
      </c>
      <c r="P466" t="s">
        <v>36</v>
      </c>
      <c r="Q466" t="s">
        <v>473</v>
      </c>
      <c r="U466" s="2" t="s">
        <v>37</v>
      </c>
      <c r="V466" t="s">
        <v>7996</v>
      </c>
      <c r="Y466" s="90"/>
      <c r="Z466" s="2">
        <v>1</v>
      </c>
      <c r="AA466" s="22">
        <v>57</v>
      </c>
      <c r="AB466" s="22"/>
      <c r="AC466" s="22"/>
      <c r="AD466" s="22"/>
      <c r="AE466" s="45" t="s">
        <v>7977</v>
      </c>
      <c r="AF466" t="s">
        <v>7158</v>
      </c>
      <c r="AI466" t="s">
        <v>1986</v>
      </c>
      <c r="AK466" t="s">
        <v>58</v>
      </c>
      <c r="AN466" t="s">
        <v>465</v>
      </c>
      <c r="AU466"/>
      <c r="AX466"/>
      <c r="BC466" s="173"/>
      <c r="BD466" s="173"/>
      <c r="BE466" s="173"/>
      <c r="BF466" s="173"/>
      <c r="BG466" s="166"/>
      <c r="BH466" s="166"/>
      <c r="BI466" s="160"/>
      <c r="BJ466" s="43">
        <f t="shared" si="44"/>
        <v>0</v>
      </c>
      <c r="BK466" s="44"/>
      <c r="BL466" s="44"/>
      <c r="BM466" s="44"/>
      <c r="BN466" s="43">
        <f>BJ466</f>
        <v>0</v>
      </c>
      <c r="BR466" s="2" t="s">
        <v>10975</v>
      </c>
    </row>
    <row r="467" spans="1:70" x14ac:dyDescent="0.2">
      <c r="A467" t="s">
        <v>464</v>
      </c>
      <c r="B467" t="s">
        <v>7995</v>
      </c>
      <c r="C467" t="s">
        <v>81</v>
      </c>
      <c r="D467" t="s">
        <v>72</v>
      </c>
      <c r="E467" t="s">
        <v>70</v>
      </c>
      <c r="F467" t="s">
        <v>34</v>
      </c>
      <c r="G467" s="22">
        <v>16</v>
      </c>
      <c r="H467" s="22">
        <v>16</v>
      </c>
      <c r="I467" s="22">
        <f t="shared" si="45"/>
        <v>16</v>
      </c>
      <c r="J467" s="22"/>
      <c r="K467" s="90"/>
      <c r="L467" s="90"/>
      <c r="M467" s="2"/>
      <c r="N467" t="s">
        <v>45</v>
      </c>
      <c r="O467" t="s">
        <v>35</v>
      </c>
      <c r="P467" t="s">
        <v>36</v>
      </c>
      <c r="Q467" t="s">
        <v>642</v>
      </c>
      <c r="U467" s="2" t="s">
        <v>37</v>
      </c>
      <c r="V467" t="s">
        <v>7997</v>
      </c>
      <c r="Y467" s="90"/>
      <c r="Z467" s="2">
        <v>2</v>
      </c>
      <c r="AA467" s="22">
        <v>110</v>
      </c>
      <c r="AB467" s="22"/>
      <c r="AC467" s="22"/>
      <c r="AD467" s="22"/>
      <c r="AE467" s="45" t="s">
        <v>7931</v>
      </c>
      <c r="AF467" t="s">
        <v>7998</v>
      </c>
      <c r="AI467" t="s">
        <v>3669</v>
      </c>
      <c r="AK467" t="s">
        <v>733</v>
      </c>
      <c r="AN467" t="s">
        <v>465</v>
      </c>
      <c r="AU467"/>
      <c r="AX467"/>
      <c r="BC467" s="173"/>
      <c r="BD467" s="173"/>
      <c r="BE467" s="173"/>
      <c r="BF467" s="173"/>
      <c r="BG467" s="166"/>
      <c r="BH467" s="166"/>
      <c r="BI467" s="160"/>
      <c r="BJ467" s="43">
        <f t="shared" si="44"/>
        <v>0</v>
      </c>
      <c r="BK467" s="44"/>
      <c r="BL467" s="44"/>
      <c r="BM467" s="44"/>
      <c r="BN467" s="43">
        <f>BJ467</f>
        <v>0</v>
      </c>
      <c r="BR467" s="2" t="s">
        <v>10975</v>
      </c>
    </row>
    <row r="468" spans="1:70" x14ac:dyDescent="0.2">
      <c r="A468" t="s">
        <v>464</v>
      </c>
      <c r="B468" t="s">
        <v>7995</v>
      </c>
      <c r="C468" t="s">
        <v>81</v>
      </c>
      <c r="D468" t="s">
        <v>72</v>
      </c>
      <c r="E468" t="s">
        <v>70</v>
      </c>
      <c r="F468" t="s">
        <v>34</v>
      </c>
      <c r="G468" s="22">
        <v>16</v>
      </c>
      <c r="H468" s="22">
        <v>16</v>
      </c>
      <c r="I468" s="22">
        <f t="shared" si="45"/>
        <v>16</v>
      </c>
      <c r="J468" s="22"/>
      <c r="K468" s="90"/>
      <c r="L468" s="90"/>
      <c r="M468" s="2"/>
      <c r="N468" t="s">
        <v>60</v>
      </c>
      <c r="O468" t="s">
        <v>35</v>
      </c>
      <c r="P468" t="s">
        <v>36</v>
      </c>
      <c r="Q468" t="s">
        <v>7999</v>
      </c>
      <c r="U468" s="2" t="s">
        <v>37</v>
      </c>
      <c r="V468" t="s">
        <v>8000</v>
      </c>
      <c r="Y468" s="90"/>
      <c r="Z468" s="2">
        <v>1</v>
      </c>
      <c r="AA468" s="22">
        <v>50</v>
      </c>
      <c r="AB468" s="22"/>
      <c r="AC468" s="22"/>
      <c r="AD468" s="22"/>
      <c r="AE468" s="22"/>
      <c r="AF468" t="s">
        <v>509</v>
      </c>
      <c r="AI468" t="s">
        <v>7416</v>
      </c>
      <c r="AK468" t="s">
        <v>51</v>
      </c>
      <c r="AN468" t="s">
        <v>465</v>
      </c>
      <c r="AU468"/>
      <c r="AV468"/>
      <c r="AW468"/>
      <c r="AX468"/>
      <c r="BC468" s="173"/>
      <c r="BD468" s="173"/>
      <c r="BE468" s="173"/>
      <c r="BF468" s="173"/>
      <c r="BG468" s="166"/>
      <c r="BH468" s="166"/>
      <c r="BI468" s="160"/>
      <c r="BJ468" s="43">
        <f t="shared" si="44"/>
        <v>0</v>
      </c>
      <c r="BK468" s="44"/>
      <c r="BL468" s="44"/>
      <c r="BM468" s="44"/>
      <c r="BN468" s="44"/>
      <c r="BR468" s="2" t="s">
        <v>10975</v>
      </c>
    </row>
    <row r="469" spans="1:70" x14ac:dyDescent="0.2">
      <c r="A469" t="s">
        <v>464</v>
      </c>
      <c r="B469" t="s">
        <v>8001</v>
      </c>
      <c r="C469" t="s">
        <v>41</v>
      </c>
      <c r="D469" t="s">
        <v>72</v>
      </c>
      <c r="E469" t="s">
        <v>70</v>
      </c>
      <c r="F469" t="s">
        <v>43</v>
      </c>
      <c r="G469" s="22">
        <v>32</v>
      </c>
      <c r="H469" s="22">
        <v>26</v>
      </c>
      <c r="I469" s="22">
        <f t="shared" si="45"/>
        <v>26</v>
      </c>
      <c r="J469" s="22"/>
      <c r="K469" s="149">
        <v>6</v>
      </c>
      <c r="L469" s="90"/>
      <c r="M469" s="2"/>
      <c r="N469" t="s">
        <v>66</v>
      </c>
      <c r="O469" t="s">
        <v>35</v>
      </c>
      <c r="P469" t="s">
        <v>36</v>
      </c>
      <c r="Q469" t="s">
        <v>609</v>
      </c>
      <c r="U469" s="2" t="s">
        <v>37</v>
      </c>
      <c r="V469" t="s">
        <v>8002</v>
      </c>
      <c r="Y469" s="90">
        <f t="shared" ref="Y469:Y477" si="49">AA469</f>
        <v>48</v>
      </c>
      <c r="Z469" s="2">
        <v>1</v>
      </c>
      <c r="AA469" s="22">
        <v>48</v>
      </c>
      <c r="AB469" s="22"/>
      <c r="AC469" s="22"/>
      <c r="AD469" s="22"/>
      <c r="AE469" s="22"/>
      <c r="AF469" t="s">
        <v>533</v>
      </c>
      <c r="AI469" t="s">
        <v>1478</v>
      </c>
      <c r="AK469" t="s">
        <v>181</v>
      </c>
      <c r="AN469" t="s">
        <v>465</v>
      </c>
      <c r="AU469"/>
      <c r="AV469"/>
      <c r="AW469"/>
      <c r="AX469"/>
      <c r="BC469" s="173">
        <f>VLOOKUP(Y469,系数表!A:C,3,0)</f>
        <v>1.1000000000000001</v>
      </c>
      <c r="BD469" s="173">
        <f t="shared" si="47"/>
        <v>6.6000000000000005</v>
      </c>
      <c r="BE469" s="173"/>
      <c r="BF469" s="173"/>
      <c r="BG469" s="166"/>
      <c r="BH469" s="166"/>
      <c r="BI469" s="160"/>
      <c r="BJ469" s="43">
        <f t="shared" si="44"/>
        <v>6.6000000000000005</v>
      </c>
      <c r="BK469" s="44"/>
      <c r="BL469" s="44"/>
      <c r="BM469" s="44"/>
      <c r="BN469" s="44"/>
      <c r="BR469" s="2" t="s">
        <v>10975</v>
      </c>
    </row>
    <row r="470" spans="1:70" x14ac:dyDescent="0.2">
      <c r="A470" t="s">
        <v>464</v>
      </c>
      <c r="B470" t="s">
        <v>519</v>
      </c>
      <c r="C470" t="s">
        <v>81</v>
      </c>
      <c r="D470" t="s">
        <v>85</v>
      </c>
      <c r="E470" t="s">
        <v>70</v>
      </c>
      <c r="F470" t="s">
        <v>43</v>
      </c>
      <c r="G470" s="22">
        <v>32</v>
      </c>
      <c r="H470" s="22">
        <v>26</v>
      </c>
      <c r="I470" s="22">
        <f t="shared" si="45"/>
        <v>26</v>
      </c>
      <c r="J470" s="22"/>
      <c r="K470" s="149">
        <v>6</v>
      </c>
      <c r="L470" s="90"/>
      <c r="M470" s="2"/>
      <c r="N470" t="s">
        <v>66</v>
      </c>
      <c r="O470" t="s">
        <v>35</v>
      </c>
      <c r="P470" t="s">
        <v>89</v>
      </c>
      <c r="Q470" t="s">
        <v>482</v>
      </c>
      <c r="U470" s="2" t="s">
        <v>37</v>
      </c>
      <c r="V470" t="s">
        <v>521</v>
      </c>
      <c r="Y470" s="90">
        <f t="shared" si="49"/>
        <v>63</v>
      </c>
      <c r="Z470" s="2">
        <v>1</v>
      </c>
      <c r="AA470" s="22">
        <v>63</v>
      </c>
      <c r="AB470" s="22"/>
      <c r="AC470" s="22"/>
      <c r="AD470" s="22"/>
      <c r="AE470" s="45" t="s">
        <v>7977</v>
      </c>
      <c r="AF470" t="s">
        <v>491</v>
      </c>
      <c r="AI470" t="s">
        <v>3669</v>
      </c>
      <c r="AK470" t="s">
        <v>7954</v>
      </c>
      <c r="AN470" t="s">
        <v>465</v>
      </c>
      <c r="AU470"/>
      <c r="AX470"/>
      <c r="BC470" s="173">
        <f>VLOOKUP(Y470,系数表!A:C,3,0)</f>
        <v>1.1000000000000001</v>
      </c>
      <c r="BD470" s="173">
        <f t="shared" si="47"/>
        <v>6.6000000000000005</v>
      </c>
      <c r="BE470" s="173"/>
      <c r="BF470" s="173"/>
      <c r="BG470" s="166"/>
      <c r="BH470" s="166"/>
      <c r="BI470" s="160"/>
      <c r="BJ470" s="43">
        <f t="shared" si="44"/>
        <v>6.6000000000000005</v>
      </c>
      <c r="BK470" s="44"/>
      <c r="BL470" s="44"/>
      <c r="BM470" s="44"/>
      <c r="BN470" s="43">
        <f>BJ470</f>
        <v>6.6000000000000005</v>
      </c>
      <c r="BR470" s="2" t="s">
        <v>10975</v>
      </c>
    </row>
    <row r="471" spans="1:70" x14ac:dyDescent="0.2">
      <c r="A471" t="s">
        <v>464</v>
      </c>
      <c r="B471" t="s">
        <v>519</v>
      </c>
      <c r="C471" t="s">
        <v>81</v>
      </c>
      <c r="D471" t="s">
        <v>85</v>
      </c>
      <c r="E471" t="s">
        <v>70</v>
      </c>
      <c r="F471" t="s">
        <v>43</v>
      </c>
      <c r="G471" s="22">
        <v>32</v>
      </c>
      <c r="H471" s="22">
        <v>26</v>
      </c>
      <c r="I471" s="22">
        <f t="shared" si="45"/>
        <v>26</v>
      </c>
      <c r="J471" s="22"/>
      <c r="K471" s="149">
        <v>6</v>
      </c>
      <c r="L471" s="90"/>
      <c r="M471" s="2"/>
      <c r="N471" t="s">
        <v>66</v>
      </c>
      <c r="O471" t="s">
        <v>35</v>
      </c>
      <c r="P471" t="s">
        <v>89</v>
      </c>
      <c r="Q471" t="s">
        <v>500</v>
      </c>
      <c r="U471" s="2" t="s">
        <v>37</v>
      </c>
      <c r="V471" t="s">
        <v>523</v>
      </c>
      <c r="Y471" s="90">
        <f t="shared" si="49"/>
        <v>59</v>
      </c>
      <c r="Z471" s="2">
        <v>1</v>
      </c>
      <c r="AA471" s="22">
        <v>59</v>
      </c>
      <c r="AB471" s="22"/>
      <c r="AC471" s="22"/>
      <c r="AD471" s="22"/>
      <c r="AE471" s="45" t="s">
        <v>7931</v>
      </c>
      <c r="AF471" t="s">
        <v>495</v>
      </c>
      <c r="AI471" t="s">
        <v>3669</v>
      </c>
      <c r="AK471" t="s">
        <v>7954</v>
      </c>
      <c r="AN471" t="s">
        <v>465</v>
      </c>
      <c r="AU471"/>
      <c r="AX471"/>
      <c r="BC471" s="173">
        <f>VLOOKUP(Y471,系数表!A:C,3,0)</f>
        <v>1.1000000000000001</v>
      </c>
      <c r="BD471" s="173">
        <f t="shared" si="47"/>
        <v>6.6000000000000005</v>
      </c>
      <c r="BE471" s="173"/>
      <c r="BF471" s="173"/>
      <c r="BG471" s="166"/>
      <c r="BH471" s="166"/>
      <c r="BI471" s="160"/>
      <c r="BJ471" s="43">
        <f t="shared" si="44"/>
        <v>6.6000000000000005</v>
      </c>
      <c r="BK471" s="44"/>
      <c r="BL471" s="44"/>
      <c r="BM471" s="44"/>
      <c r="BN471" s="43">
        <f>BJ471</f>
        <v>6.6000000000000005</v>
      </c>
      <c r="BR471" s="2" t="s">
        <v>10975</v>
      </c>
    </row>
    <row r="472" spans="1:70" x14ac:dyDescent="0.2">
      <c r="A472" t="s">
        <v>464</v>
      </c>
      <c r="B472" t="s">
        <v>519</v>
      </c>
      <c r="C472" t="s">
        <v>81</v>
      </c>
      <c r="D472" t="s">
        <v>85</v>
      </c>
      <c r="E472" t="s">
        <v>70</v>
      </c>
      <c r="F472" t="s">
        <v>43</v>
      </c>
      <c r="G472" s="22">
        <v>32</v>
      </c>
      <c r="H472" s="22">
        <v>26</v>
      </c>
      <c r="I472" s="22">
        <f t="shared" si="45"/>
        <v>26</v>
      </c>
      <c r="J472" s="22"/>
      <c r="K472" s="149">
        <v>6</v>
      </c>
      <c r="L472" s="90"/>
      <c r="M472" s="2"/>
      <c r="N472" t="s">
        <v>45</v>
      </c>
      <c r="O472" t="s">
        <v>35</v>
      </c>
      <c r="P472" t="s">
        <v>89</v>
      </c>
      <c r="Q472" t="s">
        <v>8003</v>
      </c>
      <c r="U472" s="2" t="s">
        <v>37</v>
      </c>
      <c r="V472" t="s">
        <v>8004</v>
      </c>
      <c r="Y472" s="90">
        <f t="shared" si="49"/>
        <v>121</v>
      </c>
      <c r="Z472" s="2">
        <v>2</v>
      </c>
      <c r="AA472" s="22">
        <v>121</v>
      </c>
      <c r="AB472" s="22"/>
      <c r="AC472" s="22"/>
      <c r="AD472" s="22"/>
      <c r="AE472" s="45" t="s">
        <v>8005</v>
      </c>
      <c r="AF472" t="s">
        <v>594</v>
      </c>
      <c r="AI472" t="s">
        <v>8006</v>
      </c>
      <c r="AK472" t="s">
        <v>59</v>
      </c>
      <c r="AN472" t="s">
        <v>465</v>
      </c>
      <c r="AU472"/>
      <c r="AX472"/>
      <c r="BC472" s="173">
        <f>VLOOKUP(Y472,系数表!A:C,3,0)</f>
        <v>1.1000000000000001</v>
      </c>
      <c r="BD472" s="173">
        <f t="shared" si="47"/>
        <v>6.6000000000000005</v>
      </c>
      <c r="BE472" s="173"/>
      <c r="BF472" s="173"/>
      <c r="BG472" s="166"/>
      <c r="BH472" s="166"/>
      <c r="BI472" s="160"/>
      <c r="BJ472" s="43">
        <f t="shared" si="44"/>
        <v>6.6000000000000005</v>
      </c>
      <c r="BK472" s="44"/>
      <c r="BL472" s="44"/>
      <c r="BM472" s="44"/>
      <c r="BN472" s="43">
        <f>BJ472</f>
        <v>6.6000000000000005</v>
      </c>
      <c r="BR472" s="2" t="s">
        <v>10975</v>
      </c>
    </row>
    <row r="473" spans="1:70" x14ac:dyDescent="0.2">
      <c r="A473" t="s">
        <v>464</v>
      </c>
      <c r="B473" t="s">
        <v>519</v>
      </c>
      <c r="C473" t="s">
        <v>81</v>
      </c>
      <c r="D473" t="s">
        <v>85</v>
      </c>
      <c r="E473" t="s">
        <v>70</v>
      </c>
      <c r="F473" t="s">
        <v>43</v>
      </c>
      <c r="G473" s="22">
        <v>32</v>
      </c>
      <c r="H473" s="22">
        <v>26</v>
      </c>
      <c r="I473" s="22">
        <f t="shared" si="45"/>
        <v>26</v>
      </c>
      <c r="J473" s="22"/>
      <c r="K473" s="149">
        <v>6</v>
      </c>
      <c r="L473" s="90"/>
      <c r="M473" s="2"/>
      <c r="N473" t="s">
        <v>60</v>
      </c>
      <c r="O473" t="s">
        <v>35</v>
      </c>
      <c r="P473" t="s">
        <v>89</v>
      </c>
      <c r="Q473" t="s">
        <v>8007</v>
      </c>
      <c r="U473" s="2" t="s">
        <v>37</v>
      </c>
      <c r="V473" t="s">
        <v>8008</v>
      </c>
      <c r="Y473" s="90">
        <f t="shared" si="49"/>
        <v>63</v>
      </c>
      <c r="Z473" s="2">
        <v>1</v>
      </c>
      <c r="AA473" s="22">
        <v>63</v>
      </c>
      <c r="AB473" s="22"/>
      <c r="AC473" s="22"/>
      <c r="AD473" s="22"/>
      <c r="AE473" s="22"/>
      <c r="AF473" t="s">
        <v>598</v>
      </c>
      <c r="AI473" t="s">
        <v>223</v>
      </c>
      <c r="AK473" t="s">
        <v>39</v>
      </c>
      <c r="AN473" t="s">
        <v>465</v>
      </c>
      <c r="AU473"/>
      <c r="AV473"/>
      <c r="AW473"/>
      <c r="AX473"/>
      <c r="BC473" s="173">
        <f>VLOOKUP(Y473,系数表!A:C,3,0)</f>
        <v>1.1000000000000001</v>
      </c>
      <c r="BD473" s="173">
        <f t="shared" si="47"/>
        <v>6.6000000000000005</v>
      </c>
      <c r="BE473" s="173"/>
      <c r="BF473" s="173"/>
      <c r="BG473" s="166"/>
      <c r="BH473" s="166"/>
      <c r="BI473" s="160"/>
      <c r="BJ473" s="43">
        <f t="shared" si="44"/>
        <v>6.6000000000000005</v>
      </c>
      <c r="BK473" s="44"/>
      <c r="BL473" s="44"/>
      <c r="BM473" s="44"/>
      <c r="BN473" s="44"/>
      <c r="BR473" s="2" t="s">
        <v>10975</v>
      </c>
    </row>
    <row r="474" spans="1:70" x14ac:dyDescent="0.2">
      <c r="A474" t="s">
        <v>464</v>
      </c>
      <c r="B474" t="s">
        <v>8009</v>
      </c>
      <c r="C474" t="s">
        <v>41</v>
      </c>
      <c r="D474" t="s">
        <v>72</v>
      </c>
      <c r="E474" t="s">
        <v>70</v>
      </c>
      <c r="F474" t="s">
        <v>43</v>
      </c>
      <c r="G474" s="22">
        <v>32</v>
      </c>
      <c r="H474" s="22">
        <v>26</v>
      </c>
      <c r="I474" s="22">
        <f t="shared" si="45"/>
        <v>26</v>
      </c>
      <c r="J474" s="22"/>
      <c r="K474" s="149">
        <v>6</v>
      </c>
      <c r="L474" s="90"/>
      <c r="M474" s="2"/>
      <c r="N474" t="s">
        <v>40</v>
      </c>
      <c r="O474" t="s">
        <v>35</v>
      </c>
      <c r="P474" t="s">
        <v>36</v>
      </c>
      <c r="Q474" t="s">
        <v>512</v>
      </c>
      <c r="U474" s="2" t="s">
        <v>37</v>
      </c>
      <c r="V474" t="s">
        <v>8010</v>
      </c>
      <c r="Y474" s="90">
        <f t="shared" si="49"/>
        <v>48</v>
      </c>
      <c r="Z474" s="2">
        <v>1</v>
      </c>
      <c r="AA474" s="22">
        <v>48</v>
      </c>
      <c r="AB474" s="22"/>
      <c r="AC474" s="22"/>
      <c r="AD474" s="22"/>
      <c r="AE474" s="22"/>
      <c r="AF474" t="s">
        <v>533</v>
      </c>
      <c r="AI474" t="s">
        <v>7953</v>
      </c>
      <c r="AK474" t="s">
        <v>181</v>
      </c>
      <c r="AN474" t="s">
        <v>465</v>
      </c>
      <c r="AU474"/>
      <c r="AV474"/>
      <c r="AW474"/>
      <c r="AX474"/>
      <c r="BC474" s="173">
        <f>VLOOKUP(Y474,系数表!A:C,3,0)</f>
        <v>1.1000000000000001</v>
      </c>
      <c r="BD474" s="173">
        <f t="shared" si="47"/>
        <v>6.6000000000000005</v>
      </c>
      <c r="BE474" s="173"/>
      <c r="BF474" s="173"/>
      <c r="BG474" s="166"/>
      <c r="BH474" s="166"/>
      <c r="BI474" s="160"/>
      <c r="BJ474" s="43">
        <f t="shared" si="44"/>
        <v>6.6000000000000005</v>
      </c>
      <c r="BK474" s="44"/>
      <c r="BL474" s="44"/>
      <c r="BM474" s="44"/>
      <c r="BN474" s="44"/>
      <c r="BR474" s="2" t="s">
        <v>10975</v>
      </c>
    </row>
    <row r="475" spans="1:70" x14ac:dyDescent="0.2">
      <c r="A475" t="s">
        <v>464</v>
      </c>
      <c r="B475" t="s">
        <v>8011</v>
      </c>
      <c r="C475" t="s">
        <v>81</v>
      </c>
      <c r="D475" t="s">
        <v>85</v>
      </c>
      <c r="E475" t="s">
        <v>70</v>
      </c>
      <c r="F475" t="s">
        <v>43</v>
      </c>
      <c r="G475" s="22">
        <v>32</v>
      </c>
      <c r="H475" s="22">
        <v>26</v>
      </c>
      <c r="I475" s="22">
        <f t="shared" si="45"/>
        <v>26</v>
      </c>
      <c r="J475" s="22"/>
      <c r="K475" s="149">
        <v>6</v>
      </c>
      <c r="L475" s="90"/>
      <c r="M475" s="2"/>
      <c r="N475" t="s">
        <v>66</v>
      </c>
      <c r="O475" t="s">
        <v>35</v>
      </c>
      <c r="P475" t="s">
        <v>36</v>
      </c>
      <c r="Q475" t="s">
        <v>504</v>
      </c>
      <c r="U475" s="2" t="s">
        <v>37</v>
      </c>
      <c r="V475" t="s">
        <v>8012</v>
      </c>
      <c r="Y475" s="90">
        <f t="shared" si="49"/>
        <v>117</v>
      </c>
      <c r="Z475" s="2">
        <v>2</v>
      </c>
      <c r="AA475" s="22">
        <v>117</v>
      </c>
      <c r="AB475" s="22"/>
      <c r="AC475" s="22"/>
      <c r="AD475" s="22"/>
      <c r="AE475" s="45" t="s">
        <v>7931</v>
      </c>
      <c r="AF475" t="s">
        <v>5715</v>
      </c>
      <c r="AI475" t="s">
        <v>8013</v>
      </c>
      <c r="AK475" t="s">
        <v>181</v>
      </c>
      <c r="AN475" t="s">
        <v>465</v>
      </c>
      <c r="AU475"/>
      <c r="AX475"/>
      <c r="BC475" s="173">
        <f>VLOOKUP(Y475,系数表!A:C,3,0)</f>
        <v>1.1000000000000001</v>
      </c>
      <c r="BD475" s="173">
        <f t="shared" si="47"/>
        <v>6.6000000000000005</v>
      </c>
      <c r="BE475" s="173"/>
      <c r="BF475" s="173"/>
      <c r="BG475" s="166"/>
      <c r="BH475" s="166"/>
      <c r="BI475" s="160"/>
      <c r="BJ475" s="43">
        <f t="shared" si="44"/>
        <v>6.6000000000000005</v>
      </c>
      <c r="BK475" s="44"/>
      <c r="BL475" s="44"/>
      <c r="BM475" s="44"/>
      <c r="BN475" s="43">
        <f>BJ475</f>
        <v>6.6000000000000005</v>
      </c>
      <c r="BR475" s="2" t="s">
        <v>10975</v>
      </c>
    </row>
    <row r="476" spans="1:70" x14ac:dyDescent="0.2">
      <c r="A476" t="s">
        <v>464</v>
      </c>
      <c r="B476" t="s">
        <v>8011</v>
      </c>
      <c r="C476" t="s">
        <v>81</v>
      </c>
      <c r="D476" t="s">
        <v>85</v>
      </c>
      <c r="E476" t="s">
        <v>70</v>
      </c>
      <c r="F476" t="s">
        <v>43</v>
      </c>
      <c r="G476" s="22">
        <v>32</v>
      </c>
      <c r="H476" s="22">
        <v>26</v>
      </c>
      <c r="I476" s="22">
        <f t="shared" si="45"/>
        <v>26</v>
      </c>
      <c r="J476" s="22"/>
      <c r="K476" s="149">
        <v>6</v>
      </c>
      <c r="L476" s="90"/>
      <c r="M476" s="2"/>
      <c r="N476" t="s">
        <v>66</v>
      </c>
      <c r="O476" t="s">
        <v>35</v>
      </c>
      <c r="P476" t="s">
        <v>36</v>
      </c>
      <c r="Q476" t="s">
        <v>8014</v>
      </c>
      <c r="U476" s="2" t="s">
        <v>37</v>
      </c>
      <c r="V476" t="s">
        <v>8015</v>
      </c>
      <c r="Y476" s="90">
        <f t="shared" si="49"/>
        <v>121</v>
      </c>
      <c r="Z476" s="2">
        <v>2</v>
      </c>
      <c r="AA476" s="22">
        <v>121</v>
      </c>
      <c r="AB476" s="22"/>
      <c r="AC476" s="22"/>
      <c r="AD476" s="22"/>
      <c r="AE476" s="45" t="s">
        <v>7931</v>
      </c>
      <c r="AF476" t="s">
        <v>594</v>
      </c>
      <c r="AI476" t="s">
        <v>8016</v>
      </c>
      <c r="AK476" t="s">
        <v>181</v>
      </c>
      <c r="AN476" t="s">
        <v>465</v>
      </c>
      <c r="AU476"/>
      <c r="AX476"/>
      <c r="BC476" s="173">
        <f>VLOOKUP(Y476,系数表!A:C,3,0)</f>
        <v>1.1000000000000001</v>
      </c>
      <c r="BD476" s="173">
        <f t="shared" si="47"/>
        <v>6.6000000000000005</v>
      </c>
      <c r="BE476" s="173"/>
      <c r="BF476" s="173"/>
      <c r="BG476" s="166"/>
      <c r="BH476" s="166"/>
      <c r="BI476" s="160"/>
      <c r="BJ476" s="43">
        <f t="shared" si="44"/>
        <v>6.6000000000000005</v>
      </c>
      <c r="BK476" s="44"/>
      <c r="BL476" s="44"/>
      <c r="BM476" s="44"/>
      <c r="BN476" s="43">
        <f>BJ476</f>
        <v>6.6000000000000005</v>
      </c>
      <c r="BR476" s="2" t="s">
        <v>10975</v>
      </c>
    </row>
    <row r="477" spans="1:70" x14ac:dyDescent="0.2">
      <c r="A477" t="s">
        <v>464</v>
      </c>
      <c r="B477" t="s">
        <v>8011</v>
      </c>
      <c r="C477" t="s">
        <v>81</v>
      </c>
      <c r="D477" t="s">
        <v>85</v>
      </c>
      <c r="E477" t="s">
        <v>70</v>
      </c>
      <c r="F477" t="s">
        <v>43</v>
      </c>
      <c r="G477" s="22">
        <v>32</v>
      </c>
      <c r="H477" s="22">
        <v>26</v>
      </c>
      <c r="I477" s="22">
        <f t="shared" si="45"/>
        <v>26</v>
      </c>
      <c r="J477" s="22"/>
      <c r="K477" s="149">
        <v>6</v>
      </c>
      <c r="L477" s="90"/>
      <c r="M477" s="2"/>
      <c r="N477" t="s">
        <v>60</v>
      </c>
      <c r="O477" t="s">
        <v>35</v>
      </c>
      <c r="P477" t="s">
        <v>36</v>
      </c>
      <c r="Q477" t="s">
        <v>504</v>
      </c>
      <c r="U477" s="2" t="s">
        <v>37</v>
      </c>
      <c r="V477" t="s">
        <v>8017</v>
      </c>
      <c r="Y477" s="90">
        <f t="shared" si="49"/>
        <v>61</v>
      </c>
      <c r="Z477" s="2">
        <v>1</v>
      </c>
      <c r="AA477" s="22">
        <v>61</v>
      </c>
      <c r="AB477" s="22"/>
      <c r="AC477" s="22"/>
      <c r="AD477" s="22"/>
      <c r="AE477" s="22"/>
      <c r="AF477" t="s">
        <v>598</v>
      </c>
      <c r="AI477" t="s">
        <v>8018</v>
      </c>
      <c r="AK477" t="s">
        <v>39</v>
      </c>
      <c r="AN477" t="s">
        <v>465</v>
      </c>
      <c r="AU477"/>
      <c r="AV477"/>
      <c r="AW477"/>
      <c r="AX477"/>
      <c r="BC477" s="173">
        <f>VLOOKUP(Y477,系数表!A:C,3,0)</f>
        <v>1.1000000000000001</v>
      </c>
      <c r="BD477" s="173">
        <f t="shared" si="47"/>
        <v>6.6000000000000005</v>
      </c>
      <c r="BE477" s="173"/>
      <c r="BF477" s="173"/>
      <c r="BG477" s="166"/>
      <c r="BH477" s="166"/>
      <c r="BI477" s="160"/>
      <c r="BJ477" s="43">
        <f t="shared" si="44"/>
        <v>6.6000000000000005</v>
      </c>
      <c r="BK477" s="44"/>
      <c r="BL477" s="44"/>
      <c r="BM477" s="44"/>
      <c r="BN477" s="44"/>
      <c r="BR477" s="2" t="s">
        <v>10975</v>
      </c>
    </row>
    <row r="478" spans="1:70" x14ac:dyDescent="0.2">
      <c r="A478" t="s">
        <v>464</v>
      </c>
      <c r="B478" t="s">
        <v>538</v>
      </c>
      <c r="C478" t="s">
        <v>81</v>
      </c>
      <c r="D478" t="s">
        <v>85</v>
      </c>
      <c r="E478" t="s">
        <v>70</v>
      </c>
      <c r="F478" t="s">
        <v>97</v>
      </c>
      <c r="G478" s="22">
        <v>48</v>
      </c>
      <c r="H478" s="22">
        <v>48</v>
      </c>
      <c r="I478" s="22">
        <f t="shared" si="45"/>
        <v>48</v>
      </c>
      <c r="J478" s="22"/>
      <c r="K478" s="90"/>
      <c r="L478" s="90"/>
      <c r="M478" s="2"/>
      <c r="N478" t="s">
        <v>45</v>
      </c>
      <c r="O478" t="s">
        <v>35</v>
      </c>
      <c r="P478" t="s">
        <v>89</v>
      </c>
      <c r="Q478" t="s">
        <v>543</v>
      </c>
      <c r="U478" s="2" t="s">
        <v>37</v>
      </c>
      <c r="V478" t="s">
        <v>540</v>
      </c>
      <c r="Y478" s="90"/>
      <c r="Z478" s="2">
        <v>3</v>
      </c>
      <c r="AA478" s="22">
        <v>104</v>
      </c>
      <c r="AB478" s="22"/>
      <c r="AC478" s="22"/>
      <c r="AD478" s="22"/>
      <c r="AE478" s="45" t="s">
        <v>8019</v>
      </c>
      <c r="AF478" t="s">
        <v>553</v>
      </c>
      <c r="AI478" t="s">
        <v>677</v>
      </c>
      <c r="AK478" t="s">
        <v>98</v>
      </c>
      <c r="AN478" t="s">
        <v>465</v>
      </c>
      <c r="AU478"/>
      <c r="AX478"/>
      <c r="BC478" s="173"/>
      <c r="BD478" s="173"/>
      <c r="BE478" s="173"/>
      <c r="BF478" s="173"/>
      <c r="BG478" s="166"/>
      <c r="BH478" s="166"/>
      <c r="BI478" s="160"/>
      <c r="BJ478" s="43">
        <f t="shared" si="44"/>
        <v>0</v>
      </c>
      <c r="BK478" s="44"/>
      <c r="BL478" s="44"/>
      <c r="BM478" s="44"/>
      <c r="BN478" s="43">
        <f>BJ478</f>
        <v>0</v>
      </c>
      <c r="BR478" s="2" t="s">
        <v>10975</v>
      </c>
    </row>
    <row r="479" spans="1:70" x14ac:dyDescent="0.2">
      <c r="A479" t="s">
        <v>464</v>
      </c>
      <c r="B479" t="s">
        <v>538</v>
      </c>
      <c r="C479" t="s">
        <v>81</v>
      </c>
      <c r="D479" t="s">
        <v>85</v>
      </c>
      <c r="E479" t="s">
        <v>70</v>
      </c>
      <c r="F479" t="s">
        <v>97</v>
      </c>
      <c r="G479" s="22">
        <v>48</v>
      </c>
      <c r="H479" s="22">
        <v>48</v>
      </c>
      <c r="I479" s="22">
        <f t="shared" si="45"/>
        <v>48</v>
      </c>
      <c r="J479" s="22"/>
      <c r="K479" s="90"/>
      <c r="L479" s="90"/>
      <c r="M479" s="2"/>
      <c r="N479" t="s">
        <v>45</v>
      </c>
      <c r="O479" t="s">
        <v>35</v>
      </c>
      <c r="P479" t="s">
        <v>89</v>
      </c>
      <c r="Q479" t="s">
        <v>543</v>
      </c>
      <c r="U479" s="2" t="s">
        <v>37</v>
      </c>
      <c r="V479" t="s">
        <v>544</v>
      </c>
      <c r="Y479" s="90"/>
      <c r="Z479" s="2">
        <v>3</v>
      </c>
      <c r="AA479" s="69">
        <v>98</v>
      </c>
      <c r="AB479" s="22"/>
      <c r="AC479" s="22"/>
      <c r="AD479" s="22"/>
      <c r="AE479" s="45" t="s">
        <v>8005</v>
      </c>
      <c r="AF479" t="s">
        <v>556</v>
      </c>
      <c r="AI479" t="s">
        <v>677</v>
      </c>
      <c r="AK479" t="s">
        <v>98</v>
      </c>
      <c r="AN479" t="s">
        <v>465</v>
      </c>
      <c r="AU479"/>
      <c r="AX479"/>
      <c r="BC479" s="173"/>
      <c r="BD479" s="173"/>
      <c r="BE479" s="173"/>
      <c r="BF479" s="173"/>
      <c r="BG479" s="166"/>
      <c r="BH479" s="166"/>
      <c r="BI479" s="160"/>
      <c r="BJ479" s="43">
        <f t="shared" si="44"/>
        <v>0</v>
      </c>
      <c r="BK479" s="44"/>
      <c r="BL479" s="44"/>
      <c r="BM479" s="44"/>
      <c r="BN479" s="43">
        <f>BJ479</f>
        <v>0</v>
      </c>
      <c r="BR479" s="2" t="s">
        <v>10975</v>
      </c>
    </row>
    <row r="480" spans="1:70" x14ac:dyDescent="0.2">
      <c r="A480" t="s">
        <v>464</v>
      </c>
      <c r="B480" t="s">
        <v>538</v>
      </c>
      <c r="C480" t="s">
        <v>81</v>
      </c>
      <c r="D480" t="s">
        <v>85</v>
      </c>
      <c r="E480" t="s">
        <v>70</v>
      </c>
      <c r="F480" t="s">
        <v>97</v>
      </c>
      <c r="G480" s="22">
        <v>48</v>
      </c>
      <c r="H480" s="22">
        <v>48</v>
      </c>
      <c r="I480" s="22">
        <f t="shared" si="45"/>
        <v>48</v>
      </c>
      <c r="J480" s="22"/>
      <c r="K480" s="90"/>
      <c r="L480" s="90"/>
      <c r="M480" s="2"/>
      <c r="N480" t="s">
        <v>45</v>
      </c>
      <c r="O480" t="s">
        <v>35</v>
      </c>
      <c r="P480" t="s">
        <v>89</v>
      </c>
      <c r="Q480" t="s">
        <v>543</v>
      </c>
      <c r="U480" s="2" t="s">
        <v>37</v>
      </c>
      <c r="V480" t="s">
        <v>547</v>
      </c>
      <c r="Y480" s="90"/>
      <c r="Z480" s="2">
        <v>3</v>
      </c>
      <c r="AA480" s="69">
        <v>104</v>
      </c>
      <c r="AB480" s="22"/>
      <c r="AC480" s="22"/>
      <c r="AD480" s="22"/>
      <c r="AE480" s="45" t="s">
        <v>8020</v>
      </c>
      <c r="AF480" t="s">
        <v>560</v>
      </c>
      <c r="AI480" t="s">
        <v>677</v>
      </c>
      <c r="AK480" t="s">
        <v>98</v>
      </c>
      <c r="AN480" t="s">
        <v>465</v>
      </c>
      <c r="AU480"/>
      <c r="AX480"/>
      <c r="BC480" s="173"/>
      <c r="BD480" s="173"/>
      <c r="BE480" s="173"/>
      <c r="BF480" s="173"/>
      <c r="BG480" s="166"/>
      <c r="BH480" s="166"/>
      <c r="BI480" s="160"/>
      <c r="BJ480" s="43">
        <f t="shared" si="44"/>
        <v>0</v>
      </c>
      <c r="BK480" s="44"/>
      <c r="BL480" s="44"/>
      <c r="BM480" s="44"/>
      <c r="BN480" s="43">
        <f>BJ480</f>
        <v>0</v>
      </c>
      <c r="BR480" s="2" t="s">
        <v>10975</v>
      </c>
    </row>
    <row r="481" spans="1:70" x14ac:dyDescent="0.2">
      <c r="A481" t="s">
        <v>464</v>
      </c>
      <c r="B481" t="s">
        <v>538</v>
      </c>
      <c r="C481" t="s">
        <v>81</v>
      </c>
      <c r="D481" t="s">
        <v>85</v>
      </c>
      <c r="E481" t="s">
        <v>70</v>
      </c>
      <c r="F481" t="s">
        <v>97</v>
      </c>
      <c r="G481" s="22">
        <v>48</v>
      </c>
      <c r="H481" s="22">
        <v>48</v>
      </c>
      <c r="I481" s="22">
        <f t="shared" si="45"/>
        <v>48</v>
      </c>
      <c r="J481" s="22"/>
      <c r="K481" s="90"/>
      <c r="L481" s="90"/>
      <c r="M481" s="2"/>
      <c r="N481" t="s">
        <v>45</v>
      </c>
      <c r="O481" t="s">
        <v>35</v>
      </c>
      <c r="P481" t="s">
        <v>89</v>
      </c>
      <c r="Q481" t="s">
        <v>8014</v>
      </c>
      <c r="U481" s="2" t="s">
        <v>37</v>
      </c>
      <c r="V481" t="s">
        <v>8021</v>
      </c>
      <c r="Y481" s="90"/>
      <c r="Z481" s="2">
        <v>2</v>
      </c>
      <c r="AA481" s="22">
        <v>62</v>
      </c>
      <c r="AB481" s="22"/>
      <c r="AC481" s="22"/>
      <c r="AD481" s="22"/>
      <c r="AE481" s="22"/>
      <c r="AF481" t="s">
        <v>563</v>
      </c>
      <c r="AI481" t="s">
        <v>677</v>
      </c>
      <c r="AK481" t="s">
        <v>98</v>
      </c>
      <c r="AN481" t="s">
        <v>465</v>
      </c>
      <c r="AU481"/>
      <c r="AV481"/>
      <c r="AW481"/>
      <c r="AX481"/>
      <c r="BC481" s="173"/>
      <c r="BD481" s="173"/>
      <c r="BE481" s="173"/>
      <c r="BF481" s="173"/>
      <c r="BG481" s="166"/>
      <c r="BH481" s="166"/>
      <c r="BI481" s="160"/>
      <c r="BJ481" s="43">
        <f t="shared" si="44"/>
        <v>0</v>
      </c>
      <c r="BK481" s="44"/>
      <c r="BL481" s="44"/>
      <c r="BM481" s="44"/>
      <c r="BN481" s="44"/>
      <c r="BR481" s="2" t="s">
        <v>10975</v>
      </c>
    </row>
    <row r="482" spans="1:70" x14ac:dyDescent="0.2">
      <c r="A482" t="s">
        <v>464</v>
      </c>
      <c r="B482" t="s">
        <v>538</v>
      </c>
      <c r="C482" t="s">
        <v>81</v>
      </c>
      <c r="D482" t="s">
        <v>85</v>
      </c>
      <c r="E482" t="s">
        <v>70</v>
      </c>
      <c r="F482" t="s">
        <v>97</v>
      </c>
      <c r="G482" s="22">
        <v>48</v>
      </c>
      <c r="H482" s="22">
        <v>48</v>
      </c>
      <c r="I482" s="22">
        <f t="shared" si="45"/>
        <v>48</v>
      </c>
      <c r="J482" s="22"/>
      <c r="K482" s="90"/>
      <c r="L482" s="90"/>
      <c r="M482" s="2"/>
      <c r="N482" t="s">
        <v>45</v>
      </c>
      <c r="O482" t="s">
        <v>35</v>
      </c>
      <c r="P482" t="s">
        <v>89</v>
      </c>
      <c r="Q482" t="s">
        <v>504</v>
      </c>
      <c r="U482" s="2" t="s">
        <v>37</v>
      </c>
      <c r="V482" t="s">
        <v>8022</v>
      </c>
      <c r="Y482" s="90"/>
      <c r="Z482" s="2">
        <v>1</v>
      </c>
      <c r="AA482" s="22">
        <v>30</v>
      </c>
      <c r="AB482" s="22"/>
      <c r="AC482" s="22"/>
      <c r="AD482" s="22"/>
      <c r="AE482" s="22"/>
      <c r="AF482" t="s">
        <v>566</v>
      </c>
      <c r="AI482" t="s">
        <v>677</v>
      </c>
      <c r="AK482" t="s">
        <v>98</v>
      </c>
      <c r="AN482" t="s">
        <v>465</v>
      </c>
      <c r="AU482"/>
      <c r="AV482"/>
      <c r="AW482"/>
      <c r="AX482"/>
      <c r="BC482" s="173"/>
      <c r="BD482" s="173"/>
      <c r="BE482" s="173"/>
      <c r="BF482" s="173"/>
      <c r="BG482" s="166"/>
      <c r="BH482" s="166"/>
      <c r="BI482" s="160"/>
      <c r="BJ482" s="43">
        <f t="shared" si="44"/>
        <v>0</v>
      </c>
      <c r="BK482" s="44"/>
      <c r="BL482" s="44"/>
      <c r="BM482" s="44"/>
      <c r="BN482" s="44"/>
      <c r="BR482" s="2" t="s">
        <v>10975</v>
      </c>
    </row>
    <row r="483" spans="1:70" x14ac:dyDescent="0.2">
      <c r="A483" t="s">
        <v>464</v>
      </c>
      <c r="B483" t="s">
        <v>550</v>
      </c>
      <c r="C483" t="s">
        <v>81</v>
      </c>
      <c r="D483" t="s">
        <v>85</v>
      </c>
      <c r="E483" t="s">
        <v>70</v>
      </c>
      <c r="F483" t="s">
        <v>183</v>
      </c>
      <c r="G483" s="22">
        <v>56</v>
      </c>
      <c r="H483" s="22">
        <v>48</v>
      </c>
      <c r="I483" s="22">
        <f t="shared" si="45"/>
        <v>48</v>
      </c>
      <c r="J483" s="22"/>
      <c r="K483" s="149">
        <v>8</v>
      </c>
      <c r="L483" s="90"/>
      <c r="M483" s="2"/>
      <c r="N483" t="s">
        <v>60</v>
      </c>
      <c r="O483" t="s">
        <v>35</v>
      </c>
      <c r="P483" t="s">
        <v>89</v>
      </c>
      <c r="Q483" t="s">
        <v>7959</v>
      </c>
      <c r="U483" s="2" t="s">
        <v>37</v>
      </c>
      <c r="V483" t="s">
        <v>552</v>
      </c>
      <c r="Y483" s="90">
        <f t="shared" ref="Y483:Y488" si="50">AA483</f>
        <v>56</v>
      </c>
      <c r="Z483" s="2">
        <v>1</v>
      </c>
      <c r="AA483" s="22">
        <v>56</v>
      </c>
      <c r="AB483" s="22"/>
      <c r="AC483" s="22"/>
      <c r="AD483" s="22"/>
      <c r="AE483" s="45" t="s">
        <v>8019</v>
      </c>
      <c r="AF483" t="s">
        <v>406</v>
      </c>
      <c r="AI483" t="s">
        <v>93</v>
      </c>
      <c r="AK483" t="s">
        <v>98</v>
      </c>
      <c r="AN483" t="s">
        <v>465</v>
      </c>
      <c r="AU483"/>
      <c r="AX483"/>
      <c r="BC483" s="173">
        <f>VLOOKUP(Y483,系数表!A:C,3,0)</f>
        <v>1.1000000000000001</v>
      </c>
      <c r="BD483" s="173">
        <f t="shared" si="47"/>
        <v>8.8000000000000007</v>
      </c>
      <c r="BE483" s="173"/>
      <c r="BF483" s="173"/>
      <c r="BG483" s="166"/>
      <c r="BH483" s="166"/>
      <c r="BI483" s="160"/>
      <c r="BJ483" s="43">
        <f t="shared" si="44"/>
        <v>8.8000000000000007</v>
      </c>
      <c r="BK483" s="44"/>
      <c r="BL483" s="44"/>
      <c r="BM483" s="44"/>
      <c r="BN483" s="43">
        <f>BJ483</f>
        <v>8.8000000000000007</v>
      </c>
      <c r="BR483" s="2" t="s">
        <v>10975</v>
      </c>
    </row>
    <row r="484" spans="1:70" x14ac:dyDescent="0.2">
      <c r="A484" t="s">
        <v>464</v>
      </c>
      <c r="B484" t="s">
        <v>568</v>
      </c>
      <c r="C484" t="s">
        <v>81</v>
      </c>
      <c r="D484" t="s">
        <v>85</v>
      </c>
      <c r="E484" t="s">
        <v>70</v>
      </c>
      <c r="F484" t="s">
        <v>97</v>
      </c>
      <c r="G484" s="22">
        <v>48</v>
      </c>
      <c r="H484" s="22">
        <v>44</v>
      </c>
      <c r="I484" s="22">
        <f t="shared" si="45"/>
        <v>44</v>
      </c>
      <c r="J484" s="22"/>
      <c r="K484" s="149">
        <v>4</v>
      </c>
      <c r="L484" s="90"/>
      <c r="M484" s="2"/>
      <c r="N484" t="s">
        <v>60</v>
      </c>
      <c r="O484" t="s">
        <v>35</v>
      </c>
      <c r="P484" t="s">
        <v>89</v>
      </c>
      <c r="Q484" t="s">
        <v>570</v>
      </c>
      <c r="U484" s="2" t="s">
        <v>37</v>
      </c>
      <c r="V484" t="s">
        <v>571</v>
      </c>
      <c r="Y484" s="90">
        <f t="shared" si="50"/>
        <v>119</v>
      </c>
      <c r="Z484" s="2">
        <v>2</v>
      </c>
      <c r="AA484" s="69">
        <v>119</v>
      </c>
      <c r="AB484" s="22"/>
      <c r="AC484" s="22"/>
      <c r="AD484" s="22"/>
      <c r="AE484" s="22"/>
      <c r="AF484" t="s">
        <v>402</v>
      </c>
      <c r="AI484" t="s">
        <v>164</v>
      </c>
      <c r="AK484" t="s">
        <v>156</v>
      </c>
      <c r="AN484" t="s">
        <v>465</v>
      </c>
      <c r="AU484"/>
      <c r="AV484"/>
      <c r="AW484"/>
      <c r="AX484"/>
      <c r="BC484" s="173">
        <f>VLOOKUP(Y484,系数表!A:C,3,0)</f>
        <v>1.1000000000000001</v>
      </c>
      <c r="BD484" s="173">
        <f t="shared" si="47"/>
        <v>4.4000000000000004</v>
      </c>
      <c r="BE484" s="173"/>
      <c r="BF484" s="173"/>
      <c r="BG484" s="166"/>
      <c r="BH484" s="166"/>
      <c r="BI484" s="160"/>
      <c r="BJ484" s="43">
        <f t="shared" si="44"/>
        <v>4.4000000000000004</v>
      </c>
      <c r="BK484" s="44"/>
      <c r="BL484" s="44"/>
      <c r="BM484" s="44"/>
      <c r="BN484" s="44"/>
      <c r="BR484" s="2" t="s">
        <v>10975</v>
      </c>
    </row>
    <row r="485" spans="1:70" x14ac:dyDescent="0.2">
      <c r="A485" t="s">
        <v>464</v>
      </c>
      <c r="B485" t="s">
        <v>584</v>
      </c>
      <c r="C485" t="s">
        <v>81</v>
      </c>
      <c r="D485" t="s">
        <v>85</v>
      </c>
      <c r="E485" t="s">
        <v>70</v>
      </c>
      <c r="F485" t="s">
        <v>97</v>
      </c>
      <c r="G485" s="22">
        <v>48</v>
      </c>
      <c r="H485" s="22">
        <v>44</v>
      </c>
      <c r="I485" s="22">
        <f t="shared" si="45"/>
        <v>44</v>
      </c>
      <c r="J485" s="22"/>
      <c r="K485" s="149">
        <v>4</v>
      </c>
      <c r="L485" s="90"/>
      <c r="M485" s="2"/>
      <c r="N485" t="s">
        <v>60</v>
      </c>
      <c r="O485" t="s">
        <v>35</v>
      </c>
      <c r="P485" t="s">
        <v>89</v>
      </c>
      <c r="Q485" t="s">
        <v>585</v>
      </c>
      <c r="U485" s="2" t="s">
        <v>37</v>
      </c>
      <c r="V485" t="s">
        <v>586</v>
      </c>
      <c r="Y485" s="90">
        <f t="shared" si="50"/>
        <v>119</v>
      </c>
      <c r="Z485" s="2">
        <v>2</v>
      </c>
      <c r="AA485" s="69">
        <v>119</v>
      </c>
      <c r="AB485" s="22"/>
      <c r="AC485" s="22"/>
      <c r="AD485" s="22"/>
      <c r="AE485" s="45" t="s">
        <v>8005</v>
      </c>
      <c r="AF485" t="s">
        <v>5715</v>
      </c>
      <c r="AI485" t="s">
        <v>164</v>
      </c>
      <c r="AK485" t="s">
        <v>156</v>
      </c>
      <c r="AN485" t="s">
        <v>465</v>
      </c>
      <c r="AU485"/>
      <c r="AX485"/>
      <c r="BC485" s="173">
        <f>VLOOKUP(Y485,系数表!A:C,3,0)</f>
        <v>1.1000000000000001</v>
      </c>
      <c r="BD485" s="173">
        <f t="shared" si="47"/>
        <v>4.4000000000000004</v>
      </c>
      <c r="BE485" s="173"/>
      <c r="BF485" s="173"/>
      <c r="BG485" s="166"/>
      <c r="BH485" s="166"/>
      <c r="BI485" s="160"/>
      <c r="BJ485" s="43">
        <f t="shared" si="44"/>
        <v>4.4000000000000004</v>
      </c>
      <c r="BK485" s="44"/>
      <c r="BL485" s="44"/>
      <c r="BM485" s="44"/>
      <c r="BN485" s="43">
        <f>BJ485</f>
        <v>4.4000000000000004</v>
      </c>
      <c r="BR485" s="2" t="s">
        <v>10975</v>
      </c>
    </row>
    <row r="486" spans="1:70" x14ac:dyDescent="0.2">
      <c r="A486" t="s">
        <v>464</v>
      </c>
      <c r="B486" t="s">
        <v>584</v>
      </c>
      <c r="C486" t="s">
        <v>81</v>
      </c>
      <c r="D486" t="s">
        <v>85</v>
      </c>
      <c r="E486" t="s">
        <v>70</v>
      </c>
      <c r="F486" t="s">
        <v>97</v>
      </c>
      <c r="G486" s="22">
        <v>48</v>
      </c>
      <c r="H486" s="22">
        <v>44</v>
      </c>
      <c r="I486" s="22">
        <f t="shared" si="45"/>
        <v>44</v>
      </c>
      <c r="J486" s="22"/>
      <c r="K486" s="149">
        <v>4</v>
      </c>
      <c r="L486" s="90"/>
      <c r="M486" s="2"/>
      <c r="N486" t="s">
        <v>60</v>
      </c>
      <c r="O486" t="s">
        <v>35</v>
      </c>
      <c r="P486" t="s">
        <v>89</v>
      </c>
      <c r="Q486" t="s">
        <v>574</v>
      </c>
      <c r="U486" s="2" t="s">
        <v>37</v>
      </c>
      <c r="V486" t="s">
        <v>8023</v>
      </c>
      <c r="Y486" s="90">
        <f t="shared" si="50"/>
        <v>122</v>
      </c>
      <c r="Z486" s="2">
        <v>2</v>
      </c>
      <c r="AA486" s="22">
        <v>122</v>
      </c>
      <c r="AB486" s="22"/>
      <c r="AC486" s="22"/>
      <c r="AD486" s="22"/>
      <c r="AE486" s="45" t="s">
        <v>7745</v>
      </c>
      <c r="AF486" t="s">
        <v>594</v>
      </c>
      <c r="AI486" t="s">
        <v>8024</v>
      </c>
      <c r="AK486" t="s">
        <v>156</v>
      </c>
      <c r="AN486" t="s">
        <v>465</v>
      </c>
      <c r="AU486"/>
      <c r="AX486"/>
      <c r="BC486" s="173">
        <f>VLOOKUP(Y486,系数表!A:C,3,0)</f>
        <v>1.1000000000000001</v>
      </c>
      <c r="BD486" s="173">
        <f t="shared" si="47"/>
        <v>4.4000000000000004</v>
      </c>
      <c r="BE486" s="173"/>
      <c r="BF486" s="173"/>
      <c r="BG486" s="166"/>
      <c r="BH486" s="166"/>
      <c r="BI486" s="160"/>
      <c r="BJ486" s="43">
        <f t="shared" si="44"/>
        <v>4.4000000000000004</v>
      </c>
      <c r="BK486" s="44"/>
      <c r="BL486" s="44"/>
      <c r="BM486" s="44"/>
      <c r="BN486" s="43">
        <f>BJ486</f>
        <v>4.4000000000000004</v>
      </c>
      <c r="BR486" s="2" t="s">
        <v>10975</v>
      </c>
    </row>
    <row r="487" spans="1:70" x14ac:dyDescent="0.2">
      <c r="A487" t="s">
        <v>464</v>
      </c>
      <c r="B487" t="s">
        <v>584</v>
      </c>
      <c r="C487" t="s">
        <v>81</v>
      </c>
      <c r="D487" t="s">
        <v>85</v>
      </c>
      <c r="E487" t="s">
        <v>70</v>
      </c>
      <c r="F487" t="s">
        <v>97</v>
      </c>
      <c r="G487" s="22">
        <v>48</v>
      </c>
      <c r="H487" s="22">
        <v>44</v>
      </c>
      <c r="I487" s="22">
        <f t="shared" si="45"/>
        <v>44</v>
      </c>
      <c r="J487" s="22"/>
      <c r="K487" s="149">
        <v>4</v>
      </c>
      <c r="L487" s="90"/>
      <c r="M487" s="2"/>
      <c r="N487" t="s">
        <v>60</v>
      </c>
      <c r="O487" t="s">
        <v>35</v>
      </c>
      <c r="P487" t="s">
        <v>89</v>
      </c>
      <c r="Q487" t="s">
        <v>577</v>
      </c>
      <c r="U487" s="2" t="s">
        <v>37</v>
      </c>
      <c r="V487" t="s">
        <v>8025</v>
      </c>
      <c r="Y487" s="90">
        <f t="shared" si="50"/>
        <v>62</v>
      </c>
      <c r="Z487" s="2">
        <v>1</v>
      </c>
      <c r="AA487" s="22">
        <v>62</v>
      </c>
      <c r="AB487" s="22"/>
      <c r="AC487" s="22"/>
      <c r="AD487" s="22"/>
      <c r="AE487" s="22"/>
      <c r="AF487" t="s">
        <v>598</v>
      </c>
      <c r="AI487" t="s">
        <v>164</v>
      </c>
      <c r="AK487" t="s">
        <v>156</v>
      </c>
      <c r="AN487" t="s">
        <v>465</v>
      </c>
      <c r="AU487"/>
      <c r="AV487"/>
      <c r="AW487"/>
      <c r="AX487"/>
      <c r="BC487" s="173">
        <f>VLOOKUP(Y487,系数表!A:C,3,0)</f>
        <v>1.1000000000000001</v>
      </c>
      <c r="BD487" s="173">
        <f t="shared" si="47"/>
        <v>4.4000000000000004</v>
      </c>
      <c r="BE487" s="173"/>
      <c r="BF487" s="173"/>
      <c r="BG487" s="166"/>
      <c r="BH487" s="166"/>
      <c r="BI487" s="160"/>
      <c r="BJ487" s="43">
        <f t="shared" si="44"/>
        <v>4.4000000000000004</v>
      </c>
      <c r="BK487" s="44"/>
      <c r="BL487" s="44"/>
      <c r="BM487" s="44"/>
      <c r="BN487" s="44"/>
      <c r="BR487" s="2" t="s">
        <v>10975</v>
      </c>
    </row>
    <row r="488" spans="1:70" x14ac:dyDescent="0.2">
      <c r="A488" t="s">
        <v>464</v>
      </c>
      <c r="B488" t="s">
        <v>8026</v>
      </c>
      <c r="C488" t="s">
        <v>81</v>
      </c>
      <c r="D488" t="s">
        <v>72</v>
      </c>
      <c r="E488" t="s">
        <v>70</v>
      </c>
      <c r="F488" t="s">
        <v>97</v>
      </c>
      <c r="G488" s="22">
        <v>48</v>
      </c>
      <c r="H488" s="22">
        <v>42</v>
      </c>
      <c r="I488" s="22">
        <f t="shared" si="45"/>
        <v>42</v>
      </c>
      <c r="J488" s="22"/>
      <c r="K488" s="149">
        <v>6</v>
      </c>
      <c r="L488" s="90"/>
      <c r="M488" s="2"/>
      <c r="N488" t="s">
        <v>60</v>
      </c>
      <c r="O488" t="s">
        <v>35</v>
      </c>
      <c r="P488" t="s">
        <v>89</v>
      </c>
      <c r="Q488" t="s">
        <v>755</v>
      </c>
      <c r="U488" s="2" t="s">
        <v>37</v>
      </c>
      <c r="V488" t="s">
        <v>8027</v>
      </c>
      <c r="Y488" s="90">
        <f t="shared" si="50"/>
        <v>31</v>
      </c>
      <c r="Z488" s="2">
        <v>1</v>
      </c>
      <c r="AA488" s="22">
        <v>31</v>
      </c>
      <c r="AB488" s="22"/>
      <c r="AC488" s="22"/>
      <c r="AD488" s="22"/>
      <c r="AE488" s="22"/>
      <c r="AF488" t="s">
        <v>734</v>
      </c>
      <c r="AI488" t="s">
        <v>164</v>
      </c>
      <c r="AK488" t="s">
        <v>156</v>
      </c>
      <c r="AN488" t="s">
        <v>465</v>
      </c>
      <c r="AU488"/>
      <c r="AV488"/>
      <c r="AW488"/>
      <c r="AX488"/>
      <c r="BC488" s="173">
        <f>VLOOKUP(Y488,系数表!A:C,3,0)</f>
        <v>1.1000000000000001</v>
      </c>
      <c r="BD488" s="173">
        <f t="shared" si="47"/>
        <v>6.6000000000000005</v>
      </c>
      <c r="BE488" s="173"/>
      <c r="BF488" s="173"/>
      <c r="BG488" s="166"/>
      <c r="BH488" s="166"/>
      <c r="BI488" s="160"/>
      <c r="BJ488" s="43">
        <f t="shared" si="44"/>
        <v>6.6000000000000005</v>
      </c>
      <c r="BK488" s="44"/>
      <c r="BL488" s="44"/>
      <c r="BM488" s="44"/>
      <c r="BN488" s="44"/>
      <c r="BR488" s="2" t="s">
        <v>10975</v>
      </c>
    </row>
    <row r="489" spans="1:70" x14ac:dyDescent="0.2">
      <c r="A489" t="s">
        <v>464</v>
      </c>
      <c r="B489" t="s">
        <v>8028</v>
      </c>
      <c r="C489" t="s">
        <v>81</v>
      </c>
      <c r="D489" t="s">
        <v>72</v>
      </c>
      <c r="E489" t="s">
        <v>70</v>
      </c>
      <c r="F489" t="s">
        <v>43</v>
      </c>
      <c r="G489" s="22">
        <v>32</v>
      </c>
      <c r="H489" s="22">
        <v>32</v>
      </c>
      <c r="I489" s="22">
        <f t="shared" si="45"/>
        <v>32</v>
      </c>
      <c r="J489" s="22"/>
      <c r="K489" s="90"/>
      <c r="L489" s="90"/>
      <c r="M489" s="2"/>
      <c r="N489" t="s">
        <v>60</v>
      </c>
      <c r="O489" t="s">
        <v>35</v>
      </c>
      <c r="P489" t="s">
        <v>89</v>
      </c>
      <c r="Q489" t="s">
        <v>8029</v>
      </c>
      <c r="U489" s="2" t="s">
        <v>37</v>
      </c>
      <c r="V489" t="s">
        <v>8030</v>
      </c>
      <c r="Y489" s="90"/>
      <c r="Z489" s="2">
        <v>1</v>
      </c>
      <c r="AA489" s="22">
        <v>31</v>
      </c>
      <c r="AB489" s="22"/>
      <c r="AC489" s="22"/>
      <c r="AD489" s="22"/>
      <c r="AE489" s="22"/>
      <c r="AF489" t="s">
        <v>734</v>
      </c>
      <c r="AI489" t="s">
        <v>626</v>
      </c>
      <c r="AK489" t="s">
        <v>44</v>
      </c>
      <c r="AN489" t="s">
        <v>465</v>
      </c>
      <c r="AU489"/>
      <c r="AV489"/>
      <c r="AW489"/>
      <c r="AX489"/>
      <c r="BC489" s="173"/>
      <c r="BD489" s="173"/>
      <c r="BE489" s="173"/>
      <c r="BF489" s="173"/>
      <c r="BG489" s="166"/>
      <c r="BH489" s="166"/>
      <c r="BI489" s="160"/>
      <c r="BJ489" s="43">
        <f t="shared" si="44"/>
        <v>0</v>
      </c>
      <c r="BK489" s="44"/>
      <c r="BL489" s="44"/>
      <c r="BM489" s="44"/>
      <c r="BN489" s="44"/>
      <c r="BR489" s="2" t="s">
        <v>10975</v>
      </c>
    </row>
    <row r="490" spans="1:70" x14ac:dyDescent="0.2">
      <c r="A490" t="s">
        <v>464</v>
      </c>
      <c r="B490" t="s">
        <v>8031</v>
      </c>
      <c r="C490" t="s">
        <v>81</v>
      </c>
      <c r="D490" t="s">
        <v>72</v>
      </c>
      <c r="E490" t="s">
        <v>70</v>
      </c>
      <c r="F490" t="s">
        <v>43</v>
      </c>
      <c r="G490" s="22">
        <v>32</v>
      </c>
      <c r="H490" s="22">
        <v>26</v>
      </c>
      <c r="I490" s="22">
        <f t="shared" si="45"/>
        <v>26</v>
      </c>
      <c r="J490" s="22"/>
      <c r="K490" s="149">
        <v>6</v>
      </c>
      <c r="L490" s="90"/>
      <c r="M490" s="2"/>
      <c r="N490" t="s">
        <v>7987</v>
      </c>
      <c r="O490" t="s">
        <v>35</v>
      </c>
      <c r="P490" t="s">
        <v>89</v>
      </c>
      <c r="Q490" t="s">
        <v>8032</v>
      </c>
      <c r="U490" s="2" t="s">
        <v>37</v>
      </c>
      <c r="V490" t="s">
        <v>8033</v>
      </c>
      <c r="Y490" s="90">
        <f>AA490</f>
        <v>31</v>
      </c>
      <c r="Z490" s="2">
        <v>1</v>
      </c>
      <c r="AA490" s="22">
        <v>31</v>
      </c>
      <c r="AB490" s="22"/>
      <c r="AC490" s="22"/>
      <c r="AD490" s="22"/>
      <c r="AE490" s="22"/>
      <c r="AF490" t="s">
        <v>734</v>
      </c>
      <c r="AI490" t="s">
        <v>7416</v>
      </c>
      <c r="AK490" t="s">
        <v>39</v>
      </c>
      <c r="AU490"/>
      <c r="AV490"/>
      <c r="AW490"/>
      <c r="AX490"/>
      <c r="BC490" s="173">
        <f>VLOOKUP(Y490,系数表!A:C,3,0)</f>
        <v>1.1000000000000001</v>
      </c>
      <c r="BD490" s="173">
        <f t="shared" si="47"/>
        <v>6.6000000000000005</v>
      </c>
      <c r="BE490" s="173"/>
      <c r="BF490" s="173"/>
      <c r="BG490" s="166"/>
      <c r="BH490" s="166"/>
      <c r="BI490" s="160"/>
      <c r="BJ490" s="43">
        <f t="shared" si="44"/>
        <v>6.6000000000000005</v>
      </c>
      <c r="BK490" s="44"/>
      <c r="BL490" s="44"/>
      <c r="BM490" s="44"/>
      <c r="BN490" s="44"/>
      <c r="BR490" s="2" t="s">
        <v>10975</v>
      </c>
    </row>
    <row r="491" spans="1:70" x14ac:dyDescent="0.2">
      <c r="A491" t="s">
        <v>464</v>
      </c>
      <c r="B491" t="s">
        <v>8034</v>
      </c>
      <c r="C491" t="s">
        <v>81</v>
      </c>
      <c r="D491" t="s">
        <v>72</v>
      </c>
      <c r="E491" t="s">
        <v>70</v>
      </c>
      <c r="F491" t="s">
        <v>630</v>
      </c>
      <c r="G491" s="22">
        <v>24</v>
      </c>
      <c r="H491" s="22">
        <v>24</v>
      </c>
      <c r="I491" s="22">
        <f t="shared" si="45"/>
        <v>24</v>
      </c>
      <c r="J491" s="22"/>
      <c r="K491" s="90"/>
      <c r="L491" s="90"/>
      <c r="M491" s="2"/>
      <c r="N491" t="s">
        <v>40</v>
      </c>
      <c r="O491" t="s">
        <v>35</v>
      </c>
      <c r="P491" t="s">
        <v>36</v>
      </c>
      <c r="Q491" t="s">
        <v>8035</v>
      </c>
      <c r="U491" s="2" t="s">
        <v>37</v>
      </c>
      <c r="V491" t="s">
        <v>8036</v>
      </c>
      <c r="Y491" s="90"/>
      <c r="Z491" s="2">
        <v>1</v>
      </c>
      <c r="AA491" s="22">
        <v>61</v>
      </c>
      <c r="AB491" s="22"/>
      <c r="AC491" s="22"/>
      <c r="AD491" s="22"/>
      <c r="AE491" s="22"/>
      <c r="AF491" t="s">
        <v>598</v>
      </c>
      <c r="AI491" t="s">
        <v>7416</v>
      </c>
      <c r="AK491" t="s">
        <v>69</v>
      </c>
      <c r="AN491" t="s">
        <v>4941</v>
      </c>
      <c r="AU491"/>
      <c r="AV491"/>
      <c r="AW491"/>
      <c r="AX491"/>
      <c r="BC491" s="173"/>
      <c r="BD491" s="173"/>
      <c r="BE491" s="173"/>
      <c r="BF491" s="173"/>
      <c r="BG491" s="166"/>
      <c r="BH491" s="166"/>
      <c r="BI491" s="160"/>
      <c r="BJ491" s="43">
        <f t="shared" si="44"/>
        <v>0</v>
      </c>
      <c r="BK491" s="44"/>
      <c r="BL491" s="44"/>
      <c r="BM491" s="44"/>
      <c r="BN491" s="44"/>
      <c r="BR491" s="2" t="s">
        <v>10975</v>
      </c>
    </row>
    <row r="492" spans="1:70" x14ac:dyDescent="0.2">
      <c r="A492" t="s">
        <v>464</v>
      </c>
      <c r="B492" t="s">
        <v>8037</v>
      </c>
      <c r="C492" t="s">
        <v>81</v>
      </c>
      <c r="D492" t="s">
        <v>72</v>
      </c>
      <c r="E492" t="s">
        <v>70</v>
      </c>
      <c r="F492" t="s">
        <v>43</v>
      </c>
      <c r="G492" s="22">
        <v>32</v>
      </c>
      <c r="H492" s="22">
        <v>32</v>
      </c>
      <c r="I492" s="22">
        <f t="shared" si="45"/>
        <v>32</v>
      </c>
      <c r="J492" s="22"/>
      <c r="K492" s="90"/>
      <c r="L492" s="90"/>
      <c r="M492" s="2"/>
      <c r="N492" t="s">
        <v>66</v>
      </c>
      <c r="O492" t="s">
        <v>35</v>
      </c>
      <c r="P492" t="s">
        <v>36</v>
      </c>
      <c r="Q492" t="s">
        <v>8038</v>
      </c>
      <c r="U492" s="2" t="s">
        <v>37</v>
      </c>
      <c r="V492" t="s">
        <v>8039</v>
      </c>
      <c r="Y492" s="90"/>
      <c r="Z492" s="2">
        <v>1</v>
      </c>
      <c r="AA492" s="22">
        <v>31</v>
      </c>
      <c r="AB492" s="22"/>
      <c r="AC492" s="22"/>
      <c r="AD492" s="22"/>
      <c r="AE492" s="22"/>
      <c r="AF492" t="s">
        <v>734</v>
      </c>
      <c r="AI492" t="s">
        <v>2193</v>
      </c>
      <c r="AK492" t="s">
        <v>47</v>
      </c>
      <c r="AN492" t="s">
        <v>465</v>
      </c>
      <c r="AU492"/>
      <c r="AV492"/>
      <c r="AW492"/>
      <c r="AX492"/>
      <c r="BC492" s="173"/>
      <c r="BD492" s="173"/>
      <c r="BE492" s="173"/>
      <c r="BF492" s="173"/>
      <c r="BG492" s="166"/>
      <c r="BH492" s="166"/>
      <c r="BI492" s="160"/>
      <c r="BJ492" s="43">
        <f t="shared" si="44"/>
        <v>0</v>
      </c>
      <c r="BK492" s="44"/>
      <c r="BL492" s="44"/>
      <c r="BM492" s="44"/>
      <c r="BN492" s="44"/>
      <c r="BR492" s="2" t="s">
        <v>10975</v>
      </c>
    </row>
    <row r="493" spans="1:70" x14ac:dyDescent="0.2">
      <c r="A493" t="s">
        <v>464</v>
      </c>
      <c r="B493" t="s">
        <v>8040</v>
      </c>
      <c r="C493" t="s">
        <v>41</v>
      </c>
      <c r="D493" t="s">
        <v>72</v>
      </c>
      <c r="E493" t="s">
        <v>70</v>
      </c>
      <c r="F493" t="s">
        <v>34</v>
      </c>
      <c r="G493" s="22">
        <v>16</v>
      </c>
      <c r="H493" s="22">
        <v>16</v>
      </c>
      <c r="I493" s="22">
        <f t="shared" si="45"/>
        <v>16</v>
      </c>
      <c r="J493" s="22"/>
      <c r="K493" s="90"/>
      <c r="L493" s="90"/>
      <c r="M493" s="2"/>
      <c r="N493" t="s">
        <v>60</v>
      </c>
      <c r="O493" t="s">
        <v>35</v>
      </c>
      <c r="P493" t="s">
        <v>36</v>
      </c>
      <c r="Q493" t="s">
        <v>8029</v>
      </c>
      <c r="U493" s="2" t="s">
        <v>37</v>
      </c>
      <c r="V493" t="s">
        <v>8041</v>
      </c>
      <c r="Y493" s="90"/>
      <c r="Z493" s="2">
        <v>1</v>
      </c>
      <c r="AA493" s="22">
        <v>31</v>
      </c>
      <c r="AB493" s="22"/>
      <c r="AC493" s="22"/>
      <c r="AD493" s="22"/>
      <c r="AE493" s="22"/>
      <c r="AF493" t="s">
        <v>734</v>
      </c>
      <c r="AI493" t="s">
        <v>3708</v>
      </c>
      <c r="AK493" t="s">
        <v>51</v>
      </c>
      <c r="AN493" t="s">
        <v>465</v>
      </c>
      <c r="AU493"/>
      <c r="AV493"/>
      <c r="AW493"/>
      <c r="AX493"/>
      <c r="BC493" s="173"/>
      <c r="BD493" s="173"/>
      <c r="BE493" s="173"/>
      <c r="BF493" s="173"/>
      <c r="BG493" s="166"/>
      <c r="BH493" s="166"/>
      <c r="BI493" s="160"/>
      <c r="BJ493" s="43">
        <f t="shared" si="44"/>
        <v>0</v>
      </c>
      <c r="BK493" s="44"/>
      <c r="BL493" s="44"/>
      <c r="BM493" s="44"/>
      <c r="BN493" s="44"/>
      <c r="BR493" s="2" t="s">
        <v>10975</v>
      </c>
    </row>
    <row r="494" spans="1:70" x14ac:dyDescent="0.2">
      <c r="A494" t="s">
        <v>464</v>
      </c>
      <c r="B494" t="s">
        <v>8042</v>
      </c>
      <c r="C494" t="s">
        <v>41</v>
      </c>
      <c r="D494" t="s">
        <v>72</v>
      </c>
      <c r="E494" t="s">
        <v>70</v>
      </c>
      <c r="F494" t="s">
        <v>630</v>
      </c>
      <c r="G494" s="22">
        <v>24</v>
      </c>
      <c r="H494" s="22">
        <v>24</v>
      </c>
      <c r="I494" s="22">
        <f t="shared" si="45"/>
        <v>24</v>
      </c>
      <c r="J494" s="22"/>
      <c r="K494" s="90"/>
      <c r="L494" s="90"/>
      <c r="M494" s="2"/>
      <c r="N494" t="s">
        <v>40</v>
      </c>
      <c r="O494" t="s">
        <v>35</v>
      </c>
      <c r="P494" t="s">
        <v>36</v>
      </c>
      <c r="Q494" t="s">
        <v>612</v>
      </c>
      <c r="U494" s="2" t="s">
        <v>37</v>
      </c>
      <c r="V494" t="s">
        <v>8043</v>
      </c>
      <c r="Y494" s="90"/>
      <c r="Z494" s="2">
        <v>1</v>
      </c>
      <c r="AA494" s="22">
        <v>61</v>
      </c>
      <c r="AB494" s="22"/>
      <c r="AC494" s="22"/>
      <c r="AD494" s="22"/>
      <c r="AE494" s="22"/>
      <c r="AF494" t="s">
        <v>598</v>
      </c>
      <c r="AI494" t="s">
        <v>7416</v>
      </c>
      <c r="AK494" t="s">
        <v>69</v>
      </c>
      <c r="AN494" t="s">
        <v>465</v>
      </c>
      <c r="AU494"/>
      <c r="AV494"/>
      <c r="AW494"/>
      <c r="AX494"/>
      <c r="BC494" s="173"/>
      <c r="BD494" s="173"/>
      <c r="BE494" s="173"/>
      <c r="BF494" s="173"/>
      <c r="BG494" s="166"/>
      <c r="BH494" s="166"/>
      <c r="BI494" s="160"/>
      <c r="BJ494" s="43">
        <f t="shared" si="44"/>
        <v>0</v>
      </c>
      <c r="BK494" s="44"/>
      <c r="BL494" s="44"/>
      <c r="BM494" s="44"/>
      <c r="BN494" s="44"/>
      <c r="BR494" s="2" t="s">
        <v>10975</v>
      </c>
    </row>
    <row r="495" spans="1:70" x14ac:dyDescent="0.2">
      <c r="A495" t="s">
        <v>464</v>
      </c>
      <c r="B495" t="s">
        <v>8044</v>
      </c>
      <c r="C495" t="s">
        <v>41</v>
      </c>
      <c r="D495" t="s">
        <v>72</v>
      </c>
      <c r="E495" t="s">
        <v>70</v>
      </c>
      <c r="F495" t="s">
        <v>43</v>
      </c>
      <c r="G495" s="22">
        <v>32</v>
      </c>
      <c r="H495" s="22">
        <v>32</v>
      </c>
      <c r="I495" s="22">
        <f t="shared" si="45"/>
        <v>32</v>
      </c>
      <c r="J495" s="22"/>
      <c r="K495" s="90"/>
      <c r="L495" s="90"/>
      <c r="M495" s="2"/>
      <c r="N495" t="s">
        <v>66</v>
      </c>
      <c r="O495" t="s">
        <v>35</v>
      </c>
      <c r="P495" t="s">
        <v>36</v>
      </c>
      <c r="Q495" t="s">
        <v>8035</v>
      </c>
      <c r="U495" s="2" t="s">
        <v>37</v>
      </c>
      <c r="V495" t="s">
        <v>8045</v>
      </c>
      <c r="Y495" s="90"/>
      <c r="Z495" s="2">
        <v>1</v>
      </c>
      <c r="AA495" s="22">
        <v>31</v>
      </c>
      <c r="AB495" s="22"/>
      <c r="AC495" s="22"/>
      <c r="AD495" s="22"/>
      <c r="AE495" s="22"/>
      <c r="AF495" t="s">
        <v>734</v>
      </c>
      <c r="AI495" t="s">
        <v>223</v>
      </c>
      <c r="AK495" t="s">
        <v>47</v>
      </c>
      <c r="AN495" t="s">
        <v>465</v>
      </c>
      <c r="AU495"/>
      <c r="AV495"/>
      <c r="AW495"/>
      <c r="AX495"/>
      <c r="BC495" s="173"/>
      <c r="BD495" s="173"/>
      <c r="BE495" s="173"/>
      <c r="BF495" s="173"/>
      <c r="BG495" s="166"/>
      <c r="BH495" s="166"/>
      <c r="BI495" s="160"/>
      <c r="BJ495" s="43">
        <f t="shared" si="44"/>
        <v>0</v>
      </c>
      <c r="BK495" s="44"/>
      <c r="BL495" s="44"/>
      <c r="BM495" s="44"/>
      <c r="BN495" s="44"/>
      <c r="BR495" s="2" t="s">
        <v>10975</v>
      </c>
    </row>
    <row r="496" spans="1:70" x14ac:dyDescent="0.2">
      <c r="A496" t="s">
        <v>464</v>
      </c>
      <c r="B496" t="s">
        <v>8046</v>
      </c>
      <c r="C496" t="s">
        <v>41</v>
      </c>
      <c r="D496" t="s">
        <v>72</v>
      </c>
      <c r="E496" t="s">
        <v>70</v>
      </c>
      <c r="F496" t="s">
        <v>43</v>
      </c>
      <c r="G496" s="22">
        <v>32</v>
      </c>
      <c r="H496" s="22">
        <v>12</v>
      </c>
      <c r="I496" s="22">
        <f t="shared" si="45"/>
        <v>12</v>
      </c>
      <c r="J496" s="22"/>
      <c r="K496" s="149">
        <v>20</v>
      </c>
      <c r="L496" s="90"/>
      <c r="M496" s="2"/>
      <c r="N496" t="s">
        <v>60</v>
      </c>
      <c r="O496" t="s">
        <v>35</v>
      </c>
      <c r="P496" t="s">
        <v>36</v>
      </c>
      <c r="Q496" t="s">
        <v>500</v>
      </c>
      <c r="U496" s="2" t="s">
        <v>37</v>
      </c>
      <c r="V496" t="s">
        <v>8047</v>
      </c>
      <c r="Y496" s="90">
        <f t="shared" ref="Y496:Y506" si="51">AA496</f>
        <v>60</v>
      </c>
      <c r="Z496" s="2">
        <v>1</v>
      </c>
      <c r="AA496" s="22">
        <v>60</v>
      </c>
      <c r="AB496" s="22"/>
      <c r="AC496" s="22"/>
      <c r="AD496" s="22"/>
      <c r="AE496" s="45" t="s">
        <v>8005</v>
      </c>
      <c r="AF496" t="s">
        <v>491</v>
      </c>
      <c r="AI496" t="s">
        <v>6178</v>
      </c>
      <c r="AK496" t="s">
        <v>219</v>
      </c>
      <c r="AN496" t="s">
        <v>465</v>
      </c>
      <c r="AU496"/>
      <c r="AX496"/>
      <c r="BC496" s="173">
        <f>VLOOKUP(Y496,系数表!A:C,3,0)</f>
        <v>1.1000000000000001</v>
      </c>
      <c r="BD496" s="173">
        <f t="shared" si="47"/>
        <v>22</v>
      </c>
      <c r="BE496" s="173"/>
      <c r="BF496" s="173"/>
      <c r="BG496" s="166"/>
      <c r="BH496" s="166"/>
      <c r="BI496" s="160"/>
      <c r="BJ496" s="43">
        <f t="shared" si="44"/>
        <v>22</v>
      </c>
      <c r="BK496" s="44"/>
      <c r="BL496" s="44"/>
      <c r="BM496" s="44"/>
      <c r="BN496" s="43">
        <f>BJ496</f>
        <v>22</v>
      </c>
      <c r="BR496" s="2" t="s">
        <v>10975</v>
      </c>
    </row>
    <row r="497" spans="1:70" x14ac:dyDescent="0.2">
      <c r="A497" t="s">
        <v>464</v>
      </c>
      <c r="B497" t="s">
        <v>8046</v>
      </c>
      <c r="C497" t="s">
        <v>41</v>
      </c>
      <c r="D497" t="s">
        <v>72</v>
      </c>
      <c r="E497" t="s">
        <v>70</v>
      </c>
      <c r="F497" t="s">
        <v>43</v>
      </c>
      <c r="G497" s="22">
        <v>32</v>
      </c>
      <c r="H497" s="22">
        <v>12</v>
      </c>
      <c r="I497" s="22">
        <f t="shared" si="45"/>
        <v>12</v>
      </c>
      <c r="J497" s="22"/>
      <c r="K497" s="149">
        <v>20</v>
      </c>
      <c r="L497" s="90"/>
      <c r="M497" s="2"/>
      <c r="N497" t="s">
        <v>60</v>
      </c>
      <c r="O497" t="s">
        <v>35</v>
      </c>
      <c r="P497" t="s">
        <v>36</v>
      </c>
      <c r="Q497" t="s">
        <v>476</v>
      </c>
      <c r="U497" s="2" t="s">
        <v>37</v>
      </c>
      <c r="V497" t="s">
        <v>8048</v>
      </c>
      <c r="Y497" s="90">
        <f t="shared" si="51"/>
        <v>57</v>
      </c>
      <c r="Z497" s="2">
        <v>1</v>
      </c>
      <c r="AA497" s="22">
        <v>57</v>
      </c>
      <c r="AB497" s="22"/>
      <c r="AC497" s="22"/>
      <c r="AD497" s="22"/>
      <c r="AE497" s="45" t="s">
        <v>7931</v>
      </c>
      <c r="AF497" t="s">
        <v>495</v>
      </c>
      <c r="AI497" t="s">
        <v>6178</v>
      </c>
      <c r="AK497" t="s">
        <v>219</v>
      </c>
      <c r="AN497" t="s">
        <v>465</v>
      </c>
      <c r="AU497"/>
      <c r="AX497"/>
      <c r="BC497" s="173">
        <f>VLOOKUP(Y497,系数表!A:C,3,0)</f>
        <v>1.1000000000000001</v>
      </c>
      <c r="BD497" s="173">
        <f t="shared" si="47"/>
        <v>22</v>
      </c>
      <c r="BE497" s="173"/>
      <c r="BF497" s="173"/>
      <c r="BG497" s="166"/>
      <c r="BH497" s="166"/>
      <c r="BI497" s="160"/>
      <c r="BJ497" s="43">
        <f t="shared" si="44"/>
        <v>22</v>
      </c>
      <c r="BK497" s="44"/>
      <c r="BL497" s="44"/>
      <c r="BM497" s="44"/>
      <c r="BN497" s="43">
        <f>BJ497</f>
        <v>22</v>
      </c>
      <c r="BR497" s="2" t="s">
        <v>10975</v>
      </c>
    </row>
    <row r="498" spans="1:70" x14ac:dyDescent="0.2">
      <c r="A498" t="s">
        <v>464</v>
      </c>
      <c r="B498" t="s">
        <v>8046</v>
      </c>
      <c r="C498" t="s">
        <v>41</v>
      </c>
      <c r="D498" t="s">
        <v>72</v>
      </c>
      <c r="E498" t="s">
        <v>70</v>
      </c>
      <c r="F498" t="s">
        <v>43</v>
      </c>
      <c r="G498" s="22">
        <v>32</v>
      </c>
      <c r="H498" s="22">
        <v>12</v>
      </c>
      <c r="I498" s="22">
        <f t="shared" si="45"/>
        <v>12</v>
      </c>
      <c r="J498" s="22"/>
      <c r="K498" s="149">
        <v>20</v>
      </c>
      <c r="L498" s="90"/>
      <c r="M498" s="2"/>
      <c r="N498" t="s">
        <v>60</v>
      </c>
      <c r="O498" t="s">
        <v>35</v>
      </c>
      <c r="P498" t="s">
        <v>36</v>
      </c>
      <c r="Q498" t="s">
        <v>8049</v>
      </c>
      <c r="U498" s="2" t="s">
        <v>37</v>
      </c>
      <c r="V498" t="s">
        <v>8050</v>
      </c>
      <c r="Y498" s="90">
        <f t="shared" si="51"/>
        <v>60</v>
      </c>
      <c r="Z498" s="2">
        <v>1</v>
      </c>
      <c r="AA498" s="22">
        <v>60</v>
      </c>
      <c r="AB498" s="22"/>
      <c r="AC498" s="22"/>
      <c r="AD498" s="22"/>
      <c r="AE498" s="45" t="s">
        <v>8005</v>
      </c>
      <c r="AF498" t="s">
        <v>498</v>
      </c>
      <c r="AI498" t="s">
        <v>6178</v>
      </c>
      <c r="AK498" t="s">
        <v>219</v>
      </c>
      <c r="AN498" t="s">
        <v>465</v>
      </c>
      <c r="AU498"/>
      <c r="AX498"/>
      <c r="BC498" s="173">
        <f>VLOOKUP(Y498,系数表!A:C,3,0)</f>
        <v>1.1000000000000001</v>
      </c>
      <c r="BD498" s="173">
        <f t="shared" si="47"/>
        <v>22</v>
      </c>
      <c r="BE498" s="173"/>
      <c r="BF498" s="173"/>
      <c r="BG498" s="166"/>
      <c r="BH498" s="166"/>
      <c r="BI498" s="160"/>
      <c r="BJ498" s="43">
        <f t="shared" si="44"/>
        <v>22</v>
      </c>
      <c r="BK498" s="44"/>
      <c r="BL498" s="44"/>
      <c r="BM498" s="44"/>
      <c r="BN498" s="43">
        <f>BJ498</f>
        <v>22</v>
      </c>
      <c r="BR498" s="2" t="s">
        <v>10975</v>
      </c>
    </row>
    <row r="499" spans="1:70" s="49" customFormat="1" x14ac:dyDescent="0.2">
      <c r="A499" t="s">
        <v>464</v>
      </c>
      <c r="B499" t="s">
        <v>8046</v>
      </c>
      <c r="C499" t="s">
        <v>41</v>
      </c>
      <c r="D499" t="s">
        <v>72</v>
      </c>
      <c r="E499" t="s">
        <v>70</v>
      </c>
      <c r="F499" t="s">
        <v>43</v>
      </c>
      <c r="G499" s="22">
        <v>32</v>
      </c>
      <c r="H499" s="22">
        <v>12</v>
      </c>
      <c r="I499" s="22">
        <f t="shared" si="45"/>
        <v>12</v>
      </c>
      <c r="J499" s="22"/>
      <c r="K499" s="149">
        <v>20</v>
      </c>
      <c r="L499" s="90"/>
      <c r="M499" s="2"/>
      <c r="N499" t="s">
        <v>60</v>
      </c>
      <c r="O499" t="s">
        <v>35</v>
      </c>
      <c r="P499" t="s">
        <v>36</v>
      </c>
      <c r="Q499" t="s">
        <v>8049</v>
      </c>
      <c r="R499"/>
      <c r="S499"/>
      <c r="T499"/>
      <c r="U499" s="2" t="s">
        <v>37</v>
      </c>
      <c r="V499" t="s">
        <v>8051</v>
      </c>
      <c r="W499"/>
      <c r="X499"/>
      <c r="Y499" s="90">
        <f t="shared" si="51"/>
        <v>61</v>
      </c>
      <c r="Z499" s="2">
        <v>1</v>
      </c>
      <c r="AA499" s="22">
        <v>61</v>
      </c>
      <c r="AB499" s="22"/>
      <c r="AC499" s="22"/>
      <c r="AD499" s="22"/>
      <c r="AE499" s="45" t="s">
        <v>7745</v>
      </c>
      <c r="AF499" t="s">
        <v>502</v>
      </c>
      <c r="AG499"/>
      <c r="AH499"/>
      <c r="AI499" t="s">
        <v>6178</v>
      </c>
      <c r="AJ499"/>
      <c r="AK499" t="s">
        <v>219</v>
      </c>
      <c r="AL499"/>
      <c r="AM499"/>
      <c r="AN499" t="s">
        <v>465</v>
      </c>
      <c r="AO499"/>
      <c r="AP499"/>
      <c r="AQ499"/>
      <c r="AR499"/>
      <c r="AS499"/>
      <c r="AT499"/>
      <c r="AU499"/>
      <c r="AV499" s="2"/>
      <c r="AW499" s="2"/>
      <c r="AX499"/>
      <c r="AY499" s="43"/>
      <c r="AZ499" s="43"/>
      <c r="BA499" s="43"/>
      <c r="BB499" s="43"/>
      <c r="BC499" s="173">
        <f>VLOOKUP(Y499,系数表!A:C,3,0)</f>
        <v>1.1000000000000001</v>
      </c>
      <c r="BD499" s="173">
        <f t="shared" si="47"/>
        <v>22</v>
      </c>
      <c r="BE499" s="173"/>
      <c r="BF499" s="173"/>
      <c r="BG499" s="166"/>
      <c r="BH499" s="166"/>
      <c r="BI499" s="160"/>
      <c r="BJ499" s="43">
        <f t="shared" si="44"/>
        <v>22</v>
      </c>
      <c r="BK499" s="44"/>
      <c r="BL499" s="44"/>
      <c r="BM499" s="44"/>
      <c r="BN499" s="43">
        <f>BJ499</f>
        <v>22</v>
      </c>
      <c r="BO499" s="2"/>
      <c r="BP499" s="2"/>
      <c r="BQ499"/>
      <c r="BR499" s="2" t="s">
        <v>10975</v>
      </c>
    </row>
    <row r="500" spans="1:70" s="71" customFormat="1" x14ac:dyDescent="0.2">
      <c r="A500" s="71" t="s">
        <v>464</v>
      </c>
      <c r="B500" s="71" t="s">
        <v>8052</v>
      </c>
      <c r="C500" s="71" t="s">
        <v>41</v>
      </c>
      <c r="D500" s="71" t="s">
        <v>72</v>
      </c>
      <c r="E500" s="71" t="s">
        <v>70</v>
      </c>
      <c r="F500" s="71" t="s">
        <v>43</v>
      </c>
      <c r="G500" s="27">
        <v>32</v>
      </c>
      <c r="H500" s="27">
        <v>6</v>
      </c>
      <c r="I500" s="27">
        <f t="shared" si="45"/>
        <v>6</v>
      </c>
      <c r="J500" s="27"/>
      <c r="K500" s="29">
        <v>20</v>
      </c>
      <c r="L500" s="29"/>
      <c r="M500" s="88"/>
      <c r="N500" s="71" t="s">
        <v>35</v>
      </c>
      <c r="O500" s="71" t="s">
        <v>35</v>
      </c>
      <c r="P500" s="71" t="s">
        <v>36</v>
      </c>
      <c r="Q500" s="71" t="s">
        <v>612</v>
      </c>
      <c r="U500" s="88" t="s">
        <v>37</v>
      </c>
      <c r="V500" s="71" t="s">
        <v>8053</v>
      </c>
      <c r="Y500" s="90">
        <f t="shared" si="51"/>
        <v>61</v>
      </c>
      <c r="Z500" s="88">
        <v>1</v>
      </c>
      <c r="AA500" s="27">
        <v>61</v>
      </c>
      <c r="AB500" s="27"/>
      <c r="AC500" s="27"/>
      <c r="AD500" s="27"/>
      <c r="AE500" s="27"/>
      <c r="AF500" s="71" t="s">
        <v>598</v>
      </c>
      <c r="AI500" s="71" t="s">
        <v>6178</v>
      </c>
      <c r="AK500" s="71" t="s">
        <v>40</v>
      </c>
      <c r="AN500" s="71" t="s">
        <v>465</v>
      </c>
      <c r="AY500" s="160"/>
      <c r="AZ500" s="160"/>
      <c r="BA500" s="160"/>
      <c r="BB500" s="160"/>
      <c r="BC500" s="173">
        <f>VLOOKUP(Y500,系数表!A:C,3,0)</f>
        <v>1.1000000000000001</v>
      </c>
      <c r="BD500" s="173">
        <f t="shared" si="47"/>
        <v>22</v>
      </c>
      <c r="BE500" s="173"/>
      <c r="BF500" s="173"/>
      <c r="BG500" s="166"/>
      <c r="BH500" s="166"/>
      <c r="BI500" s="160"/>
      <c r="BJ500" s="160">
        <f t="shared" si="44"/>
        <v>22</v>
      </c>
      <c r="BK500" s="166"/>
      <c r="BL500" s="166"/>
      <c r="BM500" s="166"/>
      <c r="BN500" s="166"/>
      <c r="BO500" s="88"/>
      <c r="BP500" s="88"/>
      <c r="BR500" s="88" t="s">
        <v>10975</v>
      </c>
    </row>
    <row r="501" spans="1:70" s="71" customFormat="1" x14ac:dyDescent="0.2">
      <c r="A501" s="176" t="s">
        <v>464</v>
      </c>
      <c r="B501" s="176" t="s">
        <v>8052</v>
      </c>
      <c r="C501" s="176" t="s">
        <v>41</v>
      </c>
      <c r="D501" s="176" t="s">
        <v>72</v>
      </c>
      <c r="E501" s="176" t="s">
        <v>70</v>
      </c>
      <c r="F501" s="176" t="s">
        <v>43</v>
      </c>
      <c r="G501" s="177"/>
      <c r="H501" s="177"/>
      <c r="I501" s="177"/>
      <c r="J501" s="177"/>
      <c r="K501" s="29"/>
      <c r="L501" s="29">
        <v>6</v>
      </c>
      <c r="M501" s="83"/>
      <c r="N501" s="176" t="s">
        <v>35</v>
      </c>
      <c r="O501" s="176" t="s">
        <v>35</v>
      </c>
      <c r="P501" s="176" t="s">
        <v>36</v>
      </c>
      <c r="Q501" s="176" t="s">
        <v>612</v>
      </c>
      <c r="R501" s="176"/>
      <c r="S501" s="176"/>
      <c r="T501" s="176"/>
      <c r="U501" s="83" t="s">
        <v>37</v>
      </c>
      <c r="V501" s="176" t="s">
        <v>8053</v>
      </c>
      <c r="W501" s="176"/>
      <c r="X501" s="176"/>
      <c r="Y501" s="90">
        <f t="shared" ref="Y501" si="52">AA501</f>
        <v>61</v>
      </c>
      <c r="Z501" s="83">
        <v>1</v>
      </c>
      <c r="AA501" s="177">
        <v>61</v>
      </c>
      <c r="AB501" s="177"/>
      <c r="AC501" s="177"/>
      <c r="AD501" s="177"/>
      <c r="AE501" s="177"/>
      <c r="AF501" s="176" t="s">
        <v>598</v>
      </c>
      <c r="AG501" s="176"/>
      <c r="AI501" s="71" t="s">
        <v>6178</v>
      </c>
      <c r="AK501" s="71" t="s">
        <v>40</v>
      </c>
      <c r="AN501" s="71" t="s">
        <v>465</v>
      </c>
      <c r="AY501" s="160"/>
      <c r="AZ501" s="160"/>
      <c r="BA501" s="160"/>
      <c r="BB501" s="160"/>
      <c r="BC501" s="173"/>
      <c r="BD501" s="173"/>
      <c r="BE501" s="173">
        <f>VLOOKUP(Y501,系数表!A:D,4,0)</f>
        <v>1.2</v>
      </c>
      <c r="BF501" s="173">
        <f t="shared" ref="BF501" si="53">L501*BE501*ROUND(AA501/Y501,0)</f>
        <v>7.1999999999999993</v>
      </c>
      <c r="BG501" s="166"/>
      <c r="BH501" s="166"/>
      <c r="BI501" s="160"/>
      <c r="BJ501" s="160">
        <f t="shared" ref="BJ501" si="54">BD501+BF501</f>
        <v>7.1999999999999993</v>
      </c>
      <c r="BK501" s="166"/>
      <c r="BL501" s="166"/>
      <c r="BM501" s="166"/>
      <c r="BN501" s="166"/>
      <c r="BO501" s="88"/>
      <c r="BP501" s="88"/>
      <c r="BR501" s="88" t="s">
        <v>10975</v>
      </c>
    </row>
    <row r="502" spans="1:70" x14ac:dyDescent="0.2">
      <c r="A502" t="s">
        <v>464</v>
      </c>
      <c r="B502" t="s">
        <v>634</v>
      </c>
      <c r="C502" t="s">
        <v>81</v>
      </c>
      <c r="D502" t="s">
        <v>85</v>
      </c>
      <c r="E502" t="s">
        <v>70</v>
      </c>
      <c r="F502" t="s">
        <v>43</v>
      </c>
      <c r="G502" s="22">
        <v>32</v>
      </c>
      <c r="H502" s="22">
        <v>28</v>
      </c>
      <c r="I502" s="22">
        <f t="shared" si="45"/>
        <v>28</v>
      </c>
      <c r="J502" s="22"/>
      <c r="K502" s="149">
        <v>4</v>
      </c>
      <c r="L502" s="90"/>
      <c r="M502" s="2"/>
      <c r="N502" t="s">
        <v>7987</v>
      </c>
      <c r="O502" t="s">
        <v>35</v>
      </c>
      <c r="P502" t="s">
        <v>36</v>
      </c>
      <c r="Q502" t="s">
        <v>7970</v>
      </c>
      <c r="U502" s="2" t="s">
        <v>37</v>
      </c>
      <c r="V502" t="s">
        <v>636</v>
      </c>
      <c r="Y502" s="90">
        <f t="shared" si="51"/>
        <v>117</v>
      </c>
      <c r="Z502" s="2">
        <v>2</v>
      </c>
      <c r="AA502" s="22">
        <v>117</v>
      </c>
      <c r="AB502" s="22"/>
      <c r="AC502" s="22"/>
      <c r="AD502" s="22"/>
      <c r="AE502" s="45" t="s">
        <v>8005</v>
      </c>
      <c r="AF502" t="s">
        <v>5715</v>
      </c>
      <c r="AI502" t="s">
        <v>7416</v>
      </c>
      <c r="AK502" t="s">
        <v>39</v>
      </c>
      <c r="AN502" t="s">
        <v>4941</v>
      </c>
      <c r="AU502"/>
      <c r="AX502"/>
      <c r="BC502" s="173">
        <f>VLOOKUP(Y502,系数表!A:C,3,0)</f>
        <v>1.1000000000000001</v>
      </c>
      <c r="BD502" s="173">
        <f t="shared" si="47"/>
        <v>4.4000000000000004</v>
      </c>
      <c r="BE502" s="173"/>
      <c r="BF502" s="173"/>
      <c r="BG502" s="166"/>
      <c r="BH502" s="166"/>
      <c r="BI502" s="160"/>
      <c r="BJ502" s="43">
        <f t="shared" si="44"/>
        <v>4.4000000000000004</v>
      </c>
      <c r="BK502" s="44"/>
      <c r="BL502" s="44"/>
      <c r="BM502" s="44"/>
      <c r="BN502" s="43">
        <f t="shared" ref="BN502:BN526" si="55">BJ502</f>
        <v>4.4000000000000004</v>
      </c>
      <c r="BR502" s="2" t="s">
        <v>10975</v>
      </c>
    </row>
    <row r="503" spans="1:70" x14ac:dyDescent="0.2">
      <c r="A503" t="s">
        <v>464</v>
      </c>
      <c r="B503" t="s">
        <v>634</v>
      </c>
      <c r="C503" t="s">
        <v>81</v>
      </c>
      <c r="D503" t="s">
        <v>85</v>
      </c>
      <c r="E503" t="s">
        <v>70</v>
      </c>
      <c r="F503" t="s">
        <v>43</v>
      </c>
      <c r="G503" s="22">
        <v>32</v>
      </c>
      <c r="H503" s="22">
        <v>28</v>
      </c>
      <c r="I503" s="22">
        <f t="shared" si="45"/>
        <v>28</v>
      </c>
      <c r="J503" s="22"/>
      <c r="K503" s="149">
        <v>4</v>
      </c>
      <c r="L503" s="90"/>
      <c r="M503" s="2"/>
      <c r="N503" t="s">
        <v>7987</v>
      </c>
      <c r="O503" t="s">
        <v>35</v>
      </c>
      <c r="P503" t="s">
        <v>36</v>
      </c>
      <c r="Q503" t="s">
        <v>635</v>
      </c>
      <c r="U503" s="2" t="s">
        <v>37</v>
      </c>
      <c r="V503" t="s">
        <v>8054</v>
      </c>
      <c r="Y503" s="90">
        <f t="shared" si="51"/>
        <v>121</v>
      </c>
      <c r="Z503" s="2">
        <v>2</v>
      </c>
      <c r="AA503" s="22">
        <v>121</v>
      </c>
      <c r="AB503" s="22"/>
      <c r="AC503" s="22"/>
      <c r="AD503" s="22"/>
      <c r="AE503" s="45" t="s">
        <v>7745</v>
      </c>
      <c r="AF503" t="s">
        <v>594</v>
      </c>
      <c r="AI503" t="s">
        <v>7416</v>
      </c>
      <c r="AK503" t="s">
        <v>39</v>
      </c>
      <c r="AN503" t="s">
        <v>4941</v>
      </c>
      <c r="AU503"/>
      <c r="AX503"/>
      <c r="BC503" s="173">
        <f>VLOOKUP(Y503,系数表!A:C,3,0)</f>
        <v>1.1000000000000001</v>
      </c>
      <c r="BD503" s="173">
        <f t="shared" si="47"/>
        <v>4.4000000000000004</v>
      </c>
      <c r="BE503" s="173"/>
      <c r="BF503" s="173"/>
      <c r="BG503" s="166"/>
      <c r="BH503" s="166"/>
      <c r="BI503" s="160"/>
      <c r="BJ503" s="43">
        <f t="shared" si="44"/>
        <v>4.4000000000000004</v>
      </c>
      <c r="BK503" s="44"/>
      <c r="BL503" s="44"/>
      <c r="BM503" s="44"/>
      <c r="BN503" s="43">
        <f t="shared" si="55"/>
        <v>4.4000000000000004</v>
      </c>
      <c r="BR503" s="2" t="s">
        <v>10975</v>
      </c>
    </row>
    <row r="504" spans="1:70" x14ac:dyDescent="0.2">
      <c r="A504" t="s">
        <v>464</v>
      </c>
      <c r="B504" t="s">
        <v>8055</v>
      </c>
      <c r="C504" t="s">
        <v>81</v>
      </c>
      <c r="D504" t="s">
        <v>72</v>
      </c>
      <c r="E504" t="s">
        <v>70</v>
      </c>
      <c r="F504" t="s">
        <v>43</v>
      </c>
      <c r="G504" s="22">
        <v>32</v>
      </c>
      <c r="H504" s="22">
        <v>28</v>
      </c>
      <c r="I504" s="22">
        <f t="shared" si="45"/>
        <v>28</v>
      </c>
      <c r="J504" s="22"/>
      <c r="K504" s="149">
        <v>4</v>
      </c>
      <c r="L504" s="90"/>
      <c r="M504" s="2"/>
      <c r="N504" t="s">
        <v>60</v>
      </c>
      <c r="O504" t="s">
        <v>35</v>
      </c>
      <c r="P504" t="s">
        <v>36</v>
      </c>
      <c r="Q504" t="s">
        <v>516</v>
      </c>
      <c r="U504" s="2" t="s">
        <v>37</v>
      </c>
      <c r="V504" t="s">
        <v>8056</v>
      </c>
      <c r="Y504" s="90">
        <f t="shared" si="51"/>
        <v>57</v>
      </c>
      <c r="Z504" s="2">
        <v>1</v>
      </c>
      <c r="AA504" s="22">
        <v>57</v>
      </c>
      <c r="AB504" s="22"/>
      <c r="AC504" s="22"/>
      <c r="AD504" s="22"/>
      <c r="AE504" s="45" t="s">
        <v>7745</v>
      </c>
      <c r="AF504" t="s">
        <v>7158</v>
      </c>
      <c r="AI504" t="s">
        <v>223</v>
      </c>
      <c r="AK504" t="s">
        <v>39</v>
      </c>
      <c r="AN504" t="s">
        <v>465</v>
      </c>
      <c r="AU504"/>
      <c r="AX504"/>
      <c r="BC504" s="173">
        <f>VLOOKUP(Y504,系数表!A:C,3,0)</f>
        <v>1.1000000000000001</v>
      </c>
      <c r="BD504" s="173">
        <f t="shared" si="47"/>
        <v>4.4000000000000004</v>
      </c>
      <c r="BE504" s="173"/>
      <c r="BF504" s="173"/>
      <c r="BG504" s="166"/>
      <c r="BH504" s="166"/>
      <c r="BI504" s="160"/>
      <c r="BJ504" s="43">
        <f t="shared" si="44"/>
        <v>4.4000000000000004</v>
      </c>
      <c r="BK504" s="44"/>
      <c r="BL504" s="44"/>
      <c r="BM504" s="44"/>
      <c r="BN504" s="43">
        <f t="shared" si="55"/>
        <v>4.4000000000000004</v>
      </c>
      <c r="BR504" s="2" t="s">
        <v>10975</v>
      </c>
    </row>
    <row r="505" spans="1:70" x14ac:dyDescent="0.2">
      <c r="A505" t="s">
        <v>464</v>
      </c>
      <c r="B505" t="s">
        <v>8055</v>
      </c>
      <c r="C505" t="s">
        <v>81</v>
      </c>
      <c r="D505" t="s">
        <v>72</v>
      </c>
      <c r="E505" t="s">
        <v>70</v>
      </c>
      <c r="F505" t="s">
        <v>43</v>
      </c>
      <c r="G505" s="22">
        <v>32</v>
      </c>
      <c r="H505" s="22">
        <v>28</v>
      </c>
      <c r="I505" s="22">
        <f t="shared" si="45"/>
        <v>28</v>
      </c>
      <c r="J505" s="22"/>
      <c r="K505" s="149">
        <v>4</v>
      </c>
      <c r="L505" s="90"/>
      <c r="M505" s="2"/>
      <c r="N505" t="s">
        <v>60</v>
      </c>
      <c r="O505" t="s">
        <v>35</v>
      </c>
      <c r="P505" t="s">
        <v>36</v>
      </c>
      <c r="Q505" t="s">
        <v>8057</v>
      </c>
      <c r="U505" s="2" t="s">
        <v>37</v>
      </c>
      <c r="V505" t="s">
        <v>8058</v>
      </c>
      <c r="Y505" s="90">
        <f t="shared" si="51"/>
        <v>59</v>
      </c>
      <c r="Z505" s="2">
        <v>1</v>
      </c>
      <c r="AA505" s="22">
        <v>59</v>
      </c>
      <c r="AB505" s="22"/>
      <c r="AC505" s="22"/>
      <c r="AD505" s="22"/>
      <c r="AE505" s="45" t="s">
        <v>7745</v>
      </c>
      <c r="AF505" t="s">
        <v>7159</v>
      </c>
      <c r="AI505" t="s">
        <v>223</v>
      </c>
      <c r="AK505" t="s">
        <v>39</v>
      </c>
      <c r="AN505" t="s">
        <v>465</v>
      </c>
      <c r="AU505"/>
      <c r="AX505"/>
      <c r="BC505" s="173">
        <f>VLOOKUP(Y505,系数表!A:C,3,0)</f>
        <v>1.1000000000000001</v>
      </c>
      <c r="BD505" s="173">
        <f t="shared" si="47"/>
        <v>4.4000000000000004</v>
      </c>
      <c r="BE505" s="173"/>
      <c r="BF505" s="173"/>
      <c r="BG505" s="166"/>
      <c r="BH505" s="166"/>
      <c r="BI505" s="160"/>
      <c r="BJ505" s="43">
        <f t="shared" si="44"/>
        <v>4.4000000000000004</v>
      </c>
      <c r="BK505" s="44"/>
      <c r="BL505" s="44"/>
      <c r="BM505" s="44"/>
      <c r="BN505" s="43">
        <f t="shared" si="55"/>
        <v>4.4000000000000004</v>
      </c>
      <c r="BR505" s="2" t="s">
        <v>10975</v>
      </c>
    </row>
    <row r="506" spans="1:70" s="56" customFormat="1" x14ac:dyDescent="0.2">
      <c r="A506" s="56" t="s">
        <v>464</v>
      </c>
      <c r="B506" s="56" t="s">
        <v>8055</v>
      </c>
      <c r="C506" s="56" t="s">
        <v>81</v>
      </c>
      <c r="D506" t="s">
        <v>72</v>
      </c>
      <c r="E506" t="s">
        <v>70</v>
      </c>
      <c r="F506" t="s">
        <v>43</v>
      </c>
      <c r="G506" s="58">
        <v>32</v>
      </c>
      <c r="H506" s="58">
        <v>28</v>
      </c>
      <c r="I506" s="50"/>
      <c r="J506" s="52"/>
      <c r="K506" s="150">
        <v>4</v>
      </c>
      <c r="L506" s="153"/>
      <c r="M506" s="154"/>
      <c r="N506" t="s">
        <v>60</v>
      </c>
      <c r="O506" t="s">
        <v>35</v>
      </c>
      <c r="P506" s="56" t="s">
        <v>36</v>
      </c>
      <c r="Q506" s="56" t="s">
        <v>516</v>
      </c>
      <c r="U506" s="154" t="s">
        <v>37</v>
      </c>
      <c r="V506" s="56" t="s">
        <v>8059</v>
      </c>
      <c r="W506"/>
      <c r="Y506" s="90">
        <f t="shared" si="51"/>
        <v>50</v>
      </c>
      <c r="Z506" s="154">
        <v>1</v>
      </c>
      <c r="AA506" s="58">
        <v>50</v>
      </c>
      <c r="AB506" s="52">
        <f>AA506</f>
        <v>50</v>
      </c>
      <c r="AC506" s="52">
        <v>1</v>
      </c>
      <c r="AD506" s="53">
        <v>2</v>
      </c>
      <c r="AE506" s="45" t="s">
        <v>8005</v>
      </c>
      <c r="AF506" s="56" t="s">
        <v>10952</v>
      </c>
      <c r="AG506" s="49"/>
      <c r="AH506" s="49"/>
      <c r="AI506" s="56" t="s">
        <v>223</v>
      </c>
      <c r="AJ506"/>
      <c r="AK506" t="s">
        <v>39</v>
      </c>
      <c r="AL506"/>
      <c r="AM506"/>
      <c r="AN506" t="s">
        <v>465</v>
      </c>
      <c r="AO506"/>
      <c r="AP506"/>
      <c r="AQ506"/>
      <c r="AR506"/>
      <c r="AV506" s="154"/>
      <c r="AW506" s="154"/>
      <c r="AY506" s="43"/>
      <c r="AZ506" s="43"/>
      <c r="BA506" s="55"/>
      <c r="BB506" s="55"/>
      <c r="BC506" s="173">
        <f>VLOOKUP(Y506,系数表!A:C,3,0)</f>
        <v>1.1000000000000001</v>
      </c>
      <c r="BD506" s="173">
        <f t="shared" si="47"/>
        <v>4.4000000000000004</v>
      </c>
      <c r="BE506" s="173"/>
      <c r="BF506" s="173"/>
      <c r="BG506" s="167"/>
      <c r="BH506" s="167"/>
      <c r="BI506" s="160"/>
      <c r="BJ506" s="155">
        <f t="shared" si="44"/>
        <v>4.4000000000000004</v>
      </c>
      <c r="BK506" s="156"/>
      <c r="BL506" s="156"/>
      <c r="BM506" s="156"/>
      <c r="BN506" s="155">
        <f t="shared" si="55"/>
        <v>4.4000000000000004</v>
      </c>
      <c r="BO506" s="154"/>
      <c r="BP506" s="102" t="s">
        <v>8060</v>
      </c>
      <c r="BR506" s="2" t="s">
        <v>10975</v>
      </c>
    </row>
    <row r="507" spans="1:70" x14ac:dyDescent="0.2">
      <c r="A507" t="s">
        <v>464</v>
      </c>
      <c r="B507" t="s">
        <v>8061</v>
      </c>
      <c r="C507" t="s">
        <v>81</v>
      </c>
      <c r="D507" t="s">
        <v>72</v>
      </c>
      <c r="E507" t="s">
        <v>70</v>
      </c>
      <c r="F507" t="s">
        <v>43</v>
      </c>
      <c r="G507" s="22">
        <v>32</v>
      </c>
      <c r="H507" s="22">
        <v>32</v>
      </c>
      <c r="I507" s="22">
        <f t="shared" si="45"/>
        <v>32</v>
      </c>
      <c r="J507" s="22"/>
      <c r="K507" s="90"/>
      <c r="L507" s="90"/>
      <c r="M507" s="2"/>
      <c r="N507" t="s">
        <v>60</v>
      </c>
      <c r="O507" t="s">
        <v>35</v>
      </c>
      <c r="P507" t="s">
        <v>89</v>
      </c>
      <c r="Q507" t="s">
        <v>7999</v>
      </c>
      <c r="U507" s="2" t="s">
        <v>37</v>
      </c>
      <c r="V507" t="s">
        <v>8062</v>
      </c>
      <c r="Y507" s="90"/>
      <c r="Z507" s="2">
        <v>1</v>
      </c>
      <c r="AA507" s="22">
        <v>57</v>
      </c>
      <c r="AB507" s="22"/>
      <c r="AC507" s="22"/>
      <c r="AD507" s="22"/>
      <c r="AE507" s="45" t="s">
        <v>8005</v>
      </c>
      <c r="AF507" t="s">
        <v>7158</v>
      </c>
      <c r="AI507" t="s">
        <v>1146</v>
      </c>
      <c r="AK507" t="s">
        <v>44</v>
      </c>
      <c r="AN507" t="s">
        <v>465</v>
      </c>
      <c r="AU507"/>
      <c r="AX507"/>
      <c r="BC507" s="173"/>
      <c r="BD507" s="173"/>
      <c r="BE507" s="173"/>
      <c r="BF507" s="173"/>
      <c r="BG507" s="166"/>
      <c r="BH507" s="166"/>
      <c r="BI507" s="160"/>
      <c r="BJ507" s="43">
        <f t="shared" si="44"/>
        <v>0</v>
      </c>
      <c r="BK507" s="44"/>
      <c r="BL507" s="44"/>
      <c r="BM507" s="44"/>
      <c r="BN507" s="43">
        <f t="shared" si="55"/>
        <v>0</v>
      </c>
      <c r="BR507" s="2" t="s">
        <v>10975</v>
      </c>
    </row>
    <row r="508" spans="1:70" x14ac:dyDescent="0.2">
      <c r="A508" t="s">
        <v>464</v>
      </c>
      <c r="B508" t="s">
        <v>8061</v>
      </c>
      <c r="C508" t="s">
        <v>81</v>
      </c>
      <c r="D508" t="s">
        <v>72</v>
      </c>
      <c r="E508" t="s">
        <v>70</v>
      </c>
      <c r="F508" t="s">
        <v>43</v>
      </c>
      <c r="G508" s="22">
        <v>32</v>
      </c>
      <c r="H508" s="22">
        <v>32</v>
      </c>
      <c r="I508" s="22">
        <f t="shared" si="45"/>
        <v>32</v>
      </c>
      <c r="J508" s="22"/>
      <c r="K508" s="90"/>
      <c r="L508" s="90"/>
      <c r="M508" s="2"/>
      <c r="N508" t="s">
        <v>60</v>
      </c>
      <c r="O508" t="s">
        <v>35</v>
      </c>
      <c r="P508" t="s">
        <v>89</v>
      </c>
      <c r="Q508" t="s">
        <v>607</v>
      </c>
      <c r="U508" s="2" t="s">
        <v>37</v>
      </c>
      <c r="V508" t="s">
        <v>8063</v>
      </c>
      <c r="Y508" s="90"/>
      <c r="Z508" s="2">
        <v>1</v>
      </c>
      <c r="AA508" s="22">
        <v>59</v>
      </c>
      <c r="AB508" s="22"/>
      <c r="AC508" s="22"/>
      <c r="AD508" s="22"/>
      <c r="AE508" s="45" t="s">
        <v>8005</v>
      </c>
      <c r="AF508" t="s">
        <v>7159</v>
      </c>
      <c r="AI508" t="s">
        <v>2100</v>
      </c>
      <c r="AK508" t="s">
        <v>44</v>
      </c>
      <c r="AN508" t="s">
        <v>465</v>
      </c>
      <c r="AU508"/>
      <c r="AX508"/>
      <c r="BC508" s="173"/>
      <c r="BD508" s="173"/>
      <c r="BE508" s="173"/>
      <c r="BF508" s="173"/>
      <c r="BG508" s="166"/>
      <c r="BH508" s="166"/>
      <c r="BI508" s="160"/>
      <c r="BJ508" s="43">
        <f t="shared" si="44"/>
        <v>0</v>
      </c>
      <c r="BK508" s="44"/>
      <c r="BL508" s="44"/>
      <c r="BM508" s="44"/>
      <c r="BN508" s="43">
        <f t="shared" si="55"/>
        <v>0</v>
      </c>
      <c r="BR508" s="2" t="s">
        <v>10975</v>
      </c>
    </row>
    <row r="509" spans="1:70" x14ac:dyDescent="0.2">
      <c r="A509" t="s">
        <v>464</v>
      </c>
      <c r="B509" t="s">
        <v>8061</v>
      </c>
      <c r="C509" t="s">
        <v>81</v>
      </c>
      <c r="D509" t="s">
        <v>72</v>
      </c>
      <c r="E509" t="s">
        <v>70</v>
      </c>
      <c r="F509" t="s">
        <v>43</v>
      </c>
      <c r="G509" s="22">
        <v>32</v>
      </c>
      <c r="H509" s="22">
        <v>32</v>
      </c>
      <c r="I509" s="22">
        <f t="shared" si="45"/>
        <v>32</v>
      </c>
      <c r="J509" s="22"/>
      <c r="K509" s="90"/>
      <c r="L509" s="90"/>
      <c r="M509" s="2"/>
      <c r="N509" t="s">
        <v>60</v>
      </c>
      <c r="O509" t="s">
        <v>35</v>
      </c>
      <c r="P509" t="s">
        <v>89</v>
      </c>
      <c r="Q509" t="s">
        <v>649</v>
      </c>
      <c r="U509" s="2" t="s">
        <v>37</v>
      </c>
      <c r="V509" t="s">
        <v>8064</v>
      </c>
      <c r="Y509" s="90"/>
      <c r="Z509" s="2">
        <v>1</v>
      </c>
      <c r="AA509" s="22">
        <v>50</v>
      </c>
      <c r="AB509" s="22"/>
      <c r="AC509" s="22"/>
      <c r="AD509" s="22"/>
      <c r="AE509" s="45" t="s">
        <v>8005</v>
      </c>
      <c r="AF509" t="s">
        <v>7160</v>
      </c>
      <c r="AI509" t="s">
        <v>2100</v>
      </c>
      <c r="AK509" t="s">
        <v>44</v>
      </c>
      <c r="AN509" t="s">
        <v>465</v>
      </c>
      <c r="AU509"/>
      <c r="AX509"/>
      <c r="BC509" s="173"/>
      <c r="BD509" s="173"/>
      <c r="BE509" s="173"/>
      <c r="BF509" s="173"/>
      <c r="BG509" s="166"/>
      <c r="BH509" s="166"/>
      <c r="BI509" s="160"/>
      <c r="BJ509" s="43">
        <f t="shared" si="44"/>
        <v>0</v>
      </c>
      <c r="BK509" s="44"/>
      <c r="BL509" s="44"/>
      <c r="BM509" s="44"/>
      <c r="BN509" s="43">
        <f t="shared" si="55"/>
        <v>0</v>
      </c>
      <c r="BR509" s="2" t="s">
        <v>10975</v>
      </c>
    </row>
    <row r="510" spans="1:70" x14ac:dyDescent="0.2">
      <c r="A510" t="s">
        <v>464</v>
      </c>
      <c r="B510" t="s">
        <v>8065</v>
      </c>
      <c r="C510" t="s">
        <v>81</v>
      </c>
      <c r="D510" t="s">
        <v>72</v>
      </c>
      <c r="E510" t="s">
        <v>70</v>
      </c>
      <c r="F510" t="s">
        <v>43</v>
      </c>
      <c r="G510" s="22">
        <v>32</v>
      </c>
      <c r="H510" s="22">
        <v>26</v>
      </c>
      <c r="I510" s="22">
        <f t="shared" si="45"/>
        <v>26</v>
      </c>
      <c r="J510" s="22"/>
      <c r="K510" s="149">
        <v>6</v>
      </c>
      <c r="L510" s="90"/>
      <c r="M510" s="2"/>
      <c r="N510" t="s">
        <v>40</v>
      </c>
      <c r="O510" t="s">
        <v>35</v>
      </c>
      <c r="P510" t="s">
        <v>36</v>
      </c>
      <c r="Q510" t="s">
        <v>8057</v>
      </c>
      <c r="U510" s="2" t="s">
        <v>37</v>
      </c>
      <c r="V510" t="s">
        <v>8066</v>
      </c>
      <c r="Y510" s="90">
        <f t="shared" ref="Y510:Y513" si="56">AA510</f>
        <v>60</v>
      </c>
      <c r="Z510" s="2">
        <v>1</v>
      </c>
      <c r="AA510" s="22">
        <v>60</v>
      </c>
      <c r="AB510" s="22"/>
      <c r="AC510" s="22"/>
      <c r="AD510" s="22"/>
      <c r="AE510" s="45" t="s">
        <v>8005</v>
      </c>
      <c r="AF510" t="s">
        <v>491</v>
      </c>
      <c r="AI510" t="s">
        <v>7416</v>
      </c>
      <c r="AK510" t="s">
        <v>69</v>
      </c>
      <c r="AU510"/>
      <c r="AX510"/>
      <c r="BC510" s="173">
        <f>VLOOKUP(Y510,系数表!A:C,3,0)</f>
        <v>1.1000000000000001</v>
      </c>
      <c r="BD510" s="173">
        <f t="shared" si="47"/>
        <v>6.6000000000000005</v>
      </c>
      <c r="BE510" s="173"/>
      <c r="BF510" s="173"/>
      <c r="BG510" s="166"/>
      <c r="BH510" s="166"/>
      <c r="BI510" s="160"/>
      <c r="BJ510" s="43">
        <f t="shared" si="44"/>
        <v>6.6000000000000005</v>
      </c>
      <c r="BK510" s="44"/>
      <c r="BL510" s="44"/>
      <c r="BM510" s="44"/>
      <c r="BN510" s="43">
        <f t="shared" si="55"/>
        <v>6.6000000000000005</v>
      </c>
      <c r="BR510" s="2" t="s">
        <v>10975</v>
      </c>
    </row>
    <row r="511" spans="1:70" x14ac:dyDescent="0.2">
      <c r="A511" t="s">
        <v>464</v>
      </c>
      <c r="B511" t="s">
        <v>8065</v>
      </c>
      <c r="C511" t="s">
        <v>81</v>
      </c>
      <c r="D511" t="s">
        <v>72</v>
      </c>
      <c r="E511" t="s">
        <v>70</v>
      </c>
      <c r="F511" t="s">
        <v>43</v>
      </c>
      <c r="G511" s="22">
        <v>32</v>
      </c>
      <c r="H511" s="22">
        <v>26</v>
      </c>
      <c r="I511" s="22">
        <f t="shared" si="45"/>
        <v>26</v>
      </c>
      <c r="J511" s="22"/>
      <c r="K511" s="149">
        <v>6</v>
      </c>
      <c r="L511" s="90"/>
      <c r="M511" s="2"/>
      <c r="N511" t="s">
        <v>40</v>
      </c>
      <c r="O511" t="s">
        <v>35</v>
      </c>
      <c r="P511" t="s">
        <v>36</v>
      </c>
      <c r="Q511" t="s">
        <v>8067</v>
      </c>
      <c r="U511" s="2" t="s">
        <v>37</v>
      </c>
      <c r="V511" t="s">
        <v>8068</v>
      </c>
      <c r="Y511" s="90">
        <f t="shared" si="56"/>
        <v>57</v>
      </c>
      <c r="Z511" s="2">
        <v>1</v>
      </c>
      <c r="AA511" s="22">
        <v>57</v>
      </c>
      <c r="AB511" s="22"/>
      <c r="AC511" s="22"/>
      <c r="AD511" s="22"/>
      <c r="AE511" s="45" t="s">
        <v>8005</v>
      </c>
      <c r="AF511" t="s">
        <v>495</v>
      </c>
      <c r="AI511" t="s">
        <v>7416</v>
      </c>
      <c r="AK511" t="s">
        <v>69</v>
      </c>
      <c r="AU511"/>
      <c r="AX511"/>
      <c r="BC511" s="173">
        <f>VLOOKUP(Y511,系数表!A:C,3,0)</f>
        <v>1.1000000000000001</v>
      </c>
      <c r="BD511" s="173">
        <f t="shared" si="47"/>
        <v>6.6000000000000005</v>
      </c>
      <c r="BE511" s="173"/>
      <c r="BF511" s="173"/>
      <c r="BG511" s="166"/>
      <c r="BH511" s="166"/>
      <c r="BI511" s="160"/>
      <c r="BJ511" s="43">
        <f t="shared" si="44"/>
        <v>6.6000000000000005</v>
      </c>
      <c r="BK511" s="44"/>
      <c r="BL511" s="44"/>
      <c r="BM511" s="44"/>
      <c r="BN511" s="43">
        <f t="shared" si="55"/>
        <v>6.6000000000000005</v>
      </c>
      <c r="BR511" s="2" t="s">
        <v>10975</v>
      </c>
    </row>
    <row r="512" spans="1:70" x14ac:dyDescent="0.2">
      <c r="A512" t="s">
        <v>464</v>
      </c>
      <c r="B512" t="s">
        <v>8065</v>
      </c>
      <c r="C512" t="s">
        <v>81</v>
      </c>
      <c r="D512" t="s">
        <v>72</v>
      </c>
      <c r="E512" t="s">
        <v>70</v>
      </c>
      <c r="F512" t="s">
        <v>43</v>
      </c>
      <c r="G512" s="22">
        <v>32</v>
      </c>
      <c r="H512" s="22">
        <v>26</v>
      </c>
      <c r="I512" s="22">
        <f t="shared" si="45"/>
        <v>26</v>
      </c>
      <c r="J512" s="22"/>
      <c r="K512" s="149">
        <v>6</v>
      </c>
      <c r="L512" s="90"/>
      <c r="M512" s="2"/>
      <c r="N512" t="s">
        <v>40</v>
      </c>
      <c r="O512" t="s">
        <v>35</v>
      </c>
      <c r="P512" t="s">
        <v>36</v>
      </c>
      <c r="Q512" t="s">
        <v>461</v>
      </c>
      <c r="U512" s="2" t="s">
        <v>37</v>
      </c>
      <c r="V512" t="s">
        <v>8069</v>
      </c>
      <c r="Y512" s="90">
        <f t="shared" si="56"/>
        <v>60</v>
      </c>
      <c r="Z512" s="2">
        <v>1</v>
      </c>
      <c r="AA512" s="22">
        <v>60</v>
      </c>
      <c r="AB512" s="22"/>
      <c r="AC512" s="22"/>
      <c r="AD512" s="22"/>
      <c r="AE512" s="45" t="s">
        <v>8005</v>
      </c>
      <c r="AF512" t="s">
        <v>498</v>
      </c>
      <c r="AI512" t="s">
        <v>7416</v>
      </c>
      <c r="AK512" t="s">
        <v>69</v>
      </c>
      <c r="AU512"/>
      <c r="AX512"/>
      <c r="BC512" s="173">
        <f>VLOOKUP(Y512,系数表!A:C,3,0)</f>
        <v>1.1000000000000001</v>
      </c>
      <c r="BD512" s="173">
        <f t="shared" si="47"/>
        <v>6.6000000000000005</v>
      </c>
      <c r="BE512" s="173"/>
      <c r="BF512" s="173"/>
      <c r="BG512" s="166"/>
      <c r="BH512" s="166"/>
      <c r="BI512" s="160"/>
      <c r="BJ512" s="43">
        <f t="shared" si="44"/>
        <v>6.6000000000000005</v>
      </c>
      <c r="BK512" s="44"/>
      <c r="BL512" s="44"/>
      <c r="BM512" s="44"/>
      <c r="BN512" s="43">
        <f t="shared" si="55"/>
        <v>6.6000000000000005</v>
      </c>
      <c r="BR512" s="2" t="s">
        <v>10975</v>
      </c>
    </row>
    <row r="513" spans="1:70" x14ac:dyDescent="0.2">
      <c r="A513" t="s">
        <v>464</v>
      </c>
      <c r="B513" t="s">
        <v>8065</v>
      </c>
      <c r="C513" t="s">
        <v>81</v>
      </c>
      <c r="D513" t="s">
        <v>72</v>
      </c>
      <c r="E513" t="s">
        <v>70</v>
      </c>
      <c r="F513" t="s">
        <v>43</v>
      </c>
      <c r="G513" s="22">
        <v>32</v>
      </c>
      <c r="H513" s="22">
        <v>26</v>
      </c>
      <c r="I513" s="22">
        <f t="shared" si="45"/>
        <v>26</v>
      </c>
      <c r="J513" s="22"/>
      <c r="K513" s="149">
        <v>6</v>
      </c>
      <c r="L513" s="90"/>
      <c r="M513" s="2"/>
      <c r="N513" t="s">
        <v>40</v>
      </c>
      <c r="O513" t="s">
        <v>35</v>
      </c>
      <c r="P513" t="s">
        <v>36</v>
      </c>
      <c r="Q513" t="s">
        <v>8070</v>
      </c>
      <c r="U513" s="2" t="s">
        <v>37</v>
      </c>
      <c r="V513" t="s">
        <v>8071</v>
      </c>
      <c r="Y513" s="90">
        <f t="shared" si="56"/>
        <v>61</v>
      </c>
      <c r="Z513" s="2">
        <v>1</v>
      </c>
      <c r="AA513" s="22">
        <v>61</v>
      </c>
      <c r="AB513" s="22"/>
      <c r="AC513" s="22"/>
      <c r="AD513" s="22"/>
      <c r="AE513" s="45" t="s">
        <v>8005</v>
      </c>
      <c r="AF513" t="s">
        <v>502</v>
      </c>
      <c r="AI513" t="s">
        <v>7416</v>
      </c>
      <c r="AK513" t="s">
        <v>69</v>
      </c>
      <c r="AU513"/>
      <c r="AX513"/>
      <c r="BC513" s="173">
        <f>VLOOKUP(Y513,系数表!A:C,3,0)</f>
        <v>1.1000000000000001</v>
      </c>
      <c r="BD513" s="173">
        <f t="shared" si="47"/>
        <v>6.6000000000000005</v>
      </c>
      <c r="BE513" s="173"/>
      <c r="BF513" s="173"/>
      <c r="BG513" s="166"/>
      <c r="BH513" s="166"/>
      <c r="BI513" s="160"/>
      <c r="BJ513" s="43">
        <f t="shared" si="44"/>
        <v>6.6000000000000005</v>
      </c>
      <c r="BK513" s="44"/>
      <c r="BL513" s="44"/>
      <c r="BM513" s="44"/>
      <c r="BN513" s="43">
        <f t="shared" si="55"/>
        <v>6.6000000000000005</v>
      </c>
      <c r="BR513" s="2" t="s">
        <v>10975</v>
      </c>
    </row>
    <row r="514" spans="1:70" x14ac:dyDescent="0.2">
      <c r="A514" t="s">
        <v>464</v>
      </c>
      <c r="B514" t="s">
        <v>8072</v>
      </c>
      <c r="C514" t="s">
        <v>81</v>
      </c>
      <c r="D514" t="s">
        <v>72</v>
      </c>
      <c r="E514" t="s">
        <v>70</v>
      </c>
      <c r="F514" t="s">
        <v>630</v>
      </c>
      <c r="G514" s="22">
        <v>24</v>
      </c>
      <c r="H514" s="22">
        <v>16</v>
      </c>
      <c r="I514" s="22">
        <f t="shared" si="45"/>
        <v>16</v>
      </c>
      <c r="J514" s="22"/>
      <c r="K514" s="90"/>
      <c r="L514" s="149">
        <v>8</v>
      </c>
      <c r="M514" s="2"/>
      <c r="N514" t="s">
        <v>60</v>
      </c>
      <c r="O514" t="s">
        <v>35</v>
      </c>
      <c r="P514" t="s">
        <v>36</v>
      </c>
      <c r="Q514" t="s">
        <v>640</v>
      </c>
      <c r="U514" s="2" t="s">
        <v>37</v>
      </c>
      <c r="V514" t="s">
        <v>8073</v>
      </c>
      <c r="Y514" s="90">
        <f>AA514</f>
        <v>60</v>
      </c>
      <c r="Z514" s="2">
        <v>1</v>
      </c>
      <c r="AA514" s="22">
        <v>60</v>
      </c>
      <c r="AB514" s="22"/>
      <c r="AC514" s="22"/>
      <c r="AD514" s="22"/>
      <c r="AE514" s="45" t="s">
        <v>8005</v>
      </c>
      <c r="AF514" t="s">
        <v>491</v>
      </c>
      <c r="AI514" t="s">
        <v>7416</v>
      </c>
      <c r="AK514" t="s">
        <v>51</v>
      </c>
      <c r="AU514"/>
      <c r="AX514"/>
      <c r="BC514" s="173"/>
      <c r="BD514" s="173"/>
      <c r="BE514" s="173">
        <f>VLOOKUP(Y514,系数表!A:D,4,0)</f>
        <v>1.2</v>
      </c>
      <c r="BF514" s="173">
        <f t="shared" ref="BF514:BF515" si="57">L514*BE514*ROUND(AA514/Y514,0)</f>
        <v>9.6</v>
      </c>
      <c r="BG514" s="166"/>
      <c r="BH514" s="166"/>
      <c r="BI514" s="160"/>
      <c r="BJ514" s="43">
        <f t="shared" si="44"/>
        <v>9.6</v>
      </c>
      <c r="BK514" s="44"/>
      <c r="BL514" s="44"/>
      <c r="BM514" s="44"/>
      <c r="BN514" s="43">
        <f t="shared" si="55"/>
        <v>9.6</v>
      </c>
      <c r="BR514" s="2" t="s">
        <v>10975</v>
      </c>
    </row>
    <row r="515" spans="1:70" x14ac:dyDescent="0.2">
      <c r="A515" t="s">
        <v>464</v>
      </c>
      <c r="B515" t="s">
        <v>8072</v>
      </c>
      <c r="C515" t="s">
        <v>81</v>
      </c>
      <c r="D515" t="s">
        <v>72</v>
      </c>
      <c r="E515" t="s">
        <v>70</v>
      </c>
      <c r="F515" t="s">
        <v>630</v>
      </c>
      <c r="G515" s="22">
        <v>24</v>
      </c>
      <c r="H515" s="22">
        <v>16</v>
      </c>
      <c r="I515" s="22">
        <f t="shared" si="45"/>
        <v>16</v>
      </c>
      <c r="J515" s="22"/>
      <c r="K515" s="90"/>
      <c r="L515" s="149">
        <v>8</v>
      </c>
      <c r="M515" s="2"/>
      <c r="N515" t="s">
        <v>60</v>
      </c>
      <c r="O515" t="s">
        <v>35</v>
      </c>
      <c r="P515" t="s">
        <v>36</v>
      </c>
      <c r="Q515" t="s">
        <v>7958</v>
      </c>
      <c r="U515" s="2" t="s">
        <v>37</v>
      </c>
      <c r="V515" t="s">
        <v>8074</v>
      </c>
      <c r="Y515" s="90">
        <f t="shared" ref="Y515:Y518" si="58">AA515</f>
        <v>57</v>
      </c>
      <c r="Z515" s="2">
        <v>1</v>
      </c>
      <c r="AA515" s="22">
        <v>57</v>
      </c>
      <c r="AB515" s="22"/>
      <c r="AC515" s="22"/>
      <c r="AD515" s="22"/>
      <c r="AE515" s="45" t="s">
        <v>8005</v>
      </c>
      <c r="AF515" t="s">
        <v>495</v>
      </c>
      <c r="AI515" t="s">
        <v>7416</v>
      </c>
      <c r="AK515" t="s">
        <v>51</v>
      </c>
      <c r="AU515"/>
      <c r="AX515"/>
      <c r="BC515" s="173"/>
      <c r="BD515" s="173"/>
      <c r="BE515" s="173">
        <f>VLOOKUP(Y515,系数表!A:D,4,0)</f>
        <v>1.18</v>
      </c>
      <c r="BF515" s="173">
        <f t="shared" si="57"/>
        <v>9.44</v>
      </c>
      <c r="BG515" s="166"/>
      <c r="BH515" s="166"/>
      <c r="BI515" s="160"/>
      <c r="BJ515" s="43">
        <f t="shared" si="44"/>
        <v>9.44</v>
      </c>
      <c r="BK515" s="44"/>
      <c r="BL515" s="44"/>
      <c r="BM515" s="44"/>
      <c r="BN515" s="43">
        <f t="shared" si="55"/>
        <v>9.44</v>
      </c>
      <c r="BR515" s="2" t="s">
        <v>10975</v>
      </c>
    </row>
    <row r="516" spans="1:70" x14ac:dyDescent="0.2">
      <c r="A516" t="s">
        <v>464</v>
      </c>
      <c r="B516" t="s">
        <v>8072</v>
      </c>
      <c r="C516" t="s">
        <v>81</v>
      </c>
      <c r="D516" t="s">
        <v>72</v>
      </c>
      <c r="E516" t="s">
        <v>70</v>
      </c>
      <c r="F516" t="s">
        <v>630</v>
      </c>
      <c r="G516" s="22">
        <v>24</v>
      </c>
      <c r="H516" s="22">
        <v>16</v>
      </c>
      <c r="I516" s="22">
        <f t="shared" si="45"/>
        <v>16</v>
      </c>
      <c r="J516" s="22"/>
      <c r="K516" s="90"/>
      <c r="L516" s="149">
        <v>8</v>
      </c>
      <c r="M516" s="2"/>
      <c r="N516" t="s">
        <v>60</v>
      </c>
      <c r="O516" t="s">
        <v>35</v>
      </c>
      <c r="P516" t="s">
        <v>36</v>
      </c>
      <c r="Q516" t="s">
        <v>543</v>
      </c>
      <c r="U516" s="2" t="s">
        <v>37</v>
      </c>
      <c r="V516" t="s">
        <v>8075</v>
      </c>
      <c r="Y516" s="90">
        <f t="shared" si="58"/>
        <v>60</v>
      </c>
      <c r="Z516" s="2">
        <v>1</v>
      </c>
      <c r="AA516" s="22">
        <v>60</v>
      </c>
      <c r="AB516" s="22"/>
      <c r="AC516" s="22"/>
      <c r="AD516" s="22"/>
      <c r="AE516" s="45" t="s">
        <v>8005</v>
      </c>
      <c r="AF516" t="s">
        <v>498</v>
      </c>
      <c r="AI516" t="s">
        <v>7416</v>
      </c>
      <c r="AK516" t="s">
        <v>51</v>
      </c>
      <c r="AU516"/>
      <c r="AX516"/>
      <c r="BC516" s="173"/>
      <c r="BD516" s="173"/>
      <c r="BE516" s="173">
        <f>VLOOKUP(Y516,系数表!A:D,4,0)</f>
        <v>1.2</v>
      </c>
      <c r="BF516" s="173">
        <f t="shared" ref="BF516:BF533" si="59">L516*BE516*ROUND(AA516/Y516,0)</f>
        <v>9.6</v>
      </c>
      <c r="BG516" s="166"/>
      <c r="BH516" s="166"/>
      <c r="BI516" s="160"/>
      <c r="BJ516" s="43">
        <f t="shared" ref="BJ516:BJ579" si="60">BD516+BF516</f>
        <v>9.6</v>
      </c>
      <c r="BK516" s="44"/>
      <c r="BL516" s="44"/>
      <c r="BM516" s="44"/>
      <c r="BN516" s="43">
        <f t="shared" si="55"/>
        <v>9.6</v>
      </c>
      <c r="BR516" s="2" t="s">
        <v>10975</v>
      </c>
    </row>
    <row r="517" spans="1:70" x14ac:dyDescent="0.2">
      <c r="A517" t="s">
        <v>464</v>
      </c>
      <c r="B517" t="s">
        <v>8072</v>
      </c>
      <c r="C517" t="s">
        <v>81</v>
      </c>
      <c r="D517" t="s">
        <v>72</v>
      </c>
      <c r="E517" t="s">
        <v>70</v>
      </c>
      <c r="F517" t="s">
        <v>630</v>
      </c>
      <c r="G517" s="22">
        <v>24</v>
      </c>
      <c r="H517" s="22">
        <v>16</v>
      </c>
      <c r="I517" s="22">
        <f t="shared" ref="I517:I580" si="61">H517-J517</f>
        <v>16</v>
      </c>
      <c r="J517" s="22"/>
      <c r="K517" s="90"/>
      <c r="L517" s="149">
        <v>8</v>
      </c>
      <c r="M517" s="2"/>
      <c r="N517" t="s">
        <v>60</v>
      </c>
      <c r="O517" t="s">
        <v>35</v>
      </c>
      <c r="P517" t="s">
        <v>36</v>
      </c>
      <c r="Q517" t="s">
        <v>543</v>
      </c>
      <c r="U517" s="2" t="s">
        <v>37</v>
      </c>
      <c r="V517" t="s">
        <v>8076</v>
      </c>
      <c r="Y517" s="90">
        <f t="shared" si="58"/>
        <v>61</v>
      </c>
      <c r="Z517" s="2">
        <v>1</v>
      </c>
      <c r="AA517" s="22">
        <v>61</v>
      </c>
      <c r="AB517" s="22"/>
      <c r="AC517" s="22"/>
      <c r="AD517" s="22"/>
      <c r="AE517" s="45" t="s">
        <v>8005</v>
      </c>
      <c r="AF517" t="s">
        <v>502</v>
      </c>
      <c r="AI517" t="s">
        <v>7416</v>
      </c>
      <c r="AK517" t="s">
        <v>51</v>
      </c>
      <c r="AU517"/>
      <c r="AX517"/>
      <c r="BC517" s="173"/>
      <c r="BD517" s="173"/>
      <c r="BE517" s="173">
        <f>VLOOKUP(Y517,系数表!A:D,4,0)</f>
        <v>1.2</v>
      </c>
      <c r="BF517" s="173">
        <f t="shared" si="59"/>
        <v>9.6</v>
      </c>
      <c r="BG517" s="166"/>
      <c r="BH517" s="166"/>
      <c r="BI517" s="160"/>
      <c r="BJ517" s="43">
        <f t="shared" si="60"/>
        <v>9.6</v>
      </c>
      <c r="BK517" s="44"/>
      <c r="BL517" s="44"/>
      <c r="BM517" s="44"/>
      <c r="BN517" s="43">
        <f t="shared" si="55"/>
        <v>9.6</v>
      </c>
      <c r="BR517" s="2" t="s">
        <v>10975</v>
      </c>
    </row>
    <row r="518" spans="1:70" x14ac:dyDescent="0.2">
      <c r="A518" t="s">
        <v>464</v>
      </c>
      <c r="B518" t="s">
        <v>8077</v>
      </c>
      <c r="C518" t="s">
        <v>81</v>
      </c>
      <c r="D518" t="s">
        <v>72</v>
      </c>
      <c r="E518" t="s">
        <v>70</v>
      </c>
      <c r="F518" t="s">
        <v>43</v>
      </c>
      <c r="G518" s="22">
        <v>32</v>
      </c>
      <c r="H518" s="22">
        <v>16</v>
      </c>
      <c r="I518" s="22">
        <f t="shared" si="61"/>
        <v>16</v>
      </c>
      <c r="J518" s="22"/>
      <c r="K518" s="90"/>
      <c r="L518" s="149">
        <v>16</v>
      </c>
      <c r="M518" s="2"/>
      <c r="N518" t="s">
        <v>60</v>
      </c>
      <c r="O518" t="s">
        <v>35</v>
      </c>
      <c r="P518" t="s">
        <v>36</v>
      </c>
      <c r="Q518" t="s">
        <v>479</v>
      </c>
      <c r="U518" s="2" t="s">
        <v>37</v>
      </c>
      <c r="V518" t="s">
        <v>8078</v>
      </c>
      <c r="Y518" s="90">
        <f t="shared" si="58"/>
        <v>58</v>
      </c>
      <c r="Z518" s="2">
        <v>1</v>
      </c>
      <c r="AA518" s="22">
        <v>58</v>
      </c>
      <c r="AB518" s="22"/>
      <c r="AC518" s="22"/>
      <c r="AD518" s="22"/>
      <c r="AE518" s="45" t="s">
        <v>8005</v>
      </c>
      <c r="AF518" t="s">
        <v>7159</v>
      </c>
      <c r="AI518" t="s">
        <v>7416</v>
      </c>
      <c r="AK518" t="s">
        <v>51</v>
      </c>
      <c r="AU518"/>
      <c r="AX518"/>
      <c r="BC518" s="173"/>
      <c r="BD518" s="173"/>
      <c r="BE518" s="173">
        <f>VLOOKUP(Y518,系数表!A:D,4,0)</f>
        <v>1.19</v>
      </c>
      <c r="BF518" s="173">
        <f t="shared" si="59"/>
        <v>19.04</v>
      </c>
      <c r="BG518" s="166"/>
      <c r="BH518" s="166"/>
      <c r="BI518" s="160"/>
      <c r="BJ518" s="43">
        <f t="shared" si="60"/>
        <v>19.04</v>
      </c>
      <c r="BK518" s="44"/>
      <c r="BL518" s="44"/>
      <c r="BM518" s="44"/>
      <c r="BN518" s="43">
        <f t="shared" si="55"/>
        <v>19.04</v>
      </c>
      <c r="BR518" s="2" t="s">
        <v>10975</v>
      </c>
    </row>
    <row r="519" spans="1:70" x14ac:dyDescent="0.2">
      <c r="A519" t="s">
        <v>464</v>
      </c>
      <c r="B519" t="s">
        <v>8079</v>
      </c>
      <c r="C519" t="s">
        <v>81</v>
      </c>
      <c r="D519" t="s">
        <v>72</v>
      </c>
      <c r="E519" t="s">
        <v>70</v>
      </c>
      <c r="F519" t="s">
        <v>43</v>
      </c>
      <c r="G519" s="22">
        <v>32</v>
      </c>
      <c r="H519" s="22">
        <v>26</v>
      </c>
      <c r="I519" s="22">
        <f t="shared" si="61"/>
        <v>26</v>
      </c>
      <c r="J519" s="22"/>
      <c r="K519" s="149">
        <v>6</v>
      </c>
      <c r="L519" s="90"/>
      <c r="M519" s="2"/>
      <c r="N519" t="s">
        <v>45</v>
      </c>
      <c r="O519" t="s">
        <v>35</v>
      </c>
      <c r="P519" t="s">
        <v>89</v>
      </c>
      <c r="Q519" t="s">
        <v>469</v>
      </c>
      <c r="U519" s="2" t="s">
        <v>37</v>
      </c>
      <c r="V519" t="s">
        <v>8080</v>
      </c>
      <c r="Y519" s="90">
        <f t="shared" ref="Y519:Y525" si="62">AA519</f>
        <v>59</v>
      </c>
      <c r="Z519" s="2">
        <v>1</v>
      </c>
      <c r="AA519" s="22">
        <v>59</v>
      </c>
      <c r="AB519" s="22"/>
      <c r="AC519" s="22"/>
      <c r="AD519" s="22"/>
      <c r="AE519" s="45" t="s">
        <v>8005</v>
      </c>
      <c r="AF519" t="s">
        <v>7159</v>
      </c>
      <c r="AI519" t="s">
        <v>4078</v>
      </c>
      <c r="AK519" t="s">
        <v>59</v>
      </c>
      <c r="AN519" t="s">
        <v>465</v>
      </c>
      <c r="AU519"/>
      <c r="AX519"/>
      <c r="BC519" s="173">
        <f>VLOOKUP(Y519,系数表!A:C,3,0)</f>
        <v>1.1000000000000001</v>
      </c>
      <c r="BD519" s="173">
        <f t="shared" ref="BD519:BD579" si="63">K519*BC519*ROUND(AA519/Y519,0)</f>
        <v>6.6000000000000005</v>
      </c>
      <c r="BE519" s="173"/>
      <c r="BF519" s="173"/>
      <c r="BG519" s="166"/>
      <c r="BH519" s="166"/>
      <c r="BI519" s="160"/>
      <c r="BJ519" s="43">
        <f t="shared" si="60"/>
        <v>6.6000000000000005</v>
      </c>
      <c r="BK519" s="44"/>
      <c r="BL519" s="44"/>
      <c r="BM519" s="44"/>
      <c r="BN519" s="43">
        <f t="shared" si="55"/>
        <v>6.6000000000000005</v>
      </c>
      <c r="BR519" s="2" t="s">
        <v>10975</v>
      </c>
    </row>
    <row r="520" spans="1:70" x14ac:dyDescent="0.2">
      <c r="A520" t="s">
        <v>464</v>
      </c>
      <c r="B520" t="s">
        <v>8081</v>
      </c>
      <c r="C520" t="s">
        <v>81</v>
      </c>
      <c r="D520" t="s">
        <v>72</v>
      </c>
      <c r="E520" t="s">
        <v>70</v>
      </c>
      <c r="F520" t="s">
        <v>43</v>
      </c>
      <c r="G520" s="22">
        <v>32</v>
      </c>
      <c r="H520" s="22">
        <v>26</v>
      </c>
      <c r="I520" s="22">
        <f t="shared" si="61"/>
        <v>26</v>
      </c>
      <c r="J520" s="22"/>
      <c r="K520" s="149">
        <v>6</v>
      </c>
      <c r="L520" s="90"/>
      <c r="M520" s="2"/>
      <c r="N520" t="s">
        <v>45</v>
      </c>
      <c r="O520" t="s">
        <v>35</v>
      </c>
      <c r="P520" t="s">
        <v>89</v>
      </c>
      <c r="Q520" t="s">
        <v>466</v>
      </c>
      <c r="U520" s="2" t="s">
        <v>37</v>
      </c>
      <c r="V520" t="s">
        <v>8082</v>
      </c>
      <c r="Y520" s="90">
        <f t="shared" si="62"/>
        <v>59</v>
      </c>
      <c r="Z520" s="2">
        <v>1</v>
      </c>
      <c r="AA520" s="22">
        <v>59</v>
      </c>
      <c r="AB520" s="22"/>
      <c r="AC520" s="22"/>
      <c r="AD520" s="22"/>
      <c r="AE520" s="45" t="s">
        <v>8005</v>
      </c>
      <c r="AF520" t="s">
        <v>7159</v>
      </c>
      <c r="AI520" t="s">
        <v>8083</v>
      </c>
      <c r="AK520" t="s">
        <v>59</v>
      </c>
      <c r="AN520" t="s">
        <v>465</v>
      </c>
      <c r="AU520"/>
      <c r="AX520"/>
      <c r="BC520" s="173">
        <f>VLOOKUP(Y520,系数表!A:C,3,0)</f>
        <v>1.1000000000000001</v>
      </c>
      <c r="BD520" s="173">
        <f t="shared" si="63"/>
        <v>6.6000000000000005</v>
      </c>
      <c r="BE520" s="173"/>
      <c r="BF520" s="173"/>
      <c r="BG520" s="166"/>
      <c r="BH520" s="166"/>
      <c r="BI520" s="160"/>
      <c r="BJ520" s="43">
        <f t="shared" si="60"/>
        <v>6.6000000000000005</v>
      </c>
      <c r="BK520" s="44"/>
      <c r="BL520" s="44"/>
      <c r="BM520" s="44"/>
      <c r="BN520" s="43">
        <f t="shared" si="55"/>
        <v>6.6000000000000005</v>
      </c>
      <c r="BR520" s="2" t="s">
        <v>10975</v>
      </c>
    </row>
    <row r="521" spans="1:70" x14ac:dyDescent="0.2">
      <c r="A521" t="s">
        <v>464</v>
      </c>
      <c r="B521" t="s">
        <v>8084</v>
      </c>
      <c r="C521" t="s">
        <v>81</v>
      </c>
      <c r="D521" t="s">
        <v>72</v>
      </c>
      <c r="E521" t="s">
        <v>70</v>
      </c>
      <c r="F521" t="s">
        <v>43</v>
      </c>
      <c r="G521" s="22">
        <v>32</v>
      </c>
      <c r="H521" s="22">
        <v>24</v>
      </c>
      <c r="I521" s="22">
        <f t="shared" si="61"/>
        <v>24</v>
      </c>
      <c r="J521" s="22"/>
      <c r="K521" s="149">
        <v>8</v>
      </c>
      <c r="L521" s="90"/>
      <c r="M521" s="2"/>
      <c r="N521" t="s">
        <v>45</v>
      </c>
      <c r="O521" t="s">
        <v>35</v>
      </c>
      <c r="P521" t="s">
        <v>36</v>
      </c>
      <c r="Q521" t="s">
        <v>696</v>
      </c>
      <c r="U521" s="2" t="s">
        <v>37</v>
      </c>
      <c r="V521" t="s">
        <v>8085</v>
      </c>
      <c r="Y521" s="90">
        <f t="shared" si="62"/>
        <v>57</v>
      </c>
      <c r="Z521" s="2">
        <v>1</v>
      </c>
      <c r="AA521" s="22">
        <v>57</v>
      </c>
      <c r="AB521" s="22"/>
      <c r="AC521" s="22"/>
      <c r="AD521" s="22"/>
      <c r="AE521" s="45" t="s">
        <v>8005</v>
      </c>
      <c r="AF521" t="s">
        <v>7158</v>
      </c>
      <c r="AI521" t="s">
        <v>144</v>
      </c>
      <c r="AK521" t="s">
        <v>69</v>
      </c>
      <c r="AN521" t="s">
        <v>465</v>
      </c>
      <c r="AU521"/>
      <c r="AX521"/>
      <c r="BC521" s="173">
        <f>VLOOKUP(Y521,系数表!A:C,3,0)</f>
        <v>1.1000000000000001</v>
      </c>
      <c r="BD521" s="173">
        <f t="shared" si="63"/>
        <v>8.8000000000000007</v>
      </c>
      <c r="BE521" s="173"/>
      <c r="BF521" s="173"/>
      <c r="BG521" s="166"/>
      <c r="BH521" s="166"/>
      <c r="BI521" s="160"/>
      <c r="BJ521" s="43">
        <f t="shared" si="60"/>
        <v>8.8000000000000007</v>
      </c>
      <c r="BK521" s="44"/>
      <c r="BL521" s="44"/>
      <c r="BM521" s="44"/>
      <c r="BN521" s="43">
        <f t="shared" si="55"/>
        <v>8.8000000000000007</v>
      </c>
      <c r="BR521" s="2" t="s">
        <v>10975</v>
      </c>
    </row>
    <row r="522" spans="1:70" x14ac:dyDescent="0.2">
      <c r="A522" t="s">
        <v>464</v>
      </c>
      <c r="B522" t="s">
        <v>8084</v>
      </c>
      <c r="C522" t="s">
        <v>81</v>
      </c>
      <c r="D522" t="s">
        <v>72</v>
      </c>
      <c r="E522" t="s">
        <v>70</v>
      </c>
      <c r="F522" t="s">
        <v>43</v>
      </c>
      <c r="G522" s="22">
        <v>32</v>
      </c>
      <c r="H522" s="22">
        <v>24</v>
      </c>
      <c r="I522" s="22">
        <f t="shared" si="61"/>
        <v>24</v>
      </c>
      <c r="J522" s="22"/>
      <c r="K522" s="149">
        <v>8</v>
      </c>
      <c r="L522" s="90"/>
      <c r="M522" s="2"/>
      <c r="N522" t="s">
        <v>60</v>
      </c>
      <c r="O522" t="s">
        <v>35</v>
      </c>
      <c r="P522" t="s">
        <v>36</v>
      </c>
      <c r="Q522" t="s">
        <v>8086</v>
      </c>
      <c r="U522" s="2" t="s">
        <v>37</v>
      </c>
      <c r="V522" t="s">
        <v>8087</v>
      </c>
      <c r="Y522" s="90">
        <f t="shared" si="62"/>
        <v>50</v>
      </c>
      <c r="Z522" s="2">
        <v>1</v>
      </c>
      <c r="AA522" s="22">
        <v>50</v>
      </c>
      <c r="AB522" s="22"/>
      <c r="AC522" s="22"/>
      <c r="AD522" s="22"/>
      <c r="AE522" s="45" t="s">
        <v>8005</v>
      </c>
      <c r="AF522" t="s">
        <v>7160</v>
      </c>
      <c r="AI522" t="s">
        <v>1478</v>
      </c>
      <c r="AK522" t="s">
        <v>69</v>
      </c>
      <c r="AN522" t="s">
        <v>465</v>
      </c>
      <c r="AU522"/>
      <c r="AX522"/>
      <c r="BC522" s="173">
        <f>VLOOKUP(Y522,系数表!A:C,3,0)</f>
        <v>1.1000000000000001</v>
      </c>
      <c r="BD522" s="173">
        <f t="shared" si="63"/>
        <v>8.8000000000000007</v>
      </c>
      <c r="BE522" s="173"/>
      <c r="BF522" s="173"/>
      <c r="BG522" s="166"/>
      <c r="BH522" s="166"/>
      <c r="BI522" s="160"/>
      <c r="BJ522" s="43">
        <f t="shared" si="60"/>
        <v>8.8000000000000007</v>
      </c>
      <c r="BK522" s="44"/>
      <c r="BL522" s="44"/>
      <c r="BM522" s="44"/>
      <c r="BN522" s="43">
        <f t="shared" si="55"/>
        <v>8.8000000000000007</v>
      </c>
      <c r="BR522" s="2" t="s">
        <v>10975</v>
      </c>
    </row>
    <row r="523" spans="1:70" x14ac:dyDescent="0.2">
      <c r="A523" t="s">
        <v>464</v>
      </c>
      <c r="B523" t="s">
        <v>8088</v>
      </c>
      <c r="C523" t="s">
        <v>81</v>
      </c>
      <c r="D523" t="s">
        <v>72</v>
      </c>
      <c r="E523" t="s">
        <v>70</v>
      </c>
      <c r="F523" t="s">
        <v>43</v>
      </c>
      <c r="G523" s="22">
        <v>32</v>
      </c>
      <c r="H523" s="22">
        <v>28</v>
      </c>
      <c r="I523" s="22">
        <f t="shared" si="61"/>
        <v>28</v>
      </c>
      <c r="J523" s="22"/>
      <c r="K523" s="149">
        <v>4</v>
      </c>
      <c r="L523" s="90"/>
      <c r="M523" s="2"/>
      <c r="N523" t="s">
        <v>7987</v>
      </c>
      <c r="O523" t="s">
        <v>35</v>
      </c>
      <c r="P523" t="s">
        <v>89</v>
      </c>
      <c r="Q523" t="s">
        <v>589</v>
      </c>
      <c r="U523" s="2" t="s">
        <v>37</v>
      </c>
      <c r="V523" t="s">
        <v>8089</v>
      </c>
      <c r="Y523" s="90">
        <f t="shared" si="62"/>
        <v>50</v>
      </c>
      <c r="Z523" s="2">
        <v>1</v>
      </c>
      <c r="AA523" s="22">
        <v>50</v>
      </c>
      <c r="AB523" s="22"/>
      <c r="AC523" s="22"/>
      <c r="AD523" s="22"/>
      <c r="AE523" s="45" t="s">
        <v>8005</v>
      </c>
      <c r="AF523" t="s">
        <v>7160</v>
      </c>
      <c r="AI523" t="s">
        <v>7416</v>
      </c>
      <c r="AK523" t="s">
        <v>39</v>
      </c>
      <c r="AU523"/>
      <c r="AX523"/>
      <c r="BC523" s="173">
        <f>VLOOKUP(Y523,系数表!A:C,3,0)</f>
        <v>1.1000000000000001</v>
      </c>
      <c r="BD523" s="173">
        <f t="shared" si="63"/>
        <v>4.4000000000000004</v>
      </c>
      <c r="BE523" s="173"/>
      <c r="BF523" s="173"/>
      <c r="BG523" s="166"/>
      <c r="BH523" s="166"/>
      <c r="BI523" s="160"/>
      <c r="BJ523" s="43">
        <f t="shared" si="60"/>
        <v>4.4000000000000004</v>
      </c>
      <c r="BK523" s="44"/>
      <c r="BL523" s="44"/>
      <c r="BM523" s="44"/>
      <c r="BN523" s="43">
        <f t="shared" si="55"/>
        <v>4.4000000000000004</v>
      </c>
      <c r="BR523" s="2" t="s">
        <v>10975</v>
      </c>
    </row>
    <row r="524" spans="1:70" x14ac:dyDescent="0.2">
      <c r="A524" t="s">
        <v>464</v>
      </c>
      <c r="B524" t="s">
        <v>8090</v>
      </c>
      <c r="C524" t="s">
        <v>81</v>
      </c>
      <c r="D524" t="s">
        <v>72</v>
      </c>
      <c r="E524" t="s">
        <v>70</v>
      </c>
      <c r="F524" t="s">
        <v>43</v>
      </c>
      <c r="G524" s="22">
        <v>32</v>
      </c>
      <c r="H524" s="22">
        <v>26</v>
      </c>
      <c r="I524" s="22">
        <f t="shared" si="61"/>
        <v>26</v>
      </c>
      <c r="J524" s="22"/>
      <c r="K524" s="149">
        <v>6</v>
      </c>
      <c r="L524" s="90"/>
      <c r="M524" s="2"/>
      <c r="N524" t="s">
        <v>60</v>
      </c>
      <c r="O524" t="s">
        <v>35</v>
      </c>
      <c r="P524" t="s">
        <v>89</v>
      </c>
      <c r="Q524" t="s">
        <v>472</v>
      </c>
      <c r="U524" s="2" t="s">
        <v>37</v>
      </c>
      <c r="V524" t="s">
        <v>8091</v>
      </c>
      <c r="Y524" s="90">
        <f t="shared" si="62"/>
        <v>50</v>
      </c>
      <c r="Z524" s="2">
        <v>1</v>
      </c>
      <c r="AA524" s="22">
        <v>50</v>
      </c>
      <c r="AB524" s="22"/>
      <c r="AC524" s="22"/>
      <c r="AD524" s="22"/>
      <c r="AE524" s="45" t="s">
        <v>8005</v>
      </c>
      <c r="AF524" t="s">
        <v>7160</v>
      </c>
      <c r="AI524" t="s">
        <v>8092</v>
      </c>
      <c r="AK524" t="s">
        <v>39</v>
      </c>
      <c r="AN524" t="s">
        <v>465</v>
      </c>
      <c r="AU524"/>
      <c r="AX524"/>
      <c r="BC524" s="173">
        <f>VLOOKUP(Y524,系数表!A:C,3,0)</f>
        <v>1.1000000000000001</v>
      </c>
      <c r="BD524" s="173">
        <f t="shared" si="63"/>
        <v>6.6000000000000005</v>
      </c>
      <c r="BE524" s="173"/>
      <c r="BF524" s="173"/>
      <c r="BG524" s="166"/>
      <c r="BH524" s="166"/>
      <c r="BI524" s="160"/>
      <c r="BJ524" s="43">
        <f t="shared" si="60"/>
        <v>6.6000000000000005</v>
      </c>
      <c r="BK524" s="44"/>
      <c r="BL524" s="44"/>
      <c r="BM524" s="44"/>
      <c r="BN524" s="43">
        <f t="shared" si="55"/>
        <v>6.6000000000000005</v>
      </c>
      <c r="BR524" s="2" t="s">
        <v>10975</v>
      </c>
    </row>
    <row r="525" spans="1:70" x14ac:dyDescent="0.2">
      <c r="A525" t="s">
        <v>464</v>
      </c>
      <c r="B525" t="s">
        <v>8093</v>
      </c>
      <c r="C525" t="s">
        <v>81</v>
      </c>
      <c r="D525" t="s">
        <v>72</v>
      </c>
      <c r="E525" t="s">
        <v>70</v>
      </c>
      <c r="F525" t="s">
        <v>43</v>
      </c>
      <c r="G525" s="22">
        <v>32</v>
      </c>
      <c r="H525" s="22">
        <v>28</v>
      </c>
      <c r="I525" s="22">
        <f t="shared" si="61"/>
        <v>28</v>
      </c>
      <c r="J525" s="22"/>
      <c r="K525" s="149">
        <v>4</v>
      </c>
      <c r="L525" s="90"/>
      <c r="M525" s="2"/>
      <c r="N525" t="s">
        <v>7987</v>
      </c>
      <c r="O525" t="s">
        <v>35</v>
      </c>
      <c r="P525" t="s">
        <v>89</v>
      </c>
      <c r="Q525" t="s">
        <v>651</v>
      </c>
      <c r="U525" s="2" t="s">
        <v>37</v>
      </c>
      <c r="V525" t="s">
        <v>8094</v>
      </c>
      <c r="Y525" s="90">
        <f t="shared" si="62"/>
        <v>57</v>
      </c>
      <c r="Z525" s="2">
        <v>1</v>
      </c>
      <c r="AA525" s="22">
        <v>57</v>
      </c>
      <c r="AB525" s="22"/>
      <c r="AC525" s="22"/>
      <c r="AD525" s="22"/>
      <c r="AE525" s="45" t="s">
        <v>8005</v>
      </c>
      <c r="AF525" t="s">
        <v>7158</v>
      </c>
      <c r="AI525" t="s">
        <v>7416</v>
      </c>
      <c r="AK525" t="s">
        <v>39</v>
      </c>
      <c r="AU525"/>
      <c r="AX525"/>
      <c r="BC525" s="173">
        <f>VLOOKUP(Y525,系数表!A:C,3,0)</f>
        <v>1.1000000000000001</v>
      </c>
      <c r="BD525" s="173">
        <f t="shared" si="63"/>
        <v>4.4000000000000004</v>
      </c>
      <c r="BE525" s="173"/>
      <c r="BF525" s="173"/>
      <c r="BG525" s="166"/>
      <c r="BH525" s="166"/>
      <c r="BI525" s="160"/>
      <c r="BJ525" s="43">
        <f t="shared" si="60"/>
        <v>4.4000000000000004</v>
      </c>
      <c r="BK525" s="44"/>
      <c r="BL525" s="44"/>
      <c r="BM525" s="44"/>
      <c r="BN525" s="43">
        <f t="shared" si="55"/>
        <v>4.4000000000000004</v>
      </c>
      <c r="BR525" s="2" t="s">
        <v>10975</v>
      </c>
    </row>
    <row r="526" spans="1:70" x14ac:dyDescent="0.2">
      <c r="A526" t="s">
        <v>464</v>
      </c>
      <c r="B526" t="s">
        <v>8095</v>
      </c>
      <c r="C526" t="s">
        <v>81</v>
      </c>
      <c r="D526" t="s">
        <v>72</v>
      </c>
      <c r="E526" t="s">
        <v>70</v>
      </c>
      <c r="F526" t="s">
        <v>43</v>
      </c>
      <c r="G526" s="22">
        <v>32</v>
      </c>
      <c r="H526" s="22">
        <v>32</v>
      </c>
      <c r="I526" s="22">
        <f t="shared" si="61"/>
        <v>32</v>
      </c>
      <c r="J526" s="22"/>
      <c r="K526" s="90"/>
      <c r="L526" s="90"/>
      <c r="M526" s="2"/>
      <c r="N526" t="s">
        <v>60</v>
      </c>
      <c r="O526" t="s">
        <v>35</v>
      </c>
      <c r="P526" t="s">
        <v>89</v>
      </c>
      <c r="Q526" t="s">
        <v>8067</v>
      </c>
      <c r="U526" s="2" t="s">
        <v>37</v>
      </c>
      <c r="V526" t="s">
        <v>8096</v>
      </c>
      <c r="Y526" s="90"/>
      <c r="Z526" s="2">
        <v>1</v>
      </c>
      <c r="AA526" s="22">
        <v>57</v>
      </c>
      <c r="AB526" s="22"/>
      <c r="AC526" s="22"/>
      <c r="AD526" s="22"/>
      <c r="AE526" s="45" t="s">
        <v>8005</v>
      </c>
      <c r="AF526" t="s">
        <v>7158</v>
      </c>
      <c r="AI526" t="s">
        <v>144</v>
      </c>
      <c r="AK526" t="s">
        <v>44</v>
      </c>
      <c r="AN526" t="s">
        <v>465</v>
      </c>
      <c r="AU526"/>
      <c r="AX526"/>
      <c r="BC526" s="173"/>
      <c r="BD526" s="173"/>
      <c r="BE526" s="173"/>
      <c r="BF526" s="173"/>
      <c r="BG526" s="166"/>
      <c r="BH526" s="166"/>
      <c r="BI526" s="160"/>
      <c r="BJ526" s="43">
        <f t="shared" si="60"/>
        <v>0</v>
      </c>
      <c r="BK526" s="44"/>
      <c r="BL526" s="44"/>
      <c r="BM526" s="44"/>
      <c r="BN526" s="43">
        <f t="shared" si="55"/>
        <v>0</v>
      </c>
      <c r="BR526" s="2" t="s">
        <v>10975</v>
      </c>
    </row>
    <row r="527" spans="1:70" x14ac:dyDescent="0.2">
      <c r="A527" t="s">
        <v>464</v>
      </c>
      <c r="B527" t="s">
        <v>662</v>
      </c>
      <c r="C527" t="s">
        <v>41</v>
      </c>
      <c r="D527" t="s">
        <v>85</v>
      </c>
      <c r="E527" t="s">
        <v>70</v>
      </c>
      <c r="F527" t="s">
        <v>43</v>
      </c>
      <c r="G527" s="22">
        <v>32</v>
      </c>
      <c r="H527" s="22">
        <v>30</v>
      </c>
      <c r="I527" s="22">
        <f t="shared" si="61"/>
        <v>30</v>
      </c>
      <c r="J527" s="22"/>
      <c r="K527" s="149">
        <v>2</v>
      </c>
      <c r="L527" s="90"/>
      <c r="M527" s="2"/>
      <c r="N527" t="s">
        <v>45</v>
      </c>
      <c r="O527" t="s">
        <v>35</v>
      </c>
      <c r="P527" t="s">
        <v>36</v>
      </c>
      <c r="Q527" t="s">
        <v>580</v>
      </c>
      <c r="U527" s="2" t="s">
        <v>37</v>
      </c>
      <c r="V527" t="s">
        <v>664</v>
      </c>
      <c r="Y527" s="90">
        <f t="shared" ref="Y527:Y532" si="64">AA527</f>
        <v>89</v>
      </c>
      <c r="Z527" s="2">
        <v>2</v>
      </c>
      <c r="AA527" s="22">
        <v>89</v>
      </c>
      <c r="AB527" s="22"/>
      <c r="AC527" s="22"/>
      <c r="AD527" s="22"/>
      <c r="AE527" s="22"/>
      <c r="AF527" t="s">
        <v>2245</v>
      </c>
      <c r="AI527" t="s">
        <v>315</v>
      </c>
      <c r="AK527" t="s">
        <v>181</v>
      </c>
      <c r="AN527" t="s">
        <v>465</v>
      </c>
      <c r="AU527"/>
      <c r="AV527"/>
      <c r="AW527"/>
      <c r="AX527"/>
      <c r="BC527" s="173">
        <f>VLOOKUP(Y527,系数表!A:C,3,0)</f>
        <v>1.1000000000000001</v>
      </c>
      <c r="BD527" s="173">
        <f t="shared" si="63"/>
        <v>2.2000000000000002</v>
      </c>
      <c r="BE527" s="173"/>
      <c r="BF527" s="173"/>
      <c r="BG527" s="166"/>
      <c r="BH527" s="166"/>
      <c r="BI527" s="160"/>
      <c r="BJ527" s="43">
        <f t="shared" si="60"/>
        <v>2.2000000000000002</v>
      </c>
      <c r="BK527" s="44"/>
      <c r="BL527" s="44"/>
      <c r="BM527" s="44"/>
      <c r="BN527" s="44"/>
      <c r="BR527" s="2" t="s">
        <v>10975</v>
      </c>
    </row>
    <row r="528" spans="1:70" x14ac:dyDescent="0.2">
      <c r="A528" t="s">
        <v>464</v>
      </c>
      <c r="B528" t="s">
        <v>8097</v>
      </c>
      <c r="C528" t="s">
        <v>81</v>
      </c>
      <c r="D528" t="s">
        <v>85</v>
      </c>
      <c r="E528" t="s">
        <v>70</v>
      </c>
      <c r="F528" t="s">
        <v>97</v>
      </c>
      <c r="G528" s="22">
        <v>48</v>
      </c>
      <c r="H528" s="22">
        <v>40</v>
      </c>
      <c r="I528" s="22">
        <f t="shared" si="61"/>
        <v>40</v>
      </c>
      <c r="J528" s="22"/>
      <c r="K528" s="149">
        <v>8</v>
      </c>
      <c r="L528" s="90"/>
      <c r="M528" s="2"/>
      <c r="N528" t="s">
        <v>60</v>
      </c>
      <c r="O528" t="s">
        <v>35</v>
      </c>
      <c r="P528" t="s">
        <v>89</v>
      </c>
      <c r="Q528" t="s">
        <v>551</v>
      </c>
      <c r="U528" s="2" t="s">
        <v>37</v>
      </c>
      <c r="V528" t="s">
        <v>8098</v>
      </c>
      <c r="Y528" s="90">
        <f t="shared" si="64"/>
        <v>115</v>
      </c>
      <c r="Z528" s="2">
        <v>2</v>
      </c>
      <c r="AA528" s="22">
        <v>115</v>
      </c>
      <c r="AB528" s="22"/>
      <c r="AC528" s="22"/>
      <c r="AD528" s="22"/>
      <c r="AE528" s="22"/>
      <c r="AF528" t="s">
        <v>402</v>
      </c>
      <c r="AI528" t="s">
        <v>315</v>
      </c>
      <c r="AK528" t="s">
        <v>275</v>
      </c>
      <c r="AN528" t="s">
        <v>465</v>
      </c>
      <c r="AU528"/>
      <c r="AV528"/>
      <c r="AW528"/>
      <c r="AX528"/>
      <c r="BC528" s="173">
        <f>VLOOKUP(Y528,系数表!A:C,3,0)</f>
        <v>1.1000000000000001</v>
      </c>
      <c r="BD528" s="173">
        <f t="shared" si="63"/>
        <v>8.8000000000000007</v>
      </c>
      <c r="BE528" s="173"/>
      <c r="BF528" s="173"/>
      <c r="BG528" s="166"/>
      <c r="BH528" s="166"/>
      <c r="BI528" s="160"/>
      <c r="BJ528" s="43">
        <f t="shared" si="60"/>
        <v>8.8000000000000007</v>
      </c>
      <c r="BK528" s="44"/>
      <c r="BL528" s="44"/>
      <c r="BM528" s="44"/>
      <c r="BN528" s="44"/>
      <c r="BR528" s="2" t="s">
        <v>10975</v>
      </c>
    </row>
    <row r="529" spans="1:70" x14ac:dyDescent="0.2">
      <c r="A529" t="s">
        <v>464</v>
      </c>
      <c r="B529" t="s">
        <v>8097</v>
      </c>
      <c r="C529" t="s">
        <v>81</v>
      </c>
      <c r="D529" t="s">
        <v>85</v>
      </c>
      <c r="E529" t="s">
        <v>70</v>
      </c>
      <c r="F529" t="s">
        <v>97</v>
      </c>
      <c r="G529" s="22">
        <v>48</v>
      </c>
      <c r="H529" s="22">
        <v>40</v>
      </c>
      <c r="I529" s="22">
        <f t="shared" si="61"/>
        <v>40</v>
      </c>
      <c r="J529" s="22"/>
      <c r="K529" s="149">
        <v>8</v>
      </c>
      <c r="L529" s="90"/>
      <c r="M529" s="2"/>
      <c r="N529" t="s">
        <v>60</v>
      </c>
      <c r="O529" t="s">
        <v>35</v>
      </c>
      <c r="P529" t="s">
        <v>89</v>
      </c>
      <c r="Q529" t="s">
        <v>616</v>
      </c>
      <c r="U529" s="2" t="s">
        <v>37</v>
      </c>
      <c r="V529" t="s">
        <v>8099</v>
      </c>
      <c r="Y529" s="90">
        <f t="shared" si="64"/>
        <v>43</v>
      </c>
      <c r="Z529" s="2">
        <v>1</v>
      </c>
      <c r="AA529" s="22">
        <v>43</v>
      </c>
      <c r="AB529" s="22"/>
      <c r="AC529" s="22"/>
      <c r="AD529" s="22"/>
      <c r="AE529" s="22"/>
      <c r="AF529" t="s">
        <v>409</v>
      </c>
      <c r="AI529" t="s">
        <v>315</v>
      </c>
      <c r="AK529" t="s">
        <v>275</v>
      </c>
      <c r="AN529" t="s">
        <v>465</v>
      </c>
      <c r="AU529"/>
      <c r="AV529"/>
      <c r="AW529"/>
      <c r="AX529"/>
      <c r="BC529" s="173">
        <f>VLOOKUP(Y529,系数表!A:C,3,0)</f>
        <v>1.1000000000000001</v>
      </c>
      <c r="BD529" s="173">
        <f t="shared" si="63"/>
        <v>8.8000000000000007</v>
      </c>
      <c r="BE529" s="173"/>
      <c r="BF529" s="173"/>
      <c r="BG529" s="166"/>
      <c r="BH529" s="166"/>
      <c r="BI529" s="160"/>
      <c r="BJ529" s="43">
        <f t="shared" si="60"/>
        <v>8.8000000000000007</v>
      </c>
      <c r="BK529" s="44"/>
      <c r="BL529" s="44"/>
      <c r="BM529" s="44"/>
      <c r="BN529" s="44"/>
      <c r="BR529" s="2" t="s">
        <v>10975</v>
      </c>
    </row>
    <row r="530" spans="1:70" x14ac:dyDescent="0.2">
      <c r="A530" t="s">
        <v>464</v>
      </c>
      <c r="B530" t="s">
        <v>678</v>
      </c>
      <c r="C530" t="s">
        <v>81</v>
      </c>
      <c r="D530" t="s">
        <v>85</v>
      </c>
      <c r="E530" t="s">
        <v>70</v>
      </c>
      <c r="F530" t="s">
        <v>335</v>
      </c>
      <c r="G530" s="22">
        <v>64</v>
      </c>
      <c r="H530" s="22">
        <v>58</v>
      </c>
      <c r="I530" s="22">
        <f t="shared" si="61"/>
        <v>58</v>
      </c>
      <c r="J530" s="22"/>
      <c r="K530" s="149">
        <v>6</v>
      </c>
      <c r="L530" s="90"/>
      <c r="M530" s="2"/>
      <c r="N530" t="s">
        <v>40</v>
      </c>
      <c r="O530" t="s">
        <v>35</v>
      </c>
      <c r="P530" t="s">
        <v>89</v>
      </c>
      <c r="Q530" t="s">
        <v>666</v>
      </c>
      <c r="U530" s="2" t="s">
        <v>37</v>
      </c>
      <c r="V530" t="s">
        <v>679</v>
      </c>
      <c r="Y530" s="90">
        <f t="shared" si="64"/>
        <v>44</v>
      </c>
      <c r="Z530" s="2">
        <v>1</v>
      </c>
      <c r="AA530" s="22">
        <v>44</v>
      </c>
      <c r="AB530" s="22"/>
      <c r="AC530" s="22"/>
      <c r="AD530" s="22"/>
      <c r="AE530" s="22"/>
      <c r="AF530" t="s">
        <v>409</v>
      </c>
      <c r="AI530" t="s">
        <v>315</v>
      </c>
      <c r="AK530" t="s">
        <v>327</v>
      </c>
      <c r="AN530" t="s">
        <v>465</v>
      </c>
      <c r="AU530"/>
      <c r="AV530"/>
      <c r="AW530"/>
      <c r="AX530"/>
      <c r="BC530" s="173">
        <f>VLOOKUP(Y530,系数表!A:C,3,0)</f>
        <v>1.1000000000000001</v>
      </c>
      <c r="BD530" s="173">
        <f t="shared" si="63"/>
        <v>6.6000000000000005</v>
      </c>
      <c r="BE530" s="173"/>
      <c r="BF530" s="173"/>
      <c r="BG530" s="166"/>
      <c r="BH530" s="166"/>
      <c r="BI530" s="160"/>
      <c r="BJ530" s="43">
        <f t="shared" si="60"/>
        <v>6.6000000000000005</v>
      </c>
      <c r="BK530" s="44"/>
      <c r="BL530" s="44"/>
      <c r="BM530" s="44"/>
      <c r="BN530" s="44"/>
      <c r="BR530" s="2" t="s">
        <v>10975</v>
      </c>
    </row>
    <row r="531" spans="1:70" x14ac:dyDescent="0.2">
      <c r="A531" t="s">
        <v>464</v>
      </c>
      <c r="B531" t="s">
        <v>8100</v>
      </c>
      <c r="C531" t="s">
        <v>41</v>
      </c>
      <c r="D531" t="s">
        <v>72</v>
      </c>
      <c r="E531" t="s">
        <v>70</v>
      </c>
      <c r="F531" t="s">
        <v>43</v>
      </c>
      <c r="G531" s="22">
        <v>32</v>
      </c>
      <c r="H531" s="22">
        <v>30</v>
      </c>
      <c r="I531" s="22">
        <f t="shared" si="61"/>
        <v>30</v>
      </c>
      <c r="J531" s="22"/>
      <c r="K531" s="149">
        <v>2</v>
      </c>
      <c r="L531" s="90"/>
      <c r="M531" s="2"/>
      <c r="N531" t="s">
        <v>35</v>
      </c>
      <c r="O531" t="s">
        <v>35</v>
      </c>
      <c r="P531" t="s">
        <v>36</v>
      </c>
      <c r="Q531" t="s">
        <v>8101</v>
      </c>
      <c r="U531" s="2" t="s">
        <v>37</v>
      </c>
      <c r="V531" t="s">
        <v>8102</v>
      </c>
      <c r="Y531" s="90">
        <f t="shared" si="64"/>
        <v>58</v>
      </c>
      <c r="Z531" s="2">
        <v>1</v>
      </c>
      <c r="AA531" s="22">
        <v>58</v>
      </c>
      <c r="AB531" s="22"/>
      <c r="AC531" s="22"/>
      <c r="AD531" s="22"/>
      <c r="AE531" s="22"/>
      <c r="AF531" t="s">
        <v>6115</v>
      </c>
      <c r="AI531" t="s">
        <v>668</v>
      </c>
      <c r="AK531" t="s">
        <v>181</v>
      </c>
      <c r="AN531" t="s">
        <v>465</v>
      </c>
      <c r="AU531"/>
      <c r="AV531"/>
      <c r="AW531"/>
      <c r="AX531"/>
      <c r="BC531" s="173">
        <f>VLOOKUP(Y531,系数表!A:C,3,0)</f>
        <v>1.1000000000000001</v>
      </c>
      <c r="BD531" s="173">
        <f t="shared" si="63"/>
        <v>2.2000000000000002</v>
      </c>
      <c r="BE531" s="173"/>
      <c r="BF531" s="173"/>
      <c r="BG531" s="166"/>
      <c r="BH531" s="166"/>
      <c r="BI531" s="160"/>
      <c r="BJ531" s="43">
        <f t="shared" si="60"/>
        <v>2.2000000000000002</v>
      </c>
      <c r="BK531" s="44"/>
      <c r="BL531" s="44"/>
      <c r="BM531" s="44"/>
      <c r="BN531" s="44"/>
      <c r="BR531" s="2" t="s">
        <v>10975</v>
      </c>
    </row>
    <row r="532" spans="1:70" x14ac:dyDescent="0.2">
      <c r="A532" t="s">
        <v>464</v>
      </c>
      <c r="B532" t="s">
        <v>8100</v>
      </c>
      <c r="C532" t="s">
        <v>41</v>
      </c>
      <c r="D532" t="s">
        <v>72</v>
      </c>
      <c r="E532" t="s">
        <v>70</v>
      </c>
      <c r="F532" t="s">
        <v>43</v>
      </c>
      <c r="G532" s="22">
        <v>32</v>
      </c>
      <c r="H532" s="22">
        <v>30</v>
      </c>
      <c r="I532" s="22">
        <f t="shared" si="61"/>
        <v>30</v>
      </c>
      <c r="J532" s="22"/>
      <c r="K532" s="149">
        <v>2</v>
      </c>
      <c r="L532" s="90"/>
      <c r="M532" s="2"/>
      <c r="N532" t="s">
        <v>35</v>
      </c>
      <c r="O532" t="s">
        <v>35</v>
      </c>
      <c r="P532" t="s">
        <v>36</v>
      </c>
      <c r="Q532" t="s">
        <v>8070</v>
      </c>
      <c r="U532" s="2" t="s">
        <v>37</v>
      </c>
      <c r="V532" t="s">
        <v>8103</v>
      </c>
      <c r="Y532" s="90">
        <f t="shared" si="64"/>
        <v>31</v>
      </c>
      <c r="Z532" s="2">
        <v>1</v>
      </c>
      <c r="AA532" s="22">
        <v>31</v>
      </c>
      <c r="AB532" s="22"/>
      <c r="AC532" s="22"/>
      <c r="AD532" s="22"/>
      <c r="AE532" s="22"/>
      <c r="AF532" t="s">
        <v>6118</v>
      </c>
      <c r="AI532" t="s">
        <v>668</v>
      </c>
      <c r="AK532" t="s">
        <v>181</v>
      </c>
      <c r="AN532" t="s">
        <v>465</v>
      </c>
      <c r="AU532"/>
      <c r="AV532"/>
      <c r="AW532"/>
      <c r="AX532"/>
      <c r="BC532" s="173">
        <f>VLOOKUP(Y532,系数表!A:C,3,0)</f>
        <v>1.1000000000000001</v>
      </c>
      <c r="BD532" s="173">
        <f t="shared" si="63"/>
        <v>2.2000000000000002</v>
      </c>
      <c r="BE532" s="173"/>
      <c r="BF532" s="173"/>
      <c r="BG532" s="166"/>
      <c r="BH532" s="166"/>
      <c r="BI532" s="160"/>
      <c r="BJ532" s="43">
        <f t="shared" si="60"/>
        <v>2.2000000000000002</v>
      </c>
      <c r="BK532" s="44"/>
      <c r="BL532" s="44"/>
      <c r="BM532" s="44"/>
      <c r="BN532" s="44"/>
      <c r="BR532" s="2" t="s">
        <v>10975</v>
      </c>
    </row>
    <row r="533" spans="1:70" x14ac:dyDescent="0.2">
      <c r="A533" t="s">
        <v>464</v>
      </c>
      <c r="B533" t="s">
        <v>699</v>
      </c>
      <c r="C533" t="s">
        <v>41</v>
      </c>
      <c r="D533" t="s">
        <v>85</v>
      </c>
      <c r="E533" t="s">
        <v>70</v>
      </c>
      <c r="F533" t="s">
        <v>630</v>
      </c>
      <c r="G533" s="22">
        <v>24</v>
      </c>
      <c r="H533" s="22">
        <v>12</v>
      </c>
      <c r="I533" s="22">
        <f t="shared" si="61"/>
        <v>12</v>
      </c>
      <c r="J533" s="22"/>
      <c r="K533" s="90"/>
      <c r="L533" s="149">
        <v>12</v>
      </c>
      <c r="M533" s="2"/>
      <c r="N533" t="s">
        <v>35</v>
      </c>
      <c r="O533" t="s">
        <v>35</v>
      </c>
      <c r="P533" t="s">
        <v>36</v>
      </c>
      <c r="Q533" t="s">
        <v>700</v>
      </c>
      <c r="U533" s="2" t="s">
        <v>37</v>
      </c>
      <c r="V533" t="s">
        <v>701</v>
      </c>
      <c r="Y533" s="90">
        <f>AA533</f>
        <v>135</v>
      </c>
      <c r="Z533" s="2">
        <v>3</v>
      </c>
      <c r="AA533" s="22">
        <v>135</v>
      </c>
      <c r="AB533" s="22"/>
      <c r="AC533" s="22"/>
      <c r="AD533" s="22"/>
      <c r="AE533" s="46" t="s">
        <v>8104</v>
      </c>
      <c r="AF533" t="s">
        <v>8105</v>
      </c>
      <c r="AI533" t="s">
        <v>1478</v>
      </c>
      <c r="AK533" t="s">
        <v>219</v>
      </c>
      <c r="AN533" t="s">
        <v>465</v>
      </c>
      <c r="AU533"/>
      <c r="AV533" s="47">
        <v>83</v>
      </c>
      <c r="AW533" s="2">
        <f>AA533</f>
        <v>135</v>
      </c>
      <c r="AX533"/>
      <c r="BC533" s="173"/>
      <c r="BD533" s="173"/>
      <c r="BE533" s="173">
        <f>VLOOKUP(Y533,系数表!A:D,4,0)</f>
        <v>1.2</v>
      </c>
      <c r="BF533" s="173">
        <f t="shared" si="59"/>
        <v>14.399999999999999</v>
      </c>
      <c r="BG533" s="166"/>
      <c r="BH533" s="166"/>
      <c r="BI533" s="160"/>
      <c r="BJ533" s="43">
        <f t="shared" si="60"/>
        <v>14.399999999999999</v>
      </c>
      <c r="BN533" s="43">
        <f>BJ533*AV533/AW533</f>
        <v>8.8533333333333317</v>
      </c>
      <c r="BR533" s="2" t="s">
        <v>10975</v>
      </c>
    </row>
    <row r="534" spans="1:70" x14ac:dyDescent="0.2">
      <c r="A534" t="s">
        <v>464</v>
      </c>
      <c r="B534" t="s">
        <v>8106</v>
      </c>
      <c r="C534" t="s">
        <v>41</v>
      </c>
      <c r="D534" t="s">
        <v>85</v>
      </c>
      <c r="E534" t="s">
        <v>70</v>
      </c>
      <c r="F534" t="s">
        <v>630</v>
      </c>
      <c r="G534" s="22">
        <v>24</v>
      </c>
      <c r="H534" s="22">
        <v>24</v>
      </c>
      <c r="I534" s="22">
        <f t="shared" si="61"/>
        <v>24</v>
      </c>
      <c r="J534" s="22"/>
      <c r="K534" s="90"/>
      <c r="L534" s="90"/>
      <c r="M534" s="2"/>
      <c r="N534" t="s">
        <v>35</v>
      </c>
      <c r="O534" t="s">
        <v>35</v>
      </c>
      <c r="P534" t="s">
        <v>36</v>
      </c>
      <c r="Q534" t="s">
        <v>619</v>
      </c>
      <c r="U534" s="2" t="s">
        <v>37</v>
      </c>
      <c r="V534" t="s">
        <v>8107</v>
      </c>
      <c r="Y534" s="90"/>
      <c r="Z534" s="2">
        <v>1</v>
      </c>
      <c r="AA534" s="22">
        <v>61</v>
      </c>
      <c r="AB534" s="22"/>
      <c r="AC534" s="22"/>
      <c r="AD534" s="22"/>
      <c r="AE534" s="22"/>
      <c r="AF534" t="s">
        <v>598</v>
      </c>
      <c r="AI534" t="s">
        <v>7416</v>
      </c>
      <c r="AK534" t="s">
        <v>184</v>
      </c>
      <c r="AN534" t="s">
        <v>4941</v>
      </c>
      <c r="AU534"/>
      <c r="AV534"/>
      <c r="AW534"/>
      <c r="AX534"/>
      <c r="BC534" s="173"/>
      <c r="BD534" s="173"/>
      <c r="BE534" s="173"/>
      <c r="BF534" s="173"/>
      <c r="BG534" s="166"/>
      <c r="BH534" s="166"/>
      <c r="BI534" s="160"/>
      <c r="BJ534" s="43">
        <f t="shared" si="60"/>
        <v>0</v>
      </c>
      <c r="BK534" s="44"/>
      <c r="BL534" s="44"/>
      <c r="BM534" s="44"/>
      <c r="BN534" s="44"/>
      <c r="BR534" s="2" t="s">
        <v>10975</v>
      </c>
    </row>
    <row r="535" spans="1:70" x14ac:dyDescent="0.2">
      <c r="A535" t="s">
        <v>464</v>
      </c>
      <c r="B535" t="s">
        <v>735</v>
      </c>
      <c r="C535" t="s">
        <v>81</v>
      </c>
      <c r="D535" t="s">
        <v>85</v>
      </c>
      <c r="E535" t="s">
        <v>70</v>
      </c>
      <c r="F535" t="s">
        <v>335</v>
      </c>
      <c r="G535" s="22">
        <v>64</v>
      </c>
      <c r="H535" s="22">
        <v>60</v>
      </c>
      <c r="I535" s="22">
        <f t="shared" si="61"/>
        <v>60</v>
      </c>
      <c r="J535" s="22"/>
      <c r="K535" s="149">
        <v>4</v>
      </c>
      <c r="L535" s="90"/>
      <c r="M535" s="2"/>
      <c r="N535" t="s">
        <v>60</v>
      </c>
      <c r="O535" t="s">
        <v>35</v>
      </c>
      <c r="P535" t="s">
        <v>89</v>
      </c>
      <c r="Q535" t="s">
        <v>738</v>
      </c>
      <c r="U535" s="2" t="s">
        <v>37</v>
      </c>
      <c r="V535" t="s">
        <v>736</v>
      </c>
      <c r="Y535" s="90">
        <f t="shared" ref="Y535:Y542" si="65">AA535</f>
        <v>90</v>
      </c>
      <c r="Z535" s="2">
        <v>3</v>
      </c>
      <c r="AA535" s="22">
        <v>90</v>
      </c>
      <c r="AB535" s="22"/>
      <c r="AC535" s="22"/>
      <c r="AD535" s="22"/>
      <c r="AE535" s="22"/>
      <c r="AF535" t="s">
        <v>8108</v>
      </c>
      <c r="AI535" t="s">
        <v>668</v>
      </c>
      <c r="AK535" t="s">
        <v>327</v>
      </c>
      <c r="AN535" t="s">
        <v>465</v>
      </c>
      <c r="AU535"/>
      <c r="AV535"/>
      <c r="AW535"/>
      <c r="AX535"/>
      <c r="BC535" s="173">
        <f>VLOOKUP(Y535,系数表!A:C,3,0)</f>
        <v>1.1000000000000001</v>
      </c>
      <c r="BD535" s="173">
        <f t="shared" si="63"/>
        <v>4.4000000000000004</v>
      </c>
      <c r="BE535" s="173"/>
      <c r="BF535" s="173"/>
      <c r="BG535" s="166"/>
      <c r="BH535" s="166"/>
      <c r="BI535" s="160"/>
      <c r="BJ535" s="43">
        <f t="shared" si="60"/>
        <v>4.4000000000000004</v>
      </c>
      <c r="BK535" s="44"/>
      <c r="BL535" s="44"/>
      <c r="BM535" s="44"/>
      <c r="BN535" s="44"/>
      <c r="BR535" s="2" t="s">
        <v>10975</v>
      </c>
    </row>
    <row r="536" spans="1:70" x14ac:dyDescent="0.2">
      <c r="A536" t="s">
        <v>464</v>
      </c>
      <c r="B536" t="s">
        <v>735</v>
      </c>
      <c r="C536" t="s">
        <v>81</v>
      </c>
      <c r="D536" t="s">
        <v>85</v>
      </c>
      <c r="E536" t="s">
        <v>70</v>
      </c>
      <c r="F536" t="s">
        <v>335</v>
      </c>
      <c r="G536" s="22">
        <v>64</v>
      </c>
      <c r="H536" s="22">
        <v>60</v>
      </c>
      <c r="I536" s="22">
        <f t="shared" si="61"/>
        <v>60</v>
      </c>
      <c r="J536" s="22"/>
      <c r="K536" s="149">
        <v>4</v>
      </c>
      <c r="L536" s="90"/>
      <c r="M536" s="2"/>
      <c r="N536" t="s">
        <v>60</v>
      </c>
      <c r="O536" t="s">
        <v>35</v>
      </c>
      <c r="P536" t="s">
        <v>89</v>
      </c>
      <c r="Q536" t="s">
        <v>715</v>
      </c>
      <c r="U536" s="2" t="s">
        <v>37</v>
      </c>
      <c r="V536" t="s">
        <v>739</v>
      </c>
      <c r="Y536" s="90">
        <f t="shared" si="65"/>
        <v>78</v>
      </c>
      <c r="Z536" s="2">
        <v>3</v>
      </c>
      <c r="AA536" s="22">
        <v>78</v>
      </c>
      <c r="AB536" s="22"/>
      <c r="AC536" s="22"/>
      <c r="AD536" s="22"/>
      <c r="AE536" s="22"/>
      <c r="AF536" t="s">
        <v>8109</v>
      </c>
      <c r="AI536" t="s">
        <v>668</v>
      </c>
      <c r="AK536" t="s">
        <v>327</v>
      </c>
      <c r="AN536" t="s">
        <v>465</v>
      </c>
      <c r="AU536"/>
      <c r="AV536"/>
      <c r="AW536"/>
      <c r="AX536"/>
      <c r="BC536" s="173">
        <f>VLOOKUP(Y536,系数表!A:C,3,0)</f>
        <v>1.1000000000000001</v>
      </c>
      <c r="BD536" s="173">
        <f t="shared" si="63"/>
        <v>4.4000000000000004</v>
      </c>
      <c r="BE536" s="173"/>
      <c r="BF536" s="173"/>
      <c r="BG536" s="166"/>
      <c r="BH536" s="166"/>
      <c r="BI536" s="160"/>
      <c r="BJ536" s="43">
        <f t="shared" si="60"/>
        <v>4.4000000000000004</v>
      </c>
      <c r="BK536" s="44"/>
      <c r="BL536" s="44"/>
      <c r="BM536" s="44"/>
      <c r="BN536" s="44"/>
      <c r="BR536" s="2" t="s">
        <v>10975</v>
      </c>
    </row>
    <row r="537" spans="1:70" x14ac:dyDescent="0.2">
      <c r="A537" t="s">
        <v>464</v>
      </c>
      <c r="B537" t="s">
        <v>735</v>
      </c>
      <c r="C537" t="s">
        <v>81</v>
      </c>
      <c r="D537" t="s">
        <v>85</v>
      </c>
      <c r="E537" t="s">
        <v>70</v>
      </c>
      <c r="F537" t="s">
        <v>335</v>
      </c>
      <c r="G537" s="22">
        <v>64</v>
      </c>
      <c r="H537" s="22">
        <v>60</v>
      </c>
      <c r="I537" s="22">
        <f t="shared" si="61"/>
        <v>60</v>
      </c>
      <c r="J537" s="22"/>
      <c r="K537" s="149">
        <v>4</v>
      </c>
      <c r="L537" s="90"/>
      <c r="M537" s="2"/>
      <c r="N537" t="s">
        <v>60</v>
      </c>
      <c r="O537" t="s">
        <v>35</v>
      </c>
      <c r="P537" t="s">
        <v>36</v>
      </c>
      <c r="Q537" t="s">
        <v>715</v>
      </c>
      <c r="U537" s="2" t="s">
        <v>37</v>
      </c>
      <c r="V537" t="s">
        <v>741</v>
      </c>
      <c r="Y537" s="90">
        <f t="shared" si="65"/>
        <v>80</v>
      </c>
      <c r="Z537" s="2">
        <v>3</v>
      </c>
      <c r="AA537" s="22">
        <v>80</v>
      </c>
      <c r="AB537" s="22"/>
      <c r="AC537" s="22"/>
      <c r="AD537" s="22"/>
      <c r="AE537" s="22"/>
      <c r="AF537" t="s">
        <v>394</v>
      </c>
      <c r="AI537" t="s">
        <v>668</v>
      </c>
      <c r="AK537" t="s">
        <v>327</v>
      </c>
      <c r="AN537" t="s">
        <v>465</v>
      </c>
      <c r="AU537"/>
      <c r="AV537"/>
      <c r="AW537"/>
      <c r="AX537"/>
      <c r="BC537" s="173">
        <f>VLOOKUP(Y537,系数表!A:C,3,0)</f>
        <v>1.1000000000000001</v>
      </c>
      <c r="BD537" s="173">
        <f t="shared" si="63"/>
        <v>4.4000000000000004</v>
      </c>
      <c r="BE537" s="173"/>
      <c r="BF537" s="173"/>
      <c r="BG537" s="166"/>
      <c r="BH537" s="166"/>
      <c r="BI537" s="160"/>
      <c r="BJ537" s="43">
        <f t="shared" si="60"/>
        <v>4.4000000000000004</v>
      </c>
      <c r="BK537" s="44"/>
      <c r="BL537" s="44"/>
      <c r="BM537" s="44"/>
      <c r="BN537" s="44"/>
      <c r="BR537" s="2" t="s">
        <v>10975</v>
      </c>
    </row>
    <row r="538" spans="1:70" x14ac:dyDescent="0.2">
      <c r="A538" t="s">
        <v>464</v>
      </c>
      <c r="B538" t="s">
        <v>735</v>
      </c>
      <c r="C538" t="s">
        <v>81</v>
      </c>
      <c r="D538" t="s">
        <v>85</v>
      </c>
      <c r="E538" t="s">
        <v>70</v>
      </c>
      <c r="F538" t="s">
        <v>335</v>
      </c>
      <c r="G538" s="22">
        <v>64</v>
      </c>
      <c r="H538" s="22">
        <v>60</v>
      </c>
      <c r="I538" s="22">
        <f t="shared" si="61"/>
        <v>60</v>
      </c>
      <c r="J538" s="22"/>
      <c r="K538" s="149">
        <v>4</v>
      </c>
      <c r="L538" s="90"/>
      <c r="M538" s="2"/>
      <c r="N538" t="s">
        <v>60</v>
      </c>
      <c r="O538" t="s">
        <v>35</v>
      </c>
      <c r="P538" t="s">
        <v>36</v>
      </c>
      <c r="Q538" t="s">
        <v>8110</v>
      </c>
      <c r="U538" s="2" t="s">
        <v>37</v>
      </c>
      <c r="V538" t="s">
        <v>8111</v>
      </c>
      <c r="Y538" s="90">
        <f t="shared" si="65"/>
        <v>90</v>
      </c>
      <c r="Z538" s="2">
        <v>3</v>
      </c>
      <c r="AA538" s="69">
        <v>90</v>
      </c>
      <c r="AB538" s="22"/>
      <c r="AC538" s="22"/>
      <c r="AD538" s="22"/>
      <c r="AE538" s="22"/>
      <c r="AF538" t="s">
        <v>673</v>
      </c>
      <c r="AI538" t="s">
        <v>668</v>
      </c>
      <c r="AK538" t="s">
        <v>327</v>
      </c>
      <c r="AN538" t="s">
        <v>465</v>
      </c>
      <c r="AU538"/>
      <c r="AV538"/>
      <c r="AW538"/>
      <c r="AX538"/>
      <c r="BC538" s="173">
        <f>VLOOKUP(Y538,系数表!A:C,3,0)</f>
        <v>1.1000000000000001</v>
      </c>
      <c r="BD538" s="173">
        <f t="shared" si="63"/>
        <v>4.4000000000000004</v>
      </c>
      <c r="BE538" s="173"/>
      <c r="BF538" s="173"/>
      <c r="BG538" s="166"/>
      <c r="BH538" s="166"/>
      <c r="BI538" s="160"/>
      <c r="BJ538" s="43">
        <f t="shared" si="60"/>
        <v>4.4000000000000004</v>
      </c>
      <c r="BK538" s="44"/>
      <c r="BL538" s="44"/>
      <c r="BM538" s="44"/>
      <c r="BN538" s="44"/>
      <c r="BR538" s="2" t="s">
        <v>10975</v>
      </c>
    </row>
    <row r="539" spans="1:70" x14ac:dyDescent="0.2">
      <c r="A539" t="s">
        <v>464</v>
      </c>
      <c r="B539" t="s">
        <v>744</v>
      </c>
      <c r="C539" t="s">
        <v>81</v>
      </c>
      <c r="D539" t="s">
        <v>85</v>
      </c>
      <c r="E539" t="s">
        <v>70</v>
      </c>
      <c r="F539" t="s">
        <v>43</v>
      </c>
      <c r="G539" s="22">
        <v>32</v>
      </c>
      <c r="H539" s="22">
        <v>28</v>
      </c>
      <c r="I539" s="22">
        <f t="shared" si="61"/>
        <v>28</v>
      </c>
      <c r="J539" s="22"/>
      <c r="K539" s="149">
        <v>4</v>
      </c>
      <c r="L539" s="90"/>
      <c r="M539" s="2"/>
      <c r="N539" t="s">
        <v>35</v>
      </c>
      <c r="O539" t="s">
        <v>35</v>
      </c>
      <c r="P539" t="s">
        <v>36</v>
      </c>
      <c r="Q539" t="s">
        <v>727</v>
      </c>
      <c r="U539" s="2" t="s">
        <v>37</v>
      </c>
      <c r="V539" t="s">
        <v>745</v>
      </c>
      <c r="Y539" s="90">
        <f t="shared" si="65"/>
        <v>104</v>
      </c>
      <c r="Z539" s="2">
        <v>4</v>
      </c>
      <c r="AA539" s="22">
        <v>104</v>
      </c>
      <c r="AB539" s="22"/>
      <c r="AC539" s="22"/>
      <c r="AD539" s="22"/>
      <c r="AE539" s="45" t="s">
        <v>7931</v>
      </c>
      <c r="AF539" t="s">
        <v>5401</v>
      </c>
      <c r="AI539" t="s">
        <v>303</v>
      </c>
      <c r="AK539" t="s">
        <v>39</v>
      </c>
      <c r="AN539" t="s">
        <v>465</v>
      </c>
      <c r="AU539"/>
      <c r="AX539"/>
      <c r="BC539" s="173">
        <f>VLOOKUP(Y539,系数表!A:C,3,0)</f>
        <v>1.1000000000000001</v>
      </c>
      <c r="BD539" s="173">
        <f t="shared" si="63"/>
        <v>4.4000000000000004</v>
      </c>
      <c r="BE539" s="173"/>
      <c r="BF539" s="173"/>
      <c r="BG539" s="166"/>
      <c r="BH539" s="166"/>
      <c r="BI539" s="160"/>
      <c r="BJ539" s="43">
        <f t="shared" si="60"/>
        <v>4.4000000000000004</v>
      </c>
      <c r="BK539" s="44"/>
      <c r="BL539" s="44"/>
      <c r="BM539" s="44"/>
      <c r="BN539" s="43">
        <f>BJ539</f>
        <v>4.4000000000000004</v>
      </c>
      <c r="BR539" s="2" t="s">
        <v>10975</v>
      </c>
    </row>
    <row r="540" spans="1:70" x14ac:dyDescent="0.2">
      <c r="A540" t="s">
        <v>464</v>
      </c>
      <c r="B540" t="s">
        <v>744</v>
      </c>
      <c r="C540" t="s">
        <v>81</v>
      </c>
      <c r="D540" t="s">
        <v>85</v>
      </c>
      <c r="E540" t="s">
        <v>70</v>
      </c>
      <c r="F540" t="s">
        <v>43</v>
      </c>
      <c r="G540" s="22">
        <v>32</v>
      </c>
      <c r="H540" s="22">
        <v>28</v>
      </c>
      <c r="I540" s="22">
        <f t="shared" si="61"/>
        <v>28</v>
      </c>
      <c r="J540" s="22"/>
      <c r="K540" s="149">
        <v>4</v>
      </c>
      <c r="L540" s="90"/>
      <c r="M540" s="2"/>
      <c r="N540" t="s">
        <v>35</v>
      </c>
      <c r="O540" t="s">
        <v>35</v>
      </c>
      <c r="P540" t="s">
        <v>36</v>
      </c>
      <c r="Q540" t="s">
        <v>8112</v>
      </c>
      <c r="U540" s="2" t="s">
        <v>37</v>
      </c>
      <c r="V540" t="s">
        <v>748</v>
      </c>
      <c r="Y540" s="90">
        <f t="shared" si="65"/>
        <v>94</v>
      </c>
      <c r="Z540" s="2">
        <v>4</v>
      </c>
      <c r="AA540" s="69">
        <v>94</v>
      </c>
      <c r="AB540" s="22"/>
      <c r="AC540" s="22"/>
      <c r="AD540" s="22"/>
      <c r="AE540" s="22"/>
      <c r="AF540" t="s">
        <v>2233</v>
      </c>
      <c r="AI540" t="s">
        <v>303</v>
      </c>
      <c r="AK540" t="s">
        <v>39</v>
      </c>
      <c r="AN540" t="s">
        <v>465</v>
      </c>
      <c r="AU540"/>
      <c r="AV540"/>
      <c r="AW540"/>
      <c r="AX540"/>
      <c r="BC540" s="173">
        <f>VLOOKUP(Y540,系数表!A:C,3,0)</f>
        <v>1.1000000000000001</v>
      </c>
      <c r="BD540" s="173">
        <f t="shared" si="63"/>
        <v>4.4000000000000004</v>
      </c>
      <c r="BE540" s="173"/>
      <c r="BF540" s="173"/>
      <c r="BG540" s="166"/>
      <c r="BH540" s="166"/>
      <c r="BI540" s="160"/>
      <c r="BJ540" s="43">
        <f t="shared" si="60"/>
        <v>4.4000000000000004</v>
      </c>
      <c r="BK540" s="44"/>
      <c r="BL540" s="44"/>
      <c r="BM540" s="44"/>
      <c r="BN540" s="44"/>
      <c r="BR540" s="2" t="s">
        <v>10975</v>
      </c>
    </row>
    <row r="541" spans="1:70" x14ac:dyDescent="0.2">
      <c r="A541" t="s">
        <v>464</v>
      </c>
      <c r="B541" t="s">
        <v>744</v>
      </c>
      <c r="C541" t="s">
        <v>81</v>
      </c>
      <c r="D541" t="s">
        <v>85</v>
      </c>
      <c r="E541" t="s">
        <v>70</v>
      </c>
      <c r="F541" t="s">
        <v>43</v>
      </c>
      <c r="G541" s="22">
        <v>32</v>
      </c>
      <c r="H541" s="22">
        <v>28</v>
      </c>
      <c r="I541" s="22">
        <f t="shared" si="61"/>
        <v>28</v>
      </c>
      <c r="J541" s="22"/>
      <c r="K541" s="149">
        <v>4</v>
      </c>
      <c r="L541" s="90"/>
      <c r="M541" s="2"/>
      <c r="N541" t="s">
        <v>35</v>
      </c>
      <c r="O541" t="s">
        <v>35</v>
      </c>
      <c r="P541" t="s">
        <v>36</v>
      </c>
      <c r="Q541" t="s">
        <v>724</v>
      </c>
      <c r="U541" s="2" t="s">
        <v>37</v>
      </c>
      <c r="V541" t="s">
        <v>750</v>
      </c>
      <c r="Y541" s="90">
        <f t="shared" si="65"/>
        <v>116</v>
      </c>
      <c r="Z541" s="2">
        <v>4</v>
      </c>
      <c r="AA541" s="69">
        <v>116</v>
      </c>
      <c r="AB541" s="22"/>
      <c r="AC541" s="22"/>
      <c r="AD541" s="22"/>
      <c r="AE541" s="22"/>
      <c r="AF541" t="s">
        <v>8113</v>
      </c>
      <c r="AI541" t="s">
        <v>303</v>
      </c>
      <c r="AK541" t="s">
        <v>39</v>
      </c>
      <c r="AN541" t="s">
        <v>465</v>
      </c>
      <c r="AU541"/>
      <c r="AV541"/>
      <c r="AW541"/>
      <c r="AX541"/>
      <c r="BC541" s="173">
        <f>VLOOKUP(Y541,系数表!A:C,3,0)</f>
        <v>1.1000000000000001</v>
      </c>
      <c r="BD541" s="173">
        <f t="shared" si="63"/>
        <v>4.4000000000000004</v>
      </c>
      <c r="BE541" s="173"/>
      <c r="BF541" s="173"/>
      <c r="BG541" s="166"/>
      <c r="BH541" s="166"/>
      <c r="BI541" s="160"/>
      <c r="BJ541" s="43">
        <f t="shared" si="60"/>
        <v>4.4000000000000004</v>
      </c>
      <c r="BK541" s="44"/>
      <c r="BL541" s="44"/>
      <c r="BM541" s="44"/>
      <c r="BN541" s="44"/>
      <c r="BR541" s="2" t="s">
        <v>10975</v>
      </c>
    </row>
    <row r="542" spans="1:70" x14ac:dyDescent="0.2">
      <c r="A542" t="s">
        <v>464</v>
      </c>
      <c r="B542" t="s">
        <v>744</v>
      </c>
      <c r="C542" t="s">
        <v>81</v>
      </c>
      <c r="D542" t="s">
        <v>85</v>
      </c>
      <c r="E542" t="s">
        <v>70</v>
      </c>
      <c r="F542" t="s">
        <v>43</v>
      </c>
      <c r="G542" s="22">
        <v>32</v>
      </c>
      <c r="H542" s="22">
        <v>28</v>
      </c>
      <c r="I542" s="22">
        <f t="shared" si="61"/>
        <v>28</v>
      </c>
      <c r="J542" s="22"/>
      <c r="K542" s="149">
        <v>4</v>
      </c>
      <c r="L542" s="90"/>
      <c r="M542" s="2"/>
      <c r="N542" t="s">
        <v>35</v>
      </c>
      <c r="O542" t="s">
        <v>35</v>
      </c>
      <c r="P542" t="s">
        <v>36</v>
      </c>
      <c r="Q542" t="s">
        <v>708</v>
      </c>
      <c r="U542" s="2" t="s">
        <v>37</v>
      </c>
      <c r="V542" t="s">
        <v>752</v>
      </c>
      <c r="Y542" s="90">
        <f t="shared" si="65"/>
        <v>82</v>
      </c>
      <c r="Z542" s="2">
        <v>3</v>
      </c>
      <c r="AA542" s="22">
        <v>82</v>
      </c>
      <c r="AB542" s="22"/>
      <c r="AC542" s="22"/>
      <c r="AD542" s="22"/>
      <c r="AE542" s="22"/>
      <c r="AF542" t="s">
        <v>8114</v>
      </c>
      <c r="AI542" t="s">
        <v>303</v>
      </c>
      <c r="AK542" t="s">
        <v>39</v>
      </c>
      <c r="AN542" t="s">
        <v>465</v>
      </c>
      <c r="AU542"/>
      <c r="AV542"/>
      <c r="AW542"/>
      <c r="AX542"/>
      <c r="BC542" s="173">
        <f>VLOOKUP(Y542,系数表!A:C,3,0)</f>
        <v>1.1000000000000001</v>
      </c>
      <c r="BD542" s="173">
        <f t="shared" si="63"/>
        <v>4.4000000000000004</v>
      </c>
      <c r="BE542" s="173"/>
      <c r="BF542" s="173"/>
      <c r="BG542" s="166"/>
      <c r="BH542" s="166"/>
      <c r="BI542" s="160"/>
      <c r="BJ542" s="43">
        <f t="shared" si="60"/>
        <v>4.4000000000000004</v>
      </c>
      <c r="BK542" s="44"/>
      <c r="BL542" s="44"/>
      <c r="BM542" s="44"/>
      <c r="BN542" s="44"/>
      <c r="BR542" s="2" t="s">
        <v>10975</v>
      </c>
    </row>
    <row r="543" spans="1:70" x14ac:dyDescent="0.2">
      <c r="A543" t="s">
        <v>464</v>
      </c>
      <c r="B543" t="s">
        <v>6322</v>
      </c>
      <c r="C543" t="s">
        <v>31</v>
      </c>
      <c r="D543" t="s">
        <v>32</v>
      </c>
      <c r="E543" t="s">
        <v>33</v>
      </c>
      <c r="F543" t="s">
        <v>43</v>
      </c>
      <c r="G543" s="22">
        <v>32</v>
      </c>
      <c r="H543" s="22">
        <v>32</v>
      </c>
      <c r="I543" s="22">
        <f t="shared" si="61"/>
        <v>32</v>
      </c>
      <c r="J543" s="22"/>
      <c r="K543" s="90"/>
      <c r="L543" s="90"/>
      <c r="M543" s="2"/>
      <c r="N543" t="s">
        <v>35</v>
      </c>
      <c r="O543" t="s">
        <v>35</v>
      </c>
      <c r="P543" t="s">
        <v>36</v>
      </c>
      <c r="Q543" t="s">
        <v>631</v>
      </c>
      <c r="U543" s="2" t="s">
        <v>37</v>
      </c>
      <c r="V543" t="s">
        <v>6323</v>
      </c>
      <c r="Y543" s="90"/>
      <c r="Z543" s="2">
        <v>232</v>
      </c>
      <c r="AA543" s="22">
        <v>100</v>
      </c>
      <c r="AB543" s="22"/>
      <c r="AC543" s="22"/>
      <c r="AD543" s="22"/>
      <c r="AE543" s="22"/>
      <c r="AI543" t="s">
        <v>79</v>
      </c>
      <c r="AK543" t="s">
        <v>44</v>
      </c>
      <c r="AU543"/>
      <c r="AV543"/>
      <c r="AW543"/>
      <c r="AX543"/>
      <c r="BC543" s="173"/>
      <c r="BD543" s="173"/>
      <c r="BE543" s="173"/>
      <c r="BF543" s="173"/>
      <c r="BG543" s="166"/>
      <c r="BH543" s="166"/>
      <c r="BI543" s="160"/>
      <c r="BJ543" s="43">
        <f t="shared" si="60"/>
        <v>0</v>
      </c>
      <c r="BK543" s="44"/>
      <c r="BL543" s="44"/>
      <c r="BM543" s="44"/>
      <c r="BN543" s="44"/>
      <c r="BR543" s="2" t="s">
        <v>10975</v>
      </c>
    </row>
    <row r="544" spans="1:70" x14ac:dyDescent="0.2">
      <c r="A544" t="s">
        <v>464</v>
      </c>
      <c r="B544" t="s">
        <v>6322</v>
      </c>
      <c r="C544" t="s">
        <v>31</v>
      </c>
      <c r="D544" t="s">
        <v>32</v>
      </c>
      <c r="E544" t="s">
        <v>33</v>
      </c>
      <c r="F544" t="s">
        <v>43</v>
      </c>
      <c r="G544" s="22">
        <v>32</v>
      </c>
      <c r="H544" s="22">
        <v>32</v>
      </c>
      <c r="I544" s="22">
        <f t="shared" si="61"/>
        <v>32</v>
      </c>
      <c r="J544" s="22"/>
      <c r="K544" s="90"/>
      <c r="L544" s="90"/>
      <c r="M544" s="2"/>
      <c r="N544" t="s">
        <v>35</v>
      </c>
      <c r="O544" t="s">
        <v>35</v>
      </c>
      <c r="P544" t="s">
        <v>36</v>
      </c>
      <c r="Q544" t="s">
        <v>631</v>
      </c>
      <c r="U544" s="2" t="s">
        <v>37</v>
      </c>
      <c r="V544" t="s">
        <v>6325</v>
      </c>
      <c r="Y544" s="90"/>
      <c r="Z544" s="2">
        <v>227</v>
      </c>
      <c r="AA544" s="22">
        <v>100</v>
      </c>
      <c r="AB544" s="22"/>
      <c r="AC544" s="22"/>
      <c r="AD544" s="22"/>
      <c r="AE544" s="22"/>
      <c r="AI544" t="s">
        <v>79</v>
      </c>
      <c r="AK544" t="s">
        <v>44</v>
      </c>
      <c r="AU544"/>
      <c r="AV544"/>
      <c r="AW544"/>
      <c r="AX544"/>
      <c r="BC544" s="173"/>
      <c r="BD544" s="173"/>
      <c r="BE544" s="173"/>
      <c r="BF544" s="173"/>
      <c r="BG544" s="166"/>
      <c r="BH544" s="166"/>
      <c r="BI544" s="160"/>
      <c r="BJ544" s="43">
        <f t="shared" si="60"/>
        <v>0</v>
      </c>
      <c r="BK544" s="44"/>
      <c r="BL544" s="44"/>
      <c r="BM544" s="44"/>
      <c r="BN544" s="44"/>
      <c r="BR544" s="2" t="s">
        <v>10975</v>
      </c>
    </row>
    <row r="545" spans="1:70" x14ac:dyDescent="0.2">
      <c r="A545" t="s">
        <v>464</v>
      </c>
      <c r="B545" t="s">
        <v>8115</v>
      </c>
      <c r="C545" t="s">
        <v>31</v>
      </c>
      <c r="D545" t="s">
        <v>32</v>
      </c>
      <c r="E545" t="s">
        <v>33</v>
      </c>
      <c r="F545" t="s">
        <v>43</v>
      </c>
      <c r="G545" s="22">
        <v>32</v>
      </c>
      <c r="H545" s="22">
        <v>32</v>
      </c>
      <c r="I545" s="22">
        <f t="shared" si="61"/>
        <v>32</v>
      </c>
      <c r="J545" s="22"/>
      <c r="K545" s="90"/>
      <c r="L545" s="90"/>
      <c r="M545" s="2"/>
      <c r="N545" t="s">
        <v>35</v>
      </c>
      <c r="O545" t="s">
        <v>35</v>
      </c>
      <c r="P545" t="s">
        <v>36</v>
      </c>
      <c r="Q545" t="s">
        <v>8116</v>
      </c>
      <c r="U545" s="2" t="s">
        <v>37</v>
      </c>
      <c r="V545" t="s">
        <v>8117</v>
      </c>
      <c r="Y545" s="90"/>
      <c r="Z545" s="2">
        <v>227</v>
      </c>
      <c r="AA545" s="69">
        <v>101</v>
      </c>
      <c r="AB545" s="22"/>
      <c r="AC545" s="22"/>
      <c r="AD545" s="22"/>
      <c r="AE545" s="22"/>
      <c r="AI545" t="s">
        <v>79</v>
      </c>
      <c r="AK545" t="s">
        <v>44</v>
      </c>
      <c r="AU545"/>
      <c r="AV545"/>
      <c r="AW545"/>
      <c r="AX545"/>
      <c r="BC545" s="173"/>
      <c r="BD545" s="173"/>
      <c r="BE545" s="173"/>
      <c r="BF545" s="173"/>
      <c r="BG545" s="166"/>
      <c r="BH545" s="166"/>
      <c r="BI545" s="160"/>
      <c r="BJ545" s="43">
        <f t="shared" si="60"/>
        <v>0</v>
      </c>
      <c r="BK545" s="44"/>
      <c r="BL545" s="44"/>
      <c r="BM545" s="44"/>
      <c r="BN545" s="44"/>
      <c r="BR545" s="2" t="s">
        <v>10975</v>
      </c>
    </row>
    <row r="546" spans="1:70" x14ac:dyDescent="0.2">
      <c r="A546" t="s">
        <v>464</v>
      </c>
      <c r="B546" t="s">
        <v>8115</v>
      </c>
      <c r="C546" t="s">
        <v>31</v>
      </c>
      <c r="D546" t="s">
        <v>32</v>
      </c>
      <c r="E546" t="s">
        <v>33</v>
      </c>
      <c r="F546" t="s">
        <v>43</v>
      </c>
      <c r="G546" s="22">
        <v>32</v>
      </c>
      <c r="H546" s="22">
        <v>32</v>
      </c>
      <c r="I546" s="22">
        <f t="shared" si="61"/>
        <v>32</v>
      </c>
      <c r="J546" s="22"/>
      <c r="K546" s="90"/>
      <c r="L546" s="90"/>
      <c r="M546" s="2"/>
      <c r="N546" t="s">
        <v>35</v>
      </c>
      <c r="O546" t="s">
        <v>35</v>
      </c>
      <c r="P546" t="s">
        <v>36</v>
      </c>
      <c r="Q546" t="s">
        <v>8116</v>
      </c>
      <c r="U546" s="2" t="s">
        <v>37</v>
      </c>
      <c r="V546" t="s">
        <v>8118</v>
      </c>
      <c r="Y546" s="90"/>
      <c r="Z546" s="2">
        <v>232</v>
      </c>
      <c r="AA546" s="69">
        <v>101</v>
      </c>
      <c r="AB546" s="22"/>
      <c r="AC546" s="22"/>
      <c r="AD546" s="22"/>
      <c r="AE546" s="22"/>
      <c r="AI546" t="s">
        <v>79</v>
      </c>
      <c r="AK546" t="s">
        <v>44</v>
      </c>
      <c r="AU546"/>
      <c r="AV546"/>
      <c r="AW546"/>
      <c r="AX546"/>
      <c r="BC546" s="173"/>
      <c r="BD546" s="173"/>
      <c r="BE546" s="173"/>
      <c r="BF546" s="173"/>
      <c r="BG546" s="166"/>
      <c r="BH546" s="166"/>
      <c r="BI546" s="160"/>
      <c r="BJ546" s="43">
        <f t="shared" si="60"/>
        <v>0</v>
      </c>
      <c r="BK546" s="44"/>
      <c r="BL546" s="44"/>
      <c r="BM546" s="44"/>
      <c r="BN546" s="44"/>
      <c r="BR546" s="2" t="s">
        <v>10975</v>
      </c>
    </row>
    <row r="547" spans="1:70" x14ac:dyDescent="0.2">
      <c r="A547" t="s">
        <v>464</v>
      </c>
      <c r="B547" t="s">
        <v>8119</v>
      </c>
      <c r="C547" t="s">
        <v>31</v>
      </c>
      <c r="D547" t="s">
        <v>32</v>
      </c>
      <c r="E547" t="s">
        <v>33</v>
      </c>
      <c r="F547" t="s">
        <v>43</v>
      </c>
      <c r="G547" s="22">
        <v>32</v>
      </c>
      <c r="H547" s="22">
        <v>32</v>
      </c>
      <c r="I547" s="22">
        <f t="shared" si="61"/>
        <v>32</v>
      </c>
      <c r="J547" s="22"/>
      <c r="K547" s="90"/>
      <c r="L547" s="90"/>
      <c r="M547" s="2"/>
      <c r="N547" t="s">
        <v>35</v>
      </c>
      <c r="O547" t="s">
        <v>35</v>
      </c>
      <c r="P547" t="s">
        <v>36</v>
      </c>
      <c r="Q547" t="s">
        <v>8116</v>
      </c>
      <c r="U547" s="2" t="s">
        <v>37</v>
      </c>
      <c r="V547" t="s">
        <v>8120</v>
      </c>
      <c r="Y547" s="90"/>
      <c r="Z547" s="2">
        <v>232</v>
      </c>
      <c r="AA547" s="69">
        <v>101</v>
      </c>
      <c r="AB547" s="22"/>
      <c r="AC547" s="22"/>
      <c r="AD547" s="22"/>
      <c r="AE547" s="22"/>
      <c r="AI547" t="s">
        <v>79</v>
      </c>
      <c r="AK547" t="s">
        <v>44</v>
      </c>
      <c r="AU547"/>
      <c r="AV547"/>
      <c r="AW547"/>
      <c r="AX547"/>
      <c r="BC547" s="173"/>
      <c r="BD547" s="173"/>
      <c r="BE547" s="173"/>
      <c r="BF547" s="173"/>
      <c r="BG547" s="166"/>
      <c r="BH547" s="166"/>
      <c r="BI547" s="160"/>
      <c r="BJ547" s="43">
        <f t="shared" si="60"/>
        <v>0</v>
      </c>
      <c r="BK547" s="44"/>
      <c r="BL547" s="44"/>
      <c r="BM547" s="44"/>
      <c r="BN547" s="44"/>
      <c r="BR547" s="2" t="s">
        <v>10975</v>
      </c>
    </row>
    <row r="548" spans="1:70" x14ac:dyDescent="0.2">
      <c r="A548" t="s">
        <v>464</v>
      </c>
      <c r="B548" t="s">
        <v>8119</v>
      </c>
      <c r="C548" t="s">
        <v>31</v>
      </c>
      <c r="D548" t="s">
        <v>32</v>
      </c>
      <c r="E548" t="s">
        <v>33</v>
      </c>
      <c r="F548" t="s">
        <v>43</v>
      </c>
      <c r="G548" s="22">
        <v>32</v>
      </c>
      <c r="H548" s="22">
        <v>32</v>
      </c>
      <c r="I548" s="22">
        <f t="shared" si="61"/>
        <v>32</v>
      </c>
      <c r="J548" s="22"/>
      <c r="K548" s="90"/>
      <c r="L548" s="90"/>
      <c r="M548" s="2"/>
      <c r="N548" t="s">
        <v>35</v>
      </c>
      <c r="O548" t="s">
        <v>35</v>
      </c>
      <c r="P548" t="s">
        <v>36</v>
      </c>
      <c r="Q548" t="s">
        <v>8116</v>
      </c>
      <c r="U548" s="2" t="s">
        <v>37</v>
      </c>
      <c r="V548" t="s">
        <v>8121</v>
      </c>
      <c r="Y548" s="90"/>
      <c r="Z548" s="2">
        <v>227</v>
      </c>
      <c r="AA548" s="69">
        <v>101</v>
      </c>
      <c r="AB548" s="22"/>
      <c r="AC548" s="22"/>
      <c r="AD548" s="22"/>
      <c r="AE548" s="22"/>
      <c r="AI548" t="s">
        <v>79</v>
      </c>
      <c r="AK548" t="s">
        <v>44</v>
      </c>
      <c r="AU548"/>
      <c r="AV548"/>
      <c r="AW548"/>
      <c r="AX548"/>
      <c r="BC548" s="173"/>
      <c r="BD548" s="173"/>
      <c r="BE548" s="173"/>
      <c r="BF548" s="173"/>
      <c r="BG548" s="166"/>
      <c r="BH548" s="166"/>
      <c r="BI548" s="160"/>
      <c r="BJ548" s="43">
        <f t="shared" si="60"/>
        <v>0</v>
      </c>
      <c r="BK548" s="44"/>
      <c r="BL548" s="44"/>
      <c r="BM548" s="44"/>
      <c r="BN548" s="44"/>
      <c r="BR548" s="2" t="s">
        <v>10975</v>
      </c>
    </row>
    <row r="549" spans="1:70" x14ac:dyDescent="0.2">
      <c r="A549" s="23" t="s">
        <v>8122</v>
      </c>
      <c r="B549" t="s">
        <v>8123</v>
      </c>
      <c r="C549" t="s">
        <v>81</v>
      </c>
      <c r="D549" t="s">
        <v>85</v>
      </c>
      <c r="E549" t="s">
        <v>70</v>
      </c>
      <c r="F549" t="s">
        <v>183</v>
      </c>
      <c r="G549" s="22">
        <v>56</v>
      </c>
      <c r="H549" s="22">
        <v>48</v>
      </c>
      <c r="I549" s="22">
        <f t="shared" si="61"/>
        <v>48</v>
      </c>
      <c r="J549" s="22"/>
      <c r="K549" s="149">
        <v>8</v>
      </c>
      <c r="L549" s="90"/>
      <c r="M549" s="2"/>
      <c r="N549" t="s">
        <v>60</v>
      </c>
      <c r="O549" t="s">
        <v>35</v>
      </c>
      <c r="P549" t="s">
        <v>89</v>
      </c>
      <c r="Q549" t="s">
        <v>1502</v>
      </c>
      <c r="U549" s="2" t="s">
        <v>37</v>
      </c>
      <c r="V549" t="s">
        <v>8124</v>
      </c>
      <c r="Y549" s="90">
        <f t="shared" ref="Y549:Y552" si="66">AA549</f>
        <v>110</v>
      </c>
      <c r="Z549" s="2">
        <v>2</v>
      </c>
      <c r="AA549" s="22">
        <v>110</v>
      </c>
      <c r="AB549" s="22"/>
      <c r="AC549" s="22"/>
      <c r="AD549" s="22"/>
      <c r="AE549" s="22"/>
      <c r="AF549" t="s">
        <v>8125</v>
      </c>
      <c r="AI549" t="s">
        <v>93</v>
      </c>
      <c r="AK549" t="s">
        <v>98</v>
      </c>
      <c r="AN549" t="s">
        <v>465</v>
      </c>
      <c r="AU549"/>
      <c r="AV549"/>
      <c r="AW549"/>
      <c r="AX549"/>
      <c r="BC549" s="173">
        <f>VLOOKUP(Y549,系数表!A:C,3,0)</f>
        <v>1.1000000000000001</v>
      </c>
      <c r="BD549" s="173">
        <f t="shared" si="63"/>
        <v>8.8000000000000007</v>
      </c>
      <c r="BE549" s="173"/>
      <c r="BF549" s="173"/>
      <c r="BG549" s="166"/>
      <c r="BH549" s="166"/>
      <c r="BI549" s="160"/>
      <c r="BJ549" s="43">
        <f t="shared" si="60"/>
        <v>8.8000000000000007</v>
      </c>
      <c r="BK549" s="44"/>
      <c r="BL549" s="44"/>
      <c r="BM549" s="44"/>
      <c r="BN549" s="44"/>
      <c r="BR549" s="2" t="s">
        <v>10975</v>
      </c>
    </row>
    <row r="550" spans="1:70" x14ac:dyDescent="0.2">
      <c r="A550" s="23" t="s">
        <v>8122</v>
      </c>
      <c r="B550" t="s">
        <v>8126</v>
      </c>
      <c r="C550" t="s">
        <v>81</v>
      </c>
      <c r="D550" t="s">
        <v>85</v>
      </c>
      <c r="E550" t="s">
        <v>70</v>
      </c>
      <c r="F550" t="s">
        <v>335</v>
      </c>
      <c r="G550" s="22">
        <v>64</v>
      </c>
      <c r="H550" s="22">
        <v>56</v>
      </c>
      <c r="I550" s="22">
        <f t="shared" si="61"/>
        <v>56</v>
      </c>
      <c r="J550" s="22"/>
      <c r="K550" s="149">
        <v>8</v>
      </c>
      <c r="L550" s="90"/>
      <c r="M550" s="2"/>
      <c r="N550" t="s">
        <v>60</v>
      </c>
      <c r="O550" t="s">
        <v>35</v>
      </c>
      <c r="P550" t="s">
        <v>89</v>
      </c>
      <c r="Q550" t="s">
        <v>1480</v>
      </c>
      <c r="U550" s="2" t="s">
        <v>37</v>
      </c>
      <c r="V550" t="s">
        <v>8127</v>
      </c>
      <c r="Y550" s="90">
        <f t="shared" si="66"/>
        <v>45</v>
      </c>
      <c r="Z550" s="2">
        <v>1</v>
      </c>
      <c r="AA550" s="22">
        <v>45</v>
      </c>
      <c r="AB550" s="22"/>
      <c r="AC550" s="22"/>
      <c r="AD550" s="22"/>
      <c r="AE550" s="22"/>
      <c r="AF550" t="s">
        <v>1445</v>
      </c>
      <c r="AI550" t="s">
        <v>2947</v>
      </c>
      <c r="AK550" t="s">
        <v>115</v>
      </c>
      <c r="AN550" t="s">
        <v>465</v>
      </c>
      <c r="AU550"/>
      <c r="AV550"/>
      <c r="AW550"/>
      <c r="AX550"/>
      <c r="BC550" s="173">
        <f>VLOOKUP(Y550,系数表!A:C,3,0)</f>
        <v>1.1000000000000001</v>
      </c>
      <c r="BD550" s="173">
        <f t="shared" si="63"/>
        <v>8.8000000000000007</v>
      </c>
      <c r="BE550" s="173"/>
      <c r="BF550" s="173"/>
      <c r="BG550" s="166"/>
      <c r="BH550" s="166"/>
      <c r="BI550" s="160"/>
      <c r="BJ550" s="43">
        <f t="shared" si="60"/>
        <v>8.8000000000000007</v>
      </c>
      <c r="BK550" s="44"/>
      <c r="BL550" s="44"/>
      <c r="BM550" s="44"/>
      <c r="BN550" s="44"/>
      <c r="BR550" s="2" t="s">
        <v>10975</v>
      </c>
    </row>
    <row r="551" spans="1:70" x14ac:dyDescent="0.2">
      <c r="A551" s="23" t="s">
        <v>8122</v>
      </c>
      <c r="B551" t="s">
        <v>8126</v>
      </c>
      <c r="C551" t="s">
        <v>81</v>
      </c>
      <c r="D551" t="s">
        <v>85</v>
      </c>
      <c r="E551" t="s">
        <v>70</v>
      </c>
      <c r="F551" t="s">
        <v>335</v>
      </c>
      <c r="G551" s="22">
        <v>64</v>
      </c>
      <c r="H551" s="22">
        <v>56</v>
      </c>
      <c r="I551" s="22">
        <f t="shared" si="61"/>
        <v>56</v>
      </c>
      <c r="J551" s="22"/>
      <c r="K551" s="149">
        <v>8</v>
      </c>
      <c r="L551" s="90"/>
      <c r="M551" s="2"/>
      <c r="N551" t="s">
        <v>60</v>
      </c>
      <c r="O551" t="s">
        <v>35</v>
      </c>
      <c r="P551" t="s">
        <v>89</v>
      </c>
      <c r="Q551" t="s">
        <v>1447</v>
      </c>
      <c r="U551" s="2" t="s">
        <v>37</v>
      </c>
      <c r="V551" t="s">
        <v>8128</v>
      </c>
      <c r="Y551" s="90">
        <f t="shared" si="66"/>
        <v>73</v>
      </c>
      <c r="Z551" s="2">
        <v>1</v>
      </c>
      <c r="AA551" s="22">
        <v>73</v>
      </c>
      <c r="AB551" s="22"/>
      <c r="AC551" s="22"/>
      <c r="AD551" s="22"/>
      <c r="AE551" s="22"/>
      <c r="AF551" t="s">
        <v>1449</v>
      </c>
      <c r="AI551" t="s">
        <v>303</v>
      </c>
      <c r="AK551" t="s">
        <v>115</v>
      </c>
      <c r="AN551" t="s">
        <v>465</v>
      </c>
      <c r="AU551"/>
      <c r="AV551"/>
      <c r="AW551"/>
      <c r="AX551"/>
      <c r="BC551" s="173">
        <f>VLOOKUP(Y551,系数表!A:C,3,0)</f>
        <v>1.1000000000000001</v>
      </c>
      <c r="BD551" s="173">
        <f t="shared" si="63"/>
        <v>8.8000000000000007</v>
      </c>
      <c r="BE551" s="173"/>
      <c r="BF551" s="173"/>
      <c r="BG551" s="166"/>
      <c r="BH551" s="166"/>
      <c r="BI551" s="160"/>
      <c r="BJ551" s="43">
        <f t="shared" si="60"/>
        <v>8.8000000000000007</v>
      </c>
      <c r="BK551" s="44"/>
      <c r="BL551" s="44"/>
      <c r="BM551" s="44"/>
      <c r="BN551" s="44"/>
      <c r="BR551" s="2" t="s">
        <v>10975</v>
      </c>
    </row>
    <row r="552" spans="1:70" x14ac:dyDescent="0.2">
      <c r="A552" s="23" t="s">
        <v>8122</v>
      </c>
      <c r="B552" t="s">
        <v>8129</v>
      </c>
      <c r="C552" t="s">
        <v>81</v>
      </c>
      <c r="D552" t="s">
        <v>72</v>
      </c>
      <c r="E552" t="s">
        <v>70</v>
      </c>
      <c r="F552" t="s">
        <v>97</v>
      </c>
      <c r="G552" s="22">
        <v>48</v>
      </c>
      <c r="H552" s="22">
        <v>42</v>
      </c>
      <c r="I552" s="22">
        <f t="shared" si="61"/>
        <v>42</v>
      </c>
      <c r="J552" s="22"/>
      <c r="K552" s="149">
        <v>6</v>
      </c>
      <c r="L552" s="90"/>
      <c r="M552" s="2"/>
      <c r="N552" t="s">
        <v>45</v>
      </c>
      <c r="O552" t="s">
        <v>35</v>
      </c>
      <c r="P552" t="s">
        <v>89</v>
      </c>
      <c r="Q552" t="s">
        <v>1462</v>
      </c>
      <c r="U552" s="2" t="s">
        <v>37</v>
      </c>
      <c r="V552" t="s">
        <v>8130</v>
      </c>
      <c r="Y552" s="90">
        <f t="shared" si="66"/>
        <v>27</v>
      </c>
      <c r="Z552" s="2">
        <v>1</v>
      </c>
      <c r="AA552" s="22">
        <v>27</v>
      </c>
      <c r="AB552" s="22"/>
      <c r="AC552" s="22"/>
      <c r="AD552" s="22"/>
      <c r="AE552" s="22"/>
      <c r="AF552" t="s">
        <v>1485</v>
      </c>
      <c r="AI552" t="s">
        <v>303</v>
      </c>
      <c r="AK552" t="s">
        <v>152</v>
      </c>
      <c r="AN552" t="s">
        <v>465</v>
      </c>
      <c r="AU552"/>
      <c r="AV552"/>
      <c r="AW552"/>
      <c r="AX552"/>
      <c r="BC552" s="173">
        <f>VLOOKUP(Y552,系数表!A:C,3,0)</f>
        <v>1.02</v>
      </c>
      <c r="BD552" s="173">
        <f t="shared" si="63"/>
        <v>6.12</v>
      </c>
      <c r="BE552" s="173"/>
      <c r="BF552" s="173"/>
      <c r="BG552" s="166"/>
      <c r="BH552" s="166"/>
      <c r="BI552" s="160"/>
      <c r="BJ552" s="43">
        <f t="shared" si="60"/>
        <v>6.12</v>
      </c>
      <c r="BK552" s="44"/>
      <c r="BL552" s="44"/>
      <c r="BM552" s="44"/>
      <c r="BN552" s="44"/>
      <c r="BR552" s="2" t="s">
        <v>10975</v>
      </c>
    </row>
    <row r="553" spans="1:70" x14ac:dyDescent="0.2">
      <c r="A553" s="23" t="s">
        <v>8122</v>
      </c>
      <c r="B553" t="s">
        <v>8131</v>
      </c>
      <c r="C553" t="s">
        <v>41</v>
      </c>
      <c r="D553" t="s">
        <v>85</v>
      </c>
      <c r="E553" t="s">
        <v>70</v>
      </c>
      <c r="F553" t="s">
        <v>630</v>
      </c>
      <c r="G553" s="22">
        <v>24</v>
      </c>
      <c r="H553" s="22">
        <v>24</v>
      </c>
      <c r="I553" s="22">
        <f t="shared" si="61"/>
        <v>24</v>
      </c>
      <c r="J553" s="22"/>
      <c r="K553" s="90"/>
      <c r="L553" s="90"/>
      <c r="M553" s="2"/>
      <c r="N553" t="s">
        <v>35</v>
      </c>
      <c r="O553" t="s">
        <v>35</v>
      </c>
      <c r="P553" t="s">
        <v>36</v>
      </c>
      <c r="Q553" t="s">
        <v>8132</v>
      </c>
      <c r="U553" s="2" t="s">
        <v>37</v>
      </c>
      <c r="V553" t="s">
        <v>8133</v>
      </c>
      <c r="Y553" s="90"/>
      <c r="Z553" s="2">
        <v>1</v>
      </c>
      <c r="AA553" s="22">
        <v>32</v>
      </c>
      <c r="AB553" s="22"/>
      <c r="AC553" s="22"/>
      <c r="AD553" s="22"/>
      <c r="AE553" s="22"/>
      <c r="AF553" t="s">
        <v>1482</v>
      </c>
      <c r="AI553" t="s">
        <v>93</v>
      </c>
      <c r="AK553" t="s">
        <v>69</v>
      </c>
      <c r="AN553" t="s">
        <v>465</v>
      </c>
      <c r="AU553"/>
      <c r="AV553"/>
      <c r="AW553"/>
      <c r="AX553"/>
      <c r="BC553" s="173"/>
      <c r="BD553" s="173"/>
      <c r="BE553" s="173"/>
      <c r="BF553" s="173"/>
      <c r="BG553" s="166"/>
      <c r="BH553" s="166"/>
      <c r="BI553" s="160"/>
      <c r="BJ553" s="43">
        <f t="shared" si="60"/>
        <v>0</v>
      </c>
      <c r="BK553" s="44"/>
      <c r="BL553" s="44"/>
      <c r="BM553" s="44"/>
      <c r="BN553" s="44"/>
      <c r="BR553" s="2" t="s">
        <v>10975</v>
      </c>
    </row>
    <row r="554" spans="1:70" x14ac:dyDescent="0.2">
      <c r="A554" s="23" t="s">
        <v>8122</v>
      </c>
      <c r="B554" t="s">
        <v>1465</v>
      </c>
      <c r="C554" t="s">
        <v>81</v>
      </c>
      <c r="D554" t="s">
        <v>72</v>
      </c>
      <c r="E554" t="s">
        <v>70</v>
      </c>
      <c r="F554" t="s">
        <v>183</v>
      </c>
      <c r="G554" s="22">
        <v>56</v>
      </c>
      <c r="H554" s="22">
        <v>48</v>
      </c>
      <c r="I554" s="22">
        <f t="shared" si="61"/>
        <v>48</v>
      </c>
      <c r="J554" s="22"/>
      <c r="K554" s="149">
        <v>8</v>
      </c>
      <c r="L554" s="90"/>
      <c r="M554" s="2"/>
      <c r="N554" t="s">
        <v>60</v>
      </c>
      <c r="O554" t="s">
        <v>35</v>
      </c>
      <c r="P554" t="s">
        <v>89</v>
      </c>
      <c r="Q554" t="s">
        <v>1825</v>
      </c>
      <c r="U554" s="2" t="s">
        <v>37</v>
      </c>
      <c r="V554" t="s">
        <v>1467</v>
      </c>
      <c r="Y554" s="90">
        <f t="shared" ref="Y554:Y565" si="67">AA554</f>
        <v>76</v>
      </c>
      <c r="Z554" s="2">
        <v>1</v>
      </c>
      <c r="AA554" s="22">
        <v>76</v>
      </c>
      <c r="AB554" s="22"/>
      <c r="AC554" s="22"/>
      <c r="AD554" s="22"/>
      <c r="AE554" s="22"/>
      <c r="AF554" t="s">
        <v>1563</v>
      </c>
      <c r="AI554" t="s">
        <v>93</v>
      </c>
      <c r="AK554" t="s">
        <v>98</v>
      </c>
      <c r="AN554" t="s">
        <v>465</v>
      </c>
      <c r="AU554"/>
      <c r="AV554"/>
      <c r="AW554"/>
      <c r="AX554"/>
      <c r="BC554" s="173">
        <f>VLOOKUP(Y554,系数表!A:C,3,0)</f>
        <v>1.1000000000000001</v>
      </c>
      <c r="BD554" s="173">
        <f t="shared" si="63"/>
        <v>8.8000000000000007</v>
      </c>
      <c r="BE554" s="173"/>
      <c r="BF554" s="173"/>
      <c r="BG554" s="166"/>
      <c r="BH554" s="166"/>
      <c r="BI554" s="160"/>
      <c r="BJ554" s="43">
        <f t="shared" si="60"/>
        <v>8.8000000000000007</v>
      </c>
      <c r="BK554" s="44"/>
      <c r="BL554" s="44"/>
      <c r="BM554" s="44"/>
      <c r="BN554" s="44"/>
      <c r="BR554" s="2" t="s">
        <v>10975</v>
      </c>
    </row>
    <row r="555" spans="1:70" x14ac:dyDescent="0.2">
      <c r="A555" s="23" t="s">
        <v>8122</v>
      </c>
      <c r="B555" t="s">
        <v>1465</v>
      </c>
      <c r="C555" t="s">
        <v>81</v>
      </c>
      <c r="D555" t="s">
        <v>72</v>
      </c>
      <c r="E555" t="s">
        <v>70</v>
      </c>
      <c r="F555" t="s">
        <v>183</v>
      </c>
      <c r="G555" s="22">
        <v>56</v>
      </c>
      <c r="H555" s="22">
        <v>48</v>
      </c>
      <c r="I555" s="22">
        <f t="shared" si="61"/>
        <v>48</v>
      </c>
      <c r="J555" s="22"/>
      <c r="K555" s="149">
        <v>8</v>
      </c>
      <c r="L555" s="90"/>
      <c r="M555" s="2"/>
      <c r="N555" t="s">
        <v>60</v>
      </c>
      <c r="O555" t="s">
        <v>35</v>
      </c>
      <c r="P555" t="s">
        <v>36</v>
      </c>
      <c r="Q555" t="s">
        <v>1825</v>
      </c>
      <c r="U555" s="2" t="s">
        <v>37</v>
      </c>
      <c r="V555" t="s">
        <v>1469</v>
      </c>
      <c r="Y555" s="90">
        <f t="shared" si="67"/>
        <v>77</v>
      </c>
      <c r="Z555" s="2">
        <v>2</v>
      </c>
      <c r="AA555" s="22">
        <v>77</v>
      </c>
      <c r="AB555" s="22"/>
      <c r="AC555" s="22"/>
      <c r="AD555" s="22"/>
      <c r="AE555" s="45" t="s">
        <v>8134</v>
      </c>
      <c r="AF555" t="s">
        <v>1560</v>
      </c>
      <c r="AI555" t="s">
        <v>93</v>
      </c>
      <c r="AK555" t="s">
        <v>98</v>
      </c>
      <c r="AN555" t="s">
        <v>465</v>
      </c>
      <c r="AV555"/>
      <c r="AX555"/>
      <c r="BC555" s="173">
        <f>VLOOKUP(Y555,系数表!A:C,3,0)</f>
        <v>1.1000000000000001</v>
      </c>
      <c r="BD555" s="173">
        <f t="shared" si="63"/>
        <v>8.8000000000000007</v>
      </c>
      <c r="BE555" s="173"/>
      <c r="BF555" s="173"/>
      <c r="BG555" s="166"/>
      <c r="BH555" s="166"/>
      <c r="BI555" s="160"/>
      <c r="BJ555" s="43">
        <f t="shared" si="60"/>
        <v>8.8000000000000007</v>
      </c>
      <c r="BK555" s="44"/>
      <c r="BL555" s="44"/>
      <c r="BM555" s="43">
        <f>BJ555</f>
        <v>8.8000000000000007</v>
      </c>
      <c r="BN555" s="44"/>
      <c r="BR555" s="2" t="s">
        <v>10975</v>
      </c>
    </row>
    <row r="556" spans="1:70" x14ac:dyDescent="0.2">
      <c r="A556" s="23" t="s">
        <v>8135</v>
      </c>
      <c r="B556" t="s">
        <v>1473</v>
      </c>
      <c r="C556" t="s">
        <v>81</v>
      </c>
      <c r="D556" t="s">
        <v>72</v>
      </c>
      <c r="E556" t="s">
        <v>70</v>
      </c>
      <c r="F556" t="s">
        <v>335</v>
      </c>
      <c r="G556" s="22">
        <v>64</v>
      </c>
      <c r="H556" s="22">
        <v>56</v>
      </c>
      <c r="I556" s="22">
        <f t="shared" si="61"/>
        <v>56</v>
      </c>
      <c r="J556" s="22"/>
      <c r="K556" s="149">
        <v>8</v>
      </c>
      <c r="L556" s="90"/>
      <c r="M556" s="2"/>
      <c r="N556" t="s">
        <v>60</v>
      </c>
      <c r="O556" t="s">
        <v>35</v>
      </c>
      <c r="P556" t="s">
        <v>89</v>
      </c>
      <c r="Q556" t="s">
        <v>1475</v>
      </c>
      <c r="U556" s="2" t="s">
        <v>37</v>
      </c>
      <c r="V556" t="s">
        <v>1477</v>
      </c>
      <c r="Y556" s="90">
        <f t="shared" si="67"/>
        <v>32</v>
      </c>
      <c r="Z556" s="2">
        <v>1</v>
      </c>
      <c r="AA556" s="22">
        <v>32</v>
      </c>
      <c r="AB556" s="22"/>
      <c r="AC556" s="22"/>
      <c r="AD556" s="22"/>
      <c r="AE556" s="22"/>
      <c r="AF556" t="s">
        <v>1482</v>
      </c>
      <c r="AI556" t="s">
        <v>303</v>
      </c>
      <c r="AK556" t="s">
        <v>115</v>
      </c>
      <c r="AN556" t="s">
        <v>465</v>
      </c>
      <c r="AU556"/>
      <c r="AV556"/>
      <c r="AW556"/>
      <c r="AX556"/>
      <c r="BC556" s="173">
        <f>VLOOKUP(Y556,系数表!A:C,3,0)</f>
        <v>1.1000000000000001</v>
      </c>
      <c r="BD556" s="173">
        <f t="shared" si="63"/>
        <v>8.8000000000000007</v>
      </c>
      <c r="BE556" s="173"/>
      <c r="BF556" s="173"/>
      <c r="BG556" s="166"/>
      <c r="BH556" s="166"/>
      <c r="BI556" s="160"/>
      <c r="BJ556" s="43">
        <f t="shared" si="60"/>
        <v>8.8000000000000007</v>
      </c>
      <c r="BK556" s="44"/>
      <c r="BL556" s="44"/>
      <c r="BM556" s="44"/>
      <c r="BN556" s="44"/>
      <c r="BR556" s="2" t="s">
        <v>10975</v>
      </c>
    </row>
    <row r="557" spans="1:70" x14ac:dyDescent="0.2">
      <c r="A557" s="23" t="s">
        <v>8135</v>
      </c>
      <c r="B557" t="s">
        <v>8136</v>
      </c>
      <c r="C557" t="s">
        <v>81</v>
      </c>
      <c r="D557" t="s">
        <v>85</v>
      </c>
      <c r="E557" t="s">
        <v>70</v>
      </c>
      <c r="F557" t="s">
        <v>274</v>
      </c>
      <c r="G557" s="22">
        <v>40</v>
      </c>
      <c r="H557" s="22">
        <v>36</v>
      </c>
      <c r="I557" s="22">
        <f t="shared" si="61"/>
        <v>36</v>
      </c>
      <c r="J557" s="22"/>
      <c r="K557" s="149">
        <v>4</v>
      </c>
      <c r="L557" s="90"/>
      <c r="M557" s="2"/>
      <c r="N557" t="s">
        <v>45</v>
      </c>
      <c r="O557" t="s">
        <v>35</v>
      </c>
      <c r="P557" t="s">
        <v>89</v>
      </c>
      <c r="Q557" t="s">
        <v>1710</v>
      </c>
      <c r="U557" s="2" t="s">
        <v>37</v>
      </c>
      <c r="V557" t="s">
        <v>8137</v>
      </c>
      <c r="Y557" s="90">
        <f t="shared" si="67"/>
        <v>32</v>
      </c>
      <c r="Z557" s="2">
        <v>1</v>
      </c>
      <c r="AA557" s="22">
        <v>32</v>
      </c>
      <c r="AB557" s="22"/>
      <c r="AC557" s="22"/>
      <c r="AD557" s="22"/>
      <c r="AE557" s="22"/>
      <c r="AF557" t="s">
        <v>1482</v>
      </c>
      <c r="AI557" t="s">
        <v>93</v>
      </c>
      <c r="AK557" t="s">
        <v>123</v>
      </c>
      <c r="AN557" t="s">
        <v>465</v>
      </c>
      <c r="AU557"/>
      <c r="AV557"/>
      <c r="AW557"/>
      <c r="AX557"/>
      <c r="BC557" s="173">
        <f>VLOOKUP(Y557,系数表!A:C,3,0)</f>
        <v>1.1000000000000001</v>
      </c>
      <c r="BD557" s="173">
        <f t="shared" si="63"/>
        <v>4.4000000000000004</v>
      </c>
      <c r="BE557" s="173"/>
      <c r="BF557" s="173"/>
      <c r="BG557" s="166"/>
      <c r="BH557" s="166"/>
      <c r="BI557" s="160"/>
      <c r="BJ557" s="43">
        <f t="shared" si="60"/>
        <v>4.4000000000000004</v>
      </c>
      <c r="BK557" s="44"/>
      <c r="BL557" s="44"/>
      <c r="BM557" s="44"/>
      <c r="BN557" s="44"/>
      <c r="BR557" s="2" t="s">
        <v>10975</v>
      </c>
    </row>
    <row r="558" spans="1:70" x14ac:dyDescent="0.2">
      <c r="A558" s="23" t="s">
        <v>8135</v>
      </c>
      <c r="B558" t="s">
        <v>8138</v>
      </c>
      <c r="C558" t="s">
        <v>81</v>
      </c>
      <c r="D558" t="s">
        <v>85</v>
      </c>
      <c r="E558" t="s">
        <v>70</v>
      </c>
      <c r="F558" t="s">
        <v>97</v>
      </c>
      <c r="G558" s="22">
        <v>48</v>
      </c>
      <c r="H558" s="22">
        <v>32</v>
      </c>
      <c r="I558" s="22">
        <f t="shared" si="61"/>
        <v>32</v>
      </c>
      <c r="J558" s="22"/>
      <c r="K558" s="149">
        <v>16</v>
      </c>
      <c r="L558" s="90"/>
      <c r="M558" s="2"/>
      <c r="N558" t="s">
        <v>35</v>
      </c>
      <c r="O558" t="s">
        <v>35</v>
      </c>
      <c r="P558" t="s">
        <v>89</v>
      </c>
      <c r="Q558" t="s">
        <v>8139</v>
      </c>
      <c r="U558" s="2" t="s">
        <v>37</v>
      </c>
      <c r="V558" t="s">
        <v>8140</v>
      </c>
      <c r="Y558" s="90">
        <f t="shared" si="67"/>
        <v>32</v>
      </c>
      <c r="Z558" s="2">
        <v>1</v>
      </c>
      <c r="AA558" s="22">
        <v>32</v>
      </c>
      <c r="AB558" s="22"/>
      <c r="AC558" s="22"/>
      <c r="AD558" s="22"/>
      <c r="AE558" s="22"/>
      <c r="AF558" t="s">
        <v>1482</v>
      </c>
      <c r="AI558" t="s">
        <v>677</v>
      </c>
      <c r="AK558" t="s">
        <v>44</v>
      </c>
      <c r="AN558" t="s">
        <v>465</v>
      </c>
      <c r="AU558"/>
      <c r="AV558"/>
      <c r="AW558"/>
      <c r="AX558"/>
      <c r="BC558" s="173">
        <f>VLOOKUP(Y558,系数表!A:C,3,0)</f>
        <v>1.1000000000000001</v>
      </c>
      <c r="BD558" s="173">
        <f t="shared" si="63"/>
        <v>17.600000000000001</v>
      </c>
      <c r="BE558" s="173"/>
      <c r="BF558" s="173"/>
      <c r="BG558" s="166"/>
      <c r="BH558" s="166"/>
      <c r="BI558" s="160"/>
      <c r="BJ558" s="43">
        <f t="shared" si="60"/>
        <v>17.600000000000001</v>
      </c>
      <c r="BK558" s="44"/>
      <c r="BL558" s="44"/>
      <c r="BM558" s="44"/>
      <c r="BN558" s="44"/>
      <c r="BR558" s="2" t="s">
        <v>10975</v>
      </c>
    </row>
    <row r="559" spans="1:70" x14ac:dyDescent="0.2">
      <c r="A559" s="23" t="s">
        <v>8135</v>
      </c>
      <c r="B559" t="s">
        <v>8141</v>
      </c>
      <c r="C559" t="s">
        <v>81</v>
      </c>
      <c r="D559" t="s">
        <v>72</v>
      </c>
      <c r="E559" t="s">
        <v>70</v>
      </c>
      <c r="F559" t="s">
        <v>183</v>
      </c>
      <c r="G559" s="22">
        <v>56</v>
      </c>
      <c r="H559" s="22">
        <v>48</v>
      </c>
      <c r="I559" s="22">
        <f t="shared" si="61"/>
        <v>48</v>
      </c>
      <c r="J559" s="22"/>
      <c r="K559" s="149">
        <v>8</v>
      </c>
      <c r="L559" s="90"/>
      <c r="M559" s="2"/>
      <c r="N559" t="s">
        <v>45</v>
      </c>
      <c r="O559" t="s">
        <v>35</v>
      </c>
      <c r="P559" t="s">
        <v>89</v>
      </c>
      <c r="Q559" t="s">
        <v>1697</v>
      </c>
      <c r="U559" s="2" t="s">
        <v>37</v>
      </c>
      <c r="V559" t="s">
        <v>8142</v>
      </c>
      <c r="Y559" s="90">
        <f t="shared" si="67"/>
        <v>32</v>
      </c>
      <c r="Z559" s="2">
        <v>1</v>
      </c>
      <c r="AA559" s="22">
        <v>32</v>
      </c>
      <c r="AB559" s="22"/>
      <c r="AC559" s="22"/>
      <c r="AD559" s="22"/>
      <c r="AE559" s="22"/>
      <c r="AF559" t="s">
        <v>1482</v>
      </c>
      <c r="AI559" t="s">
        <v>677</v>
      </c>
      <c r="AK559" t="s">
        <v>98</v>
      </c>
      <c r="AN559" t="s">
        <v>465</v>
      </c>
      <c r="AU559"/>
      <c r="AV559"/>
      <c r="AW559"/>
      <c r="AX559"/>
      <c r="BC559" s="173">
        <f>VLOOKUP(Y559,系数表!A:C,3,0)</f>
        <v>1.1000000000000001</v>
      </c>
      <c r="BD559" s="173">
        <f t="shared" si="63"/>
        <v>8.8000000000000007</v>
      </c>
      <c r="BE559" s="173"/>
      <c r="BF559" s="173"/>
      <c r="BG559" s="166"/>
      <c r="BH559" s="166"/>
      <c r="BI559" s="160"/>
      <c r="BJ559" s="43">
        <f t="shared" si="60"/>
        <v>8.8000000000000007</v>
      </c>
      <c r="BK559" s="44"/>
      <c r="BL559" s="44"/>
      <c r="BM559" s="44"/>
      <c r="BN559" s="44"/>
      <c r="BR559" s="2" t="s">
        <v>10975</v>
      </c>
    </row>
    <row r="560" spans="1:70" x14ac:dyDescent="0.2">
      <c r="A560" s="23" t="s">
        <v>8135</v>
      </c>
      <c r="B560" t="s">
        <v>8143</v>
      </c>
      <c r="C560" t="s">
        <v>81</v>
      </c>
      <c r="D560" t="s">
        <v>85</v>
      </c>
      <c r="E560" t="s">
        <v>70</v>
      </c>
      <c r="F560" t="s">
        <v>97</v>
      </c>
      <c r="G560" s="22">
        <v>48</v>
      </c>
      <c r="H560" s="22">
        <v>40</v>
      </c>
      <c r="I560" s="22">
        <f t="shared" si="61"/>
        <v>40</v>
      </c>
      <c r="J560" s="22"/>
      <c r="K560" s="149">
        <v>8</v>
      </c>
      <c r="L560" s="90"/>
      <c r="M560" s="2"/>
      <c r="N560" t="s">
        <v>45</v>
      </c>
      <c r="O560" t="s">
        <v>35</v>
      </c>
      <c r="P560" t="s">
        <v>89</v>
      </c>
      <c r="Q560" t="s">
        <v>1438</v>
      </c>
      <c r="U560" s="2" t="s">
        <v>37</v>
      </c>
      <c r="V560" t="s">
        <v>8144</v>
      </c>
      <c r="Y560" s="90">
        <f t="shared" si="67"/>
        <v>158</v>
      </c>
      <c r="Z560" s="2">
        <v>4</v>
      </c>
      <c r="AA560" s="22">
        <v>158</v>
      </c>
      <c r="AB560" s="22"/>
      <c r="AC560" s="22"/>
      <c r="AD560" s="22"/>
      <c r="AE560" s="45" t="s">
        <v>7931</v>
      </c>
      <c r="AF560" t="s">
        <v>1497</v>
      </c>
      <c r="AI560" t="s">
        <v>303</v>
      </c>
      <c r="AK560" t="s">
        <v>152</v>
      </c>
      <c r="AN560" t="s">
        <v>465</v>
      </c>
      <c r="AU560"/>
      <c r="AX560"/>
      <c r="BC560" s="173">
        <f>VLOOKUP(Y560,系数表!A:C,3,0)</f>
        <v>1.1000000000000001</v>
      </c>
      <c r="BD560" s="173">
        <f t="shared" si="63"/>
        <v>8.8000000000000007</v>
      </c>
      <c r="BE560" s="173"/>
      <c r="BF560" s="173"/>
      <c r="BG560" s="166"/>
      <c r="BH560" s="166"/>
      <c r="BI560" s="160"/>
      <c r="BJ560" s="43">
        <f t="shared" si="60"/>
        <v>8.8000000000000007</v>
      </c>
      <c r="BK560" s="44"/>
      <c r="BL560" s="44"/>
      <c r="BM560" s="44"/>
      <c r="BN560" s="43">
        <f>BJ560</f>
        <v>8.8000000000000007</v>
      </c>
      <c r="BR560" s="2" t="s">
        <v>10975</v>
      </c>
    </row>
    <row r="561" spans="1:70" x14ac:dyDescent="0.2">
      <c r="A561" s="23" t="s">
        <v>8145</v>
      </c>
      <c r="B561" t="s">
        <v>8143</v>
      </c>
      <c r="C561" t="s">
        <v>81</v>
      </c>
      <c r="D561" t="s">
        <v>85</v>
      </c>
      <c r="E561" t="s">
        <v>70</v>
      </c>
      <c r="F561" t="s">
        <v>97</v>
      </c>
      <c r="G561" s="22">
        <v>48</v>
      </c>
      <c r="H561" s="22">
        <v>40</v>
      </c>
      <c r="I561" s="22">
        <f t="shared" si="61"/>
        <v>40</v>
      </c>
      <c r="J561" s="22"/>
      <c r="K561" s="149">
        <v>8</v>
      </c>
      <c r="L561" s="90"/>
      <c r="M561" s="2"/>
      <c r="N561" t="s">
        <v>45</v>
      </c>
      <c r="O561" t="s">
        <v>35</v>
      </c>
      <c r="P561" t="s">
        <v>89</v>
      </c>
      <c r="Q561" t="s">
        <v>1505</v>
      </c>
      <c r="U561" s="2" t="s">
        <v>37</v>
      </c>
      <c r="V561" t="s">
        <v>8146</v>
      </c>
      <c r="Y561" s="90">
        <f t="shared" si="67"/>
        <v>80</v>
      </c>
      <c r="Z561" s="2">
        <v>2</v>
      </c>
      <c r="AA561" s="22">
        <v>80</v>
      </c>
      <c r="AB561" s="22"/>
      <c r="AC561" s="22"/>
      <c r="AD561" s="22"/>
      <c r="AE561" s="22"/>
      <c r="AF561" t="s">
        <v>1568</v>
      </c>
      <c r="AI561" t="s">
        <v>690</v>
      </c>
      <c r="AK561" t="s">
        <v>65</v>
      </c>
      <c r="AN561" t="s">
        <v>465</v>
      </c>
      <c r="AU561"/>
      <c r="AV561"/>
      <c r="AW561"/>
      <c r="AX561"/>
      <c r="BC561" s="173">
        <f>VLOOKUP(Y561,系数表!A:C,3,0)</f>
        <v>1.1000000000000001</v>
      </c>
      <c r="BD561" s="173">
        <f t="shared" si="63"/>
        <v>8.8000000000000007</v>
      </c>
      <c r="BE561" s="173"/>
      <c r="BF561" s="173"/>
      <c r="BG561" s="166"/>
      <c r="BH561" s="166"/>
      <c r="BI561" s="160"/>
      <c r="BJ561" s="43">
        <f t="shared" si="60"/>
        <v>8.8000000000000007</v>
      </c>
      <c r="BK561" s="44"/>
      <c r="BL561" s="44"/>
      <c r="BM561" s="44"/>
      <c r="BN561" s="44"/>
      <c r="BR561" s="2" t="s">
        <v>10975</v>
      </c>
    </row>
    <row r="562" spans="1:70" x14ac:dyDescent="0.2">
      <c r="A562" s="23" t="s">
        <v>8145</v>
      </c>
      <c r="B562" t="s">
        <v>8143</v>
      </c>
      <c r="C562" t="s">
        <v>81</v>
      </c>
      <c r="D562" t="s">
        <v>85</v>
      </c>
      <c r="E562" t="s">
        <v>70</v>
      </c>
      <c r="F562" t="s">
        <v>97</v>
      </c>
      <c r="G562" s="22">
        <v>48</v>
      </c>
      <c r="H562" s="22">
        <v>40</v>
      </c>
      <c r="I562" s="22">
        <f t="shared" si="61"/>
        <v>40</v>
      </c>
      <c r="J562" s="22"/>
      <c r="K562" s="149">
        <v>8</v>
      </c>
      <c r="L562" s="90"/>
      <c r="M562" s="2"/>
      <c r="N562" t="s">
        <v>45</v>
      </c>
      <c r="O562" t="s">
        <v>35</v>
      </c>
      <c r="P562" t="s">
        <v>89</v>
      </c>
      <c r="Q562" t="s">
        <v>1505</v>
      </c>
      <c r="U562" s="2" t="s">
        <v>37</v>
      </c>
      <c r="V562" t="s">
        <v>8147</v>
      </c>
      <c r="Y562" s="90">
        <f t="shared" si="67"/>
        <v>68</v>
      </c>
      <c r="Z562" s="2">
        <v>2</v>
      </c>
      <c r="AA562" s="22">
        <v>68</v>
      </c>
      <c r="AB562" s="22"/>
      <c r="AC562" s="22"/>
      <c r="AD562" s="22"/>
      <c r="AE562" s="22"/>
      <c r="AF562" t="s">
        <v>1787</v>
      </c>
      <c r="AI562" t="s">
        <v>690</v>
      </c>
      <c r="AK562" t="s">
        <v>65</v>
      </c>
      <c r="AN562" t="s">
        <v>465</v>
      </c>
      <c r="AU562"/>
      <c r="AV562"/>
      <c r="AW562"/>
      <c r="AX562"/>
      <c r="BC562" s="173">
        <f>VLOOKUP(Y562,系数表!A:C,3,0)</f>
        <v>1.1000000000000001</v>
      </c>
      <c r="BD562" s="173">
        <f t="shared" si="63"/>
        <v>8.8000000000000007</v>
      </c>
      <c r="BE562" s="173"/>
      <c r="BF562" s="173"/>
      <c r="BG562" s="166"/>
      <c r="BH562" s="166"/>
      <c r="BI562" s="160"/>
      <c r="BJ562" s="43">
        <f t="shared" si="60"/>
        <v>8.8000000000000007</v>
      </c>
      <c r="BK562" s="44"/>
      <c r="BL562" s="44"/>
      <c r="BM562" s="44"/>
      <c r="BN562" s="44"/>
      <c r="BR562" s="2" t="s">
        <v>10975</v>
      </c>
    </row>
    <row r="563" spans="1:70" x14ac:dyDescent="0.2">
      <c r="A563" s="23" t="s">
        <v>8145</v>
      </c>
      <c r="B563" t="s">
        <v>8143</v>
      </c>
      <c r="C563" t="s">
        <v>81</v>
      </c>
      <c r="D563" t="s">
        <v>85</v>
      </c>
      <c r="E563" t="s">
        <v>70</v>
      </c>
      <c r="F563" t="s">
        <v>97</v>
      </c>
      <c r="G563" s="22">
        <v>48</v>
      </c>
      <c r="H563" s="22">
        <v>40</v>
      </c>
      <c r="I563" s="22">
        <f t="shared" si="61"/>
        <v>40</v>
      </c>
      <c r="J563" s="22"/>
      <c r="K563" s="149">
        <v>8</v>
      </c>
      <c r="L563" s="90"/>
      <c r="M563" s="2"/>
      <c r="N563" t="s">
        <v>45</v>
      </c>
      <c r="O563" t="s">
        <v>35</v>
      </c>
      <c r="P563" t="s">
        <v>89</v>
      </c>
      <c r="Q563" t="s">
        <v>1438</v>
      </c>
      <c r="U563" s="2" t="s">
        <v>37</v>
      </c>
      <c r="V563" t="s">
        <v>8148</v>
      </c>
      <c r="Y563" s="90">
        <f t="shared" si="67"/>
        <v>121</v>
      </c>
      <c r="Z563" s="2">
        <v>4</v>
      </c>
      <c r="AA563" s="22">
        <v>121</v>
      </c>
      <c r="AB563" s="22"/>
      <c r="AC563" s="22"/>
      <c r="AD563" s="22"/>
      <c r="AE563" s="45" t="s">
        <v>8149</v>
      </c>
      <c r="AF563" t="s">
        <v>1504</v>
      </c>
      <c r="AI563" t="s">
        <v>303</v>
      </c>
      <c r="AK563" t="s">
        <v>152</v>
      </c>
      <c r="AN563" t="s">
        <v>465</v>
      </c>
      <c r="AV563"/>
      <c r="AX563"/>
      <c r="BC563" s="173">
        <f>VLOOKUP(Y563,系数表!A:C,3,0)</f>
        <v>1.1000000000000001</v>
      </c>
      <c r="BD563" s="173">
        <f t="shared" si="63"/>
        <v>8.8000000000000007</v>
      </c>
      <c r="BE563" s="173"/>
      <c r="BF563" s="173"/>
      <c r="BG563" s="166"/>
      <c r="BH563" s="166"/>
      <c r="BI563" s="160"/>
      <c r="BJ563" s="43">
        <f t="shared" si="60"/>
        <v>8.8000000000000007</v>
      </c>
      <c r="BK563" s="44"/>
      <c r="BL563" s="44"/>
      <c r="BM563" s="43">
        <f>BJ563</f>
        <v>8.8000000000000007</v>
      </c>
      <c r="BN563" s="44"/>
      <c r="BR563" s="2" t="s">
        <v>10975</v>
      </c>
    </row>
    <row r="564" spans="1:70" x14ac:dyDescent="0.2">
      <c r="A564" s="23" t="s">
        <v>8135</v>
      </c>
      <c r="B564" t="s">
        <v>8143</v>
      </c>
      <c r="C564" t="s">
        <v>81</v>
      </c>
      <c r="D564" t="s">
        <v>85</v>
      </c>
      <c r="E564" t="s">
        <v>70</v>
      </c>
      <c r="F564" t="s">
        <v>97</v>
      </c>
      <c r="G564" s="22">
        <v>48</v>
      </c>
      <c r="H564" s="22">
        <v>40</v>
      </c>
      <c r="I564" s="22">
        <f t="shared" si="61"/>
        <v>40</v>
      </c>
      <c r="J564" s="22"/>
      <c r="K564" s="149">
        <v>8</v>
      </c>
      <c r="L564" s="90"/>
      <c r="M564" s="2"/>
      <c r="N564" t="s">
        <v>45</v>
      </c>
      <c r="O564" t="s">
        <v>35</v>
      </c>
      <c r="P564" t="s">
        <v>89</v>
      </c>
      <c r="Q564" t="s">
        <v>1856</v>
      </c>
      <c r="U564" s="2" t="s">
        <v>37</v>
      </c>
      <c r="V564" t="s">
        <v>8150</v>
      </c>
      <c r="Y564" s="90">
        <f t="shared" si="67"/>
        <v>87</v>
      </c>
      <c r="Z564" s="2">
        <v>3</v>
      </c>
      <c r="AA564" s="22">
        <v>87</v>
      </c>
      <c r="AB564" s="22"/>
      <c r="AC564" s="22"/>
      <c r="AD564" s="22"/>
      <c r="AE564" s="45" t="s">
        <v>7551</v>
      </c>
      <c r="AF564" t="s">
        <v>1507</v>
      </c>
      <c r="AI564" t="s">
        <v>303</v>
      </c>
      <c r="AK564" t="s">
        <v>152</v>
      </c>
      <c r="AN564" t="s">
        <v>465</v>
      </c>
      <c r="AV564"/>
      <c r="AX564"/>
      <c r="BC564" s="173">
        <f>VLOOKUP(Y564,系数表!A:C,3,0)</f>
        <v>1.1000000000000001</v>
      </c>
      <c r="BD564" s="173">
        <f t="shared" si="63"/>
        <v>8.8000000000000007</v>
      </c>
      <c r="BE564" s="173"/>
      <c r="BF564" s="173"/>
      <c r="BG564" s="166"/>
      <c r="BH564" s="166"/>
      <c r="BI564" s="160"/>
      <c r="BJ564" s="43">
        <f t="shared" si="60"/>
        <v>8.8000000000000007</v>
      </c>
      <c r="BK564" s="44"/>
      <c r="BL564" s="44"/>
      <c r="BM564" s="43">
        <f>BJ564</f>
        <v>8.8000000000000007</v>
      </c>
      <c r="BN564" s="44"/>
      <c r="BR564" s="2" t="s">
        <v>10975</v>
      </c>
    </row>
    <row r="565" spans="1:70" x14ac:dyDescent="0.2">
      <c r="A565" s="23" t="s">
        <v>8151</v>
      </c>
      <c r="B565" t="s">
        <v>8143</v>
      </c>
      <c r="C565" t="s">
        <v>81</v>
      </c>
      <c r="D565" t="s">
        <v>85</v>
      </c>
      <c r="E565" t="s">
        <v>70</v>
      </c>
      <c r="F565" t="s">
        <v>97</v>
      </c>
      <c r="G565" s="22">
        <v>48</v>
      </c>
      <c r="H565" s="22">
        <v>40</v>
      </c>
      <c r="I565" s="22">
        <f t="shared" si="61"/>
        <v>40</v>
      </c>
      <c r="J565" s="22"/>
      <c r="K565" s="149">
        <v>8</v>
      </c>
      <c r="L565" s="90"/>
      <c r="M565" s="2"/>
      <c r="N565" t="s">
        <v>45</v>
      </c>
      <c r="O565" t="s">
        <v>35</v>
      </c>
      <c r="P565" t="s">
        <v>89</v>
      </c>
      <c r="Q565" t="s">
        <v>1505</v>
      </c>
      <c r="U565" s="2" t="s">
        <v>37</v>
      </c>
      <c r="V565" t="s">
        <v>8152</v>
      </c>
      <c r="Y565" s="90">
        <f t="shared" si="67"/>
        <v>127</v>
      </c>
      <c r="Z565" s="2">
        <v>4</v>
      </c>
      <c r="AA565" s="22">
        <v>127</v>
      </c>
      <c r="AB565" s="22"/>
      <c r="AC565" s="22"/>
      <c r="AD565" s="22"/>
      <c r="AE565" s="45" t="s">
        <v>8153</v>
      </c>
      <c r="AF565" t="s">
        <v>1509</v>
      </c>
      <c r="AI565" t="s">
        <v>690</v>
      </c>
      <c r="AK565" t="s">
        <v>65</v>
      </c>
      <c r="AN565" t="s">
        <v>465</v>
      </c>
      <c r="AV565"/>
      <c r="AX565"/>
      <c r="BC565" s="173">
        <f>VLOOKUP(Y565,系数表!A:C,3,0)</f>
        <v>1.1000000000000001</v>
      </c>
      <c r="BD565" s="173">
        <f t="shared" si="63"/>
        <v>8.8000000000000007</v>
      </c>
      <c r="BE565" s="173"/>
      <c r="BF565" s="173"/>
      <c r="BG565" s="166"/>
      <c r="BH565" s="166"/>
      <c r="BI565" s="160"/>
      <c r="BJ565" s="43">
        <f t="shared" si="60"/>
        <v>8.8000000000000007</v>
      </c>
      <c r="BK565" s="44"/>
      <c r="BL565" s="44"/>
      <c r="BM565" s="43">
        <f>BJ565</f>
        <v>8.8000000000000007</v>
      </c>
      <c r="BN565" s="44"/>
      <c r="BR565" s="2" t="s">
        <v>10975</v>
      </c>
    </row>
    <row r="566" spans="1:70" x14ac:dyDescent="0.2">
      <c r="A566" s="23" t="s">
        <v>8154</v>
      </c>
      <c r="B566" t="s">
        <v>1511</v>
      </c>
      <c r="C566" t="s">
        <v>81</v>
      </c>
      <c r="D566" t="s">
        <v>85</v>
      </c>
      <c r="E566" t="s">
        <v>70</v>
      </c>
      <c r="F566" t="s">
        <v>335</v>
      </c>
      <c r="G566" s="22">
        <v>64</v>
      </c>
      <c r="H566" s="22">
        <v>64</v>
      </c>
      <c r="I566" s="22">
        <f t="shared" si="61"/>
        <v>64</v>
      </c>
      <c r="J566" s="22"/>
      <c r="K566" s="90"/>
      <c r="L566" s="90"/>
      <c r="M566" s="2"/>
      <c r="N566" t="s">
        <v>60</v>
      </c>
      <c r="O566" t="s">
        <v>35</v>
      </c>
      <c r="P566" t="s">
        <v>89</v>
      </c>
      <c r="Q566" t="s">
        <v>1531</v>
      </c>
      <c r="U566" s="2" t="s">
        <v>37</v>
      </c>
      <c r="V566" t="s">
        <v>8155</v>
      </c>
      <c r="Y566" s="90"/>
      <c r="Z566" s="2">
        <v>1</v>
      </c>
      <c r="AA566" s="22">
        <v>91</v>
      </c>
      <c r="AB566" s="22"/>
      <c r="AC566" s="22"/>
      <c r="AD566" s="22"/>
      <c r="AE566" s="22"/>
      <c r="AF566" t="s">
        <v>1563</v>
      </c>
      <c r="AI566" t="s">
        <v>2911</v>
      </c>
      <c r="AK566" t="s">
        <v>336</v>
      </c>
      <c r="AN566" t="s">
        <v>465</v>
      </c>
      <c r="AU566"/>
      <c r="AV566"/>
      <c r="AW566"/>
      <c r="AX566"/>
      <c r="BC566" s="173"/>
      <c r="BD566" s="173"/>
      <c r="BE566" s="173"/>
      <c r="BF566" s="173"/>
      <c r="BG566" s="166"/>
      <c r="BH566" s="166"/>
      <c r="BI566" s="160"/>
      <c r="BJ566" s="43">
        <f t="shared" si="60"/>
        <v>0</v>
      </c>
      <c r="BK566" s="44"/>
      <c r="BL566" s="44"/>
      <c r="BM566" s="44"/>
      <c r="BN566" s="44"/>
      <c r="BR566" s="2" t="s">
        <v>10975</v>
      </c>
    </row>
    <row r="567" spans="1:70" x14ac:dyDescent="0.2">
      <c r="A567" s="23" t="s">
        <v>8154</v>
      </c>
      <c r="B567" t="s">
        <v>1538</v>
      </c>
      <c r="C567" t="s">
        <v>81</v>
      </c>
      <c r="D567" t="s">
        <v>85</v>
      </c>
      <c r="E567" t="s">
        <v>70</v>
      </c>
      <c r="F567" t="s">
        <v>335</v>
      </c>
      <c r="G567" s="22">
        <v>64</v>
      </c>
      <c r="H567" s="22">
        <v>56</v>
      </c>
      <c r="I567" s="22">
        <f t="shared" si="61"/>
        <v>56</v>
      </c>
      <c r="J567" s="22"/>
      <c r="K567" s="149">
        <v>8</v>
      </c>
      <c r="L567" s="90"/>
      <c r="M567" s="2"/>
      <c r="N567" t="s">
        <v>60</v>
      </c>
      <c r="O567" t="s">
        <v>35</v>
      </c>
      <c r="P567" t="s">
        <v>89</v>
      </c>
      <c r="Q567" t="s">
        <v>1400</v>
      </c>
      <c r="U567" s="2" t="s">
        <v>37</v>
      </c>
      <c r="V567" t="s">
        <v>1540</v>
      </c>
      <c r="Y567" s="90">
        <f t="shared" ref="Y567:Y588" si="68">AA567</f>
        <v>73</v>
      </c>
      <c r="Z567" s="2">
        <v>1</v>
      </c>
      <c r="AA567" s="22">
        <v>73</v>
      </c>
      <c r="AB567" s="22"/>
      <c r="AC567" s="22"/>
      <c r="AD567" s="22"/>
      <c r="AE567" s="45" t="s">
        <v>8156</v>
      </c>
      <c r="AF567" t="s">
        <v>4210</v>
      </c>
      <c r="AI567" t="s">
        <v>303</v>
      </c>
      <c r="AK567" t="s">
        <v>115</v>
      </c>
      <c r="AN567" t="s">
        <v>1403</v>
      </c>
      <c r="AU567"/>
      <c r="AX567"/>
      <c r="BC567" s="173">
        <f>VLOOKUP(Y567,系数表!A:C,3,0)</f>
        <v>1.1000000000000001</v>
      </c>
      <c r="BD567" s="173">
        <f t="shared" si="63"/>
        <v>8.8000000000000007</v>
      </c>
      <c r="BE567" s="173"/>
      <c r="BF567" s="173"/>
      <c r="BG567" s="166"/>
      <c r="BH567" s="166"/>
      <c r="BI567" s="160"/>
      <c r="BJ567" s="43">
        <f t="shared" si="60"/>
        <v>8.8000000000000007</v>
      </c>
      <c r="BK567" s="44"/>
      <c r="BL567" s="44"/>
      <c r="BM567" s="44"/>
      <c r="BN567" s="43">
        <f>BJ567</f>
        <v>8.8000000000000007</v>
      </c>
      <c r="BR567" s="2" t="s">
        <v>10975</v>
      </c>
    </row>
    <row r="568" spans="1:70" x14ac:dyDescent="0.2">
      <c r="A568" s="23" t="s">
        <v>8135</v>
      </c>
      <c r="B568" t="s">
        <v>1538</v>
      </c>
      <c r="C568" t="s">
        <v>81</v>
      </c>
      <c r="D568" t="s">
        <v>85</v>
      </c>
      <c r="E568" t="s">
        <v>70</v>
      </c>
      <c r="F568" t="s">
        <v>335</v>
      </c>
      <c r="G568" s="22">
        <v>64</v>
      </c>
      <c r="H568" s="22">
        <v>56</v>
      </c>
      <c r="I568" s="22">
        <f t="shared" si="61"/>
        <v>56</v>
      </c>
      <c r="J568" s="22"/>
      <c r="K568" s="149">
        <v>8</v>
      </c>
      <c r="L568" s="90"/>
      <c r="M568" s="2"/>
      <c r="N568" t="s">
        <v>60</v>
      </c>
      <c r="O568" t="s">
        <v>35</v>
      </c>
      <c r="P568" t="s">
        <v>89</v>
      </c>
      <c r="Q568" t="s">
        <v>8157</v>
      </c>
      <c r="U568" s="2" t="s">
        <v>37</v>
      </c>
      <c r="V568" t="s">
        <v>1543</v>
      </c>
      <c r="Y568" s="90">
        <f t="shared" si="68"/>
        <v>69</v>
      </c>
      <c r="Z568" s="2">
        <v>1</v>
      </c>
      <c r="AA568" s="22">
        <v>69</v>
      </c>
      <c r="AB568" s="22"/>
      <c r="AC568" s="22"/>
      <c r="AD568" s="22"/>
      <c r="AE568" s="45" t="s">
        <v>7931</v>
      </c>
      <c r="AF568" t="s">
        <v>4212</v>
      </c>
      <c r="AI568" t="s">
        <v>8158</v>
      </c>
      <c r="AK568" t="s">
        <v>115</v>
      </c>
      <c r="AN568" t="s">
        <v>465</v>
      </c>
      <c r="AU568"/>
      <c r="AX568"/>
      <c r="BC568" s="173">
        <f>VLOOKUP(Y568,系数表!A:C,3,0)</f>
        <v>1.1000000000000001</v>
      </c>
      <c r="BD568" s="173">
        <f t="shared" si="63"/>
        <v>8.8000000000000007</v>
      </c>
      <c r="BE568" s="173"/>
      <c r="BF568" s="173"/>
      <c r="BG568" s="166"/>
      <c r="BH568" s="166"/>
      <c r="BI568" s="160"/>
      <c r="BJ568" s="43">
        <f t="shared" si="60"/>
        <v>8.8000000000000007</v>
      </c>
      <c r="BK568" s="44"/>
      <c r="BL568" s="44"/>
      <c r="BM568" s="44"/>
      <c r="BN568" s="43">
        <f>BJ568</f>
        <v>8.8000000000000007</v>
      </c>
      <c r="BR568" s="2" t="s">
        <v>10975</v>
      </c>
    </row>
    <row r="569" spans="1:70" x14ac:dyDescent="0.2">
      <c r="A569" s="23" t="s">
        <v>8159</v>
      </c>
      <c r="B569" t="s">
        <v>1538</v>
      </c>
      <c r="C569" t="s">
        <v>81</v>
      </c>
      <c r="D569" t="s">
        <v>85</v>
      </c>
      <c r="E569" t="s">
        <v>70</v>
      </c>
      <c r="F569" t="s">
        <v>335</v>
      </c>
      <c r="G569" s="22">
        <v>64</v>
      </c>
      <c r="H569" s="22">
        <v>56</v>
      </c>
      <c r="I569" s="22">
        <f t="shared" si="61"/>
        <v>56</v>
      </c>
      <c r="J569" s="22"/>
      <c r="K569" s="149">
        <v>8</v>
      </c>
      <c r="L569" s="90"/>
      <c r="M569" s="2"/>
      <c r="N569" t="s">
        <v>60</v>
      </c>
      <c r="O569" t="s">
        <v>35</v>
      </c>
      <c r="P569" t="s">
        <v>89</v>
      </c>
      <c r="Q569" t="s">
        <v>1396</v>
      </c>
      <c r="U569" s="2" t="s">
        <v>37</v>
      </c>
      <c r="V569" t="s">
        <v>1545</v>
      </c>
      <c r="Y569" s="90">
        <f t="shared" si="68"/>
        <v>77</v>
      </c>
      <c r="Z569" s="2">
        <v>1</v>
      </c>
      <c r="AA569" s="70">
        <f>76+1</f>
        <v>77</v>
      </c>
      <c r="AB569" s="22"/>
      <c r="AC569" s="22"/>
      <c r="AD569" s="22"/>
      <c r="AE569" s="22"/>
      <c r="AF569" t="s">
        <v>1563</v>
      </c>
      <c r="AI569" t="s">
        <v>303</v>
      </c>
      <c r="AK569" t="s">
        <v>115</v>
      </c>
      <c r="AN569" t="s">
        <v>465</v>
      </c>
      <c r="AU569"/>
      <c r="AV569"/>
      <c r="AW569"/>
      <c r="AX569"/>
      <c r="BC569" s="173">
        <f>VLOOKUP(Y569,系数表!A:C,3,0)</f>
        <v>1.1000000000000001</v>
      </c>
      <c r="BD569" s="173">
        <f t="shared" si="63"/>
        <v>8.8000000000000007</v>
      </c>
      <c r="BE569" s="173"/>
      <c r="BF569" s="173"/>
      <c r="BG569" s="166"/>
      <c r="BH569" s="166"/>
      <c r="BI569" s="160"/>
      <c r="BJ569" s="43">
        <f t="shared" si="60"/>
        <v>8.8000000000000007</v>
      </c>
      <c r="BK569" s="44"/>
      <c r="BL569" s="44"/>
      <c r="BM569" s="44"/>
      <c r="BN569" s="44"/>
      <c r="BR569" s="2" t="s">
        <v>10975</v>
      </c>
    </row>
    <row r="570" spans="1:70" x14ac:dyDescent="0.2">
      <c r="A570" s="23" t="s">
        <v>8151</v>
      </c>
      <c r="B570" t="s">
        <v>1538</v>
      </c>
      <c r="C570" t="s">
        <v>81</v>
      </c>
      <c r="D570" t="s">
        <v>85</v>
      </c>
      <c r="E570" t="s">
        <v>70</v>
      </c>
      <c r="F570" t="s">
        <v>335</v>
      </c>
      <c r="G570" s="22">
        <v>64</v>
      </c>
      <c r="H570" s="22">
        <v>56</v>
      </c>
      <c r="I570" s="22">
        <f t="shared" si="61"/>
        <v>56</v>
      </c>
      <c r="J570" s="22"/>
      <c r="K570" s="149">
        <v>8</v>
      </c>
      <c r="L570" s="90"/>
      <c r="M570" s="2"/>
      <c r="N570" t="s">
        <v>60</v>
      </c>
      <c r="O570" t="s">
        <v>35</v>
      </c>
      <c r="P570" t="s">
        <v>89</v>
      </c>
      <c r="Q570" t="s">
        <v>1420</v>
      </c>
      <c r="U570" s="2" t="s">
        <v>37</v>
      </c>
      <c r="V570" t="s">
        <v>8160</v>
      </c>
      <c r="Y570" s="90">
        <f t="shared" si="68"/>
        <v>80</v>
      </c>
      <c r="Z570" s="2">
        <v>2</v>
      </c>
      <c r="AA570" s="22">
        <v>80</v>
      </c>
      <c r="AB570" s="22"/>
      <c r="AC570" s="22"/>
      <c r="AD570" s="22"/>
      <c r="AE570" s="45" t="s">
        <v>8153</v>
      </c>
      <c r="AF570" t="s">
        <v>1560</v>
      </c>
      <c r="AI570" t="s">
        <v>8161</v>
      </c>
      <c r="AK570" t="s">
        <v>115</v>
      </c>
      <c r="AN570" t="s">
        <v>465</v>
      </c>
      <c r="AV570"/>
      <c r="AX570"/>
      <c r="BC570" s="173">
        <f>VLOOKUP(Y570,系数表!A:C,3,0)</f>
        <v>1.1000000000000001</v>
      </c>
      <c r="BD570" s="173">
        <f t="shared" si="63"/>
        <v>8.8000000000000007</v>
      </c>
      <c r="BE570" s="173"/>
      <c r="BF570" s="173"/>
      <c r="BG570" s="166"/>
      <c r="BH570" s="166"/>
      <c r="BI570" s="160"/>
      <c r="BJ570" s="43">
        <f t="shared" si="60"/>
        <v>8.8000000000000007</v>
      </c>
      <c r="BK570" s="44"/>
      <c r="BL570" s="44"/>
      <c r="BM570" s="43">
        <f>BJ570</f>
        <v>8.8000000000000007</v>
      </c>
      <c r="BN570" s="44"/>
      <c r="BR570" s="2" t="s">
        <v>10975</v>
      </c>
    </row>
    <row r="571" spans="1:70" x14ac:dyDescent="0.2">
      <c r="A571" s="23" t="s">
        <v>8162</v>
      </c>
      <c r="B571" t="s">
        <v>1538</v>
      </c>
      <c r="C571" t="s">
        <v>81</v>
      </c>
      <c r="D571" t="s">
        <v>85</v>
      </c>
      <c r="E571" t="s">
        <v>70</v>
      </c>
      <c r="F571" t="s">
        <v>335</v>
      </c>
      <c r="G571" s="22">
        <v>64</v>
      </c>
      <c r="H571" s="22">
        <v>56</v>
      </c>
      <c r="I571" s="22">
        <f t="shared" si="61"/>
        <v>56</v>
      </c>
      <c r="J571" s="22"/>
      <c r="K571" s="149">
        <v>8</v>
      </c>
      <c r="L571" s="90"/>
      <c r="M571" s="2"/>
      <c r="N571" t="s">
        <v>60</v>
      </c>
      <c r="O571" t="s">
        <v>35</v>
      </c>
      <c r="P571" t="s">
        <v>89</v>
      </c>
      <c r="Q571" t="s">
        <v>1415</v>
      </c>
      <c r="U571" s="2" t="s">
        <v>37</v>
      </c>
      <c r="V571" t="s">
        <v>8163</v>
      </c>
      <c r="Y571" s="90">
        <f t="shared" si="68"/>
        <v>96</v>
      </c>
      <c r="Z571" s="2">
        <v>2</v>
      </c>
      <c r="AA571" s="22">
        <v>96</v>
      </c>
      <c r="AB571" s="22"/>
      <c r="AC571" s="22"/>
      <c r="AD571" s="22"/>
      <c r="AE571" s="22"/>
      <c r="AF571" t="s">
        <v>1891</v>
      </c>
      <c r="AI571" t="s">
        <v>38</v>
      </c>
      <c r="AK571" t="s">
        <v>115</v>
      </c>
      <c r="AN571" t="s">
        <v>465</v>
      </c>
      <c r="AU571"/>
      <c r="AV571"/>
      <c r="AW571"/>
      <c r="AX571"/>
      <c r="BC571" s="173">
        <f>VLOOKUP(Y571,系数表!A:C,3,0)</f>
        <v>1.1000000000000001</v>
      </c>
      <c r="BD571" s="173">
        <f t="shared" si="63"/>
        <v>8.8000000000000007</v>
      </c>
      <c r="BE571" s="173"/>
      <c r="BF571" s="173"/>
      <c r="BG571" s="166"/>
      <c r="BH571" s="166"/>
      <c r="BI571" s="160"/>
      <c r="BJ571" s="43">
        <f t="shared" si="60"/>
        <v>8.8000000000000007</v>
      </c>
      <c r="BK571" s="44"/>
      <c r="BL571" s="44"/>
      <c r="BM571" s="44"/>
      <c r="BN571" s="44"/>
      <c r="BR571" s="2" t="s">
        <v>10975</v>
      </c>
    </row>
    <row r="572" spans="1:70" x14ac:dyDescent="0.2">
      <c r="A572" s="23" t="s">
        <v>8162</v>
      </c>
      <c r="B572" t="s">
        <v>1538</v>
      </c>
      <c r="C572" t="s">
        <v>81</v>
      </c>
      <c r="D572" t="s">
        <v>85</v>
      </c>
      <c r="E572" t="s">
        <v>70</v>
      </c>
      <c r="F572" t="s">
        <v>335</v>
      </c>
      <c r="G572" s="22">
        <v>64</v>
      </c>
      <c r="H572" s="22">
        <v>56</v>
      </c>
      <c r="I572" s="22">
        <f t="shared" si="61"/>
        <v>56</v>
      </c>
      <c r="J572" s="22"/>
      <c r="K572" s="149">
        <v>8</v>
      </c>
      <c r="L572" s="90"/>
      <c r="M572" s="2"/>
      <c r="N572" t="s">
        <v>60</v>
      </c>
      <c r="O572" t="s">
        <v>35</v>
      </c>
      <c r="P572" t="s">
        <v>89</v>
      </c>
      <c r="Q572" t="s">
        <v>1542</v>
      </c>
      <c r="U572" s="2" t="s">
        <v>37</v>
      </c>
      <c r="V572" t="s">
        <v>8164</v>
      </c>
      <c r="Y572" s="90">
        <f t="shared" si="68"/>
        <v>79</v>
      </c>
      <c r="Z572" s="2">
        <v>2</v>
      </c>
      <c r="AA572" s="22">
        <v>79</v>
      </c>
      <c r="AB572" s="22"/>
      <c r="AC572" s="22"/>
      <c r="AD572" s="22"/>
      <c r="AE572" s="45" t="s">
        <v>8165</v>
      </c>
      <c r="AF572" t="s">
        <v>1684</v>
      </c>
      <c r="AI572" t="s">
        <v>303</v>
      </c>
      <c r="AK572" t="s">
        <v>115</v>
      </c>
      <c r="AN572" t="s">
        <v>465</v>
      </c>
      <c r="AV572"/>
      <c r="AX572"/>
      <c r="BC572" s="173">
        <f>VLOOKUP(Y572,系数表!A:C,3,0)</f>
        <v>1.1000000000000001</v>
      </c>
      <c r="BD572" s="173">
        <f t="shared" si="63"/>
        <v>8.8000000000000007</v>
      </c>
      <c r="BE572" s="173"/>
      <c r="BF572" s="173"/>
      <c r="BG572" s="166"/>
      <c r="BH572" s="166"/>
      <c r="BI572" s="160"/>
      <c r="BJ572" s="43">
        <f t="shared" si="60"/>
        <v>8.8000000000000007</v>
      </c>
      <c r="BK572" s="44"/>
      <c r="BL572" s="44"/>
      <c r="BM572" s="43">
        <f>BJ572</f>
        <v>8.8000000000000007</v>
      </c>
      <c r="BN572" s="44"/>
      <c r="BR572" s="2" t="s">
        <v>10975</v>
      </c>
    </row>
    <row r="573" spans="1:70" x14ac:dyDescent="0.2">
      <c r="A573" s="23" t="s">
        <v>8166</v>
      </c>
      <c r="B573" t="s">
        <v>1538</v>
      </c>
      <c r="C573" t="s">
        <v>81</v>
      </c>
      <c r="D573" t="s">
        <v>85</v>
      </c>
      <c r="E573" t="s">
        <v>70</v>
      </c>
      <c r="F573" t="s">
        <v>335</v>
      </c>
      <c r="G573" s="22">
        <v>64</v>
      </c>
      <c r="H573" s="22">
        <v>56</v>
      </c>
      <c r="I573" s="22">
        <f t="shared" si="61"/>
        <v>56</v>
      </c>
      <c r="J573" s="22"/>
      <c r="K573" s="149">
        <v>8</v>
      </c>
      <c r="L573" s="90"/>
      <c r="M573" s="2"/>
      <c r="N573" t="s">
        <v>60</v>
      </c>
      <c r="O573" t="s">
        <v>35</v>
      </c>
      <c r="P573" t="s">
        <v>89</v>
      </c>
      <c r="Q573" t="s">
        <v>1592</v>
      </c>
      <c r="U573" s="2" t="s">
        <v>37</v>
      </c>
      <c r="V573" t="s">
        <v>8167</v>
      </c>
      <c r="Y573" s="90">
        <f t="shared" si="68"/>
        <v>156</v>
      </c>
      <c r="Z573" s="2">
        <v>4</v>
      </c>
      <c r="AA573" s="70">
        <f>150+6</f>
        <v>156</v>
      </c>
      <c r="AB573" s="22"/>
      <c r="AC573" s="22"/>
      <c r="AD573" s="22"/>
      <c r="AE573" s="45" t="s">
        <v>7786</v>
      </c>
      <c r="AF573" t="s">
        <v>1618</v>
      </c>
      <c r="AI573" t="s">
        <v>8168</v>
      </c>
      <c r="AK573" t="s">
        <v>115</v>
      </c>
      <c r="AN573" t="s">
        <v>465</v>
      </c>
      <c r="AS573" s="2"/>
      <c r="AU573"/>
      <c r="AV573"/>
      <c r="AX573"/>
      <c r="BC573" s="173">
        <f>VLOOKUP(Y573,系数表!A:C,3,0)</f>
        <v>1.1000000000000001</v>
      </c>
      <c r="BD573" s="173">
        <f t="shared" si="63"/>
        <v>8.8000000000000007</v>
      </c>
      <c r="BE573" s="173"/>
      <c r="BF573" s="173"/>
      <c r="BG573" s="166"/>
      <c r="BH573" s="166"/>
      <c r="BI573" s="160"/>
      <c r="BJ573" s="43">
        <f t="shared" si="60"/>
        <v>8.8000000000000007</v>
      </c>
      <c r="BK573" s="43">
        <f>BJ573</f>
        <v>8.8000000000000007</v>
      </c>
      <c r="BL573" s="44"/>
      <c r="BM573" s="44"/>
      <c r="BN573" s="44"/>
      <c r="BR573" s="2" t="s">
        <v>10975</v>
      </c>
    </row>
    <row r="574" spans="1:70" x14ac:dyDescent="0.2">
      <c r="A574" s="23" t="s">
        <v>8169</v>
      </c>
      <c r="B574" t="s">
        <v>1538</v>
      </c>
      <c r="C574" t="s">
        <v>81</v>
      </c>
      <c r="D574" t="s">
        <v>85</v>
      </c>
      <c r="E574" t="s">
        <v>70</v>
      </c>
      <c r="F574" t="s">
        <v>335</v>
      </c>
      <c r="G574" s="22">
        <v>64</v>
      </c>
      <c r="H574" s="22">
        <v>56</v>
      </c>
      <c r="I574" s="22">
        <f t="shared" si="61"/>
        <v>56</v>
      </c>
      <c r="J574" s="22"/>
      <c r="K574" s="149">
        <v>8</v>
      </c>
      <c r="L574" s="90"/>
      <c r="M574" s="2"/>
      <c r="N574" t="s">
        <v>60</v>
      </c>
      <c r="O574" t="s">
        <v>35</v>
      </c>
      <c r="P574" t="s">
        <v>89</v>
      </c>
      <c r="Q574" t="s">
        <v>1632</v>
      </c>
      <c r="U574" s="2" t="s">
        <v>37</v>
      </c>
      <c r="V574" t="s">
        <v>8170</v>
      </c>
      <c r="Y574" s="90">
        <f t="shared" si="68"/>
        <v>69</v>
      </c>
      <c r="Z574" s="2">
        <v>2</v>
      </c>
      <c r="AA574" s="22">
        <v>69</v>
      </c>
      <c r="AB574" s="22"/>
      <c r="AC574" s="22"/>
      <c r="AD574" s="22"/>
      <c r="AE574" s="45" t="s">
        <v>8171</v>
      </c>
      <c r="AF574" t="s">
        <v>1552</v>
      </c>
      <c r="AI574" t="s">
        <v>8172</v>
      </c>
      <c r="AK574" t="s">
        <v>115</v>
      </c>
      <c r="AN574" t="s">
        <v>465</v>
      </c>
      <c r="AV574"/>
      <c r="AX574"/>
      <c r="BC574" s="173">
        <f>VLOOKUP(Y574,系数表!A:C,3,0)</f>
        <v>1.1000000000000001</v>
      </c>
      <c r="BD574" s="173">
        <f t="shared" si="63"/>
        <v>8.8000000000000007</v>
      </c>
      <c r="BE574" s="173"/>
      <c r="BF574" s="173"/>
      <c r="BG574" s="166"/>
      <c r="BH574" s="166"/>
      <c r="BI574" s="160"/>
      <c r="BJ574" s="43">
        <f t="shared" si="60"/>
        <v>8.8000000000000007</v>
      </c>
      <c r="BK574" s="44"/>
      <c r="BL574" s="44"/>
      <c r="BM574" s="43">
        <f>BJ574</f>
        <v>8.8000000000000007</v>
      </c>
      <c r="BN574" s="44"/>
      <c r="BR574" s="2" t="s">
        <v>10975</v>
      </c>
    </row>
    <row r="575" spans="1:70" x14ac:dyDescent="0.2">
      <c r="A575" s="23" t="s">
        <v>8173</v>
      </c>
      <c r="B575" t="s">
        <v>1538</v>
      </c>
      <c r="C575" t="s">
        <v>81</v>
      </c>
      <c r="D575" t="s">
        <v>85</v>
      </c>
      <c r="E575" t="s">
        <v>70</v>
      </c>
      <c r="F575" t="s">
        <v>335</v>
      </c>
      <c r="G575" s="22">
        <v>64</v>
      </c>
      <c r="H575" s="22">
        <v>56</v>
      </c>
      <c r="I575" s="22">
        <f t="shared" si="61"/>
        <v>56</v>
      </c>
      <c r="J575" s="22"/>
      <c r="K575" s="149">
        <v>8</v>
      </c>
      <c r="L575" s="90"/>
      <c r="M575" s="2"/>
      <c r="N575" t="s">
        <v>60</v>
      </c>
      <c r="O575" t="s">
        <v>35</v>
      </c>
      <c r="P575" t="s">
        <v>89</v>
      </c>
      <c r="Q575" t="s">
        <v>1426</v>
      </c>
      <c r="U575" s="2" t="s">
        <v>37</v>
      </c>
      <c r="V575" t="s">
        <v>8174</v>
      </c>
      <c r="Y575" s="90">
        <f t="shared" si="68"/>
        <v>73</v>
      </c>
      <c r="Z575" s="2">
        <v>2</v>
      </c>
      <c r="AA575" s="22">
        <v>73</v>
      </c>
      <c r="AB575" s="22"/>
      <c r="AC575" s="22"/>
      <c r="AD575" s="22"/>
      <c r="AE575" s="45" t="s">
        <v>7551</v>
      </c>
      <c r="AF575" t="s">
        <v>1549</v>
      </c>
      <c r="AI575" t="s">
        <v>8175</v>
      </c>
      <c r="AK575" t="s">
        <v>115</v>
      </c>
      <c r="AN575" t="s">
        <v>465</v>
      </c>
      <c r="AV575"/>
      <c r="AX575"/>
      <c r="BC575" s="173">
        <f>VLOOKUP(Y575,系数表!A:C,3,0)</f>
        <v>1.1000000000000001</v>
      </c>
      <c r="BD575" s="173">
        <f t="shared" si="63"/>
        <v>8.8000000000000007</v>
      </c>
      <c r="BE575" s="173"/>
      <c r="BF575" s="173"/>
      <c r="BG575" s="166"/>
      <c r="BH575" s="166"/>
      <c r="BI575" s="160"/>
      <c r="BJ575" s="43">
        <f t="shared" si="60"/>
        <v>8.8000000000000007</v>
      </c>
      <c r="BK575" s="44"/>
      <c r="BL575" s="44"/>
      <c r="BM575" s="43">
        <f>BJ575</f>
        <v>8.8000000000000007</v>
      </c>
      <c r="BN575" s="44"/>
      <c r="BR575" s="2" t="s">
        <v>10975</v>
      </c>
    </row>
    <row r="576" spans="1:70" x14ac:dyDescent="0.2">
      <c r="A576" s="23" t="s">
        <v>8176</v>
      </c>
      <c r="B576" t="s">
        <v>1538</v>
      </c>
      <c r="C576" t="s">
        <v>81</v>
      </c>
      <c r="D576" t="s">
        <v>85</v>
      </c>
      <c r="E576" t="s">
        <v>70</v>
      </c>
      <c r="F576" t="s">
        <v>335</v>
      </c>
      <c r="G576" s="22">
        <v>64</v>
      </c>
      <c r="H576" s="22">
        <v>56</v>
      </c>
      <c r="I576" s="22">
        <f t="shared" si="61"/>
        <v>56</v>
      </c>
      <c r="J576" s="22"/>
      <c r="K576" s="149">
        <v>8</v>
      </c>
      <c r="L576" s="90"/>
      <c r="M576" s="2"/>
      <c r="N576" t="s">
        <v>60</v>
      </c>
      <c r="O576" t="s">
        <v>35</v>
      </c>
      <c r="P576" t="s">
        <v>89</v>
      </c>
      <c r="Q576" t="s">
        <v>1650</v>
      </c>
      <c r="U576" s="2" t="s">
        <v>37</v>
      </c>
      <c r="V576" t="s">
        <v>8177</v>
      </c>
      <c r="Y576" s="90">
        <f t="shared" si="68"/>
        <v>36</v>
      </c>
      <c r="Z576" s="2">
        <v>1</v>
      </c>
      <c r="AA576" s="22">
        <v>36</v>
      </c>
      <c r="AB576" s="22"/>
      <c r="AC576" s="22"/>
      <c r="AD576" s="22"/>
      <c r="AE576" s="22"/>
      <c r="AF576" t="s">
        <v>1681</v>
      </c>
      <c r="AI576" t="s">
        <v>303</v>
      </c>
      <c r="AK576" t="s">
        <v>115</v>
      </c>
      <c r="AN576" t="s">
        <v>465</v>
      </c>
      <c r="AU576"/>
      <c r="AV576"/>
      <c r="AW576"/>
      <c r="AX576"/>
      <c r="BC576" s="173">
        <f>VLOOKUP(Y576,系数表!A:C,3,0)</f>
        <v>1.1000000000000001</v>
      </c>
      <c r="BD576" s="173">
        <f t="shared" si="63"/>
        <v>8.8000000000000007</v>
      </c>
      <c r="BE576" s="173"/>
      <c r="BF576" s="173"/>
      <c r="BG576" s="166"/>
      <c r="BH576" s="166"/>
      <c r="BI576" s="160"/>
      <c r="BJ576" s="43">
        <f t="shared" si="60"/>
        <v>8.8000000000000007</v>
      </c>
      <c r="BK576" s="44"/>
      <c r="BL576" s="44"/>
      <c r="BM576" s="44"/>
      <c r="BN576" s="44"/>
      <c r="BR576" s="2" t="s">
        <v>10975</v>
      </c>
    </row>
    <row r="577" spans="1:70" x14ac:dyDescent="0.2">
      <c r="A577" s="23" t="s">
        <v>8176</v>
      </c>
      <c r="B577" t="s">
        <v>1546</v>
      </c>
      <c r="C577" t="s">
        <v>81</v>
      </c>
      <c r="D577" t="s">
        <v>85</v>
      </c>
      <c r="E577" t="s">
        <v>70</v>
      </c>
      <c r="F577" t="s">
        <v>335</v>
      </c>
      <c r="G577" s="22">
        <v>64</v>
      </c>
      <c r="H577" s="22">
        <v>56</v>
      </c>
      <c r="I577" s="22">
        <f t="shared" si="61"/>
        <v>56</v>
      </c>
      <c r="J577" s="22"/>
      <c r="K577" s="149">
        <v>8</v>
      </c>
      <c r="L577" s="90"/>
      <c r="M577" s="2"/>
      <c r="N577" t="s">
        <v>60</v>
      </c>
      <c r="O577" t="s">
        <v>35</v>
      </c>
      <c r="P577" t="s">
        <v>89</v>
      </c>
      <c r="Q577" t="s">
        <v>1616</v>
      </c>
      <c r="U577" s="2" t="s">
        <v>37</v>
      </c>
      <c r="V577" t="s">
        <v>1548</v>
      </c>
      <c r="Y577" s="90">
        <f t="shared" si="68"/>
        <v>106</v>
      </c>
      <c r="Z577" s="2">
        <v>4</v>
      </c>
      <c r="AA577" s="22">
        <v>106</v>
      </c>
      <c r="AB577" s="22"/>
      <c r="AC577" s="22"/>
      <c r="AD577" s="22"/>
      <c r="AE577" s="45" t="s">
        <v>7799</v>
      </c>
      <c r="AF577" t="s">
        <v>1840</v>
      </c>
      <c r="AI577" t="s">
        <v>303</v>
      </c>
      <c r="AK577" t="s">
        <v>115</v>
      </c>
      <c r="AN577" t="s">
        <v>465</v>
      </c>
      <c r="AS577" s="2"/>
      <c r="AU577"/>
      <c r="AV577"/>
      <c r="AX577"/>
      <c r="BC577" s="173">
        <f>VLOOKUP(Y577,系数表!A:C,3,0)</f>
        <v>1.1000000000000001</v>
      </c>
      <c r="BD577" s="173">
        <f t="shared" si="63"/>
        <v>8.8000000000000007</v>
      </c>
      <c r="BE577" s="173"/>
      <c r="BF577" s="173"/>
      <c r="BG577" s="166"/>
      <c r="BH577" s="166"/>
      <c r="BI577" s="160"/>
      <c r="BJ577" s="43">
        <f t="shared" si="60"/>
        <v>8.8000000000000007</v>
      </c>
      <c r="BK577" s="43">
        <f>BJ577</f>
        <v>8.8000000000000007</v>
      </c>
      <c r="BL577" s="44"/>
      <c r="BM577" s="44"/>
      <c r="BN577" s="44"/>
      <c r="BR577" s="2" t="s">
        <v>10975</v>
      </c>
    </row>
    <row r="578" spans="1:70" x14ac:dyDescent="0.2">
      <c r="A578" s="23" t="s">
        <v>8166</v>
      </c>
      <c r="B578" t="s">
        <v>1546</v>
      </c>
      <c r="C578" t="s">
        <v>81</v>
      </c>
      <c r="D578" t="s">
        <v>85</v>
      </c>
      <c r="E578" t="s">
        <v>70</v>
      </c>
      <c r="F578" t="s">
        <v>335</v>
      </c>
      <c r="G578" s="22">
        <v>64</v>
      </c>
      <c r="H578" s="22">
        <v>56</v>
      </c>
      <c r="I578" s="22">
        <f t="shared" si="61"/>
        <v>56</v>
      </c>
      <c r="J578" s="22"/>
      <c r="K578" s="149">
        <v>8</v>
      </c>
      <c r="L578" s="90"/>
      <c r="M578" s="2"/>
      <c r="N578" t="s">
        <v>60</v>
      </c>
      <c r="O578" t="s">
        <v>35</v>
      </c>
      <c r="P578" t="s">
        <v>89</v>
      </c>
      <c r="Q578" t="s">
        <v>1547</v>
      </c>
      <c r="U578" s="2" t="s">
        <v>37</v>
      </c>
      <c r="V578" t="s">
        <v>1551</v>
      </c>
      <c r="Y578" s="90">
        <f t="shared" si="68"/>
        <v>141</v>
      </c>
      <c r="Z578" s="2">
        <v>2</v>
      </c>
      <c r="AA578" s="22">
        <v>141</v>
      </c>
      <c r="AB578" s="22"/>
      <c r="AC578" s="22"/>
      <c r="AD578" s="22"/>
      <c r="AE578" s="45" t="s">
        <v>7260</v>
      </c>
      <c r="AF578" t="s">
        <v>1493</v>
      </c>
      <c r="AI578" t="s">
        <v>303</v>
      </c>
      <c r="AK578" t="s">
        <v>115</v>
      </c>
      <c r="AN578" t="s">
        <v>465</v>
      </c>
      <c r="AU578"/>
      <c r="AX578"/>
      <c r="BC578" s="173">
        <f>VLOOKUP(Y578,系数表!A:C,3,0)</f>
        <v>1.1000000000000001</v>
      </c>
      <c r="BD578" s="173">
        <f t="shared" si="63"/>
        <v>8.8000000000000007</v>
      </c>
      <c r="BE578" s="173"/>
      <c r="BF578" s="173"/>
      <c r="BG578" s="166"/>
      <c r="BH578" s="166"/>
      <c r="BI578" s="160"/>
      <c r="BJ578" s="43">
        <f t="shared" si="60"/>
        <v>8.8000000000000007</v>
      </c>
      <c r="BK578" s="44"/>
      <c r="BL578" s="44"/>
      <c r="BM578" s="44"/>
      <c r="BN578" s="43">
        <f>BJ578</f>
        <v>8.8000000000000007</v>
      </c>
      <c r="BR578" s="2" t="s">
        <v>10975</v>
      </c>
    </row>
    <row r="579" spans="1:70" x14ac:dyDescent="0.2">
      <c r="A579" s="23" t="s">
        <v>8145</v>
      </c>
      <c r="B579" t="s">
        <v>1546</v>
      </c>
      <c r="C579" t="s">
        <v>81</v>
      </c>
      <c r="D579" t="s">
        <v>85</v>
      </c>
      <c r="E579" t="s">
        <v>70</v>
      </c>
      <c r="F579" t="s">
        <v>335</v>
      </c>
      <c r="G579" s="22">
        <v>64</v>
      </c>
      <c r="H579" s="22">
        <v>56</v>
      </c>
      <c r="I579" s="22">
        <f t="shared" si="61"/>
        <v>56</v>
      </c>
      <c r="J579" s="22"/>
      <c r="K579" s="149">
        <v>8</v>
      </c>
      <c r="L579" s="90"/>
      <c r="M579" s="2"/>
      <c r="N579" t="s">
        <v>60</v>
      </c>
      <c r="O579" t="s">
        <v>35</v>
      </c>
      <c r="P579" t="s">
        <v>89</v>
      </c>
      <c r="Q579" t="s">
        <v>1554</v>
      </c>
      <c r="U579" s="2" t="s">
        <v>37</v>
      </c>
      <c r="V579" t="s">
        <v>1555</v>
      </c>
      <c r="Y579" s="90">
        <f t="shared" si="68"/>
        <v>96</v>
      </c>
      <c r="Z579" s="2">
        <v>2</v>
      </c>
      <c r="AA579" s="22">
        <v>96</v>
      </c>
      <c r="AB579" s="22"/>
      <c r="AC579" s="22"/>
      <c r="AD579" s="22"/>
      <c r="AE579" s="22"/>
      <c r="AF579" t="s">
        <v>1891</v>
      </c>
      <c r="AI579" t="s">
        <v>303</v>
      </c>
      <c r="AK579" t="s">
        <v>115</v>
      </c>
      <c r="AN579" t="s">
        <v>465</v>
      </c>
      <c r="AU579"/>
      <c r="AV579"/>
      <c r="AW579"/>
      <c r="AX579"/>
      <c r="BC579" s="173">
        <f>VLOOKUP(Y579,系数表!A:C,3,0)</f>
        <v>1.1000000000000001</v>
      </c>
      <c r="BD579" s="173">
        <f t="shared" si="63"/>
        <v>8.8000000000000007</v>
      </c>
      <c r="BE579" s="173"/>
      <c r="BF579" s="173"/>
      <c r="BG579" s="166"/>
      <c r="BH579" s="166"/>
      <c r="BI579" s="160"/>
      <c r="BJ579" s="43">
        <f t="shared" si="60"/>
        <v>8.8000000000000007</v>
      </c>
      <c r="BK579" s="44"/>
      <c r="BL579" s="44"/>
      <c r="BM579" s="44"/>
      <c r="BN579" s="44"/>
      <c r="BR579" s="2" t="s">
        <v>10975</v>
      </c>
    </row>
    <row r="580" spans="1:70" x14ac:dyDescent="0.2">
      <c r="A580" s="23" t="s">
        <v>8145</v>
      </c>
      <c r="B580" t="s">
        <v>1546</v>
      </c>
      <c r="C580" t="s">
        <v>81</v>
      </c>
      <c r="D580" t="s">
        <v>85</v>
      </c>
      <c r="E580" t="s">
        <v>70</v>
      </c>
      <c r="F580" t="s">
        <v>335</v>
      </c>
      <c r="G580" s="22">
        <v>64</v>
      </c>
      <c r="H580" s="22">
        <v>56</v>
      </c>
      <c r="I580" s="22">
        <f t="shared" si="61"/>
        <v>56</v>
      </c>
      <c r="J580" s="22"/>
      <c r="K580" s="149">
        <v>8</v>
      </c>
      <c r="L580" s="90"/>
      <c r="M580" s="2"/>
      <c r="N580" t="s">
        <v>60</v>
      </c>
      <c r="O580" t="s">
        <v>35</v>
      </c>
      <c r="P580" t="s">
        <v>89</v>
      </c>
      <c r="Q580" t="s">
        <v>1547</v>
      </c>
      <c r="U580" s="2" t="s">
        <v>37</v>
      </c>
      <c r="V580" t="s">
        <v>8178</v>
      </c>
      <c r="Y580" s="90">
        <f t="shared" si="68"/>
        <v>114</v>
      </c>
      <c r="Z580" s="2">
        <v>2</v>
      </c>
      <c r="AA580" s="22">
        <v>114</v>
      </c>
      <c r="AB580" s="22"/>
      <c r="AC580" s="22"/>
      <c r="AD580" s="22"/>
      <c r="AE580" s="22"/>
      <c r="AF580" t="s">
        <v>8179</v>
      </c>
      <c r="AI580" t="s">
        <v>303</v>
      </c>
      <c r="AK580" t="s">
        <v>115</v>
      </c>
      <c r="AN580" t="s">
        <v>465</v>
      </c>
      <c r="AU580"/>
      <c r="AV580"/>
      <c r="AW580"/>
      <c r="AX580"/>
      <c r="BC580" s="173">
        <f>VLOOKUP(Y580,系数表!A:C,3,0)</f>
        <v>1.1000000000000001</v>
      </c>
      <c r="BD580" s="173">
        <f t="shared" ref="BD580:BD643" si="69">K580*BC580*ROUND(AA580/Y580,0)</f>
        <v>8.8000000000000007</v>
      </c>
      <c r="BE580" s="173"/>
      <c r="BF580" s="173"/>
      <c r="BG580" s="166"/>
      <c r="BH580" s="166"/>
      <c r="BI580" s="160"/>
      <c r="BJ580" s="43">
        <f t="shared" ref="BJ580:BJ643" si="70">BD580+BF580</f>
        <v>8.8000000000000007</v>
      </c>
      <c r="BK580" s="44"/>
      <c r="BL580" s="44"/>
      <c r="BM580" s="44"/>
      <c r="BN580" s="44"/>
      <c r="BR580" s="2" t="s">
        <v>10975</v>
      </c>
    </row>
    <row r="581" spans="1:70" x14ac:dyDescent="0.2">
      <c r="A581" s="23" t="s">
        <v>8145</v>
      </c>
      <c r="B581" t="s">
        <v>1546</v>
      </c>
      <c r="C581" t="s">
        <v>81</v>
      </c>
      <c r="D581" t="s">
        <v>85</v>
      </c>
      <c r="E581" t="s">
        <v>70</v>
      </c>
      <c r="F581" t="s">
        <v>335</v>
      </c>
      <c r="G581" s="22">
        <v>64</v>
      </c>
      <c r="H581" s="22">
        <v>56</v>
      </c>
      <c r="I581" s="22">
        <f t="shared" ref="I581:I644" si="71">H581-J581</f>
        <v>56</v>
      </c>
      <c r="J581" s="22"/>
      <c r="K581" s="149">
        <v>8</v>
      </c>
      <c r="L581" s="90"/>
      <c r="M581" s="2"/>
      <c r="N581" t="s">
        <v>60</v>
      </c>
      <c r="O581" t="s">
        <v>35</v>
      </c>
      <c r="P581" t="s">
        <v>89</v>
      </c>
      <c r="Q581" t="s">
        <v>1737</v>
      </c>
      <c r="U581" s="2" t="s">
        <v>37</v>
      </c>
      <c r="V581" t="s">
        <v>8180</v>
      </c>
      <c r="Y581" s="90">
        <f t="shared" si="68"/>
        <v>77</v>
      </c>
      <c r="Z581" s="2">
        <v>2</v>
      </c>
      <c r="AA581" s="22">
        <v>77</v>
      </c>
      <c r="AB581" s="22"/>
      <c r="AC581" s="22"/>
      <c r="AD581" s="22"/>
      <c r="AE581" s="45" t="s">
        <v>8181</v>
      </c>
      <c r="AF581" t="s">
        <v>1684</v>
      </c>
      <c r="AI581" t="s">
        <v>303</v>
      </c>
      <c r="AK581" t="s">
        <v>115</v>
      </c>
      <c r="AN581" t="s">
        <v>465</v>
      </c>
      <c r="AV581"/>
      <c r="AX581"/>
      <c r="BC581" s="173">
        <f>VLOOKUP(Y581,系数表!A:C,3,0)</f>
        <v>1.1000000000000001</v>
      </c>
      <c r="BD581" s="173">
        <f t="shared" si="69"/>
        <v>8.8000000000000007</v>
      </c>
      <c r="BE581" s="173"/>
      <c r="BF581" s="173"/>
      <c r="BG581" s="166"/>
      <c r="BH581" s="166"/>
      <c r="BI581" s="160"/>
      <c r="BJ581" s="43">
        <f t="shared" si="70"/>
        <v>8.8000000000000007</v>
      </c>
      <c r="BK581" s="44"/>
      <c r="BL581" s="44"/>
      <c r="BM581" s="43">
        <f>BJ581</f>
        <v>8.8000000000000007</v>
      </c>
      <c r="BN581" s="44"/>
      <c r="BR581" s="2" t="s">
        <v>10975</v>
      </c>
    </row>
    <row r="582" spans="1:70" x14ac:dyDescent="0.2">
      <c r="A582" s="23" t="s">
        <v>8145</v>
      </c>
      <c r="B582" t="s">
        <v>1546</v>
      </c>
      <c r="C582" t="s">
        <v>81</v>
      </c>
      <c r="D582" t="s">
        <v>85</v>
      </c>
      <c r="E582" t="s">
        <v>70</v>
      </c>
      <c r="F582" t="s">
        <v>335</v>
      </c>
      <c r="G582" s="22">
        <v>64</v>
      </c>
      <c r="H582" s="22">
        <v>56</v>
      </c>
      <c r="I582" s="22">
        <f t="shared" si="71"/>
        <v>56</v>
      </c>
      <c r="J582" s="22"/>
      <c r="K582" s="149">
        <v>8</v>
      </c>
      <c r="L582" s="90"/>
      <c r="M582" s="2"/>
      <c r="N582" t="s">
        <v>60</v>
      </c>
      <c r="O582" t="s">
        <v>35</v>
      </c>
      <c r="P582" t="s">
        <v>89</v>
      </c>
      <c r="Q582" t="s">
        <v>1616</v>
      </c>
      <c r="U582" s="2" t="s">
        <v>37</v>
      </c>
      <c r="V582" t="s">
        <v>8182</v>
      </c>
      <c r="Y582" s="90">
        <f t="shared" si="68"/>
        <v>128</v>
      </c>
      <c r="Z582" s="2">
        <v>4</v>
      </c>
      <c r="AA582" s="22">
        <v>128</v>
      </c>
      <c r="AB582" s="22"/>
      <c r="AC582" s="22"/>
      <c r="AD582" s="22"/>
      <c r="AE582" s="45" t="s">
        <v>8183</v>
      </c>
      <c r="AF582" t="s">
        <v>1618</v>
      </c>
      <c r="AI582" t="s">
        <v>8168</v>
      </c>
      <c r="AK582" t="s">
        <v>115</v>
      </c>
      <c r="AN582" t="s">
        <v>465</v>
      </c>
      <c r="AS582" s="2"/>
      <c r="AU582"/>
      <c r="AV582"/>
      <c r="AX582"/>
      <c r="BC582" s="173">
        <f>VLOOKUP(Y582,系数表!A:C,3,0)</f>
        <v>1.1000000000000001</v>
      </c>
      <c r="BD582" s="173">
        <f t="shared" si="69"/>
        <v>8.8000000000000007</v>
      </c>
      <c r="BE582" s="173"/>
      <c r="BF582" s="173"/>
      <c r="BG582" s="166"/>
      <c r="BH582" s="166"/>
      <c r="BI582" s="160"/>
      <c r="BJ582" s="43">
        <f t="shared" si="70"/>
        <v>8.8000000000000007</v>
      </c>
      <c r="BK582" s="43">
        <f>BJ582</f>
        <v>8.8000000000000007</v>
      </c>
      <c r="BL582" s="44"/>
      <c r="BM582" s="44"/>
      <c r="BN582" s="44"/>
      <c r="BR582" s="2" t="s">
        <v>10975</v>
      </c>
    </row>
    <row r="583" spans="1:70" x14ac:dyDescent="0.2">
      <c r="A583" s="23" t="s">
        <v>8145</v>
      </c>
      <c r="B583" t="s">
        <v>1557</v>
      </c>
      <c r="C583" t="s">
        <v>81</v>
      </c>
      <c r="D583" t="s">
        <v>85</v>
      </c>
      <c r="E583" t="s">
        <v>70</v>
      </c>
      <c r="F583" t="s">
        <v>335</v>
      </c>
      <c r="G583" s="22">
        <v>64</v>
      </c>
      <c r="H583" s="22">
        <v>54</v>
      </c>
      <c r="I583" s="22">
        <f t="shared" si="71"/>
        <v>54</v>
      </c>
      <c r="J583" s="22"/>
      <c r="K583" s="149">
        <v>10</v>
      </c>
      <c r="L583" s="90"/>
      <c r="M583" s="2"/>
      <c r="N583" t="s">
        <v>60</v>
      </c>
      <c r="O583" t="s">
        <v>35</v>
      </c>
      <c r="P583" t="s">
        <v>89</v>
      </c>
      <c r="Q583" t="s">
        <v>1564</v>
      </c>
      <c r="U583" s="2" t="s">
        <v>37</v>
      </c>
      <c r="V583" t="s">
        <v>8184</v>
      </c>
      <c r="Y583" s="90">
        <f t="shared" si="68"/>
        <v>140</v>
      </c>
      <c r="Z583" s="2">
        <v>2</v>
      </c>
      <c r="AA583" s="22">
        <v>140</v>
      </c>
      <c r="AB583" s="22"/>
      <c r="AC583" s="22"/>
      <c r="AD583" s="22"/>
      <c r="AE583" s="45" t="s">
        <v>7977</v>
      </c>
      <c r="AF583" t="s">
        <v>1493</v>
      </c>
      <c r="AI583" t="s">
        <v>303</v>
      </c>
      <c r="AK583" t="s">
        <v>115</v>
      </c>
      <c r="AN583" t="s">
        <v>465</v>
      </c>
      <c r="AU583"/>
      <c r="AX583"/>
      <c r="BC583" s="173">
        <f>VLOOKUP(Y583,系数表!A:C,3,0)</f>
        <v>1.1000000000000001</v>
      </c>
      <c r="BD583" s="173">
        <f t="shared" si="69"/>
        <v>11</v>
      </c>
      <c r="BE583" s="173"/>
      <c r="BF583" s="173"/>
      <c r="BG583" s="166"/>
      <c r="BH583" s="166"/>
      <c r="BI583" s="160"/>
      <c r="BJ583" s="43">
        <f t="shared" si="70"/>
        <v>11</v>
      </c>
      <c r="BK583" s="44"/>
      <c r="BL583" s="44"/>
      <c r="BM583" s="44"/>
      <c r="BN583" s="43">
        <f>BJ583</f>
        <v>11</v>
      </c>
      <c r="BR583" s="2" t="s">
        <v>10975</v>
      </c>
    </row>
    <row r="584" spans="1:70" x14ac:dyDescent="0.2">
      <c r="A584" s="23" t="s">
        <v>8176</v>
      </c>
      <c r="B584" t="s">
        <v>1557</v>
      </c>
      <c r="C584" t="s">
        <v>81</v>
      </c>
      <c r="D584" t="s">
        <v>85</v>
      </c>
      <c r="E584" t="s">
        <v>70</v>
      </c>
      <c r="F584" t="s">
        <v>335</v>
      </c>
      <c r="G584" s="22">
        <v>64</v>
      </c>
      <c r="H584" s="22">
        <v>54</v>
      </c>
      <c r="I584" s="22">
        <f t="shared" si="71"/>
        <v>54</v>
      </c>
      <c r="J584" s="22"/>
      <c r="K584" s="149">
        <v>10</v>
      </c>
      <c r="L584" s="90"/>
      <c r="M584" s="2"/>
      <c r="N584" t="s">
        <v>60</v>
      </c>
      <c r="O584" t="s">
        <v>35</v>
      </c>
      <c r="P584" t="s">
        <v>89</v>
      </c>
      <c r="Q584" t="s">
        <v>1767</v>
      </c>
      <c r="U584" s="2" t="s">
        <v>37</v>
      </c>
      <c r="V584" t="s">
        <v>1559</v>
      </c>
      <c r="Y584" s="90">
        <f t="shared" si="68"/>
        <v>146</v>
      </c>
      <c r="Z584" s="2">
        <v>4</v>
      </c>
      <c r="AA584" s="70">
        <f>144+2</f>
        <v>146</v>
      </c>
      <c r="AB584" s="22"/>
      <c r="AC584" s="22"/>
      <c r="AD584" s="22"/>
      <c r="AE584" s="45" t="s">
        <v>7799</v>
      </c>
      <c r="AF584" t="s">
        <v>1618</v>
      </c>
      <c r="AI584" t="s">
        <v>8168</v>
      </c>
      <c r="AK584" t="s">
        <v>115</v>
      </c>
      <c r="AN584" t="s">
        <v>465</v>
      </c>
      <c r="AS584" s="2"/>
      <c r="AU584"/>
      <c r="AV584"/>
      <c r="AX584"/>
      <c r="BC584" s="173">
        <f>VLOOKUP(Y584,系数表!A:C,3,0)</f>
        <v>1.1000000000000001</v>
      </c>
      <c r="BD584" s="173">
        <f t="shared" si="69"/>
        <v>11</v>
      </c>
      <c r="BE584" s="173"/>
      <c r="BF584" s="173"/>
      <c r="BG584" s="166"/>
      <c r="BH584" s="166"/>
      <c r="BI584" s="160"/>
      <c r="BJ584" s="43">
        <f t="shared" si="70"/>
        <v>11</v>
      </c>
      <c r="BK584" s="43">
        <f>BJ584</f>
        <v>11</v>
      </c>
      <c r="BL584" s="44"/>
      <c r="BM584" s="44"/>
      <c r="BN584" s="44"/>
      <c r="BR584" s="2" t="s">
        <v>10975</v>
      </c>
    </row>
    <row r="585" spans="1:70" x14ac:dyDescent="0.2">
      <c r="A585" s="23" t="s">
        <v>8145</v>
      </c>
      <c r="B585" t="s">
        <v>1557</v>
      </c>
      <c r="C585" t="s">
        <v>81</v>
      </c>
      <c r="D585" t="s">
        <v>85</v>
      </c>
      <c r="E585" t="s">
        <v>70</v>
      </c>
      <c r="F585" t="s">
        <v>335</v>
      </c>
      <c r="G585" s="22">
        <v>64</v>
      </c>
      <c r="H585" s="22">
        <v>54</v>
      </c>
      <c r="I585" s="22">
        <f t="shared" si="71"/>
        <v>54</v>
      </c>
      <c r="J585" s="22"/>
      <c r="K585" s="149">
        <v>10</v>
      </c>
      <c r="L585" s="90"/>
      <c r="M585" s="2"/>
      <c r="N585" t="s">
        <v>60</v>
      </c>
      <c r="O585" t="s">
        <v>35</v>
      </c>
      <c r="P585" t="s">
        <v>89</v>
      </c>
      <c r="Q585" t="s">
        <v>1767</v>
      </c>
      <c r="U585" s="2" t="s">
        <v>37</v>
      </c>
      <c r="V585" t="s">
        <v>8185</v>
      </c>
      <c r="Y585" s="90">
        <f t="shared" si="68"/>
        <v>134</v>
      </c>
      <c r="Z585" s="2">
        <v>4</v>
      </c>
      <c r="AA585" s="22">
        <v>134</v>
      </c>
      <c r="AB585" s="22"/>
      <c r="AC585" s="22"/>
      <c r="AD585" s="22"/>
      <c r="AE585" s="45" t="s">
        <v>8183</v>
      </c>
      <c r="AF585" t="s">
        <v>1679</v>
      </c>
      <c r="AI585" t="s">
        <v>303</v>
      </c>
      <c r="AK585" t="s">
        <v>115</v>
      </c>
      <c r="AN585" t="s">
        <v>465</v>
      </c>
      <c r="AS585" s="2"/>
      <c r="AU585"/>
      <c r="AV585"/>
      <c r="AX585"/>
      <c r="BC585" s="173">
        <f>VLOOKUP(Y585,系数表!A:C,3,0)</f>
        <v>1.1000000000000001</v>
      </c>
      <c r="BD585" s="173">
        <f t="shared" si="69"/>
        <v>11</v>
      </c>
      <c r="BE585" s="173"/>
      <c r="BF585" s="173"/>
      <c r="BG585" s="166"/>
      <c r="BH585" s="166"/>
      <c r="BI585" s="160"/>
      <c r="BJ585" s="43">
        <f t="shared" si="70"/>
        <v>11</v>
      </c>
      <c r="BK585" s="43">
        <f>BJ585</f>
        <v>11</v>
      </c>
      <c r="BL585" s="44"/>
      <c r="BM585" s="44"/>
      <c r="BN585" s="44"/>
      <c r="BR585" s="2" t="s">
        <v>10975</v>
      </c>
    </row>
    <row r="586" spans="1:70" x14ac:dyDescent="0.2">
      <c r="A586" s="23" t="s">
        <v>8145</v>
      </c>
      <c r="B586" t="s">
        <v>1557</v>
      </c>
      <c r="C586" t="s">
        <v>81</v>
      </c>
      <c r="D586" t="s">
        <v>85</v>
      </c>
      <c r="E586" t="s">
        <v>70</v>
      </c>
      <c r="F586" t="s">
        <v>335</v>
      </c>
      <c r="G586" s="22">
        <v>64</v>
      </c>
      <c r="H586" s="22">
        <v>54</v>
      </c>
      <c r="I586" s="22">
        <f t="shared" si="71"/>
        <v>54</v>
      </c>
      <c r="J586" s="22"/>
      <c r="K586" s="149">
        <v>10</v>
      </c>
      <c r="L586" s="90"/>
      <c r="M586" s="2"/>
      <c r="N586" t="s">
        <v>60</v>
      </c>
      <c r="O586" t="s">
        <v>35</v>
      </c>
      <c r="P586" t="s">
        <v>89</v>
      </c>
      <c r="Q586" t="s">
        <v>1558</v>
      </c>
      <c r="R586" t="s">
        <v>5978</v>
      </c>
      <c r="U586" s="2" t="s">
        <v>37</v>
      </c>
      <c r="V586" t="s">
        <v>8186</v>
      </c>
      <c r="Y586" s="90">
        <f t="shared" si="68"/>
        <v>71</v>
      </c>
      <c r="Z586" s="2">
        <v>2</v>
      </c>
      <c r="AA586" s="22">
        <v>71</v>
      </c>
      <c r="AB586" s="22"/>
      <c r="AC586" s="22"/>
      <c r="AD586" s="22"/>
      <c r="AE586" s="45" t="s">
        <v>8149</v>
      </c>
      <c r="AF586" t="s">
        <v>1552</v>
      </c>
      <c r="AI586" t="s">
        <v>2440</v>
      </c>
      <c r="AK586" t="s">
        <v>115</v>
      </c>
      <c r="AN586" t="s">
        <v>465</v>
      </c>
      <c r="AV586"/>
      <c r="AX586"/>
      <c r="BC586" s="173">
        <f>VLOOKUP(Y586,系数表!A:C,3,0)</f>
        <v>1.1000000000000001</v>
      </c>
      <c r="BD586" s="173">
        <f t="shared" si="69"/>
        <v>11</v>
      </c>
      <c r="BE586" s="173"/>
      <c r="BF586" s="173"/>
      <c r="BG586" s="166"/>
      <c r="BH586" s="166"/>
      <c r="BI586" s="160"/>
      <c r="BJ586" s="43">
        <f t="shared" si="70"/>
        <v>11</v>
      </c>
      <c r="BK586" s="44"/>
      <c r="BL586" s="44"/>
      <c r="BM586" s="43">
        <f>BJ586</f>
        <v>11</v>
      </c>
      <c r="BN586" s="44"/>
      <c r="BR586" s="2" t="s">
        <v>10975</v>
      </c>
    </row>
    <row r="587" spans="1:70" x14ac:dyDescent="0.2">
      <c r="A587" s="23" t="s">
        <v>8145</v>
      </c>
      <c r="B587" t="s">
        <v>1582</v>
      </c>
      <c r="C587" t="s">
        <v>41</v>
      </c>
      <c r="D587" t="s">
        <v>72</v>
      </c>
      <c r="E587" t="s">
        <v>70</v>
      </c>
      <c r="F587" t="s">
        <v>43</v>
      </c>
      <c r="G587" s="22">
        <v>32</v>
      </c>
      <c r="H587" s="22">
        <v>24</v>
      </c>
      <c r="I587" s="22">
        <f t="shared" si="71"/>
        <v>24</v>
      </c>
      <c r="J587" s="22"/>
      <c r="K587" s="149">
        <v>8</v>
      </c>
      <c r="L587" s="90"/>
      <c r="M587" s="2"/>
      <c r="N587" t="s">
        <v>35</v>
      </c>
      <c r="O587" t="s">
        <v>35</v>
      </c>
      <c r="P587" t="s">
        <v>36</v>
      </c>
      <c r="Q587" t="s">
        <v>1583</v>
      </c>
      <c r="U587" s="2" t="s">
        <v>37</v>
      </c>
      <c r="V587" t="s">
        <v>1584</v>
      </c>
      <c r="Y587" s="90">
        <f t="shared" si="68"/>
        <v>100</v>
      </c>
      <c r="Z587" s="2">
        <v>2</v>
      </c>
      <c r="AA587" s="22">
        <v>100</v>
      </c>
      <c r="AB587" s="22"/>
      <c r="AC587" s="22"/>
      <c r="AD587" s="22"/>
      <c r="AE587" s="45" t="s">
        <v>8149</v>
      </c>
      <c r="AF587" t="s">
        <v>7288</v>
      </c>
      <c r="AI587" t="s">
        <v>93</v>
      </c>
      <c r="AK587" t="s">
        <v>69</v>
      </c>
      <c r="AN587" t="s">
        <v>465</v>
      </c>
      <c r="AV587"/>
      <c r="AX587"/>
      <c r="BC587" s="173">
        <f>VLOOKUP(Y587,系数表!A:C,3,0)</f>
        <v>1.1000000000000001</v>
      </c>
      <c r="BD587" s="173">
        <f t="shared" si="69"/>
        <v>8.8000000000000007</v>
      </c>
      <c r="BE587" s="173"/>
      <c r="BF587" s="173"/>
      <c r="BG587" s="166"/>
      <c r="BH587" s="166"/>
      <c r="BI587" s="160"/>
      <c r="BJ587" s="43">
        <f t="shared" si="70"/>
        <v>8.8000000000000007</v>
      </c>
      <c r="BK587" s="44"/>
      <c r="BL587" s="44"/>
      <c r="BM587" s="43">
        <f>BJ587</f>
        <v>8.8000000000000007</v>
      </c>
      <c r="BN587" s="44"/>
      <c r="BR587" s="2" t="s">
        <v>10975</v>
      </c>
    </row>
    <row r="588" spans="1:70" x14ac:dyDescent="0.2">
      <c r="A588" s="23" t="s">
        <v>8145</v>
      </c>
      <c r="B588" t="s">
        <v>1582</v>
      </c>
      <c r="C588" t="s">
        <v>41</v>
      </c>
      <c r="D588" t="s">
        <v>85</v>
      </c>
      <c r="E588" t="s">
        <v>70</v>
      </c>
      <c r="F588" t="s">
        <v>43</v>
      </c>
      <c r="G588" s="22">
        <v>32</v>
      </c>
      <c r="H588" s="22">
        <v>24</v>
      </c>
      <c r="I588" s="22">
        <f t="shared" si="71"/>
        <v>24</v>
      </c>
      <c r="J588" s="22"/>
      <c r="K588" s="149">
        <v>8</v>
      </c>
      <c r="L588" s="90"/>
      <c r="M588" s="2"/>
      <c r="N588" t="s">
        <v>35</v>
      </c>
      <c r="O588" t="s">
        <v>35</v>
      </c>
      <c r="P588" t="s">
        <v>36</v>
      </c>
      <c r="Q588" t="s">
        <v>8187</v>
      </c>
      <c r="U588" s="2" t="s">
        <v>37</v>
      </c>
      <c r="V588" t="s">
        <v>8188</v>
      </c>
      <c r="Y588" s="90">
        <f t="shared" si="68"/>
        <v>128</v>
      </c>
      <c r="Z588" s="2">
        <v>4</v>
      </c>
      <c r="AA588" s="22">
        <v>128</v>
      </c>
      <c r="AB588" s="22"/>
      <c r="AC588" s="22"/>
      <c r="AD588" s="22"/>
      <c r="AE588" s="45" t="s">
        <v>8183</v>
      </c>
      <c r="AF588" t="s">
        <v>1618</v>
      </c>
      <c r="AI588" t="s">
        <v>93</v>
      </c>
      <c r="AK588" t="s">
        <v>69</v>
      </c>
      <c r="AN588" t="s">
        <v>465</v>
      </c>
      <c r="AS588" s="2"/>
      <c r="AU588"/>
      <c r="AV588"/>
      <c r="AX588"/>
      <c r="BC588" s="173">
        <f>VLOOKUP(Y588,系数表!A:C,3,0)</f>
        <v>1.1000000000000001</v>
      </c>
      <c r="BD588" s="173">
        <f t="shared" si="69"/>
        <v>8.8000000000000007</v>
      </c>
      <c r="BE588" s="173"/>
      <c r="BF588" s="173"/>
      <c r="BG588" s="166"/>
      <c r="BH588" s="166"/>
      <c r="BI588" s="160"/>
      <c r="BJ588" s="43">
        <f t="shared" si="70"/>
        <v>8.8000000000000007</v>
      </c>
      <c r="BK588" s="43">
        <f>BJ588</f>
        <v>8.8000000000000007</v>
      </c>
      <c r="BL588" s="44"/>
      <c r="BM588" s="44"/>
      <c r="BN588" s="44"/>
      <c r="BR588" s="2" t="s">
        <v>10975</v>
      </c>
    </row>
    <row r="589" spans="1:70" x14ac:dyDescent="0.2">
      <c r="A589" s="23" t="s">
        <v>8145</v>
      </c>
      <c r="B589" t="s">
        <v>8189</v>
      </c>
      <c r="C589" t="s">
        <v>41</v>
      </c>
      <c r="D589" t="s">
        <v>85</v>
      </c>
      <c r="E589" t="s">
        <v>70</v>
      </c>
      <c r="F589" t="s">
        <v>43</v>
      </c>
      <c r="G589" s="22">
        <v>32</v>
      </c>
      <c r="H589" s="22">
        <v>32</v>
      </c>
      <c r="I589" s="22">
        <f t="shared" si="71"/>
        <v>32</v>
      </c>
      <c r="J589" s="22"/>
      <c r="K589" s="90"/>
      <c r="L589" s="90"/>
      <c r="M589" s="2"/>
      <c r="N589" t="s">
        <v>45</v>
      </c>
      <c r="O589" t="s">
        <v>35</v>
      </c>
      <c r="P589" t="s">
        <v>36</v>
      </c>
      <c r="Q589" t="s">
        <v>1752</v>
      </c>
      <c r="U589" s="2" t="s">
        <v>37</v>
      </c>
      <c r="V589" t="s">
        <v>8190</v>
      </c>
      <c r="Y589" s="90"/>
      <c r="Z589" s="2">
        <v>1</v>
      </c>
      <c r="AA589" s="22">
        <v>55</v>
      </c>
      <c r="AB589" s="22"/>
      <c r="AC589" s="22"/>
      <c r="AD589" s="22"/>
      <c r="AE589" s="22"/>
      <c r="AF589" t="s">
        <v>1621</v>
      </c>
      <c r="AI589" t="s">
        <v>164</v>
      </c>
      <c r="AK589" t="s">
        <v>206</v>
      </c>
      <c r="AN589" t="s">
        <v>465</v>
      </c>
      <c r="AU589"/>
      <c r="AV589"/>
      <c r="AW589"/>
      <c r="AX589"/>
      <c r="BC589" s="173"/>
      <c r="BD589" s="173"/>
      <c r="BE589" s="173"/>
      <c r="BF589" s="173"/>
      <c r="BG589" s="166"/>
      <c r="BH589" s="166"/>
      <c r="BI589" s="160"/>
      <c r="BJ589" s="43">
        <f t="shared" si="70"/>
        <v>0</v>
      </c>
      <c r="BK589" s="44"/>
      <c r="BL589" s="44"/>
      <c r="BM589" s="44"/>
      <c r="BN589" s="44"/>
      <c r="BR589" s="2" t="s">
        <v>10975</v>
      </c>
    </row>
    <row r="590" spans="1:70" x14ac:dyDescent="0.2">
      <c r="A590" s="23" t="s">
        <v>8145</v>
      </c>
      <c r="B590" t="s">
        <v>8189</v>
      </c>
      <c r="C590" t="s">
        <v>41</v>
      </c>
      <c r="D590" t="s">
        <v>72</v>
      </c>
      <c r="E590" t="s">
        <v>70</v>
      </c>
      <c r="F590" t="s">
        <v>43</v>
      </c>
      <c r="G590" s="22">
        <v>32</v>
      </c>
      <c r="H590" s="22">
        <v>32</v>
      </c>
      <c r="I590" s="22">
        <f t="shared" si="71"/>
        <v>32</v>
      </c>
      <c r="J590" s="22"/>
      <c r="K590" s="90"/>
      <c r="L590" s="90"/>
      <c r="M590" s="2"/>
      <c r="N590" t="s">
        <v>35</v>
      </c>
      <c r="O590" t="s">
        <v>35</v>
      </c>
      <c r="P590" t="s">
        <v>36</v>
      </c>
      <c r="Q590" t="s">
        <v>1710</v>
      </c>
      <c r="U590" s="2" t="s">
        <v>37</v>
      </c>
      <c r="V590" t="s">
        <v>8191</v>
      </c>
      <c r="Y590" s="90"/>
      <c r="Z590" s="2">
        <v>1</v>
      </c>
      <c r="AA590" s="22">
        <v>27</v>
      </c>
      <c r="AB590" s="22"/>
      <c r="AC590" s="22"/>
      <c r="AD590" s="22"/>
      <c r="AE590" s="22"/>
      <c r="AF590" t="s">
        <v>1485</v>
      </c>
      <c r="AI590" t="s">
        <v>677</v>
      </c>
      <c r="AK590" t="s">
        <v>44</v>
      </c>
      <c r="AN590" t="s">
        <v>465</v>
      </c>
      <c r="AU590"/>
      <c r="AV590"/>
      <c r="AW590"/>
      <c r="AX590"/>
      <c r="BC590" s="173"/>
      <c r="BD590" s="173"/>
      <c r="BE590" s="173"/>
      <c r="BF590" s="173"/>
      <c r="BG590" s="166"/>
      <c r="BH590" s="166"/>
      <c r="BI590" s="160"/>
      <c r="BJ590" s="43">
        <f t="shared" si="70"/>
        <v>0</v>
      </c>
      <c r="BK590" s="44"/>
      <c r="BL590" s="44"/>
      <c r="BM590" s="44"/>
      <c r="BN590" s="44"/>
      <c r="BR590" s="2" t="s">
        <v>10975</v>
      </c>
    </row>
    <row r="591" spans="1:70" x14ac:dyDescent="0.2">
      <c r="A591" s="23" t="s">
        <v>8145</v>
      </c>
      <c r="B591" t="s">
        <v>8189</v>
      </c>
      <c r="C591" t="s">
        <v>41</v>
      </c>
      <c r="D591" t="s">
        <v>85</v>
      </c>
      <c r="E591" t="s">
        <v>70</v>
      </c>
      <c r="F591" t="s">
        <v>43</v>
      </c>
      <c r="G591" s="22">
        <v>32</v>
      </c>
      <c r="H591" s="22">
        <v>32</v>
      </c>
      <c r="I591" s="22">
        <f t="shared" si="71"/>
        <v>32</v>
      </c>
      <c r="J591" s="22"/>
      <c r="K591" s="90"/>
      <c r="L591" s="90"/>
      <c r="M591" s="2"/>
      <c r="N591" t="s">
        <v>35</v>
      </c>
      <c r="O591" t="s">
        <v>35</v>
      </c>
      <c r="P591" t="s">
        <v>36</v>
      </c>
      <c r="Q591" t="s">
        <v>1650</v>
      </c>
      <c r="R591" t="s">
        <v>1544</v>
      </c>
      <c r="U591" s="2" t="s">
        <v>37</v>
      </c>
      <c r="V591" t="s">
        <v>8192</v>
      </c>
      <c r="Y591" s="90"/>
      <c r="Z591" s="2">
        <v>3</v>
      </c>
      <c r="AA591" s="22">
        <v>173</v>
      </c>
      <c r="AB591" s="22"/>
      <c r="AC591" s="22"/>
      <c r="AD591" s="22"/>
      <c r="AE591" s="45" t="s">
        <v>8193</v>
      </c>
      <c r="AF591" t="s">
        <v>8194</v>
      </c>
      <c r="AI591" t="s">
        <v>677</v>
      </c>
      <c r="AK591" t="s">
        <v>44</v>
      </c>
      <c r="AN591" t="s">
        <v>465</v>
      </c>
      <c r="AU591" s="47"/>
      <c r="AV591"/>
      <c r="AX591"/>
      <c r="BC591" s="173"/>
      <c r="BD591" s="173"/>
      <c r="BE591" s="173"/>
      <c r="BF591" s="173"/>
      <c r="BG591" s="166"/>
      <c r="BH591" s="166"/>
      <c r="BI591" s="160"/>
      <c r="BJ591" s="43">
        <f t="shared" si="70"/>
        <v>0</v>
      </c>
      <c r="BK591" s="44"/>
      <c r="BL591" s="44"/>
      <c r="BM591" s="43">
        <f>BJ591</f>
        <v>0</v>
      </c>
      <c r="BN591" s="44"/>
      <c r="BR591" s="2" t="s">
        <v>10975</v>
      </c>
    </row>
    <row r="592" spans="1:70" x14ac:dyDescent="0.2">
      <c r="A592" s="23" t="s">
        <v>8176</v>
      </c>
      <c r="B592" t="s">
        <v>1594</v>
      </c>
      <c r="C592" t="s">
        <v>81</v>
      </c>
      <c r="D592" t="s">
        <v>72</v>
      </c>
      <c r="E592" t="s">
        <v>70</v>
      </c>
      <c r="F592" t="s">
        <v>97</v>
      </c>
      <c r="G592" s="22">
        <v>48</v>
      </c>
      <c r="H592" s="22">
        <v>40</v>
      </c>
      <c r="I592" s="22">
        <f t="shared" si="71"/>
        <v>40</v>
      </c>
      <c r="J592" s="22"/>
      <c r="K592" s="149">
        <v>8</v>
      </c>
      <c r="L592" s="90"/>
      <c r="M592" s="2"/>
      <c r="N592" t="s">
        <v>45</v>
      </c>
      <c r="O592" t="s">
        <v>35</v>
      </c>
      <c r="P592" t="s">
        <v>89</v>
      </c>
      <c r="Q592" t="s">
        <v>1675</v>
      </c>
      <c r="U592" s="2" t="s">
        <v>37</v>
      </c>
      <c r="V592" t="s">
        <v>1596</v>
      </c>
      <c r="Y592" s="90">
        <f t="shared" ref="Y592:Y600" si="72">AA592</f>
        <v>71</v>
      </c>
      <c r="Z592" s="2">
        <v>1</v>
      </c>
      <c r="AA592" s="22">
        <v>71</v>
      </c>
      <c r="AB592" s="22"/>
      <c r="AC592" s="22"/>
      <c r="AD592" s="22"/>
      <c r="AE592" s="45" t="s">
        <v>7611</v>
      </c>
      <c r="AF592" t="s">
        <v>4210</v>
      </c>
      <c r="AI592" t="s">
        <v>303</v>
      </c>
      <c r="AK592" t="s">
        <v>152</v>
      </c>
      <c r="AN592" t="s">
        <v>465</v>
      </c>
      <c r="AU592"/>
      <c r="AX592"/>
      <c r="BC592" s="173">
        <f>VLOOKUP(Y592,系数表!A:C,3,0)</f>
        <v>1.1000000000000001</v>
      </c>
      <c r="BD592" s="173">
        <f t="shared" si="69"/>
        <v>8.8000000000000007</v>
      </c>
      <c r="BE592" s="173"/>
      <c r="BF592" s="173"/>
      <c r="BG592" s="166"/>
      <c r="BH592" s="166"/>
      <c r="BI592" s="160"/>
      <c r="BJ592" s="43">
        <f t="shared" si="70"/>
        <v>8.8000000000000007</v>
      </c>
      <c r="BK592" s="44"/>
      <c r="BL592" s="44"/>
      <c r="BM592" s="44"/>
      <c r="BN592" s="43">
        <f>BJ592</f>
        <v>8.8000000000000007</v>
      </c>
      <c r="BR592" s="2" t="s">
        <v>10975</v>
      </c>
    </row>
    <row r="593" spans="1:70" x14ac:dyDescent="0.2">
      <c r="A593" s="23" t="s">
        <v>8145</v>
      </c>
      <c r="B593" t="s">
        <v>1594</v>
      </c>
      <c r="C593" t="s">
        <v>81</v>
      </c>
      <c r="D593" t="s">
        <v>72</v>
      </c>
      <c r="E593" t="s">
        <v>70</v>
      </c>
      <c r="F593" t="s">
        <v>97</v>
      </c>
      <c r="G593" s="22">
        <v>48</v>
      </c>
      <c r="H593" s="22">
        <v>40</v>
      </c>
      <c r="I593" s="22">
        <f t="shared" si="71"/>
        <v>40</v>
      </c>
      <c r="J593" s="22"/>
      <c r="K593" s="149">
        <v>8</v>
      </c>
      <c r="L593" s="90"/>
      <c r="M593" s="2"/>
      <c r="N593" t="s">
        <v>45</v>
      </c>
      <c r="O593" t="s">
        <v>35</v>
      </c>
      <c r="P593" t="s">
        <v>89</v>
      </c>
      <c r="Q593" t="s">
        <v>1675</v>
      </c>
      <c r="U593" s="2" t="s">
        <v>37</v>
      </c>
      <c r="V593" t="s">
        <v>8195</v>
      </c>
      <c r="Y593" s="90">
        <f t="shared" si="72"/>
        <v>69</v>
      </c>
      <c r="Z593" s="2">
        <v>1</v>
      </c>
      <c r="AA593" s="22">
        <v>69</v>
      </c>
      <c r="AB593" s="22"/>
      <c r="AC593" s="22"/>
      <c r="AD593" s="22"/>
      <c r="AE593" s="45" t="s">
        <v>7611</v>
      </c>
      <c r="AF593" t="s">
        <v>4212</v>
      </c>
      <c r="AI593" t="s">
        <v>303</v>
      </c>
      <c r="AK593" t="s">
        <v>152</v>
      </c>
      <c r="AN593" t="s">
        <v>465</v>
      </c>
      <c r="AU593"/>
      <c r="AX593"/>
      <c r="BC593" s="173">
        <f>VLOOKUP(Y593,系数表!A:C,3,0)</f>
        <v>1.1000000000000001</v>
      </c>
      <c r="BD593" s="173">
        <f t="shared" si="69"/>
        <v>8.8000000000000007</v>
      </c>
      <c r="BE593" s="173"/>
      <c r="BF593" s="173"/>
      <c r="BG593" s="166"/>
      <c r="BH593" s="166"/>
      <c r="BI593" s="160"/>
      <c r="BJ593" s="43">
        <f t="shared" si="70"/>
        <v>8.8000000000000007</v>
      </c>
      <c r="BK593" s="44"/>
      <c r="BL593" s="44"/>
      <c r="BM593" s="44"/>
      <c r="BN593" s="43">
        <f>BJ593</f>
        <v>8.8000000000000007</v>
      </c>
      <c r="BR593" s="2" t="s">
        <v>10975</v>
      </c>
    </row>
    <row r="594" spans="1:70" x14ac:dyDescent="0.2">
      <c r="A594" s="23" t="s">
        <v>8176</v>
      </c>
      <c r="B594" t="s">
        <v>1623</v>
      </c>
      <c r="C594" t="s">
        <v>81</v>
      </c>
      <c r="D594" t="s">
        <v>72</v>
      </c>
      <c r="E594" t="s">
        <v>70</v>
      </c>
      <c r="F594" t="s">
        <v>335</v>
      </c>
      <c r="G594" s="22">
        <v>64</v>
      </c>
      <c r="H594" s="22">
        <v>54</v>
      </c>
      <c r="I594" s="22">
        <f t="shared" si="71"/>
        <v>54</v>
      </c>
      <c r="J594" s="22"/>
      <c r="K594" s="149">
        <v>10</v>
      </c>
      <c r="L594" s="90"/>
      <c r="M594" s="2"/>
      <c r="N594" t="s">
        <v>60</v>
      </c>
      <c r="O594" t="s">
        <v>35</v>
      </c>
      <c r="P594" t="s">
        <v>89</v>
      </c>
      <c r="Q594" t="s">
        <v>1869</v>
      </c>
      <c r="U594" s="2" t="s">
        <v>37</v>
      </c>
      <c r="V594" t="s">
        <v>1625</v>
      </c>
      <c r="Y594" s="90">
        <f t="shared" si="72"/>
        <v>73</v>
      </c>
      <c r="Z594" s="2">
        <v>1</v>
      </c>
      <c r="AA594" s="22">
        <v>73</v>
      </c>
      <c r="AB594" s="22"/>
      <c r="AC594" s="22"/>
      <c r="AD594" s="22"/>
      <c r="AE594" s="45" t="s">
        <v>7611</v>
      </c>
      <c r="AF594" t="s">
        <v>7178</v>
      </c>
      <c r="AI594" t="s">
        <v>303</v>
      </c>
      <c r="AK594" t="s">
        <v>115</v>
      </c>
      <c r="AN594" t="s">
        <v>465</v>
      </c>
      <c r="AU594"/>
      <c r="AX594"/>
      <c r="BC594" s="173">
        <f>VLOOKUP(Y594,系数表!A:C,3,0)</f>
        <v>1.1000000000000001</v>
      </c>
      <c r="BD594" s="173">
        <f t="shared" si="69"/>
        <v>11</v>
      </c>
      <c r="BE594" s="173"/>
      <c r="BF594" s="173"/>
      <c r="BG594" s="166"/>
      <c r="BH594" s="166"/>
      <c r="BI594" s="160"/>
      <c r="BJ594" s="43">
        <f t="shared" si="70"/>
        <v>11</v>
      </c>
      <c r="BK594" s="44"/>
      <c r="BL594" s="44"/>
      <c r="BM594" s="44"/>
      <c r="BN594" s="43">
        <f>BJ594</f>
        <v>11</v>
      </c>
      <c r="BR594" s="2" t="s">
        <v>10975</v>
      </c>
    </row>
    <row r="595" spans="1:70" x14ac:dyDescent="0.2">
      <c r="A595" s="23" t="s">
        <v>8196</v>
      </c>
      <c r="B595" t="s">
        <v>1623</v>
      </c>
      <c r="C595" t="s">
        <v>81</v>
      </c>
      <c r="D595" t="s">
        <v>85</v>
      </c>
      <c r="E595" t="s">
        <v>70</v>
      </c>
      <c r="F595" t="s">
        <v>335</v>
      </c>
      <c r="G595" s="22">
        <v>64</v>
      </c>
      <c r="H595" s="22">
        <v>54</v>
      </c>
      <c r="I595" s="22">
        <f t="shared" si="71"/>
        <v>54</v>
      </c>
      <c r="J595" s="22"/>
      <c r="K595" s="149">
        <v>10</v>
      </c>
      <c r="L595" s="90"/>
      <c r="M595" s="2"/>
      <c r="N595" t="s">
        <v>60</v>
      </c>
      <c r="O595" t="s">
        <v>35</v>
      </c>
      <c r="P595" t="s">
        <v>89</v>
      </c>
      <c r="Q595" t="s">
        <v>1865</v>
      </c>
      <c r="U595" s="2" t="s">
        <v>37</v>
      </c>
      <c r="V595" t="s">
        <v>8197</v>
      </c>
      <c r="Y595" s="90">
        <f t="shared" si="72"/>
        <v>92</v>
      </c>
      <c r="Z595" s="2">
        <v>2</v>
      </c>
      <c r="AA595" s="22">
        <v>92</v>
      </c>
      <c r="AB595" s="22"/>
      <c r="AC595" s="22"/>
      <c r="AD595" s="22"/>
      <c r="AE595" s="45" t="s">
        <v>8198</v>
      </c>
      <c r="AF595" t="s">
        <v>1704</v>
      </c>
      <c r="AI595" t="s">
        <v>2947</v>
      </c>
      <c r="AK595" t="s">
        <v>115</v>
      </c>
      <c r="AN595" t="s">
        <v>465</v>
      </c>
      <c r="AV595"/>
      <c r="AX595"/>
      <c r="BC595" s="173">
        <f>VLOOKUP(Y595,系数表!A:C,3,0)</f>
        <v>1.1000000000000001</v>
      </c>
      <c r="BD595" s="173">
        <f t="shared" si="69"/>
        <v>11</v>
      </c>
      <c r="BE595" s="173"/>
      <c r="BF595" s="173"/>
      <c r="BG595" s="166"/>
      <c r="BH595" s="166"/>
      <c r="BI595" s="160"/>
      <c r="BJ595" s="43">
        <f t="shared" si="70"/>
        <v>11</v>
      </c>
      <c r="BK595" s="44"/>
      <c r="BL595" s="44"/>
      <c r="BM595" s="43">
        <f>BJ595</f>
        <v>11</v>
      </c>
      <c r="BN595" s="44"/>
      <c r="BR595" s="2" t="s">
        <v>10975</v>
      </c>
    </row>
    <row r="596" spans="1:70" x14ac:dyDescent="0.2">
      <c r="A596" s="23" t="s">
        <v>8176</v>
      </c>
      <c r="B596" t="s">
        <v>1623</v>
      </c>
      <c r="C596" t="s">
        <v>81</v>
      </c>
      <c r="D596" t="s">
        <v>72</v>
      </c>
      <c r="E596" t="s">
        <v>70</v>
      </c>
      <c r="F596" t="s">
        <v>335</v>
      </c>
      <c r="G596" s="22">
        <v>64</v>
      </c>
      <c r="H596" s="22">
        <v>54</v>
      </c>
      <c r="I596" s="22">
        <f t="shared" si="71"/>
        <v>54</v>
      </c>
      <c r="J596" s="22"/>
      <c r="K596" s="149">
        <v>10</v>
      </c>
      <c r="L596" s="90"/>
      <c r="M596" s="2"/>
      <c r="N596" t="s">
        <v>60</v>
      </c>
      <c r="O596" t="s">
        <v>35</v>
      </c>
      <c r="P596" t="s">
        <v>89</v>
      </c>
      <c r="Q596" t="s">
        <v>1647</v>
      </c>
      <c r="U596" s="2" t="s">
        <v>37</v>
      </c>
      <c r="V596" t="s">
        <v>8199</v>
      </c>
      <c r="Y596" s="90">
        <f t="shared" si="72"/>
        <v>100</v>
      </c>
      <c r="Z596" s="2">
        <v>2</v>
      </c>
      <c r="AA596" s="22">
        <v>100</v>
      </c>
      <c r="AB596" s="22"/>
      <c r="AC596" s="22"/>
      <c r="AD596" s="22"/>
      <c r="AE596" s="45" t="s">
        <v>7285</v>
      </c>
      <c r="AF596" t="s">
        <v>7288</v>
      </c>
      <c r="AI596" t="s">
        <v>303</v>
      </c>
      <c r="AK596" t="s">
        <v>115</v>
      </c>
      <c r="AN596" t="s">
        <v>465</v>
      </c>
      <c r="AV596"/>
      <c r="AX596"/>
      <c r="BC596" s="173">
        <f>VLOOKUP(Y596,系数表!A:C,3,0)</f>
        <v>1.1000000000000001</v>
      </c>
      <c r="BD596" s="173">
        <f t="shared" si="69"/>
        <v>11</v>
      </c>
      <c r="BE596" s="173"/>
      <c r="BF596" s="173"/>
      <c r="BG596" s="166"/>
      <c r="BH596" s="166"/>
      <c r="BI596" s="160"/>
      <c r="BJ596" s="43">
        <f t="shared" si="70"/>
        <v>11</v>
      </c>
      <c r="BK596" s="44"/>
      <c r="BL596" s="44"/>
      <c r="BM596" s="43">
        <f>BJ596</f>
        <v>11</v>
      </c>
      <c r="BN596" s="44"/>
      <c r="BR596" s="2" t="s">
        <v>10975</v>
      </c>
    </row>
    <row r="597" spans="1:70" x14ac:dyDescent="0.2">
      <c r="A597" s="23" t="s">
        <v>8166</v>
      </c>
      <c r="B597" t="s">
        <v>1623</v>
      </c>
      <c r="C597" t="s">
        <v>81</v>
      </c>
      <c r="D597" t="s">
        <v>72</v>
      </c>
      <c r="E597" t="s">
        <v>70</v>
      </c>
      <c r="F597" t="s">
        <v>335</v>
      </c>
      <c r="G597" s="22">
        <v>64</v>
      </c>
      <c r="H597" s="22">
        <v>54</v>
      </c>
      <c r="I597" s="22">
        <f t="shared" si="71"/>
        <v>54</v>
      </c>
      <c r="J597" s="22"/>
      <c r="K597" s="149">
        <v>10</v>
      </c>
      <c r="L597" s="90"/>
      <c r="M597" s="2"/>
      <c r="N597" t="s">
        <v>60</v>
      </c>
      <c r="O597" t="s">
        <v>35</v>
      </c>
      <c r="P597" t="s">
        <v>89</v>
      </c>
      <c r="Q597" t="s">
        <v>1587</v>
      </c>
      <c r="U597" s="2" t="s">
        <v>37</v>
      </c>
      <c r="V597" t="s">
        <v>8200</v>
      </c>
      <c r="Y597" s="90">
        <f t="shared" si="72"/>
        <v>55</v>
      </c>
      <c r="Z597" s="2">
        <v>1</v>
      </c>
      <c r="AA597" s="22">
        <v>55</v>
      </c>
      <c r="AB597" s="22"/>
      <c r="AC597" s="22"/>
      <c r="AD597" s="22"/>
      <c r="AE597" s="22"/>
      <c r="AF597" t="s">
        <v>1621</v>
      </c>
      <c r="AI597" t="s">
        <v>303</v>
      </c>
      <c r="AK597" t="s">
        <v>115</v>
      </c>
      <c r="AN597" t="s">
        <v>465</v>
      </c>
      <c r="AU597"/>
      <c r="AV597"/>
      <c r="AW597"/>
      <c r="AX597"/>
      <c r="BC597" s="173">
        <f>VLOOKUP(Y597,系数表!A:C,3,0)</f>
        <v>1.1000000000000001</v>
      </c>
      <c r="BD597" s="173">
        <f t="shared" si="69"/>
        <v>11</v>
      </c>
      <c r="BE597" s="173"/>
      <c r="BF597" s="173"/>
      <c r="BG597" s="166"/>
      <c r="BH597" s="166"/>
      <c r="BI597" s="160"/>
      <c r="BJ597" s="43">
        <f t="shared" si="70"/>
        <v>11</v>
      </c>
      <c r="BK597" s="44"/>
      <c r="BL597" s="44"/>
      <c r="BM597" s="44"/>
      <c r="BN597" s="44"/>
      <c r="BR597" s="2" t="s">
        <v>10975</v>
      </c>
    </row>
    <row r="598" spans="1:70" x14ac:dyDescent="0.2">
      <c r="A598" s="23" t="s">
        <v>8166</v>
      </c>
      <c r="B598" t="s">
        <v>1623</v>
      </c>
      <c r="C598" t="s">
        <v>81</v>
      </c>
      <c r="D598" t="s">
        <v>72</v>
      </c>
      <c r="E598" t="s">
        <v>70</v>
      </c>
      <c r="F598" t="s">
        <v>335</v>
      </c>
      <c r="G598" s="22">
        <v>64</v>
      </c>
      <c r="H598" s="22">
        <v>54</v>
      </c>
      <c r="I598" s="22">
        <f t="shared" si="71"/>
        <v>54</v>
      </c>
      <c r="J598" s="22"/>
      <c r="K598" s="149">
        <v>10</v>
      </c>
      <c r="L598" s="90"/>
      <c r="M598" s="2"/>
      <c r="N598" t="s">
        <v>60</v>
      </c>
      <c r="O598" t="s">
        <v>35</v>
      </c>
      <c r="P598" t="s">
        <v>89</v>
      </c>
      <c r="Q598" t="s">
        <v>1869</v>
      </c>
      <c r="U598" s="2" t="s">
        <v>37</v>
      </c>
      <c r="V598" t="s">
        <v>8201</v>
      </c>
      <c r="Y598" s="90">
        <f t="shared" si="72"/>
        <v>95</v>
      </c>
      <c r="Z598" s="2">
        <v>2</v>
      </c>
      <c r="AA598" s="22">
        <v>95</v>
      </c>
      <c r="AB598" s="22"/>
      <c r="AC598" s="22"/>
      <c r="AD598" s="22"/>
      <c r="AE598" s="22"/>
      <c r="AF598" t="s">
        <v>1891</v>
      </c>
      <c r="AI598" t="s">
        <v>303</v>
      </c>
      <c r="AK598" t="s">
        <v>115</v>
      </c>
      <c r="AU598"/>
      <c r="AV598"/>
      <c r="AW598"/>
      <c r="AX598"/>
      <c r="BC598" s="173">
        <f>VLOOKUP(Y598,系数表!A:C,3,0)</f>
        <v>1.1000000000000001</v>
      </c>
      <c r="BD598" s="173">
        <f t="shared" si="69"/>
        <v>11</v>
      </c>
      <c r="BE598" s="173"/>
      <c r="BF598" s="173"/>
      <c r="BG598" s="166"/>
      <c r="BH598" s="166"/>
      <c r="BI598" s="160"/>
      <c r="BJ598" s="43">
        <f t="shared" si="70"/>
        <v>11</v>
      </c>
      <c r="BK598" s="44"/>
      <c r="BL598" s="44"/>
      <c r="BM598" s="44"/>
      <c r="BN598" s="44"/>
      <c r="BR598" s="2" t="s">
        <v>10975</v>
      </c>
    </row>
    <row r="599" spans="1:70" x14ac:dyDescent="0.2">
      <c r="A599" s="23" t="s">
        <v>8166</v>
      </c>
      <c r="B599" t="s">
        <v>8202</v>
      </c>
      <c r="C599" t="s">
        <v>81</v>
      </c>
      <c r="D599" t="s">
        <v>72</v>
      </c>
      <c r="E599" t="s">
        <v>70</v>
      </c>
      <c r="F599" t="s">
        <v>335</v>
      </c>
      <c r="G599" s="22">
        <v>64</v>
      </c>
      <c r="H599" s="22">
        <v>56</v>
      </c>
      <c r="I599" s="22">
        <f t="shared" si="71"/>
        <v>56</v>
      </c>
      <c r="J599" s="22"/>
      <c r="K599" s="149">
        <v>8</v>
      </c>
      <c r="L599" s="90"/>
      <c r="M599" s="2"/>
      <c r="N599" t="s">
        <v>60</v>
      </c>
      <c r="O599" t="s">
        <v>35</v>
      </c>
      <c r="P599" t="s">
        <v>89</v>
      </c>
      <c r="Q599" t="s">
        <v>1870</v>
      </c>
      <c r="U599" s="2" t="s">
        <v>37</v>
      </c>
      <c r="V599" t="s">
        <v>8203</v>
      </c>
      <c r="Y599" s="90">
        <f t="shared" si="72"/>
        <v>73</v>
      </c>
      <c r="Z599" s="2">
        <v>1</v>
      </c>
      <c r="AA599" s="22">
        <v>73</v>
      </c>
      <c r="AB599" s="22"/>
      <c r="AC599" s="22"/>
      <c r="AD599" s="22"/>
      <c r="AE599" s="45" t="s">
        <v>7611</v>
      </c>
      <c r="AF599" t="s">
        <v>7178</v>
      </c>
      <c r="AI599" t="s">
        <v>303</v>
      </c>
      <c r="AK599" t="s">
        <v>115</v>
      </c>
      <c r="AN599" t="s">
        <v>465</v>
      </c>
      <c r="AU599"/>
      <c r="AX599"/>
      <c r="BC599" s="173">
        <f>VLOOKUP(Y599,系数表!A:C,3,0)</f>
        <v>1.1000000000000001</v>
      </c>
      <c r="BD599" s="173">
        <f t="shared" si="69"/>
        <v>8.8000000000000007</v>
      </c>
      <c r="BE599" s="173"/>
      <c r="BF599" s="173"/>
      <c r="BG599" s="166"/>
      <c r="BH599" s="166"/>
      <c r="BI599" s="160"/>
      <c r="BJ599" s="43">
        <f t="shared" si="70"/>
        <v>8.8000000000000007</v>
      </c>
      <c r="BK599" s="44"/>
      <c r="BL599" s="44"/>
      <c r="BM599" s="44"/>
      <c r="BN599" s="43">
        <f>BJ599</f>
        <v>8.8000000000000007</v>
      </c>
      <c r="BR599" s="2" t="s">
        <v>10975</v>
      </c>
    </row>
    <row r="600" spans="1:70" x14ac:dyDescent="0.2">
      <c r="A600" s="23" t="s">
        <v>8162</v>
      </c>
      <c r="B600" t="s">
        <v>8202</v>
      </c>
      <c r="C600" t="s">
        <v>41</v>
      </c>
      <c r="D600" t="s">
        <v>72</v>
      </c>
      <c r="E600" t="s">
        <v>70</v>
      </c>
      <c r="F600" t="s">
        <v>335</v>
      </c>
      <c r="G600" s="22">
        <v>64</v>
      </c>
      <c r="H600" s="22">
        <v>56</v>
      </c>
      <c r="I600" s="22">
        <f t="shared" si="71"/>
        <v>56</v>
      </c>
      <c r="J600" s="22"/>
      <c r="K600" s="149">
        <v>8</v>
      </c>
      <c r="L600" s="90"/>
      <c r="M600" s="2"/>
      <c r="N600" t="s">
        <v>60</v>
      </c>
      <c r="O600" t="s">
        <v>35</v>
      </c>
      <c r="P600" t="s">
        <v>36</v>
      </c>
      <c r="Q600" t="s">
        <v>1862</v>
      </c>
      <c r="U600" s="2" t="s">
        <v>37</v>
      </c>
      <c r="V600" t="s">
        <v>8204</v>
      </c>
      <c r="Y600" s="90">
        <f t="shared" si="72"/>
        <v>100</v>
      </c>
      <c r="Z600" s="2">
        <v>2</v>
      </c>
      <c r="AA600" s="22">
        <v>100</v>
      </c>
      <c r="AB600" s="22"/>
      <c r="AC600" s="22"/>
      <c r="AD600" s="22"/>
      <c r="AE600" s="45" t="s">
        <v>8205</v>
      </c>
      <c r="AF600" t="s">
        <v>7288</v>
      </c>
      <c r="AI600" t="s">
        <v>303</v>
      </c>
      <c r="AK600" t="s">
        <v>115</v>
      </c>
      <c r="AN600" t="s">
        <v>465</v>
      </c>
      <c r="AV600"/>
      <c r="AX600"/>
      <c r="BC600" s="173">
        <f>VLOOKUP(Y600,系数表!A:C,3,0)</f>
        <v>1.1000000000000001</v>
      </c>
      <c r="BD600" s="173">
        <f t="shared" si="69"/>
        <v>8.8000000000000007</v>
      </c>
      <c r="BE600" s="173"/>
      <c r="BF600" s="173"/>
      <c r="BG600" s="166"/>
      <c r="BH600" s="166"/>
      <c r="BI600" s="160"/>
      <c r="BJ600" s="43">
        <f t="shared" si="70"/>
        <v>8.8000000000000007</v>
      </c>
      <c r="BK600" s="44"/>
      <c r="BL600" s="44"/>
      <c r="BM600" s="43">
        <f>BJ600</f>
        <v>8.8000000000000007</v>
      </c>
      <c r="BN600" s="44"/>
      <c r="BR600" s="2" t="s">
        <v>10975</v>
      </c>
    </row>
    <row r="601" spans="1:70" x14ac:dyDescent="0.2">
      <c r="A601" s="23" t="s">
        <v>8206</v>
      </c>
      <c r="B601" t="s">
        <v>1626</v>
      </c>
      <c r="C601" t="s">
        <v>81</v>
      </c>
      <c r="D601" t="s">
        <v>72</v>
      </c>
      <c r="E601" t="s">
        <v>70</v>
      </c>
      <c r="F601" t="s">
        <v>43</v>
      </c>
      <c r="G601" s="22">
        <v>32</v>
      </c>
      <c r="H601" s="22">
        <v>32</v>
      </c>
      <c r="I601" s="22">
        <f t="shared" si="71"/>
        <v>32</v>
      </c>
      <c r="J601" s="22"/>
      <c r="K601" s="90"/>
      <c r="L601" s="90"/>
      <c r="M601" s="2"/>
      <c r="N601" t="s">
        <v>35</v>
      </c>
      <c r="O601" t="s">
        <v>35</v>
      </c>
      <c r="P601" t="s">
        <v>89</v>
      </c>
      <c r="Q601" t="s">
        <v>1627</v>
      </c>
      <c r="U601" s="2" t="s">
        <v>37</v>
      </c>
      <c r="V601" t="s">
        <v>1628</v>
      </c>
      <c r="Y601" s="90"/>
      <c r="Z601" s="2">
        <v>1</v>
      </c>
      <c r="AA601" s="22">
        <v>73</v>
      </c>
      <c r="AB601" s="22"/>
      <c r="AC601" s="22"/>
      <c r="AD601" s="22"/>
      <c r="AE601" s="45" t="s">
        <v>7611</v>
      </c>
      <c r="AF601" t="s">
        <v>7178</v>
      </c>
      <c r="AI601" t="s">
        <v>677</v>
      </c>
      <c r="AK601" t="s">
        <v>44</v>
      </c>
      <c r="AN601" t="s">
        <v>465</v>
      </c>
      <c r="AU601"/>
      <c r="AX601"/>
      <c r="BC601" s="173"/>
      <c r="BD601" s="173"/>
      <c r="BE601" s="173"/>
      <c r="BF601" s="173"/>
      <c r="BG601" s="166"/>
      <c r="BH601" s="166"/>
      <c r="BI601" s="160"/>
      <c r="BJ601" s="43">
        <f t="shared" si="70"/>
        <v>0</v>
      </c>
      <c r="BK601" s="44"/>
      <c r="BL601" s="44"/>
      <c r="BM601" s="44"/>
      <c r="BN601" s="43">
        <f>BJ601</f>
        <v>0</v>
      </c>
      <c r="BR601" s="2" t="s">
        <v>10975</v>
      </c>
    </row>
    <row r="602" spans="1:70" x14ac:dyDescent="0.2">
      <c r="A602" s="23" t="s">
        <v>8206</v>
      </c>
      <c r="B602" t="s">
        <v>8207</v>
      </c>
      <c r="C602" t="s">
        <v>41</v>
      </c>
      <c r="D602" t="s">
        <v>72</v>
      </c>
      <c r="E602" t="s">
        <v>70</v>
      </c>
      <c r="F602" t="s">
        <v>97</v>
      </c>
      <c r="G602" s="22">
        <v>48</v>
      </c>
      <c r="H602" s="22">
        <v>32</v>
      </c>
      <c r="I602" s="22">
        <f t="shared" si="71"/>
        <v>32</v>
      </c>
      <c r="J602" s="22"/>
      <c r="K602" s="149">
        <v>16</v>
      </c>
      <c r="L602" s="90"/>
      <c r="M602" s="2"/>
      <c r="N602" t="s">
        <v>45</v>
      </c>
      <c r="O602" t="s">
        <v>35</v>
      </c>
      <c r="P602" t="s">
        <v>36</v>
      </c>
      <c r="Q602" t="s">
        <v>8208</v>
      </c>
      <c r="U602" s="2" t="s">
        <v>37</v>
      </c>
      <c r="V602" t="s">
        <v>8209</v>
      </c>
      <c r="Y602" s="90">
        <f t="shared" ref="Y602:Y609" si="73">AA602</f>
        <v>71</v>
      </c>
      <c r="Z602" s="2">
        <v>1</v>
      </c>
      <c r="AA602" s="22">
        <v>71</v>
      </c>
      <c r="AB602" s="22"/>
      <c r="AC602" s="22"/>
      <c r="AD602" s="22"/>
      <c r="AE602" s="45" t="s">
        <v>7611</v>
      </c>
      <c r="AF602" t="s">
        <v>4210</v>
      </c>
      <c r="AI602" t="s">
        <v>164</v>
      </c>
      <c r="AK602" t="s">
        <v>206</v>
      </c>
      <c r="AN602" t="s">
        <v>465</v>
      </c>
      <c r="AU602"/>
      <c r="AX602"/>
      <c r="BC602" s="173">
        <f>VLOOKUP(Y602,系数表!A:C,3,0)</f>
        <v>1.1000000000000001</v>
      </c>
      <c r="BD602" s="173">
        <f t="shared" si="69"/>
        <v>17.600000000000001</v>
      </c>
      <c r="BE602" s="173"/>
      <c r="BF602" s="173"/>
      <c r="BG602" s="166"/>
      <c r="BH602" s="166"/>
      <c r="BI602" s="160"/>
      <c r="BJ602" s="43">
        <f t="shared" si="70"/>
        <v>17.600000000000001</v>
      </c>
      <c r="BK602" s="44"/>
      <c r="BL602" s="44"/>
      <c r="BM602" s="44"/>
      <c r="BN602" s="43">
        <f>BJ602</f>
        <v>17.600000000000001</v>
      </c>
      <c r="BR602" s="2" t="s">
        <v>10975</v>
      </c>
    </row>
    <row r="603" spans="1:70" x14ac:dyDescent="0.2">
      <c r="A603" s="23" t="s">
        <v>8206</v>
      </c>
      <c r="B603" t="s">
        <v>8207</v>
      </c>
      <c r="C603" t="s">
        <v>41</v>
      </c>
      <c r="D603" t="s">
        <v>72</v>
      </c>
      <c r="E603" t="s">
        <v>70</v>
      </c>
      <c r="F603" t="s">
        <v>97</v>
      </c>
      <c r="G603" s="22">
        <v>48</v>
      </c>
      <c r="H603" s="22">
        <v>32</v>
      </c>
      <c r="I603" s="22">
        <f t="shared" si="71"/>
        <v>32</v>
      </c>
      <c r="J603" s="22"/>
      <c r="K603" s="149">
        <v>16</v>
      </c>
      <c r="L603" s="90"/>
      <c r="M603" s="2"/>
      <c r="N603" t="s">
        <v>45</v>
      </c>
      <c r="O603" t="s">
        <v>35</v>
      </c>
      <c r="P603" t="s">
        <v>36</v>
      </c>
      <c r="Q603" t="s">
        <v>1466</v>
      </c>
      <c r="U603" s="2" t="s">
        <v>37</v>
      </c>
      <c r="V603" t="s">
        <v>8210</v>
      </c>
      <c r="Y603" s="90">
        <f t="shared" si="73"/>
        <v>69</v>
      </c>
      <c r="Z603" s="2">
        <v>1</v>
      </c>
      <c r="AA603" s="22">
        <v>69</v>
      </c>
      <c r="AB603" s="22"/>
      <c r="AC603" s="22"/>
      <c r="AD603" s="22"/>
      <c r="AE603" s="45" t="s">
        <v>7611</v>
      </c>
      <c r="AF603" t="s">
        <v>4212</v>
      </c>
      <c r="AI603" t="s">
        <v>164</v>
      </c>
      <c r="AK603" t="s">
        <v>206</v>
      </c>
      <c r="AN603" t="s">
        <v>465</v>
      </c>
      <c r="AU603"/>
      <c r="AX603"/>
      <c r="BC603" s="173">
        <f>VLOOKUP(Y603,系数表!A:C,3,0)</f>
        <v>1.1000000000000001</v>
      </c>
      <c r="BD603" s="173">
        <f t="shared" si="69"/>
        <v>17.600000000000001</v>
      </c>
      <c r="BE603" s="173"/>
      <c r="BF603" s="173"/>
      <c r="BG603" s="166"/>
      <c r="BH603" s="166"/>
      <c r="BI603" s="160"/>
      <c r="BJ603" s="43">
        <f t="shared" si="70"/>
        <v>17.600000000000001</v>
      </c>
      <c r="BK603" s="44"/>
      <c r="BL603" s="44"/>
      <c r="BM603" s="44"/>
      <c r="BN603" s="43">
        <f>BJ603</f>
        <v>17.600000000000001</v>
      </c>
      <c r="BR603" s="2" t="s">
        <v>10975</v>
      </c>
    </row>
    <row r="604" spans="1:70" x14ac:dyDescent="0.2">
      <c r="A604" s="23" t="s">
        <v>8206</v>
      </c>
      <c r="B604" t="s">
        <v>8211</v>
      </c>
      <c r="C604" t="s">
        <v>41</v>
      </c>
      <c r="D604" t="s">
        <v>72</v>
      </c>
      <c r="E604" t="s">
        <v>70</v>
      </c>
      <c r="F604" t="s">
        <v>630</v>
      </c>
      <c r="G604" s="22">
        <v>24</v>
      </c>
      <c r="H604" s="2"/>
      <c r="I604" s="22">
        <f t="shared" si="71"/>
        <v>0</v>
      </c>
      <c r="J604" s="2"/>
      <c r="K604" s="149">
        <v>24</v>
      </c>
      <c r="L604" s="90"/>
      <c r="M604" s="2"/>
      <c r="N604" t="s">
        <v>35</v>
      </c>
      <c r="O604" t="s">
        <v>35</v>
      </c>
      <c r="P604" t="s">
        <v>36</v>
      </c>
      <c r="Q604" t="s">
        <v>1410</v>
      </c>
      <c r="U604" s="2" t="s">
        <v>37</v>
      </c>
      <c r="V604" t="s">
        <v>8212</v>
      </c>
      <c r="Y604" s="90">
        <f t="shared" si="73"/>
        <v>156</v>
      </c>
      <c r="Z604" s="2">
        <v>4</v>
      </c>
      <c r="AA604" s="22">
        <v>156</v>
      </c>
      <c r="AB604" s="22"/>
      <c r="AC604" s="22"/>
      <c r="AD604" s="22"/>
      <c r="AE604" s="45" t="s">
        <v>7611</v>
      </c>
      <c r="AF604" t="s">
        <v>1497</v>
      </c>
      <c r="AI604" t="s">
        <v>93</v>
      </c>
      <c r="AK604" t="s">
        <v>69</v>
      </c>
      <c r="AN604" t="s">
        <v>124</v>
      </c>
      <c r="AU604"/>
      <c r="AX604"/>
      <c r="BC604" s="173">
        <f>VLOOKUP(Y604,系数表!A:C,3,0)</f>
        <v>1.1000000000000001</v>
      </c>
      <c r="BD604" s="173">
        <f t="shared" si="69"/>
        <v>26.400000000000002</v>
      </c>
      <c r="BE604" s="173"/>
      <c r="BF604" s="173"/>
      <c r="BG604" s="166"/>
      <c r="BH604" s="166"/>
      <c r="BI604" s="160"/>
      <c r="BJ604" s="43">
        <f t="shared" si="70"/>
        <v>26.400000000000002</v>
      </c>
      <c r="BK604" s="44"/>
      <c r="BL604" s="44"/>
      <c r="BM604" s="44"/>
      <c r="BR604" s="2" t="s">
        <v>10975</v>
      </c>
    </row>
    <row r="605" spans="1:70" x14ac:dyDescent="0.2">
      <c r="A605" s="23" t="s">
        <v>8206</v>
      </c>
      <c r="B605" t="s">
        <v>8211</v>
      </c>
      <c r="C605" t="s">
        <v>41</v>
      </c>
      <c r="D605" t="s">
        <v>72</v>
      </c>
      <c r="E605" t="s">
        <v>70</v>
      </c>
      <c r="F605" t="s">
        <v>630</v>
      </c>
      <c r="G605" s="22">
        <v>24</v>
      </c>
      <c r="H605" s="2"/>
      <c r="I605" s="22">
        <f t="shared" si="71"/>
        <v>0</v>
      </c>
      <c r="J605" s="2"/>
      <c r="K605" s="149">
        <v>24</v>
      </c>
      <c r="L605" s="90"/>
      <c r="M605" s="2"/>
      <c r="N605" t="s">
        <v>35</v>
      </c>
      <c r="O605" t="s">
        <v>35</v>
      </c>
      <c r="P605" t="s">
        <v>36</v>
      </c>
      <c r="Q605" t="s">
        <v>1410</v>
      </c>
      <c r="U605" s="2" t="s">
        <v>37</v>
      </c>
      <c r="V605" t="s">
        <v>8213</v>
      </c>
      <c r="Y605" s="90">
        <f t="shared" si="73"/>
        <v>124</v>
      </c>
      <c r="Z605" s="2">
        <v>4</v>
      </c>
      <c r="AA605" s="22">
        <v>124</v>
      </c>
      <c r="AB605" s="22"/>
      <c r="AC605" s="22"/>
      <c r="AD605" s="22"/>
      <c r="AE605" s="45" t="s">
        <v>7551</v>
      </c>
      <c r="AF605" t="s">
        <v>1514</v>
      </c>
      <c r="AI605" t="s">
        <v>2269</v>
      </c>
      <c r="AK605" t="s">
        <v>69</v>
      </c>
      <c r="AN605" t="s">
        <v>124</v>
      </c>
      <c r="AV605"/>
      <c r="AX605"/>
      <c r="BC605" s="173">
        <f>VLOOKUP(Y605,系数表!A:C,3,0)</f>
        <v>1.1000000000000001</v>
      </c>
      <c r="BD605" s="173">
        <f t="shared" si="69"/>
        <v>26.400000000000002</v>
      </c>
      <c r="BE605" s="173"/>
      <c r="BF605" s="173"/>
      <c r="BG605" s="166"/>
      <c r="BH605" s="166"/>
      <c r="BI605" s="160"/>
      <c r="BJ605" s="43">
        <f t="shared" si="70"/>
        <v>26.400000000000002</v>
      </c>
      <c r="BK605" s="44"/>
      <c r="BL605" s="44"/>
      <c r="BN605" s="44"/>
      <c r="BR605" s="2" t="s">
        <v>10975</v>
      </c>
    </row>
    <row r="606" spans="1:70" x14ac:dyDescent="0.2">
      <c r="A606" s="23" t="s">
        <v>8206</v>
      </c>
      <c r="B606" s="71" t="s">
        <v>8214</v>
      </c>
      <c r="C606" t="s">
        <v>41</v>
      </c>
      <c r="D606" t="s">
        <v>72</v>
      </c>
      <c r="E606" t="s">
        <v>70</v>
      </c>
      <c r="F606" t="s">
        <v>630</v>
      </c>
      <c r="G606" s="22">
        <v>24</v>
      </c>
      <c r="H606" s="22">
        <v>16</v>
      </c>
      <c r="I606" s="22">
        <f t="shared" si="71"/>
        <v>16</v>
      </c>
      <c r="J606" s="22"/>
      <c r="K606" s="149">
        <v>8</v>
      </c>
      <c r="L606" s="90"/>
      <c r="M606" s="2"/>
      <c r="N606" t="s">
        <v>35</v>
      </c>
      <c r="O606" t="s">
        <v>35</v>
      </c>
      <c r="P606" t="s">
        <v>36</v>
      </c>
      <c r="Q606" t="s">
        <v>1598</v>
      </c>
      <c r="U606" s="2" t="s">
        <v>37</v>
      </c>
      <c r="V606" t="s">
        <v>8215</v>
      </c>
      <c r="Y606" s="90">
        <f t="shared" si="73"/>
        <v>173</v>
      </c>
      <c r="Z606" s="2">
        <v>3</v>
      </c>
      <c r="AA606" s="22">
        <v>173</v>
      </c>
      <c r="AB606" s="22"/>
      <c r="AC606" s="22"/>
      <c r="AD606" s="22"/>
      <c r="AE606" s="45" t="s">
        <v>8216</v>
      </c>
      <c r="AF606" t="s">
        <v>8217</v>
      </c>
      <c r="AI606" t="s">
        <v>144</v>
      </c>
      <c r="AK606" t="s">
        <v>51</v>
      </c>
      <c r="AN606" t="s">
        <v>465</v>
      </c>
      <c r="AU606" s="47"/>
      <c r="AV606"/>
      <c r="AX606"/>
      <c r="BC606" s="173">
        <f>VLOOKUP(Y606,系数表!A:C,3,0)</f>
        <v>1.1000000000000001</v>
      </c>
      <c r="BD606" s="173">
        <f t="shared" si="69"/>
        <v>8.8000000000000007</v>
      </c>
      <c r="BE606" s="173"/>
      <c r="BF606" s="173"/>
      <c r="BG606" s="166"/>
      <c r="BH606" s="166"/>
      <c r="BI606" s="160"/>
      <c r="BJ606" s="43">
        <f t="shared" si="70"/>
        <v>8.8000000000000007</v>
      </c>
      <c r="BK606" s="44"/>
      <c r="BL606" s="44"/>
      <c r="BM606" s="43">
        <f>BJ606</f>
        <v>8.8000000000000007</v>
      </c>
      <c r="BN606" s="44"/>
      <c r="BR606" s="2" t="s">
        <v>10975</v>
      </c>
    </row>
    <row r="607" spans="1:70" x14ac:dyDescent="0.2">
      <c r="A607" s="23" t="s">
        <v>8206</v>
      </c>
      <c r="B607" t="s">
        <v>8218</v>
      </c>
      <c r="C607" t="s">
        <v>81</v>
      </c>
      <c r="D607" t="s">
        <v>85</v>
      </c>
      <c r="E607" t="s">
        <v>70</v>
      </c>
      <c r="F607" t="s">
        <v>97</v>
      </c>
      <c r="G607" s="22">
        <v>48</v>
      </c>
      <c r="H607" s="22">
        <v>32</v>
      </c>
      <c r="I607" s="22">
        <f t="shared" si="71"/>
        <v>32</v>
      </c>
      <c r="J607" s="22"/>
      <c r="K607" s="149">
        <v>16</v>
      </c>
      <c r="L607" s="90"/>
      <c r="M607" s="2"/>
      <c r="N607" t="s">
        <v>45</v>
      </c>
      <c r="O607" t="s">
        <v>35</v>
      </c>
      <c r="P607" t="s">
        <v>89</v>
      </c>
      <c r="Q607" t="s">
        <v>1407</v>
      </c>
      <c r="U607" s="2" t="s">
        <v>37</v>
      </c>
      <c r="V607" t="s">
        <v>8219</v>
      </c>
      <c r="Y607" s="90">
        <f t="shared" si="73"/>
        <v>125</v>
      </c>
      <c r="Z607" s="2">
        <v>4</v>
      </c>
      <c r="AA607" s="22">
        <v>125</v>
      </c>
      <c r="AB607" s="22"/>
      <c r="AC607" s="22"/>
      <c r="AD607" s="22"/>
      <c r="AE607" s="45" t="s">
        <v>7551</v>
      </c>
      <c r="AF607" t="s">
        <v>1514</v>
      </c>
      <c r="AI607" t="s">
        <v>308</v>
      </c>
      <c r="AK607" t="s">
        <v>206</v>
      </c>
      <c r="AN607" t="s">
        <v>465</v>
      </c>
      <c r="AV607"/>
      <c r="AX607"/>
      <c r="BC607" s="173">
        <f>VLOOKUP(Y607,系数表!A:C,3,0)</f>
        <v>1.1000000000000001</v>
      </c>
      <c r="BD607" s="173">
        <f t="shared" si="69"/>
        <v>17.600000000000001</v>
      </c>
      <c r="BE607" s="173"/>
      <c r="BF607" s="173"/>
      <c r="BG607" s="166"/>
      <c r="BH607" s="166"/>
      <c r="BI607" s="160"/>
      <c r="BJ607" s="43">
        <f t="shared" si="70"/>
        <v>17.600000000000001</v>
      </c>
      <c r="BK607" s="44"/>
      <c r="BL607" s="44"/>
      <c r="BM607" s="43">
        <f>BJ607</f>
        <v>17.600000000000001</v>
      </c>
      <c r="BN607" s="44"/>
      <c r="BR607" s="2" t="s">
        <v>10975</v>
      </c>
    </row>
    <row r="608" spans="1:70" x14ac:dyDescent="0.2">
      <c r="A608" s="23" t="s">
        <v>8176</v>
      </c>
      <c r="B608" t="s">
        <v>8220</v>
      </c>
      <c r="C608" t="s">
        <v>81</v>
      </c>
      <c r="D608" t="s">
        <v>85</v>
      </c>
      <c r="E608" t="s">
        <v>70</v>
      </c>
      <c r="F608" t="s">
        <v>335</v>
      </c>
      <c r="G608" s="22">
        <v>64</v>
      </c>
      <c r="H608" s="22">
        <v>32</v>
      </c>
      <c r="I608" s="22">
        <f t="shared" si="71"/>
        <v>32</v>
      </c>
      <c r="J608" s="22"/>
      <c r="K608" s="90"/>
      <c r="L608" s="149">
        <v>32</v>
      </c>
      <c r="M608" s="2"/>
      <c r="N608" t="s">
        <v>45</v>
      </c>
      <c r="O608" t="s">
        <v>35</v>
      </c>
      <c r="P608" t="s">
        <v>89</v>
      </c>
      <c r="Q608" t="s">
        <v>1741</v>
      </c>
      <c r="U608" s="2" t="s">
        <v>37</v>
      </c>
      <c r="V608" t="s">
        <v>8221</v>
      </c>
      <c r="Y608" s="90">
        <f t="shared" si="73"/>
        <v>62</v>
      </c>
      <c r="Z608" s="2">
        <v>2</v>
      </c>
      <c r="AA608" s="22">
        <v>62</v>
      </c>
      <c r="AB608" s="22"/>
      <c r="AC608" s="22"/>
      <c r="AD608" s="22"/>
      <c r="AE608" s="45" t="s">
        <v>7551</v>
      </c>
      <c r="AF608" t="s">
        <v>3579</v>
      </c>
      <c r="AI608" t="s">
        <v>308</v>
      </c>
      <c r="AK608" t="s">
        <v>206</v>
      </c>
      <c r="AN608" t="s">
        <v>465</v>
      </c>
      <c r="AV608"/>
      <c r="AX608"/>
      <c r="BC608" s="173"/>
      <c r="BD608" s="173"/>
      <c r="BE608" s="173">
        <f>VLOOKUP(Y608,系数表!A:D,4,0)</f>
        <v>1.2</v>
      </c>
      <c r="BF608" s="173">
        <f t="shared" ref="BF608:BF628" si="74">L608*BE608*ROUND(AA608/Y608,0)</f>
        <v>38.4</v>
      </c>
      <c r="BG608" s="166"/>
      <c r="BH608" s="166"/>
      <c r="BI608" s="160"/>
      <c r="BJ608" s="43">
        <f t="shared" si="70"/>
        <v>38.4</v>
      </c>
      <c r="BK608" s="44"/>
      <c r="BL608" s="44"/>
      <c r="BM608" s="43">
        <f>BJ608</f>
        <v>38.4</v>
      </c>
      <c r="BN608" s="44"/>
      <c r="BR608" s="2" t="s">
        <v>10975</v>
      </c>
    </row>
    <row r="609" spans="1:70" x14ac:dyDescent="0.2">
      <c r="A609" s="23" t="s">
        <v>8173</v>
      </c>
      <c r="B609" t="s">
        <v>8220</v>
      </c>
      <c r="C609" t="s">
        <v>81</v>
      </c>
      <c r="D609" t="s">
        <v>85</v>
      </c>
      <c r="E609" t="s">
        <v>70</v>
      </c>
      <c r="F609" t="s">
        <v>335</v>
      </c>
      <c r="G609" s="22">
        <v>64</v>
      </c>
      <c r="H609" s="22">
        <v>32</v>
      </c>
      <c r="I609" s="22">
        <f t="shared" si="71"/>
        <v>32</v>
      </c>
      <c r="J609" s="22"/>
      <c r="K609" s="90"/>
      <c r="L609" s="149">
        <v>32</v>
      </c>
      <c r="M609" s="2"/>
      <c r="N609" t="s">
        <v>45</v>
      </c>
      <c r="O609" t="s">
        <v>35</v>
      </c>
      <c r="P609" t="s">
        <v>89</v>
      </c>
      <c r="Q609" t="s">
        <v>1672</v>
      </c>
      <c r="U609" s="2" t="s">
        <v>37</v>
      </c>
      <c r="V609" t="s">
        <v>8222</v>
      </c>
      <c r="Y609" s="90">
        <f t="shared" si="73"/>
        <v>63</v>
      </c>
      <c r="Z609" s="2">
        <v>2</v>
      </c>
      <c r="AA609" s="22">
        <v>63</v>
      </c>
      <c r="AB609" s="22"/>
      <c r="AC609" s="22"/>
      <c r="AD609" s="22"/>
      <c r="AE609" s="45" t="s">
        <v>7551</v>
      </c>
      <c r="AF609" t="s">
        <v>3581</v>
      </c>
      <c r="AI609" t="s">
        <v>308</v>
      </c>
      <c r="AK609" t="s">
        <v>206</v>
      </c>
      <c r="AN609" t="s">
        <v>465</v>
      </c>
      <c r="AV609"/>
      <c r="AX609"/>
      <c r="BC609" s="173"/>
      <c r="BD609" s="173"/>
      <c r="BE609" s="173">
        <f>VLOOKUP(Y609,系数表!A:D,4,0)</f>
        <v>1.2</v>
      </c>
      <c r="BF609" s="173">
        <f t="shared" si="74"/>
        <v>38.4</v>
      </c>
      <c r="BG609" s="166"/>
      <c r="BH609" s="166"/>
      <c r="BI609" s="160"/>
      <c r="BJ609" s="43">
        <f t="shared" si="70"/>
        <v>38.4</v>
      </c>
      <c r="BK609" s="44"/>
      <c r="BL609" s="44"/>
      <c r="BM609" s="43">
        <f>BJ609</f>
        <v>38.4</v>
      </c>
      <c r="BN609" s="44"/>
      <c r="BR609" s="2" t="s">
        <v>10975</v>
      </c>
    </row>
    <row r="610" spans="1:70" x14ac:dyDescent="0.2">
      <c r="A610" s="23" t="s">
        <v>8223</v>
      </c>
      <c r="B610" t="s">
        <v>8224</v>
      </c>
      <c r="C610" t="s">
        <v>41</v>
      </c>
      <c r="D610" t="s">
        <v>85</v>
      </c>
      <c r="E610" t="s">
        <v>70</v>
      </c>
      <c r="F610" t="s">
        <v>97</v>
      </c>
      <c r="G610" s="22">
        <v>48</v>
      </c>
      <c r="H610" s="22">
        <v>32</v>
      </c>
      <c r="I610" s="22">
        <f t="shared" si="71"/>
        <v>32</v>
      </c>
      <c r="J610" s="22"/>
      <c r="K610" s="149">
        <v>16</v>
      </c>
      <c r="L610" s="90"/>
      <c r="M610" s="2"/>
      <c r="N610" t="s">
        <v>45</v>
      </c>
      <c r="O610" t="s">
        <v>35</v>
      </c>
      <c r="P610" t="s">
        <v>36</v>
      </c>
      <c r="Q610" t="s">
        <v>1583</v>
      </c>
      <c r="U610" s="2" t="s">
        <v>37</v>
      </c>
      <c r="V610" t="s">
        <v>8225</v>
      </c>
      <c r="Y610" s="90">
        <f>AA610</f>
        <v>73</v>
      </c>
      <c r="Z610" s="2">
        <v>2</v>
      </c>
      <c r="AA610" s="22">
        <v>73</v>
      </c>
      <c r="AB610" s="22"/>
      <c r="AC610" s="22"/>
      <c r="AD610" s="22"/>
      <c r="AE610" s="45" t="s">
        <v>7551</v>
      </c>
      <c r="AF610" t="s">
        <v>1549</v>
      </c>
      <c r="AI610" t="s">
        <v>164</v>
      </c>
      <c r="AK610" t="s">
        <v>206</v>
      </c>
      <c r="AN610" t="s">
        <v>465</v>
      </c>
      <c r="AV610"/>
      <c r="AX610"/>
      <c r="BC610" s="173">
        <f>VLOOKUP(Y610,系数表!A:C,3,0)</f>
        <v>1.1000000000000001</v>
      </c>
      <c r="BD610" s="173">
        <f t="shared" si="69"/>
        <v>17.600000000000001</v>
      </c>
      <c r="BE610" s="173"/>
      <c r="BF610" s="173"/>
      <c r="BG610" s="166"/>
      <c r="BH610" s="166"/>
      <c r="BI610" s="160"/>
      <c r="BJ610" s="43">
        <f t="shared" si="70"/>
        <v>17.600000000000001</v>
      </c>
      <c r="BK610" s="44"/>
      <c r="BL610" s="44"/>
      <c r="BM610" s="43">
        <f>BJ610</f>
        <v>17.600000000000001</v>
      </c>
      <c r="BN610" s="44"/>
      <c r="BR610" s="2" t="s">
        <v>10975</v>
      </c>
    </row>
    <row r="611" spans="1:70" x14ac:dyDescent="0.2">
      <c r="A611" s="23" t="s">
        <v>8176</v>
      </c>
      <c r="B611" t="s">
        <v>8226</v>
      </c>
      <c r="C611" t="s">
        <v>81</v>
      </c>
      <c r="D611" t="s">
        <v>85</v>
      </c>
      <c r="E611" t="s">
        <v>70</v>
      </c>
      <c r="F611" t="s">
        <v>43</v>
      </c>
      <c r="G611" s="22">
        <v>32</v>
      </c>
      <c r="H611" s="22">
        <v>32</v>
      </c>
      <c r="I611" s="22">
        <f t="shared" si="71"/>
        <v>32</v>
      </c>
      <c r="J611" s="22"/>
      <c r="K611" s="90"/>
      <c r="L611" s="90"/>
      <c r="M611" s="2"/>
      <c r="N611" t="s">
        <v>35</v>
      </c>
      <c r="O611" t="s">
        <v>35</v>
      </c>
      <c r="P611" t="s">
        <v>89</v>
      </c>
      <c r="Q611" t="s">
        <v>1637</v>
      </c>
      <c r="U611" s="2" t="s">
        <v>37</v>
      </c>
      <c r="V611" t="s">
        <v>8227</v>
      </c>
      <c r="Y611" s="90"/>
      <c r="Z611" s="2">
        <v>1</v>
      </c>
      <c r="AA611" s="22">
        <v>47</v>
      </c>
      <c r="AB611" s="22"/>
      <c r="AC611" s="22"/>
      <c r="AD611" s="22"/>
      <c r="AE611" s="22"/>
      <c r="AF611" t="s">
        <v>1899</v>
      </c>
      <c r="AI611" t="s">
        <v>677</v>
      </c>
      <c r="AK611" t="s">
        <v>44</v>
      </c>
      <c r="AN611" t="s">
        <v>465</v>
      </c>
      <c r="AU611"/>
      <c r="AV611"/>
      <c r="AW611"/>
      <c r="AX611"/>
      <c r="BC611" s="173"/>
      <c r="BD611" s="173"/>
      <c r="BE611" s="173"/>
      <c r="BF611" s="173"/>
      <c r="BG611" s="166"/>
      <c r="BH611" s="166"/>
      <c r="BI611" s="160"/>
      <c r="BJ611" s="43">
        <f t="shared" si="70"/>
        <v>0</v>
      </c>
      <c r="BK611" s="44"/>
      <c r="BL611" s="44"/>
      <c r="BM611" s="44"/>
      <c r="BN611" s="44"/>
      <c r="BR611" s="2" t="s">
        <v>10975</v>
      </c>
    </row>
    <row r="612" spans="1:70" x14ac:dyDescent="0.2">
      <c r="A612" s="23" t="s">
        <v>8176</v>
      </c>
      <c r="B612" t="s">
        <v>8228</v>
      </c>
      <c r="C612" t="s">
        <v>81</v>
      </c>
      <c r="D612" t="s">
        <v>72</v>
      </c>
      <c r="E612" t="s">
        <v>70</v>
      </c>
      <c r="F612" t="s">
        <v>335</v>
      </c>
      <c r="G612" s="22">
        <v>64</v>
      </c>
      <c r="H612" s="22">
        <v>52</v>
      </c>
      <c r="I612" s="22">
        <f t="shared" si="71"/>
        <v>52</v>
      </c>
      <c r="J612" s="22"/>
      <c r="K612" s="149">
        <v>12</v>
      </c>
      <c r="L612" s="90"/>
      <c r="M612" s="2"/>
      <c r="N612" t="s">
        <v>60</v>
      </c>
      <c r="O612" t="s">
        <v>35</v>
      </c>
      <c r="P612" t="s">
        <v>89</v>
      </c>
      <c r="Q612" t="s">
        <v>1589</v>
      </c>
      <c r="U612" s="2" t="s">
        <v>37</v>
      </c>
      <c r="V612" t="s">
        <v>8229</v>
      </c>
      <c r="Y612" s="90">
        <f t="shared" ref="Y612:Y613" si="75">AA612</f>
        <v>73</v>
      </c>
      <c r="Z612" s="2">
        <v>2</v>
      </c>
      <c r="AA612" s="22">
        <v>73</v>
      </c>
      <c r="AB612" s="22"/>
      <c r="AC612" s="22"/>
      <c r="AD612" s="22"/>
      <c r="AE612" s="45" t="s">
        <v>7551</v>
      </c>
      <c r="AF612" t="s">
        <v>1549</v>
      </c>
      <c r="AI612" t="s">
        <v>8230</v>
      </c>
      <c r="AK612" t="s">
        <v>130</v>
      </c>
      <c r="AN612" t="s">
        <v>465</v>
      </c>
      <c r="AV612"/>
      <c r="AX612"/>
      <c r="BC612" s="173">
        <f>VLOOKUP(Y612,系数表!A:C,3,0)</f>
        <v>1.1000000000000001</v>
      </c>
      <c r="BD612" s="173">
        <f t="shared" si="69"/>
        <v>13.200000000000001</v>
      </c>
      <c r="BE612" s="173"/>
      <c r="BF612" s="173"/>
      <c r="BG612" s="166"/>
      <c r="BH612" s="166"/>
      <c r="BI612" s="160"/>
      <c r="BJ612" s="43">
        <f t="shared" si="70"/>
        <v>13.200000000000001</v>
      </c>
      <c r="BK612" s="44"/>
      <c r="BL612" s="44"/>
      <c r="BM612" s="43">
        <f t="shared" ref="BM612:BM619" si="76">BJ612</f>
        <v>13.200000000000001</v>
      </c>
      <c r="BN612" s="44"/>
      <c r="BR612" s="2" t="s">
        <v>10975</v>
      </c>
    </row>
    <row r="613" spans="1:70" x14ac:dyDescent="0.2">
      <c r="A613" s="23" t="s">
        <v>8196</v>
      </c>
      <c r="B613" t="s">
        <v>1674</v>
      </c>
      <c r="C613" t="s">
        <v>81</v>
      </c>
      <c r="D613" t="s">
        <v>72</v>
      </c>
      <c r="E613" t="s">
        <v>70</v>
      </c>
      <c r="F613" t="s">
        <v>97</v>
      </c>
      <c r="G613" s="22">
        <v>48</v>
      </c>
      <c r="H613" s="22">
        <v>32</v>
      </c>
      <c r="I613" s="22">
        <f t="shared" si="71"/>
        <v>32</v>
      </c>
      <c r="J613" s="22"/>
      <c r="K613" s="149">
        <v>16</v>
      </c>
      <c r="L613" s="90"/>
      <c r="M613" s="2"/>
      <c r="N613" t="s">
        <v>45</v>
      </c>
      <c r="O613" t="s">
        <v>35</v>
      </c>
      <c r="P613" t="s">
        <v>89</v>
      </c>
      <c r="Q613" t="s">
        <v>1657</v>
      </c>
      <c r="U613" s="2" t="s">
        <v>37</v>
      </c>
      <c r="V613" t="s">
        <v>1676</v>
      </c>
      <c r="Y613" s="90">
        <f t="shared" si="75"/>
        <v>73</v>
      </c>
      <c r="Z613" s="2">
        <v>2</v>
      </c>
      <c r="AA613" s="22">
        <v>73</v>
      </c>
      <c r="AB613" s="22"/>
      <c r="AC613" s="22"/>
      <c r="AD613" s="22"/>
      <c r="AE613" s="45" t="s">
        <v>7551</v>
      </c>
      <c r="AF613" t="s">
        <v>1549</v>
      </c>
      <c r="AI613" t="s">
        <v>164</v>
      </c>
      <c r="AK613" t="s">
        <v>206</v>
      </c>
      <c r="AN613" t="s">
        <v>465</v>
      </c>
      <c r="AV613"/>
      <c r="AX613"/>
      <c r="BC613" s="173">
        <f>VLOOKUP(Y613,系数表!A:C,3,0)</f>
        <v>1.1000000000000001</v>
      </c>
      <c r="BD613" s="173">
        <f t="shared" si="69"/>
        <v>17.600000000000001</v>
      </c>
      <c r="BE613" s="173"/>
      <c r="BF613" s="173"/>
      <c r="BG613" s="166"/>
      <c r="BH613" s="166"/>
      <c r="BI613" s="160"/>
      <c r="BJ613" s="43">
        <f t="shared" si="70"/>
        <v>17.600000000000001</v>
      </c>
      <c r="BK613" s="44"/>
      <c r="BL613" s="44"/>
      <c r="BM613" s="43">
        <f t="shared" si="76"/>
        <v>17.600000000000001</v>
      </c>
      <c r="BN613" s="44"/>
      <c r="BR613" s="2" t="s">
        <v>10975</v>
      </c>
    </row>
    <row r="614" spans="1:70" x14ac:dyDescent="0.2">
      <c r="A614" s="23" t="s">
        <v>8196</v>
      </c>
      <c r="B614" t="s">
        <v>8231</v>
      </c>
      <c r="C614" t="s">
        <v>41</v>
      </c>
      <c r="D614" t="s">
        <v>85</v>
      </c>
      <c r="E614" t="s">
        <v>70</v>
      </c>
      <c r="F614" t="s">
        <v>43</v>
      </c>
      <c r="G614" s="22">
        <v>32</v>
      </c>
      <c r="H614" s="22">
        <v>20</v>
      </c>
      <c r="I614" s="22">
        <f t="shared" si="71"/>
        <v>20</v>
      </c>
      <c r="J614" s="22"/>
      <c r="K614" s="90"/>
      <c r="L614" s="149">
        <v>12</v>
      </c>
      <c r="M614" s="2"/>
      <c r="N614" t="s">
        <v>35</v>
      </c>
      <c r="O614" t="s">
        <v>35</v>
      </c>
      <c r="P614" t="s">
        <v>36</v>
      </c>
      <c r="Q614" t="s">
        <v>1578</v>
      </c>
      <c r="U614" s="2" t="s">
        <v>37</v>
      </c>
      <c r="V614" t="s">
        <v>8232</v>
      </c>
      <c r="Y614" s="90">
        <f>AA614</f>
        <v>121</v>
      </c>
      <c r="Z614" s="2">
        <v>4</v>
      </c>
      <c r="AA614" s="22">
        <v>121</v>
      </c>
      <c r="AB614" s="22"/>
      <c r="AC614" s="22"/>
      <c r="AD614" s="22"/>
      <c r="AE614" s="45" t="s">
        <v>8198</v>
      </c>
      <c r="AF614" t="s">
        <v>1509</v>
      </c>
      <c r="AI614" t="s">
        <v>315</v>
      </c>
      <c r="AK614" t="s">
        <v>63</v>
      </c>
      <c r="AN614" t="s">
        <v>465</v>
      </c>
      <c r="AV614"/>
      <c r="AX614"/>
      <c r="BC614" s="173"/>
      <c r="BD614" s="173"/>
      <c r="BE614" s="173">
        <f>VLOOKUP(Y614,系数表!A:D,4,0)</f>
        <v>1.2</v>
      </c>
      <c r="BF614" s="173">
        <f t="shared" si="74"/>
        <v>14.399999999999999</v>
      </c>
      <c r="BG614" s="166"/>
      <c r="BH614" s="166"/>
      <c r="BI614" s="160"/>
      <c r="BJ614" s="43">
        <f t="shared" si="70"/>
        <v>14.399999999999999</v>
      </c>
      <c r="BK614" s="44"/>
      <c r="BL614" s="44"/>
      <c r="BM614" s="43">
        <f t="shared" si="76"/>
        <v>14.399999999999999</v>
      </c>
      <c r="BN614" s="44"/>
      <c r="BR614" s="2" t="s">
        <v>10975</v>
      </c>
    </row>
    <row r="615" spans="1:70" x14ac:dyDescent="0.2">
      <c r="A615" s="23" t="s">
        <v>8196</v>
      </c>
      <c r="B615" t="s">
        <v>8233</v>
      </c>
      <c r="C615" t="s">
        <v>81</v>
      </c>
      <c r="D615" t="s">
        <v>72</v>
      </c>
      <c r="E615" t="s">
        <v>70</v>
      </c>
      <c r="F615" t="s">
        <v>43</v>
      </c>
      <c r="G615" s="22">
        <v>32</v>
      </c>
      <c r="H615" s="22">
        <v>24</v>
      </c>
      <c r="I615" s="22">
        <f t="shared" si="71"/>
        <v>24</v>
      </c>
      <c r="J615" s="22"/>
      <c r="K615" s="149">
        <v>8</v>
      </c>
      <c r="L615" s="90"/>
      <c r="M615" s="2"/>
      <c r="N615" t="s">
        <v>35</v>
      </c>
      <c r="O615" t="s">
        <v>35</v>
      </c>
      <c r="P615" t="s">
        <v>89</v>
      </c>
      <c r="Q615" t="s">
        <v>1606</v>
      </c>
      <c r="U615" s="2" t="s">
        <v>37</v>
      </c>
      <c r="V615" t="s">
        <v>8234</v>
      </c>
      <c r="Y615" s="90">
        <f t="shared" ref="Y615:Y620" si="77">AA615</f>
        <v>51</v>
      </c>
      <c r="Z615" s="2">
        <v>1</v>
      </c>
      <c r="AA615" s="22">
        <v>51</v>
      </c>
      <c r="AB615" s="22"/>
      <c r="AC615" s="22"/>
      <c r="AD615" s="22"/>
      <c r="AE615" s="45" t="s">
        <v>8198</v>
      </c>
      <c r="AF615" t="s">
        <v>7103</v>
      </c>
      <c r="AI615" t="s">
        <v>93</v>
      </c>
      <c r="AK615" t="s">
        <v>69</v>
      </c>
      <c r="AN615" t="s">
        <v>465</v>
      </c>
      <c r="AV615"/>
      <c r="AX615"/>
      <c r="BC615" s="173">
        <f>VLOOKUP(Y615,系数表!A:C,3,0)</f>
        <v>1.1000000000000001</v>
      </c>
      <c r="BD615" s="173">
        <f t="shared" si="69"/>
        <v>8.8000000000000007</v>
      </c>
      <c r="BE615" s="173"/>
      <c r="BF615" s="173"/>
      <c r="BG615" s="166"/>
      <c r="BH615" s="166"/>
      <c r="BI615" s="160"/>
      <c r="BJ615" s="43">
        <f t="shared" si="70"/>
        <v>8.8000000000000007</v>
      </c>
      <c r="BK615" s="44"/>
      <c r="BL615" s="44"/>
      <c r="BM615" s="43">
        <f t="shared" si="76"/>
        <v>8.8000000000000007</v>
      </c>
      <c r="BN615" s="44"/>
      <c r="BR615" s="2" t="s">
        <v>10975</v>
      </c>
    </row>
    <row r="616" spans="1:70" x14ac:dyDescent="0.2">
      <c r="A616" s="23" t="s">
        <v>8196</v>
      </c>
      <c r="B616" t="s">
        <v>8233</v>
      </c>
      <c r="C616" t="s">
        <v>81</v>
      </c>
      <c r="D616" t="s">
        <v>72</v>
      </c>
      <c r="E616" t="s">
        <v>70</v>
      </c>
      <c r="F616" t="s">
        <v>43</v>
      </c>
      <c r="G616" s="22">
        <v>32</v>
      </c>
      <c r="H616" s="22">
        <v>24</v>
      </c>
      <c r="I616" s="22">
        <f t="shared" si="71"/>
        <v>24</v>
      </c>
      <c r="J616" s="22"/>
      <c r="K616" s="149">
        <v>8</v>
      </c>
      <c r="L616" s="90"/>
      <c r="M616" s="2"/>
      <c r="N616" t="s">
        <v>35</v>
      </c>
      <c r="O616" t="s">
        <v>35</v>
      </c>
      <c r="P616" t="s">
        <v>89</v>
      </c>
      <c r="Q616" t="s">
        <v>1610</v>
      </c>
      <c r="U616" s="2" t="s">
        <v>37</v>
      </c>
      <c r="V616" t="s">
        <v>8235</v>
      </c>
      <c r="Y616" s="90">
        <f t="shared" si="77"/>
        <v>41</v>
      </c>
      <c r="Z616" s="2">
        <v>1</v>
      </c>
      <c r="AA616" s="22">
        <v>41</v>
      </c>
      <c r="AB616" s="22"/>
      <c r="AC616" s="22"/>
      <c r="AD616" s="22"/>
      <c r="AE616" s="45" t="s">
        <v>8198</v>
      </c>
      <c r="AF616" t="s">
        <v>7105</v>
      </c>
      <c r="AI616" t="s">
        <v>93</v>
      </c>
      <c r="AK616" t="s">
        <v>69</v>
      </c>
      <c r="AN616" t="s">
        <v>465</v>
      </c>
      <c r="AV616"/>
      <c r="AX616"/>
      <c r="BC616" s="173">
        <f>VLOOKUP(Y616,系数表!A:C,3,0)</f>
        <v>1.1000000000000001</v>
      </c>
      <c r="BD616" s="173">
        <f t="shared" si="69"/>
        <v>8.8000000000000007</v>
      </c>
      <c r="BE616" s="173"/>
      <c r="BF616" s="173"/>
      <c r="BG616" s="166"/>
      <c r="BH616" s="166"/>
      <c r="BI616" s="160"/>
      <c r="BJ616" s="43">
        <f t="shared" si="70"/>
        <v>8.8000000000000007</v>
      </c>
      <c r="BK616" s="44"/>
      <c r="BL616" s="44"/>
      <c r="BM616" s="43">
        <f t="shared" si="76"/>
        <v>8.8000000000000007</v>
      </c>
      <c r="BN616" s="44"/>
      <c r="BR616" s="2" t="s">
        <v>10975</v>
      </c>
    </row>
    <row r="617" spans="1:70" x14ac:dyDescent="0.2">
      <c r="A617" s="23" t="s">
        <v>8196</v>
      </c>
      <c r="B617" t="s">
        <v>8236</v>
      </c>
      <c r="C617" t="s">
        <v>81</v>
      </c>
      <c r="D617" t="s">
        <v>72</v>
      </c>
      <c r="E617" t="s">
        <v>70</v>
      </c>
      <c r="F617" t="s">
        <v>335</v>
      </c>
      <c r="G617" s="22">
        <v>64</v>
      </c>
      <c r="H617" s="22">
        <v>48</v>
      </c>
      <c r="I617" s="22">
        <f t="shared" si="71"/>
        <v>48</v>
      </c>
      <c r="J617" s="22"/>
      <c r="K617" s="149">
        <v>16</v>
      </c>
      <c r="L617" s="90"/>
      <c r="M617" s="2"/>
      <c r="N617" t="s">
        <v>45</v>
      </c>
      <c r="O617" t="s">
        <v>35</v>
      </c>
      <c r="P617" t="s">
        <v>89</v>
      </c>
      <c r="Q617" t="s">
        <v>1702</v>
      </c>
      <c r="U617" s="2" t="s">
        <v>37</v>
      </c>
      <c r="V617" t="s">
        <v>8237</v>
      </c>
      <c r="Y617" s="90">
        <f t="shared" si="77"/>
        <v>71</v>
      </c>
      <c r="Z617" s="2">
        <v>2</v>
      </c>
      <c r="AA617" s="22">
        <v>71</v>
      </c>
      <c r="AB617" s="22"/>
      <c r="AC617" s="22"/>
      <c r="AD617" s="22"/>
      <c r="AE617" s="45" t="s">
        <v>8198</v>
      </c>
      <c r="AF617" t="s">
        <v>1552</v>
      </c>
      <c r="AI617" t="s">
        <v>8238</v>
      </c>
      <c r="AK617" t="s">
        <v>98</v>
      </c>
      <c r="AN617" t="s">
        <v>465</v>
      </c>
      <c r="AV617"/>
      <c r="AX617"/>
      <c r="BC617" s="173">
        <f>VLOOKUP(Y617,系数表!A:C,3,0)</f>
        <v>1.1000000000000001</v>
      </c>
      <c r="BD617" s="173">
        <f t="shared" si="69"/>
        <v>17.600000000000001</v>
      </c>
      <c r="BE617" s="173"/>
      <c r="BF617" s="173"/>
      <c r="BG617" s="166"/>
      <c r="BH617" s="166"/>
      <c r="BI617" s="160"/>
      <c r="BJ617" s="43">
        <f t="shared" si="70"/>
        <v>17.600000000000001</v>
      </c>
      <c r="BK617" s="44"/>
      <c r="BL617" s="44"/>
      <c r="BM617" s="43">
        <f t="shared" si="76"/>
        <v>17.600000000000001</v>
      </c>
      <c r="BN617" s="44"/>
      <c r="BR617" s="2" t="s">
        <v>10975</v>
      </c>
    </row>
    <row r="618" spans="1:70" x14ac:dyDescent="0.2">
      <c r="A618" s="23" t="s">
        <v>8196</v>
      </c>
      <c r="B618" t="s">
        <v>8239</v>
      </c>
      <c r="C618" t="s">
        <v>81</v>
      </c>
      <c r="D618" t="s">
        <v>72</v>
      </c>
      <c r="E618" t="s">
        <v>70</v>
      </c>
      <c r="F618" t="s">
        <v>335</v>
      </c>
      <c r="G618" s="22">
        <v>64</v>
      </c>
      <c r="H618" s="22">
        <v>32</v>
      </c>
      <c r="I618" s="22">
        <f t="shared" si="71"/>
        <v>32</v>
      </c>
      <c r="J618" s="22"/>
      <c r="K618" s="149">
        <v>32</v>
      </c>
      <c r="L618" s="90"/>
      <c r="M618" s="2"/>
      <c r="N618" t="s">
        <v>35</v>
      </c>
      <c r="O618" t="s">
        <v>35</v>
      </c>
      <c r="P618" t="s">
        <v>36</v>
      </c>
      <c r="Q618" t="s">
        <v>1694</v>
      </c>
      <c r="R618" t="s">
        <v>1691</v>
      </c>
      <c r="U618" s="2" t="s">
        <v>37</v>
      </c>
      <c r="V618" t="s">
        <v>8240</v>
      </c>
      <c r="Y618" s="90">
        <f t="shared" si="77"/>
        <v>92</v>
      </c>
      <c r="Z618" s="2">
        <v>2</v>
      </c>
      <c r="AA618" s="22">
        <v>92</v>
      </c>
      <c r="AB618" s="22"/>
      <c r="AC618" s="22"/>
      <c r="AD618" s="22"/>
      <c r="AE618" s="45" t="s">
        <v>8198</v>
      </c>
      <c r="AF618" t="s">
        <v>1704</v>
      </c>
      <c r="AI618" t="s">
        <v>2842</v>
      </c>
      <c r="AK618" t="s">
        <v>44</v>
      </c>
      <c r="AN618" t="s">
        <v>465</v>
      </c>
      <c r="AV618"/>
      <c r="AX618"/>
      <c r="BC618" s="173">
        <f>VLOOKUP(Y618,系数表!A:C,3,0)</f>
        <v>1.1000000000000001</v>
      </c>
      <c r="BD618" s="173">
        <f t="shared" si="69"/>
        <v>35.200000000000003</v>
      </c>
      <c r="BE618" s="173"/>
      <c r="BF618" s="173"/>
      <c r="BG618" s="166"/>
      <c r="BH618" s="166"/>
      <c r="BI618" s="160"/>
      <c r="BJ618" s="43">
        <f t="shared" si="70"/>
        <v>35.200000000000003</v>
      </c>
      <c r="BK618" s="44"/>
      <c r="BL618" s="44"/>
      <c r="BM618" s="43">
        <f t="shared" si="76"/>
        <v>35.200000000000003</v>
      </c>
      <c r="BN618" s="44"/>
      <c r="BR618" s="2" t="s">
        <v>10975</v>
      </c>
    </row>
    <row r="619" spans="1:70" x14ac:dyDescent="0.2">
      <c r="A619" s="23" t="s">
        <v>8196</v>
      </c>
      <c r="B619" t="s">
        <v>8241</v>
      </c>
      <c r="C619" t="s">
        <v>81</v>
      </c>
      <c r="D619" t="s">
        <v>72</v>
      </c>
      <c r="E619" t="s">
        <v>70</v>
      </c>
      <c r="F619" t="s">
        <v>97</v>
      </c>
      <c r="G619" s="22">
        <v>48</v>
      </c>
      <c r="H619" s="22">
        <v>24</v>
      </c>
      <c r="I619" s="22">
        <f t="shared" si="71"/>
        <v>24</v>
      </c>
      <c r="J619" s="22"/>
      <c r="K619" s="149">
        <v>24</v>
      </c>
      <c r="L619" s="90"/>
      <c r="M619" s="2"/>
      <c r="N619" t="s">
        <v>35</v>
      </c>
      <c r="O619" t="s">
        <v>35</v>
      </c>
      <c r="P619" t="s">
        <v>89</v>
      </c>
      <c r="Q619" t="s">
        <v>1694</v>
      </c>
      <c r="U619" s="2" t="s">
        <v>37</v>
      </c>
      <c r="V619" t="s">
        <v>8242</v>
      </c>
      <c r="Y619" s="90">
        <f t="shared" si="77"/>
        <v>92</v>
      </c>
      <c r="Z619" s="2">
        <v>2</v>
      </c>
      <c r="AA619" s="22">
        <v>92</v>
      </c>
      <c r="AB619" s="22"/>
      <c r="AC619" s="22"/>
      <c r="AD619" s="22"/>
      <c r="AE619" s="45" t="s">
        <v>8198</v>
      </c>
      <c r="AF619" t="s">
        <v>1704</v>
      </c>
      <c r="AI619" t="s">
        <v>93</v>
      </c>
      <c r="AK619" t="s">
        <v>69</v>
      </c>
      <c r="AN619" t="s">
        <v>465</v>
      </c>
      <c r="AV619"/>
      <c r="AX619"/>
      <c r="BC619" s="173">
        <f>VLOOKUP(Y619,系数表!A:C,3,0)</f>
        <v>1.1000000000000001</v>
      </c>
      <c r="BD619" s="173">
        <f t="shared" si="69"/>
        <v>26.400000000000002</v>
      </c>
      <c r="BE619" s="173"/>
      <c r="BF619" s="173"/>
      <c r="BG619" s="166"/>
      <c r="BH619" s="166"/>
      <c r="BI619" s="160"/>
      <c r="BJ619" s="43">
        <f t="shared" si="70"/>
        <v>26.400000000000002</v>
      </c>
      <c r="BK619" s="44"/>
      <c r="BL619" s="44"/>
      <c r="BM619" s="43">
        <f t="shared" si="76"/>
        <v>26.400000000000002</v>
      </c>
      <c r="BN619" s="44"/>
      <c r="BR619" s="2" t="s">
        <v>10975</v>
      </c>
    </row>
    <row r="620" spans="1:70" x14ac:dyDescent="0.2">
      <c r="A620" s="23" t="s">
        <v>8196</v>
      </c>
      <c r="B620" t="s">
        <v>8243</v>
      </c>
      <c r="C620" t="s">
        <v>81</v>
      </c>
      <c r="D620" t="s">
        <v>85</v>
      </c>
      <c r="E620" t="s">
        <v>70</v>
      </c>
      <c r="F620" t="s">
        <v>43</v>
      </c>
      <c r="G620" s="22">
        <v>32</v>
      </c>
      <c r="H620" s="22">
        <v>24</v>
      </c>
      <c r="I620" s="22">
        <f t="shared" si="71"/>
        <v>24</v>
      </c>
      <c r="J620" s="22"/>
      <c r="K620" s="149">
        <v>8</v>
      </c>
      <c r="L620" s="90"/>
      <c r="M620" s="2"/>
      <c r="N620" t="s">
        <v>35</v>
      </c>
      <c r="O620" t="s">
        <v>35</v>
      </c>
      <c r="P620" t="s">
        <v>89</v>
      </c>
      <c r="Q620" t="s">
        <v>1476</v>
      </c>
      <c r="U620" s="2" t="s">
        <v>37</v>
      </c>
      <c r="V620" t="s">
        <v>8244</v>
      </c>
      <c r="Y620" s="90">
        <f t="shared" si="77"/>
        <v>68</v>
      </c>
      <c r="Z620" s="2">
        <v>1</v>
      </c>
      <c r="AA620" s="22">
        <v>68</v>
      </c>
      <c r="AB620" s="22"/>
      <c r="AC620" s="22"/>
      <c r="AD620" s="22"/>
      <c r="AE620" s="22"/>
      <c r="AF620" t="s">
        <v>1449</v>
      </c>
      <c r="AI620" t="s">
        <v>93</v>
      </c>
      <c r="AK620" t="s">
        <v>69</v>
      </c>
      <c r="AN620" t="s">
        <v>465</v>
      </c>
      <c r="AU620"/>
      <c r="AV620"/>
      <c r="AW620"/>
      <c r="AX620"/>
      <c r="BC620" s="173">
        <f>VLOOKUP(Y620,系数表!A:C,3,0)</f>
        <v>1.1000000000000001</v>
      </c>
      <c r="BD620" s="173">
        <f t="shared" si="69"/>
        <v>8.8000000000000007</v>
      </c>
      <c r="BE620" s="173"/>
      <c r="BF620" s="173"/>
      <c r="BG620" s="166"/>
      <c r="BH620" s="166"/>
      <c r="BI620" s="160"/>
      <c r="BJ620" s="43">
        <f t="shared" si="70"/>
        <v>8.8000000000000007</v>
      </c>
      <c r="BK620" s="44"/>
      <c r="BL620" s="44"/>
      <c r="BM620" s="44"/>
      <c r="BN620" s="44"/>
      <c r="BR620" s="2" t="s">
        <v>10975</v>
      </c>
    </row>
    <row r="621" spans="1:70" x14ac:dyDescent="0.2">
      <c r="A621" s="23" t="s">
        <v>8196</v>
      </c>
      <c r="B621" t="s">
        <v>8245</v>
      </c>
      <c r="C621" t="s">
        <v>81</v>
      </c>
      <c r="D621" t="s">
        <v>72</v>
      </c>
      <c r="E621" t="s">
        <v>70</v>
      </c>
      <c r="F621" t="s">
        <v>43</v>
      </c>
      <c r="G621" s="22">
        <v>32</v>
      </c>
      <c r="H621" s="22">
        <v>32</v>
      </c>
      <c r="I621" s="22">
        <f t="shared" si="71"/>
        <v>32</v>
      </c>
      <c r="J621" s="22"/>
      <c r="K621" s="90"/>
      <c r="L621" s="90"/>
      <c r="M621" s="2"/>
      <c r="N621" t="s">
        <v>45</v>
      </c>
      <c r="O621" t="s">
        <v>35</v>
      </c>
      <c r="P621" t="s">
        <v>36</v>
      </c>
      <c r="Q621" t="s">
        <v>1732</v>
      </c>
      <c r="U621" s="2" t="s">
        <v>37</v>
      </c>
      <c r="V621" t="s">
        <v>8246</v>
      </c>
      <c r="Y621" s="90"/>
      <c r="Z621" s="2">
        <v>1</v>
      </c>
      <c r="AA621" s="22">
        <v>68</v>
      </c>
      <c r="AB621" s="22"/>
      <c r="AC621" s="22"/>
      <c r="AD621" s="22"/>
      <c r="AE621" s="22"/>
      <c r="AF621" t="s">
        <v>1449</v>
      </c>
      <c r="AI621" t="s">
        <v>164</v>
      </c>
      <c r="AK621" t="s">
        <v>206</v>
      </c>
      <c r="AN621" t="s">
        <v>465</v>
      </c>
      <c r="AU621"/>
      <c r="AV621"/>
      <c r="AW621"/>
      <c r="AX621"/>
      <c r="BC621" s="173"/>
      <c r="BD621" s="173"/>
      <c r="BE621" s="173"/>
      <c r="BF621" s="173"/>
      <c r="BG621" s="166"/>
      <c r="BH621" s="166"/>
      <c r="BI621" s="160"/>
      <c r="BJ621" s="43">
        <f t="shared" si="70"/>
        <v>0</v>
      </c>
      <c r="BK621" s="44"/>
      <c r="BL621" s="44"/>
      <c r="BM621" s="44"/>
      <c r="BN621" s="44"/>
      <c r="BR621" s="2" t="s">
        <v>10975</v>
      </c>
    </row>
    <row r="622" spans="1:70" x14ac:dyDescent="0.2">
      <c r="A622" s="23" t="s">
        <v>8196</v>
      </c>
      <c r="B622" t="s">
        <v>8247</v>
      </c>
      <c r="C622" t="s">
        <v>81</v>
      </c>
      <c r="D622" t="s">
        <v>72</v>
      </c>
      <c r="E622" t="s">
        <v>70</v>
      </c>
      <c r="F622" t="s">
        <v>183</v>
      </c>
      <c r="G622" s="22">
        <v>56</v>
      </c>
      <c r="H622" s="22">
        <v>48</v>
      </c>
      <c r="I622" s="22">
        <f t="shared" si="71"/>
        <v>48</v>
      </c>
      <c r="J622" s="22"/>
      <c r="K622" s="149">
        <v>8</v>
      </c>
      <c r="L622" s="90"/>
      <c r="M622" s="2"/>
      <c r="N622" t="s">
        <v>45</v>
      </c>
      <c r="O622" t="s">
        <v>35</v>
      </c>
      <c r="P622" t="s">
        <v>89</v>
      </c>
      <c r="Q622" t="s">
        <v>8248</v>
      </c>
      <c r="U622" s="2" t="s">
        <v>37</v>
      </c>
      <c r="V622" t="s">
        <v>8249</v>
      </c>
      <c r="Y622" s="90">
        <f>AA622</f>
        <v>27</v>
      </c>
      <c r="Z622" s="2">
        <v>1</v>
      </c>
      <c r="AA622" s="22">
        <v>27</v>
      </c>
      <c r="AB622" s="22"/>
      <c r="AC622" s="22"/>
      <c r="AD622" s="22"/>
      <c r="AE622" s="22"/>
      <c r="AF622" t="s">
        <v>1485</v>
      </c>
      <c r="AI622" t="s">
        <v>677</v>
      </c>
      <c r="AK622" t="s">
        <v>98</v>
      </c>
      <c r="AN622" t="s">
        <v>465</v>
      </c>
      <c r="AU622"/>
      <c r="AV622"/>
      <c r="AW622"/>
      <c r="AX622"/>
      <c r="BC622" s="173">
        <f>VLOOKUP(Y622,系数表!A:C,3,0)</f>
        <v>1.02</v>
      </c>
      <c r="BD622" s="173">
        <f t="shared" si="69"/>
        <v>8.16</v>
      </c>
      <c r="BE622" s="173"/>
      <c r="BF622" s="173"/>
      <c r="BG622" s="166"/>
      <c r="BH622" s="166"/>
      <c r="BI622" s="160"/>
      <c r="BJ622" s="43">
        <f t="shared" si="70"/>
        <v>8.16</v>
      </c>
      <c r="BK622" s="44"/>
      <c r="BL622" s="44"/>
      <c r="BM622" s="44"/>
      <c r="BN622" s="44"/>
      <c r="BR622" s="2" t="s">
        <v>10975</v>
      </c>
    </row>
    <row r="623" spans="1:70" x14ac:dyDescent="0.2">
      <c r="A623" s="23" t="s">
        <v>8196</v>
      </c>
      <c r="B623" t="s">
        <v>8250</v>
      </c>
      <c r="C623" t="s">
        <v>81</v>
      </c>
      <c r="D623" t="s">
        <v>72</v>
      </c>
      <c r="E623" t="s">
        <v>70</v>
      </c>
      <c r="F623" t="s">
        <v>97</v>
      </c>
      <c r="G623" s="22">
        <v>48</v>
      </c>
      <c r="H623" s="22">
        <v>48</v>
      </c>
      <c r="I623" s="22">
        <f t="shared" si="71"/>
        <v>48</v>
      </c>
      <c r="J623" s="22"/>
      <c r="K623" s="90"/>
      <c r="L623" s="90"/>
      <c r="M623" s="2"/>
      <c r="N623" t="s">
        <v>45</v>
      </c>
      <c r="O623" t="s">
        <v>35</v>
      </c>
      <c r="P623" t="s">
        <v>89</v>
      </c>
      <c r="Q623" t="s">
        <v>1714</v>
      </c>
      <c r="U623" s="2" t="s">
        <v>37</v>
      </c>
      <c r="V623" t="s">
        <v>8251</v>
      </c>
      <c r="Y623" s="90"/>
      <c r="Z623" s="2">
        <v>1</v>
      </c>
      <c r="AA623" s="22">
        <v>27</v>
      </c>
      <c r="AB623" s="22"/>
      <c r="AC623" s="22"/>
      <c r="AD623" s="22"/>
      <c r="AE623" s="22"/>
      <c r="AF623" t="s">
        <v>1485</v>
      </c>
      <c r="AI623" t="s">
        <v>677</v>
      </c>
      <c r="AK623" t="s">
        <v>98</v>
      </c>
      <c r="AN623" t="s">
        <v>465</v>
      </c>
      <c r="AU623"/>
      <c r="AV623"/>
      <c r="AW623"/>
      <c r="AX623"/>
      <c r="BC623" s="173"/>
      <c r="BD623" s="173"/>
      <c r="BE623" s="173"/>
      <c r="BF623" s="173"/>
      <c r="BG623" s="166"/>
      <c r="BH623" s="166"/>
      <c r="BI623" s="160"/>
      <c r="BJ623" s="43">
        <f t="shared" si="70"/>
        <v>0</v>
      </c>
      <c r="BK623" s="44"/>
      <c r="BL623" s="44"/>
      <c r="BM623" s="44"/>
      <c r="BN623" s="44"/>
      <c r="BR623" s="2" t="s">
        <v>10975</v>
      </c>
    </row>
    <row r="624" spans="1:70" x14ac:dyDescent="0.2">
      <c r="A624" s="23" t="s">
        <v>8196</v>
      </c>
      <c r="B624" t="s">
        <v>8252</v>
      </c>
      <c r="C624" t="s">
        <v>81</v>
      </c>
      <c r="D624" t="s">
        <v>72</v>
      </c>
      <c r="E624" t="s">
        <v>70</v>
      </c>
      <c r="F624" t="s">
        <v>43</v>
      </c>
      <c r="G624" s="22">
        <v>32</v>
      </c>
      <c r="H624" s="22">
        <v>32</v>
      </c>
      <c r="I624" s="22">
        <f t="shared" si="71"/>
        <v>32</v>
      </c>
      <c r="J624" s="22"/>
      <c r="K624" s="90"/>
      <c r="L624" s="90"/>
      <c r="M624" s="2"/>
      <c r="N624" t="s">
        <v>35</v>
      </c>
      <c r="O624" t="s">
        <v>35</v>
      </c>
      <c r="P624" t="s">
        <v>89</v>
      </c>
      <c r="Q624" t="s">
        <v>1474</v>
      </c>
      <c r="R624" t="s">
        <v>1728</v>
      </c>
      <c r="U624" s="2" t="s">
        <v>37</v>
      </c>
      <c r="V624" t="s">
        <v>8253</v>
      </c>
      <c r="Y624" s="90"/>
      <c r="Z624" s="2">
        <v>1</v>
      </c>
      <c r="AA624" s="22">
        <v>27</v>
      </c>
      <c r="AB624" s="22"/>
      <c r="AC624" s="22"/>
      <c r="AD624" s="22"/>
      <c r="AE624" s="22"/>
      <c r="AF624" t="s">
        <v>1485</v>
      </c>
      <c r="AI624" t="s">
        <v>677</v>
      </c>
      <c r="AK624" t="s">
        <v>44</v>
      </c>
      <c r="AN624" t="s">
        <v>465</v>
      </c>
      <c r="AU624"/>
      <c r="AV624"/>
      <c r="AW624"/>
      <c r="AX624"/>
      <c r="BC624" s="173"/>
      <c r="BD624" s="173"/>
      <c r="BE624" s="173"/>
      <c r="BF624" s="173"/>
      <c r="BG624" s="166"/>
      <c r="BH624" s="166"/>
      <c r="BI624" s="160"/>
      <c r="BJ624" s="43">
        <f t="shared" si="70"/>
        <v>0</v>
      </c>
      <c r="BK624" s="44"/>
      <c r="BL624" s="44"/>
      <c r="BM624" s="44"/>
      <c r="BN624" s="44"/>
      <c r="BR624" s="2" t="s">
        <v>10975</v>
      </c>
    </row>
    <row r="625" spans="1:70" x14ac:dyDescent="0.2">
      <c r="A625" s="23" t="s">
        <v>8196</v>
      </c>
      <c r="B625" t="s">
        <v>8254</v>
      </c>
      <c r="C625" t="s">
        <v>41</v>
      </c>
      <c r="D625" t="s">
        <v>72</v>
      </c>
      <c r="E625" t="s">
        <v>70</v>
      </c>
      <c r="F625" t="s">
        <v>43</v>
      </c>
      <c r="G625" s="22">
        <v>32</v>
      </c>
      <c r="H625" s="22">
        <v>32</v>
      </c>
      <c r="I625" s="22">
        <f t="shared" si="71"/>
        <v>32</v>
      </c>
      <c r="J625" s="22"/>
      <c r="K625" s="90"/>
      <c r="L625" s="90"/>
      <c r="M625" s="2"/>
      <c r="N625" t="s">
        <v>60</v>
      </c>
      <c r="O625" t="s">
        <v>35</v>
      </c>
      <c r="P625" t="s">
        <v>36</v>
      </c>
      <c r="Q625" t="s">
        <v>1468</v>
      </c>
      <c r="U625" s="2" t="s">
        <v>37</v>
      </c>
      <c r="V625" t="s">
        <v>8255</v>
      </c>
      <c r="Y625" s="90"/>
      <c r="Z625" s="2">
        <v>1</v>
      </c>
      <c r="AA625" s="22">
        <v>27</v>
      </c>
      <c r="AB625" s="22"/>
      <c r="AC625" s="22"/>
      <c r="AD625" s="22"/>
      <c r="AE625" s="22"/>
      <c r="AF625" t="s">
        <v>1485</v>
      </c>
      <c r="AI625" t="s">
        <v>144</v>
      </c>
      <c r="AK625" t="s">
        <v>44</v>
      </c>
      <c r="AN625" t="s">
        <v>465</v>
      </c>
      <c r="AU625"/>
      <c r="AV625"/>
      <c r="AW625"/>
      <c r="AX625"/>
      <c r="BC625" s="173"/>
      <c r="BD625" s="173"/>
      <c r="BE625" s="173"/>
      <c r="BF625" s="173"/>
      <c r="BG625" s="166"/>
      <c r="BH625" s="166"/>
      <c r="BI625" s="160"/>
      <c r="BJ625" s="43">
        <f t="shared" si="70"/>
        <v>0</v>
      </c>
      <c r="BK625" s="44"/>
      <c r="BL625" s="44"/>
      <c r="BM625" s="44"/>
      <c r="BN625" s="44"/>
      <c r="BR625" s="2" t="s">
        <v>10975</v>
      </c>
    </row>
    <row r="626" spans="1:70" x14ac:dyDescent="0.2">
      <c r="A626" s="23" t="s">
        <v>8196</v>
      </c>
      <c r="B626" t="s">
        <v>8256</v>
      </c>
      <c r="C626" t="s">
        <v>41</v>
      </c>
      <c r="D626" t="s">
        <v>85</v>
      </c>
      <c r="E626" t="s">
        <v>70</v>
      </c>
      <c r="F626" t="s">
        <v>97</v>
      </c>
      <c r="G626" s="22">
        <v>48</v>
      </c>
      <c r="H626" s="22">
        <v>36</v>
      </c>
      <c r="I626" s="22">
        <f t="shared" si="71"/>
        <v>36</v>
      </c>
      <c r="J626" s="22"/>
      <c r="K626" s="149">
        <v>12</v>
      </c>
      <c r="L626" s="90"/>
      <c r="M626" s="2"/>
      <c r="N626" t="s">
        <v>45</v>
      </c>
      <c r="O626" t="s">
        <v>35</v>
      </c>
      <c r="P626" t="s">
        <v>36</v>
      </c>
      <c r="Q626" t="s">
        <v>1583</v>
      </c>
      <c r="U626" s="2" t="s">
        <v>37</v>
      </c>
      <c r="V626" t="s">
        <v>8257</v>
      </c>
      <c r="Y626" s="90">
        <f>AA626</f>
        <v>113</v>
      </c>
      <c r="Z626" s="2">
        <v>3</v>
      </c>
      <c r="AA626" s="22">
        <v>113</v>
      </c>
      <c r="AB626" s="22"/>
      <c r="AC626" s="22"/>
      <c r="AD626" s="22"/>
      <c r="AE626" s="45" t="s">
        <v>8258</v>
      </c>
      <c r="AF626" t="s">
        <v>1629</v>
      </c>
      <c r="AI626" t="s">
        <v>93</v>
      </c>
      <c r="AK626" t="s">
        <v>123</v>
      </c>
      <c r="AN626" t="s">
        <v>465</v>
      </c>
      <c r="AV626"/>
      <c r="AX626"/>
      <c r="BC626" s="173">
        <f>VLOOKUP(Y626,系数表!A:C,3,0)</f>
        <v>1.1000000000000001</v>
      </c>
      <c r="BD626" s="173">
        <f t="shared" si="69"/>
        <v>13.200000000000001</v>
      </c>
      <c r="BE626" s="173"/>
      <c r="BF626" s="173"/>
      <c r="BG626" s="166"/>
      <c r="BH626" s="166"/>
      <c r="BI626" s="160"/>
      <c r="BJ626" s="43">
        <f t="shared" si="70"/>
        <v>13.200000000000001</v>
      </c>
      <c r="BK626" s="44"/>
      <c r="BL626" s="44"/>
      <c r="BM626" s="43">
        <f>BJ626</f>
        <v>13.200000000000001</v>
      </c>
      <c r="BN626" s="44"/>
      <c r="BR626" s="2" t="s">
        <v>10975</v>
      </c>
    </row>
    <row r="627" spans="1:70" x14ac:dyDescent="0.2">
      <c r="A627" s="23" t="s">
        <v>8176</v>
      </c>
      <c r="B627" t="s">
        <v>1740</v>
      </c>
      <c r="C627" t="s">
        <v>41</v>
      </c>
      <c r="D627" t="s">
        <v>85</v>
      </c>
      <c r="E627" t="s">
        <v>70</v>
      </c>
      <c r="F627" t="s">
        <v>97</v>
      </c>
      <c r="G627" s="22">
        <v>48</v>
      </c>
      <c r="H627" s="22">
        <v>32</v>
      </c>
      <c r="I627" s="22">
        <f t="shared" si="71"/>
        <v>32</v>
      </c>
      <c r="J627" s="22"/>
      <c r="K627" s="90"/>
      <c r="L627" s="149">
        <v>16</v>
      </c>
      <c r="M627" s="2"/>
      <c r="N627" t="s">
        <v>45</v>
      </c>
      <c r="O627" t="s">
        <v>35</v>
      </c>
      <c r="P627" t="s">
        <v>36</v>
      </c>
      <c r="Q627" t="s">
        <v>1516</v>
      </c>
      <c r="U627" s="2" t="s">
        <v>37</v>
      </c>
      <c r="V627" t="s">
        <v>8259</v>
      </c>
      <c r="Y627" s="90">
        <f t="shared" ref="Y627:Y628" si="78">AA627</f>
        <v>69</v>
      </c>
      <c r="Z627" s="2">
        <v>2</v>
      </c>
      <c r="AA627" s="22">
        <v>69</v>
      </c>
      <c r="AB627" s="22"/>
      <c r="AC627" s="22"/>
      <c r="AD627" s="22"/>
      <c r="AE627" s="45" t="s">
        <v>7285</v>
      </c>
      <c r="AF627" t="s">
        <v>1552</v>
      </c>
      <c r="AI627" t="s">
        <v>2447</v>
      </c>
      <c r="AK627" t="s">
        <v>206</v>
      </c>
      <c r="AN627" t="s">
        <v>465</v>
      </c>
      <c r="AV627"/>
      <c r="AX627"/>
      <c r="BC627" s="173"/>
      <c r="BD627" s="173"/>
      <c r="BE627" s="173">
        <f>VLOOKUP(Y627,系数表!A:D,4,0)</f>
        <v>1.2</v>
      </c>
      <c r="BF627" s="173">
        <f t="shared" si="74"/>
        <v>19.2</v>
      </c>
      <c r="BG627" s="166"/>
      <c r="BH627" s="166"/>
      <c r="BI627" s="160"/>
      <c r="BJ627" s="43">
        <f t="shared" si="70"/>
        <v>19.2</v>
      </c>
      <c r="BK627" s="44"/>
      <c r="BL627" s="44"/>
      <c r="BM627" s="43">
        <f>BJ627</f>
        <v>19.2</v>
      </c>
      <c r="BN627" s="44"/>
      <c r="BR627" s="2" t="s">
        <v>10975</v>
      </c>
    </row>
    <row r="628" spans="1:70" x14ac:dyDescent="0.2">
      <c r="A628" s="23" t="s">
        <v>8176</v>
      </c>
      <c r="B628" t="s">
        <v>1740</v>
      </c>
      <c r="C628" t="s">
        <v>81</v>
      </c>
      <c r="D628" t="s">
        <v>72</v>
      </c>
      <c r="E628" t="s">
        <v>70</v>
      </c>
      <c r="F628" t="s">
        <v>97</v>
      </c>
      <c r="G628" s="22">
        <v>48</v>
      </c>
      <c r="H628" s="22">
        <v>32</v>
      </c>
      <c r="I628" s="22">
        <f t="shared" si="71"/>
        <v>32</v>
      </c>
      <c r="J628" s="22"/>
      <c r="K628" s="90"/>
      <c r="L628" s="149">
        <v>16</v>
      </c>
      <c r="M628" s="2"/>
      <c r="N628" t="s">
        <v>45</v>
      </c>
      <c r="O628" t="s">
        <v>35</v>
      </c>
      <c r="P628" t="s">
        <v>89</v>
      </c>
      <c r="Q628" t="s">
        <v>1640</v>
      </c>
      <c r="U628" s="2" t="s">
        <v>37</v>
      </c>
      <c r="V628" t="s">
        <v>8260</v>
      </c>
      <c r="Y628" s="90">
        <f t="shared" si="78"/>
        <v>78</v>
      </c>
      <c r="Z628" s="2">
        <v>4</v>
      </c>
      <c r="AA628" s="70">
        <f>77+1</f>
        <v>78</v>
      </c>
      <c r="AB628" s="22"/>
      <c r="AC628" s="22"/>
      <c r="AD628" s="22"/>
      <c r="AE628" s="45" t="s">
        <v>7799</v>
      </c>
      <c r="AF628" t="s">
        <v>8261</v>
      </c>
      <c r="AI628" t="s">
        <v>164</v>
      </c>
      <c r="AK628" t="s">
        <v>206</v>
      </c>
      <c r="AS628" s="2"/>
      <c r="AU628"/>
      <c r="AV628"/>
      <c r="AX628"/>
      <c r="BC628" s="173"/>
      <c r="BD628" s="173"/>
      <c r="BE628" s="173">
        <f>VLOOKUP(Y628,系数表!A:D,4,0)</f>
        <v>1.2</v>
      </c>
      <c r="BF628" s="173">
        <f t="shared" si="74"/>
        <v>19.2</v>
      </c>
      <c r="BG628" s="166"/>
      <c r="BH628" s="166"/>
      <c r="BI628" s="160"/>
      <c r="BJ628" s="43">
        <f t="shared" si="70"/>
        <v>19.2</v>
      </c>
      <c r="BK628" s="43">
        <f>BJ628</f>
        <v>19.2</v>
      </c>
      <c r="BL628" s="44"/>
      <c r="BM628" s="44"/>
      <c r="BN628" s="44"/>
      <c r="BR628" s="2" t="s">
        <v>10975</v>
      </c>
    </row>
    <row r="629" spans="1:70" x14ac:dyDescent="0.2">
      <c r="A629" s="23" t="s">
        <v>8176</v>
      </c>
      <c r="B629" t="s">
        <v>1745</v>
      </c>
      <c r="C629" t="s">
        <v>81</v>
      </c>
      <c r="D629" t="s">
        <v>72</v>
      </c>
      <c r="E629" t="s">
        <v>70</v>
      </c>
      <c r="F629" t="s">
        <v>43</v>
      </c>
      <c r="G629" s="22">
        <v>32</v>
      </c>
      <c r="H629" s="22">
        <v>26</v>
      </c>
      <c r="I629" s="22">
        <f t="shared" si="71"/>
        <v>26</v>
      </c>
      <c r="J629" s="22"/>
      <c r="K629" s="149">
        <v>6</v>
      </c>
      <c r="L629" s="90"/>
      <c r="M629" s="2"/>
      <c r="N629" t="s">
        <v>35</v>
      </c>
      <c r="O629" t="s">
        <v>35</v>
      </c>
      <c r="P629" t="s">
        <v>36</v>
      </c>
      <c r="Q629" t="s">
        <v>1834</v>
      </c>
      <c r="U629" s="2" t="s">
        <v>37</v>
      </c>
      <c r="V629" t="s">
        <v>1746</v>
      </c>
      <c r="Y629" s="90">
        <f t="shared" ref="Y629:Y635" si="79">AA629</f>
        <v>72</v>
      </c>
      <c r="Z629" s="2">
        <v>4</v>
      </c>
      <c r="AA629" s="22">
        <v>72</v>
      </c>
      <c r="AB629" s="22"/>
      <c r="AC629" s="22"/>
      <c r="AD629" s="22"/>
      <c r="AE629" s="45" t="s">
        <v>7799</v>
      </c>
      <c r="AF629" t="s">
        <v>1836</v>
      </c>
      <c r="AI629" t="s">
        <v>690</v>
      </c>
      <c r="AK629" t="s">
        <v>166</v>
      </c>
      <c r="AN629" t="s">
        <v>465</v>
      </c>
      <c r="AS629" s="2"/>
      <c r="AU629"/>
      <c r="AV629"/>
      <c r="AX629"/>
      <c r="BC629" s="173">
        <f>VLOOKUP(Y629,系数表!A:C,3,0)</f>
        <v>1.1000000000000001</v>
      </c>
      <c r="BD629" s="173">
        <f t="shared" si="69"/>
        <v>6.6000000000000005</v>
      </c>
      <c r="BE629" s="173"/>
      <c r="BF629" s="173"/>
      <c r="BG629" s="166"/>
      <c r="BH629" s="166"/>
      <c r="BI629" s="160"/>
      <c r="BJ629" s="43">
        <f t="shared" si="70"/>
        <v>6.6000000000000005</v>
      </c>
      <c r="BK629" s="43">
        <f>BJ629</f>
        <v>6.6000000000000005</v>
      </c>
      <c r="BL629" s="44"/>
      <c r="BM629" s="44"/>
      <c r="BN629" s="44"/>
      <c r="BR629" s="2" t="s">
        <v>10975</v>
      </c>
    </row>
    <row r="630" spans="1:70" x14ac:dyDescent="0.2">
      <c r="A630" s="23" t="s">
        <v>8176</v>
      </c>
      <c r="B630" t="s">
        <v>1745</v>
      </c>
      <c r="C630" t="s">
        <v>41</v>
      </c>
      <c r="D630" t="s">
        <v>85</v>
      </c>
      <c r="E630" t="s">
        <v>70</v>
      </c>
      <c r="F630" t="s">
        <v>43</v>
      </c>
      <c r="G630" s="22">
        <v>32</v>
      </c>
      <c r="H630" s="22">
        <v>26</v>
      </c>
      <c r="I630" s="22">
        <f t="shared" si="71"/>
        <v>26</v>
      </c>
      <c r="J630" s="22"/>
      <c r="K630" s="149">
        <v>6</v>
      </c>
      <c r="L630" s="90"/>
      <c r="M630" s="2"/>
      <c r="N630" t="s">
        <v>35</v>
      </c>
      <c r="O630" t="s">
        <v>35</v>
      </c>
      <c r="P630" t="s">
        <v>36</v>
      </c>
      <c r="Q630" t="s">
        <v>1834</v>
      </c>
      <c r="U630" s="2" t="s">
        <v>37</v>
      </c>
      <c r="V630" t="s">
        <v>8262</v>
      </c>
      <c r="Y630" s="90">
        <f t="shared" si="79"/>
        <v>130</v>
      </c>
      <c r="Z630" s="2">
        <v>4</v>
      </c>
      <c r="AA630" s="22">
        <v>130</v>
      </c>
      <c r="AB630" s="22"/>
      <c r="AC630" s="22"/>
      <c r="AD630" s="22"/>
      <c r="AE630" s="45" t="s">
        <v>7799</v>
      </c>
      <c r="AF630" t="s">
        <v>1679</v>
      </c>
      <c r="AI630" t="s">
        <v>690</v>
      </c>
      <c r="AK630" t="s">
        <v>166</v>
      </c>
      <c r="AN630" t="s">
        <v>465</v>
      </c>
      <c r="AS630" s="2"/>
      <c r="AU630"/>
      <c r="AV630"/>
      <c r="AX630"/>
      <c r="BC630" s="173">
        <f>VLOOKUP(Y630,系数表!A:C,3,0)</f>
        <v>1.1000000000000001</v>
      </c>
      <c r="BD630" s="173">
        <f t="shared" si="69"/>
        <v>6.6000000000000005</v>
      </c>
      <c r="BE630" s="173"/>
      <c r="BF630" s="173"/>
      <c r="BG630" s="166"/>
      <c r="BH630" s="166"/>
      <c r="BI630" s="160"/>
      <c r="BJ630" s="43">
        <f t="shared" si="70"/>
        <v>6.6000000000000005</v>
      </c>
      <c r="BK630" s="43">
        <f>BJ630</f>
        <v>6.6000000000000005</v>
      </c>
      <c r="BL630" s="44"/>
      <c r="BM630" s="44"/>
      <c r="BN630" s="44"/>
      <c r="BR630" s="2" t="s">
        <v>10975</v>
      </c>
    </row>
    <row r="631" spans="1:70" x14ac:dyDescent="0.2">
      <c r="A631" s="23" t="s">
        <v>8176</v>
      </c>
      <c r="B631" t="s">
        <v>8263</v>
      </c>
      <c r="C631" t="s">
        <v>81</v>
      </c>
      <c r="D631" t="s">
        <v>72</v>
      </c>
      <c r="E631" t="s">
        <v>70</v>
      </c>
      <c r="F631" t="s">
        <v>183</v>
      </c>
      <c r="G631" s="22">
        <v>56</v>
      </c>
      <c r="H631" s="22">
        <v>40</v>
      </c>
      <c r="I631" s="22">
        <f t="shared" si="71"/>
        <v>40</v>
      </c>
      <c r="J631" s="22"/>
      <c r="K631" s="149">
        <v>16</v>
      </c>
      <c r="L631" s="90"/>
      <c r="M631" s="2"/>
      <c r="N631" t="s">
        <v>45</v>
      </c>
      <c r="O631" t="s">
        <v>35</v>
      </c>
      <c r="P631" t="s">
        <v>89</v>
      </c>
      <c r="Q631" t="s">
        <v>1759</v>
      </c>
      <c r="U631" s="2" t="s">
        <v>37</v>
      </c>
      <c r="V631" t="s">
        <v>8264</v>
      </c>
      <c r="Y631" s="90">
        <f t="shared" si="79"/>
        <v>55</v>
      </c>
      <c r="Z631" s="2">
        <v>1</v>
      </c>
      <c r="AA631" s="22">
        <v>55</v>
      </c>
      <c r="AB631" s="22"/>
      <c r="AC631" s="22"/>
      <c r="AD631" s="22"/>
      <c r="AE631" s="22"/>
      <c r="AF631" t="s">
        <v>1621</v>
      </c>
      <c r="AI631" t="s">
        <v>303</v>
      </c>
      <c r="AK631" t="s">
        <v>152</v>
      </c>
      <c r="AN631" t="s">
        <v>465</v>
      </c>
      <c r="AU631"/>
      <c r="AV631"/>
      <c r="AW631"/>
      <c r="AX631"/>
      <c r="BC631" s="173">
        <f>VLOOKUP(Y631,系数表!A:C,3,0)</f>
        <v>1.1000000000000001</v>
      </c>
      <c r="BD631" s="173">
        <f t="shared" si="69"/>
        <v>17.600000000000001</v>
      </c>
      <c r="BE631" s="173"/>
      <c r="BF631" s="173"/>
      <c r="BG631" s="166"/>
      <c r="BH631" s="166"/>
      <c r="BI631" s="160"/>
      <c r="BJ631" s="43">
        <f t="shared" si="70"/>
        <v>17.600000000000001</v>
      </c>
      <c r="BK631" s="44"/>
      <c r="BL631" s="44"/>
      <c r="BM631" s="44"/>
      <c r="BN631" s="44"/>
      <c r="BR631" s="2" t="s">
        <v>10975</v>
      </c>
    </row>
    <row r="632" spans="1:70" x14ac:dyDescent="0.2">
      <c r="A632" s="23" t="s">
        <v>8176</v>
      </c>
      <c r="B632" t="s">
        <v>8263</v>
      </c>
      <c r="C632" t="s">
        <v>41</v>
      </c>
      <c r="D632" t="s">
        <v>72</v>
      </c>
      <c r="E632" t="s">
        <v>70</v>
      </c>
      <c r="F632" t="s">
        <v>183</v>
      </c>
      <c r="G632" s="22">
        <v>56</v>
      </c>
      <c r="H632" s="22">
        <v>40</v>
      </c>
      <c r="I632" s="22">
        <f t="shared" si="71"/>
        <v>40</v>
      </c>
      <c r="J632" s="22"/>
      <c r="K632" s="149">
        <v>16</v>
      </c>
      <c r="L632" s="90"/>
      <c r="M632" s="2"/>
      <c r="N632" t="s">
        <v>45</v>
      </c>
      <c r="O632" t="s">
        <v>35</v>
      </c>
      <c r="P632" t="s">
        <v>36</v>
      </c>
      <c r="Q632" t="s">
        <v>1782</v>
      </c>
      <c r="U632" s="2" t="s">
        <v>37</v>
      </c>
      <c r="V632" t="s">
        <v>8265</v>
      </c>
      <c r="Y632" s="90">
        <f t="shared" si="79"/>
        <v>119</v>
      </c>
      <c r="Z632" s="2">
        <v>4</v>
      </c>
      <c r="AA632" s="22">
        <v>119</v>
      </c>
      <c r="AB632" s="22"/>
      <c r="AC632" s="22"/>
      <c r="AD632" s="22"/>
      <c r="AE632" s="45" t="s">
        <v>7799</v>
      </c>
      <c r="AF632" t="s">
        <v>1770</v>
      </c>
      <c r="AI632" t="s">
        <v>303</v>
      </c>
      <c r="AK632" t="s">
        <v>152</v>
      </c>
      <c r="AN632" t="s">
        <v>465</v>
      </c>
      <c r="AS632" s="2"/>
      <c r="AU632"/>
      <c r="AV632"/>
      <c r="AX632"/>
      <c r="BC632" s="173">
        <f>VLOOKUP(Y632,系数表!A:C,3,0)</f>
        <v>1.1000000000000001</v>
      </c>
      <c r="BD632" s="173">
        <f t="shared" si="69"/>
        <v>17.600000000000001</v>
      </c>
      <c r="BE632" s="173"/>
      <c r="BF632" s="173"/>
      <c r="BG632" s="166"/>
      <c r="BH632" s="166"/>
      <c r="BI632" s="160"/>
      <c r="BJ632" s="43">
        <f t="shared" si="70"/>
        <v>17.600000000000001</v>
      </c>
      <c r="BK632" s="43">
        <f>BJ632</f>
        <v>17.600000000000001</v>
      </c>
      <c r="BL632" s="44"/>
      <c r="BM632" s="44"/>
      <c r="BN632" s="44"/>
      <c r="BR632" s="2" t="s">
        <v>10975</v>
      </c>
    </row>
    <row r="633" spans="1:70" x14ac:dyDescent="0.2">
      <c r="A633" s="23" t="s">
        <v>8206</v>
      </c>
      <c r="B633" t="s">
        <v>1755</v>
      </c>
      <c r="C633" t="s">
        <v>81</v>
      </c>
      <c r="D633" t="s">
        <v>72</v>
      </c>
      <c r="E633" t="s">
        <v>70</v>
      </c>
      <c r="F633" t="s">
        <v>335</v>
      </c>
      <c r="G633" s="22">
        <v>64</v>
      </c>
      <c r="H633" s="22">
        <v>44</v>
      </c>
      <c r="I633" s="22">
        <f t="shared" si="71"/>
        <v>44</v>
      </c>
      <c r="J633" s="22"/>
      <c r="K633" s="149">
        <v>20</v>
      </c>
      <c r="L633" s="90"/>
      <c r="M633" s="2"/>
      <c r="N633" t="s">
        <v>45</v>
      </c>
      <c r="O633" t="s">
        <v>35</v>
      </c>
      <c r="P633" t="s">
        <v>89</v>
      </c>
      <c r="Q633" t="s">
        <v>1838</v>
      </c>
      <c r="U633" s="2" t="s">
        <v>37</v>
      </c>
      <c r="V633" t="s">
        <v>1757</v>
      </c>
      <c r="Y633" s="90">
        <f t="shared" si="79"/>
        <v>119</v>
      </c>
      <c r="Z633" s="2">
        <v>4</v>
      </c>
      <c r="AA633" s="22">
        <v>119</v>
      </c>
      <c r="AB633" s="22"/>
      <c r="AC633" s="22"/>
      <c r="AD633" s="22"/>
      <c r="AE633" s="45" t="s">
        <v>7225</v>
      </c>
      <c r="AF633" t="s">
        <v>1770</v>
      </c>
      <c r="AI633" t="s">
        <v>677</v>
      </c>
      <c r="AK633" t="s">
        <v>98</v>
      </c>
      <c r="AN633" t="s">
        <v>465</v>
      </c>
      <c r="AS633" s="2"/>
      <c r="AU633"/>
      <c r="AV633"/>
      <c r="AX633"/>
      <c r="BC633" s="173">
        <f>VLOOKUP(Y633,系数表!A:C,3,0)</f>
        <v>1.1000000000000001</v>
      </c>
      <c r="BD633" s="173">
        <f t="shared" si="69"/>
        <v>22</v>
      </c>
      <c r="BE633" s="173"/>
      <c r="BF633" s="173"/>
      <c r="BG633" s="166"/>
      <c r="BH633" s="166"/>
      <c r="BI633" s="160"/>
      <c r="BJ633" s="43">
        <f t="shared" si="70"/>
        <v>22</v>
      </c>
      <c r="BK633" s="43">
        <f>BJ633</f>
        <v>22</v>
      </c>
      <c r="BL633" s="44"/>
      <c r="BM633" s="44"/>
      <c r="BN633" s="44"/>
      <c r="BR633" s="2" t="s">
        <v>10975</v>
      </c>
    </row>
    <row r="634" spans="1:70" x14ac:dyDescent="0.2">
      <c r="A634" s="23" t="s">
        <v>8206</v>
      </c>
      <c r="B634" t="s">
        <v>8266</v>
      </c>
      <c r="C634" t="s">
        <v>81</v>
      </c>
      <c r="D634" t="s">
        <v>72</v>
      </c>
      <c r="E634" t="s">
        <v>70</v>
      </c>
      <c r="F634" t="s">
        <v>97</v>
      </c>
      <c r="G634" s="22">
        <v>48</v>
      </c>
      <c r="H634" s="22">
        <v>30</v>
      </c>
      <c r="I634" s="22">
        <f t="shared" si="71"/>
        <v>30</v>
      </c>
      <c r="J634" s="22"/>
      <c r="K634" s="149">
        <v>18</v>
      </c>
      <c r="L634" s="90"/>
      <c r="M634" s="2"/>
      <c r="N634" t="s">
        <v>35</v>
      </c>
      <c r="O634" t="s">
        <v>35</v>
      </c>
      <c r="P634" t="s">
        <v>89</v>
      </c>
      <c r="Q634" t="s">
        <v>1669</v>
      </c>
      <c r="U634" s="2" t="s">
        <v>37</v>
      </c>
      <c r="V634" t="s">
        <v>8267</v>
      </c>
      <c r="Y634" s="90">
        <f t="shared" si="79"/>
        <v>119</v>
      </c>
      <c r="Z634" s="2">
        <v>4</v>
      </c>
      <c r="AA634" s="22">
        <v>119</v>
      </c>
      <c r="AB634" s="22"/>
      <c r="AC634" s="22"/>
      <c r="AD634" s="22"/>
      <c r="AE634" s="45" t="s">
        <v>7225</v>
      </c>
      <c r="AF634" t="s">
        <v>1770</v>
      </c>
      <c r="AI634" t="s">
        <v>668</v>
      </c>
      <c r="AK634" t="s">
        <v>181</v>
      </c>
      <c r="AN634" t="s">
        <v>465</v>
      </c>
      <c r="AS634" s="2"/>
      <c r="AU634"/>
      <c r="AV634"/>
      <c r="AX634"/>
      <c r="BC634" s="173">
        <f>VLOOKUP(Y634,系数表!A:C,3,0)</f>
        <v>1.1000000000000001</v>
      </c>
      <c r="BD634" s="173">
        <f t="shared" si="69"/>
        <v>19.8</v>
      </c>
      <c r="BE634" s="173"/>
      <c r="BF634" s="173"/>
      <c r="BG634" s="166"/>
      <c r="BH634" s="166"/>
      <c r="BI634" s="160"/>
      <c r="BJ634" s="43">
        <f t="shared" si="70"/>
        <v>19.8</v>
      </c>
      <c r="BK634" s="43">
        <f>BJ634</f>
        <v>19.8</v>
      </c>
      <c r="BL634" s="44"/>
      <c r="BM634" s="44"/>
      <c r="BN634" s="44"/>
      <c r="BR634" s="2" t="s">
        <v>10975</v>
      </c>
    </row>
    <row r="635" spans="1:70" x14ac:dyDescent="0.2">
      <c r="A635" s="23" t="s">
        <v>8145</v>
      </c>
      <c r="B635" t="s">
        <v>8266</v>
      </c>
      <c r="C635" t="s">
        <v>41</v>
      </c>
      <c r="D635" t="s">
        <v>72</v>
      </c>
      <c r="E635" t="s">
        <v>70</v>
      </c>
      <c r="F635" t="s">
        <v>97</v>
      </c>
      <c r="G635" s="22">
        <v>48</v>
      </c>
      <c r="H635" s="22">
        <v>30</v>
      </c>
      <c r="I635" s="22">
        <f t="shared" si="71"/>
        <v>30</v>
      </c>
      <c r="J635" s="22"/>
      <c r="K635" s="149">
        <v>18</v>
      </c>
      <c r="L635" s="90"/>
      <c r="M635" s="2"/>
      <c r="N635" t="s">
        <v>35</v>
      </c>
      <c r="O635" t="s">
        <v>35</v>
      </c>
      <c r="P635" t="s">
        <v>36</v>
      </c>
      <c r="Q635" t="s">
        <v>1558</v>
      </c>
      <c r="U635" s="2" t="s">
        <v>37</v>
      </c>
      <c r="V635" t="s">
        <v>8268</v>
      </c>
      <c r="Y635" s="90">
        <f t="shared" si="79"/>
        <v>113</v>
      </c>
      <c r="Z635" s="2">
        <v>3</v>
      </c>
      <c r="AA635" s="22">
        <v>113</v>
      </c>
      <c r="AB635" s="22"/>
      <c r="AC635" s="22"/>
      <c r="AD635" s="22"/>
      <c r="AE635" s="45" t="s">
        <v>8181</v>
      </c>
      <c r="AF635" t="s">
        <v>1629</v>
      </c>
      <c r="AI635" t="s">
        <v>668</v>
      </c>
      <c r="AK635" t="s">
        <v>181</v>
      </c>
      <c r="AN635" t="s">
        <v>465</v>
      </c>
      <c r="AV635"/>
      <c r="AX635"/>
      <c r="BC635" s="173">
        <f>VLOOKUP(Y635,系数表!A:C,3,0)</f>
        <v>1.1000000000000001</v>
      </c>
      <c r="BD635" s="173">
        <f t="shared" si="69"/>
        <v>19.8</v>
      </c>
      <c r="BE635" s="173"/>
      <c r="BF635" s="173"/>
      <c r="BG635" s="166"/>
      <c r="BH635" s="166"/>
      <c r="BI635" s="160"/>
      <c r="BJ635" s="43">
        <f t="shared" si="70"/>
        <v>19.8</v>
      </c>
      <c r="BK635" s="44"/>
      <c r="BL635" s="44"/>
      <c r="BM635" s="43">
        <f>BJ635</f>
        <v>19.8</v>
      </c>
      <c r="BN635" s="44"/>
      <c r="BR635" s="2" t="s">
        <v>10975</v>
      </c>
    </row>
    <row r="636" spans="1:70" x14ac:dyDescent="0.2">
      <c r="A636" s="23" t="s">
        <v>8145</v>
      </c>
      <c r="B636" t="s">
        <v>8269</v>
      </c>
      <c r="C636" t="s">
        <v>41</v>
      </c>
      <c r="D636" t="s">
        <v>72</v>
      </c>
      <c r="E636" t="s">
        <v>70</v>
      </c>
      <c r="F636" t="s">
        <v>43</v>
      </c>
      <c r="G636" s="22">
        <v>32</v>
      </c>
      <c r="H636" s="22">
        <v>32</v>
      </c>
      <c r="I636" s="22">
        <f t="shared" si="71"/>
        <v>32</v>
      </c>
      <c r="J636" s="22"/>
      <c r="K636" s="90"/>
      <c r="L636" s="90"/>
      <c r="M636" s="2"/>
      <c r="N636" t="s">
        <v>45</v>
      </c>
      <c r="O636" t="s">
        <v>35</v>
      </c>
      <c r="P636" t="s">
        <v>36</v>
      </c>
      <c r="Q636" t="s">
        <v>1580</v>
      </c>
      <c r="U636" s="2" t="s">
        <v>37</v>
      </c>
      <c r="V636" t="s">
        <v>8270</v>
      </c>
      <c r="Y636" s="90"/>
      <c r="Z636" s="2">
        <v>1</v>
      </c>
      <c r="AA636" s="22">
        <v>55</v>
      </c>
      <c r="AB636" s="22"/>
      <c r="AC636" s="22"/>
      <c r="AD636" s="22"/>
      <c r="AE636" s="22"/>
      <c r="AF636" t="s">
        <v>1621</v>
      </c>
      <c r="AI636" t="s">
        <v>164</v>
      </c>
      <c r="AK636" t="s">
        <v>206</v>
      </c>
      <c r="AN636" t="s">
        <v>465</v>
      </c>
      <c r="AU636"/>
      <c r="AV636"/>
      <c r="AW636"/>
      <c r="AX636"/>
      <c r="BC636" s="173"/>
      <c r="BD636" s="173"/>
      <c r="BE636" s="173"/>
      <c r="BF636" s="173"/>
      <c r="BG636" s="166"/>
      <c r="BH636" s="166"/>
      <c r="BI636" s="160"/>
      <c r="BJ636" s="43">
        <f t="shared" si="70"/>
        <v>0</v>
      </c>
      <c r="BK636" s="44"/>
      <c r="BL636" s="44"/>
      <c r="BM636" s="44"/>
      <c r="BN636" s="44"/>
      <c r="BR636" s="2" t="s">
        <v>10975</v>
      </c>
    </row>
    <row r="637" spans="1:70" x14ac:dyDescent="0.2">
      <c r="A637" s="23" t="s">
        <v>8145</v>
      </c>
      <c r="B637" t="s">
        <v>1761</v>
      </c>
      <c r="C637" t="s">
        <v>41</v>
      </c>
      <c r="D637" t="s">
        <v>72</v>
      </c>
      <c r="E637" t="s">
        <v>70</v>
      </c>
      <c r="F637" t="s">
        <v>43</v>
      </c>
      <c r="G637" s="22">
        <v>32</v>
      </c>
      <c r="H637" s="22">
        <v>24</v>
      </c>
      <c r="I637" s="22">
        <f t="shared" si="71"/>
        <v>24</v>
      </c>
      <c r="J637" s="22"/>
      <c r="K637" s="149">
        <v>8</v>
      </c>
      <c r="L637" s="90"/>
      <c r="M637" s="2"/>
      <c r="N637" t="s">
        <v>35</v>
      </c>
      <c r="O637" t="s">
        <v>35</v>
      </c>
      <c r="P637" t="s">
        <v>36</v>
      </c>
      <c r="Q637" t="s">
        <v>1830</v>
      </c>
      <c r="U637" s="2" t="s">
        <v>37</v>
      </c>
      <c r="V637" t="s">
        <v>1763</v>
      </c>
      <c r="Y637" s="90">
        <f t="shared" ref="Y637:Y644" si="80">AA637</f>
        <v>55</v>
      </c>
      <c r="Z637" s="2">
        <v>1</v>
      </c>
      <c r="AA637" s="22">
        <v>55</v>
      </c>
      <c r="AB637" s="22"/>
      <c r="AC637" s="22"/>
      <c r="AD637" s="22"/>
      <c r="AE637" s="22"/>
      <c r="AF637" t="s">
        <v>1621</v>
      </c>
      <c r="AI637" t="s">
        <v>93</v>
      </c>
      <c r="AK637" t="s">
        <v>69</v>
      </c>
      <c r="AN637" t="s">
        <v>465</v>
      </c>
      <c r="AU637"/>
      <c r="AV637"/>
      <c r="AW637"/>
      <c r="AX637"/>
      <c r="BC637" s="173">
        <f>VLOOKUP(Y637,系数表!A:C,3,0)</f>
        <v>1.1000000000000001</v>
      </c>
      <c r="BD637" s="173">
        <f t="shared" si="69"/>
        <v>8.8000000000000007</v>
      </c>
      <c r="BE637" s="173"/>
      <c r="BF637" s="173"/>
      <c r="BG637" s="166"/>
      <c r="BH637" s="166"/>
      <c r="BI637" s="160"/>
      <c r="BJ637" s="43">
        <f t="shared" si="70"/>
        <v>8.8000000000000007</v>
      </c>
      <c r="BK637" s="44"/>
      <c r="BL637" s="44"/>
      <c r="BM637" s="44"/>
      <c r="BN637" s="44"/>
      <c r="BR637" s="2" t="s">
        <v>10975</v>
      </c>
    </row>
    <row r="638" spans="1:70" x14ac:dyDescent="0.2">
      <c r="A638" s="23" t="s">
        <v>8145</v>
      </c>
      <c r="B638" t="s">
        <v>8271</v>
      </c>
      <c r="C638" t="s">
        <v>81</v>
      </c>
      <c r="D638" t="s">
        <v>85</v>
      </c>
      <c r="E638" t="s">
        <v>70</v>
      </c>
      <c r="F638" t="s">
        <v>183</v>
      </c>
      <c r="G638" s="22">
        <v>56</v>
      </c>
      <c r="H638" s="22">
        <v>52</v>
      </c>
      <c r="I638" s="22">
        <f t="shared" si="71"/>
        <v>52</v>
      </c>
      <c r="J638" s="22"/>
      <c r="K638" s="149">
        <v>4</v>
      </c>
      <c r="L638" s="90"/>
      <c r="M638" s="2"/>
      <c r="N638" t="s">
        <v>60</v>
      </c>
      <c r="O638" t="s">
        <v>35</v>
      </c>
      <c r="P638" t="s">
        <v>89</v>
      </c>
      <c r="Q638" t="s">
        <v>1721</v>
      </c>
      <c r="U638" s="2" t="s">
        <v>37</v>
      </c>
      <c r="V638" t="s">
        <v>8272</v>
      </c>
      <c r="Y638" s="90">
        <f t="shared" si="80"/>
        <v>45</v>
      </c>
      <c r="Z638" s="2">
        <v>1</v>
      </c>
      <c r="AA638" s="22">
        <v>45</v>
      </c>
      <c r="AB638" s="22"/>
      <c r="AC638" s="22"/>
      <c r="AD638" s="22"/>
      <c r="AE638" s="45" t="s">
        <v>8149</v>
      </c>
      <c r="AF638" t="s">
        <v>7108</v>
      </c>
      <c r="AI638" t="s">
        <v>6064</v>
      </c>
      <c r="AK638" t="s">
        <v>130</v>
      </c>
      <c r="AN638" t="s">
        <v>465</v>
      </c>
      <c r="AV638"/>
      <c r="AX638"/>
      <c r="BC638" s="173">
        <f>VLOOKUP(Y638,系数表!A:C,3,0)</f>
        <v>1.1000000000000001</v>
      </c>
      <c r="BD638" s="173">
        <f t="shared" si="69"/>
        <v>4.4000000000000004</v>
      </c>
      <c r="BE638" s="173"/>
      <c r="BF638" s="173"/>
      <c r="BG638" s="166"/>
      <c r="BH638" s="166"/>
      <c r="BI638" s="160"/>
      <c r="BJ638" s="43">
        <f t="shared" si="70"/>
        <v>4.4000000000000004</v>
      </c>
      <c r="BK638" s="44"/>
      <c r="BL638" s="44"/>
      <c r="BM638" s="43">
        <f>BJ638</f>
        <v>4.4000000000000004</v>
      </c>
      <c r="BN638" s="44"/>
      <c r="BR638" s="2" t="s">
        <v>10975</v>
      </c>
    </row>
    <row r="639" spans="1:70" x14ac:dyDescent="0.2">
      <c r="A639" s="23" t="s">
        <v>8122</v>
      </c>
      <c r="B639" t="s">
        <v>8271</v>
      </c>
      <c r="C639" t="s">
        <v>81</v>
      </c>
      <c r="D639" t="s">
        <v>85</v>
      </c>
      <c r="E639" t="s">
        <v>70</v>
      </c>
      <c r="F639" t="s">
        <v>183</v>
      </c>
      <c r="G639" s="22">
        <v>56</v>
      </c>
      <c r="H639" s="22">
        <v>52</v>
      </c>
      <c r="I639" s="22">
        <f t="shared" si="71"/>
        <v>52</v>
      </c>
      <c r="J639" s="22"/>
      <c r="K639" s="149">
        <v>4</v>
      </c>
      <c r="L639" s="90"/>
      <c r="M639" s="2"/>
      <c r="N639" t="s">
        <v>60</v>
      </c>
      <c r="O639" t="s">
        <v>35</v>
      </c>
      <c r="P639" t="s">
        <v>89</v>
      </c>
      <c r="Q639" t="s">
        <v>1707</v>
      </c>
      <c r="U639" s="2" t="s">
        <v>37</v>
      </c>
      <c r="V639" t="s">
        <v>8273</v>
      </c>
      <c r="Y639" s="90">
        <f t="shared" si="80"/>
        <v>39</v>
      </c>
      <c r="Z639" s="2">
        <v>1</v>
      </c>
      <c r="AA639" s="22">
        <v>39</v>
      </c>
      <c r="AB639" s="22"/>
      <c r="AC639" s="22"/>
      <c r="AD639" s="22"/>
      <c r="AE639" s="45" t="s">
        <v>8134</v>
      </c>
      <c r="AF639" t="s">
        <v>7109</v>
      </c>
      <c r="AI639" t="s">
        <v>6064</v>
      </c>
      <c r="AK639" t="s">
        <v>130</v>
      </c>
      <c r="AN639" t="s">
        <v>465</v>
      </c>
      <c r="AV639"/>
      <c r="AX639"/>
      <c r="BC639" s="173">
        <f>VLOOKUP(Y639,系数表!A:C,3,0)</f>
        <v>1.1000000000000001</v>
      </c>
      <c r="BD639" s="173">
        <f t="shared" si="69"/>
        <v>4.4000000000000004</v>
      </c>
      <c r="BE639" s="173"/>
      <c r="BF639" s="173"/>
      <c r="BG639" s="166"/>
      <c r="BH639" s="166"/>
      <c r="BI639" s="160"/>
      <c r="BJ639" s="43">
        <f t="shared" si="70"/>
        <v>4.4000000000000004</v>
      </c>
      <c r="BK639" s="44"/>
      <c r="BL639" s="44"/>
      <c r="BM639" s="43">
        <f>BJ639</f>
        <v>4.4000000000000004</v>
      </c>
      <c r="BN639" s="44"/>
      <c r="BR639" s="2" t="s">
        <v>10975</v>
      </c>
    </row>
    <row r="640" spans="1:70" s="49" customFormat="1" x14ac:dyDescent="0.2">
      <c r="A640" s="23" t="s">
        <v>8176</v>
      </c>
      <c r="B640" t="s">
        <v>8274</v>
      </c>
      <c r="C640" t="s">
        <v>41</v>
      </c>
      <c r="D640" t="s">
        <v>85</v>
      </c>
      <c r="E640" t="s">
        <v>70</v>
      </c>
      <c r="F640" t="s">
        <v>43</v>
      </c>
      <c r="G640" s="22">
        <v>32</v>
      </c>
      <c r="H640" s="2"/>
      <c r="I640" s="22">
        <f t="shared" si="71"/>
        <v>0</v>
      </c>
      <c r="J640" s="2"/>
      <c r="K640" s="149">
        <v>32</v>
      </c>
      <c r="L640" s="90"/>
      <c r="M640" s="2"/>
      <c r="N640" t="s">
        <v>35</v>
      </c>
      <c r="O640" t="s">
        <v>35</v>
      </c>
      <c r="P640" t="s">
        <v>36</v>
      </c>
      <c r="Q640" t="s">
        <v>1809</v>
      </c>
      <c r="R640"/>
      <c r="S640"/>
      <c r="T640"/>
      <c r="U640" s="2" t="s">
        <v>37</v>
      </c>
      <c r="V640" t="s">
        <v>8275</v>
      </c>
      <c r="W640"/>
      <c r="X640"/>
      <c r="Y640" s="90">
        <f t="shared" si="80"/>
        <v>59</v>
      </c>
      <c r="Z640" s="2">
        <v>1</v>
      </c>
      <c r="AA640" s="22">
        <v>59</v>
      </c>
      <c r="AB640" s="22"/>
      <c r="AC640" s="22"/>
      <c r="AD640" s="22"/>
      <c r="AE640" s="22"/>
      <c r="AF640" t="s">
        <v>1827</v>
      </c>
      <c r="AG640"/>
      <c r="AH640"/>
      <c r="AI640" t="s">
        <v>677</v>
      </c>
      <c r="AJ640"/>
      <c r="AK640" t="s">
        <v>44</v>
      </c>
      <c r="AL640"/>
      <c r="AM640"/>
      <c r="AN640" t="s">
        <v>124</v>
      </c>
      <c r="AO640"/>
      <c r="AP640"/>
      <c r="AQ640"/>
      <c r="AR640"/>
      <c r="AS640"/>
      <c r="AT640"/>
      <c r="AU640"/>
      <c r="AV640"/>
      <c r="AW640"/>
      <c r="AX640"/>
      <c r="AY640" s="43"/>
      <c r="AZ640" s="43"/>
      <c r="BA640" s="43"/>
      <c r="BB640" s="43"/>
      <c r="BC640" s="173">
        <f>VLOOKUP(Y640,系数表!A:C,3,0)</f>
        <v>1.1000000000000001</v>
      </c>
      <c r="BD640" s="173">
        <f t="shared" si="69"/>
        <v>35.200000000000003</v>
      </c>
      <c r="BE640" s="173"/>
      <c r="BF640" s="173"/>
      <c r="BG640" s="166"/>
      <c r="BH640" s="166"/>
      <c r="BI640" s="160"/>
      <c r="BJ640" s="43">
        <f t="shared" si="70"/>
        <v>35.200000000000003</v>
      </c>
      <c r="BK640" s="44"/>
      <c r="BL640" s="44"/>
      <c r="BM640" s="44"/>
      <c r="BN640" s="44"/>
      <c r="BO640" s="2"/>
      <c r="BP640" s="2"/>
      <c r="BQ640"/>
      <c r="BR640" s="2" t="s">
        <v>10975</v>
      </c>
    </row>
    <row r="641" spans="1:70" x14ac:dyDescent="0.2">
      <c r="A641" s="23" t="s">
        <v>8176</v>
      </c>
      <c r="B641" t="s">
        <v>8276</v>
      </c>
      <c r="C641" t="s">
        <v>81</v>
      </c>
      <c r="D641" t="s">
        <v>72</v>
      </c>
      <c r="E641" t="s">
        <v>70</v>
      </c>
      <c r="F641" t="s">
        <v>97</v>
      </c>
      <c r="G641" s="22">
        <v>48</v>
      </c>
      <c r="H641" s="22">
        <v>24</v>
      </c>
      <c r="I641" s="22">
        <f t="shared" si="71"/>
        <v>24</v>
      </c>
      <c r="J641" s="22"/>
      <c r="K641" s="149">
        <v>24</v>
      </c>
      <c r="L641" s="90"/>
      <c r="M641" s="2"/>
      <c r="N641" t="s">
        <v>35</v>
      </c>
      <c r="O641" t="s">
        <v>35</v>
      </c>
      <c r="P641" t="s">
        <v>89</v>
      </c>
      <c r="Q641" t="s">
        <v>8277</v>
      </c>
      <c r="U641" s="2" t="s">
        <v>37</v>
      </c>
      <c r="V641" t="s">
        <v>8278</v>
      </c>
      <c r="Y641" s="90">
        <f t="shared" si="80"/>
        <v>59</v>
      </c>
      <c r="Z641" s="2">
        <v>1</v>
      </c>
      <c r="AA641" s="22">
        <v>59</v>
      </c>
      <c r="AB641" s="22"/>
      <c r="AC641" s="22"/>
      <c r="AD641" s="22"/>
      <c r="AE641" s="22"/>
      <c r="AF641" t="s">
        <v>1827</v>
      </c>
      <c r="AI641" t="s">
        <v>93</v>
      </c>
      <c r="AK641" t="s">
        <v>69</v>
      </c>
      <c r="AN641" t="s">
        <v>465</v>
      </c>
      <c r="AU641"/>
      <c r="AV641"/>
      <c r="AW641"/>
      <c r="AX641"/>
      <c r="BC641" s="173">
        <f>VLOOKUP(Y641,系数表!A:C,3,0)</f>
        <v>1.1000000000000001</v>
      </c>
      <c r="BD641" s="173">
        <f t="shared" si="69"/>
        <v>26.400000000000002</v>
      </c>
      <c r="BE641" s="173"/>
      <c r="BF641" s="173"/>
      <c r="BG641" s="166"/>
      <c r="BH641" s="166"/>
      <c r="BI641" s="160"/>
      <c r="BJ641" s="43">
        <f t="shared" si="70"/>
        <v>26.400000000000002</v>
      </c>
      <c r="BK641" s="44"/>
      <c r="BL641" s="44"/>
      <c r="BM641" s="44"/>
      <c r="BN641" s="44"/>
      <c r="BR641" s="2" t="s">
        <v>10975</v>
      </c>
    </row>
    <row r="642" spans="1:70" x14ac:dyDescent="0.2">
      <c r="A642" s="23" t="s">
        <v>8176</v>
      </c>
      <c r="B642" t="s">
        <v>8279</v>
      </c>
      <c r="C642" t="s">
        <v>81</v>
      </c>
      <c r="D642" t="s">
        <v>72</v>
      </c>
      <c r="E642" t="s">
        <v>70</v>
      </c>
      <c r="F642" t="s">
        <v>274</v>
      </c>
      <c r="G642" s="22">
        <v>40</v>
      </c>
      <c r="H642" s="22">
        <v>30</v>
      </c>
      <c r="I642" s="22">
        <f t="shared" si="71"/>
        <v>30</v>
      </c>
      <c r="J642" s="22"/>
      <c r="K642" s="149">
        <v>10</v>
      </c>
      <c r="L642" s="90"/>
      <c r="M642" s="2"/>
      <c r="N642" t="s">
        <v>35</v>
      </c>
      <c r="O642" t="s">
        <v>35</v>
      </c>
      <c r="P642" t="s">
        <v>89</v>
      </c>
      <c r="Q642" t="s">
        <v>8280</v>
      </c>
      <c r="U642" s="2" t="s">
        <v>37</v>
      </c>
      <c r="V642" t="s">
        <v>8281</v>
      </c>
      <c r="Y642" s="90">
        <f t="shared" si="80"/>
        <v>59</v>
      </c>
      <c r="Z642" s="2">
        <v>1</v>
      </c>
      <c r="AA642" s="22">
        <v>59</v>
      </c>
      <c r="AB642" s="22"/>
      <c r="AC642" s="22"/>
      <c r="AD642" s="22"/>
      <c r="AE642" s="22"/>
      <c r="AF642" t="s">
        <v>1827</v>
      </c>
      <c r="AI642" t="s">
        <v>668</v>
      </c>
      <c r="AK642" t="s">
        <v>181</v>
      </c>
      <c r="AN642" t="s">
        <v>465</v>
      </c>
      <c r="AU642"/>
      <c r="AV642"/>
      <c r="AW642"/>
      <c r="AX642"/>
      <c r="BC642" s="173">
        <f>VLOOKUP(Y642,系数表!A:C,3,0)</f>
        <v>1.1000000000000001</v>
      </c>
      <c r="BD642" s="173">
        <f t="shared" si="69"/>
        <v>11</v>
      </c>
      <c r="BE642" s="173"/>
      <c r="BF642" s="173"/>
      <c r="BG642" s="166"/>
      <c r="BH642" s="166"/>
      <c r="BI642" s="160"/>
      <c r="BJ642" s="43">
        <f t="shared" si="70"/>
        <v>11</v>
      </c>
      <c r="BK642" s="44"/>
      <c r="BL642" s="44"/>
      <c r="BM642" s="44"/>
      <c r="BN642" s="44"/>
      <c r="BR642" s="2" t="s">
        <v>10975</v>
      </c>
    </row>
    <row r="643" spans="1:70" x14ac:dyDescent="0.2">
      <c r="A643" s="23" t="s">
        <v>8176</v>
      </c>
      <c r="B643" t="s">
        <v>8282</v>
      </c>
      <c r="C643" t="s">
        <v>81</v>
      </c>
      <c r="D643" t="s">
        <v>72</v>
      </c>
      <c r="E643" t="s">
        <v>70</v>
      </c>
      <c r="F643" t="s">
        <v>274</v>
      </c>
      <c r="G643" s="22">
        <v>40</v>
      </c>
      <c r="H643" s="22">
        <v>16</v>
      </c>
      <c r="I643" s="22">
        <f t="shared" si="71"/>
        <v>16</v>
      </c>
      <c r="J643" s="22"/>
      <c r="K643" s="149">
        <v>24</v>
      </c>
      <c r="L643" s="90"/>
      <c r="M643" s="2"/>
      <c r="N643" t="s">
        <v>35</v>
      </c>
      <c r="O643" t="s">
        <v>35</v>
      </c>
      <c r="P643" t="s">
        <v>36</v>
      </c>
      <c r="Q643" t="s">
        <v>1817</v>
      </c>
      <c r="U643" s="2" t="s">
        <v>37</v>
      </c>
      <c r="V643" t="s">
        <v>8283</v>
      </c>
      <c r="Y643" s="90">
        <f t="shared" si="80"/>
        <v>59</v>
      </c>
      <c r="Z643" s="2">
        <v>1</v>
      </c>
      <c r="AA643" s="22">
        <v>59</v>
      </c>
      <c r="AB643" s="22"/>
      <c r="AC643" s="22"/>
      <c r="AD643" s="22"/>
      <c r="AE643" s="22"/>
      <c r="AF643" t="s">
        <v>1827</v>
      </c>
      <c r="AI643" t="s">
        <v>144</v>
      </c>
      <c r="AK643" t="s">
        <v>51</v>
      </c>
      <c r="AN643" t="s">
        <v>465</v>
      </c>
      <c r="AU643"/>
      <c r="AV643"/>
      <c r="AW643"/>
      <c r="AX643"/>
      <c r="BC643" s="173">
        <f>VLOOKUP(Y643,系数表!A:C,3,0)</f>
        <v>1.1000000000000001</v>
      </c>
      <c r="BD643" s="173">
        <f t="shared" si="69"/>
        <v>26.400000000000002</v>
      </c>
      <c r="BE643" s="173"/>
      <c r="BF643" s="173"/>
      <c r="BG643" s="166"/>
      <c r="BH643" s="166"/>
      <c r="BI643" s="160"/>
      <c r="BJ643" s="43">
        <f t="shared" si="70"/>
        <v>26.400000000000002</v>
      </c>
      <c r="BK643" s="44"/>
      <c r="BL643" s="44"/>
      <c r="BM643" s="44"/>
      <c r="BN643" s="44"/>
      <c r="BR643" s="2" t="s">
        <v>10975</v>
      </c>
    </row>
    <row r="644" spans="1:70" x14ac:dyDescent="0.2">
      <c r="A644" s="23" t="s">
        <v>8176</v>
      </c>
      <c r="B644" t="s">
        <v>8284</v>
      </c>
      <c r="C644" t="s">
        <v>41</v>
      </c>
      <c r="D644" t="s">
        <v>72</v>
      </c>
      <c r="E644" t="s">
        <v>70</v>
      </c>
      <c r="F644" t="s">
        <v>97</v>
      </c>
      <c r="G644" s="22">
        <v>48</v>
      </c>
      <c r="H644" s="2"/>
      <c r="I644" s="22">
        <f t="shared" si="71"/>
        <v>0</v>
      </c>
      <c r="J644" s="2"/>
      <c r="K644" s="149">
        <v>48</v>
      </c>
      <c r="L644" s="90"/>
      <c r="M644" s="2"/>
      <c r="N644" t="s">
        <v>45</v>
      </c>
      <c r="O644" t="s">
        <v>35</v>
      </c>
      <c r="P644" t="s">
        <v>36</v>
      </c>
      <c r="Q644" t="s">
        <v>1785</v>
      </c>
      <c r="U644" s="2" t="s">
        <v>37</v>
      </c>
      <c r="V644" t="s">
        <v>8285</v>
      </c>
      <c r="Y644" s="90">
        <f t="shared" si="80"/>
        <v>59</v>
      </c>
      <c r="Z644" s="2">
        <v>1</v>
      </c>
      <c r="AA644" s="22">
        <v>59</v>
      </c>
      <c r="AB644" s="22"/>
      <c r="AC644" s="22"/>
      <c r="AD644" s="22"/>
      <c r="AE644" s="22"/>
      <c r="AF644" t="s">
        <v>1827</v>
      </c>
      <c r="AI644" t="s">
        <v>677</v>
      </c>
      <c r="AK644" t="s">
        <v>98</v>
      </c>
      <c r="AN644" t="s">
        <v>124</v>
      </c>
      <c r="AU644"/>
      <c r="AV644"/>
      <c r="AW644"/>
      <c r="AX644"/>
      <c r="BC644" s="173">
        <f>VLOOKUP(Y644,系数表!A:C,3,0)</f>
        <v>1.1000000000000001</v>
      </c>
      <c r="BD644" s="173">
        <f t="shared" ref="BD644:BD707" si="81">K644*BC644*ROUND(AA644/Y644,0)</f>
        <v>52.800000000000004</v>
      </c>
      <c r="BE644" s="173"/>
      <c r="BF644" s="173"/>
      <c r="BG644" s="166"/>
      <c r="BH644" s="166"/>
      <c r="BI644" s="160"/>
      <c r="BJ644" s="43">
        <f t="shared" ref="BJ644:BJ707" si="82">BD644+BF644</f>
        <v>52.800000000000004</v>
      </c>
      <c r="BK644" s="44"/>
      <c r="BL644" s="44"/>
      <c r="BM644" s="44"/>
      <c r="BN644" s="44"/>
      <c r="BR644" s="2" t="s">
        <v>10975</v>
      </c>
    </row>
    <row r="645" spans="1:70" x14ac:dyDescent="0.2">
      <c r="A645" s="23" t="s">
        <v>8176</v>
      </c>
      <c r="B645" t="s">
        <v>8286</v>
      </c>
      <c r="C645" t="s">
        <v>81</v>
      </c>
      <c r="D645" t="s">
        <v>85</v>
      </c>
      <c r="E645" t="s">
        <v>70</v>
      </c>
      <c r="F645" t="s">
        <v>97</v>
      </c>
      <c r="G645" s="22">
        <v>48</v>
      </c>
      <c r="H645" s="22">
        <v>38</v>
      </c>
      <c r="I645" s="22">
        <f t="shared" ref="I645:I708" si="83">H645-J645</f>
        <v>38</v>
      </c>
      <c r="J645" s="22"/>
      <c r="K645" s="90"/>
      <c r="L645" s="149">
        <v>10</v>
      </c>
      <c r="M645" s="2"/>
      <c r="N645" t="s">
        <v>45</v>
      </c>
      <c r="O645" t="s">
        <v>35</v>
      </c>
      <c r="P645" t="s">
        <v>89</v>
      </c>
      <c r="Q645" t="s">
        <v>1566</v>
      </c>
      <c r="U645" s="2" t="s">
        <v>37</v>
      </c>
      <c r="V645" t="s">
        <v>8287</v>
      </c>
      <c r="Y645" s="90">
        <f>AA645</f>
        <v>33</v>
      </c>
      <c r="Z645" s="2">
        <v>1</v>
      </c>
      <c r="AA645" s="22">
        <v>33</v>
      </c>
      <c r="AB645" s="22"/>
      <c r="AC645" s="22"/>
      <c r="AD645" s="22"/>
      <c r="AE645" s="22"/>
      <c r="AF645" t="s">
        <v>1832</v>
      </c>
      <c r="AI645" t="s">
        <v>8288</v>
      </c>
      <c r="AK645" t="s">
        <v>65</v>
      </c>
      <c r="AN645" t="s">
        <v>465</v>
      </c>
      <c r="AU645"/>
      <c r="AV645"/>
      <c r="AW645"/>
      <c r="AX645"/>
      <c r="BC645" s="173"/>
      <c r="BD645" s="173"/>
      <c r="BE645" s="173">
        <f>VLOOKUP(Y645,系数表!A:D,4,0)</f>
        <v>1.02</v>
      </c>
      <c r="BF645" s="173">
        <f t="shared" ref="BF645:BF687" si="84">L645*BE645*ROUND(AA645/Y645,0)</f>
        <v>10.199999999999999</v>
      </c>
      <c r="BG645" s="166"/>
      <c r="BH645" s="166"/>
      <c r="BI645" s="160"/>
      <c r="BJ645" s="43">
        <f t="shared" si="82"/>
        <v>10.199999999999999</v>
      </c>
      <c r="BK645" s="44"/>
      <c r="BL645" s="44"/>
      <c r="BM645" s="44"/>
      <c r="BN645" s="44"/>
      <c r="BR645" s="2" t="s">
        <v>10975</v>
      </c>
    </row>
    <row r="646" spans="1:70" x14ac:dyDescent="0.2">
      <c r="A646" s="23" t="s">
        <v>8176</v>
      </c>
      <c r="B646" t="s">
        <v>8289</v>
      </c>
      <c r="C646" t="s">
        <v>81</v>
      </c>
      <c r="D646" t="s">
        <v>72</v>
      </c>
      <c r="E646" t="s">
        <v>70</v>
      </c>
      <c r="F646" t="s">
        <v>43</v>
      </c>
      <c r="G646" s="22">
        <v>32</v>
      </c>
      <c r="H646" s="22">
        <v>24</v>
      </c>
      <c r="I646" s="22">
        <f t="shared" si="83"/>
        <v>24</v>
      </c>
      <c r="J646" s="22"/>
      <c r="K646" s="149">
        <v>8</v>
      </c>
      <c r="L646" s="90"/>
      <c r="M646" s="2"/>
      <c r="N646" t="s">
        <v>35</v>
      </c>
      <c r="O646" t="s">
        <v>35</v>
      </c>
      <c r="P646" t="s">
        <v>89</v>
      </c>
      <c r="Q646" t="s">
        <v>1572</v>
      </c>
      <c r="U646" s="2" t="s">
        <v>37</v>
      </c>
      <c r="V646" t="s">
        <v>8290</v>
      </c>
      <c r="Y646" s="90">
        <f t="shared" ref="Y646:Y650" si="85">AA646</f>
        <v>76</v>
      </c>
      <c r="Z646" s="2">
        <v>4</v>
      </c>
      <c r="AA646" s="70">
        <f>73+3</f>
        <v>76</v>
      </c>
      <c r="AB646" s="22"/>
      <c r="AC646" s="22"/>
      <c r="AD646" s="22"/>
      <c r="AE646" s="45" t="s">
        <v>7799</v>
      </c>
      <c r="AF646" t="s">
        <v>1836</v>
      </c>
      <c r="AI646" t="s">
        <v>93</v>
      </c>
      <c r="AK646" t="s">
        <v>69</v>
      </c>
      <c r="AN646" t="s">
        <v>465</v>
      </c>
      <c r="AS646" s="2"/>
      <c r="AU646"/>
      <c r="AV646"/>
      <c r="AX646"/>
      <c r="BC646" s="173">
        <f>VLOOKUP(Y646,系数表!A:C,3,0)</f>
        <v>1.1000000000000001</v>
      </c>
      <c r="BD646" s="173">
        <f t="shared" si="81"/>
        <v>8.8000000000000007</v>
      </c>
      <c r="BE646" s="173"/>
      <c r="BF646" s="173"/>
      <c r="BG646" s="166"/>
      <c r="BH646" s="166"/>
      <c r="BI646" s="160"/>
      <c r="BJ646" s="43">
        <f t="shared" si="82"/>
        <v>8.8000000000000007</v>
      </c>
      <c r="BK646" s="43">
        <f t="shared" ref="BK646:BK654" si="86">BJ646</f>
        <v>8.8000000000000007</v>
      </c>
      <c r="BL646" s="44"/>
      <c r="BM646" s="44"/>
      <c r="BN646" s="44"/>
      <c r="BR646" s="2" t="s">
        <v>10975</v>
      </c>
    </row>
    <row r="647" spans="1:70" x14ac:dyDescent="0.2">
      <c r="A647" s="23" t="s">
        <v>8176</v>
      </c>
      <c r="B647" t="s">
        <v>8291</v>
      </c>
      <c r="C647" t="s">
        <v>81</v>
      </c>
      <c r="D647" t="s">
        <v>72</v>
      </c>
      <c r="E647" t="s">
        <v>70</v>
      </c>
      <c r="F647" t="s">
        <v>43</v>
      </c>
      <c r="G647" s="22">
        <v>32</v>
      </c>
      <c r="H647" s="22">
        <v>20</v>
      </c>
      <c r="I647" s="22">
        <f t="shared" si="83"/>
        <v>20</v>
      </c>
      <c r="J647" s="22"/>
      <c r="K647" s="149">
        <v>12</v>
      </c>
      <c r="L647" s="90"/>
      <c r="M647" s="2"/>
      <c r="N647" t="s">
        <v>35</v>
      </c>
      <c r="O647" t="s">
        <v>35</v>
      </c>
      <c r="P647" t="s">
        <v>89</v>
      </c>
      <c r="Q647" t="s">
        <v>1768</v>
      </c>
      <c r="U647" s="2" t="s">
        <v>37</v>
      </c>
      <c r="V647" t="s">
        <v>8292</v>
      </c>
      <c r="Y647" s="90">
        <f t="shared" si="85"/>
        <v>119</v>
      </c>
      <c r="Z647" s="2">
        <v>4</v>
      </c>
      <c r="AA647" s="22">
        <v>119</v>
      </c>
      <c r="AB647" s="22"/>
      <c r="AC647" s="22"/>
      <c r="AD647" s="22"/>
      <c r="AE647" s="45" t="s">
        <v>7799</v>
      </c>
      <c r="AF647" t="s">
        <v>1770</v>
      </c>
      <c r="AI647" t="s">
        <v>315</v>
      </c>
      <c r="AK647" t="s">
        <v>63</v>
      </c>
      <c r="AN647" t="s">
        <v>465</v>
      </c>
      <c r="AS647" s="2"/>
      <c r="AU647"/>
      <c r="AV647"/>
      <c r="AX647"/>
      <c r="BC647" s="173">
        <f>VLOOKUP(Y647,系数表!A:C,3,0)</f>
        <v>1.1000000000000001</v>
      </c>
      <c r="BD647" s="173">
        <f t="shared" si="81"/>
        <v>13.200000000000001</v>
      </c>
      <c r="BE647" s="173"/>
      <c r="BF647" s="173"/>
      <c r="BG647" s="166"/>
      <c r="BH647" s="166"/>
      <c r="BI647" s="160"/>
      <c r="BJ647" s="43">
        <f t="shared" si="82"/>
        <v>13.200000000000001</v>
      </c>
      <c r="BK647" s="43">
        <f t="shared" si="86"/>
        <v>13.200000000000001</v>
      </c>
      <c r="BL647" s="44"/>
      <c r="BM647" s="44"/>
      <c r="BN647" s="44"/>
      <c r="BR647" s="2" t="s">
        <v>10975</v>
      </c>
    </row>
    <row r="648" spans="1:70" s="56" customFormat="1" x14ac:dyDescent="0.2">
      <c r="A648" s="23" t="s">
        <v>8176</v>
      </c>
      <c r="B648" s="56" t="s">
        <v>8293</v>
      </c>
      <c r="C648" s="56" t="s">
        <v>81</v>
      </c>
      <c r="D648" t="s">
        <v>85</v>
      </c>
      <c r="E648" t="s">
        <v>70</v>
      </c>
      <c r="F648" t="s">
        <v>335</v>
      </c>
      <c r="G648" s="58">
        <v>64</v>
      </c>
      <c r="H648" s="58">
        <v>32</v>
      </c>
      <c r="I648" s="50"/>
      <c r="J648" s="52"/>
      <c r="K648" s="153"/>
      <c r="L648" s="150">
        <v>32</v>
      </c>
      <c r="M648" s="154"/>
      <c r="N648" t="s">
        <v>35</v>
      </c>
      <c r="O648" t="s">
        <v>35</v>
      </c>
      <c r="P648" s="56" t="s">
        <v>89</v>
      </c>
      <c r="Q648" s="56" t="s">
        <v>1404</v>
      </c>
      <c r="U648" s="154" t="s">
        <v>37</v>
      </c>
      <c r="V648" s="56" t="s">
        <v>8294</v>
      </c>
      <c r="W648"/>
      <c r="Y648" s="90">
        <f t="shared" si="85"/>
        <v>30</v>
      </c>
      <c r="Z648" s="154">
        <v>1</v>
      </c>
      <c r="AA648" s="58">
        <v>30</v>
      </c>
      <c r="AB648" s="52">
        <f>AA648</f>
        <v>30</v>
      </c>
      <c r="AC648" s="52">
        <v>2</v>
      </c>
      <c r="AD648" s="53">
        <v>1.5</v>
      </c>
      <c r="AE648" s="45" t="s">
        <v>7799</v>
      </c>
      <c r="AF648" s="56" t="s">
        <v>10953</v>
      </c>
      <c r="AG648" s="49"/>
      <c r="AH648" s="49"/>
      <c r="AI648" s="56" t="s">
        <v>3067</v>
      </c>
      <c r="AJ648"/>
      <c r="AK648" t="s">
        <v>44</v>
      </c>
      <c r="AL648"/>
      <c r="AM648"/>
      <c r="AN648" t="s">
        <v>1403</v>
      </c>
      <c r="AO648"/>
      <c r="AP648"/>
      <c r="AQ648"/>
      <c r="AR648"/>
      <c r="AS648" s="154"/>
      <c r="AW648" s="154"/>
      <c r="AY648" s="43"/>
      <c r="AZ648" s="43"/>
      <c r="BA648" s="55"/>
      <c r="BB648" s="55"/>
      <c r="BC648" s="173"/>
      <c r="BD648" s="173"/>
      <c r="BE648" s="173">
        <f>VLOOKUP(Y648,系数表!A:D,4,0)</f>
        <v>1</v>
      </c>
      <c r="BF648" s="173">
        <f t="shared" si="84"/>
        <v>32</v>
      </c>
      <c r="BG648" s="167"/>
      <c r="BH648" s="167"/>
      <c r="BI648" s="160"/>
      <c r="BJ648" s="155">
        <f t="shared" si="82"/>
        <v>32</v>
      </c>
      <c r="BK648" s="155">
        <f t="shared" si="86"/>
        <v>32</v>
      </c>
      <c r="BL648" s="156"/>
      <c r="BM648" s="156"/>
      <c r="BN648" s="156"/>
      <c r="BO648" s="154"/>
      <c r="BP648" s="102" t="s">
        <v>7807</v>
      </c>
      <c r="BR648" s="2" t="s">
        <v>10975</v>
      </c>
    </row>
    <row r="649" spans="1:70" x14ac:dyDescent="0.2">
      <c r="A649" s="23" t="s">
        <v>8176</v>
      </c>
      <c r="B649" t="s">
        <v>8293</v>
      </c>
      <c r="C649" t="s">
        <v>81</v>
      </c>
      <c r="D649" t="s">
        <v>85</v>
      </c>
      <c r="E649" t="s">
        <v>70</v>
      </c>
      <c r="F649" t="s">
        <v>335</v>
      </c>
      <c r="G649" s="22">
        <v>64</v>
      </c>
      <c r="H649" s="22">
        <v>32</v>
      </c>
      <c r="I649" s="22">
        <f t="shared" si="83"/>
        <v>32</v>
      </c>
      <c r="J649" s="22"/>
      <c r="K649" s="90"/>
      <c r="L649" s="149">
        <v>32</v>
      </c>
      <c r="M649" s="2"/>
      <c r="N649" t="s">
        <v>35</v>
      </c>
      <c r="O649" t="s">
        <v>35</v>
      </c>
      <c r="P649" t="s">
        <v>89</v>
      </c>
      <c r="Q649" t="s">
        <v>8295</v>
      </c>
      <c r="U649" s="2" t="s">
        <v>37</v>
      </c>
      <c r="V649" t="s">
        <v>8296</v>
      </c>
      <c r="Y649" s="90">
        <f t="shared" si="85"/>
        <v>96</v>
      </c>
      <c r="Z649" s="2">
        <v>3</v>
      </c>
      <c r="AA649" s="70">
        <f>90+6</f>
        <v>96</v>
      </c>
      <c r="AB649" s="22"/>
      <c r="AC649" s="22"/>
      <c r="AD649" s="22"/>
      <c r="AE649" s="45" t="s">
        <v>8183</v>
      </c>
      <c r="AF649" t="s">
        <v>8297</v>
      </c>
      <c r="AI649" t="s">
        <v>3067</v>
      </c>
      <c r="AK649" t="s">
        <v>44</v>
      </c>
      <c r="AN649" t="s">
        <v>465</v>
      </c>
      <c r="AS649" s="2"/>
      <c r="AU649"/>
      <c r="AV649"/>
      <c r="AX649"/>
      <c r="BC649" s="173"/>
      <c r="BD649" s="173"/>
      <c r="BE649" s="173">
        <f>VLOOKUP(Y649,系数表!A:D,4,0)</f>
        <v>1.2</v>
      </c>
      <c r="BF649" s="173">
        <f t="shared" si="84"/>
        <v>38.4</v>
      </c>
      <c r="BG649" s="166"/>
      <c r="BH649" s="166"/>
      <c r="BI649" s="160"/>
      <c r="BJ649" s="43">
        <f t="shared" si="82"/>
        <v>38.4</v>
      </c>
      <c r="BK649" s="43">
        <f t="shared" si="86"/>
        <v>38.4</v>
      </c>
      <c r="BL649" s="44"/>
      <c r="BM649" s="44"/>
      <c r="BN649" s="44"/>
      <c r="BR649" s="2" t="s">
        <v>10975</v>
      </c>
    </row>
    <row r="650" spans="1:70" x14ac:dyDescent="0.2">
      <c r="A650" s="23" t="s">
        <v>8145</v>
      </c>
      <c r="B650" t="s">
        <v>8293</v>
      </c>
      <c r="C650" t="s">
        <v>81</v>
      </c>
      <c r="D650" t="s">
        <v>85</v>
      </c>
      <c r="E650" t="s">
        <v>70</v>
      </c>
      <c r="F650" t="s">
        <v>335</v>
      </c>
      <c r="G650" s="22">
        <v>64</v>
      </c>
      <c r="H650" s="22">
        <v>32</v>
      </c>
      <c r="I650" s="22">
        <f t="shared" si="83"/>
        <v>32</v>
      </c>
      <c r="J650" s="22"/>
      <c r="K650" s="90"/>
      <c r="L650" s="149">
        <v>32</v>
      </c>
      <c r="M650" s="2"/>
      <c r="N650" t="s">
        <v>35</v>
      </c>
      <c r="O650" t="s">
        <v>35</v>
      </c>
      <c r="P650" t="s">
        <v>89</v>
      </c>
      <c r="Q650" t="s">
        <v>1423</v>
      </c>
      <c r="U650" s="2" t="s">
        <v>37</v>
      </c>
      <c r="V650" t="s">
        <v>8298</v>
      </c>
      <c r="Y650" s="90">
        <f t="shared" si="85"/>
        <v>125</v>
      </c>
      <c r="Z650" s="2">
        <v>4</v>
      </c>
      <c r="AA650" s="70">
        <f>121+4</f>
        <v>125</v>
      </c>
      <c r="AB650" s="22"/>
      <c r="AC650" s="22"/>
      <c r="AD650" s="22"/>
      <c r="AE650" s="45" t="s">
        <v>8299</v>
      </c>
      <c r="AF650" t="s">
        <v>8300</v>
      </c>
      <c r="AI650" t="s">
        <v>3067</v>
      </c>
      <c r="AK650" t="s">
        <v>44</v>
      </c>
      <c r="AN650" t="s">
        <v>465</v>
      </c>
      <c r="AS650" s="2"/>
      <c r="AU650"/>
      <c r="AV650"/>
      <c r="AX650"/>
      <c r="BC650" s="173"/>
      <c r="BD650" s="173"/>
      <c r="BE650" s="173">
        <f>VLOOKUP(Y650,系数表!A:D,4,0)</f>
        <v>1.2</v>
      </c>
      <c r="BF650" s="173">
        <f t="shared" si="84"/>
        <v>38.4</v>
      </c>
      <c r="BG650" s="166"/>
      <c r="BH650" s="166"/>
      <c r="BI650" s="160"/>
      <c r="BJ650" s="43">
        <f t="shared" si="82"/>
        <v>38.4</v>
      </c>
      <c r="BK650" s="43">
        <f t="shared" si="86"/>
        <v>38.4</v>
      </c>
      <c r="BL650" s="44"/>
      <c r="BM650" s="44"/>
      <c r="BN650" s="44"/>
      <c r="BR650" s="2" t="s">
        <v>10975</v>
      </c>
    </row>
    <row r="651" spans="1:70" x14ac:dyDescent="0.2">
      <c r="A651" s="23" t="s">
        <v>8301</v>
      </c>
      <c r="B651" t="s">
        <v>8302</v>
      </c>
      <c r="C651" t="s">
        <v>41</v>
      </c>
      <c r="D651" t="s">
        <v>85</v>
      </c>
      <c r="E651" t="s">
        <v>70</v>
      </c>
      <c r="F651" t="s">
        <v>97</v>
      </c>
      <c r="G651" s="22">
        <v>48</v>
      </c>
      <c r="H651" s="22">
        <v>36</v>
      </c>
      <c r="I651" s="22">
        <f t="shared" si="83"/>
        <v>36</v>
      </c>
      <c r="J651" s="22"/>
      <c r="K651" s="149">
        <v>12</v>
      </c>
      <c r="L651" s="90"/>
      <c r="M651" s="2"/>
      <c r="N651" t="s">
        <v>45</v>
      </c>
      <c r="O651" t="s">
        <v>35</v>
      </c>
      <c r="P651" t="s">
        <v>36</v>
      </c>
      <c r="Q651" t="s">
        <v>1539</v>
      </c>
      <c r="U651" s="2" t="s">
        <v>37</v>
      </c>
      <c r="V651" t="s">
        <v>8303</v>
      </c>
      <c r="Y651" s="90">
        <f t="shared" ref="Y651:Y659" si="87">AA651</f>
        <v>119</v>
      </c>
      <c r="Z651" s="2">
        <v>4</v>
      </c>
      <c r="AA651" s="22">
        <v>119</v>
      </c>
      <c r="AB651" s="22"/>
      <c r="AC651" s="22"/>
      <c r="AD651" s="22"/>
      <c r="AE651" s="45" t="s">
        <v>8299</v>
      </c>
      <c r="AF651" t="s">
        <v>1533</v>
      </c>
      <c r="AI651" t="s">
        <v>93</v>
      </c>
      <c r="AK651" t="s">
        <v>123</v>
      </c>
      <c r="AN651" t="s">
        <v>465</v>
      </c>
      <c r="AS651" s="2"/>
      <c r="AU651"/>
      <c r="AV651"/>
      <c r="AX651"/>
      <c r="BC651" s="173">
        <f>VLOOKUP(Y651,系数表!A:C,3,0)</f>
        <v>1.1000000000000001</v>
      </c>
      <c r="BD651" s="173">
        <f t="shared" si="81"/>
        <v>13.200000000000001</v>
      </c>
      <c r="BE651" s="173"/>
      <c r="BF651" s="173"/>
      <c r="BG651" s="166"/>
      <c r="BH651" s="166"/>
      <c r="BI651" s="160"/>
      <c r="BJ651" s="43">
        <f t="shared" si="82"/>
        <v>13.200000000000001</v>
      </c>
      <c r="BK651" s="43">
        <f t="shared" si="86"/>
        <v>13.200000000000001</v>
      </c>
      <c r="BL651" s="44"/>
      <c r="BM651" s="44"/>
      <c r="BN651" s="44"/>
      <c r="BR651" s="2" t="s">
        <v>10975</v>
      </c>
    </row>
    <row r="652" spans="1:70" x14ac:dyDescent="0.2">
      <c r="A652" s="23" t="s">
        <v>8301</v>
      </c>
      <c r="B652" t="s">
        <v>8302</v>
      </c>
      <c r="C652" t="s">
        <v>41</v>
      </c>
      <c r="D652" t="s">
        <v>85</v>
      </c>
      <c r="E652" t="s">
        <v>70</v>
      </c>
      <c r="F652" t="s">
        <v>97</v>
      </c>
      <c r="G652" s="22">
        <v>48</v>
      </c>
      <c r="H652" s="22">
        <v>36</v>
      </c>
      <c r="I652" s="22">
        <f t="shared" si="83"/>
        <v>36</v>
      </c>
      <c r="J652" s="22"/>
      <c r="K652" s="149">
        <v>12</v>
      </c>
      <c r="L652" s="90"/>
      <c r="M652" s="2"/>
      <c r="N652" t="s">
        <v>45</v>
      </c>
      <c r="O652" t="s">
        <v>35</v>
      </c>
      <c r="P652" t="s">
        <v>36</v>
      </c>
      <c r="Q652" t="s">
        <v>1677</v>
      </c>
      <c r="U652" s="2" t="s">
        <v>37</v>
      </c>
      <c r="V652" t="s">
        <v>8304</v>
      </c>
      <c r="Y652" s="90">
        <f t="shared" si="87"/>
        <v>118</v>
      </c>
      <c r="Z652" s="2">
        <v>4</v>
      </c>
      <c r="AA652" s="22">
        <v>118</v>
      </c>
      <c r="AB652" s="22"/>
      <c r="AC652" s="22"/>
      <c r="AD652" s="22"/>
      <c r="AE652" s="45" t="s">
        <v>8299</v>
      </c>
      <c r="AF652" t="s">
        <v>1536</v>
      </c>
      <c r="AI652" t="s">
        <v>93</v>
      </c>
      <c r="AK652" t="s">
        <v>123</v>
      </c>
      <c r="AN652" t="s">
        <v>465</v>
      </c>
      <c r="AS652" s="2"/>
      <c r="AU652"/>
      <c r="AV652"/>
      <c r="AX652"/>
      <c r="BC652" s="173">
        <f>VLOOKUP(Y652,系数表!A:C,3,0)</f>
        <v>1.1000000000000001</v>
      </c>
      <c r="BD652" s="173">
        <f t="shared" si="81"/>
        <v>13.200000000000001</v>
      </c>
      <c r="BE652" s="173"/>
      <c r="BF652" s="173"/>
      <c r="BG652" s="166"/>
      <c r="BH652" s="166"/>
      <c r="BI652" s="160"/>
      <c r="BJ652" s="43">
        <f t="shared" si="82"/>
        <v>13.200000000000001</v>
      </c>
      <c r="BK652" s="43">
        <f t="shared" si="86"/>
        <v>13.200000000000001</v>
      </c>
      <c r="BL652" s="44"/>
      <c r="BM652" s="44"/>
      <c r="BN652" s="44"/>
      <c r="BR652" s="2" t="s">
        <v>10975</v>
      </c>
    </row>
    <row r="653" spans="1:70" x14ac:dyDescent="0.2">
      <c r="A653" s="23" t="s">
        <v>8301</v>
      </c>
      <c r="B653" t="s">
        <v>8305</v>
      </c>
      <c r="C653" t="s">
        <v>81</v>
      </c>
      <c r="D653" t="s">
        <v>72</v>
      </c>
      <c r="E653" t="s">
        <v>70</v>
      </c>
      <c r="F653" t="s">
        <v>97</v>
      </c>
      <c r="G653" s="22">
        <v>48</v>
      </c>
      <c r="H653" s="22">
        <v>36</v>
      </c>
      <c r="I653" s="22">
        <f t="shared" si="83"/>
        <v>36</v>
      </c>
      <c r="J653" s="22"/>
      <c r="K653" s="149">
        <v>12</v>
      </c>
      <c r="L653" s="90"/>
      <c r="M653" s="2"/>
      <c r="N653" t="s">
        <v>45</v>
      </c>
      <c r="O653" t="s">
        <v>35</v>
      </c>
      <c r="P653" t="s">
        <v>89</v>
      </c>
      <c r="Q653" t="s">
        <v>1762</v>
      </c>
      <c r="U653" s="2" t="s">
        <v>37</v>
      </c>
      <c r="V653" t="s">
        <v>8306</v>
      </c>
      <c r="Y653" s="90">
        <f t="shared" si="87"/>
        <v>105</v>
      </c>
      <c r="Z653" s="2">
        <v>4</v>
      </c>
      <c r="AA653" s="22">
        <v>105</v>
      </c>
      <c r="AB653" s="22"/>
      <c r="AC653" s="22"/>
      <c r="AD653" s="22"/>
      <c r="AE653" s="45" t="s">
        <v>8299</v>
      </c>
      <c r="AF653" t="s">
        <v>1840</v>
      </c>
      <c r="AI653" t="s">
        <v>93</v>
      </c>
      <c r="AK653" t="s">
        <v>123</v>
      </c>
      <c r="AN653" t="s">
        <v>465</v>
      </c>
      <c r="AS653" s="2"/>
      <c r="AU653"/>
      <c r="AV653"/>
      <c r="AX653"/>
      <c r="BC653" s="173">
        <f>VLOOKUP(Y653,系数表!A:C,3,0)</f>
        <v>1.1000000000000001</v>
      </c>
      <c r="BD653" s="173">
        <f t="shared" si="81"/>
        <v>13.200000000000001</v>
      </c>
      <c r="BE653" s="173"/>
      <c r="BF653" s="173"/>
      <c r="BG653" s="166"/>
      <c r="BH653" s="166"/>
      <c r="BI653" s="160"/>
      <c r="BJ653" s="43">
        <f t="shared" si="82"/>
        <v>13.200000000000001</v>
      </c>
      <c r="BK653" s="43">
        <f t="shared" si="86"/>
        <v>13.200000000000001</v>
      </c>
      <c r="BL653" s="44"/>
      <c r="BM653" s="44"/>
      <c r="BN653" s="44"/>
      <c r="BR653" s="2" t="s">
        <v>10975</v>
      </c>
    </row>
    <row r="654" spans="1:70" x14ac:dyDescent="0.2">
      <c r="A654" s="23" t="s">
        <v>8301</v>
      </c>
      <c r="B654" t="s">
        <v>8307</v>
      </c>
      <c r="C654" t="s">
        <v>41</v>
      </c>
      <c r="D654" t="s">
        <v>72</v>
      </c>
      <c r="E654" t="s">
        <v>70</v>
      </c>
      <c r="F654" t="s">
        <v>97</v>
      </c>
      <c r="G654" s="22">
        <v>48</v>
      </c>
      <c r="H654" s="22">
        <v>36</v>
      </c>
      <c r="I654" s="22">
        <f t="shared" si="83"/>
        <v>36</v>
      </c>
      <c r="J654" s="22"/>
      <c r="K654" s="149">
        <v>12</v>
      </c>
      <c r="L654" s="90"/>
      <c r="M654" s="2"/>
      <c r="N654" t="s">
        <v>45</v>
      </c>
      <c r="O654" t="s">
        <v>35</v>
      </c>
      <c r="P654" t="s">
        <v>89</v>
      </c>
      <c r="Q654" t="s">
        <v>1717</v>
      </c>
      <c r="R654" t="s">
        <v>8248</v>
      </c>
      <c r="U654" s="2" t="s">
        <v>37</v>
      </c>
      <c r="V654" t="s">
        <v>8308</v>
      </c>
      <c r="Y654" s="90">
        <f t="shared" si="87"/>
        <v>105</v>
      </c>
      <c r="Z654" s="2">
        <v>4</v>
      </c>
      <c r="AA654" s="22">
        <v>105</v>
      </c>
      <c r="AB654" s="22"/>
      <c r="AC654" s="22"/>
      <c r="AD654" s="22"/>
      <c r="AE654" s="45" t="s">
        <v>8299</v>
      </c>
      <c r="AF654" t="s">
        <v>1840</v>
      </c>
      <c r="AI654" t="s">
        <v>93</v>
      </c>
      <c r="AK654" t="s">
        <v>123</v>
      </c>
      <c r="AN654" t="s">
        <v>465</v>
      </c>
      <c r="AS654" s="2"/>
      <c r="AU654"/>
      <c r="AV654"/>
      <c r="AX654"/>
      <c r="BC654" s="173">
        <f>VLOOKUP(Y654,系数表!A:C,3,0)</f>
        <v>1.1000000000000001</v>
      </c>
      <c r="BD654" s="173">
        <f t="shared" si="81"/>
        <v>13.200000000000001</v>
      </c>
      <c r="BE654" s="173"/>
      <c r="BF654" s="173"/>
      <c r="BG654" s="166"/>
      <c r="BH654" s="166"/>
      <c r="BI654" s="160"/>
      <c r="BJ654" s="43">
        <f t="shared" si="82"/>
        <v>13.200000000000001</v>
      </c>
      <c r="BK654" s="43">
        <f t="shared" si="86"/>
        <v>13.200000000000001</v>
      </c>
      <c r="BL654" s="44"/>
      <c r="BM654" s="44"/>
      <c r="BN654" s="44"/>
      <c r="BR654" s="2" t="s">
        <v>10975</v>
      </c>
    </row>
    <row r="655" spans="1:70" x14ac:dyDescent="0.2">
      <c r="A655" s="23" t="s">
        <v>8301</v>
      </c>
      <c r="B655" t="s">
        <v>8309</v>
      </c>
      <c r="C655" t="s">
        <v>81</v>
      </c>
      <c r="D655" t="s">
        <v>85</v>
      </c>
      <c r="E655" t="s">
        <v>70</v>
      </c>
      <c r="F655" t="s">
        <v>86</v>
      </c>
      <c r="G655" s="22">
        <v>80</v>
      </c>
      <c r="H655" s="22">
        <v>72</v>
      </c>
      <c r="I655" s="22">
        <f t="shared" si="83"/>
        <v>72</v>
      </c>
      <c r="J655" s="22"/>
      <c r="K655" s="149">
        <v>8</v>
      </c>
      <c r="L655" s="90"/>
      <c r="M655" s="2"/>
      <c r="N655" t="s">
        <v>60</v>
      </c>
      <c r="O655" t="s">
        <v>35</v>
      </c>
      <c r="P655" t="s">
        <v>89</v>
      </c>
      <c r="Q655" t="s">
        <v>1849</v>
      </c>
      <c r="U655" s="2" t="s">
        <v>37</v>
      </c>
      <c r="V655" t="s">
        <v>8310</v>
      </c>
      <c r="Y655" s="90">
        <f t="shared" si="87"/>
        <v>136</v>
      </c>
      <c r="Z655" s="2">
        <v>3</v>
      </c>
      <c r="AA655" s="22">
        <v>136</v>
      </c>
      <c r="AB655" s="22"/>
      <c r="AC655" s="22"/>
      <c r="AD655" s="22"/>
      <c r="AE655" s="22"/>
      <c r="AF655" t="s">
        <v>332</v>
      </c>
      <c r="AI655" t="s">
        <v>8311</v>
      </c>
      <c r="AK655" t="s">
        <v>94</v>
      </c>
      <c r="AN655" t="s">
        <v>465</v>
      </c>
      <c r="AU655"/>
      <c r="AV655"/>
      <c r="AW655"/>
      <c r="AX655"/>
      <c r="BC655" s="173">
        <f>VLOOKUP(Y655,系数表!A:C,3,0)</f>
        <v>1.1000000000000001</v>
      </c>
      <c r="BD655" s="173">
        <f t="shared" si="81"/>
        <v>8.8000000000000007</v>
      </c>
      <c r="BE655" s="173"/>
      <c r="BF655" s="173"/>
      <c r="BG655" s="166"/>
      <c r="BH655" s="166"/>
      <c r="BI655" s="160"/>
      <c r="BJ655" s="43">
        <f t="shared" si="82"/>
        <v>8.8000000000000007</v>
      </c>
      <c r="BK655" s="44"/>
      <c r="BL655" s="44"/>
      <c r="BM655" s="44"/>
      <c r="BN655" s="44"/>
      <c r="BR655" s="2" t="s">
        <v>10975</v>
      </c>
    </row>
    <row r="656" spans="1:70" x14ac:dyDescent="0.2">
      <c r="A656" s="23" t="s">
        <v>8301</v>
      </c>
      <c r="B656" t="s">
        <v>8312</v>
      </c>
      <c r="C656" t="s">
        <v>81</v>
      </c>
      <c r="D656" t="s">
        <v>85</v>
      </c>
      <c r="E656" t="s">
        <v>70</v>
      </c>
      <c r="F656" t="s">
        <v>97</v>
      </c>
      <c r="G656" s="22">
        <v>48</v>
      </c>
      <c r="H656" s="22">
        <v>40</v>
      </c>
      <c r="I656" s="22">
        <f t="shared" si="83"/>
        <v>40</v>
      </c>
      <c r="J656" s="22"/>
      <c r="K656" s="149">
        <v>8</v>
      </c>
      <c r="L656" s="90"/>
      <c r="M656" s="2"/>
      <c r="N656" t="s">
        <v>45</v>
      </c>
      <c r="O656" t="s">
        <v>35</v>
      </c>
      <c r="P656" t="s">
        <v>36</v>
      </c>
      <c r="Q656" t="s">
        <v>1460</v>
      </c>
      <c r="U656" s="2" t="s">
        <v>37</v>
      </c>
      <c r="V656" t="s">
        <v>8313</v>
      </c>
      <c r="Y656" s="90">
        <f t="shared" si="87"/>
        <v>91</v>
      </c>
      <c r="Z656" s="2">
        <v>2</v>
      </c>
      <c r="AA656" s="22">
        <v>91</v>
      </c>
      <c r="AB656" s="22"/>
      <c r="AC656" s="22"/>
      <c r="AD656" s="22"/>
      <c r="AE656" s="22"/>
      <c r="AF656" t="s">
        <v>4250</v>
      </c>
      <c r="AI656" t="s">
        <v>1553</v>
      </c>
      <c r="AK656" t="s">
        <v>152</v>
      </c>
      <c r="AN656" t="s">
        <v>465</v>
      </c>
      <c r="AU656"/>
      <c r="AV656"/>
      <c r="AW656"/>
      <c r="AX656"/>
      <c r="BC656" s="173">
        <f>VLOOKUP(Y656,系数表!A:C,3,0)</f>
        <v>1.1000000000000001</v>
      </c>
      <c r="BD656" s="173">
        <f t="shared" si="81"/>
        <v>8.8000000000000007</v>
      </c>
      <c r="BE656" s="173"/>
      <c r="BF656" s="173"/>
      <c r="BG656" s="166"/>
      <c r="BH656" s="166"/>
      <c r="BI656" s="160"/>
      <c r="BJ656" s="43">
        <f t="shared" si="82"/>
        <v>8.8000000000000007</v>
      </c>
      <c r="BK656" s="44"/>
      <c r="BL656" s="44"/>
      <c r="BM656" s="44"/>
      <c r="BN656" s="44"/>
      <c r="BR656" s="2" t="s">
        <v>10975</v>
      </c>
    </row>
    <row r="657" spans="1:70" x14ac:dyDescent="0.2">
      <c r="A657" s="23" t="s">
        <v>8301</v>
      </c>
      <c r="B657" t="s">
        <v>8314</v>
      </c>
      <c r="C657" t="s">
        <v>81</v>
      </c>
      <c r="D657" t="s">
        <v>85</v>
      </c>
      <c r="E657" t="s">
        <v>70</v>
      </c>
      <c r="F657" t="s">
        <v>183</v>
      </c>
      <c r="G657" s="22">
        <v>56</v>
      </c>
      <c r="H657" s="22">
        <v>48</v>
      </c>
      <c r="I657" s="22">
        <f t="shared" si="83"/>
        <v>48</v>
      </c>
      <c r="J657" s="22"/>
      <c r="K657" s="149">
        <v>8</v>
      </c>
      <c r="L657" s="90"/>
      <c r="M657" s="2"/>
      <c r="N657" t="s">
        <v>60</v>
      </c>
      <c r="O657" t="s">
        <v>35</v>
      </c>
      <c r="P657" t="s">
        <v>89</v>
      </c>
      <c r="Q657" t="s">
        <v>1902</v>
      </c>
      <c r="U657" s="2" t="s">
        <v>37</v>
      </c>
      <c r="V657" t="s">
        <v>8315</v>
      </c>
      <c r="Y657" s="90">
        <f t="shared" si="87"/>
        <v>27</v>
      </c>
      <c r="Z657" s="2">
        <v>1</v>
      </c>
      <c r="AA657" s="22">
        <v>27</v>
      </c>
      <c r="AB657" s="22"/>
      <c r="AC657" s="22"/>
      <c r="AD657" s="22"/>
      <c r="AE657" s="22"/>
      <c r="AF657" t="s">
        <v>4224</v>
      </c>
      <c r="AI657" t="s">
        <v>93</v>
      </c>
      <c r="AK657" t="s">
        <v>98</v>
      </c>
      <c r="AN657" t="s">
        <v>465</v>
      </c>
      <c r="AU657"/>
      <c r="AV657"/>
      <c r="AW657"/>
      <c r="AX657"/>
      <c r="BC657" s="173">
        <f>VLOOKUP(Y657,系数表!A:C,3,0)</f>
        <v>1.02</v>
      </c>
      <c r="BD657" s="173">
        <f t="shared" si="81"/>
        <v>8.16</v>
      </c>
      <c r="BE657" s="173"/>
      <c r="BF657" s="173"/>
      <c r="BG657" s="166"/>
      <c r="BH657" s="166"/>
      <c r="BI657" s="160"/>
      <c r="BJ657" s="43">
        <f t="shared" si="82"/>
        <v>8.16</v>
      </c>
      <c r="BK657" s="44"/>
      <c r="BL657" s="44"/>
      <c r="BM657" s="44"/>
      <c r="BN657" s="44"/>
      <c r="BR657" s="2" t="s">
        <v>10975</v>
      </c>
    </row>
    <row r="658" spans="1:70" x14ac:dyDescent="0.2">
      <c r="A658" s="23" t="s">
        <v>8301</v>
      </c>
      <c r="B658" t="s">
        <v>8316</v>
      </c>
      <c r="C658" t="s">
        <v>81</v>
      </c>
      <c r="D658" t="s">
        <v>85</v>
      </c>
      <c r="E658" t="s">
        <v>70</v>
      </c>
      <c r="F658" t="s">
        <v>335</v>
      </c>
      <c r="G658" s="22">
        <v>64</v>
      </c>
      <c r="H658" s="22">
        <v>54</v>
      </c>
      <c r="I658" s="22">
        <f t="shared" si="83"/>
        <v>54</v>
      </c>
      <c r="J658" s="22"/>
      <c r="K658" s="149">
        <v>10</v>
      </c>
      <c r="L658" s="90"/>
      <c r="M658" s="2"/>
      <c r="N658" t="s">
        <v>45</v>
      </c>
      <c r="O658" t="s">
        <v>35</v>
      </c>
      <c r="P658" t="s">
        <v>89</v>
      </c>
      <c r="Q658" t="s">
        <v>1849</v>
      </c>
      <c r="U658" s="2" t="s">
        <v>37</v>
      </c>
      <c r="V658" t="s">
        <v>8317</v>
      </c>
      <c r="Y658" s="90">
        <f t="shared" si="87"/>
        <v>62</v>
      </c>
      <c r="Z658" s="2">
        <v>2</v>
      </c>
      <c r="AA658" s="22">
        <v>62</v>
      </c>
      <c r="AB658" s="22"/>
      <c r="AC658" s="22"/>
      <c r="AD658" s="22"/>
      <c r="AE658" s="22"/>
      <c r="AF658" t="s">
        <v>414</v>
      </c>
      <c r="AI658" t="s">
        <v>8311</v>
      </c>
      <c r="AK658" t="s">
        <v>101</v>
      </c>
      <c r="AN658" t="s">
        <v>465</v>
      </c>
      <c r="AU658"/>
      <c r="AV658"/>
      <c r="AW658"/>
      <c r="AX658"/>
      <c r="BC658" s="173">
        <f>VLOOKUP(Y658,系数表!A:C,3,0)</f>
        <v>1.1000000000000001</v>
      </c>
      <c r="BD658" s="173">
        <f t="shared" si="81"/>
        <v>11</v>
      </c>
      <c r="BE658" s="173"/>
      <c r="BF658" s="173"/>
      <c r="BG658" s="166"/>
      <c r="BH658" s="166"/>
      <c r="BI658" s="160"/>
      <c r="BJ658" s="43">
        <f t="shared" si="82"/>
        <v>11</v>
      </c>
      <c r="BK658" s="44"/>
      <c r="BL658" s="44"/>
      <c r="BM658" s="44"/>
      <c r="BN658" s="44"/>
      <c r="BR658" s="2" t="s">
        <v>10975</v>
      </c>
    </row>
    <row r="659" spans="1:70" x14ac:dyDescent="0.2">
      <c r="A659" s="23" t="s">
        <v>8301</v>
      </c>
      <c r="B659" t="s">
        <v>8318</v>
      </c>
      <c r="C659" t="s">
        <v>81</v>
      </c>
      <c r="D659" t="s">
        <v>85</v>
      </c>
      <c r="E659" t="s">
        <v>70</v>
      </c>
      <c r="F659" t="s">
        <v>97</v>
      </c>
      <c r="G659" s="22">
        <v>48</v>
      </c>
      <c r="H659" s="22">
        <v>32</v>
      </c>
      <c r="I659" s="22">
        <f t="shared" si="83"/>
        <v>32</v>
      </c>
      <c r="J659" s="22"/>
      <c r="K659" s="149">
        <v>16</v>
      </c>
      <c r="L659" s="90"/>
      <c r="M659" s="2"/>
      <c r="N659" t="s">
        <v>35</v>
      </c>
      <c r="O659" t="s">
        <v>35</v>
      </c>
      <c r="P659" t="s">
        <v>89</v>
      </c>
      <c r="Q659" t="s">
        <v>1624</v>
      </c>
      <c r="U659" s="2" t="s">
        <v>37</v>
      </c>
      <c r="V659" t="s">
        <v>8319</v>
      </c>
      <c r="Y659" s="90">
        <f t="shared" si="87"/>
        <v>130</v>
      </c>
      <c r="Z659" s="2">
        <v>4</v>
      </c>
      <c r="AA659" s="22">
        <v>130</v>
      </c>
      <c r="AB659" s="22"/>
      <c r="AC659" s="22"/>
      <c r="AD659" s="22"/>
      <c r="AE659" s="45" t="s">
        <v>8299</v>
      </c>
      <c r="AF659" t="s">
        <v>1679</v>
      </c>
      <c r="AI659" t="s">
        <v>677</v>
      </c>
      <c r="AK659" t="s">
        <v>44</v>
      </c>
      <c r="AN659" t="s">
        <v>465</v>
      </c>
      <c r="AS659" s="2"/>
      <c r="AU659"/>
      <c r="AV659"/>
      <c r="AX659"/>
      <c r="BC659" s="173">
        <f>VLOOKUP(Y659,系数表!A:C,3,0)</f>
        <v>1.1000000000000001</v>
      </c>
      <c r="BD659" s="173">
        <f t="shared" si="81"/>
        <v>17.600000000000001</v>
      </c>
      <c r="BE659" s="173"/>
      <c r="BF659" s="173"/>
      <c r="BG659" s="166"/>
      <c r="BH659" s="166"/>
      <c r="BI659" s="160"/>
      <c r="BJ659" s="43">
        <f t="shared" si="82"/>
        <v>17.600000000000001</v>
      </c>
      <c r="BK659" s="43">
        <f>BJ659</f>
        <v>17.600000000000001</v>
      </c>
      <c r="BL659" s="44"/>
      <c r="BM659" s="44"/>
      <c r="BN659" s="44"/>
      <c r="BR659" s="2" t="s">
        <v>10975</v>
      </c>
    </row>
    <row r="660" spans="1:70" x14ac:dyDescent="0.2">
      <c r="A660" s="23" t="s">
        <v>8320</v>
      </c>
      <c r="B660" t="s">
        <v>1896</v>
      </c>
      <c r="C660" t="s">
        <v>81</v>
      </c>
      <c r="D660" t="s">
        <v>85</v>
      </c>
      <c r="E660" t="s">
        <v>70</v>
      </c>
      <c r="F660" t="s">
        <v>43</v>
      </c>
      <c r="G660" s="22">
        <v>32</v>
      </c>
      <c r="H660" s="22">
        <v>32</v>
      </c>
      <c r="I660" s="22">
        <f t="shared" si="83"/>
        <v>32</v>
      </c>
      <c r="J660" s="22"/>
      <c r="K660" s="90"/>
      <c r="L660" s="90"/>
      <c r="M660" s="2"/>
      <c r="N660" t="s">
        <v>35</v>
      </c>
      <c r="O660" t="s">
        <v>35</v>
      </c>
      <c r="P660" t="s">
        <v>89</v>
      </c>
      <c r="Q660" t="s">
        <v>1528</v>
      </c>
      <c r="U660" s="2" t="s">
        <v>37</v>
      </c>
      <c r="V660" t="s">
        <v>1898</v>
      </c>
      <c r="Y660" s="90"/>
      <c r="Z660" s="2">
        <v>2</v>
      </c>
      <c r="AA660" s="22">
        <v>67</v>
      </c>
      <c r="AB660" s="22"/>
      <c r="AC660" s="22"/>
      <c r="AD660" s="22"/>
      <c r="AE660" s="45" t="s">
        <v>8321</v>
      </c>
      <c r="AF660" t="s">
        <v>8322</v>
      </c>
      <c r="AI660" t="s">
        <v>677</v>
      </c>
      <c r="AK660" t="s">
        <v>44</v>
      </c>
      <c r="AN660" t="s">
        <v>465</v>
      </c>
      <c r="AS660" s="2"/>
      <c r="AU660"/>
      <c r="AV660"/>
      <c r="AX660"/>
      <c r="BC660" s="173"/>
      <c r="BD660" s="173"/>
      <c r="BE660" s="173"/>
      <c r="BF660" s="173"/>
      <c r="BG660" s="166"/>
      <c r="BH660" s="166"/>
      <c r="BI660" s="160"/>
      <c r="BJ660" s="43">
        <f t="shared" si="82"/>
        <v>0</v>
      </c>
      <c r="BK660" s="43">
        <f>BJ660</f>
        <v>0</v>
      </c>
      <c r="BL660" s="44"/>
      <c r="BM660" s="44"/>
      <c r="BN660" s="44"/>
      <c r="BR660" s="2" t="s">
        <v>10975</v>
      </c>
    </row>
    <row r="661" spans="1:70" x14ac:dyDescent="0.2">
      <c r="A661" s="23" t="s">
        <v>8206</v>
      </c>
      <c r="B661" t="s">
        <v>1896</v>
      </c>
      <c r="C661" t="s">
        <v>81</v>
      </c>
      <c r="D661" t="s">
        <v>85</v>
      </c>
      <c r="E661" t="s">
        <v>70</v>
      </c>
      <c r="F661" t="s">
        <v>43</v>
      </c>
      <c r="G661" s="22">
        <v>32</v>
      </c>
      <c r="H661" s="22">
        <v>32</v>
      </c>
      <c r="I661" s="22">
        <f t="shared" si="83"/>
        <v>32</v>
      </c>
      <c r="J661" s="22"/>
      <c r="K661" s="90"/>
      <c r="L661" s="90"/>
      <c r="M661" s="2"/>
      <c r="N661" t="s">
        <v>35</v>
      </c>
      <c r="O661" t="s">
        <v>35</v>
      </c>
      <c r="P661" t="s">
        <v>89</v>
      </c>
      <c r="Q661" t="s">
        <v>1897</v>
      </c>
      <c r="U661" s="2" t="s">
        <v>37</v>
      </c>
      <c r="V661" t="s">
        <v>8323</v>
      </c>
      <c r="Y661" s="90"/>
      <c r="Z661" s="2">
        <v>2</v>
      </c>
      <c r="AA661" s="22">
        <v>63</v>
      </c>
      <c r="AB661" s="22"/>
      <c r="AC661" s="22"/>
      <c r="AD661" s="22"/>
      <c r="AE661" s="45" t="s">
        <v>7225</v>
      </c>
      <c r="AF661" t="s">
        <v>8324</v>
      </c>
      <c r="AI661" t="s">
        <v>677</v>
      </c>
      <c r="AK661" t="s">
        <v>44</v>
      </c>
      <c r="AN661" t="s">
        <v>465</v>
      </c>
      <c r="AS661" s="2"/>
      <c r="AU661"/>
      <c r="AV661"/>
      <c r="AX661"/>
      <c r="BC661" s="173"/>
      <c r="BD661" s="173"/>
      <c r="BE661" s="173"/>
      <c r="BF661" s="173"/>
      <c r="BG661" s="166"/>
      <c r="BH661" s="166"/>
      <c r="BI661" s="160"/>
      <c r="BJ661" s="43">
        <f t="shared" si="82"/>
        <v>0</v>
      </c>
      <c r="BK661" s="43">
        <f>BJ661</f>
        <v>0</v>
      </c>
      <c r="BL661" s="44"/>
      <c r="BM661" s="44"/>
      <c r="BN661" s="44"/>
      <c r="BR661" s="2" t="s">
        <v>10975</v>
      </c>
    </row>
    <row r="662" spans="1:70" x14ac:dyDescent="0.2">
      <c r="A662" s="23" t="s">
        <v>8301</v>
      </c>
      <c r="B662" t="s">
        <v>8325</v>
      </c>
      <c r="C662" t="s">
        <v>41</v>
      </c>
      <c r="D662" t="s">
        <v>72</v>
      </c>
      <c r="E662" t="s">
        <v>70</v>
      </c>
      <c r="F662" t="s">
        <v>43</v>
      </c>
      <c r="G662" s="22">
        <v>32</v>
      </c>
      <c r="H662" s="22">
        <v>32</v>
      </c>
      <c r="I662" s="22">
        <f t="shared" si="83"/>
        <v>32</v>
      </c>
      <c r="J662" s="22"/>
      <c r="K662" s="90"/>
      <c r="L662" s="90"/>
      <c r="M662" s="2"/>
      <c r="N662" t="s">
        <v>35</v>
      </c>
      <c r="O662" t="s">
        <v>35</v>
      </c>
      <c r="P662" t="s">
        <v>36</v>
      </c>
      <c r="Q662" t="s">
        <v>1889</v>
      </c>
      <c r="U662" s="2" t="s">
        <v>37</v>
      </c>
      <c r="V662" t="s">
        <v>8326</v>
      </c>
      <c r="Y662" s="90"/>
      <c r="Z662" s="2">
        <v>1</v>
      </c>
      <c r="AA662" s="22">
        <v>48</v>
      </c>
      <c r="AB662" s="22"/>
      <c r="AC662" s="22"/>
      <c r="AD662" s="22"/>
      <c r="AE662" s="22"/>
      <c r="AF662" t="s">
        <v>4252</v>
      </c>
      <c r="AI662" t="s">
        <v>677</v>
      </c>
      <c r="AK662" t="s">
        <v>44</v>
      </c>
      <c r="AN662" t="s">
        <v>465</v>
      </c>
      <c r="AU662"/>
      <c r="AV662"/>
      <c r="AW662"/>
      <c r="AX662"/>
      <c r="BC662" s="173"/>
      <c r="BD662" s="173"/>
      <c r="BE662" s="173"/>
      <c r="BF662" s="173"/>
      <c r="BG662" s="166"/>
      <c r="BH662" s="166"/>
      <c r="BI662" s="160"/>
      <c r="BJ662" s="43">
        <f t="shared" si="82"/>
        <v>0</v>
      </c>
      <c r="BK662" s="44"/>
      <c r="BL662" s="44"/>
      <c r="BM662" s="44"/>
      <c r="BN662" s="44"/>
      <c r="BR662" s="2" t="s">
        <v>10975</v>
      </c>
    </row>
    <row r="663" spans="1:70" x14ac:dyDescent="0.2">
      <c r="A663" s="23" t="s">
        <v>8301</v>
      </c>
      <c r="B663" t="s">
        <v>8325</v>
      </c>
      <c r="C663" t="s">
        <v>41</v>
      </c>
      <c r="D663" t="s">
        <v>72</v>
      </c>
      <c r="E663" t="s">
        <v>70</v>
      </c>
      <c r="F663" t="s">
        <v>43</v>
      </c>
      <c r="G663" s="22">
        <v>32</v>
      </c>
      <c r="H663" s="22">
        <v>32</v>
      </c>
      <c r="I663" s="22">
        <f t="shared" si="83"/>
        <v>32</v>
      </c>
      <c r="J663" s="22"/>
      <c r="K663" s="90"/>
      <c r="L663" s="90"/>
      <c r="M663" s="2"/>
      <c r="N663" t="s">
        <v>35</v>
      </c>
      <c r="O663" t="s">
        <v>35</v>
      </c>
      <c r="P663" t="s">
        <v>36</v>
      </c>
      <c r="Q663" t="s">
        <v>1520</v>
      </c>
      <c r="U663" s="2" t="s">
        <v>37</v>
      </c>
      <c r="V663" t="s">
        <v>8327</v>
      </c>
      <c r="Y663" s="90"/>
      <c r="Z663" s="2">
        <v>1</v>
      </c>
      <c r="AA663" s="22">
        <v>47</v>
      </c>
      <c r="AB663" s="22"/>
      <c r="AC663" s="22"/>
      <c r="AD663" s="22"/>
      <c r="AE663" s="22"/>
      <c r="AF663" t="s">
        <v>4254</v>
      </c>
      <c r="AI663" t="s">
        <v>677</v>
      </c>
      <c r="AK663" t="s">
        <v>44</v>
      </c>
      <c r="AN663" t="s">
        <v>465</v>
      </c>
      <c r="AU663"/>
      <c r="AV663"/>
      <c r="AW663"/>
      <c r="AX663"/>
      <c r="BC663" s="173"/>
      <c r="BD663" s="173"/>
      <c r="BE663" s="173"/>
      <c r="BF663" s="173"/>
      <c r="BG663" s="166"/>
      <c r="BH663" s="166"/>
      <c r="BI663" s="160"/>
      <c r="BJ663" s="43">
        <f t="shared" si="82"/>
        <v>0</v>
      </c>
      <c r="BK663" s="44"/>
      <c r="BL663" s="44"/>
      <c r="BM663" s="44"/>
      <c r="BN663" s="44"/>
      <c r="BR663" s="2" t="s">
        <v>10975</v>
      </c>
    </row>
    <row r="664" spans="1:70" x14ac:dyDescent="0.2">
      <c r="A664" s="23" t="s">
        <v>8206</v>
      </c>
      <c r="B664" t="s">
        <v>8328</v>
      </c>
      <c r="C664" t="s">
        <v>81</v>
      </c>
      <c r="D664" t="s">
        <v>85</v>
      </c>
      <c r="E664" t="s">
        <v>70</v>
      </c>
      <c r="F664" t="s">
        <v>183</v>
      </c>
      <c r="G664" s="22">
        <v>56</v>
      </c>
      <c r="H664" s="22">
        <v>48</v>
      </c>
      <c r="I664" s="22">
        <f t="shared" si="83"/>
        <v>48</v>
      </c>
      <c r="J664" s="22"/>
      <c r="K664" s="149">
        <v>8</v>
      </c>
      <c r="L664" s="90"/>
      <c r="M664" s="2"/>
      <c r="N664" t="s">
        <v>45</v>
      </c>
      <c r="O664" t="s">
        <v>35</v>
      </c>
      <c r="P664" t="s">
        <v>89</v>
      </c>
      <c r="Q664" t="s">
        <v>1447</v>
      </c>
      <c r="U664" s="2" t="s">
        <v>37</v>
      </c>
      <c r="V664" t="s">
        <v>8329</v>
      </c>
      <c r="Y664" s="90">
        <f t="shared" ref="Y664:Y665" si="88">AA664</f>
        <v>97</v>
      </c>
      <c r="Z664" s="2">
        <v>3</v>
      </c>
      <c r="AA664" s="22">
        <v>97</v>
      </c>
      <c r="AB664" s="22"/>
      <c r="AC664" s="22"/>
      <c r="AD664" s="22"/>
      <c r="AE664" s="22"/>
      <c r="AF664" t="s">
        <v>1440</v>
      </c>
      <c r="AI664" t="s">
        <v>2911</v>
      </c>
      <c r="AK664" t="s">
        <v>98</v>
      </c>
      <c r="AN664" t="s">
        <v>465</v>
      </c>
      <c r="AU664"/>
      <c r="AV664"/>
      <c r="AW664"/>
      <c r="AX664"/>
      <c r="BC664" s="173">
        <f>VLOOKUP(Y664,系数表!A:C,3,0)</f>
        <v>1.1000000000000001</v>
      </c>
      <c r="BD664" s="173">
        <f t="shared" si="81"/>
        <v>8.8000000000000007</v>
      </c>
      <c r="BE664" s="173"/>
      <c r="BF664" s="173"/>
      <c r="BG664" s="166"/>
      <c r="BH664" s="166"/>
      <c r="BI664" s="160"/>
      <c r="BJ664" s="43">
        <f t="shared" si="82"/>
        <v>8.8000000000000007</v>
      </c>
      <c r="BK664" s="44"/>
      <c r="BL664" s="44"/>
      <c r="BM664" s="44"/>
      <c r="BN664" s="44"/>
      <c r="BR664" s="2" t="s">
        <v>10975</v>
      </c>
    </row>
    <row r="665" spans="1:70" x14ac:dyDescent="0.2">
      <c r="A665" s="23" t="s">
        <v>8206</v>
      </c>
      <c r="B665" t="s">
        <v>8328</v>
      </c>
      <c r="C665" t="s">
        <v>81</v>
      </c>
      <c r="D665" t="s">
        <v>85</v>
      </c>
      <c r="E665" t="s">
        <v>70</v>
      </c>
      <c r="F665" t="s">
        <v>183</v>
      </c>
      <c r="G665" s="22">
        <v>56</v>
      </c>
      <c r="H665" s="22">
        <v>48</v>
      </c>
      <c r="I665" s="22">
        <f t="shared" si="83"/>
        <v>48</v>
      </c>
      <c r="J665" s="22"/>
      <c r="K665" s="149">
        <v>8</v>
      </c>
      <c r="L665" s="90"/>
      <c r="M665" s="2"/>
      <c r="N665" t="s">
        <v>45</v>
      </c>
      <c r="O665" t="s">
        <v>35</v>
      </c>
      <c r="P665" t="s">
        <v>89</v>
      </c>
      <c r="Q665" t="s">
        <v>1438</v>
      </c>
      <c r="U665" s="2" t="s">
        <v>37</v>
      </c>
      <c r="V665" t="s">
        <v>8330</v>
      </c>
      <c r="Y665" s="90">
        <f t="shared" si="88"/>
        <v>64</v>
      </c>
      <c r="Z665" s="2">
        <v>2</v>
      </c>
      <c r="AA665" s="22">
        <v>64</v>
      </c>
      <c r="AB665" s="22"/>
      <c r="AC665" s="22"/>
      <c r="AD665" s="22"/>
      <c r="AE665" s="22"/>
      <c r="AF665" t="s">
        <v>1437</v>
      </c>
      <c r="AI665" t="s">
        <v>677</v>
      </c>
      <c r="AK665" t="s">
        <v>98</v>
      </c>
      <c r="AN665" t="s">
        <v>465</v>
      </c>
      <c r="AU665"/>
      <c r="AV665"/>
      <c r="AW665"/>
      <c r="AX665"/>
      <c r="BC665" s="173">
        <f>VLOOKUP(Y665,系数表!A:C,3,0)</f>
        <v>1.1000000000000001</v>
      </c>
      <c r="BD665" s="173">
        <f t="shared" si="81"/>
        <v>8.8000000000000007</v>
      </c>
      <c r="BE665" s="173"/>
      <c r="BF665" s="173"/>
      <c r="BG665" s="166"/>
      <c r="BH665" s="166"/>
      <c r="BI665" s="160"/>
      <c r="BJ665" s="43">
        <f t="shared" si="82"/>
        <v>8.8000000000000007</v>
      </c>
      <c r="BK665" s="44"/>
      <c r="BL665" s="44"/>
      <c r="BM665" s="44"/>
      <c r="BN665" s="44"/>
      <c r="BR665" s="2" t="s">
        <v>10975</v>
      </c>
    </row>
    <row r="666" spans="1:70" x14ac:dyDescent="0.2">
      <c r="A666" s="23" t="s">
        <v>8206</v>
      </c>
      <c r="B666" t="s">
        <v>8331</v>
      </c>
      <c r="C666" t="s">
        <v>41</v>
      </c>
      <c r="D666" t="s">
        <v>85</v>
      </c>
      <c r="E666" t="s">
        <v>70</v>
      </c>
      <c r="F666" t="s">
        <v>43</v>
      </c>
      <c r="G666" s="22">
        <v>32</v>
      </c>
      <c r="H666" s="22">
        <v>32</v>
      </c>
      <c r="I666" s="22">
        <f t="shared" si="83"/>
        <v>32</v>
      </c>
      <c r="J666" s="22"/>
      <c r="K666" s="90"/>
      <c r="L666" s="90"/>
      <c r="M666" s="2"/>
      <c r="N666" t="s">
        <v>45</v>
      </c>
      <c r="O666" t="s">
        <v>35</v>
      </c>
      <c r="P666" t="s">
        <v>36</v>
      </c>
      <c r="Q666" t="s">
        <v>1756</v>
      </c>
      <c r="U666" s="2" t="s">
        <v>37</v>
      </c>
      <c r="V666" t="s">
        <v>8332</v>
      </c>
      <c r="Y666" s="90"/>
      <c r="Z666" s="2">
        <v>2</v>
      </c>
      <c r="AA666" s="22">
        <v>90</v>
      </c>
      <c r="AB666" s="22"/>
      <c r="AC666" s="22"/>
      <c r="AD666" s="22"/>
      <c r="AE666" s="22"/>
      <c r="AF666" t="s">
        <v>6224</v>
      </c>
      <c r="AI666" t="s">
        <v>164</v>
      </c>
      <c r="AK666" t="s">
        <v>206</v>
      </c>
      <c r="AN666" t="s">
        <v>465</v>
      </c>
      <c r="AU666"/>
      <c r="AV666"/>
      <c r="AW666"/>
      <c r="AX666"/>
      <c r="BC666" s="173"/>
      <c r="BD666" s="173"/>
      <c r="BE666" s="173"/>
      <c r="BF666" s="173"/>
      <c r="BG666" s="166"/>
      <c r="BH666" s="166"/>
      <c r="BI666" s="160"/>
      <c r="BJ666" s="43">
        <f t="shared" si="82"/>
        <v>0</v>
      </c>
      <c r="BK666" s="44"/>
      <c r="BL666" s="44"/>
      <c r="BM666" s="44"/>
      <c r="BN666" s="44"/>
      <c r="BR666" s="2" t="s">
        <v>10975</v>
      </c>
    </row>
    <row r="667" spans="1:70" x14ac:dyDescent="0.2">
      <c r="A667" s="23" t="s">
        <v>8206</v>
      </c>
      <c r="B667" t="s">
        <v>8333</v>
      </c>
      <c r="C667" t="s">
        <v>41</v>
      </c>
      <c r="D667" t="s">
        <v>72</v>
      </c>
      <c r="E667" t="s">
        <v>70</v>
      </c>
      <c r="F667" t="s">
        <v>274</v>
      </c>
      <c r="G667" s="22">
        <v>40</v>
      </c>
      <c r="H667" s="22">
        <v>30</v>
      </c>
      <c r="I667" s="22">
        <f t="shared" si="83"/>
        <v>30</v>
      </c>
      <c r="J667" s="22"/>
      <c r="K667" s="149">
        <v>10</v>
      </c>
      <c r="L667" s="90"/>
      <c r="M667" s="2"/>
      <c r="N667" t="s">
        <v>35</v>
      </c>
      <c r="O667" t="s">
        <v>35</v>
      </c>
      <c r="P667" t="s">
        <v>36</v>
      </c>
      <c r="Q667" t="s">
        <v>5085</v>
      </c>
      <c r="U667" s="2" t="s">
        <v>37</v>
      </c>
      <c r="V667" t="s">
        <v>8334</v>
      </c>
      <c r="Y667" s="90">
        <f t="shared" ref="Y667:Y673" si="89">AA667</f>
        <v>73</v>
      </c>
      <c r="Z667" s="2">
        <v>1</v>
      </c>
      <c r="AA667" s="22">
        <v>73</v>
      </c>
      <c r="AB667" s="22"/>
      <c r="AC667" s="22"/>
      <c r="AD667" s="22"/>
      <c r="AE667" s="45" t="s">
        <v>7747</v>
      </c>
      <c r="AF667" t="s">
        <v>7178</v>
      </c>
      <c r="AI667" t="s">
        <v>668</v>
      </c>
      <c r="AK667" t="s">
        <v>181</v>
      </c>
      <c r="AN667" t="s">
        <v>465</v>
      </c>
      <c r="AU667"/>
      <c r="AX667"/>
      <c r="BC667" s="173">
        <f>VLOOKUP(Y667,系数表!A:C,3,0)</f>
        <v>1.1000000000000001</v>
      </c>
      <c r="BD667" s="173">
        <f t="shared" si="81"/>
        <v>11</v>
      </c>
      <c r="BE667" s="173"/>
      <c r="BF667" s="173"/>
      <c r="BG667" s="166"/>
      <c r="BH667" s="166"/>
      <c r="BI667" s="160"/>
      <c r="BJ667" s="43">
        <f t="shared" si="82"/>
        <v>11</v>
      </c>
      <c r="BK667" s="44"/>
      <c r="BL667" s="44"/>
      <c r="BM667" s="44"/>
      <c r="BN667" s="43">
        <f>BJ667</f>
        <v>11</v>
      </c>
      <c r="BR667" s="2" t="s">
        <v>10975</v>
      </c>
    </row>
    <row r="668" spans="1:70" x14ac:dyDescent="0.2">
      <c r="A668" s="23" t="s">
        <v>8301</v>
      </c>
      <c r="B668" t="s">
        <v>8335</v>
      </c>
      <c r="C668" t="s">
        <v>41</v>
      </c>
      <c r="D668" t="s">
        <v>85</v>
      </c>
      <c r="E668" t="s">
        <v>70</v>
      </c>
      <c r="F668" t="s">
        <v>43</v>
      </c>
      <c r="G668" s="22">
        <v>32</v>
      </c>
      <c r="H668" s="22">
        <v>24</v>
      </c>
      <c r="I668" s="22">
        <f t="shared" si="83"/>
        <v>24</v>
      </c>
      <c r="J668" s="22"/>
      <c r="K668" s="149">
        <v>8</v>
      </c>
      <c r="L668" s="90"/>
      <c r="M668" s="2"/>
      <c r="N668" t="s">
        <v>35</v>
      </c>
      <c r="O668" t="s">
        <v>35</v>
      </c>
      <c r="P668" t="s">
        <v>36</v>
      </c>
      <c r="Q668" t="s">
        <v>1512</v>
      </c>
      <c r="U668" s="2" t="s">
        <v>37</v>
      </c>
      <c r="V668" t="s">
        <v>8336</v>
      </c>
      <c r="Y668" s="90">
        <f t="shared" si="89"/>
        <v>48</v>
      </c>
      <c r="Z668" s="2">
        <v>1</v>
      </c>
      <c r="AA668" s="22">
        <v>48</v>
      </c>
      <c r="AB668" s="22"/>
      <c r="AC668" s="22"/>
      <c r="AD668" s="22"/>
      <c r="AE668" s="22"/>
      <c r="AF668" t="s">
        <v>4252</v>
      </c>
      <c r="AI668" t="s">
        <v>93</v>
      </c>
      <c r="AK668" t="s">
        <v>69</v>
      </c>
      <c r="AN668" t="s">
        <v>465</v>
      </c>
      <c r="AU668"/>
      <c r="AV668"/>
      <c r="AW668"/>
      <c r="AX668"/>
      <c r="BC668" s="173">
        <f>VLOOKUP(Y668,系数表!A:C,3,0)</f>
        <v>1.1000000000000001</v>
      </c>
      <c r="BD668" s="173">
        <f t="shared" si="81"/>
        <v>8.8000000000000007</v>
      </c>
      <c r="BE668" s="173"/>
      <c r="BF668" s="173"/>
      <c r="BG668" s="166"/>
      <c r="BH668" s="166"/>
      <c r="BI668" s="160"/>
      <c r="BJ668" s="43">
        <f t="shared" si="82"/>
        <v>8.8000000000000007</v>
      </c>
      <c r="BK668" s="44"/>
      <c r="BL668" s="44"/>
      <c r="BM668" s="44"/>
      <c r="BN668" s="44"/>
      <c r="BR668" s="2" t="s">
        <v>10975</v>
      </c>
    </row>
    <row r="669" spans="1:70" x14ac:dyDescent="0.2">
      <c r="A669" s="23" t="s">
        <v>8206</v>
      </c>
      <c r="B669" t="s">
        <v>8335</v>
      </c>
      <c r="C669" t="s">
        <v>41</v>
      </c>
      <c r="D669" t="s">
        <v>85</v>
      </c>
      <c r="E669" t="s">
        <v>70</v>
      </c>
      <c r="F669" t="s">
        <v>43</v>
      </c>
      <c r="G669" s="22">
        <v>32</v>
      </c>
      <c r="H669" s="22">
        <v>24</v>
      </c>
      <c r="I669" s="22">
        <f t="shared" si="83"/>
        <v>24</v>
      </c>
      <c r="J669" s="22"/>
      <c r="K669" s="149">
        <v>8</v>
      </c>
      <c r="L669" s="90"/>
      <c r="M669" s="2"/>
      <c r="N669" t="s">
        <v>35</v>
      </c>
      <c r="O669" t="s">
        <v>35</v>
      </c>
      <c r="P669" t="s">
        <v>36</v>
      </c>
      <c r="Q669" t="s">
        <v>1524</v>
      </c>
      <c r="U669" s="2" t="s">
        <v>37</v>
      </c>
      <c r="V669" t="s">
        <v>8337</v>
      </c>
      <c r="Y669" s="90">
        <f t="shared" si="89"/>
        <v>47</v>
      </c>
      <c r="Z669" s="2">
        <v>1</v>
      </c>
      <c r="AA669" s="22">
        <v>47</v>
      </c>
      <c r="AB669" s="22"/>
      <c r="AC669" s="22"/>
      <c r="AD669" s="22"/>
      <c r="AE669" s="22"/>
      <c r="AF669" t="s">
        <v>4254</v>
      </c>
      <c r="AI669" t="s">
        <v>93</v>
      </c>
      <c r="AK669" t="s">
        <v>69</v>
      </c>
      <c r="AN669" t="s">
        <v>465</v>
      </c>
      <c r="AU669"/>
      <c r="AV669"/>
      <c r="AW669"/>
      <c r="AX669"/>
      <c r="BC669" s="173">
        <f>VLOOKUP(Y669,系数表!A:C,3,0)</f>
        <v>1.1000000000000001</v>
      </c>
      <c r="BD669" s="173">
        <f t="shared" si="81"/>
        <v>8.8000000000000007</v>
      </c>
      <c r="BE669" s="173"/>
      <c r="BF669" s="173"/>
      <c r="BG669" s="166"/>
      <c r="BH669" s="166"/>
      <c r="BI669" s="160"/>
      <c r="BJ669" s="43">
        <f t="shared" si="82"/>
        <v>8.8000000000000007</v>
      </c>
      <c r="BK669" s="44"/>
      <c r="BL669" s="44"/>
      <c r="BM669" s="44"/>
      <c r="BN669" s="44"/>
      <c r="BR669" s="2" t="s">
        <v>10975</v>
      </c>
    </row>
    <row r="670" spans="1:70" x14ac:dyDescent="0.2">
      <c r="A670" s="23" t="s">
        <v>8206</v>
      </c>
      <c r="B670" t="s">
        <v>1926</v>
      </c>
      <c r="C670" t="s">
        <v>41</v>
      </c>
      <c r="D670" t="s">
        <v>72</v>
      </c>
      <c r="E670" t="s">
        <v>70</v>
      </c>
      <c r="F670" t="s">
        <v>43</v>
      </c>
      <c r="G670" s="22">
        <v>32</v>
      </c>
      <c r="H670" s="22">
        <v>20</v>
      </c>
      <c r="I670" s="22">
        <f t="shared" si="83"/>
        <v>20</v>
      </c>
      <c r="J670" s="22"/>
      <c r="K670" s="149">
        <v>12</v>
      </c>
      <c r="L670" s="90"/>
      <c r="M670" s="2"/>
      <c r="N670" t="s">
        <v>35</v>
      </c>
      <c r="O670" t="s">
        <v>35</v>
      </c>
      <c r="P670" t="s">
        <v>36</v>
      </c>
      <c r="Q670" t="s">
        <v>1435</v>
      </c>
      <c r="U670" s="2" t="s">
        <v>37</v>
      </c>
      <c r="V670" t="s">
        <v>1927</v>
      </c>
      <c r="Y670" s="90">
        <f t="shared" si="89"/>
        <v>32</v>
      </c>
      <c r="Z670" s="2">
        <v>1</v>
      </c>
      <c r="AA670" s="22">
        <v>32</v>
      </c>
      <c r="AB670" s="22"/>
      <c r="AC670" s="22"/>
      <c r="AD670" s="22"/>
      <c r="AE670" s="22"/>
      <c r="AF670" t="s">
        <v>1482</v>
      </c>
      <c r="AI670" t="s">
        <v>315</v>
      </c>
      <c r="AK670" t="s">
        <v>63</v>
      </c>
      <c r="AN670" t="s">
        <v>465</v>
      </c>
      <c r="AU670"/>
      <c r="AV670"/>
      <c r="AW670"/>
      <c r="AX670"/>
      <c r="BC670" s="173">
        <f>VLOOKUP(Y670,系数表!A:C,3,0)</f>
        <v>1.1000000000000001</v>
      </c>
      <c r="BD670" s="173">
        <f t="shared" si="81"/>
        <v>13.200000000000001</v>
      </c>
      <c r="BE670" s="173"/>
      <c r="BF670" s="173"/>
      <c r="BG670" s="166"/>
      <c r="BH670" s="166"/>
      <c r="BI670" s="160"/>
      <c r="BJ670" s="43">
        <f t="shared" si="82"/>
        <v>13.200000000000001</v>
      </c>
      <c r="BK670" s="44"/>
      <c r="BL670" s="44"/>
      <c r="BM670" s="44"/>
      <c r="BN670" s="44"/>
      <c r="BR670" s="2" t="s">
        <v>10975</v>
      </c>
    </row>
    <row r="671" spans="1:70" x14ac:dyDescent="0.2">
      <c r="A671" s="23" t="s">
        <v>8206</v>
      </c>
      <c r="B671" t="s">
        <v>8338</v>
      </c>
      <c r="C671" t="s">
        <v>41</v>
      </c>
      <c r="D671" t="s">
        <v>85</v>
      </c>
      <c r="E671" t="s">
        <v>70</v>
      </c>
      <c r="F671" t="s">
        <v>630</v>
      </c>
      <c r="G671" s="22">
        <v>24</v>
      </c>
      <c r="H671" s="22">
        <v>12</v>
      </c>
      <c r="I671" s="22">
        <f t="shared" si="83"/>
        <v>12</v>
      </c>
      <c r="J671" s="22"/>
      <c r="K671" s="149">
        <v>12</v>
      </c>
      <c r="L671" s="90"/>
      <c r="M671" s="2"/>
      <c r="N671" t="s">
        <v>35</v>
      </c>
      <c r="O671" t="s">
        <v>35</v>
      </c>
      <c r="P671" t="s">
        <v>36</v>
      </c>
      <c r="Q671" t="s">
        <v>1691</v>
      </c>
      <c r="U671" s="2" t="s">
        <v>37</v>
      </c>
      <c r="V671" t="s">
        <v>8339</v>
      </c>
      <c r="Y671" s="90">
        <f t="shared" si="89"/>
        <v>41</v>
      </c>
      <c r="Z671" s="2">
        <v>1</v>
      </c>
      <c r="AA671" s="22">
        <v>41</v>
      </c>
      <c r="AB671" s="22"/>
      <c r="AC671" s="22"/>
      <c r="AD671" s="22"/>
      <c r="AE671" s="22"/>
      <c r="AF671" t="s">
        <v>1445</v>
      </c>
      <c r="AI671" t="s">
        <v>1478</v>
      </c>
      <c r="AK671" t="s">
        <v>219</v>
      </c>
      <c r="AN671" t="s">
        <v>465</v>
      </c>
      <c r="AU671"/>
      <c r="AV671"/>
      <c r="AW671"/>
      <c r="AX671"/>
      <c r="BC671" s="173">
        <f>VLOOKUP(Y671,系数表!A:C,3,0)</f>
        <v>1.1000000000000001</v>
      </c>
      <c r="BD671" s="173">
        <f t="shared" si="81"/>
        <v>13.200000000000001</v>
      </c>
      <c r="BE671" s="173"/>
      <c r="BF671" s="173"/>
      <c r="BG671" s="166"/>
      <c r="BH671" s="166"/>
      <c r="BI671" s="160"/>
      <c r="BJ671" s="43">
        <f t="shared" si="82"/>
        <v>13.200000000000001</v>
      </c>
      <c r="BK671" s="44"/>
      <c r="BL671" s="44"/>
      <c r="BM671" s="44"/>
      <c r="BN671" s="44"/>
      <c r="BR671" s="2" t="s">
        <v>10975</v>
      </c>
    </row>
    <row r="672" spans="1:70" x14ac:dyDescent="0.2">
      <c r="A672" s="23" t="s">
        <v>8301</v>
      </c>
      <c r="B672" t="s">
        <v>8340</v>
      </c>
      <c r="C672" t="s">
        <v>41</v>
      </c>
      <c r="D672" t="s">
        <v>85</v>
      </c>
      <c r="E672" t="s">
        <v>70</v>
      </c>
      <c r="F672" t="s">
        <v>630</v>
      </c>
      <c r="G672" s="22">
        <v>24</v>
      </c>
      <c r="H672" s="22">
        <v>12</v>
      </c>
      <c r="I672" s="22">
        <f t="shared" si="83"/>
        <v>12</v>
      </c>
      <c r="J672" s="22"/>
      <c r="K672" s="149">
        <v>12</v>
      </c>
      <c r="L672" s="90"/>
      <c r="M672" s="2"/>
      <c r="N672" t="s">
        <v>35</v>
      </c>
      <c r="O672" t="s">
        <v>35</v>
      </c>
      <c r="P672" t="s">
        <v>36</v>
      </c>
      <c r="Q672" t="s">
        <v>8341</v>
      </c>
      <c r="U672" s="2" t="s">
        <v>37</v>
      </c>
      <c r="V672" t="s">
        <v>8342</v>
      </c>
      <c r="Y672" s="90">
        <f t="shared" si="89"/>
        <v>32</v>
      </c>
      <c r="Z672" s="2">
        <v>1</v>
      </c>
      <c r="AA672" s="22">
        <v>32</v>
      </c>
      <c r="AB672" s="22"/>
      <c r="AC672" s="22"/>
      <c r="AD672" s="22"/>
      <c r="AE672" s="22"/>
      <c r="AF672" t="s">
        <v>8343</v>
      </c>
      <c r="AI672" t="s">
        <v>1478</v>
      </c>
      <c r="AK672" t="s">
        <v>219</v>
      </c>
      <c r="AN672" t="s">
        <v>465</v>
      </c>
      <c r="AU672"/>
      <c r="AV672"/>
      <c r="AW672"/>
      <c r="AX672"/>
      <c r="BC672" s="173">
        <f>VLOOKUP(Y672,系数表!A:C,3,0)</f>
        <v>1.1000000000000001</v>
      </c>
      <c r="BD672" s="173">
        <f t="shared" si="81"/>
        <v>13.200000000000001</v>
      </c>
      <c r="BE672" s="173"/>
      <c r="BF672" s="173"/>
      <c r="BG672" s="166"/>
      <c r="BH672" s="166"/>
      <c r="BI672" s="160"/>
      <c r="BJ672" s="43">
        <f t="shared" si="82"/>
        <v>13.200000000000001</v>
      </c>
      <c r="BK672" s="44"/>
      <c r="BL672" s="44"/>
      <c r="BM672" s="44"/>
      <c r="BN672" s="44"/>
      <c r="BR672" s="2" t="s">
        <v>10975</v>
      </c>
    </row>
    <row r="673" spans="1:70" x14ac:dyDescent="0.2">
      <c r="A673" s="23" t="s">
        <v>8206</v>
      </c>
      <c r="B673" t="s">
        <v>8340</v>
      </c>
      <c r="C673" t="s">
        <v>41</v>
      </c>
      <c r="D673" t="s">
        <v>85</v>
      </c>
      <c r="E673" t="s">
        <v>70</v>
      </c>
      <c r="F673" t="s">
        <v>630</v>
      </c>
      <c r="G673" s="22">
        <v>24</v>
      </c>
      <c r="H673" s="22">
        <v>12</v>
      </c>
      <c r="I673" s="22">
        <f t="shared" si="83"/>
        <v>12</v>
      </c>
      <c r="J673" s="22"/>
      <c r="K673" s="149">
        <v>12</v>
      </c>
      <c r="L673" s="90"/>
      <c r="M673" s="2"/>
      <c r="N673" t="s">
        <v>35</v>
      </c>
      <c r="O673" t="s">
        <v>35</v>
      </c>
      <c r="P673" t="s">
        <v>36</v>
      </c>
      <c r="Q673" t="s">
        <v>1452</v>
      </c>
      <c r="U673" s="2" t="s">
        <v>37</v>
      </c>
      <c r="V673" t="s">
        <v>8344</v>
      </c>
      <c r="Y673" s="90">
        <f t="shared" si="89"/>
        <v>32</v>
      </c>
      <c r="Z673" s="2">
        <v>1</v>
      </c>
      <c r="AA673" s="22">
        <v>32</v>
      </c>
      <c r="AB673" s="22"/>
      <c r="AC673" s="22"/>
      <c r="AD673" s="22"/>
      <c r="AE673" s="22"/>
      <c r="AF673" t="s">
        <v>8345</v>
      </c>
      <c r="AI673" t="s">
        <v>1478</v>
      </c>
      <c r="AK673" t="s">
        <v>219</v>
      </c>
      <c r="AN673" t="s">
        <v>465</v>
      </c>
      <c r="AU673"/>
      <c r="AV673"/>
      <c r="AW673"/>
      <c r="AX673"/>
      <c r="BC673" s="173">
        <f>VLOOKUP(Y673,系数表!A:C,3,0)</f>
        <v>1.1000000000000001</v>
      </c>
      <c r="BD673" s="173">
        <f t="shared" si="81"/>
        <v>13.200000000000001</v>
      </c>
      <c r="BE673" s="173"/>
      <c r="BF673" s="173"/>
      <c r="BG673" s="166"/>
      <c r="BH673" s="166"/>
      <c r="BI673" s="160"/>
      <c r="BJ673" s="43">
        <f t="shared" si="82"/>
        <v>13.200000000000001</v>
      </c>
      <c r="BK673" s="44"/>
      <c r="BL673" s="44"/>
      <c r="BM673" s="44"/>
      <c r="BN673" s="44"/>
      <c r="BR673" s="2" t="s">
        <v>10975</v>
      </c>
    </row>
    <row r="674" spans="1:70" x14ac:dyDescent="0.2">
      <c r="A674" s="23" t="s">
        <v>8206</v>
      </c>
      <c r="B674" t="s">
        <v>8346</v>
      </c>
      <c r="C674" t="s">
        <v>31</v>
      </c>
      <c r="D674" t="s">
        <v>32</v>
      </c>
      <c r="E674" t="s">
        <v>33</v>
      </c>
      <c r="F674" t="s">
        <v>34</v>
      </c>
      <c r="G674" s="22">
        <v>16</v>
      </c>
      <c r="H674" s="22">
        <v>16</v>
      </c>
      <c r="I674" s="22">
        <f t="shared" si="83"/>
        <v>16</v>
      </c>
      <c r="J674" s="22"/>
      <c r="K674" s="90"/>
      <c r="L674" s="90"/>
      <c r="M674" s="2"/>
      <c r="N674" t="s">
        <v>35</v>
      </c>
      <c r="O674" t="s">
        <v>35</v>
      </c>
      <c r="P674" t="s">
        <v>36</v>
      </c>
      <c r="Q674" t="s">
        <v>7277</v>
      </c>
      <c r="U674" s="2" t="s">
        <v>37</v>
      </c>
      <c r="V674" t="s">
        <v>8347</v>
      </c>
      <c r="Y674" s="90"/>
      <c r="Z674" s="2">
        <v>178</v>
      </c>
      <c r="AA674" s="22">
        <v>100</v>
      </c>
      <c r="AB674" s="22"/>
      <c r="AC674" s="22"/>
      <c r="AD674" s="22"/>
      <c r="AE674" s="22"/>
      <c r="AI674" t="s">
        <v>287</v>
      </c>
      <c r="AK674" t="s">
        <v>51</v>
      </c>
      <c r="AU674"/>
      <c r="AV674"/>
      <c r="AW674"/>
      <c r="AX674"/>
      <c r="BC674" s="173"/>
      <c r="BD674" s="173"/>
      <c r="BE674" s="173"/>
      <c r="BF674" s="173"/>
      <c r="BG674" s="166"/>
      <c r="BH674" s="166"/>
      <c r="BI674" s="160"/>
      <c r="BJ674" s="43">
        <f t="shared" si="82"/>
        <v>0</v>
      </c>
      <c r="BK674" s="44"/>
      <c r="BL674" s="44"/>
      <c r="BM674" s="44"/>
      <c r="BN674" s="44"/>
      <c r="BR674" s="2" t="s">
        <v>10975</v>
      </c>
    </row>
    <row r="675" spans="1:70" x14ac:dyDescent="0.2">
      <c r="A675" s="23" t="s">
        <v>8206</v>
      </c>
      <c r="B675" t="s">
        <v>8348</v>
      </c>
      <c r="C675" t="s">
        <v>31</v>
      </c>
      <c r="D675" t="s">
        <v>32</v>
      </c>
      <c r="E675" t="s">
        <v>70</v>
      </c>
      <c r="F675" t="s">
        <v>43</v>
      </c>
      <c r="G675" s="22">
        <v>32</v>
      </c>
      <c r="H675" s="22">
        <v>32</v>
      </c>
      <c r="I675" s="22">
        <f t="shared" si="83"/>
        <v>32</v>
      </c>
      <c r="J675" s="22"/>
      <c r="K675" s="90"/>
      <c r="L675" s="90"/>
      <c r="M675" s="2"/>
      <c r="N675" t="s">
        <v>35</v>
      </c>
      <c r="O675" t="s">
        <v>35</v>
      </c>
      <c r="P675" t="s">
        <v>36</v>
      </c>
      <c r="Q675" t="s">
        <v>8349</v>
      </c>
      <c r="U675" s="2" t="s">
        <v>37</v>
      </c>
      <c r="V675" t="s">
        <v>8350</v>
      </c>
      <c r="Y675" s="90"/>
      <c r="Z675" s="2">
        <v>178</v>
      </c>
      <c r="AA675" s="22">
        <v>100</v>
      </c>
      <c r="AB675" s="22"/>
      <c r="AC675" s="22"/>
      <c r="AD675" s="22"/>
      <c r="AE675" s="22"/>
      <c r="AI675" t="s">
        <v>79</v>
      </c>
      <c r="AK675" t="s">
        <v>44</v>
      </c>
      <c r="AU675"/>
      <c r="AV675"/>
      <c r="AW675"/>
      <c r="AX675"/>
      <c r="BC675" s="173"/>
      <c r="BD675" s="173"/>
      <c r="BE675" s="173"/>
      <c r="BF675" s="173"/>
      <c r="BG675" s="166"/>
      <c r="BH675" s="166"/>
      <c r="BI675" s="160"/>
      <c r="BJ675" s="43">
        <f t="shared" si="82"/>
        <v>0</v>
      </c>
      <c r="BK675" s="44"/>
      <c r="BL675" s="44"/>
      <c r="BM675" s="44"/>
      <c r="BN675" s="44"/>
      <c r="BR675" s="2" t="s">
        <v>10975</v>
      </c>
    </row>
    <row r="676" spans="1:70" x14ac:dyDescent="0.2">
      <c r="A676" s="23" t="s">
        <v>8206</v>
      </c>
      <c r="B676" t="s">
        <v>8351</v>
      </c>
      <c r="C676" t="s">
        <v>31</v>
      </c>
      <c r="D676" t="s">
        <v>32</v>
      </c>
      <c r="E676" t="s">
        <v>70</v>
      </c>
      <c r="F676" t="s">
        <v>34</v>
      </c>
      <c r="G676" s="22">
        <v>16</v>
      </c>
      <c r="H676" s="2"/>
      <c r="I676" s="22">
        <f t="shared" si="83"/>
        <v>0</v>
      </c>
      <c r="J676" s="2"/>
      <c r="K676" s="149">
        <v>16</v>
      </c>
      <c r="L676" s="90"/>
      <c r="M676" s="2"/>
      <c r="N676" t="s">
        <v>35</v>
      </c>
      <c r="O676" t="s">
        <v>35</v>
      </c>
      <c r="P676" t="s">
        <v>36</v>
      </c>
      <c r="Q676" t="s">
        <v>1800</v>
      </c>
      <c r="U676" s="2" t="s">
        <v>37</v>
      </c>
      <c r="V676" t="s">
        <v>8352</v>
      </c>
      <c r="Y676" s="90">
        <f>AA676</f>
        <v>39</v>
      </c>
      <c r="Z676" s="2">
        <v>231</v>
      </c>
      <c r="AA676" s="22">
        <v>39</v>
      </c>
      <c r="AB676" s="22"/>
      <c r="AC676" s="22"/>
      <c r="AD676" s="22"/>
      <c r="AE676" s="22"/>
      <c r="AI676" t="s">
        <v>287</v>
      </c>
      <c r="AK676" t="s">
        <v>51</v>
      </c>
      <c r="AU676"/>
      <c r="AV676"/>
      <c r="AW676"/>
      <c r="AX676"/>
      <c r="BC676" s="173">
        <f>VLOOKUP(Y676,系数表!A:C,3,0)</f>
        <v>1.1000000000000001</v>
      </c>
      <c r="BD676" s="173">
        <f t="shared" si="81"/>
        <v>17.600000000000001</v>
      </c>
      <c r="BE676" s="173"/>
      <c r="BF676" s="173"/>
      <c r="BG676" s="166"/>
      <c r="BH676" s="166"/>
      <c r="BI676" s="160"/>
      <c r="BJ676" s="43">
        <f t="shared" si="82"/>
        <v>17.600000000000001</v>
      </c>
      <c r="BK676" s="44"/>
      <c r="BL676" s="44"/>
      <c r="BM676" s="44"/>
      <c r="BN676" s="44"/>
      <c r="BR676" s="2" t="s">
        <v>10975</v>
      </c>
    </row>
    <row r="677" spans="1:70" x14ac:dyDescent="0.2">
      <c r="A677" s="23" t="s">
        <v>8206</v>
      </c>
      <c r="B677" t="s">
        <v>8353</v>
      </c>
      <c r="C677" t="s">
        <v>31</v>
      </c>
      <c r="D677" t="s">
        <v>32</v>
      </c>
      <c r="E677" t="s">
        <v>70</v>
      </c>
      <c r="F677" t="s">
        <v>34</v>
      </c>
      <c r="G677" s="22">
        <v>16</v>
      </c>
      <c r="H677" s="22">
        <v>16</v>
      </c>
      <c r="I677" s="22">
        <f t="shared" si="83"/>
        <v>16</v>
      </c>
      <c r="J677" s="22"/>
      <c r="K677" s="90"/>
      <c r="L677" s="90"/>
      <c r="M677" s="2"/>
      <c r="N677" t="s">
        <v>35</v>
      </c>
      <c r="O677" t="s">
        <v>35</v>
      </c>
      <c r="P677" t="s">
        <v>36</v>
      </c>
      <c r="Q677" t="s">
        <v>1916</v>
      </c>
      <c r="U677" s="2" t="s">
        <v>37</v>
      </c>
      <c r="V677" t="s">
        <v>8354</v>
      </c>
      <c r="Y677" s="90"/>
      <c r="Z677" s="2">
        <v>231</v>
      </c>
      <c r="AA677" s="22">
        <v>100</v>
      </c>
      <c r="AB677" s="22"/>
      <c r="AC677" s="22"/>
      <c r="AD677" s="22"/>
      <c r="AE677" s="22"/>
      <c r="AI677" t="s">
        <v>287</v>
      </c>
      <c r="AK677" t="s">
        <v>51</v>
      </c>
      <c r="AU677"/>
      <c r="AV677"/>
      <c r="AW677"/>
      <c r="AX677"/>
      <c r="BC677" s="173"/>
      <c r="BD677" s="173"/>
      <c r="BE677" s="173"/>
      <c r="BF677" s="173"/>
      <c r="BG677" s="166"/>
      <c r="BH677" s="166"/>
      <c r="BI677" s="160"/>
      <c r="BJ677" s="43">
        <f t="shared" si="82"/>
        <v>0</v>
      </c>
      <c r="BK677" s="44"/>
      <c r="BL677" s="44"/>
      <c r="BM677" s="44"/>
      <c r="BN677" s="44"/>
      <c r="BR677" s="2" t="s">
        <v>10975</v>
      </c>
    </row>
    <row r="678" spans="1:70" x14ac:dyDescent="0.2">
      <c r="A678" t="s">
        <v>6192</v>
      </c>
      <c r="B678" t="s">
        <v>6193</v>
      </c>
      <c r="C678" t="s">
        <v>41</v>
      </c>
      <c r="D678" t="s">
        <v>85</v>
      </c>
      <c r="E678" t="s">
        <v>70</v>
      </c>
      <c r="F678" t="s">
        <v>43</v>
      </c>
      <c r="G678" s="22">
        <v>32</v>
      </c>
      <c r="H678" s="22">
        <v>32</v>
      </c>
      <c r="I678" s="22">
        <f t="shared" si="83"/>
        <v>32</v>
      </c>
      <c r="J678" s="22"/>
      <c r="K678" s="90"/>
      <c r="L678" s="90"/>
      <c r="M678" s="2"/>
      <c r="N678" t="s">
        <v>35</v>
      </c>
      <c r="O678" t="s">
        <v>35</v>
      </c>
      <c r="P678" t="s">
        <v>36</v>
      </c>
      <c r="Q678" t="s">
        <v>6194</v>
      </c>
      <c r="U678" s="2" t="s">
        <v>37</v>
      </c>
      <c r="V678" t="s">
        <v>6195</v>
      </c>
      <c r="Y678" s="90"/>
      <c r="Z678" s="2">
        <v>1</v>
      </c>
      <c r="AA678" s="22">
        <v>54</v>
      </c>
      <c r="AB678" s="22"/>
      <c r="AC678" s="22"/>
      <c r="AD678" s="22"/>
      <c r="AE678" s="22"/>
      <c r="AF678" t="s">
        <v>4242</v>
      </c>
      <c r="AI678" t="s">
        <v>1602</v>
      </c>
      <c r="AK678" t="s">
        <v>44</v>
      </c>
      <c r="AN678" t="s">
        <v>465</v>
      </c>
      <c r="AU678"/>
      <c r="AV678"/>
      <c r="AW678"/>
      <c r="AX678"/>
      <c r="BC678" s="173"/>
      <c r="BD678" s="173"/>
      <c r="BE678" s="173"/>
      <c r="BF678" s="173"/>
      <c r="BG678" s="166"/>
      <c r="BH678" s="166"/>
      <c r="BI678" s="160"/>
      <c r="BJ678" s="43">
        <f t="shared" si="82"/>
        <v>0</v>
      </c>
      <c r="BK678" s="44"/>
      <c r="BL678" s="44"/>
      <c r="BM678" s="44"/>
      <c r="BN678" s="44"/>
      <c r="BR678" s="2" t="s">
        <v>10975</v>
      </c>
    </row>
    <row r="679" spans="1:70" x14ac:dyDescent="0.2">
      <c r="A679" t="s">
        <v>6192</v>
      </c>
      <c r="B679" t="s">
        <v>8355</v>
      </c>
      <c r="C679" t="s">
        <v>81</v>
      </c>
      <c r="D679" t="s">
        <v>85</v>
      </c>
      <c r="E679" t="s">
        <v>70</v>
      </c>
      <c r="F679" t="s">
        <v>43</v>
      </c>
      <c r="G679" s="22">
        <v>32</v>
      </c>
      <c r="H679" s="22">
        <v>28</v>
      </c>
      <c r="I679" s="22">
        <f t="shared" si="83"/>
        <v>28</v>
      </c>
      <c r="J679" s="22"/>
      <c r="K679" s="149">
        <v>4</v>
      </c>
      <c r="L679" s="90"/>
      <c r="M679" s="2"/>
      <c r="N679" t="s">
        <v>45</v>
      </c>
      <c r="O679" t="s">
        <v>35</v>
      </c>
      <c r="P679" t="s">
        <v>89</v>
      </c>
      <c r="Q679" t="s">
        <v>6230</v>
      </c>
      <c r="U679" s="2" t="s">
        <v>37</v>
      </c>
      <c r="V679" t="s">
        <v>8356</v>
      </c>
      <c r="Y679" s="90">
        <f t="shared" ref="Y679:Y680" si="90">AA679</f>
        <v>27</v>
      </c>
      <c r="Z679" s="2">
        <v>1</v>
      </c>
      <c r="AA679" s="22">
        <v>27</v>
      </c>
      <c r="AB679" s="22"/>
      <c r="AC679" s="22"/>
      <c r="AD679" s="22"/>
      <c r="AE679" s="22"/>
      <c r="AF679" t="s">
        <v>4224</v>
      </c>
      <c r="AI679" t="s">
        <v>315</v>
      </c>
      <c r="AK679" t="s">
        <v>181</v>
      </c>
      <c r="AN679" t="s">
        <v>465</v>
      </c>
      <c r="AU679"/>
      <c r="AV679"/>
      <c r="AW679"/>
      <c r="AX679"/>
      <c r="BC679" s="173">
        <f>VLOOKUP(Y679,系数表!A:C,3,0)</f>
        <v>1.02</v>
      </c>
      <c r="BD679" s="173">
        <f t="shared" si="81"/>
        <v>4.08</v>
      </c>
      <c r="BE679" s="173"/>
      <c r="BF679" s="173"/>
      <c r="BG679" s="166"/>
      <c r="BH679" s="166"/>
      <c r="BI679" s="160"/>
      <c r="BJ679" s="43">
        <f t="shared" si="82"/>
        <v>4.08</v>
      </c>
      <c r="BK679" s="44"/>
      <c r="BL679" s="44"/>
      <c r="BM679" s="44"/>
      <c r="BN679" s="44"/>
      <c r="BR679" s="2" t="s">
        <v>10975</v>
      </c>
    </row>
    <row r="680" spans="1:70" s="61" customFormat="1" x14ac:dyDescent="0.2">
      <c r="A680" t="s">
        <v>6192</v>
      </c>
      <c r="B680" t="s">
        <v>8357</v>
      </c>
      <c r="C680" t="s">
        <v>81</v>
      </c>
      <c r="D680" t="s">
        <v>85</v>
      </c>
      <c r="E680" t="s">
        <v>70</v>
      </c>
      <c r="F680" t="s">
        <v>43</v>
      </c>
      <c r="G680" s="22">
        <v>32</v>
      </c>
      <c r="H680" s="22">
        <v>28</v>
      </c>
      <c r="I680" s="22">
        <f t="shared" si="83"/>
        <v>28</v>
      </c>
      <c r="J680" s="22"/>
      <c r="K680" s="149">
        <v>4</v>
      </c>
      <c r="L680" s="90"/>
      <c r="M680" s="2"/>
      <c r="N680" t="s">
        <v>45</v>
      </c>
      <c r="O680" t="s">
        <v>35</v>
      </c>
      <c r="P680" t="s">
        <v>89</v>
      </c>
      <c r="Q680" t="s">
        <v>6201</v>
      </c>
      <c r="R680"/>
      <c r="S680"/>
      <c r="T680"/>
      <c r="U680" s="2" t="s">
        <v>37</v>
      </c>
      <c r="V680" t="s">
        <v>8358</v>
      </c>
      <c r="W680"/>
      <c r="X680"/>
      <c r="Y680" s="90">
        <f t="shared" si="90"/>
        <v>27</v>
      </c>
      <c r="Z680" s="2">
        <v>1</v>
      </c>
      <c r="AA680" s="22">
        <v>27</v>
      </c>
      <c r="AB680" s="22"/>
      <c r="AC680" s="22"/>
      <c r="AD680" s="22"/>
      <c r="AE680" s="22"/>
      <c r="AF680" t="s">
        <v>4224</v>
      </c>
      <c r="AG680"/>
      <c r="AH680"/>
      <c r="AI680" t="s">
        <v>315</v>
      </c>
      <c r="AJ680"/>
      <c r="AK680" t="s">
        <v>181</v>
      </c>
      <c r="AL680"/>
      <c r="AM680"/>
      <c r="AN680" t="s">
        <v>465</v>
      </c>
      <c r="AO680"/>
      <c r="AP680"/>
      <c r="AQ680"/>
      <c r="AR680"/>
      <c r="AS680"/>
      <c r="AT680"/>
      <c r="AU680"/>
      <c r="AV680"/>
      <c r="AW680"/>
      <c r="AX680"/>
      <c r="AY680" s="43"/>
      <c r="AZ680" s="43"/>
      <c r="BA680" s="43"/>
      <c r="BB680" s="43"/>
      <c r="BC680" s="173">
        <f>VLOOKUP(Y680,系数表!A:C,3,0)</f>
        <v>1.02</v>
      </c>
      <c r="BD680" s="173">
        <f t="shared" si="81"/>
        <v>4.08</v>
      </c>
      <c r="BE680" s="173"/>
      <c r="BF680" s="173"/>
      <c r="BG680" s="166"/>
      <c r="BH680" s="166"/>
      <c r="BI680" s="160"/>
      <c r="BJ680" s="43">
        <f t="shared" si="82"/>
        <v>4.08</v>
      </c>
      <c r="BK680" s="44"/>
      <c r="BL680" s="44"/>
      <c r="BM680" s="44"/>
      <c r="BN680" s="44"/>
      <c r="BO680" s="2"/>
      <c r="BP680" s="2"/>
      <c r="BQ680"/>
      <c r="BR680" s="2" t="s">
        <v>10975</v>
      </c>
    </row>
    <row r="681" spans="1:70" x14ac:dyDescent="0.2">
      <c r="A681" t="s">
        <v>6192</v>
      </c>
      <c r="B681" t="s">
        <v>8359</v>
      </c>
      <c r="C681" t="s">
        <v>81</v>
      </c>
      <c r="D681" t="s">
        <v>85</v>
      </c>
      <c r="E681" t="s">
        <v>70</v>
      </c>
      <c r="F681" t="s">
        <v>43</v>
      </c>
      <c r="G681" s="22">
        <v>32</v>
      </c>
      <c r="H681" s="22">
        <v>32</v>
      </c>
      <c r="I681" s="22">
        <f t="shared" si="83"/>
        <v>32</v>
      </c>
      <c r="J681" s="22"/>
      <c r="K681" s="90"/>
      <c r="L681" s="90"/>
      <c r="M681" s="2"/>
      <c r="N681" t="s">
        <v>35</v>
      </c>
      <c r="O681" t="s">
        <v>35</v>
      </c>
      <c r="P681" t="s">
        <v>36</v>
      </c>
      <c r="Q681" t="s">
        <v>6230</v>
      </c>
      <c r="U681" s="2" t="s">
        <v>37</v>
      </c>
      <c r="V681" t="s">
        <v>8360</v>
      </c>
      <c r="Y681" s="90"/>
      <c r="Z681" s="2">
        <v>1</v>
      </c>
      <c r="AA681" s="22">
        <v>27</v>
      </c>
      <c r="AB681" s="22"/>
      <c r="AC681" s="22"/>
      <c r="AD681" s="22"/>
      <c r="AE681" s="22"/>
      <c r="AF681" t="s">
        <v>4224</v>
      </c>
      <c r="AI681" t="s">
        <v>2911</v>
      </c>
      <c r="AK681" t="s">
        <v>44</v>
      </c>
      <c r="AN681" t="s">
        <v>465</v>
      </c>
      <c r="AU681"/>
      <c r="AV681"/>
      <c r="AW681"/>
      <c r="AX681"/>
      <c r="BC681" s="173"/>
      <c r="BD681" s="173"/>
      <c r="BE681" s="173"/>
      <c r="BF681" s="173"/>
      <c r="BG681" s="166"/>
      <c r="BH681" s="166"/>
      <c r="BI681" s="160"/>
      <c r="BJ681" s="43">
        <f t="shared" si="82"/>
        <v>0</v>
      </c>
      <c r="BK681" s="44"/>
      <c r="BL681" s="44"/>
      <c r="BM681" s="44"/>
      <c r="BN681" s="44"/>
      <c r="BR681" s="2" t="s">
        <v>10975</v>
      </c>
    </row>
    <row r="682" spans="1:70" x14ac:dyDescent="0.2">
      <c r="A682" t="s">
        <v>6192</v>
      </c>
      <c r="B682" t="s">
        <v>8361</v>
      </c>
      <c r="C682" t="s">
        <v>81</v>
      </c>
      <c r="D682" t="s">
        <v>85</v>
      </c>
      <c r="E682" t="s">
        <v>70</v>
      </c>
      <c r="F682" t="s">
        <v>43</v>
      </c>
      <c r="G682" s="22">
        <v>32</v>
      </c>
      <c r="H682" s="22">
        <v>32</v>
      </c>
      <c r="I682" s="22">
        <f t="shared" si="83"/>
        <v>32</v>
      </c>
      <c r="J682" s="22"/>
      <c r="K682" s="90"/>
      <c r="L682" s="90"/>
      <c r="M682" s="2"/>
      <c r="N682" t="s">
        <v>35</v>
      </c>
      <c r="O682" t="s">
        <v>35</v>
      </c>
      <c r="P682" t="s">
        <v>89</v>
      </c>
      <c r="Q682" t="s">
        <v>6198</v>
      </c>
      <c r="U682" s="2" t="s">
        <v>37</v>
      </c>
      <c r="V682" t="s">
        <v>8362</v>
      </c>
      <c r="Y682" s="90"/>
      <c r="Z682" s="2">
        <v>1</v>
      </c>
      <c r="AA682" s="22">
        <v>27</v>
      </c>
      <c r="AB682" s="22"/>
      <c r="AC682" s="22"/>
      <c r="AD682" s="22"/>
      <c r="AE682" s="22"/>
      <c r="AF682" t="s">
        <v>4224</v>
      </c>
      <c r="AI682" t="s">
        <v>2911</v>
      </c>
      <c r="AK682" t="s">
        <v>44</v>
      </c>
      <c r="AN682" t="s">
        <v>465</v>
      </c>
      <c r="AU682"/>
      <c r="AV682"/>
      <c r="AW682"/>
      <c r="AX682"/>
      <c r="BC682" s="173"/>
      <c r="BD682" s="173"/>
      <c r="BE682" s="173"/>
      <c r="BF682" s="173"/>
      <c r="BG682" s="166"/>
      <c r="BH682" s="166"/>
      <c r="BI682" s="160"/>
      <c r="BJ682" s="43">
        <f t="shared" si="82"/>
        <v>0</v>
      </c>
      <c r="BK682" s="44"/>
      <c r="BL682" s="44"/>
      <c r="BM682" s="44"/>
      <c r="BN682" s="44"/>
      <c r="BR682" s="2" t="s">
        <v>10975</v>
      </c>
    </row>
    <row r="683" spans="1:70" x14ac:dyDescent="0.2">
      <c r="A683" t="s">
        <v>6192</v>
      </c>
      <c r="B683" t="s">
        <v>8363</v>
      </c>
      <c r="C683" t="s">
        <v>81</v>
      </c>
      <c r="D683" t="s">
        <v>85</v>
      </c>
      <c r="E683" t="s">
        <v>70</v>
      </c>
      <c r="F683" t="s">
        <v>43</v>
      </c>
      <c r="G683" s="22">
        <v>32</v>
      </c>
      <c r="H683" s="22">
        <v>32</v>
      </c>
      <c r="I683" s="22">
        <f t="shared" si="83"/>
        <v>32</v>
      </c>
      <c r="J683" s="22"/>
      <c r="K683" s="90"/>
      <c r="L683" s="90"/>
      <c r="M683" s="2"/>
      <c r="N683" t="s">
        <v>45</v>
      </c>
      <c r="O683" t="s">
        <v>35</v>
      </c>
      <c r="P683" t="s">
        <v>36</v>
      </c>
      <c r="Q683" t="s">
        <v>6212</v>
      </c>
      <c r="U683" s="2" t="s">
        <v>37</v>
      </c>
      <c r="V683" t="s">
        <v>8364</v>
      </c>
      <c r="Y683" s="90"/>
      <c r="Z683" s="2">
        <v>1</v>
      </c>
      <c r="AA683" s="22">
        <v>44</v>
      </c>
      <c r="AB683" s="22"/>
      <c r="AC683" s="22"/>
      <c r="AD683" s="22"/>
      <c r="AE683" s="22"/>
      <c r="AF683" t="s">
        <v>6241</v>
      </c>
      <c r="AI683" t="s">
        <v>8365</v>
      </c>
      <c r="AK683" t="s">
        <v>206</v>
      </c>
      <c r="AN683" t="s">
        <v>465</v>
      </c>
      <c r="AU683"/>
      <c r="AV683"/>
      <c r="AW683"/>
      <c r="AX683"/>
      <c r="BC683" s="173"/>
      <c r="BD683" s="173"/>
      <c r="BE683" s="173"/>
      <c r="BF683" s="173"/>
      <c r="BG683" s="166"/>
      <c r="BH683" s="166"/>
      <c r="BI683" s="160"/>
      <c r="BJ683" s="43">
        <f t="shared" si="82"/>
        <v>0</v>
      </c>
      <c r="BK683" s="44"/>
      <c r="BL683" s="44"/>
      <c r="BM683" s="44"/>
      <c r="BN683" s="44"/>
      <c r="BR683" s="2" t="s">
        <v>10975</v>
      </c>
    </row>
    <row r="684" spans="1:70" x14ac:dyDescent="0.2">
      <c r="A684" t="s">
        <v>6192</v>
      </c>
      <c r="B684" t="s">
        <v>8363</v>
      </c>
      <c r="C684" t="s">
        <v>81</v>
      </c>
      <c r="D684" t="s">
        <v>85</v>
      </c>
      <c r="E684" t="s">
        <v>70</v>
      </c>
      <c r="F684" t="s">
        <v>43</v>
      </c>
      <c r="G684" s="22">
        <v>32</v>
      </c>
      <c r="H684" s="22">
        <v>32</v>
      </c>
      <c r="I684" s="22">
        <f t="shared" si="83"/>
        <v>32</v>
      </c>
      <c r="J684" s="22"/>
      <c r="K684" s="90"/>
      <c r="L684" s="90"/>
      <c r="M684" s="2"/>
      <c r="N684" t="s">
        <v>45</v>
      </c>
      <c r="O684" t="s">
        <v>35</v>
      </c>
      <c r="P684" t="s">
        <v>36</v>
      </c>
      <c r="Q684" t="s">
        <v>6259</v>
      </c>
      <c r="U684" s="2" t="s">
        <v>37</v>
      </c>
      <c r="V684" t="s">
        <v>8366</v>
      </c>
      <c r="Y684" s="90"/>
      <c r="Z684" s="2">
        <v>1</v>
      </c>
      <c r="AA684" s="22">
        <v>47</v>
      </c>
      <c r="AB684" s="22"/>
      <c r="AC684" s="22"/>
      <c r="AD684" s="22"/>
      <c r="AE684" s="22"/>
      <c r="AF684" t="s">
        <v>6244</v>
      </c>
      <c r="AI684" t="s">
        <v>8365</v>
      </c>
      <c r="AK684" t="s">
        <v>206</v>
      </c>
      <c r="AN684" t="s">
        <v>465</v>
      </c>
      <c r="AU684"/>
      <c r="AV684"/>
      <c r="AW684"/>
      <c r="AX684"/>
      <c r="BC684" s="173"/>
      <c r="BD684" s="173"/>
      <c r="BE684" s="173"/>
      <c r="BF684" s="173"/>
      <c r="BG684" s="166"/>
      <c r="BH684" s="166"/>
      <c r="BI684" s="160"/>
      <c r="BJ684" s="43">
        <f t="shared" si="82"/>
        <v>0</v>
      </c>
      <c r="BK684" s="44"/>
      <c r="BL684" s="44"/>
      <c r="BM684" s="44"/>
      <c r="BN684" s="44"/>
      <c r="BR684" s="2" t="s">
        <v>10975</v>
      </c>
    </row>
    <row r="685" spans="1:70" x14ac:dyDescent="0.2">
      <c r="A685" t="s">
        <v>6192</v>
      </c>
      <c r="B685" t="s">
        <v>8363</v>
      </c>
      <c r="C685" t="s">
        <v>81</v>
      </c>
      <c r="D685" t="s">
        <v>72</v>
      </c>
      <c r="E685" t="s">
        <v>70</v>
      </c>
      <c r="F685" t="s">
        <v>43</v>
      </c>
      <c r="G685" s="22">
        <v>32</v>
      </c>
      <c r="H685" s="22">
        <v>32</v>
      </c>
      <c r="I685" s="22">
        <f t="shared" si="83"/>
        <v>32</v>
      </c>
      <c r="J685" s="22"/>
      <c r="K685" s="90"/>
      <c r="L685" s="90"/>
      <c r="M685" s="2"/>
      <c r="N685" t="s">
        <v>35</v>
      </c>
      <c r="O685" t="s">
        <v>35</v>
      </c>
      <c r="P685" t="s">
        <v>89</v>
      </c>
      <c r="Q685" t="s">
        <v>6216</v>
      </c>
      <c r="U685" s="2" t="s">
        <v>37</v>
      </c>
      <c r="V685" t="s">
        <v>8367</v>
      </c>
      <c r="Y685" s="90"/>
      <c r="Z685" s="2">
        <v>1</v>
      </c>
      <c r="AA685" s="22">
        <v>54</v>
      </c>
      <c r="AB685" s="22"/>
      <c r="AC685" s="22"/>
      <c r="AD685" s="22"/>
      <c r="AE685" s="22"/>
      <c r="AF685" t="s">
        <v>4242</v>
      </c>
      <c r="AI685" t="s">
        <v>1602</v>
      </c>
      <c r="AK685" t="s">
        <v>44</v>
      </c>
      <c r="AN685" t="s">
        <v>465</v>
      </c>
      <c r="AU685"/>
      <c r="AV685"/>
      <c r="AW685"/>
      <c r="AX685"/>
      <c r="BC685" s="173"/>
      <c r="BD685" s="173"/>
      <c r="BE685" s="173"/>
      <c r="BF685" s="173"/>
      <c r="BG685" s="166"/>
      <c r="BH685" s="166"/>
      <c r="BI685" s="160"/>
      <c r="BJ685" s="43">
        <f t="shared" si="82"/>
        <v>0</v>
      </c>
      <c r="BK685" s="44"/>
      <c r="BL685" s="44"/>
      <c r="BM685" s="44"/>
      <c r="BN685" s="44"/>
      <c r="BR685" s="2" t="s">
        <v>10975</v>
      </c>
    </row>
    <row r="686" spans="1:70" x14ac:dyDescent="0.2">
      <c r="A686" t="s">
        <v>6192</v>
      </c>
      <c r="B686" t="s">
        <v>8363</v>
      </c>
      <c r="C686" t="s">
        <v>41</v>
      </c>
      <c r="D686" t="s">
        <v>85</v>
      </c>
      <c r="E686" t="s">
        <v>70</v>
      </c>
      <c r="F686" t="s">
        <v>43</v>
      </c>
      <c r="G686" s="22">
        <v>32</v>
      </c>
      <c r="H686" s="22">
        <v>32</v>
      </c>
      <c r="I686" s="22">
        <f t="shared" si="83"/>
        <v>32</v>
      </c>
      <c r="J686" s="22"/>
      <c r="K686" s="90"/>
      <c r="L686" s="90"/>
      <c r="M686" s="2"/>
      <c r="N686" t="s">
        <v>35</v>
      </c>
      <c r="O686" t="s">
        <v>35</v>
      </c>
      <c r="P686" t="s">
        <v>36</v>
      </c>
      <c r="Q686" t="s">
        <v>6201</v>
      </c>
      <c r="U686" s="2" t="s">
        <v>37</v>
      </c>
      <c r="V686" t="s">
        <v>8368</v>
      </c>
      <c r="Y686" s="90"/>
      <c r="Z686" s="2">
        <v>1</v>
      </c>
      <c r="AA686" s="22">
        <v>27</v>
      </c>
      <c r="AB686" s="22"/>
      <c r="AC686" s="22"/>
      <c r="AD686" s="22"/>
      <c r="AE686" s="22"/>
      <c r="AF686" t="s">
        <v>4224</v>
      </c>
      <c r="AI686" t="s">
        <v>2911</v>
      </c>
      <c r="AK686" t="s">
        <v>44</v>
      </c>
      <c r="AN686" t="s">
        <v>465</v>
      </c>
      <c r="AU686"/>
      <c r="AV686"/>
      <c r="AW686"/>
      <c r="AX686" t="s">
        <v>8369</v>
      </c>
      <c r="BC686" s="173"/>
      <c r="BD686" s="173"/>
      <c r="BE686" s="173"/>
      <c r="BF686" s="173"/>
      <c r="BG686" s="166"/>
      <c r="BH686" s="166"/>
      <c r="BI686" s="160"/>
      <c r="BJ686" s="43">
        <f t="shared" si="82"/>
        <v>0</v>
      </c>
      <c r="BK686" s="44"/>
      <c r="BL686" s="44"/>
      <c r="BM686" s="44"/>
      <c r="BN686" s="44"/>
      <c r="BR686" s="2" t="s">
        <v>10975</v>
      </c>
    </row>
    <row r="687" spans="1:70" x14ac:dyDescent="0.2">
      <c r="A687" t="s">
        <v>6192</v>
      </c>
      <c r="B687" t="s">
        <v>6215</v>
      </c>
      <c r="C687" t="s">
        <v>41</v>
      </c>
      <c r="D687" t="s">
        <v>72</v>
      </c>
      <c r="E687" t="s">
        <v>70</v>
      </c>
      <c r="F687" t="s">
        <v>43</v>
      </c>
      <c r="G687" s="22">
        <v>32</v>
      </c>
      <c r="H687" s="22">
        <v>16</v>
      </c>
      <c r="I687" s="22">
        <f t="shared" si="83"/>
        <v>16</v>
      </c>
      <c r="J687" s="22"/>
      <c r="K687" s="90"/>
      <c r="L687" s="149">
        <v>16</v>
      </c>
      <c r="M687" s="2"/>
      <c r="N687" t="s">
        <v>35</v>
      </c>
      <c r="O687" t="s">
        <v>35</v>
      </c>
      <c r="P687" t="s">
        <v>36</v>
      </c>
      <c r="Q687" t="s">
        <v>8370</v>
      </c>
      <c r="U687" s="2" t="s">
        <v>37</v>
      </c>
      <c r="V687" t="s">
        <v>6217</v>
      </c>
      <c r="Y687" s="90">
        <f>AA687</f>
        <v>27</v>
      </c>
      <c r="Z687" s="2">
        <v>1</v>
      </c>
      <c r="AA687" s="22">
        <v>27</v>
      </c>
      <c r="AB687" s="22"/>
      <c r="AC687" s="22"/>
      <c r="AD687" s="22"/>
      <c r="AE687" s="22"/>
      <c r="AF687" t="s">
        <v>4224</v>
      </c>
      <c r="AI687" t="s">
        <v>325</v>
      </c>
      <c r="AK687" t="s">
        <v>51</v>
      </c>
      <c r="AN687" t="s">
        <v>465</v>
      </c>
      <c r="AU687"/>
      <c r="AV687"/>
      <c r="AW687"/>
      <c r="AX687" t="s">
        <v>8371</v>
      </c>
      <c r="BC687" s="173"/>
      <c r="BD687" s="173"/>
      <c r="BE687" s="173">
        <f>VLOOKUP(Y687,系数表!A:D,4,0)</f>
        <v>1</v>
      </c>
      <c r="BF687" s="173">
        <f t="shared" si="84"/>
        <v>16</v>
      </c>
      <c r="BG687" s="166"/>
      <c r="BH687" s="166"/>
      <c r="BI687" s="160"/>
      <c r="BJ687" s="43">
        <f t="shared" si="82"/>
        <v>16</v>
      </c>
      <c r="BK687" s="44"/>
      <c r="BL687" s="44"/>
      <c r="BM687" s="44"/>
      <c r="BN687" s="44"/>
      <c r="BR687" s="2" t="s">
        <v>10975</v>
      </c>
    </row>
    <row r="688" spans="1:70" x14ac:dyDescent="0.2">
      <c r="A688" t="s">
        <v>6192</v>
      </c>
      <c r="B688" t="s">
        <v>8372</v>
      </c>
      <c r="C688" t="s">
        <v>41</v>
      </c>
      <c r="D688" t="s">
        <v>72</v>
      </c>
      <c r="E688" t="s">
        <v>70</v>
      </c>
      <c r="F688" t="s">
        <v>43</v>
      </c>
      <c r="G688" s="22">
        <v>32</v>
      </c>
      <c r="H688" s="22">
        <v>20</v>
      </c>
      <c r="I688" s="22">
        <f t="shared" si="83"/>
        <v>20</v>
      </c>
      <c r="J688" s="22"/>
      <c r="K688" s="149">
        <v>12</v>
      </c>
      <c r="L688" s="90"/>
      <c r="M688" s="2"/>
      <c r="N688" t="s">
        <v>35</v>
      </c>
      <c r="O688" t="s">
        <v>35</v>
      </c>
      <c r="P688" t="s">
        <v>36</v>
      </c>
      <c r="Q688" t="s">
        <v>6213</v>
      </c>
      <c r="U688" s="2" t="s">
        <v>37</v>
      </c>
      <c r="V688" t="s">
        <v>8373</v>
      </c>
      <c r="Y688" s="90">
        <f t="shared" ref="Y688:Y695" si="91">AA688</f>
        <v>90</v>
      </c>
      <c r="Z688" s="2">
        <v>2</v>
      </c>
      <c r="AA688" s="22">
        <v>90</v>
      </c>
      <c r="AB688" s="22"/>
      <c r="AC688" s="22"/>
      <c r="AD688" s="22"/>
      <c r="AE688" s="22"/>
      <c r="AF688" t="s">
        <v>6224</v>
      </c>
      <c r="AI688" t="s">
        <v>315</v>
      </c>
      <c r="AK688" t="s">
        <v>63</v>
      </c>
      <c r="AN688" t="s">
        <v>465</v>
      </c>
      <c r="AU688"/>
      <c r="AV688"/>
      <c r="AW688"/>
      <c r="AX688"/>
      <c r="BC688" s="173">
        <f>VLOOKUP(Y688,系数表!A:C,3,0)</f>
        <v>1.1000000000000001</v>
      </c>
      <c r="BD688" s="173">
        <f t="shared" si="81"/>
        <v>13.200000000000001</v>
      </c>
      <c r="BE688" s="173"/>
      <c r="BF688" s="173"/>
      <c r="BG688" s="166"/>
      <c r="BH688" s="166"/>
      <c r="BI688" s="160"/>
      <c r="BJ688" s="43">
        <f t="shared" si="82"/>
        <v>13.200000000000001</v>
      </c>
      <c r="BK688" s="44"/>
      <c r="BL688" s="44"/>
      <c r="BM688" s="44"/>
      <c r="BN688" s="44"/>
      <c r="BR688" s="2" t="s">
        <v>10975</v>
      </c>
    </row>
    <row r="689" spans="1:70" x14ac:dyDescent="0.2">
      <c r="A689" t="s">
        <v>6192</v>
      </c>
      <c r="B689" t="s">
        <v>8374</v>
      </c>
      <c r="C689" t="s">
        <v>81</v>
      </c>
      <c r="D689" t="s">
        <v>72</v>
      </c>
      <c r="E689" t="s">
        <v>70</v>
      </c>
      <c r="F689" t="s">
        <v>43</v>
      </c>
      <c r="G689" s="22">
        <v>32</v>
      </c>
      <c r="H689" s="22">
        <v>24</v>
      </c>
      <c r="I689" s="22">
        <f t="shared" si="83"/>
        <v>24</v>
      </c>
      <c r="J689" s="22"/>
      <c r="K689" s="149">
        <v>8</v>
      </c>
      <c r="L689" s="90"/>
      <c r="M689" s="2"/>
      <c r="N689" t="s">
        <v>35</v>
      </c>
      <c r="O689" t="s">
        <v>35</v>
      </c>
      <c r="P689" t="s">
        <v>89</v>
      </c>
      <c r="Q689" t="s">
        <v>6285</v>
      </c>
      <c r="U689" s="2" t="s">
        <v>37</v>
      </c>
      <c r="V689" t="s">
        <v>8375</v>
      </c>
      <c r="Y689" s="90">
        <f t="shared" si="91"/>
        <v>44</v>
      </c>
      <c r="Z689" s="2">
        <v>1</v>
      </c>
      <c r="AA689" s="22">
        <v>44</v>
      </c>
      <c r="AB689" s="22"/>
      <c r="AC689" s="22"/>
      <c r="AD689" s="22"/>
      <c r="AE689" s="22"/>
      <c r="AF689" t="s">
        <v>6241</v>
      </c>
      <c r="AI689" t="s">
        <v>1591</v>
      </c>
      <c r="AK689" t="s">
        <v>69</v>
      </c>
      <c r="AN689" t="s">
        <v>465</v>
      </c>
      <c r="AU689"/>
      <c r="AV689"/>
      <c r="AW689"/>
      <c r="AX689" t="s">
        <v>8376</v>
      </c>
      <c r="BC689" s="173">
        <f>VLOOKUP(Y689,系数表!A:C,3,0)</f>
        <v>1.1000000000000001</v>
      </c>
      <c r="BD689" s="173">
        <f t="shared" si="81"/>
        <v>8.8000000000000007</v>
      </c>
      <c r="BE689" s="173"/>
      <c r="BF689" s="173"/>
      <c r="BG689" s="166"/>
      <c r="BH689" s="166"/>
      <c r="BI689" s="160"/>
      <c r="BJ689" s="43">
        <f t="shared" si="82"/>
        <v>8.8000000000000007</v>
      </c>
      <c r="BK689" s="44"/>
      <c r="BL689" s="44"/>
      <c r="BM689" s="44"/>
      <c r="BN689" s="44"/>
      <c r="BR689" s="2" t="s">
        <v>10975</v>
      </c>
    </row>
    <row r="690" spans="1:70" x14ac:dyDescent="0.2">
      <c r="A690" t="s">
        <v>6192</v>
      </c>
      <c r="B690" t="s">
        <v>8374</v>
      </c>
      <c r="C690" t="s">
        <v>81</v>
      </c>
      <c r="D690" t="s">
        <v>72</v>
      </c>
      <c r="E690" t="s">
        <v>70</v>
      </c>
      <c r="F690" t="s">
        <v>43</v>
      </c>
      <c r="G690" s="22">
        <v>32</v>
      </c>
      <c r="H690" s="22">
        <v>24</v>
      </c>
      <c r="I690" s="22">
        <f t="shared" si="83"/>
        <v>24</v>
      </c>
      <c r="J690" s="22"/>
      <c r="K690" s="149">
        <v>8</v>
      </c>
      <c r="L690" s="90"/>
      <c r="M690" s="2"/>
      <c r="N690" t="s">
        <v>35</v>
      </c>
      <c r="O690" t="s">
        <v>35</v>
      </c>
      <c r="P690" t="s">
        <v>89</v>
      </c>
      <c r="Q690" t="s">
        <v>8377</v>
      </c>
      <c r="U690" s="2" t="s">
        <v>37</v>
      </c>
      <c r="V690" t="s">
        <v>8378</v>
      </c>
      <c r="Y690" s="90">
        <f t="shared" si="91"/>
        <v>50</v>
      </c>
      <c r="Z690" s="2">
        <v>1</v>
      </c>
      <c r="AA690" s="72">
        <f>48+2</f>
        <v>50</v>
      </c>
      <c r="AB690" s="22"/>
      <c r="AC690" s="22"/>
      <c r="AD690" s="22"/>
      <c r="AE690" s="22"/>
      <c r="AF690" t="s">
        <v>6244</v>
      </c>
      <c r="AI690" t="s">
        <v>1591</v>
      </c>
      <c r="AK690" t="s">
        <v>69</v>
      </c>
      <c r="AN690" t="s">
        <v>465</v>
      </c>
      <c r="AU690"/>
      <c r="AV690"/>
      <c r="AW690"/>
      <c r="AX690"/>
      <c r="BC690" s="173">
        <f>VLOOKUP(Y690,系数表!A:C,3,0)</f>
        <v>1.1000000000000001</v>
      </c>
      <c r="BD690" s="173">
        <f t="shared" si="81"/>
        <v>8.8000000000000007</v>
      </c>
      <c r="BE690" s="173"/>
      <c r="BF690" s="173"/>
      <c r="BG690" s="166"/>
      <c r="BH690" s="166"/>
      <c r="BI690" s="160"/>
      <c r="BJ690" s="43">
        <f t="shared" si="82"/>
        <v>8.8000000000000007</v>
      </c>
      <c r="BK690" s="44"/>
      <c r="BL690" s="44"/>
      <c r="BM690" s="44"/>
      <c r="BN690" s="44"/>
      <c r="BR690" s="2" t="s">
        <v>10975</v>
      </c>
    </row>
    <row r="691" spans="1:70" s="56" customFormat="1" x14ac:dyDescent="0.2">
      <c r="A691" s="56" t="s">
        <v>6192</v>
      </c>
      <c r="B691" s="56" t="s">
        <v>8379</v>
      </c>
      <c r="C691" s="56" t="s">
        <v>81</v>
      </c>
      <c r="D691" t="s">
        <v>72</v>
      </c>
      <c r="E691" t="s">
        <v>70</v>
      </c>
      <c r="F691" t="s">
        <v>274</v>
      </c>
      <c r="G691" s="58">
        <v>40</v>
      </c>
      <c r="H691" s="58">
        <v>30</v>
      </c>
      <c r="I691" s="50"/>
      <c r="J691" s="52"/>
      <c r="K691" s="150">
        <v>10</v>
      </c>
      <c r="L691" s="153"/>
      <c r="M691" s="154"/>
      <c r="N691" t="s">
        <v>45</v>
      </c>
      <c r="O691" t="s">
        <v>35</v>
      </c>
      <c r="P691" s="56" t="s">
        <v>89</v>
      </c>
      <c r="Q691" s="56" t="s">
        <v>6311</v>
      </c>
      <c r="U691" s="154" t="s">
        <v>37</v>
      </c>
      <c r="V691" s="56" t="s">
        <v>8380</v>
      </c>
      <c r="W691"/>
      <c r="Y691" s="90">
        <f t="shared" si="91"/>
        <v>44</v>
      </c>
      <c r="Z691" s="154">
        <v>1</v>
      </c>
      <c r="AA691" s="58">
        <v>44</v>
      </c>
      <c r="AB691" s="52">
        <f>AA691</f>
        <v>44</v>
      </c>
      <c r="AC691" s="52">
        <v>1</v>
      </c>
      <c r="AD691" s="53">
        <v>2</v>
      </c>
      <c r="AE691" s="58"/>
      <c r="AF691" s="56" t="s">
        <v>10954</v>
      </c>
      <c r="AG691" s="49"/>
      <c r="AH691" s="49"/>
      <c r="AI691" s="56" t="s">
        <v>8381</v>
      </c>
      <c r="AJ691"/>
      <c r="AK691" t="s">
        <v>181</v>
      </c>
      <c r="AL691"/>
      <c r="AM691"/>
      <c r="AN691" t="s">
        <v>1403</v>
      </c>
      <c r="AO691"/>
      <c r="AP691"/>
      <c r="AQ691"/>
      <c r="AR691"/>
      <c r="AY691" s="43"/>
      <c r="AZ691" s="43"/>
      <c r="BA691" s="55"/>
      <c r="BB691" s="55"/>
      <c r="BC691" s="173">
        <f>VLOOKUP(Y691,系数表!A:C,3,0)</f>
        <v>1.1000000000000001</v>
      </c>
      <c r="BD691" s="173">
        <f t="shared" si="81"/>
        <v>11</v>
      </c>
      <c r="BE691" s="173"/>
      <c r="BF691" s="173"/>
      <c r="BG691" s="167"/>
      <c r="BH691" s="167"/>
      <c r="BI691" s="160"/>
      <c r="BJ691" s="155">
        <f t="shared" si="82"/>
        <v>11</v>
      </c>
      <c r="BK691" s="156"/>
      <c r="BL691" s="156"/>
      <c r="BM691" s="156"/>
      <c r="BN691" s="156"/>
      <c r="BO691" s="154"/>
      <c r="BP691" s="102" t="s">
        <v>7542</v>
      </c>
      <c r="BR691" s="2" t="s">
        <v>10975</v>
      </c>
    </row>
    <row r="692" spans="1:70" x14ac:dyDescent="0.2">
      <c r="A692" t="s">
        <v>6192</v>
      </c>
      <c r="B692" t="s">
        <v>8379</v>
      </c>
      <c r="C692" t="s">
        <v>81</v>
      </c>
      <c r="D692" t="s">
        <v>72</v>
      </c>
      <c r="E692" t="s">
        <v>70</v>
      </c>
      <c r="F692" t="s">
        <v>274</v>
      </c>
      <c r="G692" s="22">
        <v>40</v>
      </c>
      <c r="H692" s="22">
        <v>30</v>
      </c>
      <c r="I692" s="22">
        <f t="shared" si="83"/>
        <v>30</v>
      </c>
      <c r="J692" s="22"/>
      <c r="K692" s="149">
        <v>10</v>
      </c>
      <c r="L692" s="90"/>
      <c r="M692" s="2"/>
      <c r="N692" t="s">
        <v>45</v>
      </c>
      <c r="O692" t="s">
        <v>35</v>
      </c>
      <c r="P692" t="s">
        <v>89</v>
      </c>
      <c r="Q692" t="s">
        <v>6242</v>
      </c>
      <c r="U692" s="2" t="s">
        <v>37</v>
      </c>
      <c r="V692" t="s">
        <v>8382</v>
      </c>
      <c r="Y692" s="90">
        <f t="shared" si="91"/>
        <v>47</v>
      </c>
      <c r="Z692" s="2">
        <v>1</v>
      </c>
      <c r="AA692" s="22">
        <v>47</v>
      </c>
      <c r="AB692" s="22"/>
      <c r="AC692" s="22"/>
      <c r="AD692" s="22"/>
      <c r="AE692" s="22"/>
      <c r="AF692" t="s">
        <v>6244</v>
      </c>
      <c r="AI692" t="s">
        <v>8381</v>
      </c>
      <c r="AK692" t="s">
        <v>181</v>
      </c>
      <c r="AN692" t="s">
        <v>465</v>
      </c>
      <c r="AU692"/>
      <c r="AV692"/>
      <c r="AW692"/>
      <c r="AX692"/>
      <c r="BC692" s="173">
        <f>VLOOKUP(Y692,系数表!A:C,3,0)</f>
        <v>1.1000000000000001</v>
      </c>
      <c r="BD692" s="173">
        <f t="shared" si="81"/>
        <v>11</v>
      </c>
      <c r="BE692" s="173"/>
      <c r="BF692" s="173"/>
      <c r="BG692" s="166"/>
      <c r="BH692" s="166"/>
      <c r="BI692" s="160"/>
      <c r="BJ692" s="43">
        <f t="shared" si="82"/>
        <v>11</v>
      </c>
      <c r="BK692" s="44"/>
      <c r="BL692" s="44"/>
      <c r="BM692" s="44"/>
      <c r="BN692" s="44"/>
      <c r="BR692" s="2" t="s">
        <v>10975</v>
      </c>
    </row>
    <row r="693" spans="1:70" x14ac:dyDescent="0.2">
      <c r="A693" t="s">
        <v>6192</v>
      </c>
      <c r="B693" t="s">
        <v>8383</v>
      </c>
      <c r="C693" t="s">
        <v>81</v>
      </c>
      <c r="D693" t="s">
        <v>72</v>
      </c>
      <c r="E693" t="s">
        <v>70</v>
      </c>
      <c r="F693" t="s">
        <v>274</v>
      </c>
      <c r="G693" s="22">
        <v>40</v>
      </c>
      <c r="H693" s="22">
        <v>32</v>
      </c>
      <c r="I693" s="22">
        <f t="shared" si="83"/>
        <v>32</v>
      </c>
      <c r="J693" s="22"/>
      <c r="K693" s="149">
        <v>8</v>
      </c>
      <c r="L693" s="90"/>
      <c r="M693" s="2"/>
      <c r="N693" t="s">
        <v>45</v>
      </c>
      <c r="O693" t="s">
        <v>35</v>
      </c>
      <c r="P693" t="s">
        <v>89</v>
      </c>
      <c r="Q693" t="s">
        <v>6249</v>
      </c>
      <c r="U693" s="2" t="s">
        <v>37</v>
      </c>
      <c r="V693" t="s">
        <v>8384</v>
      </c>
      <c r="Y693" s="90">
        <f t="shared" si="91"/>
        <v>90</v>
      </c>
      <c r="Z693" s="2">
        <v>2</v>
      </c>
      <c r="AA693" s="22">
        <v>90</v>
      </c>
      <c r="AB693" s="22"/>
      <c r="AC693" s="22"/>
      <c r="AD693" s="22"/>
      <c r="AE693" s="22"/>
      <c r="AF693" t="s">
        <v>6224</v>
      </c>
      <c r="AI693" t="s">
        <v>164</v>
      </c>
      <c r="AK693" t="s">
        <v>206</v>
      </c>
      <c r="AN693" t="s">
        <v>465</v>
      </c>
      <c r="AU693"/>
      <c r="AV693"/>
      <c r="AW693"/>
      <c r="AX693"/>
      <c r="BC693" s="173">
        <f>VLOOKUP(Y693,系数表!A:C,3,0)</f>
        <v>1.1000000000000001</v>
      </c>
      <c r="BD693" s="173">
        <f t="shared" si="81"/>
        <v>8.8000000000000007</v>
      </c>
      <c r="BE693" s="173"/>
      <c r="BF693" s="173"/>
      <c r="BG693" s="166"/>
      <c r="BH693" s="166"/>
      <c r="BI693" s="160"/>
      <c r="BJ693" s="43">
        <f t="shared" si="82"/>
        <v>8.8000000000000007</v>
      </c>
      <c r="BK693" s="44"/>
      <c r="BL693" s="44"/>
      <c r="BM693" s="44"/>
      <c r="BN693" s="44"/>
      <c r="BR693" s="2" t="s">
        <v>10975</v>
      </c>
    </row>
    <row r="694" spans="1:70" x14ac:dyDescent="0.2">
      <c r="A694" t="s">
        <v>6192</v>
      </c>
      <c r="B694" t="s">
        <v>8385</v>
      </c>
      <c r="C694" t="s">
        <v>81</v>
      </c>
      <c r="D694" t="s">
        <v>72</v>
      </c>
      <c r="E694" t="s">
        <v>70</v>
      </c>
      <c r="F694" t="s">
        <v>274</v>
      </c>
      <c r="G694" s="22">
        <v>40</v>
      </c>
      <c r="H694" s="22">
        <v>32</v>
      </c>
      <c r="I694" s="22">
        <f t="shared" si="83"/>
        <v>32</v>
      </c>
      <c r="J694" s="22"/>
      <c r="K694" s="149">
        <v>8</v>
      </c>
      <c r="L694" s="90"/>
      <c r="M694" s="2"/>
      <c r="N694" t="s">
        <v>45</v>
      </c>
      <c r="O694" t="s">
        <v>35</v>
      </c>
      <c r="P694" t="s">
        <v>89</v>
      </c>
      <c r="Q694" t="s">
        <v>8386</v>
      </c>
      <c r="U694" s="2" t="s">
        <v>37</v>
      </c>
      <c r="V694" t="s">
        <v>8387</v>
      </c>
      <c r="Y694" s="90">
        <f t="shared" si="91"/>
        <v>90</v>
      </c>
      <c r="Z694" s="2">
        <v>2</v>
      </c>
      <c r="AA694" s="22">
        <v>90</v>
      </c>
      <c r="AB694" s="22"/>
      <c r="AC694" s="22"/>
      <c r="AD694" s="22"/>
      <c r="AE694" s="22"/>
      <c r="AF694" t="s">
        <v>6224</v>
      </c>
      <c r="AI694" t="s">
        <v>164</v>
      </c>
      <c r="AK694" t="s">
        <v>206</v>
      </c>
      <c r="AN694" t="s">
        <v>465</v>
      </c>
      <c r="AU694"/>
      <c r="AV694"/>
      <c r="AW694"/>
      <c r="AX694"/>
      <c r="BC694" s="173">
        <f>VLOOKUP(Y694,系数表!A:C,3,0)</f>
        <v>1.1000000000000001</v>
      </c>
      <c r="BD694" s="173">
        <f t="shared" si="81"/>
        <v>8.8000000000000007</v>
      </c>
      <c r="BE694" s="173"/>
      <c r="BF694" s="173"/>
      <c r="BG694" s="166"/>
      <c r="BH694" s="166"/>
      <c r="BI694" s="160"/>
      <c r="BJ694" s="43">
        <f t="shared" si="82"/>
        <v>8.8000000000000007</v>
      </c>
      <c r="BK694" s="44"/>
      <c r="BL694" s="44"/>
      <c r="BM694" s="44"/>
      <c r="BN694" s="44"/>
      <c r="BR694" s="2" t="s">
        <v>10975</v>
      </c>
    </row>
    <row r="695" spans="1:70" x14ac:dyDescent="0.2">
      <c r="A695" t="s">
        <v>6192</v>
      </c>
      <c r="B695" t="s">
        <v>8388</v>
      </c>
      <c r="C695" t="s">
        <v>41</v>
      </c>
      <c r="D695" t="s">
        <v>72</v>
      </c>
      <c r="E695" t="s">
        <v>70</v>
      </c>
      <c r="F695" t="s">
        <v>43</v>
      </c>
      <c r="G695" s="22">
        <v>32</v>
      </c>
      <c r="H695" s="22">
        <v>24</v>
      </c>
      <c r="I695" s="22">
        <f t="shared" si="83"/>
        <v>24</v>
      </c>
      <c r="J695" s="22"/>
      <c r="K695" s="149">
        <v>8</v>
      </c>
      <c r="L695" s="90"/>
      <c r="M695" s="2"/>
      <c r="N695" t="s">
        <v>35</v>
      </c>
      <c r="O695" t="s">
        <v>35</v>
      </c>
      <c r="P695" t="s">
        <v>36</v>
      </c>
      <c r="Q695" t="s">
        <v>6249</v>
      </c>
      <c r="U695" s="2" t="s">
        <v>37</v>
      </c>
      <c r="V695" t="s">
        <v>8389</v>
      </c>
      <c r="Y695" s="90">
        <f t="shared" si="91"/>
        <v>30</v>
      </c>
      <c r="Z695" s="2">
        <v>2</v>
      </c>
      <c r="AA695" s="22">
        <v>30</v>
      </c>
      <c r="AB695" s="22"/>
      <c r="AC695" s="22"/>
      <c r="AD695" s="22"/>
      <c r="AE695" s="22"/>
      <c r="AF695" t="s">
        <v>4250</v>
      </c>
      <c r="AI695" t="s">
        <v>1591</v>
      </c>
      <c r="AK695" t="s">
        <v>69</v>
      </c>
      <c r="AN695" t="s">
        <v>465</v>
      </c>
      <c r="AU695"/>
      <c r="AV695"/>
      <c r="AW695"/>
      <c r="AX695"/>
      <c r="BC695" s="173">
        <f>VLOOKUP(Y695,系数表!A:C,3,0)</f>
        <v>1.1000000000000001</v>
      </c>
      <c r="BD695" s="173">
        <f t="shared" si="81"/>
        <v>8.8000000000000007</v>
      </c>
      <c r="BE695" s="173"/>
      <c r="BF695" s="173"/>
      <c r="BG695" s="166"/>
      <c r="BH695" s="166"/>
      <c r="BI695" s="160"/>
      <c r="BJ695" s="43">
        <f t="shared" si="82"/>
        <v>8.8000000000000007</v>
      </c>
      <c r="BK695" s="44"/>
      <c r="BL695" s="44"/>
      <c r="BM695" s="44"/>
      <c r="BN695" s="44"/>
      <c r="BR695" s="2" t="s">
        <v>10975</v>
      </c>
    </row>
    <row r="696" spans="1:70" s="61" customFormat="1" x14ac:dyDescent="0.2">
      <c r="A696" s="61" t="s">
        <v>6192</v>
      </c>
      <c r="B696" s="61" t="s">
        <v>8390</v>
      </c>
      <c r="C696" s="61" t="s">
        <v>41</v>
      </c>
      <c r="D696" t="s">
        <v>72</v>
      </c>
      <c r="E696" t="s">
        <v>70</v>
      </c>
      <c r="F696" t="s">
        <v>630</v>
      </c>
      <c r="G696" s="62">
        <v>24</v>
      </c>
      <c r="H696" s="62">
        <v>24</v>
      </c>
      <c r="I696" s="62">
        <f t="shared" si="83"/>
        <v>24</v>
      </c>
      <c r="J696" s="62"/>
      <c r="K696" s="91"/>
      <c r="L696" s="91"/>
      <c r="M696" s="63"/>
      <c r="N696" s="61" t="s">
        <v>60</v>
      </c>
      <c r="O696" s="61" t="s">
        <v>60</v>
      </c>
      <c r="P696" s="61" t="s">
        <v>36</v>
      </c>
      <c r="Q696" s="61" t="s">
        <v>6267</v>
      </c>
      <c r="R696"/>
      <c r="S696"/>
      <c r="T696"/>
      <c r="U696" s="63" t="s">
        <v>37</v>
      </c>
      <c r="V696" s="61" t="s">
        <v>8391</v>
      </c>
      <c r="W696"/>
      <c r="Y696" s="90"/>
      <c r="Z696" s="63">
        <v>2</v>
      </c>
      <c r="AA696" s="62">
        <v>90</v>
      </c>
      <c r="AB696" s="62"/>
      <c r="AC696" s="62"/>
      <c r="AD696" s="62"/>
      <c r="AE696" s="62"/>
      <c r="AF696" s="61" t="s">
        <v>6224</v>
      </c>
      <c r="AG696"/>
      <c r="AH696"/>
      <c r="AI696" s="61" t="s">
        <v>1986</v>
      </c>
      <c r="AJ696"/>
      <c r="AK696" t="s">
        <v>69</v>
      </c>
      <c r="AL696"/>
      <c r="AM696"/>
      <c r="AN696" t="s">
        <v>465</v>
      </c>
      <c r="AO696"/>
      <c r="AP696"/>
      <c r="AQ696"/>
      <c r="AR696"/>
      <c r="AX696" s="61" t="s">
        <v>8369</v>
      </c>
      <c r="AY696" s="65"/>
      <c r="AZ696" s="65"/>
      <c r="BA696" s="65"/>
      <c r="BB696" s="65"/>
      <c r="BC696" s="173"/>
      <c r="BD696" s="173"/>
      <c r="BE696" s="173"/>
      <c r="BF696" s="173"/>
      <c r="BG696" s="169"/>
      <c r="BH696" s="169"/>
      <c r="BI696" s="171"/>
      <c r="BJ696" s="43">
        <f t="shared" si="82"/>
        <v>0</v>
      </c>
      <c r="BK696" s="66"/>
      <c r="BL696" s="66"/>
      <c r="BM696" s="66"/>
      <c r="BN696" s="66"/>
      <c r="BO696" s="68" t="s">
        <v>8392</v>
      </c>
      <c r="BP696" s="63"/>
      <c r="BR696" s="2" t="s">
        <v>10975</v>
      </c>
    </row>
    <row r="697" spans="1:70" x14ac:dyDescent="0.2">
      <c r="A697" t="s">
        <v>6192</v>
      </c>
      <c r="B697" t="s">
        <v>8393</v>
      </c>
      <c r="C697" t="s">
        <v>81</v>
      </c>
      <c r="D697" t="s">
        <v>85</v>
      </c>
      <c r="E697" t="s">
        <v>70</v>
      </c>
      <c r="F697" t="s">
        <v>97</v>
      </c>
      <c r="G697" s="22">
        <v>48</v>
      </c>
      <c r="H697" s="22">
        <v>42</v>
      </c>
      <c r="I697" s="22">
        <f t="shared" si="83"/>
        <v>42</v>
      </c>
      <c r="J697" s="22"/>
      <c r="K697" s="149">
        <v>6</v>
      </c>
      <c r="L697" s="90"/>
      <c r="M697" s="2"/>
      <c r="N697" t="s">
        <v>45</v>
      </c>
      <c r="O697" t="s">
        <v>35</v>
      </c>
      <c r="P697" t="s">
        <v>89</v>
      </c>
      <c r="Q697" t="s">
        <v>8394</v>
      </c>
      <c r="U697" s="2" t="s">
        <v>37</v>
      </c>
      <c r="V697" t="s">
        <v>8395</v>
      </c>
      <c r="Y697" s="90">
        <f t="shared" ref="Y697:Y704" si="92">AA697</f>
        <v>54</v>
      </c>
      <c r="Z697" s="2">
        <v>1</v>
      </c>
      <c r="AA697" s="22">
        <v>54</v>
      </c>
      <c r="AB697" s="22"/>
      <c r="AC697" s="22"/>
      <c r="AD697" s="22"/>
      <c r="AE697" s="22"/>
      <c r="AF697" t="s">
        <v>4242</v>
      </c>
      <c r="AI697" t="s">
        <v>1556</v>
      </c>
      <c r="AK697" t="s">
        <v>152</v>
      </c>
      <c r="AN697" t="s">
        <v>465</v>
      </c>
      <c r="AU697"/>
      <c r="AV697"/>
      <c r="AW697"/>
      <c r="AX697"/>
      <c r="BC697" s="173">
        <f>VLOOKUP(Y697,系数表!A:C,3,0)</f>
        <v>1.1000000000000001</v>
      </c>
      <c r="BD697" s="173">
        <f t="shared" si="81"/>
        <v>6.6000000000000005</v>
      </c>
      <c r="BE697" s="173"/>
      <c r="BF697" s="173"/>
      <c r="BG697" s="166"/>
      <c r="BH697" s="166"/>
      <c r="BI697" s="160"/>
      <c r="BJ697" s="43">
        <f t="shared" si="82"/>
        <v>6.6000000000000005</v>
      </c>
      <c r="BK697" s="44"/>
      <c r="BL697" s="44"/>
      <c r="BM697" s="44"/>
      <c r="BN697" s="44"/>
      <c r="BR697" s="2" t="s">
        <v>10975</v>
      </c>
    </row>
    <row r="698" spans="1:70" x14ac:dyDescent="0.2">
      <c r="A698" t="s">
        <v>6192</v>
      </c>
      <c r="B698" t="s">
        <v>8396</v>
      </c>
      <c r="C698" t="s">
        <v>81</v>
      </c>
      <c r="D698" t="s">
        <v>85</v>
      </c>
      <c r="E698" t="s">
        <v>70</v>
      </c>
      <c r="F698" t="s">
        <v>97</v>
      </c>
      <c r="G698" s="22">
        <v>48</v>
      </c>
      <c r="H698" s="22">
        <v>42</v>
      </c>
      <c r="I698" s="22">
        <f t="shared" si="83"/>
        <v>42</v>
      </c>
      <c r="J698" s="22"/>
      <c r="K698" s="149">
        <v>6</v>
      </c>
      <c r="L698" s="90"/>
      <c r="M698" s="2"/>
      <c r="N698" t="s">
        <v>45</v>
      </c>
      <c r="O698" t="s">
        <v>35</v>
      </c>
      <c r="P698" t="s">
        <v>89</v>
      </c>
      <c r="Q698" t="s">
        <v>8370</v>
      </c>
      <c r="U698" s="2" t="s">
        <v>37</v>
      </c>
      <c r="V698" t="s">
        <v>8397</v>
      </c>
      <c r="Y698" s="90">
        <f t="shared" si="92"/>
        <v>54</v>
      </c>
      <c r="Z698" s="2">
        <v>1</v>
      </c>
      <c r="AA698" s="22">
        <v>54</v>
      </c>
      <c r="AB698" s="22"/>
      <c r="AC698" s="22"/>
      <c r="AD698" s="22"/>
      <c r="AE698" s="22"/>
      <c r="AF698" t="s">
        <v>4242</v>
      </c>
      <c r="AI698" t="s">
        <v>1556</v>
      </c>
      <c r="AK698" t="s">
        <v>152</v>
      </c>
      <c r="AN698" t="s">
        <v>465</v>
      </c>
      <c r="AU698"/>
      <c r="AV698"/>
      <c r="AW698"/>
      <c r="AX698"/>
      <c r="BC698" s="173">
        <f>VLOOKUP(Y698,系数表!A:C,3,0)</f>
        <v>1.1000000000000001</v>
      </c>
      <c r="BD698" s="173">
        <f t="shared" si="81"/>
        <v>6.6000000000000005</v>
      </c>
      <c r="BE698" s="173"/>
      <c r="BF698" s="173"/>
      <c r="BG698" s="166"/>
      <c r="BH698" s="166"/>
      <c r="BI698" s="160"/>
      <c r="BJ698" s="43">
        <f t="shared" si="82"/>
        <v>6.6000000000000005</v>
      </c>
      <c r="BK698" s="44"/>
      <c r="BL698" s="44"/>
      <c r="BM698" s="44"/>
      <c r="BN698" s="44"/>
      <c r="BR698" s="2" t="s">
        <v>10975</v>
      </c>
    </row>
    <row r="699" spans="1:70" x14ac:dyDescent="0.2">
      <c r="A699" t="s">
        <v>6192</v>
      </c>
      <c r="B699" t="s">
        <v>8398</v>
      </c>
      <c r="C699" t="s">
        <v>81</v>
      </c>
      <c r="D699" t="s">
        <v>72</v>
      </c>
      <c r="E699" t="s">
        <v>70</v>
      </c>
      <c r="F699" t="s">
        <v>97</v>
      </c>
      <c r="G699" s="22">
        <v>48</v>
      </c>
      <c r="H699" s="22">
        <v>44</v>
      </c>
      <c r="I699" s="22">
        <f t="shared" si="83"/>
        <v>44</v>
      </c>
      <c r="J699" s="22"/>
      <c r="K699" s="149">
        <v>4</v>
      </c>
      <c r="L699" s="90"/>
      <c r="M699" s="2"/>
      <c r="N699" t="s">
        <v>45</v>
      </c>
      <c r="O699" t="s">
        <v>35</v>
      </c>
      <c r="P699" t="s">
        <v>89</v>
      </c>
      <c r="Q699" t="s">
        <v>6252</v>
      </c>
      <c r="U699" s="2" t="s">
        <v>37</v>
      </c>
      <c r="V699" t="s">
        <v>8399</v>
      </c>
      <c r="Y699" s="90">
        <f t="shared" si="92"/>
        <v>54</v>
      </c>
      <c r="Z699" s="2">
        <v>1</v>
      </c>
      <c r="AA699" s="22">
        <v>54</v>
      </c>
      <c r="AB699" s="22"/>
      <c r="AC699" s="22"/>
      <c r="AD699" s="22"/>
      <c r="AE699" s="22"/>
      <c r="AF699" t="s">
        <v>4242</v>
      </c>
      <c r="AI699" t="s">
        <v>8400</v>
      </c>
      <c r="AK699" t="s">
        <v>64</v>
      </c>
      <c r="AN699" t="s">
        <v>465</v>
      </c>
      <c r="AU699"/>
      <c r="AV699"/>
      <c r="AW699"/>
      <c r="AX699"/>
      <c r="BC699" s="173">
        <f>VLOOKUP(Y699,系数表!A:C,3,0)</f>
        <v>1.1000000000000001</v>
      </c>
      <c r="BD699" s="173">
        <f t="shared" si="81"/>
        <v>4.4000000000000004</v>
      </c>
      <c r="BE699" s="173"/>
      <c r="BF699" s="173"/>
      <c r="BG699" s="166"/>
      <c r="BH699" s="166"/>
      <c r="BI699" s="160"/>
      <c r="BJ699" s="43">
        <f t="shared" si="82"/>
        <v>4.4000000000000004</v>
      </c>
      <c r="BK699" s="44"/>
      <c r="BL699" s="44"/>
      <c r="BM699" s="44"/>
      <c r="BN699" s="44"/>
      <c r="BR699" s="2" t="s">
        <v>10975</v>
      </c>
    </row>
    <row r="700" spans="1:70" x14ac:dyDescent="0.2">
      <c r="A700" t="s">
        <v>6192</v>
      </c>
      <c r="B700" t="s">
        <v>8401</v>
      </c>
      <c r="C700" t="s">
        <v>81</v>
      </c>
      <c r="D700" t="s">
        <v>72</v>
      </c>
      <c r="E700" t="s">
        <v>70</v>
      </c>
      <c r="F700" t="s">
        <v>43</v>
      </c>
      <c r="G700" s="22">
        <v>32</v>
      </c>
      <c r="H700" s="22">
        <v>28</v>
      </c>
      <c r="I700" s="22">
        <f t="shared" si="83"/>
        <v>28</v>
      </c>
      <c r="J700" s="22"/>
      <c r="K700" s="149">
        <v>4</v>
      </c>
      <c r="L700" s="90"/>
      <c r="M700" s="2"/>
      <c r="N700" t="s">
        <v>45</v>
      </c>
      <c r="O700" t="s">
        <v>35</v>
      </c>
      <c r="P700" t="s">
        <v>36</v>
      </c>
      <c r="Q700" t="s">
        <v>8402</v>
      </c>
      <c r="U700" s="2" t="s">
        <v>37</v>
      </c>
      <c r="V700" t="s">
        <v>8403</v>
      </c>
      <c r="Y700" s="90">
        <f t="shared" si="92"/>
        <v>56</v>
      </c>
      <c r="Z700" s="2">
        <v>1</v>
      </c>
      <c r="AA700" s="22">
        <v>56</v>
      </c>
      <c r="AB700" s="22"/>
      <c r="AC700" s="22"/>
      <c r="AD700" s="22"/>
      <c r="AE700" s="22"/>
      <c r="AF700" t="s">
        <v>4242</v>
      </c>
      <c r="AI700" t="s">
        <v>315</v>
      </c>
      <c r="AK700" t="s">
        <v>181</v>
      </c>
      <c r="AN700" t="s">
        <v>465</v>
      </c>
      <c r="AU700"/>
      <c r="AV700"/>
      <c r="AW700"/>
      <c r="AX700"/>
      <c r="BC700" s="173">
        <f>VLOOKUP(Y700,系数表!A:C,3,0)</f>
        <v>1.1000000000000001</v>
      </c>
      <c r="BD700" s="173">
        <f t="shared" si="81"/>
        <v>4.4000000000000004</v>
      </c>
      <c r="BE700" s="173"/>
      <c r="BF700" s="173"/>
      <c r="BG700" s="166"/>
      <c r="BH700" s="166"/>
      <c r="BI700" s="160"/>
      <c r="BJ700" s="43">
        <f t="shared" si="82"/>
        <v>4.4000000000000004</v>
      </c>
      <c r="BK700" s="44"/>
      <c r="BL700" s="44"/>
      <c r="BM700" s="44"/>
      <c r="BN700" s="44"/>
      <c r="BR700" s="2" t="s">
        <v>10975</v>
      </c>
    </row>
    <row r="701" spans="1:70" x14ac:dyDescent="0.2">
      <c r="A701" t="s">
        <v>6192</v>
      </c>
      <c r="B701" t="s">
        <v>8404</v>
      </c>
      <c r="C701" t="s">
        <v>81</v>
      </c>
      <c r="D701" t="s">
        <v>72</v>
      </c>
      <c r="E701" t="s">
        <v>70</v>
      </c>
      <c r="F701" t="s">
        <v>335</v>
      </c>
      <c r="G701" s="22">
        <v>64</v>
      </c>
      <c r="H701" s="22">
        <v>58</v>
      </c>
      <c r="I701" s="22">
        <f t="shared" si="83"/>
        <v>58</v>
      </c>
      <c r="J701" s="22"/>
      <c r="K701" s="149">
        <v>6</v>
      </c>
      <c r="L701" s="90"/>
      <c r="M701" s="2"/>
      <c r="N701" t="s">
        <v>66</v>
      </c>
      <c r="O701" t="s">
        <v>35</v>
      </c>
      <c r="P701" t="s">
        <v>89</v>
      </c>
      <c r="Q701" t="s">
        <v>6273</v>
      </c>
      <c r="U701" s="2" t="s">
        <v>37</v>
      </c>
      <c r="V701" t="s">
        <v>8405</v>
      </c>
      <c r="Y701" s="90">
        <f t="shared" si="92"/>
        <v>54</v>
      </c>
      <c r="Z701" s="2">
        <v>1</v>
      </c>
      <c r="AA701" s="22">
        <v>54</v>
      </c>
      <c r="AB701" s="22"/>
      <c r="AC701" s="22"/>
      <c r="AD701" s="22"/>
      <c r="AE701" s="22"/>
      <c r="AF701" t="s">
        <v>6227</v>
      </c>
      <c r="AI701" t="s">
        <v>93</v>
      </c>
      <c r="AK701" t="s">
        <v>327</v>
      </c>
      <c r="AN701" t="s">
        <v>465</v>
      </c>
      <c r="AU701"/>
      <c r="AV701"/>
      <c r="AW701"/>
      <c r="AX701"/>
      <c r="BC701" s="173">
        <f>VLOOKUP(Y701,系数表!A:C,3,0)</f>
        <v>1.1000000000000001</v>
      </c>
      <c r="BD701" s="173">
        <f t="shared" si="81"/>
        <v>6.6000000000000005</v>
      </c>
      <c r="BE701" s="173"/>
      <c r="BF701" s="173"/>
      <c r="BG701" s="166"/>
      <c r="BH701" s="166"/>
      <c r="BI701" s="160"/>
      <c r="BJ701" s="43">
        <f t="shared" si="82"/>
        <v>6.6000000000000005</v>
      </c>
      <c r="BK701" s="44"/>
      <c r="BL701" s="44"/>
      <c r="BM701" s="44"/>
      <c r="BN701" s="44"/>
      <c r="BR701" s="2" t="s">
        <v>10975</v>
      </c>
    </row>
    <row r="702" spans="1:70" x14ac:dyDescent="0.2">
      <c r="A702" t="s">
        <v>6192</v>
      </c>
      <c r="B702" t="s">
        <v>8406</v>
      </c>
      <c r="C702" t="s">
        <v>81</v>
      </c>
      <c r="D702" t="s">
        <v>72</v>
      </c>
      <c r="E702" t="s">
        <v>70</v>
      </c>
      <c r="F702" t="s">
        <v>43</v>
      </c>
      <c r="G702" s="22">
        <v>32</v>
      </c>
      <c r="H702" s="22">
        <v>28</v>
      </c>
      <c r="I702" s="22">
        <f t="shared" si="83"/>
        <v>28</v>
      </c>
      <c r="J702" s="22"/>
      <c r="K702" s="149">
        <v>4</v>
      </c>
      <c r="L702" s="90"/>
      <c r="M702" s="2"/>
      <c r="N702" t="s">
        <v>60</v>
      </c>
      <c r="O702" t="s">
        <v>35</v>
      </c>
      <c r="P702" t="s">
        <v>89</v>
      </c>
      <c r="Q702" t="s">
        <v>6246</v>
      </c>
      <c r="U702" s="2" t="s">
        <v>37</v>
      </c>
      <c r="V702" t="s">
        <v>8407</v>
      </c>
      <c r="Y702" s="90">
        <f t="shared" si="92"/>
        <v>54</v>
      </c>
      <c r="Z702" s="2">
        <v>1</v>
      </c>
      <c r="AA702" s="22">
        <v>54</v>
      </c>
      <c r="AB702" s="22"/>
      <c r="AC702" s="22"/>
      <c r="AD702" s="22"/>
      <c r="AE702" s="22"/>
      <c r="AF702" t="s">
        <v>6227</v>
      </c>
      <c r="AI702" t="s">
        <v>223</v>
      </c>
      <c r="AK702" t="s">
        <v>39</v>
      </c>
      <c r="AN702" t="s">
        <v>465</v>
      </c>
      <c r="AU702"/>
      <c r="AV702"/>
      <c r="AW702"/>
      <c r="AX702"/>
      <c r="BC702" s="173">
        <f>VLOOKUP(Y702,系数表!A:C,3,0)</f>
        <v>1.1000000000000001</v>
      </c>
      <c r="BD702" s="173">
        <f t="shared" si="81"/>
        <v>4.4000000000000004</v>
      </c>
      <c r="BE702" s="173"/>
      <c r="BF702" s="173"/>
      <c r="BG702" s="166"/>
      <c r="BH702" s="166"/>
      <c r="BI702" s="160"/>
      <c r="BJ702" s="43">
        <f t="shared" si="82"/>
        <v>4.4000000000000004</v>
      </c>
      <c r="BK702" s="44"/>
      <c r="BL702" s="44"/>
      <c r="BM702" s="44"/>
      <c r="BN702" s="44"/>
      <c r="BR702" s="2" t="s">
        <v>10975</v>
      </c>
    </row>
    <row r="703" spans="1:70" x14ac:dyDescent="0.2">
      <c r="A703" t="s">
        <v>6192</v>
      </c>
      <c r="B703" t="s">
        <v>8408</v>
      </c>
      <c r="C703" t="s">
        <v>41</v>
      </c>
      <c r="D703" t="s">
        <v>72</v>
      </c>
      <c r="E703" t="s">
        <v>70</v>
      </c>
      <c r="F703" t="s">
        <v>43</v>
      </c>
      <c r="G703" s="22">
        <v>32</v>
      </c>
      <c r="H703" s="22">
        <v>22</v>
      </c>
      <c r="I703" s="22">
        <f t="shared" si="83"/>
        <v>22</v>
      </c>
      <c r="J703" s="22"/>
      <c r="K703" s="149">
        <v>10</v>
      </c>
      <c r="L703" s="90"/>
      <c r="M703" s="2"/>
      <c r="N703" t="s">
        <v>35</v>
      </c>
      <c r="O703" t="s">
        <v>35</v>
      </c>
      <c r="P703" t="s">
        <v>36</v>
      </c>
      <c r="Q703" t="s">
        <v>6246</v>
      </c>
      <c r="U703" s="2" t="s">
        <v>37</v>
      </c>
      <c r="V703" t="s">
        <v>8409</v>
      </c>
      <c r="Y703" s="90">
        <f t="shared" si="92"/>
        <v>54</v>
      </c>
      <c r="Z703" s="2">
        <v>1</v>
      </c>
      <c r="AA703" s="22">
        <v>54</v>
      </c>
      <c r="AB703" s="22"/>
      <c r="AC703" s="22"/>
      <c r="AD703" s="22"/>
      <c r="AE703" s="22"/>
      <c r="AF703" t="s">
        <v>6227</v>
      </c>
      <c r="AI703" t="s">
        <v>164</v>
      </c>
      <c r="AK703" t="s">
        <v>62</v>
      </c>
      <c r="AN703" t="s">
        <v>465</v>
      </c>
      <c r="AU703"/>
      <c r="AV703"/>
      <c r="AW703"/>
      <c r="AX703"/>
      <c r="BC703" s="173">
        <f>VLOOKUP(Y703,系数表!A:C,3,0)</f>
        <v>1.1000000000000001</v>
      </c>
      <c r="BD703" s="173">
        <f t="shared" si="81"/>
        <v>11</v>
      </c>
      <c r="BE703" s="173"/>
      <c r="BF703" s="173"/>
      <c r="BG703" s="166"/>
      <c r="BH703" s="166"/>
      <c r="BI703" s="160"/>
      <c r="BJ703" s="43">
        <f t="shared" si="82"/>
        <v>11</v>
      </c>
      <c r="BK703" s="44"/>
      <c r="BL703" s="44"/>
      <c r="BM703" s="44"/>
      <c r="BN703" s="44"/>
      <c r="BR703" s="2" t="s">
        <v>10975</v>
      </c>
    </row>
    <row r="704" spans="1:70" x14ac:dyDescent="0.2">
      <c r="A704" t="s">
        <v>6192</v>
      </c>
      <c r="B704" t="s">
        <v>8410</v>
      </c>
      <c r="C704" t="s">
        <v>41</v>
      </c>
      <c r="D704" t="s">
        <v>85</v>
      </c>
      <c r="E704" t="s">
        <v>70</v>
      </c>
      <c r="F704" t="s">
        <v>43</v>
      </c>
      <c r="G704" s="22">
        <v>32</v>
      </c>
      <c r="H704" s="22">
        <v>16</v>
      </c>
      <c r="I704" s="22">
        <f t="shared" si="83"/>
        <v>16</v>
      </c>
      <c r="J704" s="22"/>
      <c r="K704" s="149">
        <v>16</v>
      </c>
      <c r="L704" s="90"/>
      <c r="M704" s="2"/>
      <c r="N704" t="s">
        <v>35</v>
      </c>
      <c r="O704" t="s">
        <v>35</v>
      </c>
      <c r="P704" t="s">
        <v>36</v>
      </c>
      <c r="Q704" t="s">
        <v>8386</v>
      </c>
      <c r="U704" s="2" t="s">
        <v>37</v>
      </c>
      <c r="V704" t="s">
        <v>8411</v>
      </c>
      <c r="Y704" s="90">
        <f t="shared" si="92"/>
        <v>91</v>
      </c>
      <c r="Z704" s="2">
        <v>2</v>
      </c>
      <c r="AA704" s="22">
        <v>91</v>
      </c>
      <c r="AB704" s="22"/>
      <c r="AC704" s="22"/>
      <c r="AD704" s="22"/>
      <c r="AE704" s="22"/>
      <c r="AF704" t="s">
        <v>4250</v>
      </c>
      <c r="AI704" t="s">
        <v>144</v>
      </c>
      <c r="AK704" t="s">
        <v>51</v>
      </c>
      <c r="AN704" t="s">
        <v>465</v>
      </c>
      <c r="AU704"/>
      <c r="AV704"/>
      <c r="AW704"/>
      <c r="AX704"/>
      <c r="BC704" s="173">
        <f>VLOOKUP(Y704,系数表!A:C,3,0)</f>
        <v>1.1000000000000001</v>
      </c>
      <c r="BD704" s="173">
        <f t="shared" si="81"/>
        <v>17.600000000000001</v>
      </c>
      <c r="BE704" s="173"/>
      <c r="BF704" s="173"/>
      <c r="BG704" s="166"/>
      <c r="BH704" s="166"/>
      <c r="BI704" s="160"/>
      <c r="BJ704" s="43">
        <f t="shared" si="82"/>
        <v>17.600000000000001</v>
      </c>
      <c r="BK704" s="44"/>
      <c r="BL704" s="44"/>
      <c r="BM704" s="44"/>
      <c r="BN704" s="44"/>
      <c r="BR704" s="2" t="s">
        <v>10975</v>
      </c>
    </row>
    <row r="705" spans="1:70" x14ac:dyDescent="0.2">
      <c r="A705" t="s">
        <v>6192</v>
      </c>
      <c r="B705" t="s">
        <v>8412</v>
      </c>
      <c r="C705" t="s">
        <v>41</v>
      </c>
      <c r="D705" t="s">
        <v>72</v>
      </c>
      <c r="E705" t="s">
        <v>70</v>
      </c>
      <c r="F705" t="s">
        <v>34</v>
      </c>
      <c r="G705" s="22">
        <v>16</v>
      </c>
      <c r="H705" s="22">
        <v>16</v>
      </c>
      <c r="I705" s="22">
        <f t="shared" si="83"/>
        <v>16</v>
      </c>
      <c r="J705" s="22"/>
      <c r="K705" s="90"/>
      <c r="L705" s="90"/>
      <c r="M705" s="2"/>
      <c r="N705" t="s">
        <v>35</v>
      </c>
      <c r="O705" t="s">
        <v>35</v>
      </c>
      <c r="P705" t="s">
        <v>36</v>
      </c>
      <c r="Q705" t="s">
        <v>6276</v>
      </c>
      <c r="U705" s="2" t="s">
        <v>37</v>
      </c>
      <c r="V705" t="s">
        <v>8413</v>
      </c>
      <c r="Y705" s="90"/>
      <c r="Z705" s="2">
        <v>1</v>
      </c>
      <c r="AA705" s="22">
        <v>54</v>
      </c>
      <c r="AB705" s="22"/>
      <c r="AC705" s="22"/>
      <c r="AD705" s="22"/>
      <c r="AE705" s="22"/>
      <c r="AF705" t="s">
        <v>6227</v>
      </c>
      <c r="AI705" t="s">
        <v>144</v>
      </c>
      <c r="AK705" t="s">
        <v>51</v>
      </c>
      <c r="AN705" t="s">
        <v>465</v>
      </c>
      <c r="AU705"/>
      <c r="AV705"/>
      <c r="AW705"/>
      <c r="AX705"/>
      <c r="BC705" s="173"/>
      <c r="BD705" s="173"/>
      <c r="BE705" s="173"/>
      <c r="BF705" s="173"/>
      <c r="BG705" s="166"/>
      <c r="BH705" s="166"/>
      <c r="BI705" s="160"/>
      <c r="BJ705" s="43">
        <f t="shared" si="82"/>
        <v>0</v>
      </c>
      <c r="BK705" s="44"/>
      <c r="BL705" s="44"/>
      <c r="BM705" s="44"/>
      <c r="BN705" s="44"/>
      <c r="BR705" s="2" t="s">
        <v>10975</v>
      </c>
    </row>
    <row r="706" spans="1:70" x14ac:dyDescent="0.2">
      <c r="A706" t="s">
        <v>6192</v>
      </c>
      <c r="B706" t="s">
        <v>8414</v>
      </c>
      <c r="C706" t="s">
        <v>41</v>
      </c>
      <c r="D706" t="s">
        <v>72</v>
      </c>
      <c r="E706" t="s">
        <v>70</v>
      </c>
      <c r="F706" t="s">
        <v>43</v>
      </c>
      <c r="G706" s="22">
        <v>32</v>
      </c>
      <c r="H706" s="22">
        <v>32</v>
      </c>
      <c r="I706" s="22">
        <f t="shared" si="83"/>
        <v>32</v>
      </c>
      <c r="J706" s="22"/>
      <c r="K706" s="90"/>
      <c r="L706" s="90"/>
      <c r="M706" s="2"/>
      <c r="N706" t="s">
        <v>35</v>
      </c>
      <c r="O706" t="s">
        <v>35</v>
      </c>
      <c r="P706" t="s">
        <v>36</v>
      </c>
      <c r="Q706" t="s">
        <v>6246</v>
      </c>
      <c r="U706" s="2" t="s">
        <v>37</v>
      </c>
      <c r="V706" t="s">
        <v>8415</v>
      </c>
      <c r="Y706" s="90"/>
      <c r="Z706" s="2">
        <v>1</v>
      </c>
      <c r="AA706" s="22">
        <v>54</v>
      </c>
      <c r="AB706" s="22"/>
      <c r="AC706" s="22"/>
      <c r="AD706" s="22"/>
      <c r="AE706" s="22"/>
      <c r="AF706" t="s">
        <v>6227</v>
      </c>
      <c r="AI706" t="s">
        <v>103</v>
      </c>
      <c r="AK706" t="s">
        <v>44</v>
      </c>
      <c r="AN706" t="s">
        <v>465</v>
      </c>
      <c r="AU706"/>
      <c r="AV706"/>
      <c r="AW706"/>
      <c r="AX706"/>
      <c r="BC706" s="173"/>
      <c r="BD706" s="173"/>
      <c r="BE706" s="173"/>
      <c r="BF706" s="173"/>
      <c r="BG706" s="166"/>
      <c r="BH706" s="166"/>
      <c r="BI706" s="160"/>
      <c r="BJ706" s="43">
        <f t="shared" si="82"/>
        <v>0</v>
      </c>
      <c r="BK706" s="44"/>
      <c r="BL706" s="44"/>
      <c r="BM706" s="44"/>
      <c r="BN706" s="44"/>
      <c r="BR706" s="2" t="s">
        <v>10975</v>
      </c>
    </row>
    <row r="707" spans="1:70" x14ac:dyDescent="0.2">
      <c r="A707" t="s">
        <v>6192</v>
      </c>
      <c r="B707" t="s">
        <v>8416</v>
      </c>
      <c r="C707" t="s">
        <v>81</v>
      </c>
      <c r="D707" t="s">
        <v>72</v>
      </c>
      <c r="E707" t="s">
        <v>70</v>
      </c>
      <c r="F707" t="s">
        <v>43</v>
      </c>
      <c r="G707" s="22">
        <v>32</v>
      </c>
      <c r="H707" s="22">
        <v>24</v>
      </c>
      <c r="I707" s="22">
        <f t="shared" si="83"/>
        <v>24</v>
      </c>
      <c r="J707" s="22"/>
      <c r="K707" s="149">
        <v>8</v>
      </c>
      <c r="L707" s="90"/>
      <c r="M707" s="2"/>
      <c r="N707" t="s">
        <v>35</v>
      </c>
      <c r="O707" t="s">
        <v>35</v>
      </c>
      <c r="P707" t="s">
        <v>89</v>
      </c>
      <c r="Q707" t="s">
        <v>6239</v>
      </c>
      <c r="U707" s="2" t="s">
        <v>37</v>
      </c>
      <c r="V707" t="s">
        <v>8417</v>
      </c>
      <c r="Y707" s="90">
        <f>AA707</f>
        <v>90</v>
      </c>
      <c r="Z707" s="2">
        <v>2</v>
      </c>
      <c r="AA707" s="22">
        <v>90</v>
      </c>
      <c r="AB707" s="22"/>
      <c r="AC707" s="22"/>
      <c r="AD707" s="22"/>
      <c r="AE707" s="22"/>
      <c r="AF707" t="s">
        <v>6224</v>
      </c>
      <c r="AI707" t="s">
        <v>93</v>
      </c>
      <c r="AK707" t="s">
        <v>69</v>
      </c>
      <c r="AN707" t="s">
        <v>465</v>
      </c>
      <c r="AU707"/>
      <c r="AV707"/>
      <c r="AW707"/>
      <c r="AX707"/>
      <c r="BC707" s="173">
        <f>VLOOKUP(Y707,系数表!A:C,3,0)</f>
        <v>1.1000000000000001</v>
      </c>
      <c r="BD707" s="173">
        <f t="shared" si="81"/>
        <v>8.8000000000000007</v>
      </c>
      <c r="BE707" s="173"/>
      <c r="BF707" s="173"/>
      <c r="BG707" s="166"/>
      <c r="BH707" s="166"/>
      <c r="BI707" s="160"/>
      <c r="BJ707" s="43">
        <f t="shared" si="82"/>
        <v>8.8000000000000007</v>
      </c>
      <c r="BK707" s="44"/>
      <c r="BL707" s="44"/>
      <c r="BM707" s="44"/>
      <c r="BN707" s="44"/>
      <c r="BR707" s="2" t="s">
        <v>10975</v>
      </c>
    </row>
    <row r="708" spans="1:70" s="49" customFormat="1" x14ac:dyDescent="0.2">
      <c r="A708" t="s">
        <v>6192</v>
      </c>
      <c r="B708" t="s">
        <v>6442</v>
      </c>
      <c r="C708" t="s">
        <v>31</v>
      </c>
      <c r="D708" t="s">
        <v>32</v>
      </c>
      <c r="E708" t="s">
        <v>33</v>
      </c>
      <c r="F708" t="s">
        <v>43</v>
      </c>
      <c r="G708" s="22">
        <v>32</v>
      </c>
      <c r="H708" s="22">
        <v>32</v>
      </c>
      <c r="I708" s="22">
        <f t="shared" si="83"/>
        <v>32</v>
      </c>
      <c r="J708" s="22"/>
      <c r="K708" s="90"/>
      <c r="L708" s="90"/>
      <c r="M708" s="2"/>
      <c r="N708" t="s">
        <v>35</v>
      </c>
      <c r="O708" t="s">
        <v>35</v>
      </c>
      <c r="P708" t="s">
        <v>36</v>
      </c>
      <c r="Q708" t="s">
        <v>6443</v>
      </c>
      <c r="R708"/>
      <c r="S708"/>
      <c r="T708"/>
      <c r="U708" s="2" t="s">
        <v>37</v>
      </c>
      <c r="V708" t="s">
        <v>6444</v>
      </c>
      <c r="W708"/>
      <c r="X708"/>
      <c r="Y708" s="90"/>
      <c r="Z708" s="2">
        <v>178</v>
      </c>
      <c r="AA708" s="22">
        <v>100</v>
      </c>
      <c r="AB708" s="22"/>
      <c r="AC708" s="22"/>
      <c r="AD708" s="22"/>
      <c r="AE708" s="22"/>
      <c r="AF708"/>
      <c r="AG708"/>
      <c r="AH708"/>
      <c r="AI708" t="s">
        <v>79</v>
      </c>
      <c r="AJ708"/>
      <c r="AK708" t="s">
        <v>44</v>
      </c>
      <c r="AL708"/>
      <c r="AM708"/>
      <c r="AN708"/>
      <c r="AO708"/>
      <c r="AP708"/>
      <c r="AQ708"/>
      <c r="AR708"/>
      <c r="AS708"/>
      <c r="AT708"/>
      <c r="AU708"/>
      <c r="AV708"/>
      <c r="AW708"/>
      <c r="AX708"/>
      <c r="AY708" s="43"/>
      <c r="AZ708" s="43"/>
      <c r="BA708" s="43"/>
      <c r="BB708" s="43"/>
      <c r="BC708" s="173"/>
      <c r="BD708" s="173"/>
      <c r="BE708" s="173"/>
      <c r="BF708" s="173"/>
      <c r="BG708" s="166"/>
      <c r="BH708" s="166"/>
      <c r="BI708" s="160"/>
      <c r="BJ708" s="43">
        <f t="shared" ref="BJ708:BJ771" si="93">BD708+BF708</f>
        <v>0</v>
      </c>
      <c r="BK708" s="44"/>
      <c r="BL708" s="44"/>
      <c r="BM708" s="44"/>
      <c r="BN708" s="44"/>
      <c r="BO708" s="2"/>
      <c r="BP708" s="2"/>
      <c r="BQ708"/>
      <c r="BR708" s="2" t="s">
        <v>10975</v>
      </c>
    </row>
    <row r="709" spans="1:70" s="49" customFormat="1" x14ac:dyDescent="0.2">
      <c r="A709" t="s">
        <v>6192</v>
      </c>
      <c r="B709" t="s">
        <v>8418</v>
      </c>
      <c r="C709" t="s">
        <v>31</v>
      </c>
      <c r="D709" t="s">
        <v>32</v>
      </c>
      <c r="E709" t="s">
        <v>33</v>
      </c>
      <c r="F709" t="s">
        <v>43</v>
      </c>
      <c r="G709" s="22">
        <v>32</v>
      </c>
      <c r="H709" s="22">
        <v>32</v>
      </c>
      <c r="I709" s="22">
        <f t="shared" ref="I709:I772" si="94">H709-J709</f>
        <v>32</v>
      </c>
      <c r="J709" s="22"/>
      <c r="K709" s="90"/>
      <c r="L709" s="90"/>
      <c r="M709" s="2"/>
      <c r="N709" t="s">
        <v>35</v>
      </c>
      <c r="O709" t="s">
        <v>35</v>
      </c>
      <c r="P709" t="s">
        <v>36</v>
      </c>
      <c r="Q709" t="s">
        <v>6201</v>
      </c>
      <c r="R709"/>
      <c r="S709"/>
      <c r="T709"/>
      <c r="U709" s="2" t="s">
        <v>37</v>
      </c>
      <c r="V709" t="s">
        <v>8419</v>
      </c>
      <c r="W709"/>
      <c r="X709"/>
      <c r="Y709" s="90"/>
      <c r="Z709" s="2">
        <v>178</v>
      </c>
      <c r="AA709" s="22">
        <v>100</v>
      </c>
      <c r="AB709" s="22"/>
      <c r="AC709" s="22"/>
      <c r="AD709" s="22"/>
      <c r="AE709" s="22"/>
      <c r="AF709"/>
      <c r="AG709"/>
      <c r="AH709"/>
      <c r="AI709" t="s">
        <v>79</v>
      </c>
      <c r="AJ709"/>
      <c r="AK709" t="s">
        <v>44</v>
      </c>
      <c r="AL709"/>
      <c r="AM709"/>
      <c r="AN709"/>
      <c r="AO709"/>
      <c r="AP709"/>
      <c r="AQ709"/>
      <c r="AR709"/>
      <c r="AS709"/>
      <c r="AT709"/>
      <c r="AU709"/>
      <c r="AV709"/>
      <c r="AW709"/>
      <c r="AX709"/>
      <c r="AY709" s="43"/>
      <c r="AZ709" s="43"/>
      <c r="BA709" s="43"/>
      <c r="BB709" s="43"/>
      <c r="BC709" s="173"/>
      <c r="BD709" s="173"/>
      <c r="BE709" s="173"/>
      <c r="BF709" s="173"/>
      <c r="BG709" s="166"/>
      <c r="BH709" s="166"/>
      <c r="BI709" s="160"/>
      <c r="BJ709" s="43">
        <f t="shared" si="93"/>
        <v>0</v>
      </c>
      <c r="BK709" s="44"/>
      <c r="BL709" s="44"/>
      <c r="BM709" s="44"/>
      <c r="BN709" s="44"/>
      <c r="BO709" s="2"/>
      <c r="BP709" s="2"/>
      <c r="BQ709"/>
      <c r="BR709" s="2" t="s">
        <v>10975</v>
      </c>
    </row>
    <row r="710" spans="1:70" x14ac:dyDescent="0.2">
      <c r="A710" t="s">
        <v>6192</v>
      </c>
      <c r="B710" t="s">
        <v>8420</v>
      </c>
      <c r="C710" t="s">
        <v>31</v>
      </c>
      <c r="D710" t="s">
        <v>32</v>
      </c>
      <c r="E710" t="s">
        <v>70</v>
      </c>
      <c r="F710" t="s">
        <v>34</v>
      </c>
      <c r="G710" s="22">
        <v>16</v>
      </c>
      <c r="H710" s="22">
        <v>16</v>
      </c>
      <c r="I710" s="22">
        <f t="shared" si="94"/>
        <v>16</v>
      </c>
      <c r="J710" s="22"/>
      <c r="K710" s="90"/>
      <c r="L710" s="90"/>
      <c r="M710" s="2"/>
      <c r="N710" t="s">
        <v>35</v>
      </c>
      <c r="O710" t="s">
        <v>35</v>
      </c>
      <c r="P710" t="s">
        <v>36</v>
      </c>
      <c r="Q710" t="s">
        <v>6252</v>
      </c>
      <c r="U710" s="2" t="s">
        <v>37</v>
      </c>
      <c r="V710" t="s">
        <v>8421</v>
      </c>
      <c r="Y710" s="90"/>
      <c r="Z710" s="2">
        <v>178</v>
      </c>
      <c r="AA710" s="22">
        <v>100</v>
      </c>
      <c r="AB710" s="22"/>
      <c r="AC710" s="22"/>
      <c r="AD710" s="22"/>
      <c r="AE710" s="22"/>
      <c r="AI710" t="s">
        <v>287</v>
      </c>
      <c r="AK710" t="s">
        <v>51</v>
      </c>
      <c r="AU710"/>
      <c r="AV710"/>
      <c r="AW710"/>
      <c r="AX710"/>
      <c r="BC710" s="173"/>
      <c r="BD710" s="173"/>
      <c r="BE710" s="173"/>
      <c r="BF710" s="173"/>
      <c r="BG710" s="166"/>
      <c r="BH710" s="166"/>
      <c r="BI710" s="160"/>
      <c r="BJ710" s="43">
        <f t="shared" si="93"/>
        <v>0</v>
      </c>
      <c r="BK710" s="44"/>
      <c r="BL710" s="44"/>
      <c r="BM710" s="44"/>
      <c r="BN710" s="44"/>
      <c r="BR710" s="2" t="s">
        <v>10975</v>
      </c>
    </row>
    <row r="711" spans="1:70" x14ac:dyDescent="0.2">
      <c r="A711" t="s">
        <v>6192</v>
      </c>
      <c r="B711" t="s">
        <v>8422</v>
      </c>
      <c r="C711" t="s">
        <v>31</v>
      </c>
      <c r="D711" t="s">
        <v>32</v>
      </c>
      <c r="E711" t="s">
        <v>70</v>
      </c>
      <c r="F711" t="s">
        <v>34</v>
      </c>
      <c r="G711" s="22">
        <v>16</v>
      </c>
      <c r="H711" s="22">
        <v>16</v>
      </c>
      <c r="I711" s="22">
        <f t="shared" si="94"/>
        <v>16</v>
      </c>
      <c r="J711" s="22"/>
      <c r="K711" s="90"/>
      <c r="L711" s="90"/>
      <c r="M711" s="2"/>
      <c r="N711" t="s">
        <v>35</v>
      </c>
      <c r="O711" t="s">
        <v>35</v>
      </c>
      <c r="P711" t="s">
        <v>36</v>
      </c>
      <c r="Q711" t="s">
        <v>8423</v>
      </c>
      <c r="U711" s="2" t="s">
        <v>37</v>
      </c>
      <c r="V711" t="s">
        <v>8424</v>
      </c>
      <c r="Y711" s="90"/>
      <c r="Z711" s="2">
        <v>178</v>
      </c>
      <c r="AA711" s="22">
        <v>100</v>
      </c>
      <c r="AB711" s="22"/>
      <c r="AC711" s="22"/>
      <c r="AD711" s="22"/>
      <c r="AE711" s="22"/>
      <c r="AI711" t="s">
        <v>287</v>
      </c>
      <c r="AK711" t="s">
        <v>51</v>
      </c>
      <c r="AU711"/>
      <c r="AV711"/>
      <c r="AW711"/>
      <c r="AX711"/>
      <c r="BC711" s="173"/>
      <c r="BD711" s="173"/>
      <c r="BE711" s="173"/>
      <c r="BF711" s="173"/>
      <c r="BG711" s="166"/>
      <c r="BH711" s="166"/>
      <c r="BI711" s="160"/>
      <c r="BJ711" s="43">
        <f t="shared" si="93"/>
        <v>0</v>
      </c>
      <c r="BK711" s="44"/>
      <c r="BL711" s="44"/>
      <c r="BM711" s="44"/>
      <c r="BN711" s="44"/>
      <c r="BR711" s="2" t="s">
        <v>10975</v>
      </c>
    </row>
    <row r="712" spans="1:70" x14ac:dyDescent="0.2">
      <c r="A712" t="s">
        <v>6192</v>
      </c>
      <c r="B712" t="s">
        <v>8425</v>
      </c>
      <c r="C712" t="s">
        <v>31</v>
      </c>
      <c r="D712" t="s">
        <v>32</v>
      </c>
      <c r="E712" t="s">
        <v>70</v>
      </c>
      <c r="F712" t="s">
        <v>34</v>
      </c>
      <c r="G712" s="22">
        <v>16</v>
      </c>
      <c r="H712" s="22">
        <v>16</v>
      </c>
      <c r="I712" s="22">
        <f t="shared" si="94"/>
        <v>16</v>
      </c>
      <c r="J712" s="22"/>
      <c r="K712" s="90"/>
      <c r="L712" s="90"/>
      <c r="M712" s="2"/>
      <c r="N712" t="s">
        <v>35</v>
      </c>
      <c r="O712" t="s">
        <v>35</v>
      </c>
      <c r="P712" t="s">
        <v>36</v>
      </c>
      <c r="Q712" t="s">
        <v>8426</v>
      </c>
      <c r="U712" s="2" t="s">
        <v>37</v>
      </c>
      <c r="V712" t="s">
        <v>8427</v>
      </c>
      <c r="Y712" s="90"/>
      <c r="Z712" s="2">
        <v>178</v>
      </c>
      <c r="AA712" s="22">
        <v>100</v>
      </c>
      <c r="AB712" s="22"/>
      <c r="AC712" s="22"/>
      <c r="AD712" s="22"/>
      <c r="AE712" s="22"/>
      <c r="AI712" t="s">
        <v>287</v>
      </c>
      <c r="AK712" t="s">
        <v>51</v>
      </c>
      <c r="AU712"/>
      <c r="AV712"/>
      <c r="AW712"/>
      <c r="AX712"/>
      <c r="BC712" s="173"/>
      <c r="BD712" s="173"/>
      <c r="BE712" s="173"/>
      <c r="BF712" s="173"/>
      <c r="BG712" s="166"/>
      <c r="BH712" s="166"/>
      <c r="BI712" s="160"/>
      <c r="BJ712" s="43">
        <f t="shared" si="93"/>
        <v>0</v>
      </c>
      <c r="BK712" s="44"/>
      <c r="BL712" s="44"/>
      <c r="BM712" s="44"/>
      <c r="BN712" s="44"/>
      <c r="BR712" s="2" t="s">
        <v>10975</v>
      </c>
    </row>
    <row r="713" spans="1:70" x14ac:dyDescent="0.2">
      <c r="A713" t="s">
        <v>6192</v>
      </c>
      <c r="B713" t="s">
        <v>8425</v>
      </c>
      <c r="C713" t="s">
        <v>31</v>
      </c>
      <c r="D713" t="s">
        <v>32</v>
      </c>
      <c r="E713" t="s">
        <v>70</v>
      </c>
      <c r="F713" t="s">
        <v>34</v>
      </c>
      <c r="G713" s="22">
        <v>16</v>
      </c>
      <c r="H713" s="22">
        <v>16</v>
      </c>
      <c r="I713" s="22">
        <f t="shared" si="94"/>
        <v>16</v>
      </c>
      <c r="J713" s="22"/>
      <c r="K713" s="90"/>
      <c r="L713" s="90"/>
      <c r="M713" s="2"/>
      <c r="N713" t="s">
        <v>35</v>
      </c>
      <c r="O713" t="s">
        <v>35</v>
      </c>
      <c r="P713" t="s">
        <v>36</v>
      </c>
      <c r="Q713" t="s">
        <v>8426</v>
      </c>
      <c r="U713" s="2" t="s">
        <v>37</v>
      </c>
      <c r="V713" t="s">
        <v>8428</v>
      </c>
      <c r="Y713" s="90"/>
      <c r="Z713" s="2">
        <v>165</v>
      </c>
      <c r="AA713" s="22">
        <v>100</v>
      </c>
      <c r="AB713" s="22"/>
      <c r="AC713" s="22"/>
      <c r="AD713" s="22"/>
      <c r="AE713" s="22"/>
      <c r="AI713" t="s">
        <v>287</v>
      </c>
      <c r="AK713" t="s">
        <v>51</v>
      </c>
      <c r="AU713"/>
      <c r="AV713"/>
      <c r="AW713"/>
      <c r="AX713"/>
      <c r="BC713" s="173"/>
      <c r="BD713" s="173"/>
      <c r="BE713" s="173"/>
      <c r="BF713" s="173"/>
      <c r="BG713" s="166"/>
      <c r="BH713" s="166"/>
      <c r="BI713" s="160"/>
      <c r="BJ713" s="43">
        <f t="shared" si="93"/>
        <v>0</v>
      </c>
      <c r="BK713" s="44"/>
      <c r="BL713" s="44"/>
      <c r="BM713" s="44"/>
      <c r="BN713" s="44"/>
      <c r="BR713" s="2" t="s">
        <v>10975</v>
      </c>
    </row>
    <row r="714" spans="1:70" x14ac:dyDescent="0.2">
      <c r="A714" t="s">
        <v>6192</v>
      </c>
      <c r="B714" t="s">
        <v>8429</v>
      </c>
      <c r="C714" t="s">
        <v>31</v>
      </c>
      <c r="D714" t="s">
        <v>32</v>
      </c>
      <c r="E714" t="s">
        <v>70</v>
      </c>
      <c r="F714" t="s">
        <v>34</v>
      </c>
      <c r="G714" s="22">
        <v>16</v>
      </c>
      <c r="H714" s="22">
        <v>16</v>
      </c>
      <c r="I714" s="22">
        <f t="shared" si="94"/>
        <v>16</v>
      </c>
      <c r="J714" s="22"/>
      <c r="K714" s="90"/>
      <c r="L714" s="90"/>
      <c r="M714" s="2"/>
      <c r="N714" t="s">
        <v>35</v>
      </c>
      <c r="O714" t="s">
        <v>35</v>
      </c>
      <c r="P714" t="s">
        <v>36</v>
      </c>
      <c r="Q714" t="s">
        <v>6233</v>
      </c>
      <c r="U714" s="2" t="s">
        <v>37</v>
      </c>
      <c r="V714" t="s">
        <v>8430</v>
      </c>
      <c r="Y714" s="90"/>
      <c r="Z714" s="2">
        <v>178</v>
      </c>
      <c r="AA714" s="22">
        <v>100</v>
      </c>
      <c r="AB714" s="22"/>
      <c r="AC714" s="22"/>
      <c r="AD714" s="22"/>
      <c r="AE714" s="22"/>
      <c r="AI714" t="s">
        <v>287</v>
      </c>
      <c r="AK714" t="s">
        <v>51</v>
      </c>
      <c r="AU714"/>
      <c r="AV714"/>
      <c r="AW714"/>
      <c r="AX714"/>
      <c r="BC714" s="173"/>
      <c r="BD714" s="173"/>
      <c r="BE714" s="173"/>
      <c r="BF714" s="173"/>
      <c r="BG714" s="166"/>
      <c r="BH714" s="166"/>
      <c r="BI714" s="160"/>
      <c r="BJ714" s="43">
        <f t="shared" si="93"/>
        <v>0</v>
      </c>
      <c r="BK714" s="44"/>
      <c r="BL714" s="44"/>
      <c r="BM714" s="44"/>
      <c r="BN714" s="44"/>
      <c r="BR714" s="2" t="s">
        <v>10975</v>
      </c>
    </row>
    <row r="715" spans="1:70" x14ac:dyDescent="0.2">
      <c r="A715" t="s">
        <v>6192</v>
      </c>
      <c r="B715" t="s">
        <v>8429</v>
      </c>
      <c r="C715" t="s">
        <v>31</v>
      </c>
      <c r="D715" t="s">
        <v>32</v>
      </c>
      <c r="E715" t="s">
        <v>70</v>
      </c>
      <c r="F715" t="s">
        <v>34</v>
      </c>
      <c r="G715" s="22">
        <v>16</v>
      </c>
      <c r="H715" s="22">
        <v>16</v>
      </c>
      <c r="I715" s="22">
        <f t="shared" si="94"/>
        <v>16</v>
      </c>
      <c r="J715" s="22"/>
      <c r="K715" s="90"/>
      <c r="L715" s="90"/>
      <c r="M715" s="2"/>
      <c r="N715" t="s">
        <v>35</v>
      </c>
      <c r="O715" t="s">
        <v>35</v>
      </c>
      <c r="P715" t="s">
        <v>36</v>
      </c>
      <c r="Q715" t="s">
        <v>6233</v>
      </c>
      <c r="U715" s="2" t="s">
        <v>37</v>
      </c>
      <c r="V715" t="s">
        <v>8431</v>
      </c>
      <c r="Y715" s="90"/>
      <c r="Z715" s="2">
        <v>165</v>
      </c>
      <c r="AA715" s="22">
        <v>100</v>
      </c>
      <c r="AB715" s="22"/>
      <c r="AC715" s="22"/>
      <c r="AD715" s="22"/>
      <c r="AE715" s="22"/>
      <c r="AI715" t="s">
        <v>287</v>
      </c>
      <c r="AK715" t="s">
        <v>51</v>
      </c>
      <c r="AU715"/>
      <c r="AV715"/>
      <c r="AW715"/>
      <c r="AX715"/>
      <c r="BC715" s="173"/>
      <c r="BD715" s="173"/>
      <c r="BE715" s="173"/>
      <c r="BF715" s="173"/>
      <c r="BG715" s="166"/>
      <c r="BH715" s="166"/>
      <c r="BI715" s="160"/>
      <c r="BJ715" s="43">
        <f t="shared" si="93"/>
        <v>0</v>
      </c>
      <c r="BK715" s="44"/>
      <c r="BL715" s="44"/>
      <c r="BM715" s="44"/>
      <c r="BN715" s="44"/>
      <c r="BR715" s="2" t="s">
        <v>10975</v>
      </c>
    </row>
    <row r="716" spans="1:70" x14ac:dyDescent="0.2">
      <c r="A716" t="s">
        <v>6192</v>
      </c>
      <c r="B716" t="s">
        <v>8432</v>
      </c>
      <c r="C716" t="s">
        <v>31</v>
      </c>
      <c r="D716" t="s">
        <v>32</v>
      </c>
      <c r="E716" t="s">
        <v>83</v>
      </c>
      <c r="F716" t="s">
        <v>34</v>
      </c>
      <c r="G716" s="22">
        <v>16</v>
      </c>
      <c r="H716" s="22">
        <v>16</v>
      </c>
      <c r="I716" s="22">
        <f t="shared" si="94"/>
        <v>16</v>
      </c>
      <c r="J716" s="22"/>
      <c r="K716" s="90"/>
      <c r="L716" s="90"/>
      <c r="M716" s="2"/>
      <c r="N716" t="s">
        <v>35</v>
      </c>
      <c r="O716" t="s">
        <v>35</v>
      </c>
      <c r="P716" t="s">
        <v>36</v>
      </c>
      <c r="Q716" t="s">
        <v>8433</v>
      </c>
      <c r="U716" s="2" t="s">
        <v>37</v>
      </c>
      <c r="V716" t="s">
        <v>8434</v>
      </c>
      <c r="Y716" s="90"/>
      <c r="Z716" s="2">
        <v>227</v>
      </c>
      <c r="AA716" s="22">
        <v>100</v>
      </c>
      <c r="AB716" s="22"/>
      <c r="AC716" s="22"/>
      <c r="AD716" s="22"/>
      <c r="AE716" s="22"/>
      <c r="AI716" t="s">
        <v>287</v>
      </c>
      <c r="AK716" t="s">
        <v>51</v>
      </c>
      <c r="AU716"/>
      <c r="AV716"/>
      <c r="AW716"/>
      <c r="AX716"/>
      <c r="BC716" s="173"/>
      <c r="BD716" s="173"/>
      <c r="BE716" s="173"/>
      <c r="BF716" s="173"/>
      <c r="BG716" s="166"/>
      <c r="BH716" s="166"/>
      <c r="BI716" s="160"/>
      <c r="BJ716" s="43">
        <f t="shared" si="93"/>
        <v>0</v>
      </c>
      <c r="BK716" s="44"/>
      <c r="BL716" s="44"/>
      <c r="BM716" s="44"/>
      <c r="BN716" s="44"/>
      <c r="BR716" s="2" t="s">
        <v>10975</v>
      </c>
    </row>
    <row r="717" spans="1:70" x14ac:dyDescent="0.2">
      <c r="A717" t="s">
        <v>6192</v>
      </c>
      <c r="B717" t="s">
        <v>6445</v>
      </c>
      <c r="C717" t="s">
        <v>31</v>
      </c>
      <c r="D717" t="s">
        <v>32</v>
      </c>
      <c r="E717" t="s">
        <v>70</v>
      </c>
      <c r="F717" t="s">
        <v>43</v>
      </c>
      <c r="G717" s="22">
        <v>32</v>
      </c>
      <c r="H717" s="22">
        <v>32</v>
      </c>
      <c r="I717" s="22">
        <f t="shared" si="94"/>
        <v>32</v>
      </c>
      <c r="J717" s="22"/>
      <c r="K717" s="90"/>
      <c r="L717" s="90"/>
      <c r="M717" s="2"/>
      <c r="N717" t="s">
        <v>35</v>
      </c>
      <c r="O717" t="s">
        <v>35</v>
      </c>
      <c r="P717" t="s">
        <v>36</v>
      </c>
      <c r="Q717" t="s">
        <v>6198</v>
      </c>
      <c r="U717" s="2" t="s">
        <v>37</v>
      </c>
      <c r="V717" t="s">
        <v>6446</v>
      </c>
      <c r="Y717" s="90"/>
      <c r="Z717" s="2">
        <v>178</v>
      </c>
      <c r="AA717" s="22">
        <v>100</v>
      </c>
      <c r="AB717" s="22"/>
      <c r="AC717" s="22"/>
      <c r="AD717" s="22"/>
      <c r="AE717" s="22"/>
      <c r="AI717" t="s">
        <v>79</v>
      </c>
      <c r="AK717" t="s">
        <v>44</v>
      </c>
      <c r="AU717"/>
      <c r="AV717"/>
      <c r="AW717"/>
      <c r="AX717"/>
      <c r="BC717" s="173"/>
      <c r="BD717" s="173"/>
      <c r="BE717" s="173"/>
      <c r="BF717" s="173"/>
      <c r="BG717" s="166"/>
      <c r="BH717" s="166"/>
      <c r="BI717" s="160"/>
      <c r="BJ717" s="43">
        <f t="shared" si="93"/>
        <v>0</v>
      </c>
      <c r="BK717" s="44"/>
      <c r="BL717" s="44"/>
      <c r="BM717" s="44"/>
      <c r="BN717" s="44"/>
      <c r="BR717" s="2" t="s">
        <v>10975</v>
      </c>
    </row>
    <row r="718" spans="1:70" x14ac:dyDescent="0.2">
      <c r="A718" t="s">
        <v>2644</v>
      </c>
      <c r="B718" t="s">
        <v>8435</v>
      </c>
      <c r="C718" t="s">
        <v>31</v>
      </c>
      <c r="D718" t="s">
        <v>32</v>
      </c>
      <c r="E718" t="s">
        <v>33</v>
      </c>
      <c r="F718" t="s">
        <v>43</v>
      </c>
      <c r="G718" s="22">
        <v>30</v>
      </c>
      <c r="H718" s="22">
        <v>30</v>
      </c>
      <c r="I718" s="22">
        <f t="shared" si="94"/>
        <v>30</v>
      </c>
      <c r="J718" s="22"/>
      <c r="K718" s="90"/>
      <c r="L718" s="90"/>
      <c r="M718" s="2"/>
      <c r="N718" t="s">
        <v>35</v>
      </c>
      <c r="O718" t="s">
        <v>35</v>
      </c>
      <c r="P718" t="s">
        <v>36</v>
      </c>
      <c r="Q718" t="s">
        <v>2696</v>
      </c>
      <c r="U718" s="2" t="s">
        <v>37</v>
      </c>
      <c r="V718" t="s">
        <v>8436</v>
      </c>
      <c r="Y718" s="90"/>
      <c r="Z718" s="2">
        <v>232</v>
      </c>
      <c r="AA718" s="22">
        <v>100</v>
      </c>
      <c r="AB718" s="22"/>
      <c r="AC718" s="22"/>
      <c r="AD718" s="22"/>
      <c r="AE718" s="22"/>
      <c r="AI718" t="s">
        <v>8437</v>
      </c>
      <c r="AK718" t="s">
        <v>181</v>
      </c>
      <c r="AU718"/>
      <c r="AV718"/>
      <c r="AW718"/>
      <c r="AX718"/>
      <c r="BC718" s="173"/>
      <c r="BD718" s="173"/>
      <c r="BE718" s="173"/>
      <c r="BF718" s="173"/>
      <c r="BG718" s="166"/>
      <c r="BH718" s="166"/>
      <c r="BI718" s="160"/>
      <c r="BJ718" s="43">
        <f t="shared" si="93"/>
        <v>0</v>
      </c>
      <c r="BK718" s="44"/>
      <c r="BL718" s="44"/>
      <c r="BM718" s="44"/>
      <c r="BN718" s="44"/>
      <c r="BR718" s="2" t="s">
        <v>10975</v>
      </c>
    </row>
    <row r="719" spans="1:70" x14ac:dyDescent="0.2">
      <c r="A719" t="s">
        <v>2644</v>
      </c>
      <c r="B719" t="s">
        <v>8438</v>
      </c>
      <c r="C719" t="s">
        <v>41</v>
      </c>
      <c r="D719" t="s">
        <v>72</v>
      </c>
      <c r="E719" t="s">
        <v>83</v>
      </c>
      <c r="F719" t="s">
        <v>43</v>
      </c>
      <c r="G719" s="22">
        <v>32</v>
      </c>
      <c r="H719" s="22">
        <v>32</v>
      </c>
      <c r="I719" s="22">
        <f t="shared" si="94"/>
        <v>32</v>
      </c>
      <c r="J719" s="22"/>
      <c r="K719" s="90"/>
      <c r="L719" s="90"/>
      <c r="M719" s="2"/>
      <c r="N719" t="s">
        <v>45</v>
      </c>
      <c r="O719" t="s">
        <v>35</v>
      </c>
      <c r="P719" t="s">
        <v>36</v>
      </c>
      <c r="Q719" t="s">
        <v>2657</v>
      </c>
      <c r="U719" s="2" t="s">
        <v>37</v>
      </c>
      <c r="V719" t="s">
        <v>8439</v>
      </c>
      <c r="Y719" s="90"/>
      <c r="Z719" s="2">
        <v>2</v>
      </c>
      <c r="AA719" s="22">
        <v>100</v>
      </c>
      <c r="AB719" s="22"/>
      <c r="AC719" s="22"/>
      <c r="AD719" s="22"/>
      <c r="AE719" s="22"/>
      <c r="AF719" t="s">
        <v>2785</v>
      </c>
      <c r="AI719" t="s">
        <v>7920</v>
      </c>
      <c r="AK719" t="s">
        <v>206</v>
      </c>
      <c r="AN719" t="s">
        <v>465</v>
      </c>
      <c r="AU719"/>
      <c r="AV719"/>
      <c r="AW719"/>
      <c r="AX719"/>
      <c r="BC719" s="173"/>
      <c r="BD719" s="173"/>
      <c r="BE719" s="173"/>
      <c r="BF719" s="173"/>
      <c r="BG719" s="166"/>
      <c r="BH719" s="166"/>
      <c r="BI719" s="160"/>
      <c r="BJ719" s="43">
        <f t="shared" si="93"/>
        <v>0</v>
      </c>
      <c r="BK719" s="44"/>
      <c r="BL719" s="44"/>
      <c r="BM719" s="44"/>
      <c r="BN719" s="44"/>
      <c r="BR719" s="2" t="s">
        <v>10975</v>
      </c>
    </row>
    <row r="720" spans="1:70" x14ac:dyDescent="0.2">
      <c r="A720" t="s">
        <v>2644</v>
      </c>
      <c r="B720" t="s">
        <v>8438</v>
      </c>
      <c r="C720" t="s">
        <v>41</v>
      </c>
      <c r="D720" t="s">
        <v>72</v>
      </c>
      <c r="E720" t="s">
        <v>83</v>
      </c>
      <c r="F720" t="s">
        <v>43</v>
      </c>
      <c r="G720" s="22">
        <v>32</v>
      </c>
      <c r="H720" s="22">
        <v>32</v>
      </c>
      <c r="I720" s="22">
        <f t="shared" si="94"/>
        <v>32</v>
      </c>
      <c r="J720" s="22"/>
      <c r="K720" s="90"/>
      <c r="L720" s="90"/>
      <c r="M720" s="2"/>
      <c r="N720" t="s">
        <v>45</v>
      </c>
      <c r="O720" t="s">
        <v>35</v>
      </c>
      <c r="P720" t="s">
        <v>36</v>
      </c>
      <c r="Q720" t="s">
        <v>2827</v>
      </c>
      <c r="U720" s="2" t="s">
        <v>37</v>
      </c>
      <c r="V720" t="s">
        <v>8440</v>
      </c>
      <c r="Y720" s="90"/>
      <c r="Z720" s="2">
        <v>3</v>
      </c>
      <c r="AA720" s="22">
        <v>167</v>
      </c>
      <c r="AB720" s="22"/>
      <c r="AC720" s="22"/>
      <c r="AD720" s="22"/>
      <c r="AE720" s="22"/>
      <c r="AF720" t="s">
        <v>8441</v>
      </c>
      <c r="AI720" t="s">
        <v>8024</v>
      </c>
      <c r="AK720" t="s">
        <v>206</v>
      </c>
      <c r="AN720" t="s">
        <v>465</v>
      </c>
      <c r="AU720"/>
      <c r="AV720"/>
      <c r="AW720"/>
      <c r="AX720"/>
      <c r="BC720" s="173"/>
      <c r="BD720" s="173"/>
      <c r="BE720" s="173"/>
      <c r="BF720" s="173"/>
      <c r="BG720" s="166"/>
      <c r="BH720" s="166"/>
      <c r="BI720" s="160"/>
      <c r="BJ720" s="43">
        <f t="shared" si="93"/>
        <v>0</v>
      </c>
      <c r="BK720" s="44"/>
      <c r="BL720" s="44"/>
      <c r="BM720" s="44"/>
      <c r="BN720" s="44"/>
      <c r="BR720" s="2" t="s">
        <v>10975</v>
      </c>
    </row>
    <row r="721" spans="1:70" x14ac:dyDescent="0.2">
      <c r="A721" t="s">
        <v>2644</v>
      </c>
      <c r="B721" t="s">
        <v>2666</v>
      </c>
      <c r="C721" t="s">
        <v>81</v>
      </c>
      <c r="D721" t="s">
        <v>85</v>
      </c>
      <c r="E721" t="s">
        <v>83</v>
      </c>
      <c r="F721" t="s">
        <v>43</v>
      </c>
      <c r="G721" s="22">
        <v>32</v>
      </c>
      <c r="H721" s="22">
        <v>32</v>
      </c>
      <c r="I721" s="22">
        <f t="shared" si="94"/>
        <v>32</v>
      </c>
      <c r="J721" s="22"/>
      <c r="K721" s="90"/>
      <c r="L721" s="90"/>
      <c r="M721" s="2"/>
      <c r="N721" t="s">
        <v>35</v>
      </c>
      <c r="O721" t="s">
        <v>35</v>
      </c>
      <c r="P721" t="s">
        <v>36</v>
      </c>
      <c r="Q721" t="s">
        <v>2673</v>
      </c>
      <c r="U721" s="2" t="s">
        <v>37</v>
      </c>
      <c r="V721" t="s">
        <v>2668</v>
      </c>
      <c r="Y721" s="90"/>
      <c r="Z721" s="2">
        <v>2</v>
      </c>
      <c r="AA721" s="22">
        <v>59</v>
      </c>
      <c r="AB721" s="22"/>
      <c r="AC721" s="22"/>
      <c r="AD721" s="22"/>
      <c r="AE721" s="45" t="s">
        <v>8442</v>
      </c>
      <c r="AF721" t="s">
        <v>8443</v>
      </c>
      <c r="AI721" t="s">
        <v>677</v>
      </c>
      <c r="AK721" t="s">
        <v>44</v>
      </c>
      <c r="AN721" t="s">
        <v>465</v>
      </c>
      <c r="AS721" s="2"/>
      <c r="AU721"/>
      <c r="AV721"/>
      <c r="AX721"/>
      <c r="BC721" s="173"/>
      <c r="BD721" s="173"/>
      <c r="BE721" s="173"/>
      <c r="BF721" s="173"/>
      <c r="BG721" s="166"/>
      <c r="BH721" s="166"/>
      <c r="BI721" s="160"/>
      <c r="BJ721" s="43">
        <f t="shared" si="93"/>
        <v>0</v>
      </c>
      <c r="BK721" s="43">
        <f>BJ721</f>
        <v>0</v>
      </c>
      <c r="BL721" s="44"/>
      <c r="BM721" s="44"/>
      <c r="BN721" s="44"/>
      <c r="BR721" s="2" t="s">
        <v>10975</v>
      </c>
    </row>
    <row r="722" spans="1:70" x14ac:dyDescent="0.2">
      <c r="A722" t="s">
        <v>2644</v>
      </c>
      <c r="B722" t="s">
        <v>2666</v>
      </c>
      <c r="C722" t="s">
        <v>81</v>
      </c>
      <c r="D722" t="s">
        <v>85</v>
      </c>
      <c r="E722" t="s">
        <v>83</v>
      </c>
      <c r="F722" t="s">
        <v>43</v>
      </c>
      <c r="G722" s="22">
        <v>32</v>
      </c>
      <c r="H722" s="22">
        <v>32</v>
      </c>
      <c r="I722" s="22">
        <f t="shared" si="94"/>
        <v>32</v>
      </c>
      <c r="J722" s="22"/>
      <c r="K722" s="90"/>
      <c r="L722" s="90"/>
      <c r="M722" s="2"/>
      <c r="N722" t="s">
        <v>35</v>
      </c>
      <c r="O722" t="s">
        <v>35</v>
      </c>
      <c r="P722" t="s">
        <v>36</v>
      </c>
      <c r="Q722" t="s">
        <v>2676</v>
      </c>
      <c r="U722" s="2" t="s">
        <v>37</v>
      </c>
      <c r="V722" t="s">
        <v>2671</v>
      </c>
      <c r="Y722" s="90"/>
      <c r="Z722" s="2">
        <v>2</v>
      </c>
      <c r="AA722" s="22">
        <v>60</v>
      </c>
      <c r="AB722" s="22"/>
      <c r="AC722" s="22"/>
      <c r="AD722" s="22"/>
      <c r="AE722" s="45" t="s">
        <v>8442</v>
      </c>
      <c r="AF722" t="s">
        <v>8444</v>
      </c>
      <c r="AI722" t="s">
        <v>677</v>
      </c>
      <c r="AK722" t="s">
        <v>44</v>
      </c>
      <c r="AN722" t="s">
        <v>465</v>
      </c>
      <c r="AS722" s="2"/>
      <c r="AU722"/>
      <c r="AV722"/>
      <c r="AX722"/>
      <c r="BC722" s="173"/>
      <c r="BD722" s="173"/>
      <c r="BE722" s="173"/>
      <c r="BF722" s="173"/>
      <c r="BG722" s="166"/>
      <c r="BH722" s="166"/>
      <c r="BI722" s="160"/>
      <c r="BJ722" s="43">
        <f t="shared" si="93"/>
        <v>0</v>
      </c>
      <c r="BK722" s="43">
        <f>BJ722</f>
        <v>0</v>
      </c>
      <c r="BL722" s="44"/>
      <c r="BM722" s="44"/>
      <c r="BN722" s="44"/>
      <c r="BR722" s="2" t="s">
        <v>10975</v>
      </c>
    </row>
    <row r="723" spans="1:70" x14ac:dyDescent="0.2">
      <c r="A723" t="s">
        <v>2644</v>
      </c>
      <c r="B723" t="s">
        <v>2666</v>
      </c>
      <c r="C723" t="s">
        <v>81</v>
      </c>
      <c r="D723" t="s">
        <v>85</v>
      </c>
      <c r="E723" t="s">
        <v>83</v>
      </c>
      <c r="F723" t="s">
        <v>43</v>
      </c>
      <c r="G723" s="22">
        <v>32</v>
      </c>
      <c r="H723" s="22">
        <v>32</v>
      </c>
      <c r="I723" s="22">
        <f t="shared" si="94"/>
        <v>32</v>
      </c>
      <c r="J723" s="22"/>
      <c r="K723" s="90"/>
      <c r="L723" s="90"/>
      <c r="M723" s="2"/>
      <c r="N723" t="s">
        <v>35</v>
      </c>
      <c r="O723" t="s">
        <v>35</v>
      </c>
      <c r="P723" t="s">
        <v>36</v>
      </c>
      <c r="Q723" t="s">
        <v>2667</v>
      </c>
      <c r="U723" s="2" t="s">
        <v>37</v>
      </c>
      <c r="V723" t="s">
        <v>2674</v>
      </c>
      <c r="Y723" s="90"/>
      <c r="Z723" s="2">
        <v>2</v>
      </c>
      <c r="AA723" s="22">
        <v>59</v>
      </c>
      <c r="AB723" s="22"/>
      <c r="AC723" s="22"/>
      <c r="AD723" s="22"/>
      <c r="AE723" s="45" t="s">
        <v>8442</v>
      </c>
      <c r="AF723" t="s">
        <v>8445</v>
      </c>
      <c r="AI723" t="s">
        <v>677</v>
      </c>
      <c r="AK723" t="s">
        <v>44</v>
      </c>
      <c r="AN723" t="s">
        <v>465</v>
      </c>
      <c r="AS723" s="2"/>
      <c r="AU723"/>
      <c r="AV723"/>
      <c r="AX723"/>
      <c r="BC723" s="173"/>
      <c r="BD723" s="173"/>
      <c r="BE723" s="173"/>
      <c r="BF723" s="173"/>
      <c r="BG723" s="166"/>
      <c r="BH723" s="166"/>
      <c r="BI723" s="160"/>
      <c r="BJ723" s="43">
        <f t="shared" si="93"/>
        <v>0</v>
      </c>
      <c r="BK723" s="43">
        <f>BJ723</f>
        <v>0</v>
      </c>
      <c r="BL723" s="44"/>
      <c r="BM723" s="44"/>
      <c r="BN723" s="44"/>
      <c r="BR723" s="2" t="s">
        <v>10975</v>
      </c>
    </row>
    <row r="724" spans="1:70" s="56" customFormat="1" x14ac:dyDescent="0.2">
      <c r="A724" s="56" t="s">
        <v>2644</v>
      </c>
      <c r="B724" s="56" t="s">
        <v>2666</v>
      </c>
      <c r="C724" s="56" t="s">
        <v>81</v>
      </c>
      <c r="D724" t="s">
        <v>85</v>
      </c>
      <c r="E724" t="s">
        <v>83</v>
      </c>
      <c r="F724" t="s">
        <v>43</v>
      </c>
      <c r="G724" s="58">
        <v>32</v>
      </c>
      <c r="H724" s="58">
        <v>32</v>
      </c>
      <c r="I724" s="50"/>
      <c r="J724" s="52"/>
      <c r="K724" s="153"/>
      <c r="L724" s="153"/>
      <c r="M724" s="154"/>
      <c r="N724" t="s">
        <v>35</v>
      </c>
      <c r="O724" t="s">
        <v>35</v>
      </c>
      <c r="P724" s="56" t="s">
        <v>36</v>
      </c>
      <c r="Q724" s="56" t="s">
        <v>2670</v>
      </c>
      <c r="U724" s="154" t="s">
        <v>37</v>
      </c>
      <c r="V724" s="56" t="s">
        <v>2677</v>
      </c>
      <c r="W724"/>
      <c r="Y724" s="90"/>
      <c r="Z724" s="154">
        <v>1</v>
      </c>
      <c r="AA724" s="58">
        <v>30</v>
      </c>
      <c r="AB724" s="52">
        <f>AA724</f>
        <v>30</v>
      </c>
      <c r="AC724" s="73">
        <v>4</v>
      </c>
      <c r="AD724" s="53">
        <v>1</v>
      </c>
      <c r="AE724" s="45" t="s">
        <v>7225</v>
      </c>
      <c r="AF724" s="56" t="s">
        <v>10955</v>
      </c>
      <c r="AG724" s="49"/>
      <c r="AH724" s="49"/>
      <c r="AI724" s="56" t="s">
        <v>677</v>
      </c>
      <c r="AJ724"/>
      <c r="AK724" t="s">
        <v>44</v>
      </c>
      <c r="AL724"/>
      <c r="AM724"/>
      <c r="AN724" t="s">
        <v>1403</v>
      </c>
      <c r="AO724"/>
      <c r="AP724"/>
      <c r="AQ724"/>
      <c r="AR724"/>
      <c r="AS724" s="154"/>
      <c r="AW724" s="154"/>
      <c r="AY724" s="43"/>
      <c r="AZ724" s="43"/>
      <c r="BA724" s="55"/>
      <c r="BB724" s="55"/>
      <c r="BC724" s="173"/>
      <c r="BD724" s="173"/>
      <c r="BE724" s="173"/>
      <c r="BF724" s="173"/>
      <c r="BG724" s="167"/>
      <c r="BH724" s="167"/>
      <c r="BI724" s="160"/>
      <c r="BJ724" s="155">
        <f t="shared" si="93"/>
        <v>0</v>
      </c>
      <c r="BK724" s="155">
        <f>BJ724</f>
        <v>0</v>
      </c>
      <c r="BL724" s="156"/>
      <c r="BM724" s="156"/>
      <c r="BN724" s="156"/>
      <c r="BO724" s="154"/>
      <c r="BP724" s="102" t="s">
        <v>8446</v>
      </c>
      <c r="BR724" s="2" t="s">
        <v>10975</v>
      </c>
    </row>
    <row r="725" spans="1:70" s="56" customFormat="1" x14ac:dyDescent="0.2">
      <c r="A725" s="56" t="s">
        <v>2644</v>
      </c>
      <c r="B725" s="56" t="s">
        <v>2666</v>
      </c>
      <c r="C725" s="56" t="s">
        <v>81</v>
      </c>
      <c r="D725" t="s">
        <v>85</v>
      </c>
      <c r="E725" t="s">
        <v>83</v>
      </c>
      <c r="F725" t="s">
        <v>43</v>
      </c>
      <c r="G725" s="58">
        <v>32</v>
      </c>
      <c r="H725" s="58">
        <v>32</v>
      </c>
      <c r="I725" s="50"/>
      <c r="J725" s="52"/>
      <c r="K725" s="153"/>
      <c r="L725" s="153"/>
      <c r="M725" s="154"/>
      <c r="N725" t="s">
        <v>35</v>
      </c>
      <c r="O725" t="s">
        <v>35</v>
      </c>
      <c r="P725" s="56" t="s">
        <v>36</v>
      </c>
      <c r="Q725" s="56" t="s">
        <v>2670</v>
      </c>
      <c r="U725" s="154" t="s">
        <v>37</v>
      </c>
      <c r="V725" s="56" t="s">
        <v>2679</v>
      </c>
      <c r="W725"/>
      <c r="Y725" s="90"/>
      <c r="Z725" s="154">
        <v>1</v>
      </c>
      <c r="AA725" s="58">
        <v>29</v>
      </c>
      <c r="AB725" s="52">
        <f>AA725</f>
        <v>29</v>
      </c>
      <c r="AC725" s="73">
        <v>4</v>
      </c>
      <c r="AD725" s="53">
        <v>1</v>
      </c>
      <c r="AE725" s="45" t="s">
        <v>8299</v>
      </c>
      <c r="AF725" s="56" t="s">
        <v>10956</v>
      </c>
      <c r="AG725" s="49"/>
      <c r="AH725" s="49"/>
      <c r="AI725" s="56" t="s">
        <v>677</v>
      </c>
      <c r="AJ725"/>
      <c r="AK725" t="s">
        <v>44</v>
      </c>
      <c r="AL725"/>
      <c r="AM725"/>
      <c r="AN725" t="s">
        <v>1403</v>
      </c>
      <c r="AO725"/>
      <c r="AP725"/>
      <c r="AQ725"/>
      <c r="AR725"/>
      <c r="AS725" s="154"/>
      <c r="AW725" s="154"/>
      <c r="AY725" s="43"/>
      <c r="AZ725" s="43"/>
      <c r="BA725" s="55"/>
      <c r="BB725" s="55"/>
      <c r="BC725" s="173"/>
      <c r="BD725" s="173"/>
      <c r="BE725" s="173"/>
      <c r="BF725" s="173"/>
      <c r="BG725" s="167"/>
      <c r="BH725" s="167"/>
      <c r="BI725" s="160"/>
      <c r="BJ725" s="155">
        <f t="shared" si="93"/>
        <v>0</v>
      </c>
      <c r="BK725" s="155">
        <f>BJ725</f>
        <v>0</v>
      </c>
      <c r="BL725" s="156"/>
      <c r="BM725" s="156"/>
      <c r="BN725" s="156"/>
      <c r="BO725" s="154"/>
      <c r="BP725" s="102" t="s">
        <v>8446</v>
      </c>
      <c r="BR725" s="2" t="s">
        <v>10975</v>
      </c>
    </row>
    <row r="726" spans="1:70" x14ac:dyDescent="0.2">
      <c r="A726" t="s">
        <v>2644</v>
      </c>
      <c r="B726" t="s">
        <v>2685</v>
      </c>
      <c r="C726" t="s">
        <v>81</v>
      </c>
      <c r="D726" t="s">
        <v>82</v>
      </c>
      <c r="E726" t="s">
        <v>83</v>
      </c>
      <c r="F726" t="s">
        <v>34</v>
      </c>
      <c r="G726" s="22">
        <v>16</v>
      </c>
      <c r="H726" s="22">
        <v>16</v>
      </c>
      <c r="I726" s="22">
        <f t="shared" si="94"/>
        <v>16</v>
      </c>
      <c r="J726" s="22"/>
      <c r="K726" s="90"/>
      <c r="L726" s="90"/>
      <c r="M726" s="2"/>
      <c r="N726" t="s">
        <v>35</v>
      </c>
      <c r="O726" t="s">
        <v>35</v>
      </c>
      <c r="P726" t="s">
        <v>36</v>
      </c>
      <c r="Q726" t="s">
        <v>8447</v>
      </c>
      <c r="U726" s="2" t="s">
        <v>37</v>
      </c>
      <c r="V726" t="s">
        <v>2687</v>
      </c>
      <c r="Y726" s="90"/>
      <c r="Z726" s="2">
        <v>2</v>
      </c>
      <c r="AA726" s="22">
        <v>84</v>
      </c>
      <c r="AB726" s="22"/>
      <c r="AC726" s="22"/>
      <c r="AD726" s="22"/>
      <c r="AE726" s="22"/>
      <c r="AF726" t="s">
        <v>4612</v>
      </c>
      <c r="AI726" t="s">
        <v>144</v>
      </c>
      <c r="AK726" t="s">
        <v>51</v>
      </c>
      <c r="AN726" t="s">
        <v>465</v>
      </c>
      <c r="AU726"/>
      <c r="AV726"/>
      <c r="AW726"/>
      <c r="AX726"/>
      <c r="BC726" s="173"/>
      <c r="BD726" s="173"/>
      <c r="BE726" s="173"/>
      <c r="BF726" s="173"/>
      <c r="BG726" s="166"/>
      <c r="BH726" s="166"/>
      <c r="BI726" s="160"/>
      <c r="BJ726" s="43">
        <f t="shared" si="93"/>
        <v>0</v>
      </c>
      <c r="BK726" s="44"/>
      <c r="BL726" s="44"/>
      <c r="BM726" s="44"/>
      <c r="BN726" s="44"/>
      <c r="BR726" s="2" t="s">
        <v>10975</v>
      </c>
    </row>
    <row r="727" spans="1:70" x14ac:dyDescent="0.2">
      <c r="A727" t="s">
        <v>2644</v>
      </c>
      <c r="B727" t="s">
        <v>2685</v>
      </c>
      <c r="C727" t="s">
        <v>81</v>
      </c>
      <c r="D727" t="s">
        <v>82</v>
      </c>
      <c r="E727" t="s">
        <v>83</v>
      </c>
      <c r="F727" t="s">
        <v>34</v>
      </c>
      <c r="G727" s="22">
        <v>16</v>
      </c>
      <c r="H727" s="22">
        <v>16</v>
      </c>
      <c r="I727" s="22">
        <f t="shared" si="94"/>
        <v>16</v>
      </c>
      <c r="J727" s="22"/>
      <c r="K727" s="90"/>
      <c r="L727" s="90"/>
      <c r="M727" s="2"/>
      <c r="N727" t="s">
        <v>35</v>
      </c>
      <c r="O727" t="s">
        <v>35</v>
      </c>
      <c r="P727" t="s">
        <v>36</v>
      </c>
      <c r="Q727" t="s">
        <v>8447</v>
      </c>
      <c r="U727" s="2" t="s">
        <v>37</v>
      </c>
      <c r="V727" t="s">
        <v>2688</v>
      </c>
      <c r="Y727" s="90"/>
      <c r="Z727" s="2">
        <v>2</v>
      </c>
      <c r="AA727" s="22">
        <v>77</v>
      </c>
      <c r="AB727" s="22"/>
      <c r="AC727" s="22"/>
      <c r="AD727" s="22"/>
      <c r="AE727" s="45" t="s">
        <v>8448</v>
      </c>
      <c r="AF727" t="s">
        <v>1684</v>
      </c>
      <c r="AI727" t="s">
        <v>144</v>
      </c>
      <c r="AK727" t="s">
        <v>51</v>
      </c>
      <c r="AN727" t="s">
        <v>465</v>
      </c>
      <c r="AV727"/>
      <c r="AX727"/>
      <c r="BC727" s="173"/>
      <c r="BD727" s="173"/>
      <c r="BE727" s="173"/>
      <c r="BF727" s="173"/>
      <c r="BG727" s="166"/>
      <c r="BH727" s="166"/>
      <c r="BI727" s="160"/>
      <c r="BJ727" s="43">
        <f t="shared" si="93"/>
        <v>0</v>
      </c>
      <c r="BK727" s="44"/>
      <c r="BL727" s="44"/>
      <c r="BM727" s="43">
        <f>BJ727</f>
        <v>0</v>
      </c>
      <c r="BN727" s="44"/>
      <c r="BR727" s="2" t="s">
        <v>10975</v>
      </c>
    </row>
    <row r="728" spans="1:70" x14ac:dyDescent="0.2">
      <c r="A728" t="s">
        <v>2644</v>
      </c>
      <c r="B728" t="s">
        <v>2685</v>
      </c>
      <c r="C728" t="s">
        <v>81</v>
      </c>
      <c r="D728" t="s">
        <v>82</v>
      </c>
      <c r="E728" t="s">
        <v>83</v>
      </c>
      <c r="F728" t="s">
        <v>34</v>
      </c>
      <c r="G728" s="22">
        <v>16</v>
      </c>
      <c r="H728" s="22">
        <v>16</v>
      </c>
      <c r="I728" s="22">
        <f t="shared" si="94"/>
        <v>16</v>
      </c>
      <c r="J728" s="22"/>
      <c r="K728" s="90"/>
      <c r="L728" s="90"/>
      <c r="M728" s="2"/>
      <c r="N728" t="s">
        <v>35</v>
      </c>
      <c r="O728" t="s">
        <v>35</v>
      </c>
      <c r="P728" t="s">
        <v>36</v>
      </c>
      <c r="Q728" t="s">
        <v>2689</v>
      </c>
      <c r="U728" s="2" t="s">
        <v>37</v>
      </c>
      <c r="V728" t="s">
        <v>8449</v>
      </c>
      <c r="Y728" s="90"/>
      <c r="Z728" s="2">
        <v>2</v>
      </c>
      <c r="AA728" s="22">
        <v>87</v>
      </c>
      <c r="AB728" s="22"/>
      <c r="AC728" s="22"/>
      <c r="AD728" s="22"/>
      <c r="AE728" s="22"/>
      <c r="AF728" t="s">
        <v>8450</v>
      </c>
      <c r="AI728" t="s">
        <v>144</v>
      </c>
      <c r="AK728" t="s">
        <v>51</v>
      </c>
      <c r="AN728" t="s">
        <v>465</v>
      </c>
      <c r="AU728"/>
      <c r="AV728"/>
      <c r="AW728"/>
      <c r="AX728"/>
      <c r="BC728" s="173"/>
      <c r="BD728" s="173"/>
      <c r="BE728" s="173"/>
      <c r="BF728" s="173"/>
      <c r="BG728" s="166"/>
      <c r="BH728" s="166"/>
      <c r="BI728" s="160"/>
      <c r="BJ728" s="43">
        <f t="shared" si="93"/>
        <v>0</v>
      </c>
      <c r="BK728" s="44"/>
      <c r="BL728" s="44"/>
      <c r="BM728" s="44"/>
      <c r="BN728" s="44"/>
      <c r="BR728" s="2" t="s">
        <v>10975</v>
      </c>
    </row>
    <row r="729" spans="1:70" x14ac:dyDescent="0.2">
      <c r="A729" t="s">
        <v>2644</v>
      </c>
      <c r="B729" t="s">
        <v>2685</v>
      </c>
      <c r="C729" t="s">
        <v>81</v>
      </c>
      <c r="D729" t="s">
        <v>82</v>
      </c>
      <c r="E729" t="s">
        <v>83</v>
      </c>
      <c r="F729" t="s">
        <v>34</v>
      </c>
      <c r="G729" s="22">
        <v>16</v>
      </c>
      <c r="H729" s="22">
        <v>16</v>
      </c>
      <c r="I729" s="22">
        <f t="shared" si="94"/>
        <v>16</v>
      </c>
      <c r="J729" s="22"/>
      <c r="K729" s="90"/>
      <c r="L729" s="90"/>
      <c r="M729" s="2"/>
      <c r="N729" t="s">
        <v>35</v>
      </c>
      <c r="O729" t="s">
        <v>35</v>
      </c>
      <c r="P729" t="s">
        <v>36</v>
      </c>
      <c r="Q729" t="s">
        <v>2689</v>
      </c>
      <c r="U729" s="2" t="s">
        <v>37</v>
      </c>
      <c r="V729" t="s">
        <v>2690</v>
      </c>
      <c r="Y729" s="90"/>
      <c r="Z729" s="2">
        <v>2</v>
      </c>
      <c r="AA729" s="22">
        <v>64</v>
      </c>
      <c r="AB729" s="22"/>
      <c r="AC729" s="22"/>
      <c r="AD729" s="22"/>
      <c r="AE729" s="22"/>
      <c r="AF729" t="s">
        <v>2030</v>
      </c>
      <c r="AI729" t="s">
        <v>144</v>
      </c>
      <c r="AK729" t="s">
        <v>51</v>
      </c>
      <c r="AN729" t="s">
        <v>465</v>
      </c>
      <c r="AU729"/>
      <c r="AV729"/>
      <c r="AW729"/>
      <c r="AX729"/>
      <c r="BC729" s="173"/>
      <c r="BD729" s="173"/>
      <c r="BE729" s="173"/>
      <c r="BF729" s="173"/>
      <c r="BG729" s="166"/>
      <c r="BH729" s="166"/>
      <c r="BI729" s="160"/>
      <c r="BJ729" s="43">
        <f t="shared" si="93"/>
        <v>0</v>
      </c>
      <c r="BK729" s="44"/>
      <c r="BL729" s="44"/>
      <c r="BM729" s="44"/>
      <c r="BN729" s="44"/>
      <c r="BR729" s="2" t="s">
        <v>10975</v>
      </c>
    </row>
    <row r="730" spans="1:70" x14ac:dyDescent="0.2">
      <c r="A730" t="s">
        <v>2644</v>
      </c>
      <c r="B730" t="s">
        <v>2685</v>
      </c>
      <c r="C730" t="s">
        <v>81</v>
      </c>
      <c r="D730" t="s">
        <v>82</v>
      </c>
      <c r="E730" t="s">
        <v>83</v>
      </c>
      <c r="F730" t="s">
        <v>34</v>
      </c>
      <c r="G730" s="22">
        <v>16</v>
      </c>
      <c r="H730" s="22">
        <v>16</v>
      </c>
      <c r="I730" s="22">
        <f t="shared" si="94"/>
        <v>16</v>
      </c>
      <c r="J730" s="22"/>
      <c r="K730" s="90"/>
      <c r="L730" s="90"/>
      <c r="M730" s="2"/>
      <c r="N730" t="s">
        <v>35</v>
      </c>
      <c r="O730" t="s">
        <v>35</v>
      </c>
      <c r="P730" t="s">
        <v>36</v>
      </c>
      <c r="Q730" t="s">
        <v>2692</v>
      </c>
      <c r="U730" s="2" t="s">
        <v>37</v>
      </c>
      <c r="V730" t="s">
        <v>8451</v>
      </c>
      <c r="Y730" s="90"/>
      <c r="Z730" s="2">
        <v>2</v>
      </c>
      <c r="AA730" s="22">
        <v>63</v>
      </c>
      <c r="AB730" s="22"/>
      <c r="AC730" s="22"/>
      <c r="AD730" s="22"/>
      <c r="AE730" s="22"/>
      <c r="AF730" t="s">
        <v>8452</v>
      </c>
      <c r="AI730" t="s">
        <v>144</v>
      </c>
      <c r="AK730" t="s">
        <v>51</v>
      </c>
      <c r="AN730" t="s">
        <v>465</v>
      </c>
      <c r="AU730"/>
      <c r="AV730"/>
      <c r="AW730"/>
      <c r="AX730"/>
      <c r="BC730" s="173"/>
      <c r="BD730" s="173"/>
      <c r="BE730" s="173"/>
      <c r="BF730" s="173"/>
      <c r="BG730" s="166"/>
      <c r="BH730" s="166"/>
      <c r="BI730" s="160"/>
      <c r="BJ730" s="43">
        <f t="shared" si="93"/>
        <v>0</v>
      </c>
      <c r="BK730" s="44"/>
      <c r="BL730" s="44"/>
      <c r="BM730" s="44"/>
      <c r="BN730" s="44"/>
      <c r="BR730" s="2" t="s">
        <v>10975</v>
      </c>
    </row>
    <row r="731" spans="1:70" x14ac:dyDescent="0.2">
      <c r="A731" t="s">
        <v>2644</v>
      </c>
      <c r="B731" t="s">
        <v>2685</v>
      </c>
      <c r="C731" t="s">
        <v>81</v>
      </c>
      <c r="D731" t="s">
        <v>82</v>
      </c>
      <c r="E731" t="s">
        <v>83</v>
      </c>
      <c r="F731" t="s">
        <v>34</v>
      </c>
      <c r="G731" s="22">
        <v>16</v>
      </c>
      <c r="H731" s="22">
        <v>16</v>
      </c>
      <c r="I731" s="22">
        <f t="shared" si="94"/>
        <v>16</v>
      </c>
      <c r="J731" s="22"/>
      <c r="K731" s="90"/>
      <c r="L731" s="90"/>
      <c r="M731" s="2"/>
      <c r="N731" t="s">
        <v>35</v>
      </c>
      <c r="O731" t="s">
        <v>35</v>
      </c>
      <c r="P731" t="s">
        <v>36</v>
      </c>
      <c r="Q731" t="s">
        <v>2686</v>
      </c>
      <c r="U731" s="2" t="s">
        <v>37</v>
      </c>
      <c r="V731" t="s">
        <v>2693</v>
      </c>
      <c r="Y731" s="90"/>
      <c r="Z731" s="2">
        <v>4</v>
      </c>
      <c r="AA731" s="22">
        <v>106</v>
      </c>
      <c r="AB731" s="22"/>
      <c r="AC731" s="22"/>
      <c r="AD731" s="22"/>
      <c r="AE731" s="45" t="s">
        <v>8299</v>
      </c>
      <c r="AF731" t="s">
        <v>4855</v>
      </c>
      <c r="AI731" t="s">
        <v>144</v>
      </c>
      <c r="AK731" t="s">
        <v>51</v>
      </c>
      <c r="AN731" t="s">
        <v>465</v>
      </c>
      <c r="AS731" s="2"/>
      <c r="AU731"/>
      <c r="AV731"/>
      <c r="AX731"/>
      <c r="BC731" s="173"/>
      <c r="BD731" s="173"/>
      <c r="BE731" s="173"/>
      <c r="BF731" s="173"/>
      <c r="BG731" s="166"/>
      <c r="BH731" s="166"/>
      <c r="BI731" s="160"/>
      <c r="BJ731" s="43">
        <f t="shared" si="93"/>
        <v>0</v>
      </c>
      <c r="BK731" s="43">
        <f>BJ731</f>
        <v>0</v>
      </c>
      <c r="BL731" s="44"/>
      <c r="BM731" s="44"/>
      <c r="BN731" s="44"/>
      <c r="BR731" s="2" t="s">
        <v>10975</v>
      </c>
    </row>
    <row r="732" spans="1:70" x14ac:dyDescent="0.2">
      <c r="A732" t="s">
        <v>2644</v>
      </c>
      <c r="B732" t="s">
        <v>2685</v>
      </c>
      <c r="C732" t="s">
        <v>81</v>
      </c>
      <c r="D732" t="s">
        <v>82</v>
      </c>
      <c r="E732" t="s">
        <v>83</v>
      </c>
      <c r="F732" t="s">
        <v>34</v>
      </c>
      <c r="G732" s="22">
        <v>16</v>
      </c>
      <c r="H732" s="22">
        <v>16</v>
      </c>
      <c r="I732" s="22">
        <f t="shared" si="94"/>
        <v>16</v>
      </c>
      <c r="J732" s="22"/>
      <c r="K732" s="90"/>
      <c r="L732" s="90"/>
      <c r="M732" s="2"/>
      <c r="N732" t="s">
        <v>35</v>
      </c>
      <c r="O732" t="s">
        <v>35</v>
      </c>
      <c r="P732" t="s">
        <v>36</v>
      </c>
      <c r="Q732" t="s">
        <v>2686</v>
      </c>
      <c r="U732" s="2" t="s">
        <v>37</v>
      </c>
      <c r="V732" t="s">
        <v>2697</v>
      </c>
      <c r="Y732" s="90"/>
      <c r="Z732" s="2">
        <v>3</v>
      </c>
      <c r="AA732" s="22">
        <v>63</v>
      </c>
      <c r="AB732" s="22"/>
      <c r="AC732" s="22"/>
      <c r="AD732" s="22"/>
      <c r="AE732" s="45" t="s">
        <v>8321</v>
      </c>
      <c r="AF732" t="s">
        <v>8453</v>
      </c>
      <c r="AI732" t="s">
        <v>144</v>
      </c>
      <c r="AK732" t="s">
        <v>51</v>
      </c>
      <c r="AN732" t="s">
        <v>465</v>
      </c>
      <c r="AS732" s="2"/>
      <c r="AU732"/>
      <c r="AV732"/>
      <c r="AX732"/>
      <c r="BC732" s="173"/>
      <c r="BD732" s="173"/>
      <c r="BE732" s="173"/>
      <c r="BF732" s="173"/>
      <c r="BG732" s="166"/>
      <c r="BH732" s="166"/>
      <c r="BI732" s="160"/>
      <c r="BJ732" s="43">
        <f t="shared" si="93"/>
        <v>0</v>
      </c>
      <c r="BK732" s="43">
        <f>BJ732</f>
        <v>0</v>
      </c>
      <c r="BL732" s="44"/>
      <c r="BM732" s="44"/>
      <c r="BN732" s="44"/>
      <c r="BR732" s="2" t="s">
        <v>10975</v>
      </c>
    </row>
    <row r="733" spans="1:70" x14ac:dyDescent="0.2">
      <c r="A733" t="s">
        <v>2644</v>
      </c>
      <c r="B733" t="s">
        <v>2685</v>
      </c>
      <c r="C733" t="s">
        <v>81</v>
      </c>
      <c r="D733" t="s">
        <v>82</v>
      </c>
      <c r="E733" t="s">
        <v>83</v>
      </c>
      <c r="F733" t="s">
        <v>34</v>
      </c>
      <c r="G733" s="22">
        <v>16</v>
      </c>
      <c r="H733" s="22">
        <v>16</v>
      </c>
      <c r="I733" s="22">
        <f t="shared" si="94"/>
        <v>16</v>
      </c>
      <c r="J733" s="22"/>
      <c r="K733" s="90"/>
      <c r="L733" s="90"/>
      <c r="M733" s="2"/>
      <c r="N733" t="s">
        <v>35</v>
      </c>
      <c r="O733" t="s">
        <v>35</v>
      </c>
      <c r="P733" t="s">
        <v>36</v>
      </c>
      <c r="Q733" t="s">
        <v>2696</v>
      </c>
      <c r="U733" s="2" t="s">
        <v>37</v>
      </c>
      <c r="V733" t="s">
        <v>2701</v>
      </c>
      <c r="Y733" s="90"/>
      <c r="Z733" s="2">
        <v>5</v>
      </c>
      <c r="AA733" s="22">
        <v>134</v>
      </c>
      <c r="AB733" s="22"/>
      <c r="AC733" s="22"/>
      <c r="AD733" s="22"/>
      <c r="AE733" s="45" t="s">
        <v>7225</v>
      </c>
      <c r="AF733" t="s">
        <v>2902</v>
      </c>
      <c r="AI733" t="s">
        <v>144</v>
      </c>
      <c r="AK733" t="s">
        <v>51</v>
      </c>
      <c r="AN733" t="s">
        <v>465</v>
      </c>
      <c r="AS733" s="2"/>
      <c r="AU733"/>
      <c r="AV733"/>
      <c r="AX733"/>
      <c r="BC733" s="173"/>
      <c r="BD733" s="173"/>
      <c r="BE733" s="173"/>
      <c r="BF733" s="173"/>
      <c r="BG733" s="166"/>
      <c r="BH733" s="166"/>
      <c r="BI733" s="160"/>
      <c r="BJ733" s="43">
        <f t="shared" si="93"/>
        <v>0</v>
      </c>
      <c r="BK733" s="43">
        <f>BJ733</f>
        <v>0</v>
      </c>
      <c r="BL733" s="44"/>
      <c r="BM733" s="44"/>
      <c r="BN733" s="44"/>
      <c r="BR733" s="2" t="s">
        <v>10975</v>
      </c>
    </row>
    <row r="734" spans="1:70" x14ac:dyDescent="0.2">
      <c r="A734" t="s">
        <v>2644</v>
      </c>
      <c r="B734" t="s">
        <v>2685</v>
      </c>
      <c r="C734" t="s">
        <v>81</v>
      </c>
      <c r="D734" t="s">
        <v>82</v>
      </c>
      <c r="E734" t="s">
        <v>83</v>
      </c>
      <c r="F734" t="s">
        <v>34</v>
      </c>
      <c r="G734" s="22">
        <v>16</v>
      </c>
      <c r="H734" s="22">
        <v>16</v>
      </c>
      <c r="I734" s="22">
        <f t="shared" si="94"/>
        <v>16</v>
      </c>
      <c r="J734" s="22"/>
      <c r="K734" s="90"/>
      <c r="L734" s="90"/>
      <c r="M734" s="2"/>
      <c r="N734" t="s">
        <v>35</v>
      </c>
      <c r="O734" t="s">
        <v>35</v>
      </c>
      <c r="P734" t="s">
        <v>36</v>
      </c>
      <c r="Q734" t="s">
        <v>2696</v>
      </c>
      <c r="U734" s="2" t="s">
        <v>37</v>
      </c>
      <c r="V734" t="s">
        <v>2703</v>
      </c>
      <c r="Y734" s="90"/>
      <c r="Z734" s="2">
        <v>3</v>
      </c>
      <c r="AA734" s="22">
        <v>63</v>
      </c>
      <c r="AB734" s="22"/>
      <c r="AC734" s="22"/>
      <c r="AD734" s="22"/>
      <c r="AE734" s="45" t="s">
        <v>8299</v>
      </c>
      <c r="AF734" t="s">
        <v>8454</v>
      </c>
      <c r="AI734" t="s">
        <v>144</v>
      </c>
      <c r="AK734" t="s">
        <v>51</v>
      </c>
      <c r="AN734" t="s">
        <v>465</v>
      </c>
      <c r="AS734" s="2"/>
      <c r="AU734"/>
      <c r="AV734"/>
      <c r="AX734"/>
      <c r="BC734" s="173"/>
      <c r="BD734" s="173"/>
      <c r="BE734" s="173"/>
      <c r="BF734" s="173"/>
      <c r="BG734" s="166"/>
      <c r="BH734" s="166"/>
      <c r="BI734" s="160"/>
      <c r="BJ734" s="43">
        <f t="shared" si="93"/>
        <v>0</v>
      </c>
      <c r="BK734" s="43">
        <f>BJ734</f>
        <v>0</v>
      </c>
      <c r="BL734" s="44"/>
      <c r="BM734" s="44"/>
      <c r="BN734" s="44"/>
      <c r="BR734" s="2" t="s">
        <v>10975</v>
      </c>
    </row>
    <row r="735" spans="1:70" x14ac:dyDescent="0.2">
      <c r="A735" t="s">
        <v>2644</v>
      </c>
      <c r="B735" t="s">
        <v>2685</v>
      </c>
      <c r="C735" t="s">
        <v>81</v>
      </c>
      <c r="D735" t="s">
        <v>82</v>
      </c>
      <c r="E735" t="s">
        <v>83</v>
      </c>
      <c r="F735" t="s">
        <v>34</v>
      </c>
      <c r="G735" s="22">
        <v>16</v>
      </c>
      <c r="H735" s="22">
        <v>16</v>
      </c>
      <c r="I735" s="22">
        <f t="shared" si="94"/>
        <v>16</v>
      </c>
      <c r="J735" s="22"/>
      <c r="K735" s="90"/>
      <c r="L735" s="90"/>
      <c r="M735" s="2"/>
      <c r="N735" t="s">
        <v>35</v>
      </c>
      <c r="O735" t="s">
        <v>35</v>
      </c>
      <c r="P735" t="s">
        <v>36</v>
      </c>
      <c r="Q735" t="s">
        <v>2700</v>
      </c>
      <c r="U735" s="2" t="s">
        <v>37</v>
      </c>
      <c r="V735" t="s">
        <v>2705</v>
      </c>
      <c r="Y735" s="90"/>
      <c r="Z735" s="2">
        <v>3</v>
      </c>
      <c r="AA735" s="22">
        <v>49</v>
      </c>
      <c r="AB735" s="22"/>
      <c r="AC735" s="22"/>
      <c r="AD735" s="22"/>
      <c r="AE735" s="46" t="s">
        <v>8455</v>
      </c>
      <c r="AF735" t="s">
        <v>8456</v>
      </c>
      <c r="AI735" t="s">
        <v>144</v>
      </c>
      <c r="AK735" t="s">
        <v>51</v>
      </c>
      <c r="AN735" t="s">
        <v>465</v>
      </c>
      <c r="AS735" s="47">
        <v>50</v>
      </c>
      <c r="AU735"/>
      <c r="AV735"/>
      <c r="AW735" s="2">
        <f>AA735</f>
        <v>49</v>
      </c>
      <c r="AX735"/>
      <c r="BC735" s="173"/>
      <c r="BD735" s="173"/>
      <c r="BE735" s="173"/>
      <c r="BF735" s="173"/>
      <c r="BG735" s="166"/>
      <c r="BH735" s="166"/>
      <c r="BI735" s="160"/>
      <c r="BJ735" s="43">
        <f t="shared" si="93"/>
        <v>0</v>
      </c>
      <c r="BK735" s="43">
        <f>BJ735*AS735/AW735</f>
        <v>0</v>
      </c>
      <c r="BR735" s="2" t="s">
        <v>10975</v>
      </c>
    </row>
    <row r="736" spans="1:70" x14ac:dyDescent="0.2">
      <c r="A736" t="s">
        <v>2644</v>
      </c>
      <c r="B736" t="s">
        <v>2685</v>
      </c>
      <c r="C736" t="s">
        <v>81</v>
      </c>
      <c r="D736" t="s">
        <v>82</v>
      </c>
      <c r="E736" t="s">
        <v>83</v>
      </c>
      <c r="F736" t="s">
        <v>34</v>
      </c>
      <c r="G736" s="22">
        <v>16</v>
      </c>
      <c r="H736" s="22">
        <v>16</v>
      </c>
      <c r="I736" s="22">
        <f t="shared" si="94"/>
        <v>16</v>
      </c>
      <c r="J736" s="22"/>
      <c r="K736" s="90"/>
      <c r="L736" s="90"/>
      <c r="M736" s="2"/>
      <c r="N736" t="s">
        <v>35</v>
      </c>
      <c r="O736" t="s">
        <v>35</v>
      </c>
      <c r="P736" t="s">
        <v>36</v>
      </c>
      <c r="Q736" t="s">
        <v>2700</v>
      </c>
      <c r="U736" s="2" t="s">
        <v>37</v>
      </c>
      <c r="V736" t="s">
        <v>2708</v>
      </c>
      <c r="Y736" s="90"/>
      <c r="Z736" s="2">
        <v>4</v>
      </c>
      <c r="AA736" s="22">
        <v>130</v>
      </c>
      <c r="AB736" s="22"/>
      <c r="AC736" s="22"/>
      <c r="AD736" s="22"/>
      <c r="AE736" s="45" t="s">
        <v>8321</v>
      </c>
      <c r="AF736" t="s">
        <v>1679</v>
      </c>
      <c r="AI736" t="s">
        <v>144</v>
      </c>
      <c r="AK736" t="s">
        <v>51</v>
      </c>
      <c r="AN736" t="s">
        <v>465</v>
      </c>
      <c r="AS736" s="2"/>
      <c r="AU736"/>
      <c r="AV736"/>
      <c r="AX736"/>
      <c r="BC736" s="173"/>
      <c r="BD736" s="173"/>
      <c r="BE736" s="173"/>
      <c r="BF736" s="173"/>
      <c r="BG736" s="166"/>
      <c r="BH736" s="166"/>
      <c r="BI736" s="160"/>
      <c r="BJ736" s="43">
        <f t="shared" si="93"/>
        <v>0</v>
      </c>
      <c r="BK736" s="43">
        <f>BJ736</f>
        <v>0</v>
      </c>
      <c r="BL736" s="44"/>
      <c r="BM736" s="44"/>
      <c r="BN736" s="44"/>
      <c r="BR736" s="2" t="s">
        <v>10975</v>
      </c>
    </row>
    <row r="737" spans="1:70" x14ac:dyDescent="0.2">
      <c r="A737" t="s">
        <v>2644</v>
      </c>
      <c r="B737" t="s">
        <v>8457</v>
      </c>
      <c r="C737" t="s">
        <v>81</v>
      </c>
      <c r="D737" t="s">
        <v>85</v>
      </c>
      <c r="E737" t="s">
        <v>83</v>
      </c>
      <c r="F737" t="s">
        <v>183</v>
      </c>
      <c r="G737" s="22">
        <v>56</v>
      </c>
      <c r="H737" s="22">
        <v>56</v>
      </c>
      <c r="I737" s="22">
        <f t="shared" si="94"/>
        <v>56</v>
      </c>
      <c r="J737" s="22"/>
      <c r="K737" s="90"/>
      <c r="L737" s="90"/>
      <c r="M737" s="2"/>
      <c r="N737" t="s">
        <v>60</v>
      </c>
      <c r="O737" t="s">
        <v>35</v>
      </c>
      <c r="P737" t="s">
        <v>89</v>
      </c>
      <c r="Q737" t="s">
        <v>2942</v>
      </c>
      <c r="U737" s="2" t="s">
        <v>37</v>
      </c>
      <c r="V737" t="s">
        <v>8458</v>
      </c>
      <c r="Y737" s="90"/>
      <c r="Z737" s="2">
        <v>2</v>
      </c>
      <c r="AA737" s="22">
        <v>80</v>
      </c>
      <c r="AB737" s="22"/>
      <c r="AC737" s="22"/>
      <c r="AD737" s="22"/>
      <c r="AE737" s="22"/>
      <c r="AF737" t="s">
        <v>2726</v>
      </c>
      <c r="AI737" t="s">
        <v>303</v>
      </c>
      <c r="AK737" t="s">
        <v>115</v>
      </c>
      <c r="AN737" t="s">
        <v>465</v>
      </c>
      <c r="AU737"/>
      <c r="AV737"/>
      <c r="AW737"/>
      <c r="AX737"/>
      <c r="BC737" s="173"/>
      <c r="BD737" s="173"/>
      <c r="BE737" s="173"/>
      <c r="BF737" s="173"/>
      <c r="BG737" s="166"/>
      <c r="BH737" s="166"/>
      <c r="BI737" s="160"/>
      <c r="BJ737" s="43">
        <f t="shared" si="93"/>
        <v>0</v>
      </c>
      <c r="BK737" s="44"/>
      <c r="BL737" s="44"/>
      <c r="BM737" s="44"/>
      <c r="BN737" s="44"/>
      <c r="BR737" s="2" t="s">
        <v>10975</v>
      </c>
    </row>
    <row r="738" spans="1:70" x14ac:dyDescent="0.2">
      <c r="A738" t="s">
        <v>2644</v>
      </c>
      <c r="B738" t="s">
        <v>8457</v>
      </c>
      <c r="C738" t="s">
        <v>81</v>
      </c>
      <c r="D738" t="s">
        <v>85</v>
      </c>
      <c r="E738" t="s">
        <v>83</v>
      </c>
      <c r="F738" t="s">
        <v>183</v>
      </c>
      <c r="G738" s="22">
        <v>56</v>
      </c>
      <c r="H738" s="22">
        <v>56</v>
      </c>
      <c r="I738" s="22">
        <f t="shared" si="94"/>
        <v>56</v>
      </c>
      <c r="J738" s="22"/>
      <c r="K738" s="90"/>
      <c r="L738" s="90"/>
      <c r="M738" s="2"/>
      <c r="N738" t="s">
        <v>60</v>
      </c>
      <c r="O738" t="s">
        <v>35</v>
      </c>
      <c r="P738" t="s">
        <v>89</v>
      </c>
      <c r="Q738" t="s">
        <v>2942</v>
      </c>
      <c r="U738" s="2" t="s">
        <v>37</v>
      </c>
      <c r="V738" t="s">
        <v>8459</v>
      </c>
      <c r="Y738" s="90"/>
      <c r="Z738" s="2">
        <v>3</v>
      </c>
      <c r="AA738" s="22">
        <v>105</v>
      </c>
      <c r="AB738" s="22"/>
      <c r="AC738" s="22"/>
      <c r="AD738" s="22"/>
      <c r="AE738" s="22"/>
      <c r="AF738" t="s">
        <v>2729</v>
      </c>
      <c r="AI738" t="s">
        <v>303</v>
      </c>
      <c r="AK738" t="s">
        <v>115</v>
      </c>
      <c r="AN738" t="s">
        <v>465</v>
      </c>
      <c r="AU738"/>
      <c r="AV738"/>
      <c r="AW738"/>
      <c r="AX738"/>
      <c r="BC738" s="173"/>
      <c r="BD738" s="173"/>
      <c r="BE738" s="173"/>
      <c r="BF738" s="173"/>
      <c r="BG738" s="166"/>
      <c r="BH738" s="166"/>
      <c r="BI738" s="160"/>
      <c r="BJ738" s="43">
        <f t="shared" si="93"/>
        <v>0</v>
      </c>
      <c r="BK738" s="44"/>
      <c r="BL738" s="44"/>
      <c r="BM738" s="44"/>
      <c r="BN738" s="44"/>
      <c r="BR738" s="2" t="s">
        <v>10975</v>
      </c>
    </row>
    <row r="739" spans="1:70" x14ac:dyDescent="0.2">
      <c r="A739" t="s">
        <v>2644</v>
      </c>
      <c r="B739" t="s">
        <v>2730</v>
      </c>
      <c r="C739" t="s">
        <v>81</v>
      </c>
      <c r="D739" t="s">
        <v>85</v>
      </c>
      <c r="E739" t="s">
        <v>83</v>
      </c>
      <c r="F739" t="s">
        <v>97</v>
      </c>
      <c r="G739" s="22">
        <v>48</v>
      </c>
      <c r="H739" s="22">
        <v>48</v>
      </c>
      <c r="I739" s="22">
        <f t="shared" si="94"/>
        <v>48</v>
      </c>
      <c r="J739" s="22"/>
      <c r="K739" s="90"/>
      <c r="L739" s="90"/>
      <c r="M739" s="2"/>
      <c r="N739" t="s">
        <v>45</v>
      </c>
      <c r="O739" t="s">
        <v>35</v>
      </c>
      <c r="P739" t="s">
        <v>89</v>
      </c>
      <c r="Q739" t="s">
        <v>3163</v>
      </c>
      <c r="U739" s="2" t="s">
        <v>37</v>
      </c>
      <c r="V739" t="s">
        <v>2731</v>
      </c>
      <c r="Y739" s="90"/>
      <c r="Z739" s="2">
        <v>4</v>
      </c>
      <c r="AA739" s="22">
        <v>154</v>
      </c>
      <c r="AB739" s="22"/>
      <c r="AC739" s="22"/>
      <c r="AD739" s="22"/>
      <c r="AE739" s="45" t="s">
        <v>8442</v>
      </c>
      <c r="AF739" t="s">
        <v>2790</v>
      </c>
      <c r="AI739" t="s">
        <v>677</v>
      </c>
      <c r="AK739" t="s">
        <v>98</v>
      </c>
      <c r="AN739" t="s">
        <v>465</v>
      </c>
      <c r="AS739" s="2"/>
      <c r="AU739"/>
      <c r="AV739"/>
      <c r="AX739"/>
      <c r="BC739" s="173"/>
      <c r="BD739" s="173"/>
      <c r="BE739" s="173"/>
      <c r="BF739" s="173"/>
      <c r="BG739" s="166"/>
      <c r="BH739" s="166"/>
      <c r="BI739" s="160"/>
      <c r="BJ739" s="43">
        <f t="shared" si="93"/>
        <v>0</v>
      </c>
      <c r="BK739" s="43">
        <f>BJ739</f>
        <v>0</v>
      </c>
      <c r="BL739" s="44"/>
      <c r="BM739" s="44"/>
      <c r="BN739" s="44"/>
      <c r="BR739" s="2" t="s">
        <v>10975</v>
      </c>
    </row>
    <row r="740" spans="1:70" x14ac:dyDescent="0.2">
      <c r="A740" t="s">
        <v>2644</v>
      </c>
      <c r="B740" t="s">
        <v>2733</v>
      </c>
      <c r="C740" t="s">
        <v>41</v>
      </c>
      <c r="D740" t="s">
        <v>85</v>
      </c>
      <c r="E740" t="s">
        <v>83</v>
      </c>
      <c r="F740" t="s">
        <v>43</v>
      </c>
      <c r="G740" s="22">
        <v>32</v>
      </c>
      <c r="H740" s="22">
        <v>32</v>
      </c>
      <c r="I740" s="22">
        <f t="shared" si="94"/>
        <v>32</v>
      </c>
      <c r="J740" s="22"/>
      <c r="K740" s="90"/>
      <c r="L740" s="90"/>
      <c r="M740" s="2"/>
      <c r="N740" t="s">
        <v>45</v>
      </c>
      <c r="O740" t="s">
        <v>35</v>
      </c>
      <c r="P740" t="s">
        <v>36</v>
      </c>
      <c r="Q740" t="s">
        <v>2734</v>
      </c>
      <c r="U740" s="2" t="s">
        <v>37</v>
      </c>
      <c r="V740" t="s">
        <v>2735</v>
      </c>
      <c r="Y740" s="90"/>
      <c r="Z740" s="2">
        <v>4</v>
      </c>
      <c r="AA740" s="22">
        <v>154</v>
      </c>
      <c r="AB740" s="22"/>
      <c r="AC740" s="22"/>
      <c r="AD740" s="22"/>
      <c r="AE740" s="45" t="s">
        <v>8321</v>
      </c>
      <c r="AF740" t="s">
        <v>2790</v>
      </c>
      <c r="AI740" t="s">
        <v>164</v>
      </c>
      <c r="AK740" t="s">
        <v>206</v>
      </c>
      <c r="AN740" t="s">
        <v>465</v>
      </c>
      <c r="AS740" s="2"/>
      <c r="AU740"/>
      <c r="AV740"/>
      <c r="AX740"/>
      <c r="BC740" s="173"/>
      <c r="BD740" s="173"/>
      <c r="BE740" s="173"/>
      <c r="BF740" s="173"/>
      <c r="BG740" s="166"/>
      <c r="BH740" s="166"/>
      <c r="BI740" s="160"/>
      <c r="BJ740" s="43">
        <f t="shared" si="93"/>
        <v>0</v>
      </c>
      <c r="BK740" s="43">
        <f>BJ740</f>
        <v>0</v>
      </c>
      <c r="BL740" s="44"/>
      <c r="BM740" s="44"/>
      <c r="BN740" s="44"/>
      <c r="BR740" s="2" t="s">
        <v>10975</v>
      </c>
    </row>
    <row r="741" spans="1:70" x14ac:dyDescent="0.2">
      <c r="A741" t="s">
        <v>2644</v>
      </c>
      <c r="B741" t="s">
        <v>2733</v>
      </c>
      <c r="C741" t="s">
        <v>81</v>
      </c>
      <c r="D741" t="s">
        <v>85</v>
      </c>
      <c r="E741" t="s">
        <v>83</v>
      </c>
      <c r="F741" t="s">
        <v>43</v>
      </c>
      <c r="G741" s="22">
        <v>32</v>
      </c>
      <c r="H741" s="22">
        <v>32</v>
      </c>
      <c r="I741" s="22">
        <f t="shared" si="94"/>
        <v>32</v>
      </c>
      <c r="J741" s="22"/>
      <c r="K741" s="90"/>
      <c r="L741" s="90"/>
      <c r="M741" s="2"/>
      <c r="N741" t="s">
        <v>35</v>
      </c>
      <c r="O741" t="s">
        <v>35</v>
      </c>
      <c r="P741" t="s">
        <v>36</v>
      </c>
      <c r="Q741" t="s">
        <v>2975</v>
      </c>
      <c r="U741" s="2" t="s">
        <v>37</v>
      </c>
      <c r="V741" t="s">
        <v>8460</v>
      </c>
      <c r="Y741" s="90"/>
      <c r="Z741" s="2">
        <v>2</v>
      </c>
      <c r="AA741" s="22">
        <v>88</v>
      </c>
      <c r="AB741" s="22"/>
      <c r="AC741" s="22"/>
      <c r="AD741" s="22"/>
      <c r="AE741" s="22"/>
      <c r="AF741" t="s">
        <v>2740</v>
      </c>
      <c r="AI741" t="s">
        <v>677</v>
      </c>
      <c r="AK741" t="s">
        <v>44</v>
      </c>
      <c r="AN741" t="s">
        <v>465</v>
      </c>
      <c r="AU741"/>
      <c r="AV741"/>
      <c r="AW741"/>
      <c r="AX741"/>
      <c r="BC741" s="173"/>
      <c r="BD741" s="173"/>
      <c r="BE741" s="173"/>
      <c r="BF741" s="173"/>
      <c r="BG741" s="166"/>
      <c r="BH741" s="166"/>
      <c r="BI741" s="160"/>
      <c r="BJ741" s="43">
        <f t="shared" si="93"/>
        <v>0</v>
      </c>
      <c r="BK741" s="44"/>
      <c r="BL741" s="44"/>
      <c r="BM741" s="44"/>
      <c r="BN741" s="44"/>
      <c r="BR741" s="2" t="s">
        <v>10975</v>
      </c>
    </row>
    <row r="742" spans="1:70" x14ac:dyDescent="0.2">
      <c r="A742" t="s">
        <v>2644</v>
      </c>
      <c r="B742" t="s">
        <v>2733</v>
      </c>
      <c r="C742" t="s">
        <v>81</v>
      </c>
      <c r="D742" t="s">
        <v>85</v>
      </c>
      <c r="E742" t="s">
        <v>83</v>
      </c>
      <c r="F742" t="s">
        <v>43</v>
      </c>
      <c r="G742" s="22">
        <v>32</v>
      </c>
      <c r="H742" s="22">
        <v>32</v>
      </c>
      <c r="I742" s="22">
        <f t="shared" si="94"/>
        <v>32</v>
      </c>
      <c r="J742" s="22"/>
      <c r="K742" s="90"/>
      <c r="L742" s="90"/>
      <c r="M742" s="2"/>
      <c r="N742" t="s">
        <v>35</v>
      </c>
      <c r="O742" t="s">
        <v>35</v>
      </c>
      <c r="P742" t="s">
        <v>36</v>
      </c>
      <c r="Q742" t="s">
        <v>2975</v>
      </c>
      <c r="U742" s="2" t="s">
        <v>37</v>
      </c>
      <c r="V742" t="s">
        <v>8461</v>
      </c>
      <c r="Y742" s="90"/>
      <c r="Z742" s="2">
        <v>2</v>
      </c>
      <c r="AA742" s="22">
        <v>112</v>
      </c>
      <c r="AB742" s="22"/>
      <c r="AC742" s="22"/>
      <c r="AD742" s="22"/>
      <c r="AE742" s="22"/>
      <c r="AF742" t="s">
        <v>2743</v>
      </c>
      <c r="AI742" t="s">
        <v>677</v>
      </c>
      <c r="AK742" t="s">
        <v>44</v>
      </c>
      <c r="AN742" t="s">
        <v>465</v>
      </c>
      <c r="AU742"/>
      <c r="AV742"/>
      <c r="AW742"/>
      <c r="AX742"/>
      <c r="BC742" s="173"/>
      <c r="BD742" s="173"/>
      <c r="BE742" s="173"/>
      <c r="BF742" s="173"/>
      <c r="BG742" s="166"/>
      <c r="BH742" s="166"/>
      <c r="BI742" s="160"/>
      <c r="BJ742" s="43">
        <f t="shared" si="93"/>
        <v>0</v>
      </c>
      <c r="BK742" s="44"/>
      <c r="BL742" s="44"/>
      <c r="BM742" s="44"/>
      <c r="BN742" s="44"/>
      <c r="BR742" s="2" t="s">
        <v>10975</v>
      </c>
    </row>
    <row r="743" spans="1:70" x14ac:dyDescent="0.2">
      <c r="A743" t="s">
        <v>2644</v>
      </c>
      <c r="B743" t="s">
        <v>8462</v>
      </c>
      <c r="C743" t="s">
        <v>81</v>
      </c>
      <c r="D743" t="s">
        <v>85</v>
      </c>
      <c r="E743" t="s">
        <v>70</v>
      </c>
      <c r="F743" t="s">
        <v>274</v>
      </c>
      <c r="G743" s="22">
        <v>40</v>
      </c>
      <c r="H743" s="22">
        <v>36</v>
      </c>
      <c r="I743" s="22">
        <f t="shared" si="94"/>
        <v>36</v>
      </c>
      <c r="J743" s="22"/>
      <c r="K743" s="149">
        <v>4</v>
      </c>
      <c r="L743" s="90"/>
      <c r="M743" s="2"/>
      <c r="N743" t="s">
        <v>45</v>
      </c>
      <c r="O743" t="s">
        <v>35</v>
      </c>
      <c r="P743" t="s">
        <v>89</v>
      </c>
      <c r="Q743" t="s">
        <v>2975</v>
      </c>
      <c r="U743" s="2" t="s">
        <v>37</v>
      </c>
      <c r="V743" t="s">
        <v>8463</v>
      </c>
      <c r="Y743" s="90">
        <f t="shared" ref="Y743:Y749" si="95">AA743</f>
        <v>121</v>
      </c>
      <c r="Z743" s="2">
        <v>5</v>
      </c>
      <c r="AA743" s="22">
        <v>121</v>
      </c>
      <c r="AB743" s="22"/>
      <c r="AC743" s="22"/>
      <c r="AD743" s="22"/>
      <c r="AE743" s="45" t="s">
        <v>8442</v>
      </c>
      <c r="AF743" t="s">
        <v>2993</v>
      </c>
      <c r="AI743" t="s">
        <v>93</v>
      </c>
      <c r="AK743" t="s">
        <v>123</v>
      </c>
      <c r="AN743" t="s">
        <v>465</v>
      </c>
      <c r="AS743" s="2"/>
      <c r="AU743"/>
      <c r="AV743"/>
      <c r="AX743"/>
      <c r="BC743" s="173">
        <f>VLOOKUP(Y743,系数表!A:C,3,0)</f>
        <v>1.1000000000000001</v>
      </c>
      <c r="BD743" s="173">
        <f t="shared" ref="BD743:BD767" si="96">K743*BC743*ROUND(AA743/Y743,0)</f>
        <v>4.4000000000000004</v>
      </c>
      <c r="BE743" s="173"/>
      <c r="BF743" s="173"/>
      <c r="BG743" s="166"/>
      <c r="BH743" s="166"/>
      <c r="BI743" s="160"/>
      <c r="BJ743" s="43">
        <f t="shared" si="93"/>
        <v>4.4000000000000004</v>
      </c>
      <c r="BK743" s="43">
        <f>BJ743</f>
        <v>4.4000000000000004</v>
      </c>
      <c r="BL743" s="44"/>
      <c r="BM743" s="44"/>
      <c r="BN743" s="44"/>
      <c r="BR743" s="2" t="s">
        <v>10975</v>
      </c>
    </row>
    <row r="744" spans="1:70" x14ac:dyDescent="0.2">
      <c r="A744" t="s">
        <v>2644</v>
      </c>
      <c r="B744" t="s">
        <v>8462</v>
      </c>
      <c r="C744" t="s">
        <v>81</v>
      </c>
      <c r="D744" t="s">
        <v>85</v>
      </c>
      <c r="E744" t="s">
        <v>70</v>
      </c>
      <c r="F744" t="s">
        <v>274</v>
      </c>
      <c r="G744" s="22">
        <v>40</v>
      </c>
      <c r="H744" s="22">
        <v>36</v>
      </c>
      <c r="I744" s="22">
        <f t="shared" si="94"/>
        <v>36</v>
      </c>
      <c r="J744" s="22"/>
      <c r="K744" s="149">
        <v>4</v>
      </c>
      <c r="L744" s="90"/>
      <c r="M744" s="2"/>
      <c r="N744" t="s">
        <v>45</v>
      </c>
      <c r="O744" t="s">
        <v>35</v>
      </c>
      <c r="P744" t="s">
        <v>89</v>
      </c>
      <c r="Q744" t="s">
        <v>3176</v>
      </c>
      <c r="U744" s="2" t="s">
        <v>37</v>
      </c>
      <c r="V744" t="s">
        <v>8464</v>
      </c>
      <c r="Y744" s="90">
        <f t="shared" si="95"/>
        <v>88</v>
      </c>
      <c r="Z744" s="2">
        <v>2</v>
      </c>
      <c r="AA744" s="22">
        <v>88</v>
      </c>
      <c r="AB744" s="22"/>
      <c r="AC744" s="22"/>
      <c r="AD744" s="22"/>
      <c r="AE744" s="22"/>
      <c r="AF744" t="s">
        <v>2740</v>
      </c>
      <c r="AI744" t="s">
        <v>93</v>
      </c>
      <c r="AK744" t="s">
        <v>123</v>
      </c>
      <c r="AN744" t="s">
        <v>465</v>
      </c>
      <c r="AU744"/>
      <c r="AV744"/>
      <c r="AW744"/>
      <c r="AX744"/>
      <c r="BC744" s="173">
        <f>VLOOKUP(Y744,系数表!A:C,3,0)</f>
        <v>1.1000000000000001</v>
      </c>
      <c r="BD744" s="173">
        <f t="shared" si="96"/>
        <v>4.4000000000000004</v>
      </c>
      <c r="BE744" s="173"/>
      <c r="BF744" s="173"/>
      <c r="BG744" s="166"/>
      <c r="BH744" s="166"/>
      <c r="BI744" s="160"/>
      <c r="BJ744" s="43">
        <f t="shared" si="93"/>
        <v>4.4000000000000004</v>
      </c>
      <c r="BK744" s="44"/>
      <c r="BL744" s="44"/>
      <c r="BM744" s="44"/>
      <c r="BN744" s="44"/>
      <c r="BR744" s="2" t="s">
        <v>10975</v>
      </c>
    </row>
    <row r="745" spans="1:70" x14ac:dyDescent="0.2">
      <c r="A745" t="s">
        <v>2644</v>
      </c>
      <c r="B745" t="s">
        <v>8462</v>
      </c>
      <c r="C745" t="s">
        <v>81</v>
      </c>
      <c r="D745" t="s">
        <v>85</v>
      </c>
      <c r="E745" t="s">
        <v>70</v>
      </c>
      <c r="F745" t="s">
        <v>274</v>
      </c>
      <c r="G745" s="22">
        <v>40</v>
      </c>
      <c r="H745" s="22">
        <v>36</v>
      </c>
      <c r="I745" s="22">
        <f t="shared" si="94"/>
        <v>36</v>
      </c>
      <c r="J745" s="22"/>
      <c r="K745" s="149">
        <v>4</v>
      </c>
      <c r="L745" s="90"/>
      <c r="M745" s="2"/>
      <c r="N745" t="s">
        <v>45</v>
      </c>
      <c r="O745" t="s">
        <v>35</v>
      </c>
      <c r="P745" t="s">
        <v>89</v>
      </c>
      <c r="Q745" t="s">
        <v>3176</v>
      </c>
      <c r="U745" s="2" t="s">
        <v>37</v>
      </c>
      <c r="V745" t="s">
        <v>8465</v>
      </c>
      <c r="Y745" s="90">
        <f t="shared" si="95"/>
        <v>93</v>
      </c>
      <c r="Z745" s="2">
        <v>2</v>
      </c>
      <c r="AA745" s="22">
        <v>93</v>
      </c>
      <c r="AB745" s="22"/>
      <c r="AC745" s="22"/>
      <c r="AD745" s="22"/>
      <c r="AE745" s="22"/>
      <c r="AF745" t="s">
        <v>2990</v>
      </c>
      <c r="AI745" t="s">
        <v>93</v>
      </c>
      <c r="AK745" t="s">
        <v>123</v>
      </c>
      <c r="AN745" t="s">
        <v>465</v>
      </c>
      <c r="AU745"/>
      <c r="AV745"/>
      <c r="AW745"/>
      <c r="AX745"/>
      <c r="BC745" s="173">
        <f>VLOOKUP(Y745,系数表!A:C,3,0)</f>
        <v>1.1000000000000001</v>
      </c>
      <c r="BD745" s="173">
        <f t="shared" si="96"/>
        <v>4.4000000000000004</v>
      </c>
      <c r="BE745" s="173"/>
      <c r="BF745" s="173"/>
      <c r="BG745" s="166"/>
      <c r="BH745" s="166"/>
      <c r="BI745" s="160"/>
      <c r="BJ745" s="43">
        <f t="shared" si="93"/>
        <v>4.4000000000000004</v>
      </c>
      <c r="BK745" s="44"/>
      <c r="BL745" s="44"/>
      <c r="BM745" s="44"/>
      <c r="BN745" s="44"/>
      <c r="BR745" s="2" t="s">
        <v>10975</v>
      </c>
    </row>
    <row r="746" spans="1:70" x14ac:dyDescent="0.2">
      <c r="A746" t="s">
        <v>2644</v>
      </c>
      <c r="B746" t="s">
        <v>8462</v>
      </c>
      <c r="C746" t="s">
        <v>81</v>
      </c>
      <c r="D746" t="s">
        <v>85</v>
      </c>
      <c r="E746" t="s">
        <v>70</v>
      </c>
      <c r="F746" t="s">
        <v>274</v>
      </c>
      <c r="G746" s="22">
        <v>40</v>
      </c>
      <c r="H746" s="22">
        <v>36</v>
      </c>
      <c r="I746" s="22">
        <f t="shared" si="94"/>
        <v>36</v>
      </c>
      <c r="J746" s="22"/>
      <c r="K746" s="149">
        <v>4</v>
      </c>
      <c r="L746" s="90"/>
      <c r="M746" s="2"/>
      <c r="N746" t="s">
        <v>45</v>
      </c>
      <c r="O746" t="s">
        <v>35</v>
      </c>
      <c r="P746" t="s">
        <v>89</v>
      </c>
      <c r="Q746" t="s">
        <v>3015</v>
      </c>
      <c r="U746" s="2" t="s">
        <v>37</v>
      </c>
      <c r="V746" t="s">
        <v>8466</v>
      </c>
      <c r="Y746" s="90">
        <f t="shared" si="95"/>
        <v>112</v>
      </c>
      <c r="Z746" s="2">
        <v>2</v>
      </c>
      <c r="AA746" s="22">
        <v>112</v>
      </c>
      <c r="AB746" s="22"/>
      <c r="AC746" s="22"/>
      <c r="AD746" s="22"/>
      <c r="AE746" s="22"/>
      <c r="AF746" t="s">
        <v>2743</v>
      </c>
      <c r="AI746" t="s">
        <v>93</v>
      </c>
      <c r="AK746" t="s">
        <v>123</v>
      </c>
      <c r="AN746" t="s">
        <v>465</v>
      </c>
      <c r="AU746"/>
      <c r="AV746"/>
      <c r="AW746"/>
      <c r="AX746"/>
      <c r="BC746" s="173">
        <f>VLOOKUP(Y746,系数表!A:C,3,0)</f>
        <v>1.1000000000000001</v>
      </c>
      <c r="BD746" s="173">
        <f t="shared" si="96"/>
        <v>4.4000000000000004</v>
      </c>
      <c r="BE746" s="173"/>
      <c r="BF746" s="173"/>
      <c r="BG746" s="166"/>
      <c r="BH746" s="166"/>
      <c r="BI746" s="160"/>
      <c r="BJ746" s="43">
        <f t="shared" si="93"/>
        <v>4.4000000000000004</v>
      </c>
      <c r="BK746" s="44"/>
      <c r="BL746" s="44"/>
      <c r="BM746" s="44"/>
      <c r="BN746" s="44"/>
      <c r="BR746" s="2" t="s">
        <v>10975</v>
      </c>
    </row>
    <row r="747" spans="1:70" x14ac:dyDescent="0.2">
      <c r="A747" t="s">
        <v>2644</v>
      </c>
      <c r="B747" t="s">
        <v>2754</v>
      </c>
      <c r="C747" t="s">
        <v>81</v>
      </c>
      <c r="D747" t="s">
        <v>85</v>
      </c>
      <c r="E747" t="s">
        <v>83</v>
      </c>
      <c r="F747" t="s">
        <v>43</v>
      </c>
      <c r="G747" s="22">
        <v>32</v>
      </c>
      <c r="H747" s="22">
        <v>26</v>
      </c>
      <c r="I747" s="22">
        <f t="shared" si="94"/>
        <v>26</v>
      </c>
      <c r="J747" s="22"/>
      <c r="K747" s="149">
        <v>6</v>
      </c>
      <c r="L747" s="90"/>
      <c r="M747" s="2"/>
      <c r="N747" t="s">
        <v>35</v>
      </c>
      <c r="O747" t="s">
        <v>35</v>
      </c>
      <c r="P747" t="s">
        <v>36</v>
      </c>
      <c r="Q747" t="s">
        <v>2758</v>
      </c>
      <c r="U747" s="2" t="s">
        <v>37</v>
      </c>
      <c r="V747" t="s">
        <v>2756</v>
      </c>
      <c r="Y747" s="90">
        <f t="shared" si="95"/>
        <v>152</v>
      </c>
      <c r="Z747" s="2">
        <v>3</v>
      </c>
      <c r="AA747" s="22">
        <v>152</v>
      </c>
      <c r="AB747" s="22"/>
      <c r="AC747" s="22"/>
      <c r="AD747" s="22"/>
      <c r="AE747" s="22"/>
      <c r="AF747" t="s">
        <v>8467</v>
      </c>
      <c r="AI747" t="s">
        <v>8468</v>
      </c>
      <c r="AK747" t="s">
        <v>166</v>
      </c>
      <c r="AN747" t="s">
        <v>465</v>
      </c>
      <c r="AU747"/>
      <c r="AV747"/>
      <c r="AW747"/>
      <c r="AX747"/>
      <c r="BC747" s="173">
        <f>VLOOKUP(Y747,系数表!A:C,3,0)</f>
        <v>1.1000000000000001</v>
      </c>
      <c r="BD747" s="173">
        <f t="shared" si="96"/>
        <v>6.6000000000000005</v>
      </c>
      <c r="BE747" s="173"/>
      <c r="BF747" s="173"/>
      <c r="BG747" s="166"/>
      <c r="BH747" s="166"/>
      <c r="BI747" s="160"/>
      <c r="BJ747" s="43">
        <f t="shared" si="93"/>
        <v>6.6000000000000005</v>
      </c>
      <c r="BK747" s="44"/>
      <c r="BL747" s="44"/>
      <c r="BM747" s="44"/>
      <c r="BN747" s="44"/>
      <c r="BR747" s="2" t="s">
        <v>10975</v>
      </c>
    </row>
    <row r="748" spans="1:70" x14ac:dyDescent="0.2">
      <c r="A748" t="s">
        <v>2644</v>
      </c>
      <c r="B748" t="s">
        <v>2754</v>
      </c>
      <c r="C748" t="s">
        <v>81</v>
      </c>
      <c r="D748" t="s">
        <v>85</v>
      </c>
      <c r="E748" t="s">
        <v>83</v>
      </c>
      <c r="F748" t="s">
        <v>43</v>
      </c>
      <c r="G748" s="22">
        <v>32</v>
      </c>
      <c r="H748" s="22">
        <v>26</v>
      </c>
      <c r="I748" s="22">
        <f t="shared" si="94"/>
        <v>26</v>
      </c>
      <c r="J748" s="22"/>
      <c r="K748" s="149">
        <v>6</v>
      </c>
      <c r="L748" s="90"/>
      <c r="M748" s="2"/>
      <c r="N748" t="s">
        <v>35</v>
      </c>
      <c r="O748" t="s">
        <v>35</v>
      </c>
      <c r="P748" t="s">
        <v>36</v>
      </c>
      <c r="Q748" t="s">
        <v>2755</v>
      </c>
      <c r="U748" s="2" t="s">
        <v>37</v>
      </c>
      <c r="V748" t="s">
        <v>2757</v>
      </c>
      <c r="Y748" s="90">
        <f t="shared" si="95"/>
        <v>93</v>
      </c>
      <c r="Z748" s="2">
        <v>2</v>
      </c>
      <c r="AA748" s="22">
        <v>93</v>
      </c>
      <c r="AB748" s="22"/>
      <c r="AC748" s="22"/>
      <c r="AD748" s="22"/>
      <c r="AE748" s="22"/>
      <c r="AF748" t="s">
        <v>2990</v>
      </c>
      <c r="AI748" t="s">
        <v>690</v>
      </c>
      <c r="AK748" t="s">
        <v>166</v>
      </c>
      <c r="AN748" t="s">
        <v>465</v>
      </c>
      <c r="AU748"/>
      <c r="AV748"/>
      <c r="AW748"/>
      <c r="AX748"/>
      <c r="BC748" s="173">
        <f>VLOOKUP(Y748,系数表!A:C,3,0)</f>
        <v>1.1000000000000001</v>
      </c>
      <c r="BD748" s="173">
        <f t="shared" si="96"/>
        <v>6.6000000000000005</v>
      </c>
      <c r="BE748" s="173"/>
      <c r="BF748" s="173"/>
      <c r="BG748" s="166"/>
      <c r="BH748" s="166"/>
      <c r="BI748" s="160"/>
      <c r="BJ748" s="43">
        <f t="shared" si="93"/>
        <v>6.6000000000000005</v>
      </c>
      <c r="BK748" s="44"/>
      <c r="BL748" s="44"/>
      <c r="BM748" s="44"/>
      <c r="BN748" s="44"/>
      <c r="BR748" s="2" t="s">
        <v>10975</v>
      </c>
    </row>
    <row r="749" spans="1:70" x14ac:dyDescent="0.2">
      <c r="A749" t="s">
        <v>2644</v>
      </c>
      <c r="B749" t="s">
        <v>2754</v>
      </c>
      <c r="C749" t="s">
        <v>81</v>
      </c>
      <c r="D749" t="s">
        <v>85</v>
      </c>
      <c r="E749" t="s">
        <v>83</v>
      </c>
      <c r="F749" t="s">
        <v>43</v>
      </c>
      <c r="G749" s="22">
        <v>32</v>
      </c>
      <c r="H749" s="22">
        <v>26</v>
      </c>
      <c r="I749" s="22">
        <f t="shared" si="94"/>
        <v>26</v>
      </c>
      <c r="J749" s="22"/>
      <c r="K749" s="149">
        <v>6</v>
      </c>
      <c r="L749" s="90"/>
      <c r="M749" s="2"/>
      <c r="N749" t="s">
        <v>35</v>
      </c>
      <c r="O749" t="s">
        <v>35</v>
      </c>
      <c r="P749" t="s">
        <v>36</v>
      </c>
      <c r="Q749" t="s">
        <v>2755</v>
      </c>
      <c r="U749" s="2" t="s">
        <v>37</v>
      </c>
      <c r="V749" t="s">
        <v>2759</v>
      </c>
      <c r="Y749" s="90">
        <f t="shared" si="95"/>
        <v>70</v>
      </c>
      <c r="Z749" s="2">
        <v>2</v>
      </c>
      <c r="AA749" s="22">
        <v>70</v>
      </c>
      <c r="AB749" s="22"/>
      <c r="AC749" s="22"/>
      <c r="AD749" s="22"/>
      <c r="AE749" s="22"/>
      <c r="AF749" t="s">
        <v>2841</v>
      </c>
      <c r="AI749" t="s">
        <v>690</v>
      </c>
      <c r="AK749" t="s">
        <v>166</v>
      </c>
      <c r="AN749" t="s">
        <v>465</v>
      </c>
      <c r="AU749"/>
      <c r="AV749"/>
      <c r="AW749"/>
      <c r="AX749"/>
      <c r="BC749" s="173">
        <f>VLOOKUP(Y749,系数表!A:C,3,0)</f>
        <v>1.1000000000000001</v>
      </c>
      <c r="BD749" s="173">
        <f t="shared" si="96"/>
        <v>6.6000000000000005</v>
      </c>
      <c r="BE749" s="173"/>
      <c r="BF749" s="173"/>
      <c r="BG749" s="166"/>
      <c r="BH749" s="166"/>
      <c r="BI749" s="160"/>
      <c r="BJ749" s="43">
        <f t="shared" si="93"/>
        <v>6.6000000000000005</v>
      </c>
      <c r="BK749" s="44"/>
      <c r="BL749" s="44"/>
      <c r="BM749" s="44"/>
      <c r="BN749" s="44"/>
      <c r="BR749" s="2" t="s">
        <v>10975</v>
      </c>
    </row>
    <row r="750" spans="1:70" x14ac:dyDescent="0.2">
      <c r="A750" t="s">
        <v>2644</v>
      </c>
      <c r="B750" t="s">
        <v>2761</v>
      </c>
      <c r="C750" t="s">
        <v>81</v>
      </c>
      <c r="D750" t="s">
        <v>85</v>
      </c>
      <c r="E750" t="s">
        <v>83</v>
      </c>
      <c r="F750" t="s">
        <v>274</v>
      </c>
      <c r="G750" s="22">
        <v>40</v>
      </c>
      <c r="H750" s="22">
        <v>40</v>
      </c>
      <c r="I750" s="22">
        <f t="shared" si="94"/>
        <v>40</v>
      </c>
      <c r="J750" s="22"/>
      <c r="K750" s="90"/>
      <c r="L750" s="90"/>
      <c r="M750" s="2"/>
      <c r="N750" t="s">
        <v>45</v>
      </c>
      <c r="O750" t="s">
        <v>35</v>
      </c>
      <c r="P750" t="s">
        <v>89</v>
      </c>
      <c r="Q750" t="s">
        <v>2762</v>
      </c>
      <c r="U750" s="2" t="s">
        <v>37</v>
      </c>
      <c r="V750" t="s">
        <v>2763</v>
      </c>
      <c r="Y750" s="90"/>
      <c r="Z750" s="2">
        <v>2</v>
      </c>
      <c r="AA750" s="22">
        <v>112</v>
      </c>
      <c r="AB750" s="22"/>
      <c r="AC750" s="22"/>
      <c r="AD750" s="22"/>
      <c r="AE750" s="22"/>
      <c r="AF750" t="s">
        <v>2743</v>
      </c>
      <c r="AI750" t="s">
        <v>303</v>
      </c>
      <c r="AK750" t="s">
        <v>152</v>
      </c>
      <c r="AN750" t="s">
        <v>465</v>
      </c>
      <c r="AU750"/>
      <c r="AV750"/>
      <c r="AW750"/>
      <c r="AX750"/>
      <c r="BC750" s="173"/>
      <c r="BD750" s="173"/>
      <c r="BE750" s="173"/>
      <c r="BF750" s="173"/>
      <c r="BG750" s="166"/>
      <c r="BH750" s="166"/>
      <c r="BI750" s="160"/>
      <c r="BJ750" s="43">
        <f t="shared" si="93"/>
        <v>0</v>
      </c>
      <c r="BK750" s="44"/>
      <c r="BL750" s="44"/>
      <c r="BM750" s="44"/>
      <c r="BN750" s="44"/>
      <c r="BR750" s="2" t="s">
        <v>10975</v>
      </c>
    </row>
    <row r="751" spans="1:70" x14ac:dyDescent="0.2">
      <c r="A751" t="s">
        <v>2644</v>
      </c>
      <c r="B751" t="s">
        <v>8469</v>
      </c>
      <c r="C751" t="s">
        <v>41</v>
      </c>
      <c r="D751" t="s">
        <v>85</v>
      </c>
      <c r="E751" t="s">
        <v>70</v>
      </c>
      <c r="F751" t="s">
        <v>43</v>
      </c>
      <c r="G751" s="22">
        <v>32</v>
      </c>
      <c r="H751" s="22">
        <v>26</v>
      </c>
      <c r="I751" s="22">
        <f t="shared" si="94"/>
        <v>26</v>
      </c>
      <c r="J751" s="22"/>
      <c r="K751" s="149">
        <v>6</v>
      </c>
      <c r="L751" s="90"/>
      <c r="M751" s="2"/>
      <c r="N751" t="s">
        <v>35</v>
      </c>
      <c r="O751" t="s">
        <v>35</v>
      </c>
      <c r="P751" t="s">
        <v>89</v>
      </c>
      <c r="Q751" t="s">
        <v>3124</v>
      </c>
      <c r="U751" s="2" t="s">
        <v>37</v>
      </c>
      <c r="V751" t="s">
        <v>8470</v>
      </c>
      <c r="Y751" s="90">
        <f t="shared" ref="Y751:Y754" si="97">AA751</f>
        <v>100</v>
      </c>
      <c r="Z751" s="2">
        <v>2</v>
      </c>
      <c r="AA751" s="22">
        <v>100</v>
      </c>
      <c r="AB751" s="22"/>
      <c r="AC751" s="22"/>
      <c r="AD751" s="22"/>
      <c r="AE751" s="22"/>
      <c r="AF751" t="s">
        <v>2785</v>
      </c>
      <c r="AI751" t="s">
        <v>8471</v>
      </c>
      <c r="AK751" t="s">
        <v>166</v>
      </c>
      <c r="AN751" t="s">
        <v>465</v>
      </c>
      <c r="AU751"/>
      <c r="AV751"/>
      <c r="AW751"/>
      <c r="AX751"/>
      <c r="BC751" s="173">
        <f>VLOOKUP(Y751,系数表!A:C,3,0)</f>
        <v>1.1000000000000001</v>
      </c>
      <c r="BD751" s="173">
        <f t="shared" si="96"/>
        <v>6.6000000000000005</v>
      </c>
      <c r="BE751" s="173"/>
      <c r="BF751" s="173"/>
      <c r="BG751" s="166"/>
      <c r="BH751" s="166"/>
      <c r="BI751" s="160"/>
      <c r="BJ751" s="43">
        <f t="shared" si="93"/>
        <v>6.6000000000000005</v>
      </c>
      <c r="BK751" s="44"/>
      <c r="BL751" s="44"/>
      <c r="BM751" s="44"/>
      <c r="BN751" s="44"/>
      <c r="BR751" s="2" t="s">
        <v>10975</v>
      </c>
    </row>
    <row r="752" spans="1:70" x14ac:dyDescent="0.2">
      <c r="A752" t="s">
        <v>2644</v>
      </c>
      <c r="B752" t="s">
        <v>8469</v>
      </c>
      <c r="C752" t="s">
        <v>41</v>
      </c>
      <c r="D752" t="s">
        <v>85</v>
      </c>
      <c r="E752" t="s">
        <v>70</v>
      </c>
      <c r="F752" t="s">
        <v>43</v>
      </c>
      <c r="G752" s="22">
        <v>32</v>
      </c>
      <c r="H752" s="22">
        <v>26</v>
      </c>
      <c r="I752" s="22">
        <f t="shared" si="94"/>
        <v>26</v>
      </c>
      <c r="J752" s="22"/>
      <c r="K752" s="149">
        <v>6</v>
      </c>
      <c r="L752" s="90"/>
      <c r="M752" s="2"/>
      <c r="N752" t="s">
        <v>35</v>
      </c>
      <c r="O752" t="s">
        <v>35</v>
      </c>
      <c r="P752" t="s">
        <v>36</v>
      </c>
      <c r="Q752" t="s">
        <v>2879</v>
      </c>
      <c r="U752" s="2" t="s">
        <v>37</v>
      </c>
      <c r="V752" t="s">
        <v>8472</v>
      </c>
      <c r="Y752" s="90">
        <f t="shared" si="97"/>
        <v>69</v>
      </c>
      <c r="Z752" s="2">
        <v>1</v>
      </c>
      <c r="AA752" s="22">
        <v>69</v>
      </c>
      <c r="AB752" s="22"/>
      <c r="AC752" s="22"/>
      <c r="AD752" s="22"/>
      <c r="AE752" s="22"/>
      <c r="AF752" t="s">
        <v>2816</v>
      </c>
      <c r="AI752" t="s">
        <v>8473</v>
      </c>
      <c r="AK752" t="s">
        <v>166</v>
      </c>
      <c r="AN752" t="s">
        <v>465</v>
      </c>
      <c r="AU752"/>
      <c r="AV752"/>
      <c r="AW752"/>
      <c r="AX752"/>
      <c r="BC752" s="173">
        <f>VLOOKUP(Y752,系数表!A:C,3,0)</f>
        <v>1.1000000000000001</v>
      </c>
      <c r="BD752" s="173">
        <f t="shared" si="96"/>
        <v>6.6000000000000005</v>
      </c>
      <c r="BE752" s="173"/>
      <c r="BF752" s="173"/>
      <c r="BG752" s="166"/>
      <c r="BH752" s="166"/>
      <c r="BI752" s="160"/>
      <c r="BJ752" s="43">
        <f t="shared" si="93"/>
        <v>6.6000000000000005</v>
      </c>
      <c r="BK752" s="44"/>
      <c r="BL752" s="44"/>
      <c r="BM752" s="44"/>
      <c r="BN752" s="44"/>
      <c r="BR752" s="2" t="s">
        <v>10975</v>
      </c>
    </row>
    <row r="753" spans="1:70" x14ac:dyDescent="0.2">
      <c r="A753" t="s">
        <v>2644</v>
      </c>
      <c r="B753" t="s">
        <v>8469</v>
      </c>
      <c r="C753" t="s">
        <v>81</v>
      </c>
      <c r="D753" t="s">
        <v>85</v>
      </c>
      <c r="E753" t="s">
        <v>70</v>
      </c>
      <c r="F753" t="s">
        <v>43</v>
      </c>
      <c r="G753" s="22">
        <v>32</v>
      </c>
      <c r="H753" s="22">
        <v>26</v>
      </c>
      <c r="I753" s="22">
        <f t="shared" si="94"/>
        <v>26</v>
      </c>
      <c r="J753" s="22"/>
      <c r="K753" s="149">
        <v>6</v>
      </c>
      <c r="L753" s="90"/>
      <c r="M753" s="2"/>
      <c r="N753" t="s">
        <v>35</v>
      </c>
      <c r="O753" t="s">
        <v>35</v>
      </c>
      <c r="P753" t="s">
        <v>89</v>
      </c>
      <c r="Q753" t="s">
        <v>3089</v>
      </c>
      <c r="U753" s="2" t="s">
        <v>37</v>
      </c>
      <c r="V753" t="s">
        <v>8474</v>
      </c>
      <c r="Y753" s="90">
        <f t="shared" si="97"/>
        <v>40</v>
      </c>
      <c r="Z753" s="2">
        <v>1</v>
      </c>
      <c r="AA753" s="22">
        <v>40</v>
      </c>
      <c r="AB753" s="22"/>
      <c r="AC753" s="22"/>
      <c r="AD753" s="22"/>
      <c r="AE753" s="22"/>
      <c r="AF753" t="s">
        <v>3091</v>
      </c>
      <c r="AI753" t="s">
        <v>8473</v>
      </c>
      <c r="AK753" t="s">
        <v>166</v>
      </c>
      <c r="AN753" t="s">
        <v>465</v>
      </c>
      <c r="AU753"/>
      <c r="AV753"/>
      <c r="AW753"/>
      <c r="AX753"/>
      <c r="BC753" s="173">
        <f>VLOOKUP(Y753,系数表!A:C,3,0)</f>
        <v>1.1000000000000001</v>
      </c>
      <c r="BD753" s="173">
        <f t="shared" si="96"/>
        <v>6.6000000000000005</v>
      </c>
      <c r="BE753" s="173"/>
      <c r="BF753" s="173"/>
      <c r="BG753" s="166"/>
      <c r="BH753" s="166"/>
      <c r="BI753" s="160"/>
      <c r="BJ753" s="43">
        <f t="shared" si="93"/>
        <v>6.6000000000000005</v>
      </c>
      <c r="BK753" s="44"/>
      <c r="BL753" s="44"/>
      <c r="BM753" s="44"/>
      <c r="BN753" s="44"/>
      <c r="BR753" s="2" t="s">
        <v>10975</v>
      </c>
    </row>
    <row r="754" spans="1:70" x14ac:dyDescent="0.2">
      <c r="A754" t="s">
        <v>2644</v>
      </c>
      <c r="B754" t="s">
        <v>8469</v>
      </c>
      <c r="C754" t="s">
        <v>41</v>
      </c>
      <c r="D754" t="s">
        <v>85</v>
      </c>
      <c r="E754" t="s">
        <v>70</v>
      </c>
      <c r="F754" t="s">
        <v>43</v>
      </c>
      <c r="G754" s="22">
        <v>32</v>
      </c>
      <c r="H754" s="22">
        <v>26</v>
      </c>
      <c r="I754" s="22">
        <f t="shared" si="94"/>
        <v>26</v>
      </c>
      <c r="J754" s="22"/>
      <c r="K754" s="149">
        <v>6</v>
      </c>
      <c r="L754" s="90"/>
      <c r="M754" s="2"/>
      <c r="N754" t="s">
        <v>35</v>
      </c>
      <c r="O754" t="s">
        <v>35</v>
      </c>
      <c r="P754" t="s">
        <v>36</v>
      </c>
      <c r="Q754" t="s">
        <v>3089</v>
      </c>
      <c r="U754" s="2" t="s">
        <v>37</v>
      </c>
      <c r="V754" t="s">
        <v>8475</v>
      </c>
      <c r="Y754" s="90">
        <f t="shared" si="97"/>
        <v>121</v>
      </c>
      <c r="Z754" s="2">
        <v>5</v>
      </c>
      <c r="AA754" s="22">
        <v>121</v>
      </c>
      <c r="AB754" s="22"/>
      <c r="AC754" s="22"/>
      <c r="AD754" s="22"/>
      <c r="AE754" s="45" t="s">
        <v>8442</v>
      </c>
      <c r="AF754" t="s">
        <v>2993</v>
      </c>
      <c r="AI754" t="s">
        <v>690</v>
      </c>
      <c r="AK754" t="s">
        <v>166</v>
      </c>
      <c r="AN754" t="s">
        <v>465</v>
      </c>
      <c r="AS754" s="2"/>
      <c r="AU754"/>
      <c r="AV754"/>
      <c r="AX754"/>
      <c r="BC754" s="173">
        <f>VLOOKUP(Y754,系数表!A:C,3,0)</f>
        <v>1.1000000000000001</v>
      </c>
      <c r="BD754" s="173">
        <f t="shared" si="96"/>
        <v>6.6000000000000005</v>
      </c>
      <c r="BE754" s="173"/>
      <c r="BF754" s="173"/>
      <c r="BG754" s="166"/>
      <c r="BH754" s="166"/>
      <c r="BI754" s="160"/>
      <c r="BJ754" s="43">
        <f t="shared" si="93"/>
        <v>6.6000000000000005</v>
      </c>
      <c r="BK754" s="43">
        <f>BJ754</f>
        <v>6.6000000000000005</v>
      </c>
      <c r="BL754" s="44"/>
      <c r="BM754" s="44"/>
      <c r="BN754" s="44"/>
      <c r="BR754" s="2" t="s">
        <v>10975</v>
      </c>
    </row>
    <row r="755" spans="1:70" x14ac:dyDescent="0.2">
      <c r="A755" t="s">
        <v>2644</v>
      </c>
      <c r="B755" t="s">
        <v>2764</v>
      </c>
      <c r="C755" t="s">
        <v>41</v>
      </c>
      <c r="D755" t="s">
        <v>85</v>
      </c>
      <c r="E755" t="s">
        <v>83</v>
      </c>
      <c r="F755" t="s">
        <v>43</v>
      </c>
      <c r="G755" s="22">
        <v>32</v>
      </c>
      <c r="H755" s="22">
        <v>32</v>
      </c>
      <c r="I755" s="22">
        <f t="shared" si="94"/>
        <v>32</v>
      </c>
      <c r="J755" s="22"/>
      <c r="K755" s="90"/>
      <c r="L755" s="90"/>
      <c r="M755" s="2"/>
      <c r="N755" t="s">
        <v>35</v>
      </c>
      <c r="O755" t="s">
        <v>35</v>
      </c>
      <c r="P755" t="s">
        <v>36</v>
      </c>
      <c r="Q755" t="s">
        <v>2768</v>
      </c>
      <c r="U755" s="2" t="s">
        <v>37</v>
      </c>
      <c r="V755" t="s">
        <v>2772</v>
      </c>
      <c r="Y755" s="90"/>
      <c r="Z755" s="2">
        <v>2</v>
      </c>
      <c r="AA755" s="22">
        <v>64</v>
      </c>
      <c r="AB755" s="22"/>
      <c r="AC755" s="22"/>
      <c r="AD755" s="22"/>
      <c r="AE755" s="22"/>
      <c r="AF755" t="s">
        <v>3158</v>
      </c>
      <c r="AI755" t="s">
        <v>677</v>
      </c>
      <c r="AK755" t="s">
        <v>44</v>
      </c>
      <c r="AN755" t="s">
        <v>465</v>
      </c>
      <c r="AU755"/>
      <c r="AV755"/>
      <c r="AW755"/>
      <c r="AX755"/>
      <c r="BC755" s="173"/>
      <c r="BD755" s="173"/>
      <c r="BE755" s="173"/>
      <c r="BF755" s="173"/>
      <c r="BG755" s="166"/>
      <c r="BH755" s="166"/>
      <c r="BI755" s="160"/>
      <c r="BJ755" s="43">
        <f t="shared" si="93"/>
        <v>0</v>
      </c>
      <c r="BK755" s="44"/>
      <c r="BL755" s="44"/>
      <c r="BM755" s="44"/>
      <c r="BN755" s="44"/>
      <c r="BR755" s="2" t="s">
        <v>10975</v>
      </c>
    </row>
    <row r="756" spans="1:70" x14ac:dyDescent="0.2">
      <c r="A756" t="s">
        <v>2644</v>
      </c>
      <c r="B756" t="s">
        <v>2764</v>
      </c>
      <c r="C756" t="s">
        <v>41</v>
      </c>
      <c r="D756" t="s">
        <v>85</v>
      </c>
      <c r="E756" t="s">
        <v>83</v>
      </c>
      <c r="F756" t="s">
        <v>43</v>
      </c>
      <c r="G756" s="22">
        <v>32</v>
      </c>
      <c r="H756" s="22">
        <v>32</v>
      </c>
      <c r="I756" s="22">
        <f t="shared" si="94"/>
        <v>32</v>
      </c>
      <c r="J756" s="22"/>
      <c r="K756" s="90"/>
      <c r="L756" s="90"/>
      <c r="M756" s="2"/>
      <c r="N756" t="s">
        <v>35</v>
      </c>
      <c r="O756" t="s">
        <v>35</v>
      </c>
      <c r="P756" t="s">
        <v>36</v>
      </c>
      <c r="Q756" t="s">
        <v>2771</v>
      </c>
      <c r="U756" s="2" t="s">
        <v>37</v>
      </c>
      <c r="V756" t="s">
        <v>8476</v>
      </c>
      <c r="Y756" s="90"/>
      <c r="Z756" s="2">
        <v>2</v>
      </c>
      <c r="AA756" s="22">
        <v>52</v>
      </c>
      <c r="AB756" s="22"/>
      <c r="AC756" s="22"/>
      <c r="AD756" s="22"/>
      <c r="AE756" s="22"/>
      <c r="AF756" t="s">
        <v>3561</v>
      </c>
      <c r="AI756" t="s">
        <v>677</v>
      </c>
      <c r="AK756" t="s">
        <v>44</v>
      </c>
      <c r="AN756" t="s">
        <v>465</v>
      </c>
      <c r="AU756"/>
      <c r="AV756"/>
      <c r="AW756"/>
      <c r="AX756"/>
      <c r="BC756" s="173"/>
      <c r="BD756" s="173"/>
      <c r="BE756" s="173"/>
      <c r="BF756" s="173"/>
      <c r="BG756" s="166"/>
      <c r="BH756" s="166"/>
      <c r="BI756" s="160"/>
      <c r="BJ756" s="43">
        <f t="shared" si="93"/>
        <v>0</v>
      </c>
      <c r="BK756" s="44"/>
      <c r="BL756" s="44"/>
      <c r="BM756" s="44"/>
      <c r="BN756" s="44"/>
      <c r="BR756" s="2" t="s">
        <v>10975</v>
      </c>
    </row>
    <row r="757" spans="1:70" x14ac:dyDescent="0.2">
      <c r="A757" t="s">
        <v>2644</v>
      </c>
      <c r="B757" t="s">
        <v>2764</v>
      </c>
      <c r="C757" t="s">
        <v>81</v>
      </c>
      <c r="D757" t="s">
        <v>85</v>
      </c>
      <c r="E757" t="s">
        <v>83</v>
      </c>
      <c r="F757" t="s">
        <v>43</v>
      </c>
      <c r="G757" s="22">
        <v>32</v>
      </c>
      <c r="H757" s="22">
        <v>32</v>
      </c>
      <c r="I757" s="22">
        <f t="shared" si="94"/>
        <v>32</v>
      </c>
      <c r="J757" s="22"/>
      <c r="K757" s="90"/>
      <c r="L757" s="90"/>
      <c r="M757" s="2"/>
      <c r="N757" t="s">
        <v>35</v>
      </c>
      <c r="O757" t="s">
        <v>35</v>
      </c>
      <c r="P757" t="s">
        <v>36</v>
      </c>
      <c r="Q757" t="s">
        <v>3082</v>
      </c>
      <c r="U757" s="2" t="s">
        <v>37</v>
      </c>
      <c r="V757" t="s">
        <v>8477</v>
      </c>
      <c r="Y757" s="90"/>
      <c r="Z757" s="2">
        <v>4</v>
      </c>
      <c r="AA757" s="22">
        <v>154</v>
      </c>
      <c r="AB757" s="22"/>
      <c r="AC757" s="22"/>
      <c r="AD757" s="22"/>
      <c r="AE757" s="45" t="s">
        <v>8478</v>
      </c>
      <c r="AF757" t="s">
        <v>2790</v>
      </c>
      <c r="AI757" t="s">
        <v>677</v>
      </c>
      <c r="AK757" t="s">
        <v>44</v>
      </c>
      <c r="AN757" t="s">
        <v>465</v>
      </c>
      <c r="AS757" s="2"/>
      <c r="AU757"/>
      <c r="AV757"/>
      <c r="AX757"/>
      <c r="BC757" s="173"/>
      <c r="BD757" s="173"/>
      <c r="BE757" s="173"/>
      <c r="BF757" s="173"/>
      <c r="BG757" s="166"/>
      <c r="BH757" s="166"/>
      <c r="BI757" s="160"/>
      <c r="BJ757" s="43">
        <f t="shared" si="93"/>
        <v>0</v>
      </c>
      <c r="BK757" s="43">
        <f>BJ757</f>
        <v>0</v>
      </c>
      <c r="BL757" s="44"/>
      <c r="BM757" s="44"/>
      <c r="BN757" s="44"/>
      <c r="BR757" s="2" t="s">
        <v>10975</v>
      </c>
    </row>
    <row r="758" spans="1:70" x14ac:dyDescent="0.2">
      <c r="A758" t="s">
        <v>2644</v>
      </c>
      <c r="B758" t="s">
        <v>2764</v>
      </c>
      <c r="C758" t="s">
        <v>41</v>
      </c>
      <c r="D758" t="s">
        <v>85</v>
      </c>
      <c r="E758" t="s">
        <v>83</v>
      </c>
      <c r="F758" t="s">
        <v>43</v>
      </c>
      <c r="G758" s="22">
        <v>32</v>
      </c>
      <c r="H758" s="22">
        <v>32</v>
      </c>
      <c r="I758" s="22">
        <f t="shared" si="94"/>
        <v>32</v>
      </c>
      <c r="J758" s="22"/>
      <c r="K758" s="90"/>
      <c r="L758" s="90"/>
      <c r="M758" s="2"/>
      <c r="N758" t="s">
        <v>35</v>
      </c>
      <c r="O758" t="s">
        <v>35</v>
      </c>
      <c r="P758" t="s">
        <v>36</v>
      </c>
      <c r="Q758" t="s">
        <v>2714</v>
      </c>
      <c r="U758" s="2" t="s">
        <v>37</v>
      </c>
      <c r="V758" t="s">
        <v>8479</v>
      </c>
      <c r="Y758" s="90"/>
      <c r="Z758" s="2">
        <v>2</v>
      </c>
      <c r="AA758" s="22">
        <v>81</v>
      </c>
      <c r="AB758" s="22"/>
      <c r="AC758" s="22"/>
      <c r="AD758" s="22"/>
      <c r="AE758" s="22"/>
      <c r="AF758" t="s">
        <v>8480</v>
      </c>
      <c r="AI758" t="s">
        <v>677</v>
      </c>
      <c r="AK758" t="s">
        <v>44</v>
      </c>
      <c r="AN758" t="s">
        <v>465</v>
      </c>
      <c r="AU758"/>
      <c r="AV758"/>
      <c r="AW758"/>
      <c r="AX758"/>
      <c r="BC758" s="173"/>
      <c r="BD758" s="173"/>
      <c r="BE758" s="173"/>
      <c r="BF758" s="173"/>
      <c r="BG758" s="166"/>
      <c r="BH758" s="166"/>
      <c r="BI758" s="160"/>
      <c r="BJ758" s="43">
        <f t="shared" si="93"/>
        <v>0</v>
      </c>
      <c r="BK758" s="44"/>
      <c r="BL758" s="44"/>
      <c r="BM758" s="44"/>
      <c r="BN758" s="44"/>
      <c r="BR758" s="2" t="s">
        <v>10975</v>
      </c>
    </row>
    <row r="759" spans="1:70" x14ac:dyDescent="0.2">
      <c r="A759" t="s">
        <v>2644</v>
      </c>
      <c r="B759" t="s">
        <v>2764</v>
      </c>
      <c r="C759" t="s">
        <v>41</v>
      </c>
      <c r="D759" t="s">
        <v>85</v>
      </c>
      <c r="E759" t="s">
        <v>83</v>
      </c>
      <c r="F759" t="s">
        <v>43</v>
      </c>
      <c r="G759" s="22">
        <v>32</v>
      </c>
      <c r="H759" s="22">
        <v>32</v>
      </c>
      <c r="I759" s="22">
        <f t="shared" si="94"/>
        <v>32</v>
      </c>
      <c r="J759" s="22"/>
      <c r="K759" s="90"/>
      <c r="L759" s="90"/>
      <c r="M759" s="2"/>
      <c r="N759" t="s">
        <v>35</v>
      </c>
      <c r="O759" t="s">
        <v>35</v>
      </c>
      <c r="P759" t="s">
        <v>36</v>
      </c>
      <c r="Q759" t="s">
        <v>2714</v>
      </c>
      <c r="U759" s="2" t="s">
        <v>37</v>
      </c>
      <c r="V759" t="s">
        <v>8481</v>
      </c>
      <c r="Y759" s="90"/>
      <c r="Z759" s="2">
        <v>2</v>
      </c>
      <c r="AA759" s="22">
        <v>77</v>
      </c>
      <c r="AB759" s="22"/>
      <c r="AC759" s="22"/>
      <c r="AD759" s="22"/>
      <c r="AE759" s="22"/>
      <c r="AF759" t="s">
        <v>8482</v>
      </c>
      <c r="AI759" t="s">
        <v>677</v>
      </c>
      <c r="AK759" t="s">
        <v>44</v>
      </c>
      <c r="AN759" t="s">
        <v>465</v>
      </c>
      <c r="AU759"/>
      <c r="AV759"/>
      <c r="AW759"/>
      <c r="AX759"/>
      <c r="BC759" s="173"/>
      <c r="BD759" s="173"/>
      <c r="BE759" s="173"/>
      <c r="BF759" s="173"/>
      <c r="BG759" s="166"/>
      <c r="BH759" s="166"/>
      <c r="BI759" s="160"/>
      <c r="BJ759" s="43">
        <f t="shared" si="93"/>
        <v>0</v>
      </c>
      <c r="BK759" s="44"/>
      <c r="BL759" s="44"/>
      <c r="BM759" s="44"/>
      <c r="BN759" s="44"/>
      <c r="BR759" s="2" t="s">
        <v>10975</v>
      </c>
    </row>
    <row r="760" spans="1:70" x14ac:dyDescent="0.2">
      <c r="A760" t="s">
        <v>2644</v>
      </c>
      <c r="B760" t="s">
        <v>8483</v>
      </c>
      <c r="C760" t="s">
        <v>41</v>
      </c>
      <c r="D760" t="s">
        <v>85</v>
      </c>
      <c r="E760" t="s">
        <v>83</v>
      </c>
      <c r="F760" t="s">
        <v>43</v>
      </c>
      <c r="G760" s="22">
        <v>32</v>
      </c>
      <c r="H760" s="22">
        <v>32</v>
      </c>
      <c r="I760" s="22">
        <f t="shared" si="94"/>
        <v>32</v>
      </c>
      <c r="J760" s="22"/>
      <c r="K760" s="90"/>
      <c r="L760" s="90"/>
      <c r="M760" s="2"/>
      <c r="N760" t="s">
        <v>35</v>
      </c>
      <c r="O760" t="s">
        <v>35</v>
      </c>
      <c r="P760" t="s">
        <v>36</v>
      </c>
      <c r="Q760" t="s">
        <v>2641</v>
      </c>
      <c r="U760" s="2" t="s">
        <v>37</v>
      </c>
      <c r="V760" t="s">
        <v>8484</v>
      </c>
      <c r="Y760" s="90"/>
      <c r="Z760" s="2">
        <v>2</v>
      </c>
      <c r="AA760" s="22">
        <v>88</v>
      </c>
      <c r="AB760" s="22"/>
      <c r="AC760" s="22"/>
      <c r="AD760" s="22"/>
      <c r="AE760" s="22"/>
      <c r="AF760" t="s">
        <v>2740</v>
      </c>
      <c r="AI760" t="s">
        <v>677</v>
      </c>
      <c r="AK760" t="s">
        <v>44</v>
      </c>
      <c r="AN760" t="s">
        <v>465</v>
      </c>
      <c r="AU760"/>
      <c r="AV760"/>
      <c r="AW760"/>
      <c r="AX760"/>
      <c r="BC760" s="173"/>
      <c r="BD760" s="173"/>
      <c r="BE760" s="173"/>
      <c r="BF760" s="173"/>
      <c r="BG760" s="166"/>
      <c r="BH760" s="166"/>
      <c r="BI760" s="160"/>
      <c r="BJ760" s="43">
        <f t="shared" si="93"/>
        <v>0</v>
      </c>
      <c r="BK760" s="44"/>
      <c r="BL760" s="44"/>
      <c r="BM760" s="44"/>
      <c r="BN760" s="44"/>
      <c r="BR760" s="2" t="s">
        <v>10975</v>
      </c>
    </row>
    <row r="761" spans="1:70" x14ac:dyDescent="0.2">
      <c r="A761" t="s">
        <v>2644</v>
      </c>
      <c r="B761" t="s">
        <v>8483</v>
      </c>
      <c r="C761" t="s">
        <v>41</v>
      </c>
      <c r="D761" t="s">
        <v>85</v>
      </c>
      <c r="E761" t="s">
        <v>83</v>
      </c>
      <c r="F761" t="s">
        <v>43</v>
      </c>
      <c r="G761" s="22">
        <v>32</v>
      </c>
      <c r="H761" s="22">
        <v>32</v>
      </c>
      <c r="I761" s="22">
        <f t="shared" si="94"/>
        <v>32</v>
      </c>
      <c r="J761" s="22"/>
      <c r="K761" s="90"/>
      <c r="L761" s="90"/>
      <c r="M761" s="2"/>
      <c r="N761" t="s">
        <v>35</v>
      </c>
      <c r="O761" t="s">
        <v>35</v>
      </c>
      <c r="P761" t="s">
        <v>36</v>
      </c>
      <c r="Q761" t="s">
        <v>2641</v>
      </c>
      <c r="U761" s="2" t="s">
        <v>37</v>
      </c>
      <c r="V761" t="s">
        <v>8485</v>
      </c>
      <c r="Y761" s="90"/>
      <c r="Z761" s="2">
        <v>2</v>
      </c>
      <c r="AA761" s="22">
        <v>112</v>
      </c>
      <c r="AB761" s="22"/>
      <c r="AC761" s="22"/>
      <c r="AD761" s="22"/>
      <c r="AE761" s="22"/>
      <c r="AF761" t="s">
        <v>2743</v>
      </c>
      <c r="AI761" t="s">
        <v>677</v>
      </c>
      <c r="AK761" t="s">
        <v>44</v>
      </c>
      <c r="AN761" t="s">
        <v>465</v>
      </c>
      <c r="AU761"/>
      <c r="AV761"/>
      <c r="AW761"/>
      <c r="AX761"/>
      <c r="BC761" s="173"/>
      <c r="BD761" s="173"/>
      <c r="BE761" s="173"/>
      <c r="BF761" s="173"/>
      <c r="BG761" s="166"/>
      <c r="BH761" s="166"/>
      <c r="BI761" s="160"/>
      <c r="BJ761" s="43">
        <f t="shared" si="93"/>
        <v>0</v>
      </c>
      <c r="BK761" s="44"/>
      <c r="BL761" s="44"/>
      <c r="BM761" s="44"/>
      <c r="BN761" s="44"/>
      <c r="BR761" s="2" t="s">
        <v>10975</v>
      </c>
    </row>
    <row r="762" spans="1:70" x14ac:dyDescent="0.2">
      <c r="A762" t="s">
        <v>2644</v>
      </c>
      <c r="B762" t="s">
        <v>2779</v>
      </c>
      <c r="C762" t="s">
        <v>41</v>
      </c>
      <c r="D762" t="s">
        <v>85</v>
      </c>
      <c r="E762" t="s">
        <v>83</v>
      </c>
      <c r="F762" t="s">
        <v>43</v>
      </c>
      <c r="G762" s="22">
        <v>32</v>
      </c>
      <c r="H762" s="22">
        <v>26</v>
      </c>
      <c r="I762" s="22">
        <f t="shared" si="94"/>
        <v>26</v>
      </c>
      <c r="J762" s="22"/>
      <c r="K762" s="149">
        <v>6</v>
      </c>
      <c r="L762" s="90"/>
      <c r="M762" s="2"/>
      <c r="N762" t="s">
        <v>35</v>
      </c>
      <c r="O762" t="s">
        <v>35</v>
      </c>
      <c r="P762" t="s">
        <v>36</v>
      </c>
      <c r="Q762" t="s">
        <v>2780</v>
      </c>
      <c r="U762" s="2" t="s">
        <v>37</v>
      </c>
      <c r="V762" t="s">
        <v>2781</v>
      </c>
      <c r="Y762" s="90">
        <f>AA762</f>
        <v>93</v>
      </c>
      <c r="Z762" s="2">
        <v>2</v>
      </c>
      <c r="AA762" s="22">
        <v>93</v>
      </c>
      <c r="AB762" s="22"/>
      <c r="AC762" s="22"/>
      <c r="AD762" s="22"/>
      <c r="AE762" s="22"/>
      <c r="AF762" t="s">
        <v>2990</v>
      </c>
      <c r="AI762" t="s">
        <v>690</v>
      </c>
      <c r="AK762" t="s">
        <v>166</v>
      </c>
      <c r="AN762" t="s">
        <v>465</v>
      </c>
      <c r="AU762"/>
      <c r="AV762"/>
      <c r="AW762"/>
      <c r="AX762"/>
      <c r="BC762" s="173">
        <f>VLOOKUP(Y762,系数表!A:C,3,0)</f>
        <v>1.1000000000000001</v>
      </c>
      <c r="BD762" s="173">
        <f t="shared" si="96"/>
        <v>6.6000000000000005</v>
      </c>
      <c r="BE762" s="173"/>
      <c r="BF762" s="173"/>
      <c r="BG762" s="166"/>
      <c r="BH762" s="166"/>
      <c r="BI762" s="160"/>
      <c r="BJ762" s="43">
        <f t="shared" si="93"/>
        <v>6.6000000000000005</v>
      </c>
      <c r="BK762" s="44"/>
      <c r="BL762" s="44"/>
      <c r="BM762" s="44"/>
      <c r="BN762" s="44"/>
      <c r="BR762" s="2" t="s">
        <v>10975</v>
      </c>
    </row>
    <row r="763" spans="1:70" x14ac:dyDescent="0.2">
      <c r="A763" t="s">
        <v>2644</v>
      </c>
      <c r="B763" t="s">
        <v>2788</v>
      </c>
      <c r="C763" t="s">
        <v>41</v>
      </c>
      <c r="D763" t="s">
        <v>85</v>
      </c>
      <c r="E763" t="s">
        <v>83</v>
      </c>
      <c r="F763" t="s">
        <v>43</v>
      </c>
      <c r="G763" s="22">
        <v>32</v>
      </c>
      <c r="H763" s="22">
        <v>32</v>
      </c>
      <c r="I763" s="22">
        <f t="shared" si="94"/>
        <v>32</v>
      </c>
      <c r="J763" s="22"/>
      <c r="K763" s="90"/>
      <c r="L763" s="90"/>
      <c r="M763" s="2"/>
      <c r="N763" t="s">
        <v>45</v>
      </c>
      <c r="O763" t="s">
        <v>35</v>
      </c>
      <c r="P763" t="s">
        <v>89</v>
      </c>
      <c r="Q763" t="s">
        <v>2696</v>
      </c>
      <c r="U763" s="2" t="s">
        <v>37</v>
      </c>
      <c r="V763" t="s">
        <v>2789</v>
      </c>
      <c r="Y763" s="90"/>
      <c r="Z763" s="2">
        <v>2</v>
      </c>
      <c r="AA763" s="22">
        <v>107</v>
      </c>
      <c r="AB763" s="22"/>
      <c r="AC763" s="22"/>
      <c r="AD763" s="22"/>
      <c r="AE763" s="22"/>
      <c r="AF763" t="s">
        <v>3041</v>
      </c>
      <c r="AI763" t="s">
        <v>8024</v>
      </c>
      <c r="AK763" t="s">
        <v>206</v>
      </c>
      <c r="AN763" t="s">
        <v>465</v>
      </c>
      <c r="AU763"/>
      <c r="AV763"/>
      <c r="AW763"/>
      <c r="AX763"/>
      <c r="BC763" s="173"/>
      <c r="BD763" s="173"/>
      <c r="BE763" s="173"/>
      <c r="BF763" s="173"/>
      <c r="BG763" s="166"/>
      <c r="BH763" s="166"/>
      <c r="BI763" s="160"/>
      <c r="BJ763" s="43">
        <f t="shared" si="93"/>
        <v>0</v>
      </c>
      <c r="BK763" s="44"/>
      <c r="BL763" s="44"/>
      <c r="BM763" s="44"/>
      <c r="BN763" s="44"/>
      <c r="BR763" s="2" t="s">
        <v>10975</v>
      </c>
    </row>
    <row r="764" spans="1:70" x14ac:dyDescent="0.2">
      <c r="A764" t="s">
        <v>2644</v>
      </c>
      <c r="B764" t="s">
        <v>8486</v>
      </c>
      <c r="C764" t="s">
        <v>81</v>
      </c>
      <c r="D764" t="s">
        <v>72</v>
      </c>
      <c r="E764" t="s">
        <v>83</v>
      </c>
      <c r="F764" t="s">
        <v>914</v>
      </c>
      <c r="G764" s="22">
        <v>72</v>
      </c>
      <c r="H764" s="22">
        <v>72</v>
      </c>
      <c r="I764" s="22">
        <f t="shared" si="94"/>
        <v>72</v>
      </c>
      <c r="J764" s="22"/>
      <c r="K764" s="90"/>
      <c r="L764" s="90"/>
      <c r="M764" s="2"/>
      <c r="N764" t="s">
        <v>66</v>
      </c>
      <c r="O764" t="s">
        <v>35</v>
      </c>
      <c r="P764" t="s">
        <v>89</v>
      </c>
      <c r="Q764" t="s">
        <v>2645</v>
      </c>
      <c r="U764" s="2" t="s">
        <v>37</v>
      </c>
      <c r="V764" t="s">
        <v>8487</v>
      </c>
      <c r="Y764" s="90"/>
      <c r="Z764" s="2">
        <v>3</v>
      </c>
      <c r="AA764" s="22">
        <v>106</v>
      </c>
      <c r="AB764" s="22"/>
      <c r="AC764" s="22"/>
      <c r="AD764" s="22"/>
      <c r="AE764" s="22"/>
      <c r="AF764" t="s">
        <v>2729</v>
      </c>
      <c r="AI764" t="s">
        <v>668</v>
      </c>
      <c r="AK764" t="s">
        <v>8488</v>
      </c>
      <c r="AN764" t="s">
        <v>465</v>
      </c>
      <c r="AU764"/>
      <c r="AV764"/>
      <c r="AW764"/>
      <c r="AX764"/>
      <c r="BC764" s="173"/>
      <c r="BD764" s="173"/>
      <c r="BE764" s="173"/>
      <c r="BF764" s="173"/>
      <c r="BG764" s="166"/>
      <c r="BH764" s="166"/>
      <c r="BI764" s="160"/>
      <c r="BJ764" s="43">
        <f t="shared" si="93"/>
        <v>0</v>
      </c>
      <c r="BK764" s="44"/>
      <c r="BL764" s="44"/>
      <c r="BM764" s="44"/>
      <c r="BN764" s="44"/>
      <c r="BR764" s="2" t="s">
        <v>10975</v>
      </c>
    </row>
    <row r="765" spans="1:70" x14ac:dyDescent="0.2">
      <c r="A765" t="s">
        <v>2644</v>
      </c>
      <c r="B765" t="s">
        <v>8489</v>
      </c>
      <c r="C765" t="s">
        <v>81</v>
      </c>
      <c r="D765" t="s">
        <v>72</v>
      </c>
      <c r="E765" t="s">
        <v>83</v>
      </c>
      <c r="F765" t="s">
        <v>335</v>
      </c>
      <c r="G765" s="22">
        <v>64</v>
      </c>
      <c r="H765" s="22">
        <v>64</v>
      </c>
      <c r="I765" s="22">
        <f t="shared" si="94"/>
        <v>64</v>
      </c>
      <c r="J765" s="22"/>
      <c r="K765" s="90"/>
      <c r="L765" s="90"/>
      <c r="M765" s="2"/>
      <c r="N765" t="s">
        <v>60</v>
      </c>
      <c r="O765" t="s">
        <v>35</v>
      </c>
      <c r="P765" t="s">
        <v>89</v>
      </c>
      <c r="Q765" t="s">
        <v>2648</v>
      </c>
      <c r="U765" s="2" t="s">
        <v>37</v>
      </c>
      <c r="V765" t="s">
        <v>8490</v>
      </c>
      <c r="Y765" s="90"/>
      <c r="Z765" s="2">
        <v>2</v>
      </c>
      <c r="AA765" s="22">
        <v>112</v>
      </c>
      <c r="AB765" s="22"/>
      <c r="AC765" s="22"/>
      <c r="AD765" s="22"/>
      <c r="AE765" s="22"/>
      <c r="AF765" t="s">
        <v>2743</v>
      </c>
      <c r="AI765" t="s">
        <v>677</v>
      </c>
      <c r="AK765" t="s">
        <v>336</v>
      </c>
      <c r="AN765" t="s">
        <v>465</v>
      </c>
      <c r="AU765"/>
      <c r="AV765"/>
      <c r="AW765"/>
      <c r="AX765"/>
      <c r="BC765" s="173"/>
      <c r="BD765" s="173"/>
      <c r="BE765" s="173"/>
      <c r="BF765" s="173"/>
      <c r="BG765" s="166"/>
      <c r="BH765" s="166"/>
      <c r="BI765" s="160"/>
      <c r="BJ765" s="43">
        <f t="shared" si="93"/>
        <v>0</v>
      </c>
      <c r="BK765" s="44"/>
      <c r="BL765" s="44"/>
      <c r="BM765" s="44"/>
      <c r="BN765" s="44"/>
      <c r="BR765" s="2" t="s">
        <v>10975</v>
      </c>
    </row>
    <row r="766" spans="1:70" x14ac:dyDescent="0.2">
      <c r="A766" t="s">
        <v>2644</v>
      </c>
      <c r="B766" t="s">
        <v>8491</v>
      </c>
      <c r="C766" t="s">
        <v>81</v>
      </c>
      <c r="D766" t="s">
        <v>72</v>
      </c>
      <c r="E766" t="s">
        <v>83</v>
      </c>
      <c r="F766" t="s">
        <v>97</v>
      </c>
      <c r="G766" s="22">
        <v>48</v>
      </c>
      <c r="H766" s="22">
        <v>40</v>
      </c>
      <c r="I766" s="22">
        <f t="shared" si="94"/>
        <v>40</v>
      </c>
      <c r="J766" s="22"/>
      <c r="K766" s="149">
        <v>8</v>
      </c>
      <c r="L766" s="90"/>
      <c r="M766" s="2"/>
      <c r="N766" t="s">
        <v>60</v>
      </c>
      <c r="O766" t="s">
        <v>35</v>
      </c>
      <c r="P766" t="s">
        <v>89</v>
      </c>
      <c r="Q766" t="s">
        <v>3143</v>
      </c>
      <c r="U766" s="2" t="s">
        <v>37</v>
      </c>
      <c r="V766" t="s">
        <v>8492</v>
      </c>
      <c r="Y766" s="90">
        <f t="shared" ref="Y766:Y767" si="98">AA766</f>
        <v>107</v>
      </c>
      <c r="Z766" s="2">
        <v>2</v>
      </c>
      <c r="AA766" s="22">
        <v>107</v>
      </c>
      <c r="AB766" s="22"/>
      <c r="AC766" s="22"/>
      <c r="AD766" s="22"/>
      <c r="AE766" s="22"/>
      <c r="AF766" t="s">
        <v>3041</v>
      </c>
      <c r="AI766" t="s">
        <v>7718</v>
      </c>
      <c r="AK766" t="s">
        <v>275</v>
      </c>
      <c r="AN766" t="s">
        <v>465</v>
      </c>
      <c r="AU766"/>
      <c r="AV766"/>
      <c r="AW766"/>
      <c r="AX766"/>
      <c r="BC766" s="173">
        <f>VLOOKUP(Y766,系数表!A:C,3,0)</f>
        <v>1.1000000000000001</v>
      </c>
      <c r="BD766" s="173">
        <f t="shared" si="96"/>
        <v>8.8000000000000007</v>
      </c>
      <c r="BE766" s="173"/>
      <c r="BF766" s="173"/>
      <c r="BG766" s="166"/>
      <c r="BH766" s="166"/>
      <c r="BI766" s="160"/>
      <c r="BJ766" s="43">
        <f t="shared" si="93"/>
        <v>8.8000000000000007</v>
      </c>
      <c r="BK766" s="44"/>
      <c r="BL766" s="44"/>
      <c r="BM766" s="44"/>
      <c r="BN766" s="44"/>
      <c r="BR766" s="2" t="s">
        <v>10975</v>
      </c>
    </row>
    <row r="767" spans="1:70" x14ac:dyDescent="0.2">
      <c r="A767" t="s">
        <v>2644</v>
      </c>
      <c r="B767" t="s">
        <v>8491</v>
      </c>
      <c r="C767" t="s">
        <v>81</v>
      </c>
      <c r="D767" t="s">
        <v>72</v>
      </c>
      <c r="E767" t="s">
        <v>83</v>
      </c>
      <c r="F767" t="s">
        <v>97</v>
      </c>
      <c r="G767" s="22">
        <v>48</v>
      </c>
      <c r="H767" s="22">
        <v>40</v>
      </c>
      <c r="I767" s="22">
        <f t="shared" si="94"/>
        <v>40</v>
      </c>
      <c r="J767" s="22"/>
      <c r="K767" s="149">
        <v>8</v>
      </c>
      <c r="L767" s="90"/>
      <c r="M767" s="2"/>
      <c r="N767" t="s">
        <v>60</v>
      </c>
      <c r="O767" t="s">
        <v>35</v>
      </c>
      <c r="P767" t="s">
        <v>89</v>
      </c>
      <c r="Q767" t="s">
        <v>8493</v>
      </c>
      <c r="U767" s="2" t="s">
        <v>37</v>
      </c>
      <c r="V767" t="s">
        <v>8494</v>
      </c>
      <c r="Y767" s="90">
        <f t="shared" si="98"/>
        <v>69</v>
      </c>
      <c r="Z767" s="2">
        <v>1</v>
      </c>
      <c r="AA767" s="22">
        <v>69</v>
      </c>
      <c r="AB767" s="22"/>
      <c r="AC767" s="22"/>
      <c r="AD767" s="22"/>
      <c r="AE767" s="22"/>
      <c r="AF767" t="s">
        <v>2816</v>
      </c>
      <c r="AI767" t="s">
        <v>7718</v>
      </c>
      <c r="AK767" t="s">
        <v>275</v>
      </c>
      <c r="AN767" t="s">
        <v>465</v>
      </c>
      <c r="AU767"/>
      <c r="AV767"/>
      <c r="AW767"/>
      <c r="AX767"/>
      <c r="BC767" s="173">
        <f>VLOOKUP(Y767,系数表!A:C,3,0)</f>
        <v>1.1000000000000001</v>
      </c>
      <c r="BD767" s="173">
        <f t="shared" si="96"/>
        <v>8.8000000000000007</v>
      </c>
      <c r="BE767" s="173"/>
      <c r="BF767" s="173"/>
      <c r="BG767" s="166"/>
      <c r="BH767" s="166"/>
      <c r="BI767" s="160"/>
      <c r="BJ767" s="43">
        <f t="shared" si="93"/>
        <v>8.8000000000000007</v>
      </c>
      <c r="BK767" s="44"/>
      <c r="BL767" s="44"/>
      <c r="BM767" s="44"/>
      <c r="BN767" s="44"/>
      <c r="BR767" s="2" t="s">
        <v>10975</v>
      </c>
    </row>
    <row r="768" spans="1:70" x14ac:dyDescent="0.2">
      <c r="A768" t="s">
        <v>2644</v>
      </c>
      <c r="B768" t="s">
        <v>8495</v>
      </c>
      <c r="C768" t="s">
        <v>81</v>
      </c>
      <c r="D768" t="s">
        <v>72</v>
      </c>
      <c r="E768" t="s">
        <v>83</v>
      </c>
      <c r="F768" t="s">
        <v>274</v>
      </c>
      <c r="G768" s="22">
        <v>40</v>
      </c>
      <c r="H768" s="22">
        <v>40</v>
      </c>
      <c r="I768" s="22">
        <f t="shared" si="94"/>
        <v>40</v>
      </c>
      <c r="J768" s="22"/>
      <c r="K768" s="90"/>
      <c r="L768" s="90"/>
      <c r="M768" s="2"/>
      <c r="N768" t="s">
        <v>60</v>
      </c>
      <c r="O768" t="s">
        <v>35</v>
      </c>
      <c r="P768" t="s">
        <v>89</v>
      </c>
      <c r="Q768" t="s">
        <v>2745</v>
      </c>
      <c r="U768" s="2" t="s">
        <v>37</v>
      </c>
      <c r="V768" t="s">
        <v>8496</v>
      </c>
      <c r="Y768" s="90"/>
      <c r="Z768" s="2">
        <v>2</v>
      </c>
      <c r="AA768" s="22">
        <v>107</v>
      </c>
      <c r="AB768" s="22"/>
      <c r="AC768" s="22"/>
      <c r="AD768" s="22"/>
      <c r="AE768" s="22"/>
      <c r="AF768" t="s">
        <v>3041</v>
      </c>
      <c r="AI768" t="s">
        <v>7718</v>
      </c>
      <c r="AK768" t="s">
        <v>275</v>
      </c>
      <c r="AN768" t="s">
        <v>465</v>
      </c>
      <c r="AU768"/>
      <c r="AV768"/>
      <c r="AW768"/>
      <c r="AX768"/>
      <c r="BC768" s="173"/>
      <c r="BD768" s="173"/>
      <c r="BE768" s="173"/>
      <c r="BF768" s="173"/>
      <c r="BG768" s="166"/>
      <c r="BH768" s="166"/>
      <c r="BI768" s="160"/>
      <c r="BJ768" s="43">
        <f t="shared" si="93"/>
        <v>0</v>
      </c>
      <c r="BK768" s="44"/>
      <c r="BL768" s="44"/>
      <c r="BM768" s="44"/>
      <c r="BN768" s="44"/>
      <c r="BR768" s="2" t="s">
        <v>10975</v>
      </c>
    </row>
    <row r="769" spans="1:70" x14ac:dyDescent="0.2">
      <c r="A769" t="s">
        <v>2644</v>
      </c>
      <c r="B769" t="s">
        <v>8495</v>
      </c>
      <c r="C769" t="s">
        <v>81</v>
      </c>
      <c r="D769" t="s">
        <v>72</v>
      </c>
      <c r="E769" t="s">
        <v>83</v>
      </c>
      <c r="F769" t="s">
        <v>274</v>
      </c>
      <c r="G769" s="22">
        <v>40</v>
      </c>
      <c r="H769" s="22">
        <v>40</v>
      </c>
      <c r="I769" s="22">
        <f t="shared" si="94"/>
        <v>40</v>
      </c>
      <c r="J769" s="22"/>
      <c r="K769" s="90"/>
      <c r="L769" s="90"/>
      <c r="M769" s="2"/>
      <c r="N769" t="s">
        <v>60</v>
      </c>
      <c r="O769" t="s">
        <v>35</v>
      </c>
      <c r="P769" t="s">
        <v>89</v>
      </c>
      <c r="Q769" t="s">
        <v>2747</v>
      </c>
      <c r="U769" s="2" t="s">
        <v>37</v>
      </c>
      <c r="V769" t="s">
        <v>8497</v>
      </c>
      <c r="Y769" s="90"/>
      <c r="Z769" s="2">
        <v>1</v>
      </c>
      <c r="AA769" s="22">
        <v>69</v>
      </c>
      <c r="AB769" s="22"/>
      <c r="AC769" s="22"/>
      <c r="AD769" s="22"/>
      <c r="AE769" s="22"/>
      <c r="AF769" t="s">
        <v>2816</v>
      </c>
      <c r="AI769" t="s">
        <v>7718</v>
      </c>
      <c r="AK769" t="s">
        <v>275</v>
      </c>
      <c r="AN769" t="s">
        <v>465</v>
      </c>
      <c r="AU769"/>
      <c r="AV769"/>
      <c r="AW769"/>
      <c r="AX769"/>
      <c r="BC769" s="173"/>
      <c r="BD769" s="173"/>
      <c r="BE769" s="173"/>
      <c r="BF769" s="173"/>
      <c r="BG769" s="166"/>
      <c r="BH769" s="166"/>
      <c r="BI769" s="160"/>
      <c r="BJ769" s="43">
        <f t="shared" si="93"/>
        <v>0</v>
      </c>
      <c r="BK769" s="44"/>
      <c r="BL769" s="44"/>
      <c r="BM769" s="44"/>
      <c r="BN769" s="44"/>
      <c r="BR769" s="2" t="s">
        <v>10975</v>
      </c>
    </row>
    <row r="770" spans="1:70" x14ac:dyDescent="0.2">
      <c r="A770" t="s">
        <v>2644</v>
      </c>
      <c r="B770" t="s">
        <v>8498</v>
      </c>
      <c r="C770" t="s">
        <v>41</v>
      </c>
      <c r="D770" t="s">
        <v>72</v>
      </c>
      <c r="E770" t="s">
        <v>83</v>
      </c>
      <c r="F770" t="s">
        <v>274</v>
      </c>
      <c r="G770" s="22">
        <v>40</v>
      </c>
      <c r="H770" s="22">
        <v>40</v>
      </c>
      <c r="I770" s="22">
        <f t="shared" si="94"/>
        <v>40</v>
      </c>
      <c r="J770" s="22"/>
      <c r="K770" s="90"/>
      <c r="L770" s="90"/>
      <c r="M770" s="2"/>
      <c r="N770" t="s">
        <v>45</v>
      </c>
      <c r="O770" t="s">
        <v>35</v>
      </c>
      <c r="P770" t="s">
        <v>89</v>
      </c>
      <c r="Q770" t="s">
        <v>2805</v>
      </c>
      <c r="U770" s="2" t="s">
        <v>37</v>
      </c>
      <c r="V770" t="s">
        <v>8499</v>
      </c>
      <c r="Y770" s="90"/>
      <c r="Z770" s="2">
        <v>2</v>
      </c>
      <c r="AA770" s="22">
        <v>112</v>
      </c>
      <c r="AB770" s="22"/>
      <c r="AC770" s="22"/>
      <c r="AD770" s="22"/>
      <c r="AE770" s="22"/>
      <c r="AF770" t="s">
        <v>2743</v>
      </c>
      <c r="AI770" t="s">
        <v>303</v>
      </c>
      <c r="AK770" t="s">
        <v>152</v>
      </c>
      <c r="AN770" t="s">
        <v>465</v>
      </c>
      <c r="AU770"/>
      <c r="AV770"/>
      <c r="AW770"/>
      <c r="AX770"/>
      <c r="BC770" s="173"/>
      <c r="BD770" s="173"/>
      <c r="BE770" s="173"/>
      <c r="BF770" s="173"/>
      <c r="BG770" s="166"/>
      <c r="BH770" s="166"/>
      <c r="BI770" s="160"/>
      <c r="BJ770" s="43">
        <f t="shared" si="93"/>
        <v>0</v>
      </c>
      <c r="BK770" s="44"/>
      <c r="BL770" s="44"/>
      <c r="BM770" s="44"/>
      <c r="BN770" s="44"/>
      <c r="BR770" s="2" t="s">
        <v>10975</v>
      </c>
    </row>
    <row r="771" spans="1:70" x14ac:dyDescent="0.2">
      <c r="A771" t="s">
        <v>2644</v>
      </c>
      <c r="B771" t="s">
        <v>8500</v>
      </c>
      <c r="C771" t="s">
        <v>41</v>
      </c>
      <c r="D771" t="s">
        <v>72</v>
      </c>
      <c r="E771" t="s">
        <v>83</v>
      </c>
      <c r="F771" t="s">
        <v>43</v>
      </c>
      <c r="G771" s="22">
        <v>32</v>
      </c>
      <c r="H771" s="22">
        <v>32</v>
      </c>
      <c r="I771" s="22">
        <f t="shared" si="94"/>
        <v>32</v>
      </c>
      <c r="J771" s="22"/>
      <c r="K771" s="90"/>
      <c r="L771" s="90"/>
      <c r="M771" s="2"/>
      <c r="N771" t="s">
        <v>45</v>
      </c>
      <c r="O771" t="s">
        <v>35</v>
      </c>
      <c r="P771" t="s">
        <v>36</v>
      </c>
      <c r="Q771" t="s">
        <v>8501</v>
      </c>
      <c r="U771" s="2" t="s">
        <v>37</v>
      </c>
      <c r="V771" t="s">
        <v>8502</v>
      </c>
      <c r="Y771" s="90"/>
      <c r="Z771" s="2">
        <v>2</v>
      </c>
      <c r="AA771" s="22">
        <v>107</v>
      </c>
      <c r="AB771" s="22"/>
      <c r="AC771" s="22"/>
      <c r="AD771" s="22"/>
      <c r="AE771" s="22"/>
      <c r="AF771" t="s">
        <v>3041</v>
      </c>
      <c r="AI771" t="s">
        <v>8024</v>
      </c>
      <c r="AK771" t="s">
        <v>206</v>
      </c>
      <c r="AN771" t="s">
        <v>465</v>
      </c>
      <c r="AU771"/>
      <c r="AV771"/>
      <c r="AW771"/>
      <c r="AX771"/>
      <c r="BC771" s="173"/>
      <c r="BD771" s="173"/>
      <c r="BE771" s="173"/>
      <c r="BF771" s="173"/>
      <c r="BG771" s="166"/>
      <c r="BH771" s="166"/>
      <c r="BI771" s="160"/>
      <c r="BJ771" s="43">
        <f t="shared" si="93"/>
        <v>0</v>
      </c>
      <c r="BK771" s="44"/>
      <c r="BL771" s="44"/>
      <c r="BM771" s="44"/>
      <c r="BN771" s="44"/>
      <c r="BR771" s="2" t="s">
        <v>10975</v>
      </c>
    </row>
    <row r="772" spans="1:70" x14ac:dyDescent="0.2">
      <c r="A772" t="s">
        <v>2644</v>
      </c>
      <c r="B772" t="s">
        <v>8503</v>
      </c>
      <c r="C772" t="s">
        <v>41</v>
      </c>
      <c r="D772" t="s">
        <v>72</v>
      </c>
      <c r="E772" t="s">
        <v>83</v>
      </c>
      <c r="F772" t="s">
        <v>43</v>
      </c>
      <c r="G772" s="22">
        <v>32</v>
      </c>
      <c r="H772" s="22">
        <v>32</v>
      </c>
      <c r="I772" s="22">
        <f t="shared" si="94"/>
        <v>32</v>
      </c>
      <c r="J772" s="22"/>
      <c r="K772" s="90"/>
      <c r="L772" s="90"/>
      <c r="M772" s="2"/>
      <c r="N772" t="s">
        <v>45</v>
      </c>
      <c r="O772" t="s">
        <v>35</v>
      </c>
      <c r="P772" t="s">
        <v>36</v>
      </c>
      <c r="Q772" t="s">
        <v>2798</v>
      </c>
      <c r="U772" s="2" t="s">
        <v>37</v>
      </c>
      <c r="V772" t="s">
        <v>8504</v>
      </c>
      <c r="Y772" s="90"/>
      <c r="Z772" s="2">
        <v>1</v>
      </c>
      <c r="AA772" s="22">
        <v>69</v>
      </c>
      <c r="AB772" s="22"/>
      <c r="AC772" s="22"/>
      <c r="AD772" s="22"/>
      <c r="AE772" s="22"/>
      <c r="AF772" t="s">
        <v>2816</v>
      </c>
      <c r="AI772" t="s">
        <v>8024</v>
      </c>
      <c r="AK772" t="s">
        <v>206</v>
      </c>
      <c r="AN772" t="s">
        <v>465</v>
      </c>
      <c r="AU772"/>
      <c r="AV772"/>
      <c r="AW772"/>
      <c r="AX772"/>
      <c r="BC772" s="173"/>
      <c r="BD772" s="173"/>
      <c r="BE772" s="173"/>
      <c r="BF772" s="173"/>
      <c r="BG772" s="166"/>
      <c r="BH772" s="166"/>
      <c r="BI772" s="160"/>
      <c r="BJ772" s="43">
        <f t="shared" ref="BJ772:BJ835" si="99">BD772+BF772</f>
        <v>0</v>
      </c>
      <c r="BK772" s="44"/>
      <c r="BL772" s="44"/>
      <c r="BM772" s="44"/>
      <c r="BN772" s="44"/>
      <c r="BR772" s="2" t="s">
        <v>10975</v>
      </c>
    </row>
    <row r="773" spans="1:70" x14ac:dyDescent="0.2">
      <c r="A773" t="s">
        <v>2644</v>
      </c>
      <c r="B773" t="s">
        <v>8505</v>
      </c>
      <c r="C773" t="s">
        <v>41</v>
      </c>
      <c r="D773" t="s">
        <v>72</v>
      </c>
      <c r="E773" t="s">
        <v>83</v>
      </c>
      <c r="F773" t="s">
        <v>43</v>
      </c>
      <c r="G773" s="22">
        <v>32</v>
      </c>
      <c r="H773" s="22">
        <v>32</v>
      </c>
      <c r="I773" s="22">
        <f t="shared" ref="I773:I836" si="100">H773-J773</f>
        <v>32</v>
      </c>
      <c r="J773" s="22"/>
      <c r="K773" s="90"/>
      <c r="L773" s="90"/>
      <c r="M773" s="2"/>
      <c r="N773" t="s">
        <v>45</v>
      </c>
      <c r="O773" t="s">
        <v>35</v>
      </c>
      <c r="P773" t="s">
        <v>36</v>
      </c>
      <c r="Q773" t="s">
        <v>2801</v>
      </c>
      <c r="U773" s="2" t="s">
        <v>37</v>
      </c>
      <c r="V773" t="s">
        <v>8506</v>
      </c>
      <c r="Y773" s="90"/>
      <c r="Z773" s="2">
        <v>3</v>
      </c>
      <c r="AA773" s="22">
        <v>176</v>
      </c>
      <c r="AB773" s="22"/>
      <c r="AC773" s="22"/>
      <c r="AD773" s="22"/>
      <c r="AE773" s="22"/>
      <c r="AF773" t="s">
        <v>2820</v>
      </c>
      <c r="AI773" t="s">
        <v>8024</v>
      </c>
      <c r="AK773" t="s">
        <v>206</v>
      </c>
      <c r="AN773" t="s">
        <v>465</v>
      </c>
      <c r="AU773"/>
      <c r="AV773"/>
      <c r="AW773"/>
      <c r="AX773"/>
      <c r="BC773" s="173"/>
      <c r="BD773" s="173"/>
      <c r="BE773" s="173"/>
      <c r="BF773" s="173"/>
      <c r="BG773" s="166"/>
      <c r="BH773" s="166"/>
      <c r="BI773" s="160"/>
      <c r="BJ773" s="43">
        <f t="shared" si="99"/>
        <v>0</v>
      </c>
      <c r="BK773" s="44"/>
      <c r="BL773" s="44"/>
      <c r="BM773" s="44"/>
      <c r="BN773" s="44"/>
      <c r="BR773" s="2" t="s">
        <v>10975</v>
      </c>
    </row>
    <row r="774" spans="1:70" x14ac:dyDescent="0.2">
      <c r="A774" t="s">
        <v>2644</v>
      </c>
      <c r="B774" t="s">
        <v>2839</v>
      </c>
      <c r="C774" t="s">
        <v>81</v>
      </c>
      <c r="D774" t="s">
        <v>85</v>
      </c>
      <c r="E774" t="s">
        <v>83</v>
      </c>
      <c r="F774" t="s">
        <v>43</v>
      </c>
      <c r="G774" s="22">
        <v>32</v>
      </c>
      <c r="H774" s="22">
        <v>32</v>
      </c>
      <c r="I774" s="22">
        <f t="shared" si="100"/>
        <v>32</v>
      </c>
      <c r="J774" s="22"/>
      <c r="K774" s="90"/>
      <c r="L774" s="90"/>
      <c r="M774" s="2"/>
      <c r="N774" t="s">
        <v>45</v>
      </c>
      <c r="O774" t="s">
        <v>35</v>
      </c>
      <c r="P774" t="s">
        <v>89</v>
      </c>
      <c r="Q774" t="s">
        <v>2844</v>
      </c>
      <c r="U774" s="2" t="s">
        <v>37</v>
      </c>
      <c r="V774" t="s">
        <v>2840</v>
      </c>
      <c r="Y774" s="90"/>
      <c r="Z774" s="2">
        <v>5</v>
      </c>
      <c r="AA774" s="22">
        <v>121</v>
      </c>
      <c r="AB774" s="22"/>
      <c r="AC774" s="22"/>
      <c r="AD774" s="22"/>
      <c r="AE774" s="45" t="s">
        <v>8478</v>
      </c>
      <c r="AF774" t="s">
        <v>2993</v>
      </c>
      <c r="AI774" t="s">
        <v>164</v>
      </c>
      <c r="AK774" t="s">
        <v>206</v>
      </c>
      <c r="AN774" t="s">
        <v>465</v>
      </c>
      <c r="AS774" s="2"/>
      <c r="AU774"/>
      <c r="AV774"/>
      <c r="AX774"/>
      <c r="BC774" s="173"/>
      <c r="BD774" s="173"/>
      <c r="BE774" s="173"/>
      <c r="BF774" s="173"/>
      <c r="BG774" s="166"/>
      <c r="BH774" s="166"/>
      <c r="BI774" s="160"/>
      <c r="BJ774" s="43">
        <f t="shared" si="99"/>
        <v>0</v>
      </c>
      <c r="BK774" s="43">
        <f>BJ774</f>
        <v>0</v>
      </c>
      <c r="BL774" s="44"/>
      <c r="BM774" s="44"/>
      <c r="BN774" s="44"/>
      <c r="BR774" s="2" t="s">
        <v>10975</v>
      </c>
    </row>
    <row r="775" spans="1:70" x14ac:dyDescent="0.2">
      <c r="A775" t="s">
        <v>2644</v>
      </c>
      <c r="B775" t="s">
        <v>2839</v>
      </c>
      <c r="C775" t="s">
        <v>81</v>
      </c>
      <c r="D775" t="s">
        <v>85</v>
      </c>
      <c r="E775" t="s">
        <v>83</v>
      </c>
      <c r="F775" t="s">
        <v>43</v>
      </c>
      <c r="G775" s="22">
        <v>32</v>
      </c>
      <c r="H775" s="22">
        <v>32</v>
      </c>
      <c r="I775" s="22">
        <f t="shared" si="100"/>
        <v>32</v>
      </c>
      <c r="J775" s="22"/>
      <c r="K775" s="90"/>
      <c r="L775" s="90"/>
      <c r="M775" s="2"/>
      <c r="N775" t="s">
        <v>45</v>
      </c>
      <c r="O775" t="s">
        <v>35</v>
      </c>
      <c r="P775" t="s">
        <v>36</v>
      </c>
      <c r="Q775" t="s">
        <v>2762</v>
      </c>
      <c r="U775" s="2" t="s">
        <v>37</v>
      </c>
      <c r="V775" t="s">
        <v>2843</v>
      </c>
      <c r="Y775" s="90"/>
      <c r="Z775" s="2">
        <v>2</v>
      </c>
      <c r="AA775" s="22">
        <v>104</v>
      </c>
      <c r="AB775" s="22"/>
      <c r="AC775" s="22"/>
      <c r="AD775" s="22"/>
      <c r="AE775" s="22"/>
      <c r="AF775" t="s">
        <v>2782</v>
      </c>
      <c r="AI775" t="s">
        <v>164</v>
      </c>
      <c r="AK775" t="s">
        <v>206</v>
      </c>
      <c r="AN775" t="s">
        <v>465</v>
      </c>
      <c r="AU775"/>
      <c r="AV775"/>
      <c r="AW775"/>
      <c r="AX775"/>
      <c r="BC775" s="173"/>
      <c r="BD775" s="173"/>
      <c r="BE775" s="173"/>
      <c r="BF775" s="173"/>
      <c r="BG775" s="166"/>
      <c r="BH775" s="166"/>
      <c r="BI775" s="160"/>
      <c r="BJ775" s="43">
        <f t="shared" si="99"/>
        <v>0</v>
      </c>
      <c r="BK775" s="44"/>
      <c r="BL775" s="44"/>
      <c r="BM775" s="44"/>
      <c r="BN775" s="44"/>
      <c r="BR775" s="2" t="s">
        <v>10975</v>
      </c>
    </row>
    <row r="776" spans="1:70" x14ac:dyDescent="0.2">
      <c r="A776" t="s">
        <v>2644</v>
      </c>
      <c r="B776" t="s">
        <v>2839</v>
      </c>
      <c r="C776" t="s">
        <v>81</v>
      </c>
      <c r="D776" t="s">
        <v>85</v>
      </c>
      <c r="E776" t="s">
        <v>83</v>
      </c>
      <c r="F776" t="s">
        <v>43</v>
      </c>
      <c r="G776" s="22">
        <v>32</v>
      </c>
      <c r="H776" s="22">
        <v>32</v>
      </c>
      <c r="I776" s="22">
        <f t="shared" si="100"/>
        <v>32</v>
      </c>
      <c r="J776" s="22"/>
      <c r="K776" s="90"/>
      <c r="L776" s="90"/>
      <c r="M776" s="2"/>
      <c r="N776" t="s">
        <v>45</v>
      </c>
      <c r="O776" t="s">
        <v>35</v>
      </c>
      <c r="P776" t="s">
        <v>89</v>
      </c>
      <c r="Q776" t="s">
        <v>2775</v>
      </c>
      <c r="U776" s="2" t="s">
        <v>37</v>
      </c>
      <c r="V776" t="s">
        <v>2845</v>
      </c>
      <c r="Y776" s="90"/>
      <c r="Z776" s="2">
        <v>1</v>
      </c>
      <c r="AA776" s="22">
        <v>49</v>
      </c>
      <c r="AB776" s="22"/>
      <c r="AC776" s="22"/>
      <c r="AD776" s="22"/>
      <c r="AE776" s="22"/>
      <c r="AF776" t="s">
        <v>2954</v>
      </c>
      <c r="AI776" t="s">
        <v>2447</v>
      </c>
      <c r="AK776" t="s">
        <v>206</v>
      </c>
      <c r="AN776" t="s">
        <v>465</v>
      </c>
      <c r="AU776"/>
      <c r="AV776"/>
      <c r="AW776"/>
      <c r="AX776"/>
      <c r="BC776" s="173"/>
      <c r="BD776" s="173"/>
      <c r="BE776" s="173"/>
      <c r="BF776" s="173"/>
      <c r="BG776" s="166"/>
      <c r="BH776" s="166"/>
      <c r="BI776" s="160"/>
      <c r="BJ776" s="43">
        <f t="shared" si="99"/>
        <v>0</v>
      </c>
      <c r="BK776" s="44"/>
      <c r="BL776" s="44"/>
      <c r="BM776" s="44"/>
      <c r="BN776" s="44"/>
      <c r="BR776" s="2" t="s">
        <v>10975</v>
      </c>
    </row>
    <row r="777" spans="1:70" x14ac:dyDescent="0.2">
      <c r="A777" t="s">
        <v>2644</v>
      </c>
      <c r="B777" t="s">
        <v>8507</v>
      </c>
      <c r="C777" t="s">
        <v>41</v>
      </c>
      <c r="D777" t="s">
        <v>72</v>
      </c>
      <c r="E777" t="s">
        <v>83</v>
      </c>
      <c r="F777" t="s">
        <v>43</v>
      </c>
      <c r="G777" s="22">
        <v>32</v>
      </c>
      <c r="H777" s="22">
        <v>32</v>
      </c>
      <c r="I777" s="22">
        <f t="shared" si="100"/>
        <v>32</v>
      </c>
      <c r="J777" s="22"/>
      <c r="K777" s="90"/>
      <c r="L777" s="90"/>
      <c r="M777" s="2"/>
      <c r="N777" t="s">
        <v>35</v>
      </c>
      <c r="O777" t="s">
        <v>35</v>
      </c>
      <c r="P777" t="s">
        <v>36</v>
      </c>
      <c r="Q777" t="s">
        <v>2822</v>
      </c>
      <c r="U777" s="2" t="s">
        <v>37</v>
      </c>
      <c r="V777" t="s">
        <v>8508</v>
      </c>
      <c r="Y777" s="90"/>
      <c r="Z777" s="2">
        <v>1</v>
      </c>
      <c r="AA777" s="22">
        <v>54</v>
      </c>
      <c r="AB777" s="22"/>
      <c r="AC777" s="22"/>
      <c r="AD777" s="22"/>
      <c r="AE777" s="22"/>
      <c r="AF777" t="s">
        <v>4182</v>
      </c>
      <c r="AI777" t="s">
        <v>677</v>
      </c>
      <c r="AK777" t="s">
        <v>44</v>
      </c>
      <c r="AN777" t="s">
        <v>465</v>
      </c>
      <c r="AU777"/>
      <c r="AV777"/>
      <c r="AW777"/>
      <c r="AX777"/>
      <c r="BC777" s="173"/>
      <c r="BD777" s="173"/>
      <c r="BE777" s="173"/>
      <c r="BF777" s="173"/>
      <c r="BG777" s="166"/>
      <c r="BH777" s="166"/>
      <c r="BI777" s="160"/>
      <c r="BJ777" s="43">
        <f t="shared" si="99"/>
        <v>0</v>
      </c>
      <c r="BK777" s="44"/>
      <c r="BL777" s="44"/>
      <c r="BM777" s="44"/>
      <c r="BN777" s="44"/>
      <c r="BR777" s="2" t="s">
        <v>10975</v>
      </c>
    </row>
    <row r="778" spans="1:70" x14ac:dyDescent="0.2">
      <c r="A778" t="s">
        <v>2644</v>
      </c>
      <c r="B778" t="s">
        <v>8507</v>
      </c>
      <c r="C778" t="s">
        <v>81</v>
      </c>
      <c r="D778" t="s">
        <v>85</v>
      </c>
      <c r="E778" t="s">
        <v>83</v>
      </c>
      <c r="F778" t="s">
        <v>43</v>
      </c>
      <c r="G778" s="22">
        <v>32</v>
      </c>
      <c r="H778" s="22">
        <v>32</v>
      </c>
      <c r="I778" s="22">
        <f t="shared" si="100"/>
        <v>32</v>
      </c>
      <c r="J778" s="22"/>
      <c r="K778" s="90"/>
      <c r="L778" s="90"/>
      <c r="M778" s="2"/>
      <c r="N778" t="s">
        <v>35</v>
      </c>
      <c r="O778" t="s">
        <v>35</v>
      </c>
      <c r="P778" t="s">
        <v>36</v>
      </c>
      <c r="Q778" t="s">
        <v>8509</v>
      </c>
      <c r="U778" s="2" t="s">
        <v>37</v>
      </c>
      <c r="V778" t="s">
        <v>8510</v>
      </c>
      <c r="Y778" s="90"/>
      <c r="Z778" s="2">
        <v>1</v>
      </c>
      <c r="AA778" s="22">
        <v>40</v>
      </c>
      <c r="AB778" s="22"/>
      <c r="AC778" s="22"/>
      <c r="AD778" s="22"/>
      <c r="AE778" s="22"/>
      <c r="AF778" t="s">
        <v>3091</v>
      </c>
      <c r="AI778" t="s">
        <v>677</v>
      </c>
      <c r="AK778" t="s">
        <v>44</v>
      </c>
      <c r="AN778" t="s">
        <v>465</v>
      </c>
      <c r="AU778"/>
      <c r="AV778"/>
      <c r="AW778"/>
      <c r="AX778"/>
      <c r="BC778" s="173"/>
      <c r="BD778" s="173"/>
      <c r="BE778" s="173"/>
      <c r="BF778" s="173"/>
      <c r="BG778" s="166"/>
      <c r="BH778" s="166"/>
      <c r="BI778" s="160"/>
      <c r="BJ778" s="43">
        <f t="shared" si="99"/>
        <v>0</v>
      </c>
      <c r="BK778" s="44"/>
      <c r="BL778" s="44"/>
      <c r="BM778" s="44"/>
      <c r="BN778" s="44"/>
      <c r="BR778" s="2" t="s">
        <v>10975</v>
      </c>
    </row>
    <row r="779" spans="1:70" x14ac:dyDescent="0.2">
      <c r="A779" t="s">
        <v>2644</v>
      </c>
      <c r="B779" t="s">
        <v>8511</v>
      </c>
      <c r="C779" t="s">
        <v>81</v>
      </c>
      <c r="D779" t="s">
        <v>85</v>
      </c>
      <c r="E779" t="s">
        <v>83</v>
      </c>
      <c r="F779" t="s">
        <v>43</v>
      </c>
      <c r="G779" s="22">
        <v>32</v>
      </c>
      <c r="H779" s="22">
        <v>32</v>
      </c>
      <c r="I779" s="22">
        <f t="shared" si="100"/>
        <v>32</v>
      </c>
      <c r="J779" s="22"/>
      <c r="K779" s="90"/>
      <c r="L779" s="90"/>
      <c r="M779" s="2"/>
      <c r="N779" t="s">
        <v>35</v>
      </c>
      <c r="O779" t="s">
        <v>35</v>
      </c>
      <c r="P779" t="s">
        <v>36</v>
      </c>
      <c r="Q779" t="s">
        <v>2654</v>
      </c>
      <c r="U779" s="2" t="s">
        <v>37</v>
      </c>
      <c r="V779" t="s">
        <v>8512</v>
      </c>
      <c r="Y779" s="90"/>
      <c r="Z779" s="2">
        <v>2</v>
      </c>
      <c r="AA779" s="22">
        <v>55</v>
      </c>
      <c r="AB779" s="22"/>
      <c r="AC779" s="22"/>
      <c r="AD779" s="22"/>
      <c r="AE779" s="22"/>
      <c r="AF779" t="s">
        <v>3563</v>
      </c>
      <c r="AI779" t="s">
        <v>2911</v>
      </c>
      <c r="AK779" t="s">
        <v>44</v>
      </c>
      <c r="AN779" t="s">
        <v>465</v>
      </c>
      <c r="AU779"/>
      <c r="AV779"/>
      <c r="AW779"/>
      <c r="AX779"/>
      <c r="BC779" s="173"/>
      <c r="BD779" s="173"/>
      <c r="BE779" s="173"/>
      <c r="BF779" s="173"/>
      <c r="BG779" s="166"/>
      <c r="BH779" s="166"/>
      <c r="BI779" s="160"/>
      <c r="BJ779" s="43">
        <f t="shared" si="99"/>
        <v>0</v>
      </c>
      <c r="BK779" s="44"/>
      <c r="BL779" s="44"/>
      <c r="BM779" s="44"/>
      <c r="BN779" s="44"/>
      <c r="BR779" s="2" t="s">
        <v>10975</v>
      </c>
    </row>
    <row r="780" spans="1:70" x14ac:dyDescent="0.2">
      <c r="A780" t="s">
        <v>2644</v>
      </c>
      <c r="B780" t="s">
        <v>8513</v>
      </c>
      <c r="C780" t="s">
        <v>81</v>
      </c>
      <c r="D780" t="s">
        <v>85</v>
      </c>
      <c r="E780" t="s">
        <v>83</v>
      </c>
      <c r="F780" t="s">
        <v>97</v>
      </c>
      <c r="G780" s="22">
        <v>48</v>
      </c>
      <c r="H780" s="22">
        <v>36</v>
      </c>
      <c r="I780" s="22">
        <f t="shared" si="100"/>
        <v>36</v>
      </c>
      <c r="J780" s="22"/>
      <c r="K780" s="149">
        <v>12</v>
      </c>
      <c r="L780" s="90"/>
      <c r="M780" s="2"/>
      <c r="N780" t="s">
        <v>45</v>
      </c>
      <c r="O780" t="s">
        <v>35</v>
      </c>
      <c r="P780" t="s">
        <v>89</v>
      </c>
      <c r="Q780" t="s">
        <v>2920</v>
      </c>
      <c r="U780" s="2" t="s">
        <v>37</v>
      </c>
      <c r="V780" t="s">
        <v>8514</v>
      </c>
      <c r="Y780" s="90">
        <f t="shared" ref="Y780:Y781" si="101">AA780</f>
        <v>71</v>
      </c>
      <c r="Z780" s="2">
        <v>4</v>
      </c>
      <c r="AA780" s="22">
        <v>71</v>
      </c>
      <c r="AB780" s="22"/>
      <c r="AC780" s="22"/>
      <c r="AD780" s="22"/>
      <c r="AE780" s="45" t="s">
        <v>8442</v>
      </c>
      <c r="AF780" t="s">
        <v>1836</v>
      </c>
      <c r="AI780" t="s">
        <v>93</v>
      </c>
      <c r="AK780" t="s">
        <v>123</v>
      </c>
      <c r="AN780" t="s">
        <v>465</v>
      </c>
      <c r="AS780" s="2"/>
      <c r="AU780"/>
      <c r="AV780"/>
      <c r="AX780"/>
      <c r="BC780" s="173">
        <f>VLOOKUP(Y780,系数表!A:C,3,0)</f>
        <v>1.1000000000000001</v>
      </c>
      <c r="BD780" s="173">
        <f t="shared" ref="BD780:BD833" si="102">K780*BC780*ROUND(AA780/Y780,0)</f>
        <v>13.200000000000001</v>
      </c>
      <c r="BE780" s="173"/>
      <c r="BF780" s="173"/>
      <c r="BG780" s="166"/>
      <c r="BH780" s="166"/>
      <c r="BI780" s="160"/>
      <c r="BJ780" s="43">
        <f t="shared" si="99"/>
        <v>13.200000000000001</v>
      </c>
      <c r="BK780" s="43">
        <f>BJ780</f>
        <v>13.200000000000001</v>
      </c>
      <c r="BL780" s="44"/>
      <c r="BM780" s="44"/>
      <c r="BN780" s="44"/>
      <c r="BR780" s="2" t="s">
        <v>10975</v>
      </c>
    </row>
    <row r="781" spans="1:70" x14ac:dyDescent="0.2">
      <c r="A781" t="s">
        <v>2644</v>
      </c>
      <c r="B781" t="s">
        <v>8513</v>
      </c>
      <c r="C781" t="s">
        <v>81</v>
      </c>
      <c r="D781" t="s">
        <v>85</v>
      </c>
      <c r="E781" t="s">
        <v>83</v>
      </c>
      <c r="F781" t="s">
        <v>97</v>
      </c>
      <c r="G781" s="22">
        <v>48</v>
      </c>
      <c r="H781" s="22">
        <v>36</v>
      </c>
      <c r="I781" s="22">
        <f t="shared" si="100"/>
        <v>36</v>
      </c>
      <c r="J781" s="22"/>
      <c r="K781" s="149">
        <v>12</v>
      </c>
      <c r="L781" s="90"/>
      <c r="M781" s="2"/>
      <c r="N781" t="s">
        <v>45</v>
      </c>
      <c r="O781" t="s">
        <v>35</v>
      </c>
      <c r="P781" t="s">
        <v>89</v>
      </c>
      <c r="Q781" t="s">
        <v>2920</v>
      </c>
      <c r="U781" s="2" t="s">
        <v>37</v>
      </c>
      <c r="V781" t="s">
        <v>8515</v>
      </c>
      <c r="Y781" s="90">
        <f t="shared" si="101"/>
        <v>70</v>
      </c>
      <c r="Z781" s="2">
        <v>2</v>
      </c>
      <c r="AA781" s="22">
        <v>70</v>
      </c>
      <c r="AB781" s="22"/>
      <c r="AC781" s="22"/>
      <c r="AD781" s="22"/>
      <c r="AE781" s="22"/>
      <c r="AF781" t="s">
        <v>2841</v>
      </c>
      <c r="AI781" t="s">
        <v>93</v>
      </c>
      <c r="AK781" t="s">
        <v>123</v>
      </c>
      <c r="AN781" t="s">
        <v>465</v>
      </c>
      <c r="AU781"/>
      <c r="AV781"/>
      <c r="AW781"/>
      <c r="AX781"/>
      <c r="BC781" s="173">
        <f>VLOOKUP(Y781,系数表!A:C,3,0)</f>
        <v>1.1000000000000001</v>
      </c>
      <c r="BD781" s="173">
        <f t="shared" si="102"/>
        <v>13.200000000000001</v>
      </c>
      <c r="BE781" s="173"/>
      <c r="BF781" s="173"/>
      <c r="BG781" s="166"/>
      <c r="BH781" s="166"/>
      <c r="BI781" s="160"/>
      <c r="BJ781" s="43">
        <f t="shared" si="99"/>
        <v>13.200000000000001</v>
      </c>
      <c r="BK781" s="44"/>
      <c r="BL781" s="44"/>
      <c r="BM781" s="44"/>
      <c r="BN781" s="44"/>
      <c r="BR781" s="2" t="s">
        <v>10975</v>
      </c>
    </row>
    <row r="782" spans="1:70" x14ac:dyDescent="0.2">
      <c r="A782" t="s">
        <v>2644</v>
      </c>
      <c r="B782" t="s">
        <v>2865</v>
      </c>
      <c r="C782" t="s">
        <v>81</v>
      </c>
      <c r="D782" t="s">
        <v>85</v>
      </c>
      <c r="E782" t="s">
        <v>83</v>
      </c>
      <c r="F782" t="s">
        <v>43</v>
      </c>
      <c r="G782" s="22">
        <v>32</v>
      </c>
      <c r="H782" s="22">
        <v>32</v>
      </c>
      <c r="I782" s="22">
        <f t="shared" si="100"/>
        <v>32</v>
      </c>
      <c r="J782" s="22"/>
      <c r="K782" s="90"/>
      <c r="L782" s="90"/>
      <c r="M782" s="2"/>
      <c r="N782" t="s">
        <v>35</v>
      </c>
      <c r="O782" t="s">
        <v>35</v>
      </c>
      <c r="P782" t="s">
        <v>89</v>
      </c>
      <c r="Q782" t="s">
        <v>2866</v>
      </c>
      <c r="U782" s="2" t="s">
        <v>37</v>
      </c>
      <c r="V782" t="s">
        <v>2867</v>
      </c>
      <c r="Y782" s="90"/>
      <c r="Z782" s="2">
        <v>1</v>
      </c>
      <c r="AA782" s="22">
        <v>30</v>
      </c>
      <c r="AB782" s="22"/>
      <c r="AC782" s="22"/>
      <c r="AD782" s="22"/>
      <c r="AE782" s="22"/>
      <c r="AF782" t="s">
        <v>1832</v>
      </c>
      <c r="AI782" t="s">
        <v>677</v>
      </c>
      <c r="AK782" t="s">
        <v>44</v>
      </c>
      <c r="AN782" t="s">
        <v>465</v>
      </c>
      <c r="AU782"/>
      <c r="AV782"/>
      <c r="AW782"/>
      <c r="AX782"/>
      <c r="BC782" s="173"/>
      <c r="BD782" s="173"/>
      <c r="BE782" s="173"/>
      <c r="BF782" s="173"/>
      <c r="BG782" s="166"/>
      <c r="BH782" s="166"/>
      <c r="BI782" s="160"/>
      <c r="BJ782" s="43">
        <f t="shared" si="99"/>
        <v>0</v>
      </c>
      <c r="BK782" s="44"/>
      <c r="BL782" s="44"/>
      <c r="BM782" s="44"/>
      <c r="BN782" s="44"/>
      <c r="BR782" s="2" t="s">
        <v>10975</v>
      </c>
    </row>
    <row r="783" spans="1:70" x14ac:dyDescent="0.2">
      <c r="A783" t="s">
        <v>2644</v>
      </c>
      <c r="B783" t="s">
        <v>2868</v>
      </c>
      <c r="C783" t="s">
        <v>41</v>
      </c>
      <c r="D783" t="s">
        <v>85</v>
      </c>
      <c r="E783" t="s">
        <v>83</v>
      </c>
      <c r="F783" t="s">
        <v>43</v>
      </c>
      <c r="G783" s="22">
        <v>32</v>
      </c>
      <c r="H783" s="22">
        <v>32</v>
      </c>
      <c r="I783" s="22">
        <f t="shared" si="100"/>
        <v>32</v>
      </c>
      <c r="J783" s="22"/>
      <c r="K783" s="90"/>
      <c r="L783" s="90"/>
      <c r="M783" s="2"/>
      <c r="N783" t="s">
        <v>45</v>
      </c>
      <c r="O783" t="s">
        <v>35</v>
      </c>
      <c r="P783" t="s">
        <v>36</v>
      </c>
      <c r="Q783" t="s">
        <v>2805</v>
      </c>
      <c r="U783" s="2" t="s">
        <v>37</v>
      </c>
      <c r="V783" t="s">
        <v>2869</v>
      </c>
      <c r="Y783" s="90"/>
      <c r="Z783" s="2">
        <v>4</v>
      </c>
      <c r="AA783" s="22">
        <v>71</v>
      </c>
      <c r="AB783" s="22"/>
      <c r="AC783" s="22"/>
      <c r="AD783" s="22"/>
      <c r="AE783" s="45" t="s">
        <v>8321</v>
      </c>
      <c r="AF783" t="s">
        <v>1836</v>
      </c>
      <c r="AI783" t="s">
        <v>164</v>
      </c>
      <c r="AK783" t="s">
        <v>206</v>
      </c>
      <c r="AN783" t="s">
        <v>465</v>
      </c>
      <c r="AS783" s="2"/>
      <c r="AU783"/>
      <c r="AV783"/>
      <c r="AX783"/>
      <c r="BC783" s="173"/>
      <c r="BD783" s="173"/>
      <c r="BE783" s="173"/>
      <c r="BF783" s="173"/>
      <c r="BG783" s="166"/>
      <c r="BH783" s="166"/>
      <c r="BI783" s="160"/>
      <c r="BJ783" s="43">
        <f t="shared" si="99"/>
        <v>0</v>
      </c>
      <c r="BK783" s="43">
        <f>BJ783</f>
        <v>0</v>
      </c>
      <c r="BL783" s="44"/>
      <c r="BM783" s="44"/>
      <c r="BN783" s="44"/>
      <c r="BR783" s="2" t="s">
        <v>10975</v>
      </c>
    </row>
    <row r="784" spans="1:70" x14ac:dyDescent="0.2">
      <c r="A784" t="s">
        <v>2644</v>
      </c>
      <c r="B784" t="s">
        <v>8516</v>
      </c>
      <c r="C784" t="s">
        <v>81</v>
      </c>
      <c r="D784" t="s">
        <v>72</v>
      </c>
      <c r="E784" t="s">
        <v>83</v>
      </c>
      <c r="F784" t="s">
        <v>43</v>
      </c>
      <c r="G784" s="22">
        <v>32</v>
      </c>
      <c r="H784" s="22">
        <v>32</v>
      </c>
      <c r="I784" s="22">
        <f t="shared" si="100"/>
        <v>32</v>
      </c>
      <c r="J784" s="22"/>
      <c r="K784" s="90"/>
      <c r="L784" s="90"/>
      <c r="M784" s="2"/>
      <c r="N784" t="s">
        <v>45</v>
      </c>
      <c r="O784" t="s">
        <v>35</v>
      </c>
      <c r="P784" t="s">
        <v>36</v>
      </c>
      <c r="Q784" t="s">
        <v>2896</v>
      </c>
      <c r="U784" s="2" t="s">
        <v>37</v>
      </c>
      <c r="V784" t="s">
        <v>8517</v>
      </c>
      <c r="Y784" s="90"/>
      <c r="Z784" s="2">
        <v>2</v>
      </c>
      <c r="AA784" s="22">
        <v>115</v>
      </c>
      <c r="AB784" s="22"/>
      <c r="AC784" s="22"/>
      <c r="AD784" s="22"/>
      <c r="AE784" s="22"/>
      <c r="AF784" t="s">
        <v>2934</v>
      </c>
      <c r="AI784" t="s">
        <v>8024</v>
      </c>
      <c r="AK784" t="s">
        <v>206</v>
      </c>
      <c r="AN784" t="s">
        <v>465</v>
      </c>
      <c r="AU784"/>
      <c r="AV784"/>
      <c r="AW784"/>
      <c r="AX784"/>
      <c r="BC784" s="173"/>
      <c r="BD784" s="173"/>
      <c r="BE784" s="173"/>
      <c r="BF784" s="173"/>
      <c r="BG784" s="166"/>
      <c r="BH784" s="166"/>
      <c r="BI784" s="160"/>
      <c r="BJ784" s="43">
        <f t="shared" si="99"/>
        <v>0</v>
      </c>
      <c r="BK784" s="44"/>
      <c r="BL784" s="44"/>
      <c r="BM784" s="44"/>
      <c r="BN784" s="44"/>
      <c r="BR784" s="2" t="s">
        <v>10975</v>
      </c>
    </row>
    <row r="785" spans="1:70" x14ac:dyDescent="0.2">
      <c r="A785" t="s">
        <v>2644</v>
      </c>
      <c r="B785" t="s">
        <v>8518</v>
      </c>
      <c r="C785" t="s">
        <v>41</v>
      </c>
      <c r="D785" t="s">
        <v>72</v>
      </c>
      <c r="E785" t="s">
        <v>83</v>
      </c>
      <c r="F785" t="s">
        <v>43</v>
      </c>
      <c r="G785" s="22">
        <v>32</v>
      </c>
      <c r="H785" s="22">
        <v>32</v>
      </c>
      <c r="I785" s="22">
        <f t="shared" si="100"/>
        <v>32</v>
      </c>
      <c r="J785" s="22"/>
      <c r="K785" s="90"/>
      <c r="L785" s="90"/>
      <c r="M785" s="2"/>
      <c r="N785" t="s">
        <v>45</v>
      </c>
      <c r="O785" t="s">
        <v>35</v>
      </c>
      <c r="P785" t="s">
        <v>36</v>
      </c>
      <c r="Q785" t="s">
        <v>2908</v>
      </c>
      <c r="U785" s="2" t="s">
        <v>37</v>
      </c>
      <c r="V785" t="s">
        <v>8519</v>
      </c>
      <c r="Y785" s="90"/>
      <c r="Z785" s="2">
        <v>4</v>
      </c>
      <c r="AA785" s="22">
        <v>97</v>
      </c>
      <c r="AB785" s="22"/>
      <c r="AC785" s="22"/>
      <c r="AD785" s="22"/>
      <c r="AE785" s="45" t="s">
        <v>8299</v>
      </c>
      <c r="AF785" t="s">
        <v>1764</v>
      </c>
      <c r="AI785" t="s">
        <v>7920</v>
      </c>
      <c r="AK785" t="s">
        <v>206</v>
      </c>
      <c r="AN785" t="s">
        <v>465</v>
      </c>
      <c r="AS785" s="2"/>
      <c r="AU785"/>
      <c r="AV785"/>
      <c r="AX785"/>
      <c r="BC785" s="173"/>
      <c r="BD785" s="173"/>
      <c r="BE785" s="173"/>
      <c r="BF785" s="173"/>
      <c r="BG785" s="166"/>
      <c r="BH785" s="166"/>
      <c r="BI785" s="160"/>
      <c r="BJ785" s="43">
        <f t="shared" si="99"/>
        <v>0</v>
      </c>
      <c r="BK785" s="43">
        <f>BJ785</f>
        <v>0</v>
      </c>
      <c r="BL785" s="44"/>
      <c r="BM785" s="44"/>
      <c r="BN785" s="44"/>
      <c r="BR785" s="2" t="s">
        <v>10975</v>
      </c>
    </row>
    <row r="786" spans="1:70" x14ac:dyDescent="0.2">
      <c r="A786" t="s">
        <v>2644</v>
      </c>
      <c r="B786" t="s">
        <v>8518</v>
      </c>
      <c r="C786" t="s">
        <v>41</v>
      </c>
      <c r="D786" t="s">
        <v>72</v>
      </c>
      <c r="E786" t="s">
        <v>83</v>
      </c>
      <c r="F786" t="s">
        <v>43</v>
      </c>
      <c r="G786" s="22">
        <v>32</v>
      </c>
      <c r="H786" s="22">
        <v>32</v>
      </c>
      <c r="I786" s="22">
        <f t="shared" si="100"/>
        <v>32</v>
      </c>
      <c r="J786" s="22"/>
      <c r="K786" s="90"/>
      <c r="L786" s="90"/>
      <c r="M786" s="2"/>
      <c r="N786" t="s">
        <v>45</v>
      </c>
      <c r="O786" t="s">
        <v>35</v>
      </c>
      <c r="P786" t="s">
        <v>36</v>
      </c>
      <c r="Q786" t="s">
        <v>2663</v>
      </c>
      <c r="U786" s="2" t="s">
        <v>37</v>
      </c>
      <c r="V786" t="s">
        <v>8520</v>
      </c>
      <c r="Y786" s="90"/>
      <c r="Z786" s="2">
        <v>1</v>
      </c>
      <c r="AA786" s="22">
        <v>52</v>
      </c>
      <c r="AB786" s="22"/>
      <c r="AC786" s="22"/>
      <c r="AD786" s="22"/>
      <c r="AE786" s="22"/>
      <c r="AF786" t="s">
        <v>2832</v>
      </c>
      <c r="AI786" t="s">
        <v>7920</v>
      </c>
      <c r="AK786" t="s">
        <v>206</v>
      </c>
      <c r="AN786" t="s">
        <v>465</v>
      </c>
      <c r="AU786"/>
      <c r="AV786"/>
      <c r="AW786"/>
      <c r="AX786"/>
      <c r="BC786" s="173"/>
      <c r="BD786" s="173"/>
      <c r="BE786" s="173"/>
      <c r="BF786" s="173"/>
      <c r="BG786" s="166"/>
      <c r="BH786" s="166"/>
      <c r="BI786" s="160"/>
      <c r="BJ786" s="43">
        <f t="shared" si="99"/>
        <v>0</v>
      </c>
      <c r="BK786" s="44"/>
      <c r="BL786" s="44"/>
      <c r="BM786" s="44"/>
      <c r="BN786" s="44"/>
      <c r="BR786" s="2" t="s">
        <v>10975</v>
      </c>
    </row>
    <row r="787" spans="1:70" x14ac:dyDescent="0.2">
      <c r="A787" t="s">
        <v>2644</v>
      </c>
      <c r="B787" t="s">
        <v>8518</v>
      </c>
      <c r="C787" t="s">
        <v>81</v>
      </c>
      <c r="D787" t="s">
        <v>72</v>
      </c>
      <c r="E787" t="s">
        <v>83</v>
      </c>
      <c r="F787" t="s">
        <v>43</v>
      </c>
      <c r="G787" s="22">
        <v>32</v>
      </c>
      <c r="H787" s="22">
        <v>32</v>
      </c>
      <c r="I787" s="22">
        <f t="shared" si="100"/>
        <v>32</v>
      </c>
      <c r="J787" s="22"/>
      <c r="K787" s="90"/>
      <c r="L787" s="90"/>
      <c r="M787" s="2"/>
      <c r="N787" t="s">
        <v>45</v>
      </c>
      <c r="O787" t="s">
        <v>35</v>
      </c>
      <c r="P787" t="s">
        <v>89</v>
      </c>
      <c r="Q787" t="s">
        <v>2663</v>
      </c>
      <c r="U787" s="2" t="s">
        <v>37</v>
      </c>
      <c r="V787" t="s">
        <v>8521</v>
      </c>
      <c r="Y787" s="90"/>
      <c r="Z787" s="2">
        <v>1</v>
      </c>
      <c r="AA787" s="22">
        <v>58</v>
      </c>
      <c r="AB787" s="22"/>
      <c r="AC787" s="22"/>
      <c r="AD787" s="22"/>
      <c r="AE787" s="22"/>
      <c r="AF787" t="s">
        <v>2918</v>
      </c>
      <c r="AI787" t="s">
        <v>8024</v>
      </c>
      <c r="AK787" t="s">
        <v>206</v>
      </c>
      <c r="AN787" t="s">
        <v>465</v>
      </c>
      <c r="AU787"/>
      <c r="AV787"/>
      <c r="AW787"/>
      <c r="AX787"/>
      <c r="BC787" s="173"/>
      <c r="BD787" s="173"/>
      <c r="BE787" s="173"/>
      <c r="BF787" s="173"/>
      <c r="BG787" s="166"/>
      <c r="BH787" s="166"/>
      <c r="BI787" s="160"/>
      <c r="BJ787" s="43">
        <f t="shared" si="99"/>
        <v>0</v>
      </c>
      <c r="BK787" s="44"/>
      <c r="BL787" s="44"/>
      <c r="BM787" s="44"/>
      <c r="BN787" s="44"/>
      <c r="BR787" s="2" t="s">
        <v>10975</v>
      </c>
    </row>
    <row r="788" spans="1:70" x14ac:dyDescent="0.2">
      <c r="A788" t="s">
        <v>2644</v>
      </c>
      <c r="B788" t="s">
        <v>2891</v>
      </c>
      <c r="C788" t="s">
        <v>81</v>
      </c>
      <c r="D788" t="s">
        <v>72</v>
      </c>
      <c r="E788" t="s">
        <v>83</v>
      </c>
      <c r="F788" t="s">
        <v>43</v>
      </c>
      <c r="G788" s="22">
        <v>32</v>
      </c>
      <c r="H788" s="22">
        <v>24</v>
      </c>
      <c r="I788" s="22">
        <f t="shared" si="100"/>
        <v>24</v>
      </c>
      <c r="J788" s="22"/>
      <c r="K788" s="149">
        <v>8</v>
      </c>
      <c r="L788" s="90"/>
      <c r="M788" s="2"/>
      <c r="N788" t="s">
        <v>35</v>
      </c>
      <c r="O788" t="s">
        <v>35</v>
      </c>
      <c r="P788" t="s">
        <v>89</v>
      </c>
      <c r="Q788" t="s">
        <v>2892</v>
      </c>
      <c r="U788" s="2" t="s">
        <v>37</v>
      </c>
      <c r="V788" t="s">
        <v>2893</v>
      </c>
      <c r="Y788" s="90">
        <f t="shared" ref="Y788:Y791" si="103">AA788</f>
        <v>97</v>
      </c>
      <c r="Z788" s="2">
        <v>4</v>
      </c>
      <c r="AA788" s="22">
        <v>97</v>
      </c>
      <c r="AB788" s="22"/>
      <c r="AC788" s="22"/>
      <c r="AD788" s="22"/>
      <c r="AE788" s="45" t="s">
        <v>8299</v>
      </c>
      <c r="AF788" t="s">
        <v>1764</v>
      </c>
      <c r="AI788" t="s">
        <v>8522</v>
      </c>
      <c r="AK788" t="s">
        <v>69</v>
      </c>
      <c r="AN788" t="s">
        <v>465</v>
      </c>
      <c r="AS788" s="2"/>
      <c r="AU788"/>
      <c r="AV788"/>
      <c r="AX788"/>
      <c r="BC788" s="173">
        <f>VLOOKUP(Y788,系数表!A:C,3,0)</f>
        <v>1.1000000000000001</v>
      </c>
      <c r="BD788" s="173">
        <f t="shared" si="102"/>
        <v>8.8000000000000007</v>
      </c>
      <c r="BE788" s="173"/>
      <c r="BF788" s="173"/>
      <c r="BG788" s="166"/>
      <c r="BH788" s="166"/>
      <c r="BI788" s="160"/>
      <c r="BJ788" s="43">
        <f t="shared" si="99"/>
        <v>8.8000000000000007</v>
      </c>
      <c r="BK788" s="43">
        <f>BJ788</f>
        <v>8.8000000000000007</v>
      </c>
      <c r="BL788" s="44"/>
      <c r="BM788" s="44"/>
      <c r="BN788" s="44"/>
      <c r="BR788" s="2" t="s">
        <v>10975</v>
      </c>
    </row>
    <row r="789" spans="1:70" x14ac:dyDescent="0.2">
      <c r="A789" t="s">
        <v>2644</v>
      </c>
      <c r="B789" t="s">
        <v>2891</v>
      </c>
      <c r="C789" t="s">
        <v>81</v>
      </c>
      <c r="D789" t="s">
        <v>72</v>
      </c>
      <c r="E789" t="s">
        <v>83</v>
      </c>
      <c r="F789" t="s">
        <v>43</v>
      </c>
      <c r="G789" s="22">
        <v>32</v>
      </c>
      <c r="H789" s="22">
        <v>24</v>
      </c>
      <c r="I789" s="22">
        <f t="shared" si="100"/>
        <v>24</v>
      </c>
      <c r="J789" s="22"/>
      <c r="K789" s="149">
        <v>8</v>
      </c>
      <c r="L789" s="90"/>
      <c r="M789" s="2"/>
      <c r="N789" t="s">
        <v>35</v>
      </c>
      <c r="O789" t="s">
        <v>35</v>
      </c>
      <c r="P789" t="s">
        <v>89</v>
      </c>
      <c r="Q789" t="s">
        <v>2892</v>
      </c>
      <c r="U789" s="2" t="s">
        <v>37</v>
      </c>
      <c r="V789" t="s">
        <v>8523</v>
      </c>
      <c r="Y789" s="90">
        <f t="shared" si="103"/>
        <v>115</v>
      </c>
      <c r="Z789" s="2">
        <v>2</v>
      </c>
      <c r="AA789" s="22">
        <v>115</v>
      </c>
      <c r="AB789" s="22"/>
      <c r="AC789" s="22"/>
      <c r="AD789" s="22"/>
      <c r="AE789" s="22"/>
      <c r="AF789" t="s">
        <v>2934</v>
      </c>
      <c r="AI789" t="s">
        <v>8524</v>
      </c>
      <c r="AK789" t="s">
        <v>69</v>
      </c>
      <c r="AN789" t="s">
        <v>465</v>
      </c>
      <c r="AU789"/>
      <c r="AV789"/>
      <c r="AW789"/>
      <c r="AX789"/>
      <c r="BC789" s="173">
        <f>VLOOKUP(Y789,系数表!A:C,3,0)</f>
        <v>1.1000000000000001</v>
      </c>
      <c r="BD789" s="173">
        <f t="shared" si="102"/>
        <v>8.8000000000000007</v>
      </c>
      <c r="BE789" s="173"/>
      <c r="BF789" s="173"/>
      <c r="BG789" s="166"/>
      <c r="BH789" s="166"/>
      <c r="BI789" s="160"/>
      <c r="BJ789" s="43">
        <f t="shared" si="99"/>
        <v>8.8000000000000007</v>
      </c>
      <c r="BK789" s="44"/>
      <c r="BL789" s="44"/>
      <c r="BM789" s="44"/>
      <c r="BN789" s="44"/>
      <c r="BR789" s="2" t="s">
        <v>10975</v>
      </c>
    </row>
    <row r="790" spans="1:70" x14ac:dyDescent="0.2">
      <c r="A790" t="s">
        <v>2644</v>
      </c>
      <c r="B790" t="s">
        <v>2899</v>
      </c>
      <c r="C790" t="s">
        <v>81</v>
      </c>
      <c r="D790" t="s">
        <v>72</v>
      </c>
      <c r="E790" t="s">
        <v>83</v>
      </c>
      <c r="F790" t="s">
        <v>43</v>
      </c>
      <c r="G790" s="22">
        <v>32</v>
      </c>
      <c r="H790" s="22">
        <v>24</v>
      </c>
      <c r="I790" s="22">
        <f t="shared" si="100"/>
        <v>24</v>
      </c>
      <c r="J790" s="22"/>
      <c r="K790" s="149">
        <v>8</v>
      </c>
      <c r="L790" s="90"/>
      <c r="M790" s="2"/>
      <c r="N790" t="s">
        <v>35</v>
      </c>
      <c r="O790" t="s">
        <v>35</v>
      </c>
      <c r="P790" t="s">
        <v>36</v>
      </c>
      <c r="Q790" t="s">
        <v>2900</v>
      </c>
      <c r="U790" s="2" t="s">
        <v>37</v>
      </c>
      <c r="V790" t="s">
        <v>2901</v>
      </c>
      <c r="Y790" s="90">
        <f t="shared" si="103"/>
        <v>97</v>
      </c>
      <c r="Z790" s="2">
        <v>4</v>
      </c>
      <c r="AA790" s="22">
        <v>97</v>
      </c>
      <c r="AB790" s="22"/>
      <c r="AC790" s="22"/>
      <c r="AD790" s="22"/>
      <c r="AE790" s="45" t="s">
        <v>8321</v>
      </c>
      <c r="AF790" t="s">
        <v>1764</v>
      </c>
      <c r="AI790" t="s">
        <v>8522</v>
      </c>
      <c r="AK790" t="s">
        <v>69</v>
      </c>
      <c r="AN790" t="s">
        <v>465</v>
      </c>
      <c r="AS790" s="2"/>
      <c r="AU790"/>
      <c r="AV790"/>
      <c r="AX790"/>
      <c r="BC790" s="173">
        <f>VLOOKUP(Y790,系数表!A:C,3,0)</f>
        <v>1.1000000000000001</v>
      </c>
      <c r="BD790" s="173">
        <f t="shared" si="102"/>
        <v>8.8000000000000007</v>
      </c>
      <c r="BE790" s="173"/>
      <c r="BF790" s="173"/>
      <c r="BG790" s="166"/>
      <c r="BH790" s="166"/>
      <c r="BI790" s="160"/>
      <c r="BJ790" s="43">
        <f t="shared" si="99"/>
        <v>8.8000000000000007</v>
      </c>
      <c r="BK790" s="43">
        <f>BJ790</f>
        <v>8.8000000000000007</v>
      </c>
      <c r="BL790" s="44"/>
      <c r="BM790" s="44"/>
      <c r="BN790" s="44"/>
      <c r="BR790" s="2" t="s">
        <v>10975</v>
      </c>
    </row>
    <row r="791" spans="1:70" x14ac:dyDescent="0.2">
      <c r="A791" t="s">
        <v>2644</v>
      </c>
      <c r="B791" t="s">
        <v>2899</v>
      </c>
      <c r="C791" t="s">
        <v>81</v>
      </c>
      <c r="D791" t="s">
        <v>72</v>
      </c>
      <c r="E791" t="s">
        <v>83</v>
      </c>
      <c r="F791" t="s">
        <v>43</v>
      </c>
      <c r="G791" s="22">
        <v>32</v>
      </c>
      <c r="H791" s="22">
        <v>24</v>
      </c>
      <c r="I791" s="22">
        <f t="shared" si="100"/>
        <v>24</v>
      </c>
      <c r="J791" s="22"/>
      <c r="K791" s="149">
        <v>8</v>
      </c>
      <c r="L791" s="90"/>
      <c r="M791" s="2"/>
      <c r="N791" t="s">
        <v>35</v>
      </c>
      <c r="O791" t="s">
        <v>35</v>
      </c>
      <c r="P791" t="s">
        <v>89</v>
      </c>
      <c r="Q791" t="s">
        <v>2900</v>
      </c>
      <c r="U791" s="2" t="s">
        <v>37</v>
      </c>
      <c r="V791" t="s">
        <v>8525</v>
      </c>
      <c r="Y791" s="90">
        <f t="shared" si="103"/>
        <v>115</v>
      </c>
      <c r="Z791" s="2">
        <v>2</v>
      </c>
      <c r="AA791" s="22">
        <v>115</v>
      </c>
      <c r="AB791" s="22"/>
      <c r="AC791" s="22"/>
      <c r="AD791" s="22"/>
      <c r="AE791" s="22"/>
      <c r="AF791" t="s">
        <v>2934</v>
      </c>
      <c r="AI791" t="s">
        <v>8524</v>
      </c>
      <c r="AK791" t="s">
        <v>69</v>
      </c>
      <c r="AN791" t="s">
        <v>465</v>
      </c>
      <c r="AU791"/>
      <c r="AV791"/>
      <c r="AW791"/>
      <c r="AX791"/>
      <c r="BC791" s="173">
        <f>VLOOKUP(Y791,系数表!A:C,3,0)</f>
        <v>1.1000000000000001</v>
      </c>
      <c r="BD791" s="173">
        <f t="shared" si="102"/>
        <v>8.8000000000000007</v>
      </c>
      <c r="BE791" s="173"/>
      <c r="BF791" s="173"/>
      <c r="BG791" s="166"/>
      <c r="BH791" s="166"/>
      <c r="BI791" s="160"/>
      <c r="BJ791" s="43">
        <f t="shared" si="99"/>
        <v>8.8000000000000007</v>
      </c>
      <c r="BK791" s="44"/>
      <c r="BL791" s="44"/>
      <c r="BM791" s="44"/>
      <c r="BN791" s="44"/>
      <c r="BR791" s="2" t="s">
        <v>10975</v>
      </c>
    </row>
    <row r="792" spans="1:70" x14ac:dyDescent="0.2">
      <c r="A792" t="s">
        <v>2644</v>
      </c>
      <c r="B792" t="s">
        <v>8526</v>
      </c>
      <c r="C792" t="s">
        <v>81</v>
      </c>
      <c r="D792" t="s">
        <v>72</v>
      </c>
      <c r="E792" t="s">
        <v>83</v>
      </c>
      <c r="F792" t="s">
        <v>43</v>
      </c>
      <c r="G792" s="22">
        <v>32</v>
      </c>
      <c r="H792" s="22">
        <v>32</v>
      </c>
      <c r="I792" s="22">
        <f t="shared" si="100"/>
        <v>32</v>
      </c>
      <c r="J792" s="22"/>
      <c r="K792" s="90"/>
      <c r="L792" s="90"/>
      <c r="M792" s="2"/>
      <c r="N792" t="s">
        <v>45</v>
      </c>
      <c r="O792" t="s">
        <v>35</v>
      </c>
      <c r="P792" t="s">
        <v>89</v>
      </c>
      <c r="Q792" t="s">
        <v>2923</v>
      </c>
      <c r="U792" s="2" t="s">
        <v>37</v>
      </c>
      <c r="V792" t="s">
        <v>8527</v>
      </c>
      <c r="Y792" s="90"/>
      <c r="Z792" s="2">
        <v>1</v>
      </c>
      <c r="AA792" s="22">
        <v>58</v>
      </c>
      <c r="AB792" s="22"/>
      <c r="AC792" s="22"/>
      <c r="AD792" s="22"/>
      <c r="AE792" s="22"/>
      <c r="AF792" t="s">
        <v>2918</v>
      </c>
      <c r="AI792" t="s">
        <v>8024</v>
      </c>
      <c r="AK792" t="s">
        <v>206</v>
      </c>
      <c r="AN792" t="s">
        <v>465</v>
      </c>
      <c r="AU792"/>
      <c r="AV792"/>
      <c r="AW792"/>
      <c r="AX792"/>
      <c r="BC792" s="173"/>
      <c r="BD792" s="173"/>
      <c r="BE792" s="173"/>
      <c r="BF792" s="173"/>
      <c r="BG792" s="166"/>
      <c r="BH792" s="166"/>
      <c r="BI792" s="160"/>
      <c r="BJ792" s="43">
        <f t="shared" si="99"/>
        <v>0</v>
      </c>
      <c r="BK792" s="44"/>
      <c r="BL792" s="44"/>
      <c r="BM792" s="44"/>
      <c r="BN792" s="44"/>
      <c r="BR792" s="2" t="s">
        <v>10975</v>
      </c>
    </row>
    <row r="793" spans="1:70" x14ac:dyDescent="0.2">
      <c r="A793" t="s">
        <v>2644</v>
      </c>
      <c r="B793" t="s">
        <v>8528</v>
      </c>
      <c r="C793" t="s">
        <v>81</v>
      </c>
      <c r="D793" t="s">
        <v>72</v>
      </c>
      <c r="E793" t="s">
        <v>83</v>
      </c>
      <c r="F793" t="s">
        <v>97</v>
      </c>
      <c r="G793" s="22">
        <v>48</v>
      </c>
      <c r="H793" s="22">
        <v>48</v>
      </c>
      <c r="I793" s="22">
        <f t="shared" si="100"/>
        <v>48</v>
      </c>
      <c r="J793" s="22"/>
      <c r="K793" s="90"/>
      <c r="L793" s="90"/>
      <c r="M793" s="2"/>
      <c r="N793" t="s">
        <v>60</v>
      </c>
      <c r="O793" t="s">
        <v>35</v>
      </c>
      <c r="P793" t="s">
        <v>89</v>
      </c>
      <c r="Q793" t="s">
        <v>3172</v>
      </c>
      <c r="U793" s="2" t="s">
        <v>37</v>
      </c>
      <c r="V793" t="s">
        <v>8529</v>
      </c>
      <c r="Y793" s="90"/>
      <c r="Z793" s="2">
        <v>4</v>
      </c>
      <c r="AA793" s="22">
        <v>154</v>
      </c>
      <c r="AB793" s="22"/>
      <c r="AC793" s="22"/>
      <c r="AD793" s="22"/>
      <c r="AE793" s="45" t="s">
        <v>8321</v>
      </c>
      <c r="AF793" t="s">
        <v>2790</v>
      </c>
      <c r="AI793" t="s">
        <v>93</v>
      </c>
      <c r="AK793" t="s">
        <v>98</v>
      </c>
      <c r="AN793" t="s">
        <v>465</v>
      </c>
      <c r="AS793" s="2"/>
      <c r="AU793"/>
      <c r="AV793"/>
      <c r="AX793"/>
      <c r="BC793" s="173"/>
      <c r="BD793" s="173"/>
      <c r="BE793" s="173"/>
      <c r="BF793" s="173"/>
      <c r="BG793" s="166"/>
      <c r="BH793" s="166"/>
      <c r="BI793" s="160"/>
      <c r="BJ793" s="43">
        <f t="shared" si="99"/>
        <v>0</v>
      </c>
      <c r="BK793" s="43">
        <f>BJ793</f>
        <v>0</v>
      </c>
      <c r="BL793" s="44"/>
      <c r="BM793" s="44"/>
      <c r="BN793" s="44"/>
      <c r="BR793" s="2" t="s">
        <v>10975</v>
      </c>
    </row>
    <row r="794" spans="1:70" x14ac:dyDescent="0.2">
      <c r="A794" t="s">
        <v>2644</v>
      </c>
      <c r="B794" t="s">
        <v>8528</v>
      </c>
      <c r="C794" t="s">
        <v>81</v>
      </c>
      <c r="D794" t="s">
        <v>72</v>
      </c>
      <c r="E794" t="s">
        <v>83</v>
      </c>
      <c r="F794" t="s">
        <v>97</v>
      </c>
      <c r="G794" s="22">
        <v>48</v>
      </c>
      <c r="H794" s="22">
        <v>48</v>
      </c>
      <c r="I794" s="22">
        <f t="shared" si="100"/>
        <v>48</v>
      </c>
      <c r="J794" s="22"/>
      <c r="K794" s="90"/>
      <c r="L794" s="90"/>
      <c r="M794" s="2"/>
      <c r="N794" t="s">
        <v>60</v>
      </c>
      <c r="O794" t="s">
        <v>35</v>
      </c>
      <c r="P794" t="s">
        <v>89</v>
      </c>
      <c r="Q794" t="s">
        <v>3160</v>
      </c>
      <c r="U794" s="2" t="s">
        <v>37</v>
      </c>
      <c r="V794" t="s">
        <v>8530</v>
      </c>
      <c r="Y794" s="90"/>
      <c r="Z794" s="2">
        <v>2</v>
      </c>
      <c r="AA794" s="22">
        <v>88</v>
      </c>
      <c r="AB794" s="22"/>
      <c r="AC794" s="22"/>
      <c r="AD794" s="22"/>
      <c r="AE794" s="22"/>
      <c r="AF794" t="s">
        <v>2740</v>
      </c>
      <c r="AI794" t="s">
        <v>93</v>
      </c>
      <c r="AK794" t="s">
        <v>98</v>
      </c>
      <c r="AN794" t="s">
        <v>465</v>
      </c>
      <c r="AU794"/>
      <c r="AV794"/>
      <c r="AW794"/>
      <c r="AX794"/>
      <c r="BC794" s="173"/>
      <c r="BD794" s="173"/>
      <c r="BE794" s="173"/>
      <c r="BF794" s="173"/>
      <c r="BG794" s="166"/>
      <c r="BH794" s="166"/>
      <c r="BI794" s="160"/>
      <c r="BJ794" s="43">
        <f t="shared" si="99"/>
        <v>0</v>
      </c>
      <c r="BK794" s="44"/>
      <c r="BL794" s="44"/>
      <c r="BM794" s="44"/>
      <c r="BN794" s="44"/>
      <c r="BR794" s="2" t="s">
        <v>10975</v>
      </c>
    </row>
    <row r="795" spans="1:70" x14ac:dyDescent="0.2">
      <c r="A795" t="s">
        <v>2644</v>
      </c>
      <c r="B795" t="s">
        <v>8531</v>
      </c>
      <c r="C795" t="s">
        <v>81</v>
      </c>
      <c r="D795" t="s">
        <v>72</v>
      </c>
      <c r="E795" t="s">
        <v>83</v>
      </c>
      <c r="F795" t="s">
        <v>97</v>
      </c>
      <c r="G795" s="22">
        <v>48</v>
      </c>
      <c r="H795" s="22">
        <v>24</v>
      </c>
      <c r="I795" s="22">
        <f t="shared" si="100"/>
        <v>24</v>
      </c>
      <c r="J795" s="22"/>
      <c r="K795" s="90"/>
      <c r="L795" s="149">
        <v>24</v>
      </c>
      <c r="M795" s="2"/>
      <c r="N795" t="s">
        <v>45</v>
      </c>
      <c r="O795" t="s">
        <v>35</v>
      </c>
      <c r="P795" t="s">
        <v>36</v>
      </c>
      <c r="Q795" t="s">
        <v>2929</v>
      </c>
      <c r="U795" s="2" t="s">
        <v>37</v>
      </c>
      <c r="V795" t="s">
        <v>8532</v>
      </c>
      <c r="Y795" s="90">
        <f>AA795</f>
        <v>58</v>
      </c>
      <c r="Z795" s="2">
        <v>1</v>
      </c>
      <c r="AA795" s="22">
        <v>58</v>
      </c>
      <c r="AB795" s="22"/>
      <c r="AC795" s="22"/>
      <c r="AD795" s="22"/>
      <c r="AE795" s="22"/>
      <c r="AF795" t="s">
        <v>2918</v>
      </c>
      <c r="AI795" t="s">
        <v>144</v>
      </c>
      <c r="AK795" t="s">
        <v>69</v>
      </c>
      <c r="AN795" t="s">
        <v>465</v>
      </c>
      <c r="AU795"/>
      <c r="AV795"/>
      <c r="AW795"/>
      <c r="AX795"/>
      <c r="BC795" s="173"/>
      <c r="BD795" s="173"/>
      <c r="BE795" s="173">
        <f>VLOOKUP(Y795,系数表!A:D,4,0)</f>
        <v>1.19</v>
      </c>
      <c r="BF795" s="173">
        <f t="shared" ref="BF795" si="104">L795*BE795*ROUND(AA795/Y795,0)</f>
        <v>28.56</v>
      </c>
      <c r="BG795" s="166"/>
      <c r="BH795" s="166"/>
      <c r="BI795" s="160"/>
      <c r="BJ795" s="43">
        <f t="shared" si="99"/>
        <v>28.56</v>
      </c>
      <c r="BK795" s="44"/>
      <c r="BL795" s="44"/>
      <c r="BM795" s="44"/>
      <c r="BN795" s="44"/>
      <c r="BR795" s="2" t="s">
        <v>10975</v>
      </c>
    </row>
    <row r="796" spans="1:70" x14ac:dyDescent="0.2">
      <c r="A796" t="s">
        <v>2644</v>
      </c>
      <c r="B796" t="s">
        <v>8533</v>
      </c>
      <c r="C796" t="s">
        <v>41</v>
      </c>
      <c r="D796" t="s">
        <v>72</v>
      </c>
      <c r="E796" t="s">
        <v>83</v>
      </c>
      <c r="F796" t="s">
        <v>43</v>
      </c>
      <c r="G796" s="22">
        <v>32</v>
      </c>
      <c r="H796" s="22">
        <v>32</v>
      </c>
      <c r="I796" s="22">
        <f t="shared" si="100"/>
        <v>32</v>
      </c>
      <c r="J796" s="22"/>
      <c r="K796" s="90"/>
      <c r="L796" s="90"/>
      <c r="M796" s="2"/>
      <c r="N796" t="s">
        <v>45</v>
      </c>
      <c r="O796" t="s">
        <v>35</v>
      </c>
      <c r="P796" t="s">
        <v>36</v>
      </c>
      <c r="Q796" t="s">
        <v>2966</v>
      </c>
      <c r="U796" s="2" t="s">
        <v>37</v>
      </c>
      <c r="V796" t="s">
        <v>8534</v>
      </c>
      <c r="Y796" s="90"/>
      <c r="Z796" s="2">
        <v>1</v>
      </c>
      <c r="AA796" s="22">
        <v>58</v>
      </c>
      <c r="AB796" s="22"/>
      <c r="AC796" s="22"/>
      <c r="AD796" s="22"/>
      <c r="AE796" s="22"/>
      <c r="AF796" t="s">
        <v>2918</v>
      </c>
      <c r="AI796" t="s">
        <v>8024</v>
      </c>
      <c r="AK796" t="s">
        <v>206</v>
      </c>
      <c r="AN796" t="s">
        <v>465</v>
      </c>
      <c r="AU796"/>
      <c r="AV796"/>
      <c r="AW796"/>
      <c r="AX796"/>
      <c r="BC796" s="173"/>
      <c r="BD796" s="173"/>
      <c r="BE796" s="173"/>
      <c r="BF796" s="173"/>
      <c r="BG796" s="166"/>
      <c r="BH796" s="166"/>
      <c r="BI796" s="160"/>
      <c r="BJ796" s="43">
        <f t="shared" si="99"/>
        <v>0</v>
      </c>
      <c r="BK796" s="44"/>
      <c r="BL796" s="44"/>
      <c r="BM796" s="44"/>
      <c r="BN796" s="44"/>
      <c r="BR796" s="2" t="s">
        <v>10975</v>
      </c>
    </row>
    <row r="797" spans="1:70" x14ac:dyDescent="0.2">
      <c r="A797" t="s">
        <v>2644</v>
      </c>
      <c r="B797" t="s">
        <v>8535</v>
      </c>
      <c r="C797" t="s">
        <v>81</v>
      </c>
      <c r="D797" t="s">
        <v>72</v>
      </c>
      <c r="E797" t="s">
        <v>83</v>
      </c>
      <c r="F797" t="s">
        <v>43</v>
      </c>
      <c r="G797" s="22">
        <v>32</v>
      </c>
      <c r="H797" s="22">
        <v>32</v>
      </c>
      <c r="I797" s="22">
        <f t="shared" si="100"/>
        <v>32</v>
      </c>
      <c r="J797" s="22"/>
      <c r="K797" s="90"/>
      <c r="L797" s="90"/>
      <c r="M797" s="2"/>
      <c r="N797" t="s">
        <v>35</v>
      </c>
      <c r="O797" t="s">
        <v>35</v>
      </c>
      <c r="P797" t="s">
        <v>36</v>
      </c>
      <c r="Q797" t="s">
        <v>2765</v>
      </c>
      <c r="U797" s="2" t="s">
        <v>37</v>
      </c>
      <c r="V797" t="s">
        <v>8536</v>
      </c>
      <c r="Y797" s="90"/>
      <c r="Z797" s="2">
        <v>1</v>
      </c>
      <c r="AA797" s="22">
        <v>49</v>
      </c>
      <c r="AB797" s="22"/>
      <c r="AC797" s="22"/>
      <c r="AD797" s="22"/>
      <c r="AE797" s="22"/>
      <c r="AF797" t="s">
        <v>2954</v>
      </c>
      <c r="AI797" t="s">
        <v>8238</v>
      </c>
      <c r="AK797" t="s">
        <v>44</v>
      </c>
      <c r="AN797" t="s">
        <v>465</v>
      </c>
      <c r="AU797"/>
      <c r="AV797"/>
      <c r="AW797"/>
      <c r="AX797"/>
      <c r="BC797" s="173"/>
      <c r="BD797" s="173"/>
      <c r="BE797" s="173"/>
      <c r="BF797" s="173"/>
      <c r="BG797" s="166"/>
      <c r="BH797" s="166"/>
      <c r="BI797" s="160"/>
      <c r="BJ797" s="43">
        <f t="shared" si="99"/>
        <v>0</v>
      </c>
      <c r="BK797" s="44"/>
      <c r="BL797" s="44"/>
      <c r="BM797" s="44"/>
      <c r="BN797" s="44"/>
      <c r="BR797" s="2" t="s">
        <v>10975</v>
      </c>
    </row>
    <row r="798" spans="1:70" x14ac:dyDescent="0.2">
      <c r="A798" t="s">
        <v>2644</v>
      </c>
      <c r="B798" t="s">
        <v>8537</v>
      </c>
      <c r="C798" t="s">
        <v>41</v>
      </c>
      <c r="D798" t="s">
        <v>72</v>
      </c>
      <c r="E798" t="s">
        <v>83</v>
      </c>
      <c r="F798" t="s">
        <v>43</v>
      </c>
      <c r="G798" s="22">
        <v>32</v>
      </c>
      <c r="H798" s="22">
        <v>32</v>
      </c>
      <c r="I798" s="22">
        <f t="shared" si="100"/>
        <v>32</v>
      </c>
      <c r="J798" s="22"/>
      <c r="K798" s="90"/>
      <c r="L798" s="90"/>
      <c r="M798" s="2"/>
      <c r="N798" t="s">
        <v>45</v>
      </c>
      <c r="O798" t="s">
        <v>35</v>
      </c>
      <c r="P798" t="s">
        <v>36</v>
      </c>
      <c r="Q798" t="s">
        <v>2750</v>
      </c>
      <c r="U798" s="2" t="s">
        <v>37</v>
      </c>
      <c r="V798" t="s">
        <v>8538</v>
      </c>
      <c r="Y798" s="90"/>
      <c r="Z798" s="2">
        <v>1</v>
      </c>
      <c r="AA798" s="22">
        <v>57</v>
      </c>
      <c r="AB798" s="22"/>
      <c r="AC798" s="22"/>
      <c r="AD798" s="22"/>
      <c r="AE798" s="22"/>
      <c r="AF798" t="s">
        <v>3099</v>
      </c>
      <c r="AI798" t="s">
        <v>8024</v>
      </c>
      <c r="AK798" t="s">
        <v>206</v>
      </c>
      <c r="AN798" t="s">
        <v>465</v>
      </c>
      <c r="AU798"/>
      <c r="AV798"/>
      <c r="AW798"/>
      <c r="AX798"/>
      <c r="BC798" s="173"/>
      <c r="BD798" s="173"/>
      <c r="BE798" s="173"/>
      <c r="BF798" s="173"/>
      <c r="BG798" s="166"/>
      <c r="BH798" s="166"/>
      <c r="BI798" s="160"/>
      <c r="BJ798" s="43">
        <f t="shared" si="99"/>
        <v>0</v>
      </c>
      <c r="BK798" s="44"/>
      <c r="BL798" s="44"/>
      <c r="BM798" s="44"/>
      <c r="BN798" s="44"/>
      <c r="BR798" s="2" t="s">
        <v>10975</v>
      </c>
    </row>
    <row r="799" spans="1:70" x14ac:dyDescent="0.2">
      <c r="A799" t="s">
        <v>2644</v>
      </c>
      <c r="B799" t="s">
        <v>8539</v>
      </c>
      <c r="C799" t="s">
        <v>81</v>
      </c>
      <c r="D799" t="s">
        <v>85</v>
      </c>
      <c r="E799" t="s">
        <v>83</v>
      </c>
      <c r="F799" t="s">
        <v>97</v>
      </c>
      <c r="G799" s="22">
        <v>48</v>
      </c>
      <c r="H799" s="22">
        <v>48</v>
      </c>
      <c r="I799" s="22">
        <f t="shared" si="100"/>
        <v>48</v>
      </c>
      <c r="J799" s="22"/>
      <c r="K799" s="90"/>
      <c r="L799" s="90"/>
      <c r="M799" s="2"/>
      <c r="N799" t="s">
        <v>45</v>
      </c>
      <c r="O799" t="s">
        <v>35</v>
      </c>
      <c r="P799" t="s">
        <v>36</v>
      </c>
      <c r="Q799" t="s">
        <v>2856</v>
      </c>
      <c r="U799" s="2" t="s">
        <v>37</v>
      </c>
      <c r="V799" t="s">
        <v>8540</v>
      </c>
      <c r="Y799" s="90"/>
      <c r="Z799" s="2">
        <v>2</v>
      </c>
      <c r="AA799" s="22">
        <v>103</v>
      </c>
      <c r="AB799" s="22"/>
      <c r="AC799" s="22"/>
      <c r="AD799" s="22"/>
      <c r="AE799" s="22"/>
      <c r="AF799" t="s">
        <v>2782</v>
      </c>
      <c r="AI799" t="s">
        <v>103</v>
      </c>
      <c r="AK799" t="s">
        <v>98</v>
      </c>
      <c r="AN799" t="s">
        <v>465</v>
      </c>
      <c r="AU799"/>
      <c r="AV799"/>
      <c r="AW799"/>
      <c r="AX799"/>
      <c r="BC799" s="173"/>
      <c r="BD799" s="173"/>
      <c r="BE799" s="173"/>
      <c r="BF799" s="173"/>
      <c r="BG799" s="166"/>
      <c r="BH799" s="166"/>
      <c r="BI799" s="160"/>
      <c r="BJ799" s="43">
        <f t="shared" si="99"/>
        <v>0</v>
      </c>
      <c r="BK799" s="44"/>
      <c r="BL799" s="44"/>
      <c r="BM799" s="44"/>
      <c r="BN799" s="44"/>
      <c r="BR799" s="2" t="s">
        <v>10975</v>
      </c>
    </row>
    <row r="800" spans="1:70" x14ac:dyDescent="0.2">
      <c r="A800" t="s">
        <v>2644</v>
      </c>
      <c r="B800" t="s">
        <v>8539</v>
      </c>
      <c r="C800" t="s">
        <v>81</v>
      </c>
      <c r="D800" t="s">
        <v>85</v>
      </c>
      <c r="E800" t="s">
        <v>83</v>
      </c>
      <c r="F800" t="s">
        <v>97</v>
      </c>
      <c r="G800" s="22">
        <v>48</v>
      </c>
      <c r="H800" s="22">
        <v>48</v>
      </c>
      <c r="I800" s="22">
        <f t="shared" si="100"/>
        <v>48</v>
      </c>
      <c r="J800" s="22"/>
      <c r="K800" s="90"/>
      <c r="L800" s="90"/>
      <c r="M800" s="2"/>
      <c r="N800" t="s">
        <v>45</v>
      </c>
      <c r="O800" t="s">
        <v>35</v>
      </c>
      <c r="P800" t="s">
        <v>89</v>
      </c>
      <c r="Q800" t="s">
        <v>3001</v>
      </c>
      <c r="U800" s="2" t="s">
        <v>37</v>
      </c>
      <c r="V800" t="s">
        <v>8541</v>
      </c>
      <c r="Y800" s="90"/>
      <c r="Z800" s="2">
        <v>1</v>
      </c>
      <c r="AA800" s="22">
        <v>49</v>
      </c>
      <c r="AB800" s="22"/>
      <c r="AC800" s="22"/>
      <c r="AD800" s="22"/>
      <c r="AE800" s="22"/>
      <c r="AF800" t="s">
        <v>2954</v>
      </c>
      <c r="AI800" t="s">
        <v>8238</v>
      </c>
      <c r="AK800" t="s">
        <v>98</v>
      </c>
      <c r="AN800" t="s">
        <v>465</v>
      </c>
      <c r="AU800"/>
      <c r="AV800"/>
      <c r="AW800"/>
      <c r="AX800"/>
      <c r="BC800" s="173"/>
      <c r="BD800" s="173"/>
      <c r="BE800" s="173"/>
      <c r="BF800" s="173"/>
      <c r="BG800" s="166"/>
      <c r="BH800" s="166"/>
      <c r="BI800" s="160"/>
      <c r="BJ800" s="43">
        <f t="shared" si="99"/>
        <v>0</v>
      </c>
      <c r="BK800" s="44"/>
      <c r="BL800" s="44"/>
      <c r="BM800" s="44"/>
      <c r="BN800" s="44"/>
      <c r="BR800" s="2" t="s">
        <v>10975</v>
      </c>
    </row>
    <row r="801" spans="1:70" x14ac:dyDescent="0.2">
      <c r="A801" t="s">
        <v>2644</v>
      </c>
      <c r="B801" t="s">
        <v>8542</v>
      </c>
      <c r="C801" t="s">
        <v>81</v>
      </c>
      <c r="D801" t="s">
        <v>85</v>
      </c>
      <c r="E801" t="s">
        <v>83</v>
      </c>
      <c r="F801" t="s">
        <v>43</v>
      </c>
      <c r="G801" s="22">
        <v>32</v>
      </c>
      <c r="H801" s="22">
        <v>32</v>
      </c>
      <c r="I801" s="22">
        <f t="shared" si="100"/>
        <v>32</v>
      </c>
      <c r="J801" s="22"/>
      <c r="K801" s="90"/>
      <c r="L801" s="90"/>
      <c r="M801" s="2"/>
      <c r="N801" t="s">
        <v>35</v>
      </c>
      <c r="O801" t="s">
        <v>35</v>
      </c>
      <c r="P801" t="s">
        <v>36</v>
      </c>
      <c r="Q801" t="s">
        <v>3010</v>
      </c>
      <c r="U801" s="2" t="s">
        <v>37</v>
      </c>
      <c r="V801" t="s">
        <v>8543</v>
      </c>
      <c r="Y801" s="90"/>
      <c r="Z801" s="2">
        <v>2</v>
      </c>
      <c r="AA801" s="22">
        <v>103</v>
      </c>
      <c r="AB801" s="22"/>
      <c r="AC801" s="22"/>
      <c r="AD801" s="22"/>
      <c r="AE801" s="22"/>
      <c r="AF801" t="s">
        <v>2782</v>
      </c>
      <c r="AI801" t="s">
        <v>103</v>
      </c>
      <c r="AK801" t="s">
        <v>44</v>
      </c>
      <c r="AN801" t="s">
        <v>465</v>
      </c>
      <c r="AU801"/>
      <c r="AV801"/>
      <c r="AW801"/>
      <c r="AX801"/>
      <c r="BC801" s="173"/>
      <c r="BD801" s="173"/>
      <c r="BE801" s="173"/>
      <c r="BF801" s="173"/>
      <c r="BG801" s="166"/>
      <c r="BH801" s="166"/>
      <c r="BI801" s="160"/>
      <c r="BJ801" s="43">
        <f t="shared" si="99"/>
        <v>0</v>
      </c>
      <c r="BK801" s="44"/>
      <c r="BL801" s="44"/>
      <c r="BM801" s="44"/>
      <c r="BN801" s="44"/>
      <c r="BR801" s="2" t="s">
        <v>10975</v>
      </c>
    </row>
    <row r="802" spans="1:70" x14ac:dyDescent="0.2">
      <c r="A802" t="s">
        <v>2644</v>
      </c>
      <c r="B802" t="s">
        <v>8544</v>
      </c>
      <c r="C802" t="s">
        <v>41</v>
      </c>
      <c r="D802" t="s">
        <v>72</v>
      </c>
      <c r="E802" t="s">
        <v>83</v>
      </c>
      <c r="F802" t="s">
        <v>34</v>
      </c>
      <c r="G802" s="22">
        <v>16</v>
      </c>
      <c r="H802" s="22">
        <v>16</v>
      </c>
      <c r="I802" s="22">
        <f t="shared" si="100"/>
        <v>16</v>
      </c>
      <c r="J802" s="22"/>
      <c r="K802" s="90"/>
      <c r="L802" s="90"/>
      <c r="M802" s="2"/>
      <c r="N802" t="s">
        <v>35</v>
      </c>
      <c r="O802" t="s">
        <v>35</v>
      </c>
      <c r="P802" t="s">
        <v>36</v>
      </c>
      <c r="Q802" t="s">
        <v>3086</v>
      </c>
      <c r="U802" s="2" t="s">
        <v>37</v>
      </c>
      <c r="V802" t="s">
        <v>8545</v>
      </c>
      <c r="Y802" s="90"/>
      <c r="Z802" s="2">
        <v>2</v>
      </c>
      <c r="AA802" s="22">
        <v>100</v>
      </c>
      <c r="AB802" s="22"/>
      <c r="AC802" s="22"/>
      <c r="AD802" s="22"/>
      <c r="AE802" s="22"/>
      <c r="AF802" t="s">
        <v>2785</v>
      </c>
      <c r="AI802" t="s">
        <v>287</v>
      </c>
      <c r="AK802" t="s">
        <v>51</v>
      </c>
      <c r="AN802" t="s">
        <v>465</v>
      </c>
      <c r="AU802"/>
      <c r="AV802"/>
      <c r="AW802"/>
      <c r="AX802"/>
      <c r="BC802" s="173"/>
      <c r="BD802" s="173"/>
      <c r="BE802" s="173"/>
      <c r="BF802" s="173"/>
      <c r="BG802" s="166"/>
      <c r="BH802" s="166"/>
      <c r="BI802" s="160"/>
      <c r="BJ802" s="43">
        <f t="shared" si="99"/>
        <v>0</v>
      </c>
      <c r="BK802" s="44"/>
      <c r="BL802" s="44"/>
      <c r="BM802" s="44"/>
      <c r="BN802" s="44"/>
      <c r="BR802" s="2" t="s">
        <v>10975</v>
      </c>
    </row>
    <row r="803" spans="1:70" x14ac:dyDescent="0.2">
      <c r="A803" t="s">
        <v>2644</v>
      </c>
      <c r="B803" t="s">
        <v>8546</v>
      </c>
      <c r="C803" t="s">
        <v>41</v>
      </c>
      <c r="D803" t="s">
        <v>85</v>
      </c>
      <c r="E803" t="s">
        <v>83</v>
      </c>
      <c r="F803" t="s">
        <v>34</v>
      </c>
      <c r="G803" s="22">
        <v>16</v>
      </c>
      <c r="H803" s="22">
        <v>16</v>
      </c>
      <c r="I803" s="22">
        <f t="shared" si="100"/>
        <v>16</v>
      </c>
      <c r="J803" s="22"/>
      <c r="K803" s="90"/>
      <c r="L803" s="90"/>
      <c r="M803" s="2"/>
      <c r="N803" t="s">
        <v>35</v>
      </c>
      <c r="O803" t="s">
        <v>35</v>
      </c>
      <c r="P803" t="s">
        <v>36</v>
      </c>
      <c r="Q803" t="s">
        <v>2711</v>
      </c>
      <c r="U803" s="2" t="s">
        <v>37</v>
      </c>
      <c r="V803" t="s">
        <v>8547</v>
      </c>
      <c r="Y803" s="90"/>
      <c r="Z803" s="2">
        <v>3</v>
      </c>
      <c r="AA803" s="22">
        <v>88</v>
      </c>
      <c r="AB803" s="22"/>
      <c r="AC803" s="22"/>
      <c r="AD803" s="22"/>
      <c r="AE803" s="22"/>
      <c r="AF803" t="s">
        <v>2870</v>
      </c>
      <c r="AI803" t="s">
        <v>144</v>
      </c>
      <c r="AK803" t="s">
        <v>51</v>
      </c>
      <c r="AN803" t="s">
        <v>465</v>
      </c>
      <c r="AU803"/>
      <c r="AV803"/>
      <c r="AW803"/>
      <c r="AX803"/>
      <c r="BC803" s="173"/>
      <c r="BD803" s="173"/>
      <c r="BE803" s="173"/>
      <c r="BF803" s="173"/>
      <c r="BG803" s="166"/>
      <c r="BH803" s="166"/>
      <c r="BI803" s="160"/>
      <c r="BJ803" s="43">
        <f t="shared" si="99"/>
        <v>0</v>
      </c>
      <c r="BK803" s="44"/>
      <c r="BL803" s="44"/>
      <c r="BM803" s="44"/>
      <c r="BN803" s="44"/>
      <c r="BR803" s="2" t="s">
        <v>10975</v>
      </c>
    </row>
    <row r="804" spans="1:70" x14ac:dyDescent="0.2">
      <c r="A804" t="s">
        <v>2644</v>
      </c>
      <c r="B804" t="s">
        <v>8546</v>
      </c>
      <c r="C804" t="s">
        <v>41</v>
      </c>
      <c r="D804" t="s">
        <v>85</v>
      </c>
      <c r="E804" t="s">
        <v>83</v>
      </c>
      <c r="F804" t="s">
        <v>34</v>
      </c>
      <c r="G804" s="22">
        <v>16</v>
      </c>
      <c r="H804" s="22">
        <v>16</v>
      </c>
      <c r="I804" s="22">
        <f t="shared" si="100"/>
        <v>16</v>
      </c>
      <c r="J804" s="22"/>
      <c r="K804" s="90"/>
      <c r="L804" s="90"/>
      <c r="M804" s="2"/>
      <c r="N804" t="s">
        <v>35</v>
      </c>
      <c r="O804" t="s">
        <v>35</v>
      </c>
      <c r="P804" t="s">
        <v>36</v>
      </c>
      <c r="Q804" t="s">
        <v>2711</v>
      </c>
      <c r="U804" s="2" t="s">
        <v>37</v>
      </c>
      <c r="V804" t="s">
        <v>8548</v>
      </c>
      <c r="Y804" s="90"/>
      <c r="Z804" s="2">
        <v>3</v>
      </c>
      <c r="AA804" s="22">
        <v>74</v>
      </c>
      <c r="AB804" s="22"/>
      <c r="AC804" s="22"/>
      <c r="AD804" s="22"/>
      <c r="AE804" s="22"/>
      <c r="AF804" t="s">
        <v>2850</v>
      </c>
      <c r="AI804" t="s">
        <v>144</v>
      </c>
      <c r="AK804" t="s">
        <v>51</v>
      </c>
      <c r="AN804" t="s">
        <v>465</v>
      </c>
      <c r="AU804"/>
      <c r="AV804"/>
      <c r="AW804"/>
      <c r="AX804"/>
      <c r="BC804" s="173"/>
      <c r="BD804" s="173"/>
      <c r="BE804" s="173"/>
      <c r="BF804" s="173"/>
      <c r="BG804" s="166"/>
      <c r="BH804" s="166"/>
      <c r="BI804" s="160"/>
      <c r="BJ804" s="43">
        <f t="shared" si="99"/>
        <v>0</v>
      </c>
      <c r="BK804" s="44"/>
      <c r="BL804" s="44"/>
      <c r="BM804" s="44"/>
      <c r="BN804" s="44"/>
      <c r="BR804" s="2" t="s">
        <v>10975</v>
      </c>
    </row>
    <row r="805" spans="1:70" x14ac:dyDescent="0.2">
      <c r="A805" t="s">
        <v>2644</v>
      </c>
      <c r="B805" t="s">
        <v>8549</v>
      </c>
      <c r="C805" t="s">
        <v>41</v>
      </c>
      <c r="D805" t="s">
        <v>85</v>
      </c>
      <c r="E805" t="s">
        <v>83</v>
      </c>
      <c r="F805" t="s">
        <v>43</v>
      </c>
      <c r="G805" s="22">
        <v>32</v>
      </c>
      <c r="H805" s="22">
        <v>32</v>
      </c>
      <c r="I805" s="22">
        <f t="shared" si="100"/>
        <v>32</v>
      </c>
      <c r="J805" s="22"/>
      <c r="K805" s="90"/>
      <c r="L805" s="90"/>
      <c r="M805" s="2"/>
      <c r="N805" t="s">
        <v>35</v>
      </c>
      <c r="O805" t="s">
        <v>35</v>
      </c>
      <c r="P805" t="s">
        <v>36</v>
      </c>
      <c r="Q805" t="s">
        <v>2670</v>
      </c>
      <c r="U805" s="2" t="s">
        <v>37</v>
      </c>
      <c r="V805" t="s">
        <v>8550</v>
      </c>
      <c r="Y805" s="90"/>
      <c r="Z805" s="2">
        <v>3</v>
      </c>
      <c r="AA805" s="22">
        <v>88</v>
      </c>
      <c r="AB805" s="22"/>
      <c r="AC805" s="22"/>
      <c r="AD805" s="22"/>
      <c r="AE805" s="22"/>
      <c r="AF805" t="s">
        <v>2870</v>
      </c>
      <c r="AI805" t="s">
        <v>2723</v>
      </c>
      <c r="AK805" t="s">
        <v>44</v>
      </c>
      <c r="AN805" t="s">
        <v>465</v>
      </c>
      <c r="AU805"/>
      <c r="AV805"/>
      <c r="AW805"/>
      <c r="AX805"/>
      <c r="BC805" s="173"/>
      <c r="BD805" s="173"/>
      <c r="BE805" s="173"/>
      <c r="BF805" s="173"/>
      <c r="BG805" s="166"/>
      <c r="BH805" s="166"/>
      <c r="BI805" s="160"/>
      <c r="BJ805" s="43">
        <f t="shared" si="99"/>
        <v>0</v>
      </c>
      <c r="BK805" s="44"/>
      <c r="BL805" s="44"/>
      <c r="BM805" s="44"/>
      <c r="BN805" s="44"/>
      <c r="BR805" s="2" t="s">
        <v>10975</v>
      </c>
    </row>
    <row r="806" spans="1:70" x14ac:dyDescent="0.2">
      <c r="A806" t="s">
        <v>2644</v>
      </c>
      <c r="B806" t="s">
        <v>8549</v>
      </c>
      <c r="C806" t="s">
        <v>41</v>
      </c>
      <c r="D806" t="s">
        <v>85</v>
      </c>
      <c r="E806" t="s">
        <v>83</v>
      </c>
      <c r="F806" t="s">
        <v>43</v>
      </c>
      <c r="G806" s="22">
        <v>32</v>
      </c>
      <c r="H806" s="22">
        <v>32</v>
      </c>
      <c r="I806" s="22">
        <f t="shared" si="100"/>
        <v>32</v>
      </c>
      <c r="J806" s="22"/>
      <c r="K806" s="90"/>
      <c r="L806" s="90"/>
      <c r="M806" s="2"/>
      <c r="N806" t="s">
        <v>35</v>
      </c>
      <c r="O806" t="s">
        <v>35</v>
      </c>
      <c r="P806" t="s">
        <v>36</v>
      </c>
      <c r="Q806" t="s">
        <v>2670</v>
      </c>
      <c r="U806" s="2" t="s">
        <v>37</v>
      </c>
      <c r="V806" t="s">
        <v>8551</v>
      </c>
      <c r="Y806" s="90"/>
      <c r="Z806" s="2">
        <v>3</v>
      </c>
      <c r="AA806" s="22">
        <v>74</v>
      </c>
      <c r="AB806" s="22"/>
      <c r="AC806" s="22"/>
      <c r="AD806" s="22"/>
      <c r="AE806" s="22"/>
      <c r="AF806" t="s">
        <v>2850</v>
      </c>
      <c r="AI806" t="s">
        <v>1534</v>
      </c>
      <c r="AK806" t="s">
        <v>44</v>
      </c>
      <c r="AN806" t="s">
        <v>465</v>
      </c>
      <c r="AU806"/>
      <c r="AV806"/>
      <c r="AW806"/>
      <c r="AX806"/>
      <c r="BC806" s="173"/>
      <c r="BD806" s="173"/>
      <c r="BE806" s="173"/>
      <c r="BF806" s="173"/>
      <c r="BG806" s="166"/>
      <c r="BH806" s="166"/>
      <c r="BI806" s="160"/>
      <c r="BJ806" s="43">
        <f t="shared" si="99"/>
        <v>0</v>
      </c>
      <c r="BK806" s="44"/>
      <c r="BL806" s="44"/>
      <c r="BM806" s="44"/>
      <c r="BN806" s="44"/>
      <c r="BR806" s="2" t="s">
        <v>10975</v>
      </c>
    </row>
    <row r="807" spans="1:70" x14ac:dyDescent="0.2">
      <c r="A807" t="s">
        <v>2644</v>
      </c>
      <c r="B807" t="s">
        <v>8552</v>
      </c>
      <c r="C807" t="s">
        <v>41</v>
      </c>
      <c r="D807" t="s">
        <v>85</v>
      </c>
      <c r="E807" t="s">
        <v>83</v>
      </c>
      <c r="F807" t="s">
        <v>34</v>
      </c>
      <c r="G807" s="22">
        <v>16</v>
      </c>
      <c r="H807" s="22">
        <v>16</v>
      </c>
      <c r="I807" s="22">
        <f t="shared" si="100"/>
        <v>16</v>
      </c>
      <c r="J807" s="22"/>
      <c r="K807" s="90"/>
      <c r="L807" s="90"/>
      <c r="M807" s="2"/>
      <c r="N807" t="s">
        <v>35</v>
      </c>
      <c r="O807" t="s">
        <v>35</v>
      </c>
      <c r="P807" t="s">
        <v>36</v>
      </c>
      <c r="Q807" t="s">
        <v>2936</v>
      </c>
      <c r="U807" s="2" t="s">
        <v>37</v>
      </c>
      <c r="V807" t="s">
        <v>8553</v>
      </c>
      <c r="Y807" s="90"/>
      <c r="Z807" s="2">
        <v>3</v>
      </c>
      <c r="AA807" s="22">
        <v>152</v>
      </c>
      <c r="AB807" s="22"/>
      <c r="AC807" s="22"/>
      <c r="AD807" s="22"/>
      <c r="AE807" s="22"/>
      <c r="AF807" t="s">
        <v>8467</v>
      </c>
      <c r="AI807" t="s">
        <v>144</v>
      </c>
      <c r="AK807" t="s">
        <v>51</v>
      </c>
      <c r="AN807" t="s">
        <v>465</v>
      </c>
      <c r="AU807"/>
      <c r="AV807"/>
      <c r="AW807"/>
      <c r="AX807"/>
      <c r="BC807" s="173"/>
      <c r="BD807" s="173"/>
      <c r="BE807" s="173"/>
      <c r="BF807" s="173"/>
      <c r="BG807" s="166"/>
      <c r="BH807" s="166"/>
      <c r="BI807" s="160"/>
      <c r="BJ807" s="43">
        <f t="shared" si="99"/>
        <v>0</v>
      </c>
      <c r="BK807" s="44"/>
      <c r="BL807" s="44"/>
      <c r="BM807" s="44"/>
      <c r="BN807" s="44"/>
      <c r="BR807" s="2" t="s">
        <v>10975</v>
      </c>
    </row>
    <row r="808" spans="1:70" x14ac:dyDescent="0.2">
      <c r="A808" t="s">
        <v>2644</v>
      </c>
      <c r="B808" t="s">
        <v>8554</v>
      </c>
      <c r="C808" t="s">
        <v>41</v>
      </c>
      <c r="D808" t="s">
        <v>85</v>
      </c>
      <c r="E808" t="s">
        <v>83</v>
      </c>
      <c r="F808" t="s">
        <v>43</v>
      </c>
      <c r="G808" s="22">
        <v>32</v>
      </c>
      <c r="H808" s="22">
        <v>32</v>
      </c>
      <c r="I808" s="22">
        <f t="shared" si="100"/>
        <v>32</v>
      </c>
      <c r="J808" s="22"/>
      <c r="K808" s="90"/>
      <c r="L808" s="90"/>
      <c r="M808" s="2"/>
      <c r="N808" t="s">
        <v>35</v>
      </c>
      <c r="O808" t="s">
        <v>35</v>
      </c>
      <c r="P808" t="s">
        <v>36</v>
      </c>
      <c r="Q808" t="s">
        <v>2750</v>
      </c>
      <c r="U808" s="2" t="s">
        <v>37</v>
      </c>
      <c r="V808" t="s">
        <v>8555</v>
      </c>
      <c r="Y808" s="90"/>
      <c r="Z808" s="2">
        <v>2</v>
      </c>
      <c r="AA808" s="22">
        <v>103</v>
      </c>
      <c r="AB808" s="22"/>
      <c r="AC808" s="22"/>
      <c r="AD808" s="22"/>
      <c r="AE808" s="22"/>
      <c r="AF808" t="s">
        <v>2782</v>
      </c>
      <c r="AI808" t="s">
        <v>103</v>
      </c>
      <c r="AK808" t="s">
        <v>44</v>
      </c>
      <c r="AN808" t="s">
        <v>465</v>
      </c>
      <c r="AU808"/>
      <c r="AV808"/>
      <c r="AW808"/>
      <c r="AX808"/>
      <c r="BC808" s="173"/>
      <c r="BD808" s="173"/>
      <c r="BE808" s="173"/>
      <c r="BF808" s="173"/>
      <c r="BG808" s="166"/>
      <c r="BH808" s="166"/>
      <c r="BI808" s="160"/>
      <c r="BJ808" s="43">
        <f t="shared" si="99"/>
        <v>0</v>
      </c>
      <c r="BK808" s="44"/>
      <c r="BL808" s="44"/>
      <c r="BM808" s="44"/>
      <c r="BN808" s="44"/>
      <c r="BR808" s="2" t="s">
        <v>10975</v>
      </c>
    </row>
    <row r="809" spans="1:70" x14ac:dyDescent="0.2">
      <c r="A809" t="s">
        <v>2644</v>
      </c>
      <c r="B809" t="s">
        <v>8556</v>
      </c>
      <c r="C809" t="s">
        <v>81</v>
      </c>
      <c r="D809" t="s">
        <v>72</v>
      </c>
      <c r="E809" t="s">
        <v>83</v>
      </c>
      <c r="F809" t="s">
        <v>97</v>
      </c>
      <c r="G809" s="22">
        <v>48</v>
      </c>
      <c r="H809" s="22">
        <v>40</v>
      </c>
      <c r="I809" s="22">
        <f t="shared" si="100"/>
        <v>40</v>
      </c>
      <c r="J809" s="22"/>
      <c r="K809" s="149">
        <v>8</v>
      </c>
      <c r="L809" s="90"/>
      <c r="M809" s="2"/>
      <c r="N809" t="s">
        <v>45</v>
      </c>
      <c r="O809" t="s">
        <v>35</v>
      </c>
      <c r="P809" t="s">
        <v>89</v>
      </c>
      <c r="Q809" t="s">
        <v>3039</v>
      </c>
      <c r="U809" s="2" t="s">
        <v>37</v>
      </c>
      <c r="V809" t="s">
        <v>8557</v>
      </c>
      <c r="Y809" s="90">
        <f>AA809</f>
        <v>103</v>
      </c>
      <c r="Z809" s="2">
        <v>2</v>
      </c>
      <c r="AA809" s="22">
        <v>103</v>
      </c>
      <c r="AB809" s="22"/>
      <c r="AC809" s="22"/>
      <c r="AD809" s="22"/>
      <c r="AE809" s="22"/>
      <c r="AF809" t="s">
        <v>2782</v>
      </c>
      <c r="AI809" t="s">
        <v>303</v>
      </c>
      <c r="AK809" t="s">
        <v>152</v>
      </c>
      <c r="AN809" t="s">
        <v>465</v>
      </c>
      <c r="AU809"/>
      <c r="AV809"/>
      <c r="AW809"/>
      <c r="AX809"/>
      <c r="BC809" s="173">
        <f>VLOOKUP(Y809,系数表!A:C,3,0)</f>
        <v>1.1000000000000001</v>
      </c>
      <c r="BD809" s="173">
        <f t="shared" si="102"/>
        <v>8.8000000000000007</v>
      </c>
      <c r="BE809" s="173"/>
      <c r="BF809" s="173"/>
      <c r="BG809" s="166"/>
      <c r="BH809" s="166"/>
      <c r="BI809" s="160"/>
      <c r="BJ809" s="43">
        <f t="shared" si="99"/>
        <v>8.8000000000000007</v>
      </c>
      <c r="BK809" s="44"/>
      <c r="BL809" s="44"/>
      <c r="BM809" s="44"/>
      <c r="BN809" s="44"/>
      <c r="BR809" s="2" t="s">
        <v>10975</v>
      </c>
    </row>
    <row r="810" spans="1:70" x14ac:dyDescent="0.2">
      <c r="A810" t="s">
        <v>2644</v>
      </c>
      <c r="B810" t="s">
        <v>2950</v>
      </c>
      <c r="C810" t="s">
        <v>41</v>
      </c>
      <c r="D810" t="s">
        <v>85</v>
      </c>
      <c r="E810" t="s">
        <v>83</v>
      </c>
      <c r="F810" t="s">
        <v>43</v>
      </c>
      <c r="G810" s="22">
        <v>32</v>
      </c>
      <c r="H810" s="22">
        <v>32</v>
      </c>
      <c r="I810" s="22">
        <f t="shared" si="100"/>
        <v>32</v>
      </c>
      <c r="J810" s="22"/>
      <c r="K810" s="90"/>
      <c r="L810" s="90"/>
      <c r="M810" s="2"/>
      <c r="N810" t="s">
        <v>35</v>
      </c>
      <c r="O810" t="s">
        <v>35</v>
      </c>
      <c r="P810" t="s">
        <v>36</v>
      </c>
      <c r="Q810" t="s">
        <v>2875</v>
      </c>
      <c r="U810" s="2" t="s">
        <v>37</v>
      </c>
      <c r="V810" t="s">
        <v>2952</v>
      </c>
      <c r="Y810" s="90"/>
      <c r="Z810" s="2">
        <v>4</v>
      </c>
      <c r="AA810" s="22">
        <v>154</v>
      </c>
      <c r="AB810" s="22"/>
      <c r="AC810" s="22"/>
      <c r="AD810" s="22"/>
      <c r="AE810" s="45" t="s">
        <v>8321</v>
      </c>
      <c r="AF810" t="s">
        <v>2790</v>
      </c>
      <c r="AI810" t="s">
        <v>677</v>
      </c>
      <c r="AK810" t="s">
        <v>44</v>
      </c>
      <c r="AN810" t="s">
        <v>465</v>
      </c>
      <c r="AS810" s="2"/>
      <c r="AU810"/>
      <c r="AV810"/>
      <c r="AX810"/>
      <c r="BC810" s="173"/>
      <c r="BD810" s="173"/>
      <c r="BE810" s="173"/>
      <c r="BF810" s="173"/>
      <c r="BG810" s="166"/>
      <c r="BH810" s="166"/>
      <c r="BI810" s="160"/>
      <c r="BJ810" s="43">
        <f t="shared" si="99"/>
        <v>0</v>
      </c>
      <c r="BK810" s="43">
        <f>BJ810</f>
        <v>0</v>
      </c>
      <c r="BL810" s="44"/>
      <c r="BM810" s="44"/>
      <c r="BN810" s="44"/>
      <c r="BR810" s="2" t="s">
        <v>10975</v>
      </c>
    </row>
    <row r="811" spans="1:70" x14ac:dyDescent="0.2">
      <c r="A811" t="s">
        <v>2644</v>
      </c>
      <c r="B811" t="s">
        <v>2959</v>
      </c>
      <c r="C811" t="s">
        <v>81</v>
      </c>
      <c r="D811" t="s">
        <v>72</v>
      </c>
      <c r="E811" t="s">
        <v>83</v>
      </c>
      <c r="F811" t="s">
        <v>43</v>
      </c>
      <c r="G811" s="22">
        <v>32</v>
      </c>
      <c r="H811" s="22">
        <v>26</v>
      </c>
      <c r="I811" s="22">
        <f t="shared" si="100"/>
        <v>26</v>
      </c>
      <c r="J811" s="22"/>
      <c r="K811" s="149">
        <v>6</v>
      </c>
      <c r="L811" s="90"/>
      <c r="M811" s="2"/>
      <c r="N811" t="s">
        <v>35</v>
      </c>
      <c r="O811" t="s">
        <v>35</v>
      </c>
      <c r="P811" t="s">
        <v>36</v>
      </c>
      <c r="Q811" t="s">
        <v>2960</v>
      </c>
      <c r="U811" s="2" t="s">
        <v>37</v>
      </c>
      <c r="V811" t="s">
        <v>2961</v>
      </c>
      <c r="Y811" s="90">
        <f>AA811</f>
        <v>49</v>
      </c>
      <c r="Z811" s="2">
        <v>1</v>
      </c>
      <c r="AA811" s="22">
        <v>49</v>
      </c>
      <c r="AB811" s="22"/>
      <c r="AC811" s="22"/>
      <c r="AD811" s="22"/>
      <c r="AE811" s="22"/>
      <c r="AF811" t="s">
        <v>2954</v>
      </c>
      <c r="AI811" t="s">
        <v>8468</v>
      </c>
      <c r="AK811" t="s">
        <v>166</v>
      </c>
      <c r="AN811" t="s">
        <v>465</v>
      </c>
      <c r="AU811"/>
      <c r="AV811"/>
      <c r="AW811"/>
      <c r="AX811"/>
      <c r="BC811" s="173">
        <f>VLOOKUP(Y811,系数表!A:C,3,0)</f>
        <v>1.1000000000000001</v>
      </c>
      <c r="BD811" s="173">
        <f t="shared" si="102"/>
        <v>6.6000000000000005</v>
      </c>
      <c r="BE811" s="173"/>
      <c r="BF811" s="173"/>
      <c r="BG811" s="166"/>
      <c r="BH811" s="166"/>
      <c r="BI811" s="160"/>
      <c r="BJ811" s="43">
        <f t="shared" si="99"/>
        <v>6.6000000000000005</v>
      </c>
      <c r="BK811" s="44"/>
      <c r="BL811" s="44"/>
      <c r="BM811" s="44"/>
      <c r="BN811" s="44"/>
      <c r="BR811" s="2" t="s">
        <v>10975</v>
      </c>
    </row>
    <row r="812" spans="1:70" x14ac:dyDescent="0.2">
      <c r="A812" t="s">
        <v>2644</v>
      </c>
      <c r="B812" t="s">
        <v>2964</v>
      </c>
      <c r="C812" t="s">
        <v>81</v>
      </c>
      <c r="D812" t="s">
        <v>72</v>
      </c>
      <c r="E812" t="s">
        <v>83</v>
      </c>
      <c r="F812" t="s">
        <v>43</v>
      </c>
      <c r="G812" s="22">
        <v>32</v>
      </c>
      <c r="H812" s="22">
        <v>26</v>
      </c>
      <c r="I812" s="22">
        <f t="shared" si="100"/>
        <v>26</v>
      </c>
      <c r="J812" s="22"/>
      <c r="K812" s="90"/>
      <c r="L812" s="90"/>
      <c r="M812" s="22">
        <v>6</v>
      </c>
      <c r="N812" t="s">
        <v>35</v>
      </c>
      <c r="O812" t="s">
        <v>35</v>
      </c>
      <c r="P812" t="s">
        <v>89</v>
      </c>
      <c r="Q812" t="s">
        <v>2960</v>
      </c>
      <c r="U812" s="2" t="s">
        <v>37</v>
      </c>
      <c r="V812" t="s">
        <v>2965</v>
      </c>
      <c r="Y812" s="90"/>
      <c r="Z812" s="2">
        <v>2</v>
      </c>
      <c r="AA812" s="22">
        <v>100</v>
      </c>
      <c r="AB812" s="22"/>
      <c r="AC812" s="22"/>
      <c r="AD812" s="22"/>
      <c r="AE812" s="22"/>
      <c r="AF812" t="s">
        <v>2785</v>
      </c>
      <c r="AI812" t="s">
        <v>8471</v>
      </c>
      <c r="AK812" t="s">
        <v>166</v>
      </c>
      <c r="AN812" t="s">
        <v>465</v>
      </c>
      <c r="AU812"/>
      <c r="AV812"/>
      <c r="AW812"/>
      <c r="AX812"/>
      <c r="BC812" s="173"/>
      <c r="BD812" s="173"/>
      <c r="BE812" s="173"/>
      <c r="BF812" s="173"/>
      <c r="BG812" s="166"/>
      <c r="BH812" s="166"/>
      <c r="BI812" s="160"/>
      <c r="BJ812" s="43">
        <f t="shared" si="99"/>
        <v>0</v>
      </c>
      <c r="BK812" s="44"/>
      <c r="BL812" s="44"/>
      <c r="BM812" s="44"/>
      <c r="BN812" s="44"/>
      <c r="BR812" s="2" t="s">
        <v>10975</v>
      </c>
    </row>
    <row r="813" spans="1:70" x14ac:dyDescent="0.2">
      <c r="A813" t="s">
        <v>2644</v>
      </c>
      <c r="B813" t="s">
        <v>8558</v>
      </c>
      <c r="C813" t="s">
        <v>81</v>
      </c>
      <c r="D813" t="s">
        <v>72</v>
      </c>
      <c r="E813" t="s">
        <v>83</v>
      </c>
      <c r="F813" t="s">
        <v>34</v>
      </c>
      <c r="G813" s="22">
        <v>16</v>
      </c>
      <c r="H813" s="22">
        <v>16</v>
      </c>
      <c r="I813" s="22">
        <f t="shared" si="100"/>
        <v>16</v>
      </c>
      <c r="J813" s="22"/>
      <c r="K813" s="90"/>
      <c r="L813" s="90"/>
      <c r="M813" s="2"/>
      <c r="N813" t="s">
        <v>35</v>
      </c>
      <c r="O813" t="s">
        <v>35</v>
      </c>
      <c r="P813" t="s">
        <v>36</v>
      </c>
      <c r="Q813" t="s">
        <v>2945</v>
      </c>
      <c r="U813" s="2" t="s">
        <v>37</v>
      </c>
      <c r="V813" t="s">
        <v>8559</v>
      </c>
      <c r="Y813" s="90"/>
      <c r="Z813" s="2">
        <v>2</v>
      </c>
      <c r="AA813" s="22">
        <v>100</v>
      </c>
      <c r="AB813" s="22"/>
      <c r="AC813" s="22"/>
      <c r="AD813" s="22"/>
      <c r="AE813" s="22"/>
      <c r="AF813" t="s">
        <v>2785</v>
      </c>
      <c r="AI813" t="s">
        <v>144</v>
      </c>
      <c r="AK813" t="s">
        <v>51</v>
      </c>
      <c r="AN813" t="s">
        <v>465</v>
      </c>
      <c r="AU813"/>
      <c r="AV813"/>
      <c r="AW813"/>
      <c r="AX813"/>
      <c r="BC813" s="173"/>
      <c r="BD813" s="173"/>
      <c r="BE813" s="173"/>
      <c r="BF813" s="173"/>
      <c r="BG813" s="166"/>
      <c r="BH813" s="166"/>
      <c r="BI813" s="160"/>
      <c r="BJ813" s="43">
        <f t="shared" si="99"/>
        <v>0</v>
      </c>
      <c r="BK813" s="44"/>
      <c r="BL813" s="44"/>
      <c r="BM813" s="44"/>
      <c r="BN813" s="44"/>
      <c r="BR813" s="2" t="s">
        <v>10975</v>
      </c>
    </row>
    <row r="814" spans="1:70" x14ac:dyDescent="0.2">
      <c r="A814" t="s">
        <v>2644</v>
      </c>
      <c r="B814" t="s">
        <v>8558</v>
      </c>
      <c r="C814" t="s">
        <v>41</v>
      </c>
      <c r="D814" t="s">
        <v>72</v>
      </c>
      <c r="E814" t="s">
        <v>83</v>
      </c>
      <c r="F814" t="s">
        <v>34</v>
      </c>
      <c r="G814" s="22">
        <v>16</v>
      </c>
      <c r="H814" s="22">
        <v>16</v>
      </c>
      <c r="I814" s="22">
        <f t="shared" si="100"/>
        <v>16</v>
      </c>
      <c r="J814" s="22"/>
      <c r="K814" s="90"/>
      <c r="L814" s="90"/>
      <c r="M814" s="2"/>
      <c r="N814" t="s">
        <v>35</v>
      </c>
      <c r="O814" t="s">
        <v>35</v>
      </c>
      <c r="P814" t="s">
        <v>36</v>
      </c>
      <c r="Q814" t="s">
        <v>2945</v>
      </c>
      <c r="U814" s="2" t="s">
        <v>37</v>
      </c>
      <c r="V814" t="s">
        <v>8560</v>
      </c>
      <c r="Y814" s="90"/>
      <c r="Z814" s="2">
        <v>1</v>
      </c>
      <c r="AA814" s="22">
        <v>52</v>
      </c>
      <c r="AB814" s="22"/>
      <c r="AC814" s="22"/>
      <c r="AD814" s="22"/>
      <c r="AE814" s="22"/>
      <c r="AF814" t="s">
        <v>2832</v>
      </c>
      <c r="AI814" t="s">
        <v>144</v>
      </c>
      <c r="AK814" t="s">
        <v>51</v>
      </c>
      <c r="AN814" t="s">
        <v>465</v>
      </c>
      <c r="AU814"/>
      <c r="AV814"/>
      <c r="AW814"/>
      <c r="AX814"/>
      <c r="BC814" s="173"/>
      <c r="BD814" s="173"/>
      <c r="BE814" s="173"/>
      <c r="BF814" s="173"/>
      <c r="BG814" s="166"/>
      <c r="BH814" s="166"/>
      <c r="BI814" s="160"/>
      <c r="BJ814" s="43">
        <f t="shared" si="99"/>
        <v>0</v>
      </c>
      <c r="BK814" s="44"/>
      <c r="BL814" s="44"/>
      <c r="BM814" s="44"/>
      <c r="BN814" s="44"/>
      <c r="BR814" s="2" t="s">
        <v>10975</v>
      </c>
    </row>
    <row r="815" spans="1:70" x14ac:dyDescent="0.2">
      <c r="A815" t="s">
        <v>2644</v>
      </c>
      <c r="B815" t="s">
        <v>2977</v>
      </c>
      <c r="C815" t="s">
        <v>41</v>
      </c>
      <c r="D815" t="s">
        <v>72</v>
      </c>
      <c r="E815" t="s">
        <v>83</v>
      </c>
      <c r="F815" t="s">
        <v>630</v>
      </c>
      <c r="G815" s="22">
        <v>24</v>
      </c>
      <c r="H815" s="22">
        <v>24</v>
      </c>
      <c r="I815" s="22">
        <f t="shared" si="100"/>
        <v>24</v>
      </c>
      <c r="J815" s="22"/>
      <c r="K815" s="90"/>
      <c r="L815" s="90"/>
      <c r="M815" s="2"/>
      <c r="N815" t="s">
        <v>35</v>
      </c>
      <c r="O815" t="s">
        <v>35</v>
      </c>
      <c r="P815" t="s">
        <v>36</v>
      </c>
      <c r="Q815" t="s">
        <v>2978</v>
      </c>
      <c r="U815" s="2" t="s">
        <v>37</v>
      </c>
      <c r="V815" t="s">
        <v>2979</v>
      </c>
      <c r="Y815" s="90"/>
      <c r="Z815" s="2">
        <v>2</v>
      </c>
      <c r="AA815" s="22">
        <v>103</v>
      </c>
      <c r="AB815" s="22"/>
      <c r="AC815" s="22"/>
      <c r="AD815" s="22"/>
      <c r="AE815" s="22"/>
      <c r="AF815" t="s">
        <v>2782</v>
      </c>
      <c r="AI815" t="s">
        <v>93</v>
      </c>
      <c r="AK815" t="s">
        <v>69</v>
      </c>
      <c r="AN815" t="s">
        <v>465</v>
      </c>
      <c r="AU815"/>
      <c r="AV815"/>
      <c r="AW815"/>
      <c r="AX815"/>
      <c r="BC815" s="173"/>
      <c r="BD815" s="173"/>
      <c r="BE815" s="173"/>
      <c r="BF815" s="173"/>
      <c r="BG815" s="166"/>
      <c r="BH815" s="166"/>
      <c r="BI815" s="160"/>
      <c r="BJ815" s="43">
        <f t="shared" si="99"/>
        <v>0</v>
      </c>
      <c r="BK815" s="44"/>
      <c r="BL815" s="44"/>
      <c r="BM815" s="44"/>
      <c r="BN815" s="44"/>
      <c r="BR815" s="2" t="s">
        <v>10975</v>
      </c>
    </row>
    <row r="816" spans="1:70" x14ac:dyDescent="0.2">
      <c r="A816" t="s">
        <v>2644</v>
      </c>
      <c r="B816" t="s">
        <v>2977</v>
      </c>
      <c r="C816" t="s">
        <v>41</v>
      </c>
      <c r="D816" t="s">
        <v>72</v>
      </c>
      <c r="E816" t="s">
        <v>83</v>
      </c>
      <c r="F816" t="s">
        <v>630</v>
      </c>
      <c r="G816" s="22">
        <v>24</v>
      </c>
      <c r="H816" s="22">
        <v>24</v>
      </c>
      <c r="I816" s="22">
        <f t="shared" si="100"/>
        <v>24</v>
      </c>
      <c r="J816" s="22"/>
      <c r="K816" s="90"/>
      <c r="L816" s="90"/>
      <c r="M816" s="2"/>
      <c r="N816" t="s">
        <v>35</v>
      </c>
      <c r="O816" t="s">
        <v>35</v>
      </c>
      <c r="P816" t="s">
        <v>36</v>
      </c>
      <c r="Q816" t="s">
        <v>2978</v>
      </c>
      <c r="U816" s="2" t="s">
        <v>37</v>
      </c>
      <c r="V816" t="s">
        <v>2981</v>
      </c>
      <c r="Y816" s="90"/>
      <c r="Z816" s="2">
        <v>3</v>
      </c>
      <c r="AA816" s="22">
        <v>119</v>
      </c>
      <c r="AB816" s="22"/>
      <c r="AC816" s="22"/>
      <c r="AD816" s="22"/>
      <c r="AE816" s="22"/>
      <c r="AF816" t="s">
        <v>5753</v>
      </c>
      <c r="AI816" t="s">
        <v>2436</v>
      </c>
      <c r="AK816" t="s">
        <v>69</v>
      </c>
      <c r="AN816" t="s">
        <v>465</v>
      </c>
      <c r="AU816"/>
      <c r="AV816"/>
      <c r="AW816"/>
      <c r="AX816"/>
      <c r="BC816" s="173"/>
      <c r="BD816" s="173"/>
      <c r="BE816" s="173"/>
      <c r="BF816" s="173"/>
      <c r="BG816" s="166"/>
      <c r="BH816" s="166"/>
      <c r="BI816" s="160"/>
      <c r="BJ816" s="43">
        <f t="shared" si="99"/>
        <v>0</v>
      </c>
      <c r="BK816" s="44"/>
      <c r="BL816" s="44"/>
      <c r="BM816" s="44"/>
      <c r="BN816" s="44"/>
      <c r="BR816" s="2" t="s">
        <v>10975</v>
      </c>
    </row>
    <row r="817" spans="1:70" x14ac:dyDescent="0.2">
      <c r="A817" t="s">
        <v>2644</v>
      </c>
      <c r="B817" t="s">
        <v>8561</v>
      </c>
      <c r="C817" t="s">
        <v>81</v>
      </c>
      <c r="D817" t="s">
        <v>72</v>
      </c>
      <c r="E817" t="s">
        <v>83</v>
      </c>
      <c r="F817" t="s">
        <v>43</v>
      </c>
      <c r="G817" s="22">
        <v>32</v>
      </c>
      <c r="H817" s="22">
        <v>32</v>
      </c>
      <c r="I817" s="22">
        <f t="shared" si="100"/>
        <v>32</v>
      </c>
      <c r="J817" s="22"/>
      <c r="K817" s="90"/>
      <c r="L817" s="90"/>
      <c r="M817" s="2"/>
      <c r="N817" t="s">
        <v>45</v>
      </c>
      <c r="O817" t="s">
        <v>35</v>
      </c>
      <c r="P817" t="s">
        <v>36</v>
      </c>
      <c r="Q817" t="s">
        <v>2641</v>
      </c>
      <c r="U817" s="2" t="s">
        <v>37</v>
      </c>
      <c r="V817" t="s">
        <v>8562</v>
      </c>
      <c r="Y817" s="90"/>
      <c r="Z817" s="2">
        <v>5</v>
      </c>
      <c r="AA817" s="22">
        <v>134</v>
      </c>
      <c r="AB817" s="22"/>
      <c r="AC817" s="22"/>
      <c r="AD817" s="22"/>
      <c r="AE817" s="45" t="s">
        <v>8321</v>
      </c>
      <c r="AF817" t="s">
        <v>2902</v>
      </c>
      <c r="AI817" t="s">
        <v>7920</v>
      </c>
      <c r="AK817" t="s">
        <v>206</v>
      </c>
      <c r="AN817" t="s">
        <v>465</v>
      </c>
      <c r="AS817" s="2"/>
      <c r="AU817"/>
      <c r="AV817"/>
      <c r="AX817"/>
      <c r="BC817" s="173"/>
      <c r="BD817" s="173"/>
      <c r="BE817" s="173"/>
      <c r="BF817" s="173"/>
      <c r="BG817" s="166"/>
      <c r="BH817" s="166"/>
      <c r="BI817" s="160"/>
      <c r="BJ817" s="43">
        <f t="shared" si="99"/>
        <v>0</v>
      </c>
      <c r="BK817" s="43">
        <f>BJ817</f>
        <v>0</v>
      </c>
      <c r="BL817" s="44"/>
      <c r="BM817" s="44"/>
      <c r="BN817" s="44"/>
      <c r="BR817" s="2" t="s">
        <v>10975</v>
      </c>
    </row>
    <row r="818" spans="1:70" x14ac:dyDescent="0.2">
      <c r="A818" t="s">
        <v>2644</v>
      </c>
      <c r="B818" t="s">
        <v>8561</v>
      </c>
      <c r="C818" t="s">
        <v>81</v>
      </c>
      <c r="D818" t="s">
        <v>72</v>
      </c>
      <c r="E818" t="s">
        <v>83</v>
      </c>
      <c r="F818" t="s">
        <v>43</v>
      </c>
      <c r="G818" s="22">
        <v>32</v>
      </c>
      <c r="H818" s="22">
        <v>32</v>
      </c>
      <c r="I818" s="22">
        <f t="shared" si="100"/>
        <v>32</v>
      </c>
      <c r="J818" s="22"/>
      <c r="K818" s="90"/>
      <c r="L818" s="90"/>
      <c r="M818" s="2"/>
      <c r="N818" t="s">
        <v>45</v>
      </c>
      <c r="O818" t="s">
        <v>35</v>
      </c>
      <c r="P818" t="s">
        <v>36</v>
      </c>
      <c r="Q818" t="s">
        <v>2641</v>
      </c>
      <c r="U818" s="2" t="s">
        <v>37</v>
      </c>
      <c r="V818" t="s">
        <v>8563</v>
      </c>
      <c r="Y818" s="90"/>
      <c r="Z818" s="2">
        <v>1</v>
      </c>
      <c r="AA818" s="22">
        <v>39</v>
      </c>
      <c r="AB818" s="22"/>
      <c r="AC818" s="22"/>
      <c r="AD818" s="22"/>
      <c r="AE818" s="22"/>
      <c r="AF818" t="s">
        <v>2904</v>
      </c>
      <c r="AI818" t="s">
        <v>8024</v>
      </c>
      <c r="AK818" t="s">
        <v>206</v>
      </c>
      <c r="AN818" t="s">
        <v>465</v>
      </c>
      <c r="AU818"/>
      <c r="AV818"/>
      <c r="AW818"/>
      <c r="AX818"/>
      <c r="BC818" s="173"/>
      <c r="BD818" s="173"/>
      <c r="BE818" s="173"/>
      <c r="BF818" s="173"/>
      <c r="BG818" s="166"/>
      <c r="BH818" s="166"/>
      <c r="BI818" s="160"/>
      <c r="BJ818" s="43">
        <f t="shared" si="99"/>
        <v>0</v>
      </c>
      <c r="BK818" s="44"/>
      <c r="BL818" s="44"/>
      <c r="BM818" s="44"/>
      <c r="BN818" s="44"/>
      <c r="BR818" s="2" t="s">
        <v>10975</v>
      </c>
    </row>
    <row r="819" spans="1:70" x14ac:dyDescent="0.2">
      <c r="A819" t="s">
        <v>2644</v>
      </c>
      <c r="B819" t="s">
        <v>2987</v>
      </c>
      <c r="C819" t="s">
        <v>81</v>
      </c>
      <c r="D819" t="s">
        <v>85</v>
      </c>
      <c r="E819" t="s">
        <v>83</v>
      </c>
      <c r="F819" t="s">
        <v>97</v>
      </c>
      <c r="G819" s="22">
        <v>48</v>
      </c>
      <c r="H819" s="22">
        <v>48</v>
      </c>
      <c r="I819" s="22">
        <f t="shared" si="100"/>
        <v>48</v>
      </c>
      <c r="J819" s="22"/>
      <c r="K819" s="90"/>
      <c r="L819" s="90"/>
      <c r="M819" s="2"/>
      <c r="N819" t="s">
        <v>60</v>
      </c>
      <c r="O819" t="s">
        <v>35</v>
      </c>
      <c r="P819" t="s">
        <v>89</v>
      </c>
      <c r="Q819" t="s">
        <v>2988</v>
      </c>
      <c r="U819" s="2" t="s">
        <v>37</v>
      </c>
      <c r="V819" t="s">
        <v>2989</v>
      </c>
      <c r="Y819" s="90"/>
      <c r="Z819" s="2">
        <v>2</v>
      </c>
      <c r="AA819" s="22">
        <v>56</v>
      </c>
      <c r="AB819" s="22"/>
      <c r="AC819" s="22"/>
      <c r="AD819" s="22"/>
      <c r="AE819" s="22"/>
      <c r="AF819" t="s">
        <v>3591</v>
      </c>
      <c r="AI819" t="s">
        <v>93</v>
      </c>
      <c r="AK819" t="s">
        <v>98</v>
      </c>
      <c r="AN819" t="s">
        <v>465</v>
      </c>
      <c r="AU819"/>
      <c r="AV819"/>
      <c r="AW819"/>
      <c r="AX819"/>
      <c r="BC819" s="173"/>
      <c r="BD819" s="173"/>
      <c r="BE819" s="173"/>
      <c r="BF819" s="173"/>
      <c r="BG819" s="166"/>
      <c r="BH819" s="166"/>
      <c r="BI819" s="160"/>
      <c r="BJ819" s="43">
        <f t="shared" si="99"/>
        <v>0</v>
      </c>
      <c r="BK819" s="44"/>
      <c r="BL819" s="44"/>
      <c r="BM819" s="44"/>
      <c r="BN819" s="44"/>
      <c r="BR819" s="2" t="s">
        <v>10975</v>
      </c>
    </row>
    <row r="820" spans="1:70" x14ac:dyDescent="0.2">
      <c r="A820" t="s">
        <v>2644</v>
      </c>
      <c r="B820" t="s">
        <v>8564</v>
      </c>
      <c r="C820" t="s">
        <v>81</v>
      </c>
      <c r="D820" t="s">
        <v>85</v>
      </c>
      <c r="E820" t="s">
        <v>83</v>
      </c>
      <c r="F820" t="s">
        <v>335</v>
      </c>
      <c r="G820" s="22">
        <v>64</v>
      </c>
      <c r="H820" s="22">
        <v>64</v>
      </c>
      <c r="I820" s="22">
        <f t="shared" si="100"/>
        <v>64</v>
      </c>
      <c r="J820" s="22"/>
      <c r="K820" s="90"/>
      <c r="L820" s="90"/>
      <c r="M820" s="2"/>
      <c r="N820" t="s">
        <v>60</v>
      </c>
      <c r="O820" t="s">
        <v>35</v>
      </c>
      <c r="P820" t="s">
        <v>89</v>
      </c>
      <c r="Q820" t="s">
        <v>2851</v>
      </c>
      <c r="U820" s="2" t="s">
        <v>37</v>
      </c>
      <c r="V820" t="s">
        <v>8565</v>
      </c>
      <c r="Y820" s="90"/>
      <c r="Z820" s="2">
        <v>2</v>
      </c>
      <c r="AA820" s="74">
        <v>73</v>
      </c>
      <c r="AB820" s="22"/>
      <c r="AC820" s="22"/>
      <c r="AD820" s="22"/>
      <c r="AE820" s="22"/>
      <c r="AF820" t="s">
        <v>3158</v>
      </c>
      <c r="AI820" t="s">
        <v>677</v>
      </c>
      <c r="AK820" t="s">
        <v>336</v>
      </c>
      <c r="AN820" t="s">
        <v>465</v>
      </c>
      <c r="AU820"/>
      <c r="AV820"/>
      <c r="AW820"/>
      <c r="AX820"/>
      <c r="BC820" s="173"/>
      <c r="BD820" s="173"/>
      <c r="BE820" s="173"/>
      <c r="BF820" s="173"/>
      <c r="BG820" s="166"/>
      <c r="BH820" s="166"/>
      <c r="BI820" s="160"/>
      <c r="BJ820" s="43">
        <f t="shared" si="99"/>
        <v>0</v>
      </c>
      <c r="BK820" s="44"/>
      <c r="BL820" s="44"/>
      <c r="BM820" s="44"/>
      <c r="BN820" s="44"/>
      <c r="BR820" s="2" t="s">
        <v>10975</v>
      </c>
    </row>
    <row r="821" spans="1:70" x14ac:dyDescent="0.2">
      <c r="A821" t="s">
        <v>2644</v>
      </c>
      <c r="B821" t="s">
        <v>8564</v>
      </c>
      <c r="C821" t="s">
        <v>81</v>
      </c>
      <c r="D821" t="s">
        <v>85</v>
      </c>
      <c r="E821" t="s">
        <v>83</v>
      </c>
      <c r="F821" t="s">
        <v>335</v>
      </c>
      <c r="G821" s="22">
        <v>64</v>
      </c>
      <c r="H821" s="22">
        <v>64</v>
      </c>
      <c r="I821" s="22">
        <f t="shared" si="100"/>
        <v>64</v>
      </c>
      <c r="J821" s="22"/>
      <c r="K821" s="90"/>
      <c r="L821" s="90"/>
      <c r="M821" s="2"/>
      <c r="N821" t="s">
        <v>60</v>
      </c>
      <c r="O821" t="s">
        <v>35</v>
      </c>
      <c r="P821" t="s">
        <v>89</v>
      </c>
      <c r="Q821" t="s">
        <v>2724</v>
      </c>
      <c r="U821" s="2" t="s">
        <v>37</v>
      </c>
      <c r="V821" t="s">
        <v>8566</v>
      </c>
      <c r="Y821" s="90"/>
      <c r="Z821" s="2">
        <v>1</v>
      </c>
      <c r="AA821" s="22">
        <v>27</v>
      </c>
      <c r="AB821" s="22"/>
      <c r="AC821" s="22"/>
      <c r="AD821" s="22"/>
      <c r="AE821" s="22"/>
      <c r="AF821" t="s">
        <v>8567</v>
      </c>
      <c r="AI821" t="s">
        <v>677</v>
      </c>
      <c r="AK821" t="s">
        <v>336</v>
      </c>
      <c r="AN821" t="s">
        <v>465</v>
      </c>
      <c r="AU821"/>
      <c r="AV821"/>
      <c r="AW821"/>
      <c r="AX821"/>
      <c r="BC821" s="173"/>
      <c r="BD821" s="173"/>
      <c r="BE821" s="173"/>
      <c r="BF821" s="173"/>
      <c r="BG821" s="166"/>
      <c r="BH821" s="166"/>
      <c r="BI821" s="160"/>
      <c r="BJ821" s="43">
        <f t="shared" si="99"/>
        <v>0</v>
      </c>
      <c r="BK821" s="44"/>
      <c r="BL821" s="44"/>
      <c r="BM821" s="44"/>
      <c r="BN821" s="44"/>
      <c r="BR821" s="2" t="s">
        <v>10975</v>
      </c>
    </row>
    <row r="822" spans="1:70" x14ac:dyDescent="0.2">
      <c r="A822" t="s">
        <v>2644</v>
      </c>
      <c r="B822" t="s">
        <v>8564</v>
      </c>
      <c r="C822" t="s">
        <v>81</v>
      </c>
      <c r="D822" t="s">
        <v>85</v>
      </c>
      <c r="E822" t="s">
        <v>83</v>
      </c>
      <c r="F822" t="s">
        <v>335</v>
      </c>
      <c r="G822" s="22">
        <v>64</v>
      </c>
      <c r="H822" s="22">
        <v>64</v>
      </c>
      <c r="I822" s="22">
        <f t="shared" si="100"/>
        <v>64</v>
      </c>
      <c r="J822" s="22"/>
      <c r="K822" s="90"/>
      <c r="L822" s="90"/>
      <c r="M822" s="2"/>
      <c r="N822" t="s">
        <v>60</v>
      </c>
      <c r="O822" t="s">
        <v>35</v>
      </c>
      <c r="P822" t="s">
        <v>89</v>
      </c>
      <c r="Q822" t="s">
        <v>2720</v>
      </c>
      <c r="U822" s="2" t="s">
        <v>37</v>
      </c>
      <c r="V822" t="s">
        <v>8568</v>
      </c>
      <c r="Y822" s="90"/>
      <c r="Z822" s="2">
        <v>1</v>
      </c>
      <c r="AA822" s="22">
        <v>27</v>
      </c>
      <c r="AB822" s="22"/>
      <c r="AC822" s="22"/>
      <c r="AD822" s="22"/>
      <c r="AE822" s="22"/>
      <c r="AF822" t="s">
        <v>8569</v>
      </c>
      <c r="AI822" t="s">
        <v>677</v>
      </c>
      <c r="AK822" t="s">
        <v>336</v>
      </c>
      <c r="AN822" t="s">
        <v>465</v>
      </c>
      <c r="AU822"/>
      <c r="AV822"/>
      <c r="AW822"/>
      <c r="AX822"/>
      <c r="BC822" s="173"/>
      <c r="BD822" s="173"/>
      <c r="BE822" s="173"/>
      <c r="BF822" s="173"/>
      <c r="BG822" s="166"/>
      <c r="BH822" s="166"/>
      <c r="BI822" s="160"/>
      <c r="BJ822" s="43">
        <f t="shared" si="99"/>
        <v>0</v>
      </c>
      <c r="BK822" s="44"/>
      <c r="BL822" s="44"/>
      <c r="BM822" s="44"/>
      <c r="BN822" s="44"/>
      <c r="BR822" s="2" t="s">
        <v>10975</v>
      </c>
    </row>
    <row r="823" spans="1:70" x14ac:dyDescent="0.2">
      <c r="A823" t="s">
        <v>2644</v>
      </c>
      <c r="B823" t="s">
        <v>8570</v>
      </c>
      <c r="C823" t="s">
        <v>41</v>
      </c>
      <c r="D823" t="s">
        <v>72</v>
      </c>
      <c r="E823" t="s">
        <v>83</v>
      </c>
      <c r="F823" t="s">
        <v>43</v>
      </c>
      <c r="G823" s="22">
        <v>32</v>
      </c>
      <c r="H823" s="22">
        <v>32</v>
      </c>
      <c r="I823" s="22">
        <f t="shared" si="100"/>
        <v>32</v>
      </c>
      <c r="J823" s="22"/>
      <c r="K823" s="90"/>
      <c r="L823" s="90"/>
      <c r="M823" s="2"/>
      <c r="N823" t="s">
        <v>45</v>
      </c>
      <c r="O823" t="s">
        <v>35</v>
      </c>
      <c r="P823" t="s">
        <v>36</v>
      </c>
      <c r="Q823" t="s">
        <v>2998</v>
      </c>
      <c r="U823" s="2" t="s">
        <v>37</v>
      </c>
      <c r="V823" t="s">
        <v>8571</v>
      </c>
      <c r="Y823" s="90"/>
      <c r="Z823" s="2">
        <v>1</v>
      </c>
      <c r="AA823" s="22">
        <v>39</v>
      </c>
      <c r="AB823" s="22"/>
      <c r="AC823" s="22"/>
      <c r="AD823" s="22"/>
      <c r="AE823" s="22"/>
      <c r="AF823" t="s">
        <v>2904</v>
      </c>
      <c r="AI823" t="s">
        <v>8024</v>
      </c>
      <c r="AK823" t="s">
        <v>206</v>
      </c>
      <c r="AN823" t="s">
        <v>465</v>
      </c>
      <c r="AU823"/>
      <c r="AV823"/>
      <c r="AW823"/>
      <c r="AX823"/>
      <c r="BC823" s="173"/>
      <c r="BD823" s="173"/>
      <c r="BE823" s="173"/>
      <c r="BF823" s="173"/>
      <c r="BG823" s="166"/>
      <c r="BH823" s="166"/>
      <c r="BI823" s="160"/>
      <c r="BJ823" s="43">
        <f t="shared" si="99"/>
        <v>0</v>
      </c>
      <c r="BK823" s="44"/>
      <c r="BL823" s="44"/>
      <c r="BM823" s="44"/>
      <c r="BN823" s="44"/>
      <c r="BR823" s="2" t="s">
        <v>10975</v>
      </c>
    </row>
    <row r="824" spans="1:70" x14ac:dyDescent="0.2">
      <c r="A824" t="s">
        <v>2644</v>
      </c>
      <c r="B824" t="s">
        <v>8572</v>
      </c>
      <c r="C824" t="s">
        <v>81</v>
      </c>
      <c r="D824" t="s">
        <v>72</v>
      </c>
      <c r="E824" t="s">
        <v>83</v>
      </c>
      <c r="F824" t="s">
        <v>97</v>
      </c>
      <c r="G824" s="22">
        <v>48</v>
      </c>
      <c r="H824" s="22">
        <v>40</v>
      </c>
      <c r="I824" s="22">
        <f t="shared" si="100"/>
        <v>40</v>
      </c>
      <c r="J824" s="22"/>
      <c r="K824" s="149">
        <v>8</v>
      </c>
      <c r="L824" s="90"/>
      <c r="M824" s="2"/>
      <c r="N824" t="s">
        <v>60</v>
      </c>
      <c r="O824" t="s">
        <v>35</v>
      </c>
      <c r="P824" t="s">
        <v>89</v>
      </c>
      <c r="Q824" t="s">
        <v>3105</v>
      </c>
      <c r="U824" s="2" t="s">
        <v>37</v>
      </c>
      <c r="V824" t="s">
        <v>8573</v>
      </c>
      <c r="Y824" s="90">
        <f t="shared" ref="Y824:Y827" si="105">AA824</f>
        <v>54</v>
      </c>
      <c r="Z824" s="2">
        <v>2</v>
      </c>
      <c r="AA824" s="22">
        <v>54</v>
      </c>
      <c r="AB824" s="22"/>
      <c r="AC824" s="22"/>
      <c r="AD824" s="22"/>
      <c r="AE824" s="45" t="s">
        <v>7225</v>
      </c>
      <c r="AF824" t="s">
        <v>8574</v>
      </c>
      <c r="AI824" t="s">
        <v>5788</v>
      </c>
      <c r="AK824" t="s">
        <v>275</v>
      </c>
      <c r="AN824" t="s">
        <v>465</v>
      </c>
      <c r="AS824" s="2"/>
      <c r="AU824"/>
      <c r="AV824"/>
      <c r="AX824"/>
      <c r="BC824" s="173">
        <f>VLOOKUP(Y824,系数表!A:C,3,0)</f>
        <v>1.1000000000000001</v>
      </c>
      <c r="BD824" s="173">
        <f t="shared" si="102"/>
        <v>8.8000000000000007</v>
      </c>
      <c r="BE824" s="173"/>
      <c r="BF824" s="173"/>
      <c r="BG824" s="166"/>
      <c r="BH824" s="166"/>
      <c r="BI824" s="160"/>
      <c r="BJ824" s="43">
        <f t="shared" si="99"/>
        <v>8.8000000000000007</v>
      </c>
      <c r="BK824" s="43">
        <f>BJ824</f>
        <v>8.8000000000000007</v>
      </c>
      <c r="BL824" s="44"/>
      <c r="BM824" s="44"/>
      <c r="BN824" s="44"/>
      <c r="BR824" s="2" t="s">
        <v>10975</v>
      </c>
    </row>
    <row r="825" spans="1:70" x14ac:dyDescent="0.2">
      <c r="A825" t="s">
        <v>2644</v>
      </c>
      <c r="B825" t="s">
        <v>8572</v>
      </c>
      <c r="C825" t="s">
        <v>81</v>
      </c>
      <c r="D825" t="s">
        <v>72</v>
      </c>
      <c r="E825" t="s">
        <v>83</v>
      </c>
      <c r="F825" t="s">
        <v>97</v>
      </c>
      <c r="G825" s="22">
        <v>48</v>
      </c>
      <c r="H825" s="22">
        <v>40</v>
      </c>
      <c r="I825" s="22">
        <f t="shared" si="100"/>
        <v>40</v>
      </c>
      <c r="J825" s="22"/>
      <c r="K825" s="149">
        <v>8</v>
      </c>
      <c r="L825" s="90"/>
      <c r="M825" s="2"/>
      <c r="N825" t="s">
        <v>60</v>
      </c>
      <c r="O825" t="s">
        <v>35</v>
      </c>
      <c r="P825" t="s">
        <v>89</v>
      </c>
      <c r="Q825" t="s">
        <v>2887</v>
      </c>
      <c r="U825" s="2" t="s">
        <v>37</v>
      </c>
      <c r="V825" t="s">
        <v>8575</v>
      </c>
      <c r="Y825" s="90">
        <f t="shared" si="105"/>
        <v>80</v>
      </c>
      <c r="Z825" s="2">
        <v>3</v>
      </c>
      <c r="AA825" s="22">
        <v>80</v>
      </c>
      <c r="AB825" s="22"/>
      <c r="AC825" s="22"/>
      <c r="AD825" s="22"/>
      <c r="AE825" s="45" t="s">
        <v>8576</v>
      </c>
      <c r="AF825" t="s">
        <v>8577</v>
      </c>
      <c r="AI825" t="s">
        <v>5788</v>
      </c>
      <c r="AK825" t="s">
        <v>275</v>
      </c>
      <c r="AN825" t="s">
        <v>465</v>
      </c>
      <c r="AS825" s="2"/>
      <c r="AU825"/>
      <c r="AV825"/>
      <c r="AX825"/>
      <c r="BC825" s="173">
        <f>VLOOKUP(Y825,系数表!A:C,3,0)</f>
        <v>1.1000000000000001</v>
      </c>
      <c r="BD825" s="173">
        <f t="shared" si="102"/>
        <v>8.8000000000000007</v>
      </c>
      <c r="BE825" s="173"/>
      <c r="BF825" s="173"/>
      <c r="BG825" s="166"/>
      <c r="BH825" s="166"/>
      <c r="BI825" s="160"/>
      <c r="BJ825" s="43">
        <f t="shared" si="99"/>
        <v>8.8000000000000007</v>
      </c>
      <c r="BK825" s="43">
        <f>BJ825</f>
        <v>8.8000000000000007</v>
      </c>
      <c r="BL825" s="44"/>
      <c r="BM825" s="44"/>
      <c r="BN825" s="44"/>
      <c r="BR825" s="2" t="s">
        <v>10975</v>
      </c>
    </row>
    <row r="826" spans="1:70" x14ac:dyDescent="0.2">
      <c r="A826" t="s">
        <v>2644</v>
      </c>
      <c r="B826" t="s">
        <v>8572</v>
      </c>
      <c r="C826" t="s">
        <v>81</v>
      </c>
      <c r="D826" t="s">
        <v>72</v>
      </c>
      <c r="E826" t="s">
        <v>83</v>
      </c>
      <c r="F826" t="s">
        <v>97</v>
      </c>
      <c r="G826" s="22">
        <v>48</v>
      </c>
      <c r="H826" s="22">
        <v>40</v>
      </c>
      <c r="I826" s="22">
        <f t="shared" si="100"/>
        <v>40</v>
      </c>
      <c r="J826" s="22"/>
      <c r="K826" s="149">
        <v>8</v>
      </c>
      <c r="L826" s="90"/>
      <c r="M826" s="2"/>
      <c r="N826" t="s">
        <v>60</v>
      </c>
      <c r="O826" t="s">
        <v>35</v>
      </c>
      <c r="P826" t="s">
        <v>89</v>
      </c>
      <c r="Q826" t="s">
        <v>2883</v>
      </c>
      <c r="U826" s="2" t="s">
        <v>37</v>
      </c>
      <c r="V826" t="s">
        <v>8578</v>
      </c>
      <c r="Y826" s="90">
        <f t="shared" si="105"/>
        <v>39</v>
      </c>
      <c r="Z826" s="2">
        <v>1</v>
      </c>
      <c r="AA826" s="22">
        <v>39</v>
      </c>
      <c r="AB826" s="22"/>
      <c r="AC826" s="22"/>
      <c r="AD826" s="22"/>
      <c r="AE826" s="22"/>
      <c r="AF826" t="s">
        <v>2904</v>
      </c>
      <c r="AI826" t="s">
        <v>7718</v>
      </c>
      <c r="AK826" t="s">
        <v>275</v>
      </c>
      <c r="AN826" t="s">
        <v>465</v>
      </c>
      <c r="AU826"/>
      <c r="AV826"/>
      <c r="AW826"/>
      <c r="AX826"/>
      <c r="BC826" s="173">
        <f>VLOOKUP(Y826,系数表!A:C,3,0)</f>
        <v>1.1000000000000001</v>
      </c>
      <c r="BD826" s="173">
        <f t="shared" si="102"/>
        <v>8.8000000000000007</v>
      </c>
      <c r="BE826" s="173"/>
      <c r="BF826" s="173"/>
      <c r="BG826" s="166"/>
      <c r="BH826" s="166"/>
      <c r="BI826" s="160"/>
      <c r="BJ826" s="43">
        <f t="shared" si="99"/>
        <v>8.8000000000000007</v>
      </c>
      <c r="BK826" s="44"/>
      <c r="BL826" s="44"/>
      <c r="BM826" s="44"/>
      <c r="BN826" s="44"/>
      <c r="BR826" s="2" t="s">
        <v>10975</v>
      </c>
    </row>
    <row r="827" spans="1:70" x14ac:dyDescent="0.2">
      <c r="A827" t="s">
        <v>2644</v>
      </c>
      <c r="B827" t="s">
        <v>3012</v>
      </c>
      <c r="C827" t="s">
        <v>81</v>
      </c>
      <c r="D827" t="s">
        <v>72</v>
      </c>
      <c r="E827" t="s">
        <v>83</v>
      </c>
      <c r="F827" t="s">
        <v>97</v>
      </c>
      <c r="G827" s="22">
        <v>48</v>
      </c>
      <c r="H827" s="22">
        <v>44</v>
      </c>
      <c r="I827" s="22">
        <f t="shared" si="100"/>
        <v>44</v>
      </c>
      <c r="J827" s="22"/>
      <c r="K827" s="149">
        <v>4</v>
      </c>
      <c r="L827" s="90"/>
      <c r="M827" s="2"/>
      <c r="N827" t="s">
        <v>60</v>
      </c>
      <c r="O827" t="s">
        <v>35</v>
      </c>
      <c r="P827" t="s">
        <v>89</v>
      </c>
      <c r="Q827" t="s">
        <v>2777</v>
      </c>
      <c r="U827" s="2" t="s">
        <v>37</v>
      </c>
      <c r="V827" t="s">
        <v>3013</v>
      </c>
      <c r="Y827" s="90">
        <f t="shared" si="105"/>
        <v>134</v>
      </c>
      <c r="Z827" s="2">
        <v>5</v>
      </c>
      <c r="AA827" s="22">
        <v>134</v>
      </c>
      <c r="AB827" s="22"/>
      <c r="AC827" s="22"/>
      <c r="AD827" s="22"/>
      <c r="AE827" s="45" t="s">
        <v>7225</v>
      </c>
      <c r="AF827" t="s">
        <v>2902</v>
      </c>
      <c r="AI827" t="s">
        <v>7920</v>
      </c>
      <c r="AK827" t="s">
        <v>156</v>
      </c>
      <c r="AN827" t="s">
        <v>465</v>
      </c>
      <c r="AS827" s="2"/>
      <c r="AU827"/>
      <c r="AV827"/>
      <c r="AX827"/>
      <c r="BC827" s="173">
        <f>VLOOKUP(Y827,系数表!A:C,3,0)</f>
        <v>1.1000000000000001</v>
      </c>
      <c r="BD827" s="173">
        <f t="shared" si="102"/>
        <v>4.4000000000000004</v>
      </c>
      <c r="BE827" s="173"/>
      <c r="BF827" s="173"/>
      <c r="BG827" s="166"/>
      <c r="BH827" s="166"/>
      <c r="BI827" s="160"/>
      <c r="BJ827" s="43">
        <f t="shared" si="99"/>
        <v>4.4000000000000004</v>
      </c>
      <c r="BK827" s="43">
        <f>BJ827</f>
        <v>4.4000000000000004</v>
      </c>
      <c r="BL827" s="44"/>
      <c r="BM827" s="44"/>
      <c r="BN827" s="44"/>
      <c r="BR827" s="2" t="s">
        <v>10975</v>
      </c>
    </row>
    <row r="828" spans="1:70" x14ac:dyDescent="0.2">
      <c r="A828" t="s">
        <v>2644</v>
      </c>
      <c r="B828" t="s">
        <v>3014</v>
      </c>
      <c r="C828" t="s">
        <v>41</v>
      </c>
      <c r="D828" t="s">
        <v>72</v>
      </c>
      <c r="E828" t="s">
        <v>83</v>
      </c>
      <c r="F828" t="s">
        <v>43</v>
      </c>
      <c r="G828" s="22">
        <v>32</v>
      </c>
      <c r="H828" s="22">
        <v>32</v>
      </c>
      <c r="I828" s="22">
        <f t="shared" si="100"/>
        <v>32</v>
      </c>
      <c r="J828" s="22"/>
      <c r="K828" s="90"/>
      <c r="L828" s="90"/>
      <c r="M828" s="2"/>
      <c r="N828" t="s">
        <v>35</v>
      </c>
      <c r="O828" t="s">
        <v>35</v>
      </c>
      <c r="P828" t="s">
        <v>36</v>
      </c>
      <c r="Q828" t="s">
        <v>3006</v>
      </c>
      <c r="U828" s="2" t="s">
        <v>37</v>
      </c>
      <c r="V828" t="s">
        <v>3016</v>
      </c>
      <c r="Y828" s="90"/>
      <c r="Z828" s="2">
        <v>1</v>
      </c>
      <c r="AA828" s="22">
        <v>66</v>
      </c>
      <c r="AB828" s="22"/>
      <c r="AC828" s="22"/>
      <c r="AD828" s="22"/>
      <c r="AE828" s="22"/>
      <c r="AF828" t="s">
        <v>3053</v>
      </c>
      <c r="AI828" t="s">
        <v>103</v>
      </c>
      <c r="AK828" t="s">
        <v>44</v>
      </c>
      <c r="AN828" t="s">
        <v>465</v>
      </c>
      <c r="AU828"/>
      <c r="AV828"/>
      <c r="AW828"/>
      <c r="AX828"/>
      <c r="BC828" s="173"/>
      <c r="BD828" s="173"/>
      <c r="BE828" s="173"/>
      <c r="BF828" s="173"/>
      <c r="BG828" s="166"/>
      <c r="BH828" s="166"/>
      <c r="BI828" s="160"/>
      <c r="BJ828" s="43">
        <f t="shared" si="99"/>
        <v>0</v>
      </c>
      <c r="BK828" s="44"/>
      <c r="BL828" s="44"/>
      <c r="BM828" s="44"/>
      <c r="BN828" s="44"/>
      <c r="BR828" s="2" t="s">
        <v>10975</v>
      </c>
    </row>
    <row r="829" spans="1:70" x14ac:dyDescent="0.2">
      <c r="A829" t="s">
        <v>2644</v>
      </c>
      <c r="B829" t="s">
        <v>3014</v>
      </c>
      <c r="C829" t="s">
        <v>81</v>
      </c>
      <c r="D829" t="s">
        <v>72</v>
      </c>
      <c r="E829" t="s">
        <v>83</v>
      </c>
      <c r="F829" t="s">
        <v>43</v>
      </c>
      <c r="G829" s="22">
        <v>32</v>
      </c>
      <c r="H829" s="22">
        <v>32</v>
      </c>
      <c r="I829" s="22">
        <f t="shared" si="100"/>
        <v>32</v>
      </c>
      <c r="J829" s="22"/>
      <c r="K829" s="90"/>
      <c r="L829" s="90"/>
      <c r="M829" s="2"/>
      <c r="N829" t="s">
        <v>35</v>
      </c>
      <c r="O829" t="s">
        <v>35</v>
      </c>
      <c r="P829" t="s">
        <v>36</v>
      </c>
      <c r="Q829" t="s">
        <v>3006</v>
      </c>
      <c r="U829" s="2" t="s">
        <v>37</v>
      </c>
      <c r="V829" t="s">
        <v>8579</v>
      </c>
      <c r="Y829" s="90"/>
      <c r="Z829" s="2">
        <v>1</v>
      </c>
      <c r="AA829" s="22">
        <v>27</v>
      </c>
      <c r="AB829" s="22"/>
      <c r="AC829" s="22"/>
      <c r="AD829" s="22"/>
      <c r="AE829" s="22"/>
      <c r="AF829" t="s">
        <v>3003</v>
      </c>
      <c r="AI829" t="s">
        <v>103</v>
      </c>
      <c r="AK829" t="s">
        <v>44</v>
      </c>
      <c r="AN829" t="s">
        <v>465</v>
      </c>
      <c r="AU829"/>
      <c r="AV829"/>
      <c r="AW829"/>
      <c r="AX829"/>
      <c r="BC829" s="173"/>
      <c r="BD829" s="173"/>
      <c r="BE829" s="173"/>
      <c r="BF829" s="173"/>
      <c r="BG829" s="166"/>
      <c r="BH829" s="166"/>
      <c r="BI829" s="160"/>
      <c r="BJ829" s="43">
        <f t="shared" si="99"/>
        <v>0</v>
      </c>
      <c r="BK829" s="44"/>
      <c r="BL829" s="44"/>
      <c r="BM829" s="44"/>
      <c r="BN829" s="44"/>
      <c r="BR829" s="2" t="s">
        <v>10975</v>
      </c>
    </row>
    <row r="830" spans="1:70" x14ac:dyDescent="0.2">
      <c r="A830" t="s">
        <v>2644</v>
      </c>
      <c r="B830" t="s">
        <v>3017</v>
      </c>
      <c r="C830" t="s">
        <v>81</v>
      </c>
      <c r="D830" t="s">
        <v>72</v>
      </c>
      <c r="E830" t="s">
        <v>83</v>
      </c>
      <c r="F830" t="s">
        <v>43</v>
      </c>
      <c r="G830" s="22">
        <v>32</v>
      </c>
      <c r="H830" s="22">
        <v>32</v>
      </c>
      <c r="I830" s="22">
        <f t="shared" si="100"/>
        <v>32</v>
      </c>
      <c r="J830" s="22"/>
      <c r="K830" s="90"/>
      <c r="L830" s="90"/>
      <c r="M830" s="2"/>
      <c r="N830" t="s">
        <v>35</v>
      </c>
      <c r="O830" t="s">
        <v>35</v>
      </c>
      <c r="P830" t="s">
        <v>36</v>
      </c>
      <c r="Q830" t="s">
        <v>3018</v>
      </c>
      <c r="U830" s="2" t="s">
        <v>37</v>
      </c>
      <c r="V830" t="s">
        <v>3019</v>
      </c>
      <c r="Y830" s="90"/>
      <c r="Z830" s="2">
        <v>1</v>
      </c>
      <c r="AA830" s="22">
        <v>27</v>
      </c>
      <c r="AB830" s="22"/>
      <c r="AC830" s="22"/>
      <c r="AD830" s="22"/>
      <c r="AE830" s="22"/>
      <c r="AF830" t="s">
        <v>3003</v>
      </c>
      <c r="AI830" t="s">
        <v>103</v>
      </c>
      <c r="AK830" t="s">
        <v>44</v>
      </c>
      <c r="AN830" t="s">
        <v>465</v>
      </c>
      <c r="AU830"/>
      <c r="AV830"/>
      <c r="AW830"/>
      <c r="AX830"/>
      <c r="BC830" s="173"/>
      <c r="BD830" s="173"/>
      <c r="BE830" s="173"/>
      <c r="BF830" s="173"/>
      <c r="BG830" s="166"/>
      <c r="BH830" s="166"/>
      <c r="BI830" s="160"/>
      <c r="BJ830" s="43">
        <f t="shared" si="99"/>
        <v>0</v>
      </c>
      <c r="BK830" s="44"/>
      <c r="BL830" s="44"/>
      <c r="BM830" s="44"/>
      <c r="BN830" s="44"/>
      <c r="BR830" s="2" t="s">
        <v>10975</v>
      </c>
    </row>
    <row r="831" spans="1:70" x14ac:dyDescent="0.2">
      <c r="A831" t="s">
        <v>2644</v>
      </c>
      <c r="B831" t="s">
        <v>3020</v>
      </c>
      <c r="C831" t="s">
        <v>81</v>
      </c>
      <c r="D831" t="s">
        <v>72</v>
      </c>
      <c r="E831" t="s">
        <v>83</v>
      </c>
      <c r="F831" t="s">
        <v>43</v>
      </c>
      <c r="G831" s="22">
        <v>32</v>
      </c>
      <c r="H831" s="22">
        <v>32</v>
      </c>
      <c r="I831" s="22">
        <f t="shared" si="100"/>
        <v>32</v>
      </c>
      <c r="J831" s="22"/>
      <c r="K831" s="90"/>
      <c r="L831" s="90"/>
      <c r="M831" s="2"/>
      <c r="N831" t="s">
        <v>45</v>
      </c>
      <c r="O831" t="s">
        <v>35</v>
      </c>
      <c r="P831" t="s">
        <v>36</v>
      </c>
      <c r="Q831" t="s">
        <v>3021</v>
      </c>
      <c r="U831" s="2" t="s">
        <v>37</v>
      </c>
      <c r="V831" t="s">
        <v>3022</v>
      </c>
      <c r="Y831" s="90"/>
      <c r="Z831" s="2">
        <v>5</v>
      </c>
      <c r="AA831" s="22">
        <v>134</v>
      </c>
      <c r="AB831" s="22"/>
      <c r="AC831" s="22"/>
      <c r="AD831" s="22"/>
      <c r="AE831" s="45" t="s">
        <v>8576</v>
      </c>
      <c r="AF831" t="s">
        <v>2902</v>
      </c>
      <c r="AI831" t="s">
        <v>7920</v>
      </c>
      <c r="AK831" t="s">
        <v>206</v>
      </c>
      <c r="AN831" t="s">
        <v>465</v>
      </c>
      <c r="AS831" s="2"/>
      <c r="AU831"/>
      <c r="AV831"/>
      <c r="AX831"/>
      <c r="BC831" s="173"/>
      <c r="BD831" s="173"/>
      <c r="BE831" s="173"/>
      <c r="BF831" s="173"/>
      <c r="BG831" s="166"/>
      <c r="BH831" s="166"/>
      <c r="BI831" s="160"/>
      <c r="BJ831" s="43">
        <f t="shared" si="99"/>
        <v>0</v>
      </c>
      <c r="BK831" s="43">
        <f>BJ831</f>
        <v>0</v>
      </c>
      <c r="BL831" s="44"/>
      <c r="BM831" s="44"/>
      <c r="BN831" s="44"/>
      <c r="BR831" s="2" t="s">
        <v>10975</v>
      </c>
    </row>
    <row r="832" spans="1:70" x14ac:dyDescent="0.2">
      <c r="A832" t="s">
        <v>2644</v>
      </c>
      <c r="B832" t="s">
        <v>3027</v>
      </c>
      <c r="C832" t="s">
        <v>81</v>
      </c>
      <c r="D832" t="s">
        <v>72</v>
      </c>
      <c r="E832" t="s">
        <v>83</v>
      </c>
      <c r="F832" t="s">
        <v>630</v>
      </c>
      <c r="G832" s="22">
        <v>24</v>
      </c>
      <c r="H832" s="22">
        <v>24</v>
      </c>
      <c r="I832" s="22">
        <f t="shared" si="100"/>
        <v>24</v>
      </c>
      <c r="J832" s="22"/>
      <c r="K832" s="90"/>
      <c r="L832" s="90"/>
      <c r="M832" s="2"/>
      <c r="N832" t="s">
        <v>35</v>
      </c>
      <c r="O832" t="s">
        <v>35</v>
      </c>
      <c r="P832" t="s">
        <v>36</v>
      </c>
      <c r="Q832" t="s">
        <v>3059</v>
      </c>
      <c r="U832" s="2" t="s">
        <v>37</v>
      </c>
      <c r="V832" t="s">
        <v>3029</v>
      </c>
      <c r="Y832" s="90"/>
      <c r="Z832" s="2">
        <v>1</v>
      </c>
      <c r="AA832" s="22">
        <v>27</v>
      </c>
      <c r="AB832" s="22"/>
      <c r="AC832" s="22"/>
      <c r="AD832" s="22"/>
      <c r="AE832" s="22"/>
      <c r="AF832" t="s">
        <v>3003</v>
      </c>
      <c r="AI832" t="s">
        <v>93</v>
      </c>
      <c r="AK832" t="s">
        <v>69</v>
      </c>
      <c r="AN832" t="s">
        <v>465</v>
      </c>
      <c r="AU832"/>
      <c r="AV832"/>
      <c r="AW832"/>
      <c r="AX832"/>
      <c r="BC832" s="173"/>
      <c r="BD832" s="173"/>
      <c r="BE832" s="173"/>
      <c r="BF832" s="173"/>
      <c r="BG832" s="166"/>
      <c r="BH832" s="166"/>
      <c r="BI832" s="160"/>
      <c r="BJ832" s="43">
        <f t="shared" si="99"/>
        <v>0</v>
      </c>
      <c r="BK832" s="44"/>
      <c r="BL832" s="44"/>
      <c r="BM832" s="44"/>
      <c r="BN832" s="44"/>
      <c r="BR832" s="2" t="s">
        <v>10975</v>
      </c>
    </row>
    <row r="833" spans="1:70" x14ac:dyDescent="0.2">
      <c r="A833" t="s">
        <v>2644</v>
      </c>
      <c r="B833" t="s">
        <v>3034</v>
      </c>
      <c r="C833" t="s">
        <v>41</v>
      </c>
      <c r="D833" t="s">
        <v>72</v>
      </c>
      <c r="E833" t="s">
        <v>83</v>
      </c>
      <c r="F833" t="s">
        <v>43</v>
      </c>
      <c r="G833" s="22">
        <v>32</v>
      </c>
      <c r="H833" s="22">
        <v>26</v>
      </c>
      <c r="I833" s="22">
        <f t="shared" si="100"/>
        <v>26</v>
      </c>
      <c r="J833" s="22"/>
      <c r="K833" s="149">
        <v>6</v>
      </c>
      <c r="L833" s="90"/>
      <c r="M833" s="2"/>
      <c r="N833" t="s">
        <v>35</v>
      </c>
      <c r="O833" t="s">
        <v>35</v>
      </c>
      <c r="P833" t="s">
        <v>36</v>
      </c>
      <c r="Q833" t="s">
        <v>2660</v>
      </c>
      <c r="U833" s="2" t="s">
        <v>37</v>
      </c>
      <c r="V833" t="s">
        <v>3035</v>
      </c>
      <c r="Y833" s="90">
        <f>AA833</f>
        <v>134</v>
      </c>
      <c r="Z833" s="2">
        <v>5</v>
      </c>
      <c r="AA833" s="22">
        <v>134</v>
      </c>
      <c r="AB833" s="22"/>
      <c r="AC833" s="22"/>
      <c r="AD833" s="22"/>
      <c r="AE833" s="45" t="s">
        <v>8299</v>
      </c>
      <c r="AF833" t="s">
        <v>2902</v>
      </c>
      <c r="AI833" t="s">
        <v>8471</v>
      </c>
      <c r="AK833" t="s">
        <v>166</v>
      </c>
      <c r="AN833" t="s">
        <v>465</v>
      </c>
      <c r="AS833" s="2"/>
      <c r="AU833"/>
      <c r="AV833"/>
      <c r="AX833"/>
      <c r="BC833" s="173">
        <f>VLOOKUP(Y833,系数表!A:C,3,0)</f>
        <v>1.1000000000000001</v>
      </c>
      <c r="BD833" s="173">
        <f t="shared" si="102"/>
        <v>6.6000000000000005</v>
      </c>
      <c r="BE833" s="173"/>
      <c r="BF833" s="173"/>
      <c r="BG833" s="166"/>
      <c r="BH833" s="166"/>
      <c r="BI833" s="160"/>
      <c r="BJ833" s="43">
        <f t="shared" si="99"/>
        <v>6.6000000000000005</v>
      </c>
      <c r="BK833" s="43">
        <f>BJ833</f>
        <v>6.6000000000000005</v>
      </c>
      <c r="BL833" s="44"/>
      <c r="BM833" s="44"/>
      <c r="BN833" s="44"/>
      <c r="BR833" s="2" t="s">
        <v>10975</v>
      </c>
    </row>
    <row r="834" spans="1:70" x14ac:dyDescent="0.2">
      <c r="A834" t="s">
        <v>2644</v>
      </c>
      <c r="B834" t="s">
        <v>8580</v>
      </c>
      <c r="C834" t="s">
        <v>81</v>
      </c>
      <c r="D834" t="s">
        <v>72</v>
      </c>
      <c r="E834" t="s">
        <v>83</v>
      </c>
      <c r="F834" t="s">
        <v>43</v>
      </c>
      <c r="G834" s="22">
        <v>32</v>
      </c>
      <c r="H834" s="22">
        <v>32</v>
      </c>
      <c r="I834" s="22">
        <f t="shared" si="100"/>
        <v>32</v>
      </c>
      <c r="J834" s="22"/>
      <c r="K834" s="90"/>
      <c r="L834" s="90"/>
      <c r="M834" s="2"/>
      <c r="N834" t="s">
        <v>35</v>
      </c>
      <c r="O834" t="s">
        <v>35</v>
      </c>
      <c r="P834" t="s">
        <v>36</v>
      </c>
      <c r="Q834" t="s">
        <v>8581</v>
      </c>
      <c r="U834" s="2" t="s">
        <v>37</v>
      </c>
      <c r="V834" t="s">
        <v>8582</v>
      </c>
      <c r="Y834" s="90"/>
      <c r="Z834" s="2">
        <v>1</v>
      </c>
      <c r="AA834" s="22">
        <v>66</v>
      </c>
      <c r="AB834" s="22"/>
      <c r="AC834" s="22"/>
      <c r="AD834" s="22"/>
      <c r="AE834" s="22"/>
      <c r="AF834" t="s">
        <v>3053</v>
      </c>
      <c r="AI834" t="s">
        <v>103</v>
      </c>
      <c r="AK834" t="s">
        <v>44</v>
      </c>
      <c r="AN834" t="s">
        <v>465</v>
      </c>
      <c r="AU834"/>
      <c r="AV834"/>
      <c r="AW834"/>
      <c r="AX834"/>
      <c r="BC834" s="173"/>
      <c r="BD834" s="173"/>
      <c r="BE834" s="173"/>
      <c r="BF834" s="173"/>
      <c r="BG834" s="166"/>
      <c r="BH834" s="166"/>
      <c r="BI834" s="160"/>
      <c r="BJ834" s="43">
        <f t="shared" si="99"/>
        <v>0</v>
      </c>
      <c r="BK834" s="44"/>
      <c r="BL834" s="44"/>
      <c r="BM834" s="44"/>
      <c r="BN834" s="44"/>
      <c r="BR834" s="2" t="s">
        <v>10975</v>
      </c>
    </row>
    <row r="835" spans="1:70" x14ac:dyDescent="0.2">
      <c r="A835" t="s">
        <v>2644</v>
      </c>
      <c r="B835" t="s">
        <v>8580</v>
      </c>
      <c r="C835" t="s">
        <v>41</v>
      </c>
      <c r="D835" t="s">
        <v>72</v>
      </c>
      <c r="E835" t="s">
        <v>83</v>
      </c>
      <c r="F835" t="s">
        <v>43</v>
      </c>
      <c r="G835" s="22">
        <v>32</v>
      </c>
      <c r="H835" s="22">
        <v>32</v>
      </c>
      <c r="I835" s="22">
        <f t="shared" si="100"/>
        <v>32</v>
      </c>
      <c r="J835" s="22"/>
      <c r="K835" s="90"/>
      <c r="L835" s="90"/>
      <c r="M835" s="2"/>
      <c r="N835" t="s">
        <v>35</v>
      </c>
      <c r="O835" t="s">
        <v>35</v>
      </c>
      <c r="P835" t="s">
        <v>36</v>
      </c>
      <c r="Q835" t="s">
        <v>8581</v>
      </c>
      <c r="U835" s="2" t="s">
        <v>37</v>
      </c>
      <c r="V835" t="s">
        <v>8583</v>
      </c>
      <c r="Y835" s="90"/>
      <c r="Z835" s="2">
        <v>1</v>
      </c>
      <c r="AA835" s="22">
        <v>27</v>
      </c>
      <c r="AB835" s="22"/>
      <c r="AC835" s="22"/>
      <c r="AD835" s="22"/>
      <c r="AE835" s="22"/>
      <c r="AF835" t="s">
        <v>3003</v>
      </c>
      <c r="AI835" t="s">
        <v>103</v>
      </c>
      <c r="AK835" t="s">
        <v>44</v>
      </c>
      <c r="AN835" t="s">
        <v>465</v>
      </c>
      <c r="AU835"/>
      <c r="AV835"/>
      <c r="AW835"/>
      <c r="AX835"/>
      <c r="BC835" s="173"/>
      <c r="BD835" s="173"/>
      <c r="BE835" s="173"/>
      <c r="BF835" s="173"/>
      <c r="BG835" s="166"/>
      <c r="BH835" s="166"/>
      <c r="BI835" s="160"/>
      <c r="BJ835" s="43">
        <f t="shared" si="99"/>
        <v>0</v>
      </c>
      <c r="BK835" s="44"/>
      <c r="BL835" s="44"/>
      <c r="BM835" s="44"/>
      <c r="BN835" s="44"/>
      <c r="BR835" s="2" t="s">
        <v>10975</v>
      </c>
    </row>
    <row r="836" spans="1:70" x14ac:dyDescent="0.2">
      <c r="A836" t="s">
        <v>2644</v>
      </c>
      <c r="B836" t="s">
        <v>8584</v>
      </c>
      <c r="C836" t="s">
        <v>81</v>
      </c>
      <c r="D836" t="s">
        <v>72</v>
      </c>
      <c r="E836" t="s">
        <v>83</v>
      </c>
      <c r="F836" t="s">
        <v>335</v>
      </c>
      <c r="G836" s="22">
        <v>64</v>
      </c>
      <c r="H836" s="22">
        <v>64</v>
      </c>
      <c r="I836" s="22">
        <f t="shared" si="100"/>
        <v>64</v>
      </c>
      <c r="J836" s="22"/>
      <c r="K836" s="90"/>
      <c r="L836" s="90"/>
      <c r="M836" s="2"/>
      <c r="N836" t="s">
        <v>66</v>
      </c>
      <c r="O836" t="s">
        <v>35</v>
      </c>
      <c r="P836" t="s">
        <v>89</v>
      </c>
      <c r="Q836" t="s">
        <v>3169</v>
      </c>
      <c r="U836" s="2" t="s">
        <v>37</v>
      </c>
      <c r="V836" t="s">
        <v>8585</v>
      </c>
      <c r="Y836" s="90"/>
      <c r="Z836" s="2">
        <v>4</v>
      </c>
      <c r="AA836" s="22">
        <v>119</v>
      </c>
      <c r="AB836" s="22"/>
      <c r="AC836" s="22"/>
      <c r="AD836" s="22"/>
      <c r="AE836" s="45" t="s">
        <v>8442</v>
      </c>
      <c r="AF836" t="s">
        <v>3136</v>
      </c>
      <c r="AI836" t="s">
        <v>690</v>
      </c>
      <c r="AK836" t="s">
        <v>1523</v>
      </c>
      <c r="AN836" t="s">
        <v>465</v>
      </c>
      <c r="AS836" s="2"/>
      <c r="AU836"/>
      <c r="AV836"/>
      <c r="AX836"/>
      <c r="BC836" s="173"/>
      <c r="BD836" s="173"/>
      <c r="BE836" s="173"/>
      <c r="BF836" s="173"/>
      <c r="BG836" s="166"/>
      <c r="BH836" s="166"/>
      <c r="BI836" s="160"/>
      <c r="BJ836" s="43">
        <f t="shared" ref="BJ836:BJ899" si="106">BD836+BF836</f>
        <v>0</v>
      </c>
      <c r="BK836" s="43">
        <f>BJ836</f>
        <v>0</v>
      </c>
      <c r="BL836" s="44"/>
      <c r="BM836" s="44"/>
      <c r="BN836" s="44"/>
      <c r="BR836" s="2" t="s">
        <v>10975</v>
      </c>
    </row>
    <row r="837" spans="1:70" x14ac:dyDescent="0.2">
      <c r="A837" t="s">
        <v>2644</v>
      </c>
      <c r="B837" t="s">
        <v>8584</v>
      </c>
      <c r="C837" t="s">
        <v>81</v>
      </c>
      <c r="D837" t="s">
        <v>72</v>
      </c>
      <c r="E837" t="s">
        <v>83</v>
      </c>
      <c r="F837" t="s">
        <v>335</v>
      </c>
      <c r="G837" s="22">
        <v>64</v>
      </c>
      <c r="H837" s="22">
        <v>64</v>
      </c>
      <c r="I837" s="22">
        <f t="shared" ref="I837:I900" si="107">H837-J837</f>
        <v>64</v>
      </c>
      <c r="J837" s="22"/>
      <c r="K837" s="90"/>
      <c r="L837" s="90"/>
      <c r="M837" s="2"/>
      <c r="N837" t="s">
        <v>66</v>
      </c>
      <c r="O837" t="s">
        <v>35</v>
      </c>
      <c r="P837" t="s">
        <v>89</v>
      </c>
      <c r="Q837" t="s">
        <v>3169</v>
      </c>
      <c r="U837" s="2" t="s">
        <v>37</v>
      </c>
      <c r="V837" t="s">
        <v>8586</v>
      </c>
      <c r="Y837" s="90"/>
      <c r="Z837" s="2">
        <v>4</v>
      </c>
      <c r="AA837" s="22">
        <v>119</v>
      </c>
      <c r="AB837" s="22"/>
      <c r="AC837" s="22"/>
      <c r="AD837" s="22"/>
      <c r="AE837" s="45" t="s">
        <v>7605</v>
      </c>
      <c r="AF837" t="s">
        <v>3139</v>
      </c>
      <c r="AI837" t="s">
        <v>690</v>
      </c>
      <c r="AK837" t="s">
        <v>1523</v>
      </c>
      <c r="AN837" t="s">
        <v>465</v>
      </c>
      <c r="AS837" s="2"/>
      <c r="AU837"/>
      <c r="AV837"/>
      <c r="AX837"/>
      <c r="BC837" s="173"/>
      <c r="BD837" s="173"/>
      <c r="BE837" s="173"/>
      <c r="BF837" s="173"/>
      <c r="BG837" s="166"/>
      <c r="BH837" s="166"/>
      <c r="BI837" s="160"/>
      <c r="BJ837" s="43">
        <f t="shared" si="106"/>
        <v>0</v>
      </c>
      <c r="BK837" s="43">
        <f>BJ837</f>
        <v>0</v>
      </c>
      <c r="BL837" s="44"/>
      <c r="BM837" s="44"/>
      <c r="BN837" s="44"/>
      <c r="BR837" s="2" t="s">
        <v>10975</v>
      </c>
    </row>
    <row r="838" spans="1:70" x14ac:dyDescent="0.2">
      <c r="A838" t="s">
        <v>2644</v>
      </c>
      <c r="B838" t="s">
        <v>8584</v>
      </c>
      <c r="C838" t="s">
        <v>81</v>
      </c>
      <c r="D838" t="s">
        <v>72</v>
      </c>
      <c r="E838" t="s">
        <v>83</v>
      </c>
      <c r="F838" t="s">
        <v>335</v>
      </c>
      <c r="G838" s="22">
        <v>64</v>
      </c>
      <c r="H838" s="22">
        <v>64</v>
      </c>
      <c r="I838" s="22">
        <f t="shared" si="107"/>
        <v>64</v>
      </c>
      <c r="J838" s="22"/>
      <c r="K838" s="90"/>
      <c r="L838" s="90"/>
      <c r="M838" s="2"/>
      <c r="N838" t="s">
        <v>66</v>
      </c>
      <c r="O838" t="s">
        <v>35</v>
      </c>
      <c r="P838" t="s">
        <v>89</v>
      </c>
      <c r="Q838" t="s">
        <v>2645</v>
      </c>
      <c r="U838" s="2" t="s">
        <v>37</v>
      </c>
      <c r="V838" t="s">
        <v>8587</v>
      </c>
      <c r="Y838" s="90"/>
      <c r="Z838" s="2">
        <v>2</v>
      </c>
      <c r="AA838" s="22">
        <v>94</v>
      </c>
      <c r="AB838" s="22"/>
      <c r="AC838" s="22"/>
      <c r="AD838" s="22"/>
      <c r="AE838" s="22"/>
      <c r="AF838" t="s">
        <v>2726</v>
      </c>
      <c r="AI838" t="s">
        <v>690</v>
      </c>
      <c r="AK838" t="s">
        <v>1523</v>
      </c>
      <c r="AN838" t="s">
        <v>465</v>
      </c>
      <c r="AU838"/>
      <c r="AV838"/>
      <c r="AW838"/>
      <c r="AX838"/>
      <c r="BC838" s="173"/>
      <c r="BD838" s="173"/>
      <c r="BE838" s="173"/>
      <c r="BF838" s="173"/>
      <c r="BG838" s="166"/>
      <c r="BH838" s="166"/>
      <c r="BI838" s="160"/>
      <c r="BJ838" s="43">
        <f t="shared" si="106"/>
        <v>0</v>
      </c>
      <c r="BK838" s="44"/>
      <c r="BL838" s="44"/>
      <c r="BM838" s="44"/>
      <c r="BN838" s="44"/>
      <c r="BR838" s="2" t="s">
        <v>10975</v>
      </c>
    </row>
    <row r="839" spans="1:70" x14ac:dyDescent="0.2">
      <c r="A839" t="s">
        <v>2644</v>
      </c>
      <c r="B839" t="s">
        <v>3036</v>
      </c>
      <c r="C839" t="s">
        <v>81</v>
      </c>
      <c r="D839" t="s">
        <v>72</v>
      </c>
      <c r="E839" t="s">
        <v>83</v>
      </c>
      <c r="F839" t="s">
        <v>97</v>
      </c>
      <c r="G839" s="22">
        <v>48</v>
      </c>
      <c r="H839" s="22">
        <v>48</v>
      </c>
      <c r="I839" s="22">
        <f t="shared" si="107"/>
        <v>48</v>
      </c>
      <c r="J839" s="22"/>
      <c r="K839" s="90"/>
      <c r="L839" s="90"/>
      <c r="M839" s="2"/>
      <c r="N839" t="s">
        <v>60</v>
      </c>
      <c r="O839" t="s">
        <v>35</v>
      </c>
      <c r="P839" t="s">
        <v>89</v>
      </c>
      <c r="Q839" t="s">
        <v>2942</v>
      </c>
      <c r="U839" s="2" t="s">
        <v>37</v>
      </c>
      <c r="V839" t="s">
        <v>3037</v>
      </c>
      <c r="Y839" s="90"/>
      <c r="Z839" s="2">
        <v>2</v>
      </c>
      <c r="AA839" s="22">
        <v>88</v>
      </c>
      <c r="AB839" s="22"/>
      <c r="AC839" s="22"/>
      <c r="AD839" s="22"/>
      <c r="AE839" s="22"/>
      <c r="AF839" t="s">
        <v>2740</v>
      </c>
      <c r="AI839" t="s">
        <v>93</v>
      </c>
      <c r="AK839" t="s">
        <v>98</v>
      </c>
      <c r="AN839" t="s">
        <v>465</v>
      </c>
      <c r="AU839"/>
      <c r="AV839"/>
      <c r="AW839"/>
      <c r="AX839"/>
      <c r="BC839" s="173"/>
      <c r="BD839" s="173"/>
      <c r="BE839" s="173"/>
      <c r="BF839" s="173"/>
      <c r="BG839" s="166"/>
      <c r="BH839" s="166"/>
      <c r="BI839" s="160"/>
      <c r="BJ839" s="43">
        <f t="shared" si="106"/>
        <v>0</v>
      </c>
      <c r="BK839" s="44"/>
      <c r="BL839" s="44"/>
      <c r="BM839" s="44"/>
      <c r="BN839" s="44"/>
      <c r="BR839" s="2" t="s">
        <v>10975</v>
      </c>
    </row>
    <row r="840" spans="1:70" x14ac:dyDescent="0.2">
      <c r="A840" t="s">
        <v>2644</v>
      </c>
      <c r="B840" t="s">
        <v>8588</v>
      </c>
      <c r="C840" t="s">
        <v>81</v>
      </c>
      <c r="D840" t="s">
        <v>72</v>
      </c>
      <c r="E840" t="s">
        <v>83</v>
      </c>
      <c r="F840" t="s">
        <v>97</v>
      </c>
      <c r="G840" s="22">
        <v>48</v>
      </c>
      <c r="H840" s="22">
        <v>40</v>
      </c>
      <c r="I840" s="22">
        <f t="shared" si="107"/>
        <v>40</v>
      </c>
      <c r="J840" s="22"/>
      <c r="K840" s="149">
        <v>8</v>
      </c>
      <c r="L840" s="90"/>
      <c r="M840" s="2"/>
      <c r="N840" t="s">
        <v>60</v>
      </c>
      <c r="O840" t="s">
        <v>35</v>
      </c>
      <c r="P840" t="s">
        <v>89</v>
      </c>
      <c r="Q840" t="s">
        <v>2738</v>
      </c>
      <c r="U840" s="2" t="s">
        <v>37</v>
      </c>
      <c r="V840" t="s">
        <v>8589</v>
      </c>
      <c r="Y840" s="90">
        <f>AA840</f>
        <v>176</v>
      </c>
      <c r="Z840" s="2">
        <v>3</v>
      </c>
      <c r="AA840" s="22">
        <v>176</v>
      </c>
      <c r="AB840" s="22"/>
      <c r="AC840" s="22"/>
      <c r="AD840" s="22"/>
      <c r="AE840" s="22"/>
      <c r="AF840" t="s">
        <v>2820</v>
      </c>
      <c r="AI840" t="s">
        <v>7718</v>
      </c>
      <c r="AK840" t="s">
        <v>275</v>
      </c>
      <c r="AN840" t="s">
        <v>465</v>
      </c>
      <c r="AU840"/>
      <c r="AV840"/>
      <c r="AW840"/>
      <c r="AX840"/>
      <c r="BC840" s="173">
        <f>VLOOKUP(Y840,系数表!A:C,3,0)</f>
        <v>1.1000000000000001</v>
      </c>
      <c r="BD840" s="173">
        <f t="shared" ref="BD840:BD865" si="108">K840*BC840*ROUND(AA840/Y840,0)</f>
        <v>8.8000000000000007</v>
      </c>
      <c r="BE840" s="173"/>
      <c r="BF840" s="173"/>
      <c r="BG840" s="166"/>
      <c r="BH840" s="166"/>
      <c r="BI840" s="160"/>
      <c r="BJ840" s="43">
        <f t="shared" si="106"/>
        <v>8.8000000000000007</v>
      </c>
      <c r="BK840" s="44"/>
      <c r="BL840" s="44"/>
      <c r="BM840" s="44"/>
      <c r="BN840" s="44"/>
      <c r="BR840" s="2" t="s">
        <v>10975</v>
      </c>
    </row>
    <row r="841" spans="1:70" x14ac:dyDescent="0.2">
      <c r="A841" t="s">
        <v>2644</v>
      </c>
      <c r="B841" t="s">
        <v>8590</v>
      </c>
      <c r="C841" t="s">
        <v>41</v>
      </c>
      <c r="D841" t="s">
        <v>85</v>
      </c>
      <c r="E841" t="s">
        <v>83</v>
      </c>
      <c r="F841" t="s">
        <v>43</v>
      </c>
      <c r="G841" s="22">
        <v>32</v>
      </c>
      <c r="H841" s="22">
        <v>32</v>
      </c>
      <c r="I841" s="22">
        <f t="shared" si="107"/>
        <v>32</v>
      </c>
      <c r="J841" s="22"/>
      <c r="K841" s="90"/>
      <c r="L841" s="90"/>
      <c r="M841" s="2"/>
      <c r="N841" t="s">
        <v>35</v>
      </c>
      <c r="O841" t="s">
        <v>35</v>
      </c>
      <c r="P841" t="s">
        <v>36</v>
      </c>
      <c r="Q841" t="s">
        <v>3059</v>
      </c>
      <c r="U841" s="2" t="s">
        <v>37</v>
      </c>
      <c r="V841" t="s">
        <v>8591</v>
      </c>
      <c r="Y841" s="90"/>
      <c r="Z841" s="2">
        <v>1</v>
      </c>
      <c r="AA841" s="22">
        <v>66</v>
      </c>
      <c r="AB841" s="22"/>
      <c r="AC841" s="22"/>
      <c r="AD841" s="22"/>
      <c r="AE841" s="22"/>
      <c r="AF841" t="s">
        <v>3053</v>
      </c>
      <c r="AI841" t="s">
        <v>103</v>
      </c>
      <c r="AK841" t="s">
        <v>44</v>
      </c>
      <c r="AN841" t="s">
        <v>465</v>
      </c>
      <c r="AU841"/>
      <c r="AV841"/>
      <c r="AW841"/>
      <c r="AX841"/>
      <c r="BC841" s="173"/>
      <c r="BD841" s="173"/>
      <c r="BE841" s="173"/>
      <c r="BF841" s="173"/>
      <c r="BG841" s="166"/>
      <c r="BH841" s="166"/>
      <c r="BI841" s="160"/>
      <c r="BJ841" s="43">
        <f t="shared" si="106"/>
        <v>0</v>
      </c>
      <c r="BK841" s="44"/>
      <c r="BL841" s="44"/>
      <c r="BM841" s="44"/>
      <c r="BN841" s="44"/>
      <c r="BR841" s="2" t="s">
        <v>10975</v>
      </c>
    </row>
    <row r="842" spans="1:70" x14ac:dyDescent="0.2">
      <c r="A842" t="s">
        <v>2644</v>
      </c>
      <c r="B842" t="s">
        <v>3054</v>
      </c>
      <c r="C842" t="s">
        <v>81</v>
      </c>
      <c r="D842" t="s">
        <v>1490</v>
      </c>
      <c r="E842" t="s">
        <v>83</v>
      </c>
      <c r="F842" t="s">
        <v>43</v>
      </c>
      <c r="G842" s="22">
        <v>32</v>
      </c>
      <c r="H842" s="22">
        <v>32</v>
      </c>
      <c r="I842" s="22">
        <f t="shared" si="107"/>
        <v>32</v>
      </c>
      <c r="J842" s="22"/>
      <c r="K842" s="90"/>
      <c r="L842" s="90"/>
      <c r="M842" s="2"/>
      <c r="N842" t="s">
        <v>35</v>
      </c>
      <c r="O842" t="s">
        <v>35</v>
      </c>
      <c r="P842" t="s">
        <v>36</v>
      </c>
      <c r="Q842" t="s">
        <v>2689</v>
      </c>
      <c r="U842" s="2" t="s">
        <v>37</v>
      </c>
      <c r="V842" t="s">
        <v>3055</v>
      </c>
      <c r="Y842" s="90"/>
      <c r="Z842" s="2">
        <v>1</v>
      </c>
      <c r="AA842" s="22">
        <v>30</v>
      </c>
      <c r="AB842" s="22"/>
      <c r="AC842" s="22"/>
      <c r="AD842" s="22"/>
      <c r="AE842" s="22"/>
      <c r="AF842" t="s">
        <v>5220</v>
      </c>
      <c r="AI842" t="s">
        <v>542</v>
      </c>
      <c r="AK842" t="s">
        <v>44</v>
      </c>
      <c r="AN842" t="s">
        <v>465</v>
      </c>
      <c r="AU842"/>
      <c r="AV842"/>
      <c r="AW842"/>
      <c r="AX842"/>
      <c r="BC842" s="173"/>
      <c r="BD842" s="173"/>
      <c r="BE842" s="173"/>
      <c r="BF842" s="173"/>
      <c r="BG842" s="166"/>
      <c r="BH842" s="166"/>
      <c r="BI842" s="160"/>
      <c r="BJ842" s="43">
        <f t="shared" si="106"/>
        <v>0</v>
      </c>
      <c r="BK842" s="44"/>
      <c r="BL842" s="44"/>
      <c r="BM842" s="44"/>
      <c r="BN842" s="44"/>
      <c r="BR842" s="2" t="s">
        <v>10975</v>
      </c>
    </row>
    <row r="843" spans="1:70" x14ac:dyDescent="0.2">
      <c r="A843" t="s">
        <v>2644</v>
      </c>
      <c r="B843" t="s">
        <v>8592</v>
      </c>
      <c r="C843" t="s">
        <v>81</v>
      </c>
      <c r="D843" t="s">
        <v>72</v>
      </c>
      <c r="E843" t="s">
        <v>83</v>
      </c>
      <c r="F843" t="s">
        <v>43</v>
      </c>
      <c r="G843" s="22">
        <v>32</v>
      </c>
      <c r="H843" s="22">
        <v>32</v>
      </c>
      <c r="I843" s="22">
        <f t="shared" si="107"/>
        <v>32</v>
      </c>
      <c r="J843" s="22"/>
      <c r="K843" s="90"/>
      <c r="L843" s="90"/>
      <c r="M843" s="2"/>
      <c r="N843" t="s">
        <v>45</v>
      </c>
      <c r="O843" t="s">
        <v>35</v>
      </c>
      <c r="P843" t="s">
        <v>36</v>
      </c>
      <c r="Q843" t="s">
        <v>2734</v>
      </c>
      <c r="U843" s="2" t="s">
        <v>37</v>
      </c>
      <c r="V843" t="s">
        <v>8593</v>
      </c>
      <c r="Y843" s="90"/>
      <c r="Z843" s="2">
        <v>1</v>
      </c>
      <c r="AA843" s="22">
        <v>39</v>
      </c>
      <c r="AB843" s="22"/>
      <c r="AC843" s="22"/>
      <c r="AD843" s="22"/>
      <c r="AE843" s="22"/>
      <c r="AF843" t="s">
        <v>2904</v>
      </c>
      <c r="AI843" t="s">
        <v>8024</v>
      </c>
      <c r="AK843" t="s">
        <v>206</v>
      </c>
      <c r="AN843" t="s">
        <v>465</v>
      </c>
      <c r="AU843"/>
      <c r="AV843"/>
      <c r="AW843"/>
      <c r="AX843"/>
      <c r="BC843" s="173"/>
      <c r="BD843" s="173"/>
      <c r="BE843" s="173"/>
      <c r="BF843" s="173"/>
      <c r="BG843" s="166"/>
      <c r="BH843" s="166"/>
      <c r="BI843" s="160"/>
      <c r="BJ843" s="43">
        <f t="shared" si="106"/>
        <v>0</v>
      </c>
      <c r="BK843" s="44"/>
      <c r="BL843" s="44"/>
      <c r="BM843" s="44"/>
      <c r="BN843" s="44"/>
      <c r="BR843" s="2" t="s">
        <v>10975</v>
      </c>
    </row>
    <row r="844" spans="1:70" x14ac:dyDescent="0.2">
      <c r="A844" t="s">
        <v>2644</v>
      </c>
      <c r="B844" t="s">
        <v>8594</v>
      </c>
      <c r="C844" t="s">
        <v>41</v>
      </c>
      <c r="D844" t="s">
        <v>72</v>
      </c>
      <c r="E844" t="s">
        <v>83</v>
      </c>
      <c r="F844" t="s">
        <v>43</v>
      </c>
      <c r="G844" s="22">
        <v>32</v>
      </c>
      <c r="H844" s="22">
        <v>32</v>
      </c>
      <c r="I844" s="22">
        <f t="shared" si="107"/>
        <v>32</v>
      </c>
      <c r="J844" s="22"/>
      <c r="K844" s="90"/>
      <c r="L844" s="90"/>
      <c r="M844" s="2"/>
      <c r="N844" t="s">
        <v>45</v>
      </c>
      <c r="O844" t="s">
        <v>35</v>
      </c>
      <c r="P844" t="s">
        <v>36</v>
      </c>
      <c r="Q844" t="s">
        <v>2811</v>
      </c>
      <c r="U844" s="2" t="s">
        <v>37</v>
      </c>
      <c r="V844" t="s">
        <v>8595</v>
      </c>
      <c r="Y844" s="90"/>
      <c r="Z844" s="2">
        <v>1</v>
      </c>
      <c r="AA844" s="22">
        <v>39</v>
      </c>
      <c r="AB844" s="22"/>
      <c r="AC844" s="22"/>
      <c r="AD844" s="22"/>
      <c r="AE844" s="22"/>
      <c r="AF844" t="s">
        <v>2904</v>
      </c>
      <c r="AI844" t="s">
        <v>8024</v>
      </c>
      <c r="AK844" t="s">
        <v>206</v>
      </c>
      <c r="AN844" t="s">
        <v>465</v>
      </c>
      <c r="AU844"/>
      <c r="AV844"/>
      <c r="AW844"/>
      <c r="AX844"/>
      <c r="BC844" s="173"/>
      <c r="BD844" s="173"/>
      <c r="BE844" s="173"/>
      <c r="BF844" s="173"/>
      <c r="BG844" s="166"/>
      <c r="BH844" s="166"/>
      <c r="BI844" s="160"/>
      <c r="BJ844" s="43">
        <f t="shared" si="106"/>
        <v>0</v>
      </c>
      <c r="BK844" s="44"/>
      <c r="BL844" s="44"/>
      <c r="BM844" s="44"/>
      <c r="BN844" s="44"/>
      <c r="BR844" s="2" t="s">
        <v>10975</v>
      </c>
    </row>
    <row r="845" spans="1:70" x14ac:dyDescent="0.2">
      <c r="A845" t="s">
        <v>2644</v>
      </c>
      <c r="B845" t="s">
        <v>8596</v>
      </c>
      <c r="C845" t="s">
        <v>81</v>
      </c>
      <c r="D845" t="s">
        <v>85</v>
      </c>
      <c r="E845" t="s">
        <v>83</v>
      </c>
      <c r="F845" t="s">
        <v>43</v>
      </c>
      <c r="G845" s="22">
        <v>32</v>
      </c>
      <c r="H845" s="22">
        <v>26</v>
      </c>
      <c r="I845" s="22">
        <f t="shared" si="107"/>
        <v>26</v>
      </c>
      <c r="J845" s="22"/>
      <c r="K845" s="149">
        <v>6</v>
      </c>
      <c r="L845" s="90"/>
      <c r="M845" s="2"/>
      <c r="N845" t="s">
        <v>35</v>
      </c>
      <c r="O845" t="s">
        <v>35</v>
      </c>
      <c r="P845" t="s">
        <v>89</v>
      </c>
      <c r="Q845" t="s">
        <v>2908</v>
      </c>
      <c r="U845" s="2" t="s">
        <v>37</v>
      </c>
      <c r="V845" t="s">
        <v>8597</v>
      </c>
      <c r="Y845" s="90">
        <f>AA845</f>
        <v>49</v>
      </c>
      <c r="Z845" s="2">
        <v>1</v>
      </c>
      <c r="AA845" s="22">
        <v>49</v>
      </c>
      <c r="AB845" s="22"/>
      <c r="AC845" s="22"/>
      <c r="AD845" s="22"/>
      <c r="AE845" s="22"/>
      <c r="AF845" t="s">
        <v>2954</v>
      </c>
      <c r="AI845" t="s">
        <v>8468</v>
      </c>
      <c r="AK845" t="s">
        <v>166</v>
      </c>
      <c r="AN845" t="s">
        <v>465</v>
      </c>
      <c r="AU845"/>
      <c r="AV845"/>
      <c r="AW845"/>
      <c r="AX845"/>
      <c r="BC845" s="173">
        <f>VLOOKUP(Y845,系数表!A:C,3,0)</f>
        <v>1.1000000000000001</v>
      </c>
      <c r="BD845" s="173">
        <f t="shared" si="108"/>
        <v>6.6000000000000005</v>
      </c>
      <c r="BE845" s="173"/>
      <c r="BF845" s="173"/>
      <c r="BG845" s="166"/>
      <c r="BH845" s="166"/>
      <c r="BI845" s="160"/>
      <c r="BJ845" s="43">
        <f t="shared" si="106"/>
        <v>6.6000000000000005</v>
      </c>
      <c r="BK845" s="44"/>
      <c r="BL845" s="44"/>
      <c r="BM845" s="44"/>
      <c r="BN845" s="44"/>
      <c r="BR845" s="2" t="s">
        <v>10975</v>
      </c>
    </row>
    <row r="846" spans="1:70" x14ac:dyDescent="0.2">
      <c r="A846" t="s">
        <v>2644</v>
      </c>
      <c r="B846" t="s">
        <v>8598</v>
      </c>
      <c r="C846" t="s">
        <v>41</v>
      </c>
      <c r="D846" t="s">
        <v>85</v>
      </c>
      <c r="E846" t="s">
        <v>83</v>
      </c>
      <c r="F846" t="s">
        <v>43</v>
      </c>
      <c r="G846" s="22">
        <v>32</v>
      </c>
      <c r="H846" s="22">
        <v>32</v>
      </c>
      <c r="I846" s="22">
        <f t="shared" si="107"/>
        <v>32</v>
      </c>
      <c r="J846" s="22"/>
      <c r="K846" s="90"/>
      <c r="L846" s="90"/>
      <c r="M846" s="2"/>
      <c r="N846" t="s">
        <v>35</v>
      </c>
      <c r="O846" t="s">
        <v>35</v>
      </c>
      <c r="P846" t="s">
        <v>36</v>
      </c>
      <c r="Q846" t="s">
        <v>2689</v>
      </c>
      <c r="U846" s="2" t="s">
        <v>37</v>
      </c>
      <c r="V846" t="s">
        <v>8599</v>
      </c>
      <c r="Y846" s="90"/>
      <c r="Z846" s="2">
        <v>1</v>
      </c>
      <c r="AA846" s="22">
        <v>49</v>
      </c>
      <c r="AB846" s="22"/>
      <c r="AC846" s="22"/>
      <c r="AD846" s="22"/>
      <c r="AE846" s="22"/>
      <c r="AF846" t="s">
        <v>2954</v>
      </c>
      <c r="AI846" t="s">
        <v>8238</v>
      </c>
      <c r="AK846" t="s">
        <v>44</v>
      </c>
      <c r="AN846" t="s">
        <v>465</v>
      </c>
      <c r="AU846"/>
      <c r="AV846"/>
      <c r="AW846"/>
      <c r="AX846"/>
      <c r="BC846" s="173"/>
      <c r="BD846" s="173"/>
      <c r="BE846" s="173"/>
      <c r="BF846" s="173"/>
      <c r="BG846" s="166"/>
      <c r="BH846" s="166"/>
      <c r="BI846" s="160"/>
      <c r="BJ846" s="43">
        <f t="shared" si="106"/>
        <v>0</v>
      </c>
      <c r="BK846" s="44"/>
      <c r="BL846" s="44"/>
      <c r="BM846" s="44"/>
      <c r="BN846" s="44"/>
      <c r="BR846" s="2" t="s">
        <v>10975</v>
      </c>
    </row>
    <row r="847" spans="1:70" x14ac:dyDescent="0.2">
      <c r="A847" t="s">
        <v>2644</v>
      </c>
      <c r="B847" t="s">
        <v>8600</v>
      </c>
      <c r="C847" t="s">
        <v>81</v>
      </c>
      <c r="D847" t="s">
        <v>72</v>
      </c>
      <c r="E847" t="s">
        <v>83</v>
      </c>
      <c r="F847" t="s">
        <v>43</v>
      </c>
      <c r="G847" s="22">
        <v>32</v>
      </c>
      <c r="H847" s="22">
        <v>24</v>
      </c>
      <c r="I847" s="22">
        <f t="shared" si="107"/>
        <v>24</v>
      </c>
      <c r="J847" s="22"/>
      <c r="K847" s="90"/>
      <c r="L847" s="90"/>
      <c r="M847" s="22">
        <v>8</v>
      </c>
      <c r="N847" t="s">
        <v>35</v>
      </c>
      <c r="O847" t="s">
        <v>35</v>
      </c>
      <c r="P847" t="s">
        <v>36</v>
      </c>
      <c r="Q847" t="s">
        <v>2932</v>
      </c>
      <c r="U847" s="2" t="s">
        <v>37</v>
      </c>
      <c r="V847" t="s">
        <v>8601</v>
      </c>
      <c r="Y847" s="90"/>
      <c r="Z847" s="2">
        <v>1</v>
      </c>
      <c r="AA847" s="22">
        <v>52</v>
      </c>
      <c r="AB847" s="22"/>
      <c r="AC847" s="22"/>
      <c r="AD847" s="22"/>
      <c r="AE847" s="22"/>
      <c r="AF847" t="s">
        <v>2832</v>
      </c>
      <c r="AI847" t="s">
        <v>8522</v>
      </c>
      <c r="AK847" t="s">
        <v>69</v>
      </c>
      <c r="AN847" t="s">
        <v>465</v>
      </c>
      <c r="AU847"/>
      <c r="AV847"/>
      <c r="AW847"/>
      <c r="AX847"/>
      <c r="BC847" s="173"/>
      <c r="BD847" s="173"/>
      <c r="BE847" s="173"/>
      <c r="BF847" s="173"/>
      <c r="BG847" s="166"/>
      <c r="BH847" s="166"/>
      <c r="BI847" s="160"/>
      <c r="BJ847" s="43">
        <f t="shared" si="106"/>
        <v>0</v>
      </c>
      <c r="BK847" s="44"/>
      <c r="BL847" s="44"/>
      <c r="BM847" s="44"/>
      <c r="BN847" s="44"/>
      <c r="BR847" s="2" t="s">
        <v>10975</v>
      </c>
    </row>
    <row r="848" spans="1:70" x14ac:dyDescent="0.2">
      <c r="A848" t="s">
        <v>2644</v>
      </c>
      <c r="B848" t="s">
        <v>8602</v>
      </c>
      <c r="C848" t="s">
        <v>81</v>
      </c>
      <c r="D848" t="s">
        <v>72</v>
      </c>
      <c r="E848" t="s">
        <v>83</v>
      </c>
      <c r="F848" t="s">
        <v>34</v>
      </c>
      <c r="G848" s="22">
        <v>16</v>
      </c>
      <c r="H848" s="22">
        <v>16</v>
      </c>
      <c r="I848" s="22">
        <f t="shared" si="107"/>
        <v>16</v>
      </c>
      <c r="J848" s="22"/>
      <c r="K848" s="90"/>
      <c r="L848" s="90"/>
      <c r="M848" s="2"/>
      <c r="N848" t="s">
        <v>35</v>
      </c>
      <c r="O848" t="s">
        <v>35</v>
      </c>
      <c r="P848" t="s">
        <v>36</v>
      </c>
      <c r="Q848" t="s">
        <v>2905</v>
      </c>
      <c r="U848" s="2" t="s">
        <v>37</v>
      </c>
      <c r="V848" t="s">
        <v>8603</v>
      </c>
      <c r="Y848" s="90"/>
      <c r="Z848" s="2">
        <v>1</v>
      </c>
      <c r="AA848" s="22">
        <v>52</v>
      </c>
      <c r="AB848" s="22"/>
      <c r="AC848" s="22"/>
      <c r="AD848" s="22"/>
      <c r="AE848" s="22"/>
      <c r="AF848" t="s">
        <v>2832</v>
      </c>
      <c r="AI848" t="s">
        <v>144</v>
      </c>
      <c r="AK848" t="s">
        <v>51</v>
      </c>
      <c r="AN848" t="s">
        <v>465</v>
      </c>
      <c r="AU848"/>
      <c r="AV848"/>
      <c r="AW848"/>
      <c r="AX848"/>
      <c r="BC848" s="173"/>
      <c r="BD848" s="173"/>
      <c r="BE848" s="173"/>
      <c r="BF848" s="173"/>
      <c r="BG848" s="166"/>
      <c r="BH848" s="166"/>
      <c r="BI848" s="160"/>
      <c r="BJ848" s="43">
        <f t="shared" si="106"/>
        <v>0</v>
      </c>
      <c r="BK848" s="44"/>
      <c r="BL848" s="44"/>
      <c r="BM848" s="44"/>
      <c r="BN848" s="44"/>
      <c r="BR848" s="2" t="s">
        <v>10975</v>
      </c>
    </row>
    <row r="849" spans="1:70" x14ac:dyDescent="0.2">
      <c r="A849" t="s">
        <v>2644</v>
      </c>
      <c r="B849" t="s">
        <v>8604</v>
      </c>
      <c r="C849" t="s">
        <v>81</v>
      </c>
      <c r="D849" t="s">
        <v>85</v>
      </c>
      <c r="E849" t="s">
        <v>83</v>
      </c>
      <c r="F849" t="s">
        <v>43</v>
      </c>
      <c r="G849" s="22">
        <v>32</v>
      </c>
      <c r="H849" s="22">
        <v>32</v>
      </c>
      <c r="I849" s="22">
        <f t="shared" si="107"/>
        <v>32</v>
      </c>
      <c r="J849" s="22"/>
      <c r="K849" s="90"/>
      <c r="L849" s="90"/>
      <c r="M849" s="2"/>
      <c r="N849" t="s">
        <v>35</v>
      </c>
      <c r="O849" t="s">
        <v>35</v>
      </c>
      <c r="P849" t="s">
        <v>89</v>
      </c>
      <c r="Q849" t="s">
        <v>2651</v>
      </c>
      <c r="U849" s="2" t="s">
        <v>37</v>
      </c>
      <c r="V849" t="s">
        <v>8605</v>
      </c>
      <c r="Y849" s="90"/>
      <c r="Z849" s="2">
        <v>2</v>
      </c>
      <c r="AA849" s="22">
        <v>51</v>
      </c>
      <c r="AB849" s="22"/>
      <c r="AC849" s="22"/>
      <c r="AD849" s="22"/>
      <c r="AE849" s="22"/>
      <c r="AF849" t="s">
        <v>3556</v>
      </c>
      <c r="AI849" t="s">
        <v>2911</v>
      </c>
      <c r="AK849" t="s">
        <v>44</v>
      </c>
      <c r="AN849" t="s">
        <v>465</v>
      </c>
      <c r="AU849"/>
      <c r="AV849"/>
      <c r="AW849"/>
      <c r="AX849"/>
      <c r="BC849" s="173"/>
      <c r="BD849" s="173"/>
      <c r="BE849" s="173"/>
      <c r="BF849" s="173"/>
      <c r="BG849" s="166"/>
      <c r="BH849" s="166"/>
      <c r="BI849" s="160"/>
      <c r="BJ849" s="43">
        <f t="shared" si="106"/>
        <v>0</v>
      </c>
      <c r="BK849" s="44"/>
      <c r="BL849" s="44"/>
      <c r="BM849" s="44"/>
      <c r="BN849" s="44"/>
      <c r="BR849" s="2" t="s">
        <v>10975</v>
      </c>
    </row>
    <row r="850" spans="1:70" x14ac:dyDescent="0.2">
      <c r="A850" t="s">
        <v>2644</v>
      </c>
      <c r="B850" t="s">
        <v>8606</v>
      </c>
      <c r="C850" t="s">
        <v>81</v>
      </c>
      <c r="D850" t="s">
        <v>85</v>
      </c>
      <c r="E850" t="s">
        <v>83</v>
      </c>
      <c r="F850" t="s">
        <v>43</v>
      </c>
      <c r="G850" s="22">
        <v>32</v>
      </c>
      <c r="H850" s="22">
        <v>32</v>
      </c>
      <c r="I850" s="22">
        <f t="shared" si="107"/>
        <v>32</v>
      </c>
      <c r="J850" s="22"/>
      <c r="K850" s="90"/>
      <c r="L850" s="90"/>
      <c r="M850" s="2"/>
      <c r="N850" t="s">
        <v>35</v>
      </c>
      <c r="O850" t="s">
        <v>35</v>
      </c>
      <c r="P850" t="s">
        <v>36</v>
      </c>
      <c r="Q850" t="s">
        <v>2923</v>
      </c>
      <c r="U850" s="2" t="s">
        <v>37</v>
      </c>
      <c r="V850" t="s">
        <v>8607</v>
      </c>
      <c r="Y850" s="90"/>
      <c r="Z850" s="2">
        <v>1</v>
      </c>
      <c r="AA850" s="22">
        <v>40</v>
      </c>
      <c r="AB850" s="22"/>
      <c r="AC850" s="22"/>
      <c r="AD850" s="22"/>
      <c r="AE850" s="22"/>
      <c r="AF850" t="s">
        <v>3091</v>
      </c>
      <c r="AI850" t="s">
        <v>677</v>
      </c>
      <c r="AK850" t="s">
        <v>44</v>
      </c>
      <c r="AN850" t="s">
        <v>465</v>
      </c>
      <c r="AU850"/>
      <c r="AV850"/>
      <c r="AW850"/>
      <c r="AX850"/>
      <c r="BC850" s="173"/>
      <c r="BD850" s="173"/>
      <c r="BE850" s="173"/>
      <c r="BF850" s="173"/>
      <c r="BG850" s="166"/>
      <c r="BH850" s="166"/>
      <c r="BI850" s="160"/>
      <c r="BJ850" s="43">
        <f t="shared" si="106"/>
        <v>0</v>
      </c>
      <c r="BK850" s="44"/>
      <c r="BL850" s="44"/>
      <c r="BM850" s="44"/>
      <c r="BN850" s="44"/>
      <c r="BR850" s="2" t="s">
        <v>10975</v>
      </c>
    </row>
    <row r="851" spans="1:70" x14ac:dyDescent="0.2">
      <c r="A851" t="s">
        <v>2644</v>
      </c>
      <c r="B851" t="s">
        <v>8608</v>
      </c>
      <c r="C851" t="s">
        <v>81</v>
      </c>
      <c r="D851" t="s">
        <v>72</v>
      </c>
      <c r="E851" t="s">
        <v>83</v>
      </c>
      <c r="F851" t="s">
        <v>97</v>
      </c>
      <c r="G851" s="22">
        <v>48</v>
      </c>
      <c r="H851" s="22">
        <v>32</v>
      </c>
      <c r="I851" s="22">
        <f t="shared" si="107"/>
        <v>32</v>
      </c>
      <c r="J851" s="22"/>
      <c r="K851" s="149">
        <v>16</v>
      </c>
      <c r="L851" s="90"/>
      <c r="M851" s="2"/>
      <c r="N851" t="s">
        <v>45</v>
      </c>
      <c r="O851" t="s">
        <v>35</v>
      </c>
      <c r="P851" t="s">
        <v>89</v>
      </c>
      <c r="Q851" t="s">
        <v>2879</v>
      </c>
      <c r="U851" s="2" t="s">
        <v>37</v>
      </c>
      <c r="V851" t="s">
        <v>8609</v>
      </c>
      <c r="Y851" s="90">
        <f>AA851</f>
        <v>57</v>
      </c>
      <c r="Z851" s="2">
        <v>1</v>
      </c>
      <c r="AA851" s="22">
        <v>57</v>
      </c>
      <c r="AB851" s="22"/>
      <c r="AC851" s="22"/>
      <c r="AD851" s="22"/>
      <c r="AE851" s="22"/>
      <c r="AF851" t="s">
        <v>3099</v>
      </c>
      <c r="AI851" t="s">
        <v>8024</v>
      </c>
      <c r="AK851" t="s">
        <v>206</v>
      </c>
      <c r="AN851" t="s">
        <v>465</v>
      </c>
      <c r="AU851"/>
      <c r="AV851"/>
      <c r="AW851"/>
      <c r="AX851"/>
      <c r="BC851" s="173">
        <f>VLOOKUP(Y851,系数表!A:C,3,0)</f>
        <v>1.1000000000000001</v>
      </c>
      <c r="BD851" s="173">
        <f t="shared" si="108"/>
        <v>17.600000000000001</v>
      </c>
      <c r="BE851" s="173"/>
      <c r="BF851" s="173"/>
      <c r="BG851" s="166"/>
      <c r="BH851" s="166"/>
      <c r="BI851" s="160"/>
      <c r="BJ851" s="43">
        <f t="shared" si="106"/>
        <v>17.600000000000001</v>
      </c>
      <c r="BK851" s="44"/>
      <c r="BL851" s="44"/>
      <c r="BM851" s="44"/>
      <c r="BN851" s="44"/>
      <c r="BR851" s="2" t="s">
        <v>10975</v>
      </c>
    </row>
    <row r="852" spans="1:70" x14ac:dyDescent="0.2">
      <c r="A852" t="s">
        <v>2644</v>
      </c>
      <c r="B852" t="s">
        <v>8610</v>
      </c>
      <c r="C852" t="s">
        <v>81</v>
      </c>
      <c r="D852" t="s">
        <v>72</v>
      </c>
      <c r="E852" t="s">
        <v>83</v>
      </c>
      <c r="F852" t="s">
        <v>43</v>
      </c>
      <c r="G852" s="22">
        <v>32</v>
      </c>
      <c r="H852" s="22">
        <v>32</v>
      </c>
      <c r="I852" s="22">
        <f t="shared" si="107"/>
        <v>32</v>
      </c>
      <c r="J852" s="22"/>
      <c r="K852" s="90"/>
      <c r="L852" s="90"/>
      <c r="M852" s="2"/>
      <c r="N852" t="s">
        <v>45</v>
      </c>
      <c r="O852" t="s">
        <v>35</v>
      </c>
      <c r="P852" t="s">
        <v>89</v>
      </c>
      <c r="Q852" t="s">
        <v>2929</v>
      </c>
      <c r="U852" s="2" t="s">
        <v>37</v>
      </c>
      <c r="V852" t="s">
        <v>8611</v>
      </c>
      <c r="Y852" s="90"/>
      <c r="Z852" s="2">
        <v>1</v>
      </c>
      <c r="AA852" s="22">
        <v>57</v>
      </c>
      <c r="AB852" s="22"/>
      <c r="AC852" s="22"/>
      <c r="AD852" s="22"/>
      <c r="AE852" s="22"/>
      <c r="AF852" t="s">
        <v>3099</v>
      </c>
      <c r="AI852" t="s">
        <v>8024</v>
      </c>
      <c r="AK852" t="s">
        <v>206</v>
      </c>
      <c r="AN852" t="s">
        <v>465</v>
      </c>
      <c r="AU852"/>
      <c r="AV852"/>
      <c r="AW852"/>
      <c r="AX852"/>
      <c r="BC852" s="173"/>
      <c r="BD852" s="173"/>
      <c r="BE852" s="173"/>
      <c r="BF852" s="173"/>
      <c r="BG852" s="166"/>
      <c r="BH852" s="166"/>
      <c r="BI852" s="160"/>
      <c r="BJ852" s="43">
        <f t="shared" si="106"/>
        <v>0</v>
      </c>
      <c r="BK852" s="44"/>
      <c r="BL852" s="44"/>
      <c r="BM852" s="44"/>
      <c r="BN852" s="44"/>
      <c r="BR852" s="2" t="s">
        <v>10975</v>
      </c>
    </row>
    <row r="853" spans="1:70" x14ac:dyDescent="0.2">
      <c r="A853" t="s">
        <v>2644</v>
      </c>
      <c r="B853" t="s">
        <v>8612</v>
      </c>
      <c r="C853" t="s">
        <v>41</v>
      </c>
      <c r="D853" t="s">
        <v>72</v>
      </c>
      <c r="E853" t="s">
        <v>83</v>
      </c>
      <c r="F853" t="s">
        <v>43</v>
      </c>
      <c r="G853" s="22">
        <v>32</v>
      </c>
      <c r="H853" s="22">
        <v>32</v>
      </c>
      <c r="I853" s="22">
        <f t="shared" si="107"/>
        <v>32</v>
      </c>
      <c r="J853" s="22"/>
      <c r="K853" s="90"/>
      <c r="L853" s="90"/>
      <c r="M853" s="2"/>
      <c r="N853" t="s">
        <v>45</v>
      </c>
      <c r="O853" t="s">
        <v>35</v>
      </c>
      <c r="P853" t="s">
        <v>36</v>
      </c>
      <c r="Q853" t="s">
        <v>3097</v>
      </c>
      <c r="U853" s="2" t="s">
        <v>37</v>
      </c>
      <c r="V853" t="s">
        <v>8613</v>
      </c>
      <c r="Y853" s="90"/>
      <c r="Z853" s="2">
        <v>1</v>
      </c>
      <c r="AA853" s="22">
        <v>57</v>
      </c>
      <c r="AB853" s="22"/>
      <c r="AC853" s="22"/>
      <c r="AD853" s="22"/>
      <c r="AE853" s="22"/>
      <c r="AF853" t="s">
        <v>3099</v>
      </c>
      <c r="AI853" t="s">
        <v>8024</v>
      </c>
      <c r="AK853" t="s">
        <v>206</v>
      </c>
      <c r="AN853" t="s">
        <v>465</v>
      </c>
      <c r="AU853"/>
      <c r="AV853"/>
      <c r="AW853"/>
      <c r="AX853"/>
      <c r="BC853" s="173"/>
      <c r="BD853" s="173"/>
      <c r="BE853" s="173"/>
      <c r="BF853" s="173"/>
      <c r="BG853" s="166"/>
      <c r="BH853" s="166"/>
      <c r="BI853" s="160"/>
      <c r="BJ853" s="43">
        <f t="shared" si="106"/>
        <v>0</v>
      </c>
      <c r="BK853" s="44"/>
      <c r="BL853" s="44"/>
      <c r="BM853" s="44"/>
      <c r="BN853" s="44"/>
      <c r="BR853" s="2" t="s">
        <v>10975</v>
      </c>
    </row>
    <row r="854" spans="1:70" x14ac:dyDescent="0.2">
      <c r="A854" t="s">
        <v>2644</v>
      </c>
      <c r="B854" t="s">
        <v>8614</v>
      </c>
      <c r="C854" t="s">
        <v>81</v>
      </c>
      <c r="D854" t="s">
        <v>85</v>
      </c>
      <c r="E854" t="s">
        <v>83</v>
      </c>
      <c r="F854" t="s">
        <v>97</v>
      </c>
      <c r="G854" s="22">
        <v>48</v>
      </c>
      <c r="H854" s="22">
        <v>48</v>
      </c>
      <c r="I854" s="22">
        <f t="shared" si="107"/>
        <v>48</v>
      </c>
      <c r="J854" s="22"/>
      <c r="K854" s="90"/>
      <c r="L854" s="90"/>
      <c r="M854" s="2"/>
      <c r="N854" t="s">
        <v>60</v>
      </c>
      <c r="O854" t="s">
        <v>35</v>
      </c>
      <c r="P854" t="s">
        <v>89</v>
      </c>
      <c r="Q854" t="s">
        <v>2995</v>
      </c>
      <c r="U854" s="2" t="s">
        <v>37</v>
      </c>
      <c r="V854" t="s">
        <v>8615</v>
      </c>
      <c r="Y854" s="90"/>
      <c r="Z854" s="2">
        <v>4</v>
      </c>
      <c r="AA854" s="22">
        <v>71</v>
      </c>
      <c r="AB854" s="22"/>
      <c r="AC854" s="22"/>
      <c r="AD854" s="22"/>
      <c r="AE854" s="45" t="s">
        <v>8321</v>
      </c>
      <c r="AF854" t="s">
        <v>1836</v>
      </c>
      <c r="AI854" t="s">
        <v>93</v>
      </c>
      <c r="AK854" t="s">
        <v>98</v>
      </c>
      <c r="AN854" t="s">
        <v>465</v>
      </c>
      <c r="AS854" s="2"/>
      <c r="AU854"/>
      <c r="AV854"/>
      <c r="AX854"/>
      <c r="BC854" s="173"/>
      <c r="BD854" s="173"/>
      <c r="BE854" s="173"/>
      <c r="BF854" s="173"/>
      <c r="BG854" s="166"/>
      <c r="BH854" s="166"/>
      <c r="BI854" s="160"/>
      <c r="BJ854" s="43">
        <f t="shared" si="106"/>
        <v>0</v>
      </c>
      <c r="BK854" s="43">
        <f>BJ854</f>
        <v>0</v>
      </c>
      <c r="BL854" s="44"/>
      <c r="BM854" s="44"/>
      <c r="BN854" s="44"/>
      <c r="BR854" s="2" t="s">
        <v>10975</v>
      </c>
    </row>
    <row r="855" spans="1:70" x14ac:dyDescent="0.2">
      <c r="A855" t="s">
        <v>2644</v>
      </c>
      <c r="B855" t="s">
        <v>8616</v>
      </c>
      <c r="C855" t="s">
        <v>41</v>
      </c>
      <c r="D855" t="s">
        <v>72</v>
      </c>
      <c r="E855" t="s">
        <v>83</v>
      </c>
      <c r="F855" t="s">
        <v>630</v>
      </c>
      <c r="G855" s="22">
        <v>24</v>
      </c>
      <c r="H855" s="22">
        <v>24</v>
      </c>
      <c r="I855" s="22">
        <f t="shared" si="107"/>
        <v>24</v>
      </c>
      <c r="J855" s="22"/>
      <c r="K855" s="90"/>
      <c r="L855" s="90"/>
      <c r="M855" s="2"/>
      <c r="N855" t="s">
        <v>35</v>
      </c>
      <c r="O855" t="s">
        <v>35</v>
      </c>
      <c r="P855" t="s">
        <v>36</v>
      </c>
      <c r="Q855" t="s">
        <v>2926</v>
      </c>
      <c r="U855" s="2" t="s">
        <v>37</v>
      </c>
      <c r="V855" t="s">
        <v>8617</v>
      </c>
      <c r="Y855" s="90"/>
      <c r="Z855" s="2">
        <v>1</v>
      </c>
      <c r="AA855" s="22">
        <v>26</v>
      </c>
      <c r="AB855" s="22"/>
      <c r="AC855" s="22"/>
      <c r="AD855" s="22"/>
      <c r="AE855" s="22"/>
      <c r="AF855" t="s">
        <v>3774</v>
      </c>
      <c r="AI855" t="s">
        <v>8618</v>
      </c>
      <c r="AK855" t="s">
        <v>69</v>
      </c>
      <c r="AN855" t="s">
        <v>465</v>
      </c>
      <c r="AU855"/>
      <c r="AV855"/>
      <c r="AW855"/>
      <c r="AX855"/>
      <c r="BC855" s="173"/>
      <c r="BD855" s="173"/>
      <c r="BE855" s="173"/>
      <c r="BF855" s="173"/>
      <c r="BG855" s="166"/>
      <c r="BH855" s="166"/>
      <c r="BI855" s="160"/>
      <c r="BJ855" s="43">
        <f t="shared" si="106"/>
        <v>0</v>
      </c>
      <c r="BK855" s="44"/>
      <c r="BL855" s="44"/>
      <c r="BM855" s="44"/>
      <c r="BN855" s="44"/>
      <c r="BR855" s="2" t="s">
        <v>10975</v>
      </c>
    </row>
    <row r="856" spans="1:70" x14ac:dyDescent="0.2">
      <c r="A856" t="s">
        <v>2644</v>
      </c>
      <c r="B856" t="s">
        <v>8619</v>
      </c>
      <c r="C856" t="s">
        <v>81</v>
      </c>
      <c r="D856" t="s">
        <v>72</v>
      </c>
      <c r="E856" t="s">
        <v>83</v>
      </c>
      <c r="F856" t="s">
        <v>630</v>
      </c>
      <c r="G856" s="22">
        <v>24</v>
      </c>
      <c r="H856" s="22">
        <v>24</v>
      </c>
      <c r="I856" s="22">
        <f t="shared" si="107"/>
        <v>24</v>
      </c>
      <c r="J856" s="22"/>
      <c r="K856" s="90"/>
      <c r="L856" s="90"/>
      <c r="M856" s="2"/>
      <c r="N856" t="s">
        <v>35</v>
      </c>
      <c r="O856" t="s">
        <v>35</v>
      </c>
      <c r="P856" t="s">
        <v>36</v>
      </c>
      <c r="Q856" t="s">
        <v>2830</v>
      </c>
      <c r="U856" s="2" t="s">
        <v>37</v>
      </c>
      <c r="V856" t="s">
        <v>8620</v>
      </c>
      <c r="Y856" s="90"/>
      <c r="Z856" s="2">
        <v>5</v>
      </c>
      <c r="AA856" s="22">
        <v>134</v>
      </c>
      <c r="AB856" s="22"/>
      <c r="AC856" s="22"/>
      <c r="AD856" s="22"/>
      <c r="AE856" s="45" t="s">
        <v>7605</v>
      </c>
      <c r="AF856" t="s">
        <v>2902</v>
      </c>
      <c r="AI856" t="s">
        <v>8522</v>
      </c>
      <c r="AK856" t="s">
        <v>69</v>
      </c>
      <c r="AN856" t="s">
        <v>465</v>
      </c>
      <c r="AS856" s="2"/>
      <c r="AU856"/>
      <c r="AV856"/>
      <c r="AX856"/>
      <c r="BC856" s="173"/>
      <c r="BD856" s="173"/>
      <c r="BE856" s="173"/>
      <c r="BF856" s="173"/>
      <c r="BG856" s="166"/>
      <c r="BH856" s="166"/>
      <c r="BI856" s="160"/>
      <c r="BJ856" s="43">
        <f t="shared" si="106"/>
        <v>0</v>
      </c>
      <c r="BK856" s="43">
        <f>BJ856</f>
        <v>0</v>
      </c>
      <c r="BL856" s="44"/>
      <c r="BM856" s="44"/>
      <c r="BN856" s="44"/>
      <c r="BR856" s="2" t="s">
        <v>10975</v>
      </c>
    </row>
    <row r="857" spans="1:70" x14ac:dyDescent="0.2">
      <c r="A857" t="s">
        <v>2644</v>
      </c>
      <c r="B857" t="s">
        <v>3123</v>
      </c>
      <c r="C857" t="s">
        <v>81</v>
      </c>
      <c r="D857" t="s">
        <v>85</v>
      </c>
      <c r="E857" t="s">
        <v>83</v>
      </c>
      <c r="F857" t="s">
        <v>43</v>
      </c>
      <c r="G857" s="22">
        <v>32</v>
      </c>
      <c r="H857" s="22">
        <v>32</v>
      </c>
      <c r="I857" s="22">
        <f t="shared" si="107"/>
        <v>32</v>
      </c>
      <c r="J857" s="22"/>
      <c r="K857" s="90"/>
      <c r="L857" s="90"/>
      <c r="M857" s="2"/>
      <c r="N857" t="s">
        <v>35</v>
      </c>
      <c r="O857" t="s">
        <v>35</v>
      </c>
      <c r="P857" t="s">
        <v>36</v>
      </c>
      <c r="Q857" t="s">
        <v>2913</v>
      </c>
      <c r="U857" s="2" t="s">
        <v>37</v>
      </c>
      <c r="V857" t="s">
        <v>3125</v>
      </c>
      <c r="Y857" s="90"/>
      <c r="Z857" s="2">
        <v>1</v>
      </c>
      <c r="AA857" s="22">
        <v>30</v>
      </c>
      <c r="AB857" s="22"/>
      <c r="AC857" s="22"/>
      <c r="AD857" s="22"/>
      <c r="AE857" s="22"/>
      <c r="AF857" t="s">
        <v>1832</v>
      </c>
      <c r="AI857" t="s">
        <v>677</v>
      </c>
      <c r="AK857" t="s">
        <v>44</v>
      </c>
      <c r="AN857" t="s">
        <v>465</v>
      </c>
      <c r="AU857"/>
      <c r="AV857"/>
      <c r="AW857"/>
      <c r="AX857"/>
      <c r="BC857" s="173"/>
      <c r="BD857" s="173"/>
      <c r="BE857" s="173"/>
      <c r="BF857" s="173"/>
      <c r="BG857" s="166"/>
      <c r="BH857" s="166"/>
      <c r="BI857" s="160"/>
      <c r="BJ857" s="43">
        <f t="shared" si="106"/>
        <v>0</v>
      </c>
      <c r="BK857" s="44"/>
      <c r="BL857" s="44"/>
      <c r="BM857" s="44"/>
      <c r="BN857" s="44"/>
      <c r="BR857" s="2" t="s">
        <v>10975</v>
      </c>
    </row>
    <row r="858" spans="1:70" x14ac:dyDescent="0.2">
      <c r="A858" t="s">
        <v>2644</v>
      </c>
      <c r="B858" t="s">
        <v>8621</v>
      </c>
      <c r="C858" t="s">
        <v>41</v>
      </c>
      <c r="D858" t="s">
        <v>72</v>
      </c>
      <c r="E858" t="s">
        <v>83</v>
      </c>
      <c r="F858" t="s">
        <v>43</v>
      </c>
      <c r="G858" s="22">
        <v>32</v>
      </c>
      <c r="H858" s="22">
        <v>32</v>
      </c>
      <c r="I858" s="22">
        <f t="shared" si="107"/>
        <v>32</v>
      </c>
      <c r="J858" s="22"/>
      <c r="K858" s="90"/>
      <c r="L858" s="90"/>
      <c r="M858" s="2"/>
      <c r="N858" t="s">
        <v>45</v>
      </c>
      <c r="O858" t="s">
        <v>35</v>
      </c>
      <c r="P858" t="s">
        <v>36</v>
      </c>
      <c r="Q858" t="s">
        <v>3059</v>
      </c>
      <c r="U858" s="2" t="s">
        <v>37</v>
      </c>
      <c r="V858" t="s">
        <v>8622</v>
      </c>
      <c r="Y858" s="90"/>
      <c r="Z858" s="2">
        <v>1</v>
      </c>
      <c r="AA858" s="22">
        <v>39</v>
      </c>
      <c r="AB858" s="22"/>
      <c r="AC858" s="22"/>
      <c r="AD858" s="22"/>
      <c r="AE858" s="22"/>
      <c r="AF858" t="s">
        <v>2904</v>
      </c>
      <c r="AI858" t="s">
        <v>8024</v>
      </c>
      <c r="AK858" t="s">
        <v>206</v>
      </c>
      <c r="AN858" t="s">
        <v>465</v>
      </c>
      <c r="AU858"/>
      <c r="AV858"/>
      <c r="AW858"/>
      <c r="AX858"/>
      <c r="BC858" s="173"/>
      <c r="BD858" s="173"/>
      <c r="BE858" s="173"/>
      <c r="BF858" s="173"/>
      <c r="BG858" s="166"/>
      <c r="BH858" s="166"/>
      <c r="BI858" s="160"/>
      <c r="BJ858" s="43">
        <f t="shared" si="106"/>
        <v>0</v>
      </c>
      <c r="BK858" s="44"/>
      <c r="BL858" s="44"/>
      <c r="BM858" s="44"/>
      <c r="BN858" s="44"/>
      <c r="BR858" s="2" t="s">
        <v>10975</v>
      </c>
    </row>
    <row r="859" spans="1:70" x14ac:dyDescent="0.2">
      <c r="A859" t="s">
        <v>2644</v>
      </c>
      <c r="B859" t="s">
        <v>8623</v>
      </c>
      <c r="C859" t="s">
        <v>81</v>
      </c>
      <c r="D859" t="s">
        <v>85</v>
      </c>
      <c r="E859" t="s">
        <v>83</v>
      </c>
      <c r="F859" t="s">
        <v>43</v>
      </c>
      <c r="G859" s="22">
        <v>32</v>
      </c>
      <c r="H859" s="22">
        <v>32</v>
      </c>
      <c r="I859" s="22">
        <f t="shared" si="107"/>
        <v>32</v>
      </c>
      <c r="J859" s="22"/>
      <c r="K859" s="90"/>
      <c r="L859" s="90"/>
      <c r="M859" s="2"/>
      <c r="N859" t="s">
        <v>35</v>
      </c>
      <c r="O859" t="s">
        <v>35</v>
      </c>
      <c r="P859" t="s">
        <v>36</v>
      </c>
      <c r="Q859" t="s">
        <v>2818</v>
      </c>
      <c r="U859" s="2" t="s">
        <v>37</v>
      </c>
      <c r="V859" t="s">
        <v>8624</v>
      </c>
      <c r="Y859" s="90"/>
      <c r="Z859" s="2">
        <v>2</v>
      </c>
      <c r="AA859" s="22">
        <v>52</v>
      </c>
      <c r="AB859" s="22"/>
      <c r="AC859" s="22"/>
      <c r="AD859" s="22"/>
      <c r="AE859" s="22"/>
      <c r="AF859" t="s">
        <v>3561</v>
      </c>
      <c r="AI859" t="s">
        <v>677</v>
      </c>
      <c r="AK859" t="s">
        <v>44</v>
      </c>
      <c r="AN859" t="s">
        <v>465</v>
      </c>
      <c r="AU859"/>
      <c r="AV859"/>
      <c r="AW859"/>
      <c r="AX859"/>
      <c r="BC859" s="173"/>
      <c r="BD859" s="173"/>
      <c r="BE859" s="173"/>
      <c r="BF859" s="173"/>
      <c r="BG859" s="166"/>
      <c r="BH859" s="166"/>
      <c r="BI859" s="160"/>
      <c r="BJ859" s="43">
        <f t="shared" si="106"/>
        <v>0</v>
      </c>
      <c r="BK859" s="44"/>
      <c r="BL859" s="44"/>
      <c r="BM859" s="44"/>
      <c r="BN859" s="44"/>
      <c r="BR859" s="2" t="s">
        <v>10975</v>
      </c>
    </row>
    <row r="860" spans="1:70" x14ac:dyDescent="0.2">
      <c r="A860" t="s">
        <v>2644</v>
      </c>
      <c r="B860" t="s">
        <v>8625</v>
      </c>
      <c r="C860" t="s">
        <v>41</v>
      </c>
      <c r="D860" t="s">
        <v>72</v>
      </c>
      <c r="E860" t="s">
        <v>83</v>
      </c>
      <c r="F860" t="s">
        <v>43</v>
      </c>
      <c r="G860" s="22">
        <v>32</v>
      </c>
      <c r="H860" s="22">
        <v>32</v>
      </c>
      <c r="I860" s="22">
        <f t="shared" si="107"/>
        <v>32</v>
      </c>
      <c r="J860" s="22"/>
      <c r="K860" s="90"/>
      <c r="L860" s="90"/>
      <c r="M860" s="2"/>
      <c r="N860" t="s">
        <v>45</v>
      </c>
      <c r="O860" t="s">
        <v>35</v>
      </c>
      <c r="P860" t="s">
        <v>36</v>
      </c>
      <c r="Q860" t="s">
        <v>8626</v>
      </c>
      <c r="U860" s="2" t="s">
        <v>37</v>
      </c>
      <c r="V860" t="s">
        <v>8627</v>
      </c>
      <c r="Y860" s="90"/>
      <c r="Z860" s="2">
        <v>1</v>
      </c>
      <c r="AA860" s="22">
        <v>52</v>
      </c>
      <c r="AB860" s="22"/>
      <c r="AC860" s="22"/>
      <c r="AD860" s="22"/>
      <c r="AE860" s="22"/>
      <c r="AF860" t="s">
        <v>2832</v>
      </c>
      <c r="AI860" t="s">
        <v>7920</v>
      </c>
      <c r="AK860" t="s">
        <v>206</v>
      </c>
      <c r="AN860" t="s">
        <v>465</v>
      </c>
      <c r="AU860"/>
      <c r="AV860"/>
      <c r="AW860"/>
      <c r="AX860"/>
      <c r="BC860" s="173"/>
      <c r="BD860" s="173"/>
      <c r="BE860" s="173"/>
      <c r="BF860" s="173"/>
      <c r="BG860" s="166"/>
      <c r="BH860" s="166"/>
      <c r="BI860" s="160"/>
      <c r="BJ860" s="43">
        <f t="shared" si="106"/>
        <v>0</v>
      </c>
      <c r="BK860" s="44"/>
      <c r="BL860" s="44"/>
      <c r="BM860" s="44"/>
      <c r="BN860" s="44"/>
      <c r="BR860" s="2" t="s">
        <v>10975</v>
      </c>
    </row>
    <row r="861" spans="1:70" x14ac:dyDescent="0.2">
      <c r="A861" t="s">
        <v>2644</v>
      </c>
      <c r="B861" t="s">
        <v>8628</v>
      </c>
      <c r="C861" t="s">
        <v>81</v>
      </c>
      <c r="D861" t="s">
        <v>85</v>
      </c>
      <c r="E861" t="s">
        <v>83</v>
      </c>
      <c r="F861" t="s">
        <v>274</v>
      </c>
      <c r="G861" s="22">
        <v>40</v>
      </c>
      <c r="H861" s="22">
        <v>40</v>
      </c>
      <c r="I861" s="22">
        <f t="shared" si="107"/>
        <v>40</v>
      </c>
      <c r="J861" s="22"/>
      <c r="K861" s="90"/>
      <c r="L861" s="90"/>
      <c r="M861" s="2"/>
      <c r="N861" t="s">
        <v>60</v>
      </c>
      <c r="O861" t="s">
        <v>35</v>
      </c>
      <c r="P861" t="s">
        <v>89</v>
      </c>
      <c r="Q861" t="s">
        <v>6437</v>
      </c>
      <c r="U861" s="2" t="s">
        <v>37</v>
      </c>
      <c r="V861" t="s">
        <v>8629</v>
      </c>
      <c r="Y861" s="90"/>
      <c r="Z861" s="2">
        <v>3</v>
      </c>
      <c r="AA861" s="22">
        <v>92</v>
      </c>
      <c r="AB861" s="22"/>
      <c r="AC861" s="22"/>
      <c r="AD861" s="22"/>
      <c r="AE861" s="45" t="s">
        <v>7799</v>
      </c>
      <c r="AF861" t="s">
        <v>8630</v>
      </c>
      <c r="AI861" t="s">
        <v>315</v>
      </c>
      <c r="AK861" t="s">
        <v>275</v>
      </c>
      <c r="AN861" t="s">
        <v>465</v>
      </c>
      <c r="AS861" s="2"/>
      <c r="AU861"/>
      <c r="AV861"/>
      <c r="AX861"/>
      <c r="BC861" s="173"/>
      <c r="BD861" s="173"/>
      <c r="BE861" s="173"/>
      <c r="BF861" s="173"/>
      <c r="BG861" s="166"/>
      <c r="BH861" s="166"/>
      <c r="BI861" s="160"/>
      <c r="BJ861" s="43">
        <f t="shared" si="106"/>
        <v>0</v>
      </c>
      <c r="BK861" s="43">
        <f>BJ861</f>
        <v>0</v>
      </c>
      <c r="BL861" s="44"/>
      <c r="BM861" s="44"/>
      <c r="BN861" s="44"/>
      <c r="BR861" s="2" t="s">
        <v>10975</v>
      </c>
    </row>
    <row r="862" spans="1:70" x14ac:dyDescent="0.2">
      <c r="A862" t="s">
        <v>2644</v>
      </c>
      <c r="B862" t="s">
        <v>8628</v>
      </c>
      <c r="C862" t="s">
        <v>81</v>
      </c>
      <c r="D862" t="s">
        <v>85</v>
      </c>
      <c r="E862" t="s">
        <v>83</v>
      </c>
      <c r="F862" t="s">
        <v>274</v>
      </c>
      <c r="G862" s="22">
        <v>40</v>
      </c>
      <c r="H862" s="22">
        <v>40</v>
      </c>
      <c r="I862" s="22">
        <f t="shared" si="107"/>
        <v>40</v>
      </c>
      <c r="J862" s="22"/>
      <c r="K862" s="90"/>
      <c r="L862" s="90"/>
      <c r="M862" s="2"/>
      <c r="N862" t="s">
        <v>60</v>
      </c>
      <c r="O862" t="s">
        <v>35</v>
      </c>
      <c r="P862" t="s">
        <v>89</v>
      </c>
      <c r="Q862" t="s">
        <v>6437</v>
      </c>
      <c r="U862" s="2" t="s">
        <v>37</v>
      </c>
      <c r="V862" t="s">
        <v>8631</v>
      </c>
      <c r="Y862" s="90"/>
      <c r="Z862" s="2">
        <v>3</v>
      </c>
      <c r="AA862" s="22">
        <v>93</v>
      </c>
      <c r="AB862" s="22"/>
      <c r="AC862" s="22"/>
      <c r="AD862" s="22"/>
      <c r="AE862" s="45" t="s">
        <v>7225</v>
      </c>
      <c r="AF862" t="s">
        <v>8632</v>
      </c>
      <c r="AI862" t="s">
        <v>315</v>
      </c>
      <c r="AK862" t="s">
        <v>275</v>
      </c>
      <c r="AN862" t="s">
        <v>465</v>
      </c>
      <c r="AS862" s="2"/>
      <c r="AU862"/>
      <c r="AV862"/>
      <c r="AX862"/>
      <c r="BC862" s="173"/>
      <c r="BD862" s="173"/>
      <c r="BE862" s="173"/>
      <c r="BF862" s="173"/>
      <c r="BG862" s="166"/>
      <c r="BH862" s="166"/>
      <c r="BI862" s="160"/>
      <c r="BJ862" s="43">
        <f t="shared" si="106"/>
        <v>0</v>
      </c>
      <c r="BK862" s="43">
        <f>BJ862</f>
        <v>0</v>
      </c>
      <c r="BL862" s="44"/>
      <c r="BM862" s="44"/>
      <c r="BN862" s="44"/>
      <c r="BR862" s="2" t="s">
        <v>10975</v>
      </c>
    </row>
    <row r="863" spans="1:70" x14ac:dyDescent="0.2">
      <c r="A863" t="s">
        <v>2644</v>
      </c>
      <c r="B863" t="s">
        <v>8628</v>
      </c>
      <c r="C863" t="s">
        <v>81</v>
      </c>
      <c r="D863" t="s">
        <v>85</v>
      </c>
      <c r="E863" t="s">
        <v>83</v>
      </c>
      <c r="F863" t="s">
        <v>274</v>
      </c>
      <c r="G863" s="22">
        <v>40</v>
      </c>
      <c r="H863" s="22">
        <v>40</v>
      </c>
      <c r="I863" s="22">
        <f t="shared" si="107"/>
        <v>40</v>
      </c>
      <c r="J863" s="22"/>
      <c r="K863" s="90"/>
      <c r="L863" s="90"/>
      <c r="M863" s="2"/>
      <c r="N863" t="s">
        <v>60</v>
      </c>
      <c r="O863" t="s">
        <v>35</v>
      </c>
      <c r="P863" t="s">
        <v>89</v>
      </c>
      <c r="Q863" t="s">
        <v>3045</v>
      </c>
      <c r="U863" s="2" t="s">
        <v>37</v>
      </c>
      <c r="V863" t="s">
        <v>8633</v>
      </c>
      <c r="Y863" s="90"/>
      <c r="Z863" s="2">
        <v>2</v>
      </c>
      <c r="AA863" s="22">
        <v>59</v>
      </c>
      <c r="AB863" s="22"/>
      <c r="AC863" s="22"/>
      <c r="AD863" s="22"/>
      <c r="AE863" s="45" t="s">
        <v>7225</v>
      </c>
      <c r="AF863" t="s">
        <v>8445</v>
      </c>
      <c r="AI863" t="s">
        <v>315</v>
      </c>
      <c r="AK863" t="s">
        <v>275</v>
      </c>
      <c r="AN863" t="s">
        <v>465</v>
      </c>
      <c r="AS863" s="2"/>
      <c r="AU863"/>
      <c r="AV863"/>
      <c r="AX863"/>
      <c r="BC863" s="173"/>
      <c r="BD863" s="173"/>
      <c r="BE863" s="173"/>
      <c r="BF863" s="173"/>
      <c r="BG863" s="166"/>
      <c r="BH863" s="166"/>
      <c r="BI863" s="160"/>
      <c r="BJ863" s="43">
        <f t="shared" si="106"/>
        <v>0</v>
      </c>
      <c r="BK863" s="43">
        <f>BJ863</f>
        <v>0</v>
      </c>
      <c r="BL863" s="44"/>
      <c r="BM863" s="44"/>
      <c r="BN863" s="44"/>
      <c r="BR863" s="2" t="s">
        <v>10975</v>
      </c>
    </row>
    <row r="864" spans="1:70" x14ac:dyDescent="0.2">
      <c r="A864" t="s">
        <v>2644</v>
      </c>
      <c r="B864" t="s">
        <v>8634</v>
      </c>
      <c r="C864" t="s">
        <v>81</v>
      </c>
      <c r="D864" t="s">
        <v>85</v>
      </c>
      <c r="E864" t="s">
        <v>83</v>
      </c>
      <c r="F864" t="s">
        <v>274</v>
      </c>
      <c r="G864" s="22">
        <v>40</v>
      </c>
      <c r="H864" s="22">
        <v>40</v>
      </c>
      <c r="I864" s="22">
        <f t="shared" si="107"/>
        <v>40</v>
      </c>
      <c r="J864" s="22"/>
      <c r="K864" s="90"/>
      <c r="L864" s="90"/>
      <c r="M864" s="2"/>
      <c r="N864" t="s">
        <v>45</v>
      </c>
      <c r="O864" t="s">
        <v>35</v>
      </c>
      <c r="P864" t="s">
        <v>89</v>
      </c>
      <c r="Q864" t="s">
        <v>2660</v>
      </c>
      <c r="U864" s="2" t="s">
        <v>37</v>
      </c>
      <c r="V864" t="s">
        <v>8635</v>
      </c>
      <c r="Y864" s="90"/>
      <c r="Z864" s="2">
        <v>4</v>
      </c>
      <c r="AA864" s="22">
        <v>154</v>
      </c>
      <c r="AB864" s="22"/>
      <c r="AC864" s="22"/>
      <c r="AD864" s="22"/>
      <c r="AE864" s="45" t="s">
        <v>7225</v>
      </c>
      <c r="AF864" t="s">
        <v>2790</v>
      </c>
      <c r="AI864" t="s">
        <v>303</v>
      </c>
      <c r="AK864" t="s">
        <v>152</v>
      </c>
      <c r="AN864" t="s">
        <v>465</v>
      </c>
      <c r="AS864" s="2"/>
      <c r="AU864"/>
      <c r="AV864"/>
      <c r="AX864"/>
      <c r="BC864" s="173"/>
      <c r="BD864" s="173"/>
      <c r="BE864" s="173"/>
      <c r="BF864" s="173"/>
      <c r="BG864" s="166"/>
      <c r="BH864" s="166"/>
      <c r="BI864" s="160"/>
      <c r="BJ864" s="43">
        <f t="shared" si="106"/>
        <v>0</v>
      </c>
      <c r="BK864" s="43">
        <f>BJ864</f>
        <v>0</v>
      </c>
      <c r="BL864" s="44"/>
      <c r="BM864" s="44"/>
      <c r="BN864" s="44"/>
      <c r="BR864" s="2" t="s">
        <v>10975</v>
      </c>
    </row>
    <row r="865" spans="1:70" x14ac:dyDescent="0.2">
      <c r="A865" t="s">
        <v>2644</v>
      </c>
      <c r="B865" t="s">
        <v>8636</v>
      </c>
      <c r="C865" t="s">
        <v>81</v>
      </c>
      <c r="D865" t="s">
        <v>72</v>
      </c>
      <c r="E865" t="s">
        <v>83</v>
      </c>
      <c r="F865" t="s">
        <v>335</v>
      </c>
      <c r="G865" s="22">
        <v>64</v>
      </c>
      <c r="H865" s="22">
        <v>54</v>
      </c>
      <c r="I865" s="22">
        <f t="shared" si="107"/>
        <v>54</v>
      </c>
      <c r="J865" s="22"/>
      <c r="K865" s="149">
        <v>10</v>
      </c>
      <c r="L865" s="90"/>
      <c r="M865" s="2"/>
      <c r="N865" t="s">
        <v>60</v>
      </c>
      <c r="O865" t="s">
        <v>35</v>
      </c>
      <c r="P865" t="s">
        <v>89</v>
      </c>
      <c r="Q865" t="s">
        <v>2741</v>
      </c>
      <c r="U865" s="2" t="s">
        <v>37</v>
      </c>
      <c r="V865" t="s">
        <v>8637</v>
      </c>
      <c r="Y865" s="90">
        <f>AA865</f>
        <v>154</v>
      </c>
      <c r="Z865" s="2">
        <v>4</v>
      </c>
      <c r="AA865" s="22">
        <v>154</v>
      </c>
      <c r="AB865" s="22"/>
      <c r="AC865" s="22"/>
      <c r="AD865" s="22"/>
      <c r="AE865" s="45" t="s">
        <v>8638</v>
      </c>
      <c r="AF865" t="s">
        <v>2790</v>
      </c>
      <c r="AI865" t="s">
        <v>303</v>
      </c>
      <c r="AK865" t="s">
        <v>115</v>
      </c>
      <c r="AN865" t="s">
        <v>465</v>
      </c>
      <c r="AS865" s="2"/>
      <c r="AU865"/>
      <c r="AV865"/>
      <c r="AX865"/>
      <c r="BC865" s="173">
        <f>VLOOKUP(Y865,系数表!A:C,3,0)</f>
        <v>1.1000000000000001</v>
      </c>
      <c r="BD865" s="173">
        <f t="shared" si="108"/>
        <v>11</v>
      </c>
      <c r="BE865" s="173"/>
      <c r="BF865" s="173"/>
      <c r="BG865" s="166"/>
      <c r="BH865" s="166"/>
      <c r="BI865" s="160"/>
      <c r="BJ865" s="43">
        <f t="shared" si="106"/>
        <v>11</v>
      </c>
      <c r="BK865" s="43">
        <f>BJ865</f>
        <v>11</v>
      </c>
      <c r="BL865" s="44"/>
      <c r="BM865" s="44"/>
      <c r="BN865" s="44"/>
      <c r="BR865" s="2" t="s">
        <v>10975</v>
      </c>
    </row>
    <row r="866" spans="1:70" x14ac:dyDescent="0.2">
      <c r="A866" t="s">
        <v>2644</v>
      </c>
      <c r="B866" t="s">
        <v>3147</v>
      </c>
      <c r="C866" t="s">
        <v>81</v>
      </c>
      <c r="D866" t="s">
        <v>82</v>
      </c>
      <c r="E866" t="s">
        <v>83</v>
      </c>
      <c r="F866" t="s">
        <v>43</v>
      </c>
      <c r="G866" s="22">
        <v>32</v>
      </c>
      <c r="H866" s="22">
        <v>32</v>
      </c>
      <c r="I866" s="22">
        <f t="shared" si="107"/>
        <v>32</v>
      </c>
      <c r="J866" s="22"/>
      <c r="K866" s="90"/>
      <c r="L866" s="90"/>
      <c r="M866" s="2"/>
      <c r="N866" t="s">
        <v>45</v>
      </c>
      <c r="O866" t="s">
        <v>35</v>
      </c>
      <c r="P866" t="s">
        <v>36</v>
      </c>
      <c r="Q866" t="s">
        <v>3148</v>
      </c>
      <c r="U866" s="2" t="s">
        <v>37</v>
      </c>
      <c r="V866" t="s">
        <v>3149</v>
      </c>
      <c r="Y866" s="90"/>
      <c r="Z866" s="2">
        <v>1</v>
      </c>
      <c r="AA866" s="22">
        <v>57</v>
      </c>
      <c r="AB866" s="22"/>
      <c r="AC866" s="22"/>
      <c r="AD866" s="22"/>
      <c r="AE866" s="45" t="s">
        <v>7977</v>
      </c>
      <c r="AF866" t="s">
        <v>406</v>
      </c>
      <c r="AI866" t="s">
        <v>164</v>
      </c>
      <c r="AK866" t="s">
        <v>206</v>
      </c>
      <c r="AN866" t="s">
        <v>465</v>
      </c>
      <c r="AU866"/>
      <c r="AX866"/>
      <c r="BC866" s="173"/>
      <c r="BD866" s="173"/>
      <c r="BE866" s="173"/>
      <c r="BF866" s="173"/>
      <c r="BG866" s="166"/>
      <c r="BH866" s="166"/>
      <c r="BI866" s="160"/>
      <c r="BJ866" s="43">
        <f t="shared" si="106"/>
        <v>0</v>
      </c>
      <c r="BK866" s="44"/>
      <c r="BL866" s="44"/>
      <c r="BM866" s="44"/>
      <c r="BN866" s="43">
        <f>BJ866</f>
        <v>0</v>
      </c>
      <c r="BR866" s="2" t="s">
        <v>10975</v>
      </c>
    </row>
    <row r="867" spans="1:70" x14ac:dyDescent="0.2">
      <c r="A867" t="s">
        <v>2644</v>
      </c>
      <c r="B867" t="s">
        <v>3147</v>
      </c>
      <c r="C867" t="s">
        <v>81</v>
      </c>
      <c r="D867" t="s">
        <v>82</v>
      </c>
      <c r="E867" t="s">
        <v>83</v>
      </c>
      <c r="F867" t="s">
        <v>43</v>
      </c>
      <c r="G867" s="22">
        <v>32</v>
      </c>
      <c r="H867" s="22">
        <v>32</v>
      </c>
      <c r="I867" s="22">
        <f t="shared" si="107"/>
        <v>32</v>
      </c>
      <c r="J867" s="22"/>
      <c r="K867" s="90"/>
      <c r="L867" s="90"/>
      <c r="M867" s="2"/>
      <c r="N867" t="s">
        <v>35</v>
      </c>
      <c r="O867" t="s">
        <v>35</v>
      </c>
      <c r="P867" t="s">
        <v>36</v>
      </c>
      <c r="Q867" t="s">
        <v>2667</v>
      </c>
      <c r="U867" s="2" t="s">
        <v>37</v>
      </c>
      <c r="V867" t="s">
        <v>3153</v>
      </c>
      <c r="Y867" s="90"/>
      <c r="Z867" s="2">
        <v>3</v>
      </c>
      <c r="AA867" s="22">
        <v>166</v>
      </c>
      <c r="AB867" s="22"/>
      <c r="AC867" s="22"/>
      <c r="AD867" s="22"/>
      <c r="AE867" s="45" t="s">
        <v>8639</v>
      </c>
      <c r="AF867" t="s">
        <v>633</v>
      </c>
      <c r="AI867" t="s">
        <v>677</v>
      </c>
      <c r="AK867" t="s">
        <v>44</v>
      </c>
      <c r="AN867" t="s">
        <v>465</v>
      </c>
      <c r="AU867"/>
      <c r="AX867"/>
      <c r="BC867" s="173"/>
      <c r="BD867" s="173"/>
      <c r="BE867" s="173"/>
      <c r="BF867" s="173"/>
      <c r="BG867" s="166"/>
      <c r="BH867" s="166"/>
      <c r="BI867" s="160"/>
      <c r="BJ867" s="43">
        <f t="shared" si="106"/>
        <v>0</v>
      </c>
      <c r="BK867" s="44"/>
      <c r="BL867" s="44"/>
      <c r="BM867" s="44"/>
      <c r="BN867" s="43">
        <f>BJ867</f>
        <v>0</v>
      </c>
      <c r="BR867" s="2" t="s">
        <v>10975</v>
      </c>
    </row>
    <row r="868" spans="1:70" x14ac:dyDescent="0.2">
      <c r="A868" t="s">
        <v>2644</v>
      </c>
      <c r="B868" t="s">
        <v>3147</v>
      </c>
      <c r="C868" t="s">
        <v>81</v>
      </c>
      <c r="D868" t="s">
        <v>82</v>
      </c>
      <c r="E868" t="s">
        <v>83</v>
      </c>
      <c r="F868" t="s">
        <v>43</v>
      </c>
      <c r="G868" s="22">
        <v>32</v>
      </c>
      <c r="H868" s="22">
        <v>32</v>
      </c>
      <c r="I868" s="22">
        <f t="shared" si="107"/>
        <v>32</v>
      </c>
      <c r="J868" s="22"/>
      <c r="K868" s="90"/>
      <c r="L868" s="90"/>
      <c r="M868" s="2"/>
      <c r="N868" t="s">
        <v>45</v>
      </c>
      <c r="O868" t="s">
        <v>35</v>
      </c>
      <c r="P868" t="s">
        <v>36</v>
      </c>
      <c r="Q868" t="s">
        <v>3148</v>
      </c>
      <c r="U868" s="2" t="s">
        <v>37</v>
      </c>
      <c r="V868" t="s">
        <v>8640</v>
      </c>
      <c r="Y868" s="90"/>
      <c r="Z868" s="2">
        <v>1</v>
      </c>
      <c r="AA868" s="22">
        <v>31</v>
      </c>
      <c r="AB868" s="22"/>
      <c r="AC868" s="22"/>
      <c r="AD868" s="22"/>
      <c r="AE868" s="22"/>
      <c r="AF868" t="s">
        <v>734</v>
      </c>
      <c r="AI868" t="s">
        <v>164</v>
      </c>
      <c r="AK868" t="s">
        <v>206</v>
      </c>
      <c r="AN868" t="s">
        <v>465</v>
      </c>
      <c r="AU868"/>
      <c r="AV868"/>
      <c r="AW868"/>
      <c r="AX868"/>
      <c r="BC868" s="173"/>
      <c r="BD868" s="173"/>
      <c r="BE868" s="173"/>
      <c r="BF868" s="173"/>
      <c r="BG868" s="166"/>
      <c r="BH868" s="166"/>
      <c r="BI868" s="160"/>
      <c r="BJ868" s="43">
        <f t="shared" si="106"/>
        <v>0</v>
      </c>
      <c r="BK868" s="44"/>
      <c r="BL868" s="44"/>
      <c r="BM868" s="44"/>
      <c r="BN868" s="44"/>
      <c r="BR868" s="2" t="s">
        <v>10975</v>
      </c>
    </row>
    <row r="869" spans="1:70" x14ac:dyDescent="0.2">
      <c r="A869" t="s">
        <v>2644</v>
      </c>
      <c r="B869" t="s">
        <v>3147</v>
      </c>
      <c r="C869" t="s">
        <v>81</v>
      </c>
      <c r="D869" t="s">
        <v>82</v>
      </c>
      <c r="E869" t="s">
        <v>83</v>
      </c>
      <c r="F869" t="s">
        <v>43</v>
      </c>
      <c r="G869" s="22">
        <v>32</v>
      </c>
      <c r="H869" s="22">
        <v>32</v>
      </c>
      <c r="I869" s="22">
        <f t="shared" si="107"/>
        <v>32</v>
      </c>
      <c r="J869" s="22"/>
      <c r="K869" s="90"/>
      <c r="L869" s="90"/>
      <c r="M869" s="2"/>
      <c r="N869" t="s">
        <v>45</v>
      </c>
      <c r="O869" t="s">
        <v>35</v>
      </c>
      <c r="P869" t="s">
        <v>36</v>
      </c>
      <c r="Q869" t="s">
        <v>2667</v>
      </c>
      <c r="U869" s="2" t="s">
        <v>37</v>
      </c>
      <c r="V869" t="s">
        <v>8641</v>
      </c>
      <c r="Y869" s="90"/>
      <c r="Z869" s="2">
        <v>1</v>
      </c>
      <c r="AA869" s="22">
        <v>50</v>
      </c>
      <c r="AB869" s="22"/>
      <c r="AC869" s="22"/>
      <c r="AD869" s="22"/>
      <c r="AE869" s="22"/>
      <c r="AF869" t="s">
        <v>170</v>
      </c>
      <c r="AI869" t="s">
        <v>164</v>
      </c>
      <c r="AK869" t="s">
        <v>206</v>
      </c>
      <c r="AN869" t="s">
        <v>465</v>
      </c>
      <c r="AU869"/>
      <c r="AV869"/>
      <c r="AW869"/>
      <c r="AX869"/>
      <c r="BC869" s="173"/>
      <c r="BD869" s="173"/>
      <c r="BE869" s="173"/>
      <c r="BF869" s="173"/>
      <c r="BG869" s="166"/>
      <c r="BH869" s="166"/>
      <c r="BI869" s="160"/>
      <c r="BJ869" s="43">
        <f t="shared" si="106"/>
        <v>0</v>
      </c>
      <c r="BK869" s="44"/>
      <c r="BL869" s="44"/>
      <c r="BM869" s="44"/>
      <c r="BN869" s="44"/>
      <c r="BR869" s="2" t="s">
        <v>10975</v>
      </c>
    </row>
    <row r="870" spans="1:70" x14ac:dyDescent="0.2">
      <c r="A870" t="s">
        <v>2644</v>
      </c>
      <c r="B870" t="s">
        <v>3147</v>
      </c>
      <c r="C870" t="s">
        <v>81</v>
      </c>
      <c r="D870" t="s">
        <v>82</v>
      </c>
      <c r="E870" t="s">
        <v>83</v>
      </c>
      <c r="F870" t="s">
        <v>43</v>
      </c>
      <c r="G870" s="22">
        <v>32</v>
      </c>
      <c r="H870" s="22">
        <v>32</v>
      </c>
      <c r="I870" s="22">
        <f t="shared" si="107"/>
        <v>32</v>
      </c>
      <c r="J870" s="22"/>
      <c r="K870" s="90"/>
      <c r="L870" s="90"/>
      <c r="M870" s="2"/>
      <c r="N870" t="s">
        <v>45</v>
      </c>
      <c r="O870" t="s">
        <v>35</v>
      </c>
      <c r="P870" t="s">
        <v>36</v>
      </c>
      <c r="Q870" t="s">
        <v>2657</v>
      </c>
      <c r="U870" s="2" t="s">
        <v>37</v>
      </c>
      <c r="V870" t="s">
        <v>8642</v>
      </c>
      <c r="Y870" s="90"/>
      <c r="Z870" s="2">
        <v>2</v>
      </c>
      <c r="AA870" s="22">
        <v>97</v>
      </c>
      <c r="AB870" s="22"/>
      <c r="AC870" s="22"/>
      <c r="AD870" s="22"/>
      <c r="AE870" s="46" t="s">
        <v>7279</v>
      </c>
      <c r="AF870" t="s">
        <v>8643</v>
      </c>
      <c r="AI870" t="s">
        <v>164</v>
      </c>
      <c r="AK870" t="s">
        <v>206</v>
      </c>
      <c r="AN870" t="s">
        <v>465</v>
      </c>
      <c r="AU870"/>
      <c r="AV870" s="47">
        <v>65</v>
      </c>
      <c r="AW870" s="2">
        <f>AA870</f>
        <v>97</v>
      </c>
      <c r="AX870"/>
      <c r="BC870" s="173"/>
      <c r="BD870" s="173"/>
      <c r="BE870" s="173"/>
      <c r="BF870" s="173"/>
      <c r="BG870" s="166"/>
      <c r="BH870" s="166"/>
      <c r="BI870" s="160"/>
      <c r="BJ870" s="43">
        <f t="shared" si="106"/>
        <v>0</v>
      </c>
      <c r="BN870" s="43">
        <f>BJ870*AV870/AW870</f>
        <v>0</v>
      </c>
      <c r="BR870" s="2" t="s">
        <v>10975</v>
      </c>
    </row>
    <row r="871" spans="1:70" x14ac:dyDescent="0.2">
      <c r="A871" t="s">
        <v>2644</v>
      </c>
      <c r="B871" t="s">
        <v>3147</v>
      </c>
      <c r="C871" t="s">
        <v>81</v>
      </c>
      <c r="D871" t="s">
        <v>82</v>
      </c>
      <c r="E871" t="s">
        <v>83</v>
      </c>
      <c r="F871" t="s">
        <v>43</v>
      </c>
      <c r="G871" s="22">
        <v>32</v>
      </c>
      <c r="H871" s="22">
        <v>32</v>
      </c>
      <c r="I871" s="22">
        <f t="shared" si="107"/>
        <v>32</v>
      </c>
      <c r="J871" s="22"/>
      <c r="K871" s="90"/>
      <c r="L871" s="90"/>
      <c r="M871" s="2"/>
      <c r="N871" t="s">
        <v>45</v>
      </c>
      <c r="O871" t="s">
        <v>35</v>
      </c>
      <c r="P871" t="s">
        <v>36</v>
      </c>
      <c r="Q871" t="s">
        <v>2686</v>
      </c>
      <c r="U871" s="2" t="s">
        <v>37</v>
      </c>
      <c r="V871" t="s">
        <v>8644</v>
      </c>
      <c r="Y871" s="90"/>
      <c r="Z871" s="2">
        <v>2</v>
      </c>
      <c r="AA871" s="22">
        <v>89</v>
      </c>
      <c r="AB871" s="22"/>
      <c r="AC871" s="22"/>
      <c r="AD871" s="22"/>
      <c r="AE871" s="22"/>
      <c r="AF871" t="s">
        <v>246</v>
      </c>
      <c r="AI871" t="s">
        <v>8645</v>
      </c>
      <c r="AK871" t="s">
        <v>206</v>
      </c>
      <c r="AN871" t="s">
        <v>465</v>
      </c>
      <c r="AU871"/>
      <c r="AV871"/>
      <c r="AW871"/>
      <c r="AX871"/>
      <c r="BC871" s="173"/>
      <c r="BD871" s="173"/>
      <c r="BE871" s="173"/>
      <c r="BF871" s="173"/>
      <c r="BG871" s="166"/>
      <c r="BH871" s="166"/>
      <c r="BI871" s="160"/>
      <c r="BJ871" s="43">
        <f t="shared" si="106"/>
        <v>0</v>
      </c>
      <c r="BK871" s="44"/>
      <c r="BL871" s="44"/>
      <c r="BM871" s="44"/>
      <c r="BN871" s="44"/>
      <c r="BR871" s="2" t="s">
        <v>10975</v>
      </c>
    </row>
    <row r="872" spans="1:70" x14ac:dyDescent="0.2">
      <c r="A872" t="s">
        <v>2644</v>
      </c>
      <c r="B872" t="s">
        <v>8646</v>
      </c>
      <c r="C872" t="s">
        <v>41</v>
      </c>
      <c r="D872" t="s">
        <v>72</v>
      </c>
      <c r="E872" t="s">
        <v>83</v>
      </c>
      <c r="F872" t="s">
        <v>43</v>
      </c>
      <c r="G872" s="22">
        <v>32</v>
      </c>
      <c r="H872" s="22">
        <v>32</v>
      </c>
      <c r="I872" s="22">
        <f t="shared" si="107"/>
        <v>32</v>
      </c>
      <c r="J872" s="22"/>
      <c r="K872" s="90"/>
      <c r="L872" s="90"/>
      <c r="M872" s="2"/>
      <c r="N872" t="s">
        <v>45</v>
      </c>
      <c r="O872" t="s">
        <v>35</v>
      </c>
      <c r="P872" t="s">
        <v>36</v>
      </c>
      <c r="Q872" t="s">
        <v>2951</v>
      </c>
      <c r="U872" s="2" t="s">
        <v>37</v>
      </c>
      <c r="V872" t="s">
        <v>8647</v>
      </c>
      <c r="Y872" s="90"/>
      <c r="Z872" s="2">
        <v>1</v>
      </c>
      <c r="AA872" s="22">
        <v>58</v>
      </c>
      <c r="AB872" s="22"/>
      <c r="AC872" s="22"/>
      <c r="AD872" s="22"/>
      <c r="AE872" s="22"/>
      <c r="AF872" t="s">
        <v>2918</v>
      </c>
      <c r="AI872" t="s">
        <v>8024</v>
      </c>
      <c r="AK872" t="s">
        <v>206</v>
      </c>
      <c r="AN872" t="s">
        <v>465</v>
      </c>
      <c r="AU872"/>
      <c r="AV872"/>
      <c r="AW872"/>
      <c r="AX872"/>
      <c r="BC872" s="173"/>
      <c r="BD872" s="173"/>
      <c r="BE872" s="173"/>
      <c r="BF872" s="173"/>
      <c r="BG872" s="166"/>
      <c r="BH872" s="166"/>
      <c r="BI872" s="160"/>
      <c r="BJ872" s="43">
        <f t="shared" si="106"/>
        <v>0</v>
      </c>
      <c r="BK872" s="44"/>
      <c r="BL872" s="44"/>
      <c r="BM872" s="44"/>
      <c r="BN872" s="44"/>
      <c r="BR872" s="2" t="s">
        <v>10975</v>
      </c>
    </row>
    <row r="873" spans="1:70" x14ac:dyDescent="0.2">
      <c r="A873" t="s">
        <v>2644</v>
      </c>
      <c r="B873" t="s">
        <v>6347</v>
      </c>
      <c r="C873" t="s">
        <v>31</v>
      </c>
      <c r="D873" t="s">
        <v>32</v>
      </c>
      <c r="E873" t="s">
        <v>33</v>
      </c>
      <c r="F873" t="s">
        <v>43</v>
      </c>
      <c r="G873" s="22">
        <v>32</v>
      </c>
      <c r="H873" s="22">
        <v>32</v>
      </c>
      <c r="I873" s="22">
        <f t="shared" si="107"/>
        <v>32</v>
      </c>
      <c r="J873" s="22"/>
      <c r="K873" s="90"/>
      <c r="L873" s="90"/>
      <c r="M873" s="2"/>
      <c r="N873" t="s">
        <v>35</v>
      </c>
      <c r="O873" t="s">
        <v>35</v>
      </c>
      <c r="P873" t="s">
        <v>36</v>
      </c>
      <c r="Q873" t="s">
        <v>2758</v>
      </c>
      <c r="U873" s="2" t="s">
        <v>37</v>
      </c>
      <c r="V873" t="s">
        <v>6348</v>
      </c>
      <c r="Y873" s="90"/>
      <c r="Z873" s="2">
        <v>227</v>
      </c>
      <c r="AA873" s="22">
        <v>100</v>
      </c>
      <c r="AB873" s="22"/>
      <c r="AC873" s="22"/>
      <c r="AD873" s="22"/>
      <c r="AE873" s="22"/>
      <c r="AI873" t="s">
        <v>79</v>
      </c>
      <c r="AK873" t="s">
        <v>44</v>
      </c>
      <c r="AU873"/>
      <c r="AV873"/>
      <c r="AW873"/>
      <c r="AX873"/>
      <c r="BC873" s="173"/>
      <c r="BD873" s="173"/>
      <c r="BE873" s="173"/>
      <c r="BF873" s="173"/>
      <c r="BG873" s="166"/>
      <c r="BH873" s="166"/>
      <c r="BI873" s="160"/>
      <c r="BJ873" s="43">
        <f t="shared" si="106"/>
        <v>0</v>
      </c>
      <c r="BK873" s="44"/>
      <c r="BL873" s="44"/>
      <c r="BM873" s="44"/>
      <c r="BN873" s="44"/>
      <c r="BR873" s="2" t="s">
        <v>10975</v>
      </c>
    </row>
    <row r="874" spans="1:70" x14ac:dyDescent="0.2">
      <c r="A874" t="s">
        <v>2644</v>
      </c>
      <c r="B874" t="s">
        <v>6349</v>
      </c>
      <c r="C874" t="s">
        <v>31</v>
      </c>
      <c r="D874" t="s">
        <v>32</v>
      </c>
      <c r="E874" t="s">
        <v>33</v>
      </c>
      <c r="F874" t="s">
        <v>43</v>
      </c>
      <c r="G874" s="22">
        <v>32</v>
      </c>
      <c r="H874" s="22">
        <v>32</v>
      </c>
      <c r="I874" s="22">
        <f t="shared" si="107"/>
        <v>32</v>
      </c>
      <c r="J874" s="22"/>
      <c r="K874" s="90"/>
      <c r="L874" s="90"/>
      <c r="M874" s="2"/>
      <c r="N874" t="s">
        <v>35</v>
      </c>
      <c r="O874" t="s">
        <v>35</v>
      </c>
      <c r="P874" t="s">
        <v>36</v>
      </c>
      <c r="Q874" t="s">
        <v>2758</v>
      </c>
      <c r="U874" s="2" t="s">
        <v>37</v>
      </c>
      <c r="V874" t="s">
        <v>6350</v>
      </c>
      <c r="Y874" s="90"/>
      <c r="Z874" s="2">
        <v>227</v>
      </c>
      <c r="AA874" s="22">
        <v>100</v>
      </c>
      <c r="AB874" s="22"/>
      <c r="AC874" s="22"/>
      <c r="AD874" s="22"/>
      <c r="AE874" s="22"/>
      <c r="AI874" t="s">
        <v>79</v>
      </c>
      <c r="AK874" t="s">
        <v>44</v>
      </c>
      <c r="AU874"/>
      <c r="AV874"/>
      <c r="AW874"/>
      <c r="AX874"/>
      <c r="BC874" s="173"/>
      <c r="BD874" s="173"/>
      <c r="BE874" s="173"/>
      <c r="BF874" s="173"/>
      <c r="BG874" s="166"/>
      <c r="BH874" s="166"/>
      <c r="BI874" s="160"/>
      <c r="BJ874" s="43">
        <f t="shared" si="106"/>
        <v>0</v>
      </c>
      <c r="BK874" s="44"/>
      <c r="BL874" s="44"/>
      <c r="BM874" s="44"/>
      <c r="BN874" s="44"/>
      <c r="BR874" s="2" t="s">
        <v>10975</v>
      </c>
    </row>
    <row r="875" spans="1:70" x14ac:dyDescent="0.2">
      <c r="A875" t="s">
        <v>2644</v>
      </c>
      <c r="B875" t="s">
        <v>8648</v>
      </c>
      <c r="C875" t="s">
        <v>31</v>
      </c>
      <c r="D875" t="s">
        <v>32</v>
      </c>
      <c r="E875" t="s">
        <v>33</v>
      </c>
      <c r="F875" t="s">
        <v>43</v>
      </c>
      <c r="G875" s="22">
        <v>32</v>
      </c>
      <c r="H875" s="22">
        <v>32</v>
      </c>
      <c r="I875" s="22">
        <f t="shared" si="107"/>
        <v>32</v>
      </c>
      <c r="J875" s="22"/>
      <c r="K875" s="90"/>
      <c r="L875" s="90"/>
      <c r="M875" s="2"/>
      <c r="N875" t="s">
        <v>35</v>
      </c>
      <c r="O875" t="s">
        <v>35</v>
      </c>
      <c r="P875" t="s">
        <v>36</v>
      </c>
      <c r="Q875" t="s">
        <v>2972</v>
      </c>
      <c r="U875" s="2" t="s">
        <v>37</v>
      </c>
      <c r="V875" t="s">
        <v>8649</v>
      </c>
      <c r="Y875" s="90"/>
      <c r="Z875" s="2">
        <v>227</v>
      </c>
      <c r="AA875" s="22">
        <v>100</v>
      </c>
      <c r="AB875" s="22"/>
      <c r="AC875" s="22"/>
      <c r="AD875" s="22"/>
      <c r="AE875" s="22"/>
      <c r="AI875" t="s">
        <v>79</v>
      </c>
      <c r="AK875" t="s">
        <v>44</v>
      </c>
      <c r="AU875"/>
      <c r="AV875"/>
      <c r="AW875"/>
      <c r="AX875"/>
      <c r="BC875" s="173"/>
      <c r="BD875" s="173"/>
      <c r="BE875" s="173"/>
      <c r="BF875" s="173"/>
      <c r="BG875" s="166"/>
      <c r="BH875" s="166"/>
      <c r="BI875" s="160"/>
      <c r="BJ875" s="43">
        <f t="shared" si="106"/>
        <v>0</v>
      </c>
      <c r="BK875" s="44"/>
      <c r="BL875" s="44"/>
      <c r="BM875" s="44"/>
      <c r="BN875" s="44"/>
      <c r="BR875" s="2" t="s">
        <v>10975</v>
      </c>
    </row>
    <row r="876" spans="1:70" x14ac:dyDescent="0.2">
      <c r="A876" t="s">
        <v>2644</v>
      </c>
      <c r="B876" t="s">
        <v>8650</v>
      </c>
      <c r="C876" t="s">
        <v>31</v>
      </c>
      <c r="D876" t="s">
        <v>32</v>
      </c>
      <c r="E876" t="s">
        <v>33</v>
      </c>
      <c r="F876" t="s">
        <v>43</v>
      </c>
      <c r="G876" s="22">
        <v>32</v>
      </c>
      <c r="H876" s="22">
        <v>32</v>
      </c>
      <c r="I876" s="22">
        <f t="shared" si="107"/>
        <v>32</v>
      </c>
      <c r="J876" s="22"/>
      <c r="K876" s="90"/>
      <c r="L876" s="90"/>
      <c r="M876" s="2"/>
      <c r="N876" t="s">
        <v>35</v>
      </c>
      <c r="O876" t="s">
        <v>35</v>
      </c>
      <c r="P876" t="s">
        <v>36</v>
      </c>
      <c r="Q876" t="s">
        <v>4967</v>
      </c>
      <c r="U876" s="2" t="s">
        <v>37</v>
      </c>
      <c r="V876" t="s">
        <v>8651</v>
      </c>
      <c r="Y876" s="90"/>
      <c r="Z876" s="2">
        <v>165</v>
      </c>
      <c r="AA876" s="22">
        <v>100</v>
      </c>
      <c r="AB876" s="22"/>
      <c r="AC876" s="22"/>
      <c r="AD876" s="22"/>
      <c r="AE876" s="22"/>
      <c r="AI876" t="s">
        <v>79</v>
      </c>
      <c r="AK876" t="s">
        <v>44</v>
      </c>
      <c r="AU876"/>
      <c r="AV876"/>
      <c r="AW876"/>
      <c r="AX876"/>
      <c r="BC876" s="173"/>
      <c r="BD876" s="173"/>
      <c r="BE876" s="173"/>
      <c r="BF876" s="173"/>
      <c r="BG876" s="166"/>
      <c r="BH876" s="166"/>
      <c r="BI876" s="160"/>
      <c r="BJ876" s="43">
        <f t="shared" si="106"/>
        <v>0</v>
      </c>
      <c r="BK876" s="44"/>
      <c r="BL876" s="44"/>
      <c r="BM876" s="44"/>
      <c r="BN876" s="44"/>
      <c r="BR876" s="2" t="s">
        <v>10975</v>
      </c>
    </row>
    <row r="877" spans="1:70" x14ac:dyDescent="0.2">
      <c r="A877" t="s">
        <v>2644</v>
      </c>
      <c r="B877" t="s">
        <v>8650</v>
      </c>
      <c r="C877" t="s">
        <v>31</v>
      </c>
      <c r="D877" t="s">
        <v>32</v>
      </c>
      <c r="E877" t="s">
        <v>33</v>
      </c>
      <c r="F877" t="s">
        <v>43</v>
      </c>
      <c r="G877" s="22">
        <v>32</v>
      </c>
      <c r="H877" s="22">
        <v>32</v>
      </c>
      <c r="I877" s="22">
        <f t="shared" si="107"/>
        <v>32</v>
      </c>
      <c r="J877" s="22"/>
      <c r="K877" s="90"/>
      <c r="L877" s="90"/>
      <c r="M877" s="2"/>
      <c r="N877" t="s">
        <v>35</v>
      </c>
      <c r="O877" t="s">
        <v>35</v>
      </c>
      <c r="P877" t="s">
        <v>36</v>
      </c>
      <c r="Q877" t="s">
        <v>4967</v>
      </c>
      <c r="U877" s="2" t="s">
        <v>37</v>
      </c>
      <c r="V877" t="s">
        <v>8652</v>
      </c>
      <c r="Y877" s="90"/>
      <c r="Z877" s="2">
        <v>178</v>
      </c>
      <c r="AA877" s="22">
        <v>100</v>
      </c>
      <c r="AB877" s="22"/>
      <c r="AC877" s="22"/>
      <c r="AD877" s="22"/>
      <c r="AE877" s="22"/>
      <c r="AI877" t="s">
        <v>79</v>
      </c>
      <c r="AK877" t="s">
        <v>44</v>
      </c>
      <c r="AU877"/>
      <c r="AV877"/>
      <c r="AW877"/>
      <c r="AX877"/>
      <c r="BC877" s="173"/>
      <c r="BD877" s="173"/>
      <c r="BE877" s="173"/>
      <c r="BF877" s="173"/>
      <c r="BG877" s="166"/>
      <c r="BH877" s="166"/>
      <c r="BI877" s="160"/>
      <c r="BJ877" s="43">
        <f t="shared" si="106"/>
        <v>0</v>
      </c>
      <c r="BK877" s="44"/>
      <c r="BL877" s="44"/>
      <c r="BM877" s="44"/>
      <c r="BN877" s="44"/>
      <c r="BR877" s="2" t="s">
        <v>10975</v>
      </c>
    </row>
    <row r="878" spans="1:70" x14ac:dyDescent="0.2">
      <c r="A878" t="s">
        <v>2644</v>
      </c>
      <c r="B878" t="s">
        <v>8653</v>
      </c>
      <c r="C878" t="s">
        <v>31</v>
      </c>
      <c r="D878" t="s">
        <v>32</v>
      </c>
      <c r="E878" t="s">
        <v>83</v>
      </c>
      <c r="F878" t="s">
        <v>34</v>
      </c>
      <c r="G878" s="22">
        <v>16</v>
      </c>
      <c r="H878" s="22">
        <v>16</v>
      </c>
      <c r="I878" s="22">
        <f t="shared" si="107"/>
        <v>16</v>
      </c>
      <c r="J878" s="22"/>
      <c r="K878" s="90"/>
      <c r="L878" s="90"/>
      <c r="M878" s="2"/>
      <c r="N878" t="s">
        <v>35</v>
      </c>
      <c r="O878" t="s">
        <v>35</v>
      </c>
      <c r="P878" t="s">
        <v>36</v>
      </c>
      <c r="Q878" t="s">
        <v>8501</v>
      </c>
      <c r="U878" s="2" t="s">
        <v>37</v>
      </c>
      <c r="V878" t="s">
        <v>8654</v>
      </c>
      <c r="Y878" s="90"/>
      <c r="Z878" s="2">
        <v>227</v>
      </c>
      <c r="AA878" s="22">
        <v>42</v>
      </c>
      <c r="AB878" s="22"/>
      <c r="AC878" s="22"/>
      <c r="AD878" s="22"/>
      <c r="AE878" s="22"/>
      <c r="AI878" t="s">
        <v>287</v>
      </c>
      <c r="AK878" t="s">
        <v>51</v>
      </c>
      <c r="AU878"/>
      <c r="AV878"/>
      <c r="AW878"/>
      <c r="AX878"/>
      <c r="BC878" s="173"/>
      <c r="BD878" s="173"/>
      <c r="BE878" s="173"/>
      <c r="BF878" s="173"/>
      <c r="BG878" s="166"/>
      <c r="BH878" s="166"/>
      <c r="BI878" s="160"/>
      <c r="BJ878" s="43">
        <f t="shared" si="106"/>
        <v>0</v>
      </c>
      <c r="BK878" s="44"/>
      <c r="BL878" s="44"/>
      <c r="BM878" s="44"/>
      <c r="BN878" s="44"/>
      <c r="BR878" s="2" t="s">
        <v>10975</v>
      </c>
    </row>
    <row r="879" spans="1:70" x14ac:dyDescent="0.2">
      <c r="A879" t="s">
        <v>2644</v>
      </c>
      <c r="B879" t="s">
        <v>8655</v>
      </c>
      <c r="C879" t="s">
        <v>31</v>
      </c>
      <c r="D879" t="s">
        <v>32</v>
      </c>
      <c r="E879" t="s">
        <v>83</v>
      </c>
      <c r="F879" t="s">
        <v>34</v>
      </c>
      <c r="G879" s="22">
        <v>16</v>
      </c>
      <c r="H879" s="22">
        <v>16</v>
      </c>
      <c r="I879" s="22">
        <f t="shared" si="107"/>
        <v>16</v>
      </c>
      <c r="J879" s="22"/>
      <c r="K879" s="90"/>
      <c r="L879" s="90"/>
      <c r="M879" s="2"/>
      <c r="N879" t="s">
        <v>35</v>
      </c>
      <c r="O879" t="s">
        <v>35</v>
      </c>
      <c r="P879" t="s">
        <v>36</v>
      </c>
      <c r="Q879" t="s">
        <v>3124</v>
      </c>
      <c r="U879" s="2" t="s">
        <v>37</v>
      </c>
      <c r="V879" t="s">
        <v>8656</v>
      </c>
      <c r="Y879" s="90"/>
      <c r="Z879" s="2">
        <v>227</v>
      </c>
      <c r="AA879" s="22">
        <v>64</v>
      </c>
      <c r="AB879" s="22"/>
      <c r="AC879" s="22"/>
      <c r="AD879" s="22"/>
      <c r="AE879" s="22"/>
      <c r="AI879" t="s">
        <v>287</v>
      </c>
      <c r="AK879" t="s">
        <v>51</v>
      </c>
      <c r="AU879"/>
      <c r="AV879"/>
      <c r="AW879"/>
      <c r="AX879"/>
      <c r="BC879" s="173"/>
      <c r="BD879" s="173"/>
      <c r="BE879" s="173"/>
      <c r="BF879" s="173"/>
      <c r="BG879" s="166"/>
      <c r="BH879" s="166"/>
      <c r="BI879" s="160"/>
      <c r="BJ879" s="43">
        <f t="shared" si="106"/>
        <v>0</v>
      </c>
      <c r="BK879" s="44"/>
      <c r="BL879" s="44"/>
      <c r="BM879" s="44"/>
      <c r="BN879" s="44"/>
      <c r="BR879" s="2" t="s">
        <v>10975</v>
      </c>
    </row>
    <row r="880" spans="1:70" x14ac:dyDescent="0.2">
      <c r="A880" t="s">
        <v>2644</v>
      </c>
      <c r="B880" t="s">
        <v>8657</v>
      </c>
      <c r="C880" t="s">
        <v>31</v>
      </c>
      <c r="D880" t="s">
        <v>32</v>
      </c>
      <c r="E880" t="s">
        <v>83</v>
      </c>
      <c r="F880" t="s">
        <v>34</v>
      </c>
      <c r="G880" s="22">
        <v>16</v>
      </c>
      <c r="H880" s="22">
        <v>16</v>
      </c>
      <c r="I880" s="22">
        <f t="shared" si="107"/>
        <v>16</v>
      </c>
      <c r="J880" s="22"/>
      <c r="K880" s="90"/>
      <c r="L880" s="90"/>
      <c r="M880" s="2"/>
      <c r="N880" t="s">
        <v>35</v>
      </c>
      <c r="O880" t="s">
        <v>35</v>
      </c>
      <c r="P880" t="s">
        <v>36</v>
      </c>
      <c r="Q880" t="s">
        <v>2969</v>
      </c>
      <c r="U880" s="2" t="s">
        <v>37</v>
      </c>
      <c r="V880" t="s">
        <v>8658</v>
      </c>
      <c r="Y880" s="90"/>
      <c r="Z880" s="2">
        <v>227</v>
      </c>
      <c r="AA880" s="22">
        <v>100</v>
      </c>
      <c r="AB880" s="22"/>
      <c r="AC880" s="22"/>
      <c r="AD880" s="22"/>
      <c r="AE880" s="22"/>
      <c r="AI880" t="s">
        <v>287</v>
      </c>
      <c r="AK880" t="s">
        <v>51</v>
      </c>
      <c r="AU880"/>
      <c r="AV880"/>
      <c r="AW880"/>
      <c r="AX880"/>
      <c r="BC880" s="173"/>
      <c r="BD880" s="173"/>
      <c r="BE880" s="173"/>
      <c r="BF880" s="173"/>
      <c r="BG880" s="166"/>
      <c r="BH880" s="166"/>
      <c r="BI880" s="160"/>
      <c r="BJ880" s="43">
        <f t="shared" si="106"/>
        <v>0</v>
      </c>
      <c r="BK880" s="44"/>
      <c r="BL880" s="44"/>
      <c r="BM880" s="44"/>
      <c r="BN880" s="44"/>
      <c r="BR880" s="2" t="s">
        <v>10975</v>
      </c>
    </row>
    <row r="881" spans="1:70" x14ac:dyDescent="0.2">
      <c r="A881" t="s">
        <v>2644</v>
      </c>
      <c r="B881" t="s">
        <v>8659</v>
      </c>
      <c r="C881" t="s">
        <v>31</v>
      </c>
      <c r="D881" t="s">
        <v>32</v>
      </c>
      <c r="E881" t="s">
        <v>83</v>
      </c>
      <c r="F881" t="s">
        <v>34</v>
      </c>
      <c r="G881" s="22">
        <v>16</v>
      </c>
      <c r="H881" s="22">
        <v>16</v>
      </c>
      <c r="I881" s="22">
        <f t="shared" si="107"/>
        <v>16</v>
      </c>
      <c r="J881" s="22"/>
      <c r="K881" s="90"/>
      <c r="L881" s="90"/>
      <c r="M881" s="2"/>
      <c r="N881" t="s">
        <v>35</v>
      </c>
      <c r="O881" t="s">
        <v>35</v>
      </c>
      <c r="P881" t="s">
        <v>36</v>
      </c>
      <c r="Q881" t="s">
        <v>2926</v>
      </c>
      <c r="U881" s="2" t="s">
        <v>37</v>
      </c>
      <c r="V881" t="s">
        <v>8660</v>
      </c>
      <c r="Y881" s="90"/>
      <c r="Z881" s="2">
        <v>178</v>
      </c>
      <c r="AA881" s="22">
        <v>100</v>
      </c>
      <c r="AB881" s="22"/>
      <c r="AC881" s="22"/>
      <c r="AD881" s="22"/>
      <c r="AE881" s="22"/>
      <c r="AI881" t="s">
        <v>287</v>
      </c>
      <c r="AK881" t="s">
        <v>51</v>
      </c>
      <c r="AU881"/>
      <c r="AV881"/>
      <c r="AW881"/>
      <c r="AX881"/>
      <c r="BC881" s="173"/>
      <c r="BD881" s="173"/>
      <c r="BE881" s="173"/>
      <c r="BF881" s="173"/>
      <c r="BG881" s="166"/>
      <c r="BH881" s="166"/>
      <c r="BI881" s="160"/>
      <c r="BJ881" s="43">
        <f t="shared" si="106"/>
        <v>0</v>
      </c>
      <c r="BK881" s="44"/>
      <c r="BL881" s="44"/>
      <c r="BM881" s="44"/>
      <c r="BN881" s="44"/>
      <c r="BR881" s="2" t="s">
        <v>10975</v>
      </c>
    </row>
    <row r="882" spans="1:70" x14ac:dyDescent="0.2">
      <c r="A882" t="s">
        <v>2644</v>
      </c>
      <c r="B882" t="s">
        <v>8661</v>
      </c>
      <c r="C882" t="s">
        <v>31</v>
      </c>
      <c r="D882" t="s">
        <v>32</v>
      </c>
      <c r="E882" t="s">
        <v>83</v>
      </c>
      <c r="F882" t="s">
        <v>34</v>
      </c>
      <c r="G882" s="22">
        <v>16</v>
      </c>
      <c r="H882" s="22">
        <v>16</v>
      </c>
      <c r="I882" s="22">
        <f t="shared" si="107"/>
        <v>16</v>
      </c>
      <c r="J882" s="22"/>
      <c r="K882" s="90"/>
      <c r="L882" s="90"/>
      <c r="M882" s="2"/>
      <c r="N882" t="s">
        <v>35</v>
      </c>
      <c r="O882" t="s">
        <v>35</v>
      </c>
      <c r="P882" t="s">
        <v>36</v>
      </c>
      <c r="Q882" t="s">
        <v>2932</v>
      </c>
      <c r="U882" s="2" t="s">
        <v>37</v>
      </c>
      <c r="V882" t="s">
        <v>8662</v>
      </c>
      <c r="Y882" s="90"/>
      <c r="Z882" s="2">
        <v>178</v>
      </c>
      <c r="AA882" s="22">
        <v>100</v>
      </c>
      <c r="AB882" s="22"/>
      <c r="AC882" s="22"/>
      <c r="AD882" s="22"/>
      <c r="AE882" s="22"/>
      <c r="AI882" t="s">
        <v>287</v>
      </c>
      <c r="AK882" t="s">
        <v>51</v>
      </c>
      <c r="AU882"/>
      <c r="AV882"/>
      <c r="AW882"/>
      <c r="AX882"/>
      <c r="BC882" s="173"/>
      <c r="BD882" s="173"/>
      <c r="BE882" s="173"/>
      <c r="BF882" s="173"/>
      <c r="BG882" s="166"/>
      <c r="BH882" s="166"/>
      <c r="BI882" s="160"/>
      <c r="BJ882" s="43">
        <f t="shared" si="106"/>
        <v>0</v>
      </c>
      <c r="BK882" s="44"/>
      <c r="BL882" s="44"/>
      <c r="BM882" s="44"/>
      <c r="BN882" s="44"/>
      <c r="BR882" s="2" t="s">
        <v>10975</v>
      </c>
    </row>
    <row r="883" spans="1:70" x14ac:dyDescent="0.2">
      <c r="A883" t="s">
        <v>2644</v>
      </c>
      <c r="B883" t="s">
        <v>8663</v>
      </c>
      <c r="C883" t="s">
        <v>31</v>
      </c>
      <c r="D883" t="s">
        <v>32</v>
      </c>
      <c r="E883" t="s">
        <v>83</v>
      </c>
      <c r="F883" t="s">
        <v>34</v>
      </c>
      <c r="G883" s="22">
        <v>16</v>
      </c>
      <c r="H883" s="22">
        <v>16</v>
      </c>
      <c r="I883" s="22">
        <f t="shared" si="107"/>
        <v>16</v>
      </c>
      <c r="J883" s="22"/>
      <c r="K883" s="90"/>
      <c r="L883" s="90"/>
      <c r="M883" s="2"/>
      <c r="N883" t="s">
        <v>35</v>
      </c>
      <c r="O883" t="s">
        <v>35</v>
      </c>
      <c r="P883" t="s">
        <v>36</v>
      </c>
      <c r="Q883" t="s">
        <v>2714</v>
      </c>
      <c r="U883" s="2" t="s">
        <v>37</v>
      </c>
      <c r="V883" t="s">
        <v>8664</v>
      </c>
      <c r="Y883" s="90"/>
      <c r="Z883" s="2">
        <v>232</v>
      </c>
      <c r="AA883" s="22">
        <v>100</v>
      </c>
      <c r="AB883" s="22"/>
      <c r="AC883" s="22"/>
      <c r="AD883" s="22"/>
      <c r="AE883" s="22"/>
      <c r="AI883" t="s">
        <v>287</v>
      </c>
      <c r="AK883" t="s">
        <v>51</v>
      </c>
      <c r="AU883"/>
      <c r="AV883"/>
      <c r="AW883"/>
      <c r="AX883"/>
      <c r="BC883" s="173"/>
      <c r="BD883" s="173"/>
      <c r="BE883" s="173"/>
      <c r="BF883" s="173"/>
      <c r="BG883" s="166"/>
      <c r="BH883" s="166"/>
      <c r="BI883" s="160"/>
      <c r="BJ883" s="43">
        <f t="shared" si="106"/>
        <v>0</v>
      </c>
      <c r="BK883" s="44"/>
      <c r="BL883" s="44"/>
      <c r="BM883" s="44"/>
      <c r="BN883" s="44"/>
      <c r="BR883" s="2" t="s">
        <v>10975</v>
      </c>
    </row>
    <row r="884" spans="1:70" x14ac:dyDescent="0.2">
      <c r="A884" t="s">
        <v>2644</v>
      </c>
      <c r="B884" t="s">
        <v>8665</v>
      </c>
      <c r="C884" t="s">
        <v>31</v>
      </c>
      <c r="D884" t="s">
        <v>32</v>
      </c>
      <c r="E884" t="s">
        <v>83</v>
      </c>
      <c r="F884" t="s">
        <v>34</v>
      </c>
      <c r="G884" s="22">
        <v>16</v>
      </c>
      <c r="H884" s="22">
        <v>16</v>
      </c>
      <c r="I884" s="22">
        <f t="shared" si="107"/>
        <v>16</v>
      </c>
      <c r="J884" s="22"/>
      <c r="K884" s="90"/>
      <c r="L884" s="90"/>
      <c r="M884" s="2"/>
      <c r="N884" t="s">
        <v>35</v>
      </c>
      <c r="O884" t="s">
        <v>35</v>
      </c>
      <c r="P884" t="s">
        <v>36</v>
      </c>
      <c r="Q884" t="s">
        <v>2863</v>
      </c>
      <c r="U884" s="2" t="s">
        <v>37</v>
      </c>
      <c r="V884" t="s">
        <v>8666</v>
      </c>
      <c r="Y884" s="90"/>
      <c r="Z884" s="2">
        <v>232</v>
      </c>
      <c r="AA884" s="22">
        <v>100</v>
      </c>
      <c r="AB884" s="22"/>
      <c r="AC884" s="22"/>
      <c r="AD884" s="22"/>
      <c r="AE884" s="22"/>
      <c r="AI884" t="s">
        <v>287</v>
      </c>
      <c r="AK884" t="s">
        <v>51</v>
      </c>
      <c r="AU884"/>
      <c r="AV884"/>
      <c r="AW884"/>
      <c r="AX884"/>
      <c r="BC884" s="173"/>
      <c r="BD884" s="173"/>
      <c r="BE884" s="173"/>
      <c r="BF884" s="173"/>
      <c r="BG884" s="166"/>
      <c r="BH884" s="166"/>
      <c r="BI884" s="160"/>
      <c r="BJ884" s="43">
        <f t="shared" si="106"/>
        <v>0</v>
      </c>
      <c r="BK884" s="44"/>
      <c r="BL884" s="44"/>
      <c r="BM884" s="44"/>
      <c r="BN884" s="44"/>
      <c r="BR884" s="2" t="s">
        <v>10975</v>
      </c>
    </row>
    <row r="885" spans="1:70" x14ac:dyDescent="0.2">
      <c r="A885" t="s">
        <v>5296</v>
      </c>
      <c r="B885" t="s">
        <v>8667</v>
      </c>
      <c r="C885" t="s">
        <v>81</v>
      </c>
      <c r="D885" t="s">
        <v>82</v>
      </c>
      <c r="E885" t="s">
        <v>83</v>
      </c>
      <c r="F885" t="s">
        <v>43</v>
      </c>
      <c r="G885" s="22">
        <v>32</v>
      </c>
      <c r="H885" s="22">
        <v>28</v>
      </c>
      <c r="I885" s="22">
        <f t="shared" si="107"/>
        <v>28</v>
      </c>
      <c r="J885" s="22"/>
      <c r="K885" s="90"/>
      <c r="L885" s="90"/>
      <c r="M885" s="22">
        <v>4</v>
      </c>
      <c r="N885" t="s">
        <v>35</v>
      </c>
      <c r="O885" t="s">
        <v>35</v>
      </c>
      <c r="P885" t="s">
        <v>36</v>
      </c>
      <c r="Q885" t="s">
        <v>5664</v>
      </c>
      <c r="U885" s="2" t="s">
        <v>37</v>
      </c>
      <c r="V885" t="s">
        <v>8668</v>
      </c>
      <c r="Y885" s="90"/>
      <c r="Z885" s="2">
        <v>3</v>
      </c>
      <c r="AA885" s="22">
        <v>128</v>
      </c>
      <c r="AB885" s="22"/>
      <c r="AC885" s="22"/>
      <c r="AD885" s="22"/>
      <c r="AE885" s="22"/>
      <c r="AF885" t="s">
        <v>8669</v>
      </c>
      <c r="AI885" t="s">
        <v>8670</v>
      </c>
      <c r="AK885" t="s">
        <v>39</v>
      </c>
      <c r="AN885" t="s">
        <v>465</v>
      </c>
      <c r="AU885"/>
      <c r="AV885"/>
      <c r="AW885"/>
      <c r="AX885"/>
      <c r="BC885" s="173"/>
      <c r="BD885" s="173"/>
      <c r="BE885" s="173"/>
      <c r="BF885" s="173"/>
      <c r="BG885" s="160"/>
      <c r="BH885" s="160"/>
      <c r="BI885" s="160"/>
      <c r="BJ885" s="43">
        <f t="shared" si="106"/>
        <v>0</v>
      </c>
      <c r="BK885" s="44"/>
      <c r="BL885" s="44"/>
      <c r="BM885" s="44"/>
      <c r="BN885" s="44"/>
      <c r="BR885" s="2" t="s">
        <v>10975</v>
      </c>
    </row>
    <row r="886" spans="1:70" x14ac:dyDescent="0.2">
      <c r="A886" t="s">
        <v>5296</v>
      </c>
      <c r="B886" t="s">
        <v>8667</v>
      </c>
      <c r="C886" t="s">
        <v>81</v>
      </c>
      <c r="D886" t="s">
        <v>82</v>
      </c>
      <c r="E886" t="s">
        <v>83</v>
      </c>
      <c r="F886" t="s">
        <v>43</v>
      </c>
      <c r="G886" s="22">
        <v>32</v>
      </c>
      <c r="H886" s="22">
        <v>28</v>
      </c>
      <c r="I886" s="22">
        <f t="shared" si="107"/>
        <v>28</v>
      </c>
      <c r="J886" s="22"/>
      <c r="K886" s="90"/>
      <c r="L886" s="90"/>
      <c r="M886" s="22">
        <v>4</v>
      </c>
      <c r="N886" t="s">
        <v>35</v>
      </c>
      <c r="O886" t="s">
        <v>35</v>
      </c>
      <c r="P886" t="s">
        <v>36</v>
      </c>
      <c r="Q886" t="s">
        <v>5657</v>
      </c>
      <c r="U886" s="2" t="s">
        <v>37</v>
      </c>
      <c r="V886" t="s">
        <v>8671</v>
      </c>
      <c r="Y886" s="90"/>
      <c r="Z886" s="2">
        <v>2</v>
      </c>
      <c r="AA886" s="22">
        <v>97</v>
      </c>
      <c r="AB886" s="22"/>
      <c r="AC886" s="22"/>
      <c r="AD886" s="22"/>
      <c r="AE886" s="46" t="s">
        <v>7238</v>
      </c>
      <c r="AF886" t="s">
        <v>8672</v>
      </c>
      <c r="AI886" t="s">
        <v>303</v>
      </c>
      <c r="AK886" t="s">
        <v>39</v>
      </c>
      <c r="AN886" t="s">
        <v>465</v>
      </c>
      <c r="AU886"/>
      <c r="AV886" s="47">
        <v>49</v>
      </c>
      <c r="AW886" s="2">
        <f>AA886</f>
        <v>97</v>
      </c>
      <c r="AX886"/>
      <c r="BC886" s="173"/>
      <c r="BD886" s="173"/>
      <c r="BE886" s="173"/>
      <c r="BF886" s="173"/>
      <c r="BG886" s="160"/>
      <c r="BH886" s="160"/>
      <c r="BI886" s="160"/>
      <c r="BJ886" s="43">
        <f t="shared" si="106"/>
        <v>0</v>
      </c>
      <c r="BN886" s="43">
        <f>BJ886*AV886/AW886</f>
        <v>0</v>
      </c>
      <c r="BR886" s="2" t="s">
        <v>10975</v>
      </c>
    </row>
    <row r="887" spans="1:70" x14ac:dyDescent="0.2">
      <c r="A887" t="s">
        <v>5296</v>
      </c>
      <c r="B887" t="s">
        <v>8667</v>
      </c>
      <c r="C887" t="s">
        <v>81</v>
      </c>
      <c r="D887" t="s">
        <v>82</v>
      </c>
      <c r="E887" t="s">
        <v>83</v>
      </c>
      <c r="F887" t="s">
        <v>43</v>
      </c>
      <c r="G887" s="22">
        <v>32</v>
      </c>
      <c r="H887" s="22">
        <v>28</v>
      </c>
      <c r="I887" s="22">
        <f t="shared" si="107"/>
        <v>28</v>
      </c>
      <c r="J887" s="22"/>
      <c r="K887" s="90"/>
      <c r="L887" s="90"/>
      <c r="M887" s="22">
        <v>4</v>
      </c>
      <c r="N887" t="s">
        <v>35</v>
      </c>
      <c r="O887" t="s">
        <v>35</v>
      </c>
      <c r="P887" t="s">
        <v>36</v>
      </c>
      <c r="Q887" t="s">
        <v>5657</v>
      </c>
      <c r="U887" s="2" t="s">
        <v>37</v>
      </c>
      <c r="V887" t="s">
        <v>8673</v>
      </c>
      <c r="Y887" s="90"/>
      <c r="Z887" s="2">
        <v>4</v>
      </c>
      <c r="AA887" s="22">
        <v>100</v>
      </c>
      <c r="AB887" s="22"/>
      <c r="AC887" s="22"/>
      <c r="AD887" s="22"/>
      <c r="AE887" s="45" t="s">
        <v>7225</v>
      </c>
      <c r="AF887" t="s">
        <v>1142</v>
      </c>
      <c r="AI887" t="s">
        <v>7843</v>
      </c>
      <c r="AK887" t="s">
        <v>39</v>
      </c>
      <c r="AN887" t="s">
        <v>465</v>
      </c>
      <c r="AS887" s="2"/>
      <c r="AU887"/>
      <c r="AV887"/>
      <c r="AX887"/>
      <c r="BC887" s="173"/>
      <c r="BD887" s="173"/>
      <c r="BE887" s="173"/>
      <c r="BF887" s="173"/>
      <c r="BG887" s="160"/>
      <c r="BH887" s="160"/>
      <c r="BI887" s="160"/>
      <c r="BJ887" s="43">
        <f t="shared" si="106"/>
        <v>0</v>
      </c>
      <c r="BK887" s="43">
        <f>BJ887</f>
        <v>0</v>
      </c>
      <c r="BL887" s="44"/>
      <c r="BM887" s="44"/>
      <c r="BN887" s="44"/>
      <c r="BR887" s="2" t="s">
        <v>10975</v>
      </c>
    </row>
    <row r="888" spans="1:70" x14ac:dyDescent="0.2">
      <c r="A888" t="s">
        <v>5296</v>
      </c>
      <c r="B888" t="s">
        <v>8667</v>
      </c>
      <c r="C888" t="s">
        <v>81</v>
      </c>
      <c r="D888" t="s">
        <v>82</v>
      </c>
      <c r="E888" t="s">
        <v>83</v>
      </c>
      <c r="F888" t="s">
        <v>43</v>
      </c>
      <c r="G888" s="22">
        <v>32</v>
      </c>
      <c r="H888" s="22">
        <v>28</v>
      </c>
      <c r="I888" s="22">
        <f t="shared" si="107"/>
        <v>28</v>
      </c>
      <c r="J888" s="22"/>
      <c r="K888" s="90"/>
      <c r="L888" s="90"/>
      <c r="M888" s="22">
        <v>4</v>
      </c>
      <c r="N888" t="s">
        <v>35</v>
      </c>
      <c r="O888" t="s">
        <v>35</v>
      </c>
      <c r="P888" t="s">
        <v>36</v>
      </c>
      <c r="Q888" t="s">
        <v>5657</v>
      </c>
      <c r="U888" s="2" t="s">
        <v>37</v>
      </c>
      <c r="V888" t="s">
        <v>8674</v>
      </c>
      <c r="Y888" s="90"/>
      <c r="Z888" s="2">
        <v>6</v>
      </c>
      <c r="AA888" s="22">
        <v>140</v>
      </c>
      <c r="AB888" s="22"/>
      <c r="AC888" s="22"/>
      <c r="AD888" s="22"/>
      <c r="AE888" s="45" t="s">
        <v>7225</v>
      </c>
      <c r="AF888" t="s">
        <v>8675</v>
      </c>
      <c r="AI888" t="s">
        <v>7835</v>
      </c>
      <c r="AK888" t="s">
        <v>39</v>
      </c>
      <c r="AN888" t="s">
        <v>465</v>
      </c>
      <c r="AS888" s="2"/>
      <c r="AU888"/>
      <c r="AV888"/>
      <c r="AX888"/>
      <c r="BC888" s="173"/>
      <c r="BD888" s="173"/>
      <c r="BE888" s="173"/>
      <c r="BF888" s="173"/>
      <c r="BG888" s="160"/>
      <c r="BH888" s="160"/>
      <c r="BI888" s="160"/>
      <c r="BJ888" s="43">
        <f t="shared" si="106"/>
        <v>0</v>
      </c>
      <c r="BK888" s="43">
        <f>BJ888</f>
        <v>0</v>
      </c>
      <c r="BL888" s="44"/>
      <c r="BM888" s="44"/>
      <c r="BN888" s="44"/>
      <c r="BR888" s="2" t="s">
        <v>10975</v>
      </c>
    </row>
    <row r="889" spans="1:70" x14ac:dyDescent="0.2">
      <c r="A889" t="s">
        <v>5296</v>
      </c>
      <c r="B889" t="s">
        <v>8667</v>
      </c>
      <c r="C889" t="s">
        <v>81</v>
      </c>
      <c r="D889" t="s">
        <v>82</v>
      </c>
      <c r="E889" t="s">
        <v>83</v>
      </c>
      <c r="F889" t="s">
        <v>43</v>
      </c>
      <c r="G889" s="22">
        <v>32</v>
      </c>
      <c r="H889" s="22">
        <v>28</v>
      </c>
      <c r="I889" s="22">
        <f t="shared" si="107"/>
        <v>28</v>
      </c>
      <c r="J889" s="22"/>
      <c r="K889" s="90"/>
      <c r="L889" s="90"/>
      <c r="M889" s="22">
        <v>4</v>
      </c>
      <c r="N889" t="s">
        <v>35</v>
      </c>
      <c r="O889" t="s">
        <v>35</v>
      </c>
      <c r="P889" t="s">
        <v>36</v>
      </c>
      <c r="Q889" t="s">
        <v>5657</v>
      </c>
      <c r="U889" s="2" t="s">
        <v>37</v>
      </c>
      <c r="V889" t="s">
        <v>8676</v>
      </c>
      <c r="Y889" s="90"/>
      <c r="Z889" s="2">
        <v>2</v>
      </c>
      <c r="AA889" s="22">
        <v>102</v>
      </c>
      <c r="AB889" s="22"/>
      <c r="AC889" s="22"/>
      <c r="AD889" s="22"/>
      <c r="AE889" s="45" t="s">
        <v>7611</v>
      </c>
      <c r="AF889" t="s">
        <v>8677</v>
      </c>
      <c r="AI889" t="s">
        <v>303</v>
      </c>
      <c r="AK889" t="s">
        <v>39</v>
      </c>
      <c r="AN889" t="s">
        <v>465</v>
      </c>
      <c r="AU889"/>
      <c r="AX889"/>
      <c r="BC889" s="173"/>
      <c r="BD889" s="173"/>
      <c r="BE889" s="173"/>
      <c r="BF889" s="173"/>
      <c r="BG889" s="160"/>
      <c r="BH889" s="160"/>
      <c r="BI889" s="160"/>
      <c r="BJ889" s="43">
        <f t="shared" si="106"/>
        <v>0</v>
      </c>
      <c r="BK889" s="44"/>
      <c r="BL889" s="44"/>
      <c r="BM889" s="44"/>
      <c r="BN889" s="43">
        <f>BJ889</f>
        <v>0</v>
      </c>
      <c r="BR889" s="2" t="s">
        <v>10975</v>
      </c>
    </row>
    <row r="890" spans="1:70" x14ac:dyDescent="0.2">
      <c r="A890" t="s">
        <v>5296</v>
      </c>
      <c r="B890" t="s">
        <v>8667</v>
      </c>
      <c r="C890" t="s">
        <v>81</v>
      </c>
      <c r="D890" t="s">
        <v>82</v>
      </c>
      <c r="E890" t="s">
        <v>83</v>
      </c>
      <c r="F890" t="s">
        <v>43</v>
      </c>
      <c r="G890" s="22">
        <v>32</v>
      </c>
      <c r="H890" s="22">
        <v>28</v>
      </c>
      <c r="I890" s="22">
        <f t="shared" si="107"/>
        <v>28</v>
      </c>
      <c r="J890" s="22"/>
      <c r="K890" s="90"/>
      <c r="L890" s="90"/>
      <c r="M890" s="22">
        <v>4</v>
      </c>
      <c r="N890" t="s">
        <v>35</v>
      </c>
      <c r="O890" t="s">
        <v>35</v>
      </c>
      <c r="P890" t="s">
        <v>36</v>
      </c>
      <c r="Q890" t="s">
        <v>5666</v>
      </c>
      <c r="U890" s="2" t="s">
        <v>37</v>
      </c>
      <c r="V890" t="s">
        <v>8678</v>
      </c>
      <c r="Y890" s="90"/>
      <c r="Z890" s="2">
        <v>2</v>
      </c>
      <c r="AA890" s="22">
        <v>117</v>
      </c>
      <c r="AB890" s="22"/>
      <c r="AC890" s="22"/>
      <c r="AD890" s="22"/>
      <c r="AE890" s="22"/>
      <c r="AF890" t="s">
        <v>7573</v>
      </c>
      <c r="AI890" t="s">
        <v>303</v>
      </c>
      <c r="AK890" t="s">
        <v>39</v>
      </c>
      <c r="AN890" t="s">
        <v>465</v>
      </c>
      <c r="AU890"/>
      <c r="AV890"/>
      <c r="AW890"/>
      <c r="AX890"/>
      <c r="BC890" s="173"/>
      <c r="BD890" s="173"/>
      <c r="BE890" s="173"/>
      <c r="BF890" s="173"/>
      <c r="BG890" s="160"/>
      <c r="BH890" s="160"/>
      <c r="BI890" s="160"/>
      <c r="BJ890" s="43">
        <f t="shared" si="106"/>
        <v>0</v>
      </c>
      <c r="BK890" s="44"/>
      <c r="BL890" s="44"/>
      <c r="BM890" s="44"/>
      <c r="BN890" s="44"/>
      <c r="BR890" s="2" t="s">
        <v>10975</v>
      </c>
    </row>
    <row r="891" spans="1:70" x14ac:dyDescent="0.2">
      <c r="A891" t="s">
        <v>5296</v>
      </c>
      <c r="B891" t="s">
        <v>8667</v>
      </c>
      <c r="C891" t="s">
        <v>81</v>
      </c>
      <c r="D891" t="s">
        <v>82</v>
      </c>
      <c r="E891" t="s">
        <v>83</v>
      </c>
      <c r="F891" t="s">
        <v>43</v>
      </c>
      <c r="G891" s="22">
        <v>32</v>
      </c>
      <c r="H891" s="22">
        <v>28</v>
      </c>
      <c r="I891" s="22">
        <f t="shared" si="107"/>
        <v>28</v>
      </c>
      <c r="J891" s="22"/>
      <c r="K891" s="90"/>
      <c r="L891" s="90"/>
      <c r="M891" s="22">
        <v>4</v>
      </c>
      <c r="N891" t="s">
        <v>35</v>
      </c>
      <c r="O891" t="s">
        <v>35</v>
      </c>
      <c r="P891" t="s">
        <v>36</v>
      </c>
      <c r="Q891" t="s">
        <v>5664</v>
      </c>
      <c r="U891" s="2" t="s">
        <v>37</v>
      </c>
      <c r="V891" t="s">
        <v>8679</v>
      </c>
      <c r="Y891" s="90"/>
      <c r="Z891" s="2">
        <v>3</v>
      </c>
      <c r="AA891" s="22">
        <v>141</v>
      </c>
      <c r="AB891" s="22"/>
      <c r="AC891" s="22"/>
      <c r="AD891" s="22"/>
      <c r="AE891" s="22"/>
      <c r="AF891" t="s">
        <v>4441</v>
      </c>
      <c r="AI891" t="s">
        <v>303</v>
      </c>
      <c r="AK891" t="s">
        <v>39</v>
      </c>
      <c r="AN891" t="s">
        <v>465</v>
      </c>
      <c r="AU891"/>
      <c r="AV891"/>
      <c r="AW891"/>
      <c r="AX891"/>
      <c r="BC891" s="173"/>
      <c r="BD891" s="173"/>
      <c r="BE891" s="173"/>
      <c r="BF891" s="173"/>
      <c r="BG891" s="160"/>
      <c r="BH891" s="160"/>
      <c r="BI891" s="160"/>
      <c r="BJ891" s="43">
        <f t="shared" si="106"/>
        <v>0</v>
      </c>
      <c r="BK891" s="44"/>
      <c r="BL891" s="44"/>
      <c r="BM891" s="44"/>
      <c r="BN891" s="44"/>
      <c r="BR891" s="2" t="s">
        <v>10975</v>
      </c>
    </row>
    <row r="892" spans="1:70" x14ac:dyDescent="0.2">
      <c r="A892" t="s">
        <v>5296</v>
      </c>
      <c r="B892" t="s">
        <v>8667</v>
      </c>
      <c r="C892" t="s">
        <v>81</v>
      </c>
      <c r="D892" t="s">
        <v>82</v>
      </c>
      <c r="E892" t="s">
        <v>83</v>
      </c>
      <c r="F892" t="s">
        <v>43</v>
      </c>
      <c r="G892" s="22">
        <v>32</v>
      </c>
      <c r="H892" s="22">
        <v>28</v>
      </c>
      <c r="I892" s="22">
        <f t="shared" si="107"/>
        <v>28</v>
      </c>
      <c r="J892" s="22"/>
      <c r="K892" s="90"/>
      <c r="L892" s="90"/>
      <c r="M892" s="22">
        <v>4</v>
      </c>
      <c r="N892" t="s">
        <v>45</v>
      </c>
      <c r="O892" t="s">
        <v>35</v>
      </c>
      <c r="P892" t="s">
        <v>36</v>
      </c>
      <c r="Q892" t="s">
        <v>5664</v>
      </c>
      <c r="U892" s="2" t="s">
        <v>37</v>
      </c>
      <c r="V892" t="s">
        <v>8680</v>
      </c>
      <c r="Y892" s="90"/>
      <c r="Z892" s="2">
        <v>4</v>
      </c>
      <c r="AA892" s="22">
        <v>128</v>
      </c>
      <c r="AB892" s="22"/>
      <c r="AC892" s="22"/>
      <c r="AD892" s="22"/>
      <c r="AE892" s="45" t="s">
        <v>7786</v>
      </c>
      <c r="AF892" t="s">
        <v>1618</v>
      </c>
      <c r="AI892" t="s">
        <v>315</v>
      </c>
      <c r="AK892" t="s">
        <v>181</v>
      </c>
      <c r="AN892" t="s">
        <v>465</v>
      </c>
      <c r="AS892" s="2"/>
      <c r="AU892"/>
      <c r="AV892"/>
      <c r="AX892"/>
      <c r="BC892" s="173"/>
      <c r="BD892" s="173"/>
      <c r="BE892" s="173"/>
      <c r="BF892" s="173"/>
      <c r="BG892" s="160"/>
      <c r="BH892" s="160"/>
      <c r="BI892" s="160"/>
      <c r="BJ892" s="43">
        <f t="shared" si="106"/>
        <v>0</v>
      </c>
      <c r="BK892" s="43">
        <f>BJ892</f>
        <v>0</v>
      </c>
      <c r="BL892" s="44"/>
      <c r="BM892" s="44"/>
      <c r="BN892" s="44"/>
      <c r="BR892" s="2" t="s">
        <v>10975</v>
      </c>
    </row>
    <row r="893" spans="1:70" x14ac:dyDescent="0.2">
      <c r="A893" t="s">
        <v>5296</v>
      </c>
      <c r="B893" t="s">
        <v>8667</v>
      </c>
      <c r="C893" t="s">
        <v>81</v>
      </c>
      <c r="D893" t="s">
        <v>82</v>
      </c>
      <c r="E893" t="s">
        <v>83</v>
      </c>
      <c r="F893" t="s">
        <v>43</v>
      </c>
      <c r="G893" s="22">
        <v>32</v>
      </c>
      <c r="H893" s="22">
        <v>28</v>
      </c>
      <c r="I893" s="22">
        <f t="shared" si="107"/>
        <v>28</v>
      </c>
      <c r="J893" s="22"/>
      <c r="K893" s="90"/>
      <c r="L893" s="90"/>
      <c r="M893" s="22">
        <v>4</v>
      </c>
      <c r="N893" t="s">
        <v>45</v>
      </c>
      <c r="O893" t="s">
        <v>35</v>
      </c>
      <c r="P893" t="s">
        <v>36</v>
      </c>
      <c r="Q893" t="s">
        <v>5664</v>
      </c>
      <c r="U893" s="2" t="s">
        <v>37</v>
      </c>
      <c r="V893" t="s">
        <v>8681</v>
      </c>
      <c r="Y893" s="90"/>
      <c r="Z893" s="2">
        <v>6</v>
      </c>
      <c r="AA893" s="22">
        <v>121</v>
      </c>
      <c r="AB893" s="22"/>
      <c r="AC893" s="22"/>
      <c r="AD893" s="22"/>
      <c r="AE893" s="45" t="s">
        <v>7799</v>
      </c>
      <c r="AF893" t="s">
        <v>8682</v>
      </c>
      <c r="AI893" t="s">
        <v>8683</v>
      </c>
      <c r="AK893" t="s">
        <v>181</v>
      </c>
      <c r="AN893" t="s">
        <v>465</v>
      </c>
      <c r="AS893" s="2"/>
      <c r="AU893"/>
      <c r="AV893"/>
      <c r="AX893"/>
      <c r="BC893" s="173"/>
      <c r="BD893" s="173"/>
      <c r="BE893" s="173"/>
      <c r="BF893" s="173"/>
      <c r="BG893" s="160"/>
      <c r="BH893" s="160"/>
      <c r="BI893" s="160"/>
      <c r="BJ893" s="43">
        <f t="shared" si="106"/>
        <v>0</v>
      </c>
      <c r="BK893" s="43">
        <f>BJ893</f>
        <v>0</v>
      </c>
      <c r="BL893" s="44"/>
      <c r="BM893" s="44"/>
      <c r="BN893" s="44"/>
      <c r="BR893" s="2" t="s">
        <v>10975</v>
      </c>
    </row>
    <row r="894" spans="1:70" x14ac:dyDescent="0.2">
      <c r="A894" t="s">
        <v>5296</v>
      </c>
      <c r="B894" t="s">
        <v>8667</v>
      </c>
      <c r="C894" t="s">
        <v>81</v>
      </c>
      <c r="D894" t="s">
        <v>82</v>
      </c>
      <c r="E894" t="s">
        <v>83</v>
      </c>
      <c r="F894" t="s">
        <v>43</v>
      </c>
      <c r="G894" s="22">
        <v>32</v>
      </c>
      <c r="H894" s="22">
        <v>28</v>
      </c>
      <c r="I894" s="22">
        <f t="shared" si="107"/>
        <v>28</v>
      </c>
      <c r="J894" s="22"/>
      <c r="K894" s="90"/>
      <c r="L894" s="90"/>
      <c r="M894" s="22">
        <v>4</v>
      </c>
      <c r="N894" t="s">
        <v>35</v>
      </c>
      <c r="O894" t="s">
        <v>35</v>
      </c>
      <c r="P894" t="s">
        <v>36</v>
      </c>
      <c r="Q894" t="s">
        <v>5666</v>
      </c>
      <c r="U894" s="2" t="s">
        <v>37</v>
      </c>
      <c r="V894" t="s">
        <v>8684</v>
      </c>
      <c r="Y894" s="90"/>
      <c r="Z894" s="2">
        <v>5</v>
      </c>
      <c r="AA894" s="22">
        <v>121</v>
      </c>
      <c r="AB894" s="22"/>
      <c r="AC894" s="22"/>
      <c r="AD894" s="22"/>
      <c r="AE894" s="45" t="s">
        <v>7799</v>
      </c>
      <c r="AF894" t="s">
        <v>2993</v>
      </c>
      <c r="AI894" t="s">
        <v>303</v>
      </c>
      <c r="AK894" t="s">
        <v>39</v>
      </c>
      <c r="AN894" t="s">
        <v>465</v>
      </c>
      <c r="AS894" s="2"/>
      <c r="AU894"/>
      <c r="AV894"/>
      <c r="AX894"/>
      <c r="BC894" s="173"/>
      <c r="BD894" s="173"/>
      <c r="BE894" s="173"/>
      <c r="BF894" s="173"/>
      <c r="BG894" s="160"/>
      <c r="BH894" s="160"/>
      <c r="BI894" s="160"/>
      <c r="BJ894" s="43">
        <f t="shared" si="106"/>
        <v>0</v>
      </c>
      <c r="BK894" s="43">
        <f>BJ894</f>
        <v>0</v>
      </c>
      <c r="BL894" s="44"/>
      <c r="BM894" s="44"/>
      <c r="BN894" s="44"/>
      <c r="BR894" s="2" t="s">
        <v>10975</v>
      </c>
    </row>
    <row r="895" spans="1:70" x14ac:dyDescent="0.2">
      <c r="A895" t="s">
        <v>5296</v>
      </c>
      <c r="B895" t="s">
        <v>8667</v>
      </c>
      <c r="C895" t="s">
        <v>81</v>
      </c>
      <c r="D895" t="s">
        <v>82</v>
      </c>
      <c r="E895" t="s">
        <v>83</v>
      </c>
      <c r="F895" t="s">
        <v>43</v>
      </c>
      <c r="G895" s="22">
        <v>32</v>
      </c>
      <c r="H895" s="22">
        <v>28</v>
      </c>
      <c r="I895" s="22">
        <f t="shared" si="107"/>
        <v>28</v>
      </c>
      <c r="J895" s="22"/>
      <c r="K895" s="90"/>
      <c r="L895" s="90"/>
      <c r="M895" s="22">
        <v>4</v>
      </c>
      <c r="N895" t="s">
        <v>35</v>
      </c>
      <c r="O895" t="s">
        <v>35</v>
      </c>
      <c r="P895" t="s">
        <v>36</v>
      </c>
      <c r="Q895" t="s">
        <v>5666</v>
      </c>
      <c r="U895" s="2" t="s">
        <v>37</v>
      </c>
      <c r="V895" t="s">
        <v>8685</v>
      </c>
      <c r="Y895" s="90"/>
      <c r="Z895" s="2">
        <v>4</v>
      </c>
      <c r="AA895" s="22">
        <v>130</v>
      </c>
      <c r="AB895" s="22"/>
      <c r="AC895" s="22"/>
      <c r="AD895" s="22"/>
      <c r="AE895" s="45" t="s">
        <v>8686</v>
      </c>
      <c r="AF895" t="s">
        <v>1679</v>
      </c>
      <c r="AI895" t="s">
        <v>303</v>
      </c>
      <c r="AK895" t="s">
        <v>39</v>
      </c>
      <c r="AN895" t="s">
        <v>465</v>
      </c>
      <c r="AS895" s="2"/>
      <c r="AU895"/>
      <c r="AV895"/>
      <c r="AX895"/>
      <c r="BC895" s="173"/>
      <c r="BD895" s="173"/>
      <c r="BE895" s="173"/>
      <c r="BF895" s="173"/>
      <c r="BG895" s="160"/>
      <c r="BH895" s="160"/>
      <c r="BI895" s="160"/>
      <c r="BJ895" s="43">
        <f t="shared" si="106"/>
        <v>0</v>
      </c>
      <c r="BK895" s="43">
        <f>BJ895</f>
        <v>0</v>
      </c>
      <c r="BL895" s="44"/>
      <c r="BM895" s="44"/>
      <c r="BN895" s="44"/>
      <c r="BR895" s="2" t="s">
        <v>10975</v>
      </c>
    </row>
    <row r="896" spans="1:70" x14ac:dyDescent="0.2">
      <c r="A896" t="s">
        <v>5296</v>
      </c>
      <c r="B896" t="s">
        <v>8667</v>
      </c>
      <c r="C896" t="s">
        <v>81</v>
      </c>
      <c r="D896" t="s">
        <v>82</v>
      </c>
      <c r="E896" t="s">
        <v>83</v>
      </c>
      <c r="F896" t="s">
        <v>43</v>
      </c>
      <c r="G896" s="22">
        <v>32</v>
      </c>
      <c r="H896" s="22">
        <v>28</v>
      </c>
      <c r="I896" s="22">
        <f t="shared" si="107"/>
        <v>28</v>
      </c>
      <c r="J896" s="22"/>
      <c r="K896" s="90"/>
      <c r="L896" s="90"/>
      <c r="M896" s="22">
        <v>4</v>
      </c>
      <c r="N896" t="s">
        <v>35</v>
      </c>
      <c r="O896" t="s">
        <v>35</v>
      </c>
      <c r="P896" t="s">
        <v>36</v>
      </c>
      <c r="Q896" t="s">
        <v>5666</v>
      </c>
      <c r="U896" s="2" t="s">
        <v>37</v>
      </c>
      <c r="V896" t="s">
        <v>8687</v>
      </c>
      <c r="Y896" s="90"/>
      <c r="Z896" s="2">
        <v>4</v>
      </c>
      <c r="AA896" s="22">
        <v>154</v>
      </c>
      <c r="AB896" s="22"/>
      <c r="AC896" s="22"/>
      <c r="AD896" s="22"/>
      <c r="AE896" s="45" t="s">
        <v>8686</v>
      </c>
      <c r="AF896" t="s">
        <v>2790</v>
      </c>
      <c r="AI896" t="s">
        <v>303</v>
      </c>
      <c r="AK896" t="s">
        <v>39</v>
      </c>
      <c r="AN896" t="s">
        <v>465</v>
      </c>
      <c r="AS896" s="2"/>
      <c r="AU896"/>
      <c r="AV896"/>
      <c r="AX896"/>
      <c r="BC896" s="173"/>
      <c r="BD896" s="173"/>
      <c r="BE896" s="173"/>
      <c r="BF896" s="173"/>
      <c r="BG896" s="160"/>
      <c r="BH896" s="160"/>
      <c r="BI896" s="160"/>
      <c r="BJ896" s="43">
        <f t="shared" si="106"/>
        <v>0</v>
      </c>
      <c r="BK896" s="43">
        <f>BJ896</f>
        <v>0</v>
      </c>
      <c r="BL896" s="44"/>
      <c r="BM896" s="44"/>
      <c r="BN896" s="44"/>
      <c r="BR896" s="2" t="s">
        <v>10975</v>
      </c>
    </row>
    <row r="897" spans="1:70" x14ac:dyDescent="0.2">
      <c r="A897" t="s">
        <v>5296</v>
      </c>
      <c r="B897" t="s">
        <v>8667</v>
      </c>
      <c r="C897" t="s">
        <v>81</v>
      </c>
      <c r="D897" t="s">
        <v>82</v>
      </c>
      <c r="E897" t="s">
        <v>83</v>
      </c>
      <c r="F897" t="s">
        <v>43</v>
      </c>
      <c r="G897" s="22">
        <v>32</v>
      </c>
      <c r="H897" s="22">
        <v>28</v>
      </c>
      <c r="I897" s="22">
        <f t="shared" si="107"/>
        <v>28</v>
      </c>
      <c r="J897" s="22"/>
      <c r="K897" s="90"/>
      <c r="L897" s="90"/>
      <c r="M897" s="22">
        <v>4</v>
      </c>
      <c r="N897" t="s">
        <v>35</v>
      </c>
      <c r="O897" t="s">
        <v>35</v>
      </c>
      <c r="P897" t="s">
        <v>36</v>
      </c>
      <c r="Q897" t="s">
        <v>5685</v>
      </c>
      <c r="U897" s="2" t="s">
        <v>37</v>
      </c>
      <c r="V897" t="s">
        <v>8688</v>
      </c>
      <c r="Y897" s="90"/>
      <c r="Z897" s="2">
        <v>2</v>
      </c>
      <c r="AA897" s="22">
        <v>92</v>
      </c>
      <c r="AB897" s="22"/>
      <c r="AC897" s="22"/>
      <c r="AD897" s="22"/>
      <c r="AE897" s="22"/>
      <c r="AF897" t="s">
        <v>4250</v>
      </c>
      <c r="AI897" t="s">
        <v>1553</v>
      </c>
      <c r="AK897" t="s">
        <v>39</v>
      </c>
      <c r="AN897" t="s">
        <v>465</v>
      </c>
      <c r="AU897"/>
      <c r="AV897"/>
      <c r="AW897"/>
      <c r="AX897"/>
      <c r="BC897" s="173"/>
      <c r="BD897" s="173"/>
      <c r="BE897" s="173"/>
      <c r="BF897" s="173"/>
      <c r="BG897" s="160"/>
      <c r="BH897" s="160"/>
      <c r="BI897" s="160"/>
      <c r="BJ897" s="43">
        <f t="shared" si="106"/>
        <v>0</v>
      </c>
      <c r="BK897" s="44"/>
      <c r="BL897" s="44"/>
      <c r="BM897" s="44"/>
      <c r="BN897" s="44"/>
      <c r="BR897" s="2" t="s">
        <v>10975</v>
      </c>
    </row>
    <row r="898" spans="1:70" x14ac:dyDescent="0.2">
      <c r="A898" t="s">
        <v>5296</v>
      </c>
      <c r="B898" t="s">
        <v>8667</v>
      </c>
      <c r="C898" t="s">
        <v>81</v>
      </c>
      <c r="D898" t="s">
        <v>82</v>
      </c>
      <c r="E898" t="s">
        <v>83</v>
      </c>
      <c r="F898" t="s">
        <v>43</v>
      </c>
      <c r="G898" s="22">
        <v>32</v>
      </c>
      <c r="H898" s="22">
        <v>28</v>
      </c>
      <c r="I898" s="22">
        <f t="shared" si="107"/>
        <v>28</v>
      </c>
      <c r="J898" s="22"/>
      <c r="K898" s="90"/>
      <c r="L898" s="90"/>
      <c r="M898" s="22">
        <v>4</v>
      </c>
      <c r="N898" t="s">
        <v>45</v>
      </c>
      <c r="O898" t="s">
        <v>35</v>
      </c>
      <c r="P898" t="s">
        <v>36</v>
      </c>
      <c r="Q898" t="s">
        <v>5678</v>
      </c>
      <c r="U898" s="2" t="s">
        <v>37</v>
      </c>
      <c r="V898" t="s">
        <v>8689</v>
      </c>
      <c r="Y898" s="90"/>
      <c r="Z898" s="2">
        <v>2</v>
      </c>
      <c r="AA898" s="22">
        <v>115</v>
      </c>
      <c r="AB898" s="22"/>
      <c r="AC898" s="22"/>
      <c r="AD898" s="22"/>
      <c r="AE898" s="22"/>
      <c r="AF898" t="s">
        <v>402</v>
      </c>
      <c r="AI898" t="s">
        <v>315</v>
      </c>
      <c r="AK898" t="s">
        <v>181</v>
      </c>
      <c r="AN898" t="s">
        <v>465</v>
      </c>
      <c r="AU898"/>
      <c r="AV898"/>
      <c r="AW898"/>
      <c r="AX898"/>
      <c r="BC898" s="173"/>
      <c r="BD898" s="173"/>
      <c r="BE898" s="173"/>
      <c r="BF898" s="173"/>
      <c r="BG898" s="160"/>
      <c r="BH898" s="160"/>
      <c r="BI898" s="160"/>
      <c r="BJ898" s="43">
        <f t="shared" si="106"/>
        <v>0</v>
      </c>
      <c r="BK898" s="44"/>
      <c r="BL898" s="44"/>
      <c r="BM898" s="44"/>
      <c r="BN898" s="44"/>
      <c r="BR898" s="2" t="s">
        <v>10975</v>
      </c>
    </row>
    <row r="899" spans="1:70" x14ac:dyDescent="0.2">
      <c r="A899" t="s">
        <v>5296</v>
      </c>
      <c r="B899" t="s">
        <v>8667</v>
      </c>
      <c r="C899" t="s">
        <v>81</v>
      </c>
      <c r="D899" t="s">
        <v>82</v>
      </c>
      <c r="E899" t="s">
        <v>83</v>
      </c>
      <c r="F899" t="s">
        <v>43</v>
      </c>
      <c r="G899" s="22">
        <v>32</v>
      </c>
      <c r="H899" s="22">
        <v>28</v>
      </c>
      <c r="I899" s="22">
        <f t="shared" si="107"/>
        <v>28</v>
      </c>
      <c r="J899" s="22"/>
      <c r="K899" s="90"/>
      <c r="L899" s="90"/>
      <c r="M899" s="22">
        <v>4</v>
      </c>
      <c r="N899" t="s">
        <v>45</v>
      </c>
      <c r="O899" t="s">
        <v>35</v>
      </c>
      <c r="P899" t="s">
        <v>36</v>
      </c>
      <c r="Q899" t="s">
        <v>5678</v>
      </c>
      <c r="U899" s="2" t="s">
        <v>37</v>
      </c>
      <c r="V899" t="s">
        <v>8690</v>
      </c>
      <c r="Y899" s="90"/>
      <c r="Z899" s="2">
        <v>2</v>
      </c>
      <c r="AA899" s="22">
        <v>99</v>
      </c>
      <c r="AB899" s="22"/>
      <c r="AC899" s="22"/>
      <c r="AD899" s="22"/>
      <c r="AE899" s="46" t="s">
        <v>8691</v>
      </c>
      <c r="AF899" t="s">
        <v>8692</v>
      </c>
      <c r="AI899" t="s">
        <v>315</v>
      </c>
      <c r="AK899" t="s">
        <v>181</v>
      </c>
      <c r="AN899" t="s">
        <v>465</v>
      </c>
      <c r="AU899"/>
      <c r="AV899" s="47">
        <v>56</v>
      </c>
      <c r="AW899" s="2">
        <f>AA899</f>
        <v>99</v>
      </c>
      <c r="AX899"/>
      <c r="BC899" s="173"/>
      <c r="BD899" s="173"/>
      <c r="BE899" s="173"/>
      <c r="BF899" s="173"/>
      <c r="BG899" s="160"/>
      <c r="BH899" s="160"/>
      <c r="BI899" s="160"/>
      <c r="BJ899" s="43">
        <f t="shared" si="106"/>
        <v>0</v>
      </c>
      <c r="BN899" s="43">
        <f>BJ899*AV899/AW899</f>
        <v>0</v>
      </c>
      <c r="BR899" s="2" t="s">
        <v>10975</v>
      </c>
    </row>
    <row r="900" spans="1:70" x14ac:dyDescent="0.2">
      <c r="A900" t="s">
        <v>5296</v>
      </c>
      <c r="B900" t="s">
        <v>8667</v>
      </c>
      <c r="C900" t="s">
        <v>81</v>
      </c>
      <c r="D900" t="s">
        <v>82</v>
      </c>
      <c r="E900" t="s">
        <v>83</v>
      </c>
      <c r="F900" t="s">
        <v>43</v>
      </c>
      <c r="G900" s="22">
        <v>32</v>
      </c>
      <c r="H900" s="22">
        <v>28</v>
      </c>
      <c r="I900" s="22">
        <f t="shared" si="107"/>
        <v>28</v>
      </c>
      <c r="J900" s="22"/>
      <c r="K900" s="90"/>
      <c r="L900" s="90"/>
      <c r="M900" s="22">
        <v>4</v>
      </c>
      <c r="N900" t="s">
        <v>35</v>
      </c>
      <c r="O900" t="s">
        <v>35</v>
      </c>
      <c r="P900" t="s">
        <v>36</v>
      </c>
      <c r="Q900" t="s">
        <v>5678</v>
      </c>
      <c r="U900" s="2" t="s">
        <v>37</v>
      </c>
      <c r="V900" t="s">
        <v>8693</v>
      </c>
      <c r="Y900" s="90"/>
      <c r="Z900" s="2">
        <v>2</v>
      </c>
      <c r="AA900" s="22">
        <v>88</v>
      </c>
      <c r="AB900" s="22"/>
      <c r="AC900" s="22"/>
      <c r="AD900" s="22"/>
      <c r="AE900" s="22"/>
      <c r="AF900" t="s">
        <v>2428</v>
      </c>
      <c r="AI900" t="s">
        <v>303</v>
      </c>
      <c r="AK900" t="s">
        <v>39</v>
      </c>
      <c r="AN900" t="s">
        <v>465</v>
      </c>
      <c r="AU900"/>
      <c r="AV900"/>
      <c r="AW900"/>
      <c r="AX900"/>
      <c r="BC900" s="173"/>
      <c r="BD900" s="173"/>
      <c r="BE900" s="173"/>
      <c r="BF900" s="173"/>
      <c r="BG900" s="160"/>
      <c r="BH900" s="160"/>
      <c r="BI900" s="160"/>
      <c r="BJ900" s="43">
        <f t="shared" ref="BJ900:BJ963" si="109">BD900+BF900</f>
        <v>0</v>
      </c>
      <c r="BK900" s="44"/>
      <c r="BL900" s="44"/>
      <c r="BM900" s="44"/>
      <c r="BN900" s="44"/>
      <c r="BR900" s="2" t="s">
        <v>10975</v>
      </c>
    </row>
    <row r="901" spans="1:70" x14ac:dyDescent="0.2">
      <c r="A901" t="s">
        <v>5296</v>
      </c>
      <c r="B901" t="s">
        <v>8667</v>
      </c>
      <c r="C901" t="s">
        <v>81</v>
      </c>
      <c r="D901" t="s">
        <v>82</v>
      </c>
      <c r="E901" t="s">
        <v>83</v>
      </c>
      <c r="F901" t="s">
        <v>43</v>
      </c>
      <c r="G901" s="22">
        <v>32</v>
      </c>
      <c r="H901" s="22">
        <v>28</v>
      </c>
      <c r="I901" s="22">
        <f t="shared" ref="I901:I964" si="110">H901-J901</f>
        <v>28</v>
      </c>
      <c r="J901" s="22"/>
      <c r="K901" s="90"/>
      <c r="L901" s="90"/>
      <c r="M901" s="22">
        <v>4</v>
      </c>
      <c r="N901" t="s">
        <v>35</v>
      </c>
      <c r="O901" t="s">
        <v>35</v>
      </c>
      <c r="P901" t="s">
        <v>36</v>
      </c>
      <c r="Q901" t="s">
        <v>8694</v>
      </c>
      <c r="U901" s="2" t="s">
        <v>37</v>
      </c>
      <c r="V901" t="s">
        <v>8695</v>
      </c>
      <c r="Y901" s="90"/>
      <c r="Z901" s="2">
        <v>2</v>
      </c>
      <c r="AA901" s="22">
        <v>85</v>
      </c>
      <c r="AB901" s="22"/>
      <c r="AC901" s="22"/>
      <c r="AD901" s="22"/>
      <c r="AE901" s="22"/>
      <c r="AF901" t="s">
        <v>4612</v>
      </c>
      <c r="AI901" t="s">
        <v>303</v>
      </c>
      <c r="AK901" t="s">
        <v>39</v>
      </c>
      <c r="AN901" t="s">
        <v>465</v>
      </c>
      <c r="AU901"/>
      <c r="AV901"/>
      <c r="AW901"/>
      <c r="AX901"/>
      <c r="BC901" s="173"/>
      <c r="BD901" s="173"/>
      <c r="BE901" s="173"/>
      <c r="BF901" s="173"/>
      <c r="BG901" s="160"/>
      <c r="BH901" s="160"/>
      <c r="BI901" s="160"/>
      <c r="BJ901" s="43">
        <f t="shared" si="109"/>
        <v>0</v>
      </c>
      <c r="BK901" s="44"/>
      <c r="BL901" s="44"/>
      <c r="BM901" s="44"/>
      <c r="BN901" s="44"/>
      <c r="BR901" s="2" t="s">
        <v>10975</v>
      </c>
    </row>
    <row r="902" spans="1:70" x14ac:dyDescent="0.2">
      <c r="A902" t="s">
        <v>5296</v>
      </c>
      <c r="B902" t="s">
        <v>8667</v>
      </c>
      <c r="C902" t="s">
        <v>81</v>
      </c>
      <c r="D902" t="s">
        <v>82</v>
      </c>
      <c r="E902" t="s">
        <v>83</v>
      </c>
      <c r="F902" t="s">
        <v>43</v>
      </c>
      <c r="G902" s="22">
        <v>32</v>
      </c>
      <c r="H902" s="22">
        <v>28</v>
      </c>
      <c r="I902" s="22">
        <f t="shared" si="110"/>
        <v>28</v>
      </c>
      <c r="J902" s="22"/>
      <c r="K902" s="90"/>
      <c r="L902" s="90"/>
      <c r="M902" s="22">
        <v>4</v>
      </c>
      <c r="N902" t="s">
        <v>35</v>
      </c>
      <c r="O902" t="s">
        <v>35</v>
      </c>
      <c r="P902" t="s">
        <v>36</v>
      </c>
      <c r="Q902" t="s">
        <v>8694</v>
      </c>
      <c r="U902" s="2" t="s">
        <v>37</v>
      </c>
      <c r="V902" t="s">
        <v>8696</v>
      </c>
      <c r="Y902" s="90"/>
      <c r="Z902" s="2">
        <v>2</v>
      </c>
      <c r="AA902" s="22">
        <v>73</v>
      </c>
      <c r="AB902" s="22"/>
      <c r="AC902" s="22"/>
      <c r="AD902" s="22"/>
      <c r="AE902" s="22"/>
      <c r="AF902" t="s">
        <v>8697</v>
      </c>
      <c r="AI902" t="s">
        <v>8670</v>
      </c>
      <c r="AK902" t="s">
        <v>39</v>
      </c>
      <c r="AN902" t="s">
        <v>465</v>
      </c>
      <c r="AU902"/>
      <c r="AV902"/>
      <c r="AW902"/>
      <c r="AX902"/>
      <c r="BC902" s="173"/>
      <c r="BD902" s="173"/>
      <c r="BE902" s="173"/>
      <c r="BF902" s="173"/>
      <c r="BG902" s="160"/>
      <c r="BH902" s="160"/>
      <c r="BI902" s="160"/>
      <c r="BJ902" s="43">
        <f t="shared" si="109"/>
        <v>0</v>
      </c>
      <c r="BK902" s="44"/>
      <c r="BL902" s="44"/>
      <c r="BM902" s="44"/>
      <c r="BN902" s="44"/>
      <c r="BR902" s="2" t="s">
        <v>10975</v>
      </c>
    </row>
    <row r="903" spans="1:70" x14ac:dyDescent="0.2">
      <c r="A903" t="s">
        <v>5296</v>
      </c>
      <c r="B903" t="s">
        <v>8667</v>
      </c>
      <c r="C903" t="s">
        <v>81</v>
      </c>
      <c r="D903" t="s">
        <v>82</v>
      </c>
      <c r="E903" t="s">
        <v>83</v>
      </c>
      <c r="F903" t="s">
        <v>43</v>
      </c>
      <c r="G903" s="22">
        <v>32</v>
      </c>
      <c r="H903" s="22">
        <v>28</v>
      </c>
      <c r="I903" s="22">
        <f t="shared" si="110"/>
        <v>28</v>
      </c>
      <c r="J903" s="22"/>
      <c r="K903" s="90"/>
      <c r="L903" s="90"/>
      <c r="M903" s="22">
        <v>4</v>
      </c>
      <c r="N903" t="s">
        <v>35</v>
      </c>
      <c r="O903" t="s">
        <v>35</v>
      </c>
      <c r="P903" t="s">
        <v>36</v>
      </c>
      <c r="Q903" t="s">
        <v>5681</v>
      </c>
      <c r="U903" s="2" t="s">
        <v>37</v>
      </c>
      <c r="V903" t="s">
        <v>8698</v>
      </c>
      <c r="Y903" s="90"/>
      <c r="Z903" s="2">
        <v>2</v>
      </c>
      <c r="AA903" s="22">
        <v>64</v>
      </c>
      <c r="AB903" s="22"/>
      <c r="AC903" s="22"/>
      <c r="AD903" s="22"/>
      <c r="AE903" s="22"/>
      <c r="AF903" t="s">
        <v>2030</v>
      </c>
      <c r="AI903" t="s">
        <v>303</v>
      </c>
      <c r="AK903" t="s">
        <v>39</v>
      </c>
      <c r="AN903" t="s">
        <v>465</v>
      </c>
      <c r="AU903"/>
      <c r="AV903"/>
      <c r="AW903"/>
      <c r="AX903"/>
      <c r="BC903" s="173"/>
      <c r="BD903" s="173"/>
      <c r="BE903" s="173"/>
      <c r="BF903" s="173"/>
      <c r="BG903" s="160"/>
      <c r="BH903" s="160"/>
      <c r="BI903" s="160"/>
      <c r="BJ903" s="43">
        <f t="shared" si="109"/>
        <v>0</v>
      </c>
      <c r="BK903" s="44"/>
      <c r="BL903" s="44"/>
      <c r="BM903" s="44"/>
      <c r="BN903" s="44"/>
      <c r="BR903" s="2" t="s">
        <v>10975</v>
      </c>
    </row>
    <row r="904" spans="1:70" x14ac:dyDescent="0.2">
      <c r="A904" t="s">
        <v>5296</v>
      </c>
      <c r="B904" t="s">
        <v>8667</v>
      </c>
      <c r="C904" t="s">
        <v>81</v>
      </c>
      <c r="D904" t="s">
        <v>82</v>
      </c>
      <c r="E904" t="s">
        <v>83</v>
      </c>
      <c r="F904" t="s">
        <v>43</v>
      </c>
      <c r="G904" s="22">
        <v>32</v>
      </c>
      <c r="H904" s="22">
        <v>28</v>
      </c>
      <c r="I904" s="22">
        <f t="shared" si="110"/>
        <v>28</v>
      </c>
      <c r="J904" s="22"/>
      <c r="K904" s="90"/>
      <c r="L904" s="90"/>
      <c r="M904" s="22">
        <v>4</v>
      </c>
      <c r="N904" t="s">
        <v>35</v>
      </c>
      <c r="O904" t="s">
        <v>35</v>
      </c>
      <c r="P904" t="s">
        <v>36</v>
      </c>
      <c r="Q904" t="s">
        <v>5681</v>
      </c>
      <c r="U904" s="2" t="s">
        <v>37</v>
      </c>
      <c r="V904" t="s">
        <v>8699</v>
      </c>
      <c r="Y904" s="90"/>
      <c r="Z904" s="2">
        <v>2</v>
      </c>
      <c r="AA904" s="22">
        <v>93</v>
      </c>
      <c r="AB904" s="22"/>
      <c r="AC904" s="22"/>
      <c r="AD904" s="22"/>
      <c r="AE904" s="46" t="s">
        <v>8691</v>
      </c>
      <c r="AF904" t="s">
        <v>8700</v>
      </c>
      <c r="AI904" t="s">
        <v>8701</v>
      </c>
      <c r="AK904" t="s">
        <v>39</v>
      </c>
      <c r="AN904" t="s">
        <v>465</v>
      </c>
      <c r="AU904"/>
      <c r="AV904" s="47">
        <v>50</v>
      </c>
      <c r="AW904" s="2">
        <f>AA904</f>
        <v>93</v>
      </c>
      <c r="AX904"/>
      <c r="BC904" s="173"/>
      <c r="BD904" s="173"/>
      <c r="BE904" s="173"/>
      <c r="BF904" s="173"/>
      <c r="BG904" s="160"/>
      <c r="BH904" s="160"/>
      <c r="BI904" s="160"/>
      <c r="BJ904" s="43">
        <f t="shared" si="109"/>
        <v>0</v>
      </c>
      <c r="BN904" s="43">
        <f>BJ904*AV904/AW904</f>
        <v>0</v>
      </c>
      <c r="BR904" s="2" t="s">
        <v>10975</v>
      </c>
    </row>
    <row r="905" spans="1:70" x14ac:dyDescent="0.2">
      <c r="A905" t="s">
        <v>5296</v>
      </c>
      <c r="B905" t="s">
        <v>8667</v>
      </c>
      <c r="C905" t="s">
        <v>81</v>
      </c>
      <c r="D905" t="s">
        <v>82</v>
      </c>
      <c r="E905" t="s">
        <v>83</v>
      </c>
      <c r="F905" t="s">
        <v>43</v>
      </c>
      <c r="G905" s="22">
        <v>32</v>
      </c>
      <c r="H905" s="22">
        <v>28</v>
      </c>
      <c r="I905" s="22">
        <f t="shared" si="110"/>
        <v>28</v>
      </c>
      <c r="J905" s="22"/>
      <c r="K905" s="90"/>
      <c r="L905" s="90"/>
      <c r="M905" s="22">
        <v>4</v>
      </c>
      <c r="N905" t="s">
        <v>35</v>
      </c>
      <c r="O905" t="s">
        <v>35</v>
      </c>
      <c r="P905" t="s">
        <v>36</v>
      </c>
      <c r="Q905" t="s">
        <v>5693</v>
      </c>
      <c r="U905" s="2" t="s">
        <v>37</v>
      </c>
      <c r="V905" t="s">
        <v>8702</v>
      </c>
      <c r="Y905" s="90"/>
      <c r="Z905" s="2">
        <v>2</v>
      </c>
      <c r="AA905" s="22">
        <v>103</v>
      </c>
      <c r="AB905" s="22"/>
      <c r="AC905" s="22"/>
      <c r="AD905" s="22"/>
      <c r="AE905" s="22"/>
      <c r="AF905" t="s">
        <v>2782</v>
      </c>
      <c r="AI905" t="s">
        <v>303</v>
      </c>
      <c r="AK905" t="s">
        <v>39</v>
      </c>
      <c r="AN905" t="s">
        <v>465</v>
      </c>
      <c r="AU905"/>
      <c r="AV905"/>
      <c r="AW905"/>
      <c r="AX905"/>
      <c r="BC905" s="173"/>
      <c r="BD905" s="173"/>
      <c r="BE905" s="173"/>
      <c r="BF905" s="173"/>
      <c r="BG905" s="160"/>
      <c r="BH905" s="160"/>
      <c r="BI905" s="160"/>
      <c r="BJ905" s="43">
        <f t="shared" si="109"/>
        <v>0</v>
      </c>
      <c r="BK905" s="44"/>
      <c r="BL905" s="44"/>
      <c r="BM905" s="44"/>
      <c r="BN905" s="44"/>
      <c r="BR905" s="2" t="s">
        <v>10975</v>
      </c>
    </row>
    <row r="906" spans="1:70" x14ac:dyDescent="0.2">
      <c r="A906" t="s">
        <v>5296</v>
      </c>
      <c r="B906" t="s">
        <v>8667</v>
      </c>
      <c r="C906" t="s">
        <v>81</v>
      </c>
      <c r="D906" t="s">
        <v>82</v>
      </c>
      <c r="E906" t="s">
        <v>83</v>
      </c>
      <c r="F906" t="s">
        <v>43</v>
      </c>
      <c r="G906" s="22">
        <v>32</v>
      </c>
      <c r="H906" s="22">
        <v>28</v>
      </c>
      <c r="I906" s="22">
        <f t="shared" si="110"/>
        <v>28</v>
      </c>
      <c r="J906" s="22"/>
      <c r="K906" s="90"/>
      <c r="L906" s="90"/>
      <c r="M906" s="22">
        <v>4</v>
      </c>
      <c r="N906" t="s">
        <v>35</v>
      </c>
      <c r="O906" t="s">
        <v>35</v>
      </c>
      <c r="P906" t="s">
        <v>36</v>
      </c>
      <c r="Q906" t="s">
        <v>5693</v>
      </c>
      <c r="U906" s="2" t="s">
        <v>37</v>
      </c>
      <c r="V906" t="s">
        <v>8703</v>
      </c>
      <c r="Y906" s="90"/>
      <c r="Z906" s="2">
        <v>2</v>
      </c>
      <c r="AA906" s="22">
        <v>112</v>
      </c>
      <c r="AB906" s="22"/>
      <c r="AC906" s="22"/>
      <c r="AD906" s="22"/>
      <c r="AE906" s="22"/>
      <c r="AF906" t="s">
        <v>2743</v>
      </c>
      <c r="AI906" t="s">
        <v>303</v>
      </c>
      <c r="AK906" t="s">
        <v>39</v>
      </c>
      <c r="AN906" t="s">
        <v>465</v>
      </c>
      <c r="AU906"/>
      <c r="AV906"/>
      <c r="AW906"/>
      <c r="AX906"/>
      <c r="BC906" s="173"/>
      <c r="BD906" s="173"/>
      <c r="BE906" s="173"/>
      <c r="BF906" s="173"/>
      <c r="BG906" s="160"/>
      <c r="BH906" s="160"/>
      <c r="BI906" s="160"/>
      <c r="BJ906" s="43">
        <f t="shared" si="109"/>
        <v>0</v>
      </c>
      <c r="BK906" s="44"/>
      <c r="BL906" s="44"/>
      <c r="BM906" s="44"/>
      <c r="BN906" s="44"/>
      <c r="BR906" s="2" t="s">
        <v>10975</v>
      </c>
    </row>
    <row r="907" spans="1:70" x14ac:dyDescent="0.2">
      <c r="A907" t="s">
        <v>5296</v>
      </c>
      <c r="B907" t="s">
        <v>8667</v>
      </c>
      <c r="C907" t="s">
        <v>81</v>
      </c>
      <c r="D907" t="s">
        <v>82</v>
      </c>
      <c r="E907" t="s">
        <v>83</v>
      </c>
      <c r="F907" t="s">
        <v>43</v>
      </c>
      <c r="G907" s="22">
        <v>32</v>
      </c>
      <c r="H907" s="22">
        <v>28</v>
      </c>
      <c r="I907" s="22">
        <f t="shared" si="110"/>
        <v>28</v>
      </c>
      <c r="J907" s="22"/>
      <c r="K907" s="90"/>
      <c r="L907" s="90"/>
      <c r="M907" s="22">
        <v>4</v>
      </c>
      <c r="N907" t="s">
        <v>35</v>
      </c>
      <c r="O907" t="s">
        <v>35</v>
      </c>
      <c r="P907" t="s">
        <v>36</v>
      </c>
      <c r="Q907" t="s">
        <v>5693</v>
      </c>
      <c r="U907" s="2" t="s">
        <v>37</v>
      </c>
      <c r="V907" t="s">
        <v>8704</v>
      </c>
      <c r="Y907" s="90"/>
      <c r="Z907" s="2">
        <v>3</v>
      </c>
      <c r="AA907" s="22">
        <v>142</v>
      </c>
      <c r="AB907" s="22"/>
      <c r="AC907" s="22"/>
      <c r="AD907" s="22"/>
      <c r="AE907" s="22"/>
      <c r="AF907" t="s">
        <v>8705</v>
      </c>
      <c r="AI907" t="s">
        <v>8706</v>
      </c>
      <c r="AK907" t="s">
        <v>39</v>
      </c>
      <c r="AN907" t="s">
        <v>465</v>
      </c>
      <c r="AU907"/>
      <c r="AV907"/>
      <c r="AW907"/>
      <c r="AX907"/>
      <c r="BC907" s="173"/>
      <c r="BD907" s="173"/>
      <c r="BE907" s="173"/>
      <c r="BF907" s="173"/>
      <c r="BG907" s="160"/>
      <c r="BH907" s="160"/>
      <c r="BI907" s="160"/>
      <c r="BJ907" s="43">
        <f t="shared" si="109"/>
        <v>0</v>
      </c>
      <c r="BK907" s="44"/>
      <c r="BL907" s="44"/>
      <c r="BM907" s="44"/>
      <c r="BN907" s="44"/>
      <c r="BR907" s="2" t="s">
        <v>10975</v>
      </c>
    </row>
    <row r="908" spans="1:70" x14ac:dyDescent="0.2">
      <c r="A908" t="s">
        <v>5296</v>
      </c>
      <c r="B908" t="s">
        <v>8667</v>
      </c>
      <c r="C908" t="s">
        <v>81</v>
      </c>
      <c r="D908" t="s">
        <v>82</v>
      </c>
      <c r="E908" t="s">
        <v>83</v>
      </c>
      <c r="F908" t="s">
        <v>43</v>
      </c>
      <c r="G908" s="22">
        <v>32</v>
      </c>
      <c r="H908" s="22">
        <v>28</v>
      </c>
      <c r="I908" s="22">
        <f t="shared" si="110"/>
        <v>28</v>
      </c>
      <c r="J908" s="22"/>
      <c r="K908" s="90"/>
      <c r="L908" s="90"/>
      <c r="M908" s="22">
        <v>4</v>
      </c>
      <c r="N908" t="s">
        <v>35</v>
      </c>
      <c r="O908" t="s">
        <v>35</v>
      </c>
      <c r="P908" t="s">
        <v>36</v>
      </c>
      <c r="Q908" t="s">
        <v>5693</v>
      </c>
      <c r="U908" s="2" t="s">
        <v>37</v>
      </c>
      <c r="V908" t="s">
        <v>8707</v>
      </c>
      <c r="Y908" s="90"/>
      <c r="Z908" s="2">
        <v>2</v>
      </c>
      <c r="AA908" s="22">
        <v>97</v>
      </c>
      <c r="AB908" s="22"/>
      <c r="AC908" s="22"/>
      <c r="AD908" s="22"/>
      <c r="AE908" s="45" t="s">
        <v>8708</v>
      </c>
      <c r="AF908" t="s">
        <v>2035</v>
      </c>
      <c r="AI908" t="s">
        <v>7787</v>
      </c>
      <c r="AK908" t="s">
        <v>39</v>
      </c>
      <c r="AN908" t="s">
        <v>465</v>
      </c>
      <c r="AU908"/>
      <c r="AX908"/>
      <c r="BC908" s="173"/>
      <c r="BD908" s="173"/>
      <c r="BE908" s="173"/>
      <c r="BF908" s="173"/>
      <c r="BG908" s="160"/>
      <c r="BH908" s="160"/>
      <c r="BI908" s="160"/>
      <c r="BJ908" s="43">
        <f t="shared" si="109"/>
        <v>0</v>
      </c>
      <c r="BK908" s="44"/>
      <c r="BL908" s="44"/>
      <c r="BM908" s="44"/>
      <c r="BN908" s="43">
        <f>BJ908</f>
        <v>0</v>
      </c>
      <c r="BR908" s="2" t="s">
        <v>10975</v>
      </c>
    </row>
    <row r="909" spans="1:70" x14ac:dyDescent="0.2">
      <c r="A909" t="s">
        <v>5296</v>
      </c>
      <c r="B909" t="s">
        <v>8667</v>
      </c>
      <c r="C909" t="s">
        <v>81</v>
      </c>
      <c r="D909" t="s">
        <v>82</v>
      </c>
      <c r="E909" t="s">
        <v>83</v>
      </c>
      <c r="F909" t="s">
        <v>43</v>
      </c>
      <c r="G909" s="22">
        <v>32</v>
      </c>
      <c r="H909" s="22">
        <v>28</v>
      </c>
      <c r="I909" s="22">
        <f t="shared" si="110"/>
        <v>28</v>
      </c>
      <c r="J909" s="22"/>
      <c r="K909" s="90"/>
      <c r="L909" s="90"/>
      <c r="M909" s="22">
        <v>4</v>
      </c>
      <c r="N909" t="s">
        <v>35</v>
      </c>
      <c r="O909" t="s">
        <v>35</v>
      </c>
      <c r="P909" t="s">
        <v>36</v>
      </c>
      <c r="Q909" t="s">
        <v>5693</v>
      </c>
      <c r="U909" s="2" t="s">
        <v>37</v>
      </c>
      <c r="V909" t="s">
        <v>8709</v>
      </c>
      <c r="Y909" s="90"/>
      <c r="Z909" s="2">
        <v>2</v>
      </c>
      <c r="AA909" s="22">
        <v>77</v>
      </c>
      <c r="AB909" s="22"/>
      <c r="AC909" s="22"/>
      <c r="AD909" s="22"/>
      <c r="AE909" s="22"/>
      <c r="AF909" t="s">
        <v>2405</v>
      </c>
      <c r="AI909" t="s">
        <v>303</v>
      </c>
      <c r="AK909" t="s">
        <v>39</v>
      </c>
      <c r="AN909" t="s">
        <v>465</v>
      </c>
      <c r="AU909"/>
      <c r="AV909"/>
      <c r="AW909"/>
      <c r="AX909"/>
      <c r="BC909" s="173"/>
      <c r="BD909" s="173"/>
      <c r="BE909" s="173"/>
      <c r="BF909" s="173"/>
      <c r="BG909" s="160"/>
      <c r="BH909" s="160"/>
      <c r="BI909" s="160"/>
      <c r="BJ909" s="43">
        <f t="shared" si="109"/>
        <v>0</v>
      </c>
      <c r="BK909" s="44"/>
      <c r="BL909" s="44"/>
      <c r="BM909" s="44"/>
      <c r="BN909" s="44"/>
      <c r="BR909" s="2" t="s">
        <v>10975</v>
      </c>
    </row>
    <row r="910" spans="1:70" x14ac:dyDescent="0.2">
      <c r="A910" t="s">
        <v>5296</v>
      </c>
      <c r="B910" t="s">
        <v>8667</v>
      </c>
      <c r="C910" t="s">
        <v>81</v>
      </c>
      <c r="D910" t="s">
        <v>82</v>
      </c>
      <c r="E910" t="s">
        <v>83</v>
      </c>
      <c r="F910" t="s">
        <v>43</v>
      </c>
      <c r="G910" s="22">
        <v>32</v>
      </c>
      <c r="H910" s="22">
        <v>28</v>
      </c>
      <c r="I910" s="22">
        <f t="shared" si="110"/>
        <v>28</v>
      </c>
      <c r="J910" s="22"/>
      <c r="K910" s="90"/>
      <c r="L910" s="90"/>
      <c r="M910" s="22">
        <v>4</v>
      </c>
      <c r="N910" t="s">
        <v>35</v>
      </c>
      <c r="O910" t="s">
        <v>35</v>
      </c>
      <c r="P910" t="s">
        <v>36</v>
      </c>
      <c r="Q910" t="s">
        <v>5693</v>
      </c>
      <c r="U910" s="2" t="s">
        <v>37</v>
      </c>
      <c r="V910" t="s">
        <v>8710</v>
      </c>
      <c r="Y910" s="90"/>
      <c r="Z910" s="2">
        <v>2</v>
      </c>
      <c r="AA910" s="22">
        <v>94</v>
      </c>
      <c r="AB910" s="22"/>
      <c r="AC910" s="22"/>
      <c r="AD910" s="22"/>
      <c r="AE910" s="22"/>
      <c r="AF910" t="s">
        <v>8711</v>
      </c>
      <c r="AI910" t="s">
        <v>1556</v>
      </c>
      <c r="AK910" t="s">
        <v>39</v>
      </c>
      <c r="AN910" t="s">
        <v>465</v>
      </c>
      <c r="AU910"/>
      <c r="AV910"/>
      <c r="AW910"/>
      <c r="AX910"/>
      <c r="BC910" s="173"/>
      <c r="BD910" s="173"/>
      <c r="BE910" s="173"/>
      <c r="BF910" s="173"/>
      <c r="BG910" s="160"/>
      <c r="BH910" s="160"/>
      <c r="BI910" s="160"/>
      <c r="BJ910" s="43">
        <f t="shared" si="109"/>
        <v>0</v>
      </c>
      <c r="BK910" s="44"/>
      <c r="BL910" s="44"/>
      <c r="BM910" s="44"/>
      <c r="BN910" s="44"/>
      <c r="BR910" s="2" t="s">
        <v>10975</v>
      </c>
    </row>
    <row r="911" spans="1:70" x14ac:dyDescent="0.2">
      <c r="A911" t="s">
        <v>5296</v>
      </c>
      <c r="B911" t="s">
        <v>8667</v>
      </c>
      <c r="C911" t="s">
        <v>81</v>
      </c>
      <c r="D911" t="s">
        <v>82</v>
      </c>
      <c r="E911" t="s">
        <v>83</v>
      </c>
      <c r="F911" t="s">
        <v>43</v>
      </c>
      <c r="G911" s="22">
        <v>32</v>
      </c>
      <c r="H911" s="22">
        <v>28</v>
      </c>
      <c r="I911" s="22">
        <f t="shared" si="110"/>
        <v>28</v>
      </c>
      <c r="J911" s="22"/>
      <c r="K911" s="90"/>
      <c r="L911" s="90"/>
      <c r="M911" s="22">
        <v>4</v>
      </c>
      <c r="N911" t="s">
        <v>35</v>
      </c>
      <c r="O911" t="s">
        <v>35</v>
      </c>
      <c r="P911" t="s">
        <v>36</v>
      </c>
      <c r="Q911" t="s">
        <v>5685</v>
      </c>
      <c r="U911" s="2" t="s">
        <v>37</v>
      </c>
      <c r="V911" t="s">
        <v>8712</v>
      </c>
      <c r="Y911" s="90"/>
      <c r="Z911" s="2">
        <v>2</v>
      </c>
      <c r="AA911" s="22">
        <v>98</v>
      </c>
      <c r="AB911" s="22"/>
      <c r="AC911" s="22"/>
      <c r="AD911" s="22"/>
      <c r="AE911" s="22"/>
      <c r="AF911" t="s">
        <v>5725</v>
      </c>
      <c r="AI911" t="s">
        <v>386</v>
      </c>
      <c r="AK911" t="s">
        <v>39</v>
      </c>
      <c r="AN911" t="s">
        <v>465</v>
      </c>
      <c r="AU911"/>
      <c r="AV911"/>
      <c r="AW911"/>
      <c r="AX911"/>
      <c r="BC911" s="173"/>
      <c r="BD911" s="173"/>
      <c r="BE911" s="173"/>
      <c r="BF911" s="173"/>
      <c r="BG911" s="160"/>
      <c r="BH911" s="160"/>
      <c r="BI911" s="160"/>
      <c r="BJ911" s="43">
        <f t="shared" si="109"/>
        <v>0</v>
      </c>
      <c r="BK911" s="44"/>
      <c r="BL911" s="44"/>
      <c r="BM911" s="44"/>
      <c r="BN911" s="44"/>
      <c r="BR911" s="2" t="s">
        <v>10975</v>
      </c>
    </row>
    <row r="912" spans="1:70" x14ac:dyDescent="0.2">
      <c r="A912" t="s">
        <v>5296</v>
      </c>
      <c r="B912" t="s">
        <v>8667</v>
      </c>
      <c r="C912" t="s">
        <v>81</v>
      </c>
      <c r="D912" t="s">
        <v>82</v>
      </c>
      <c r="E912" t="s">
        <v>83</v>
      </c>
      <c r="F912" t="s">
        <v>43</v>
      </c>
      <c r="G912" s="22">
        <v>32</v>
      </c>
      <c r="H912" s="22">
        <v>28</v>
      </c>
      <c r="I912" s="22">
        <f t="shared" si="110"/>
        <v>28</v>
      </c>
      <c r="J912" s="22"/>
      <c r="K912" s="90"/>
      <c r="L912" s="90"/>
      <c r="M912" s="22">
        <v>4</v>
      </c>
      <c r="N912" t="s">
        <v>35</v>
      </c>
      <c r="O912" t="s">
        <v>35</v>
      </c>
      <c r="P912" t="s">
        <v>36</v>
      </c>
      <c r="Q912" t="s">
        <v>5685</v>
      </c>
      <c r="U912" s="2" t="s">
        <v>37</v>
      </c>
      <c r="V912" t="s">
        <v>8713</v>
      </c>
      <c r="Y912" s="90"/>
      <c r="Z912" s="2">
        <v>2</v>
      </c>
      <c r="AA912" s="22">
        <v>108</v>
      </c>
      <c r="AB912" s="22"/>
      <c r="AC912" s="22"/>
      <c r="AD912" s="22"/>
      <c r="AE912" s="22"/>
      <c r="AF912" t="s">
        <v>3150</v>
      </c>
      <c r="AI912" t="s">
        <v>303</v>
      </c>
      <c r="AK912" t="s">
        <v>39</v>
      </c>
      <c r="AN912" t="s">
        <v>465</v>
      </c>
      <c r="AU912"/>
      <c r="AV912"/>
      <c r="AW912"/>
      <c r="AX912"/>
      <c r="BC912" s="173"/>
      <c r="BD912" s="173"/>
      <c r="BE912" s="173"/>
      <c r="BF912" s="173"/>
      <c r="BG912" s="160"/>
      <c r="BH912" s="160"/>
      <c r="BI912" s="160"/>
      <c r="BJ912" s="43">
        <f t="shared" si="109"/>
        <v>0</v>
      </c>
      <c r="BK912" s="44"/>
      <c r="BL912" s="44"/>
      <c r="BM912" s="44"/>
      <c r="BN912" s="44"/>
      <c r="BR912" s="2" t="s">
        <v>10975</v>
      </c>
    </row>
    <row r="913" spans="1:70" x14ac:dyDescent="0.2">
      <c r="A913" t="s">
        <v>5296</v>
      </c>
      <c r="B913" t="s">
        <v>8667</v>
      </c>
      <c r="C913" t="s">
        <v>81</v>
      </c>
      <c r="D913" t="s">
        <v>82</v>
      </c>
      <c r="E913" t="s">
        <v>83</v>
      </c>
      <c r="F913" t="s">
        <v>43</v>
      </c>
      <c r="G913" s="22">
        <v>32</v>
      </c>
      <c r="H913" s="22">
        <v>28</v>
      </c>
      <c r="I913" s="22">
        <f t="shared" si="110"/>
        <v>28</v>
      </c>
      <c r="J913" s="22"/>
      <c r="K913" s="90"/>
      <c r="L913" s="90"/>
      <c r="M913" s="22">
        <v>4</v>
      </c>
      <c r="N913" t="s">
        <v>35</v>
      </c>
      <c r="O913" t="s">
        <v>35</v>
      </c>
      <c r="P913" t="s">
        <v>36</v>
      </c>
      <c r="Q913" t="s">
        <v>5685</v>
      </c>
      <c r="U913" s="2" t="s">
        <v>37</v>
      </c>
      <c r="V913" t="s">
        <v>8714</v>
      </c>
      <c r="Y913" s="90"/>
      <c r="Z913" s="2">
        <v>2</v>
      </c>
      <c r="AA913" s="22">
        <v>89</v>
      </c>
      <c r="AB913" s="22"/>
      <c r="AC913" s="22"/>
      <c r="AD913" s="22"/>
      <c r="AE913" s="22"/>
      <c r="AF913" t="s">
        <v>2245</v>
      </c>
      <c r="AI913" t="s">
        <v>3162</v>
      </c>
      <c r="AK913" t="s">
        <v>39</v>
      </c>
      <c r="AN913" t="s">
        <v>465</v>
      </c>
      <c r="AU913"/>
      <c r="AV913"/>
      <c r="AW913"/>
      <c r="AX913"/>
      <c r="BC913" s="173"/>
      <c r="BD913" s="173"/>
      <c r="BE913" s="173"/>
      <c r="BF913" s="173"/>
      <c r="BG913" s="160"/>
      <c r="BH913" s="160"/>
      <c r="BI913" s="160"/>
      <c r="BJ913" s="43">
        <f t="shared" si="109"/>
        <v>0</v>
      </c>
      <c r="BK913" s="44"/>
      <c r="BL913" s="44"/>
      <c r="BM913" s="44"/>
      <c r="BN913" s="44"/>
      <c r="BR913" s="2" t="s">
        <v>10975</v>
      </c>
    </row>
    <row r="914" spans="1:70" x14ac:dyDescent="0.2">
      <c r="A914" t="s">
        <v>5296</v>
      </c>
      <c r="B914" t="s">
        <v>8667</v>
      </c>
      <c r="C914" t="s">
        <v>81</v>
      </c>
      <c r="D914" t="s">
        <v>82</v>
      </c>
      <c r="E914" t="s">
        <v>83</v>
      </c>
      <c r="F914" t="s">
        <v>43</v>
      </c>
      <c r="G914" s="22">
        <v>32</v>
      </c>
      <c r="H914" s="22">
        <v>28</v>
      </c>
      <c r="I914" s="22">
        <f t="shared" si="110"/>
        <v>28</v>
      </c>
      <c r="J914" s="22"/>
      <c r="K914" s="90"/>
      <c r="L914" s="90"/>
      <c r="M914" s="22">
        <v>4</v>
      </c>
      <c r="N914" t="s">
        <v>35</v>
      </c>
      <c r="O914" t="s">
        <v>35</v>
      </c>
      <c r="P914" t="s">
        <v>36</v>
      </c>
      <c r="Q914" t="s">
        <v>5685</v>
      </c>
      <c r="U914" s="2" t="s">
        <v>37</v>
      </c>
      <c r="V914" t="s">
        <v>8715</v>
      </c>
      <c r="Y914" s="90"/>
      <c r="Z914" s="2">
        <v>3</v>
      </c>
      <c r="AA914" s="22">
        <v>129</v>
      </c>
      <c r="AB914" s="22"/>
      <c r="AC914" s="22"/>
      <c r="AD914" s="22"/>
      <c r="AE914" s="22"/>
      <c r="AF914" t="s">
        <v>5783</v>
      </c>
      <c r="AI914" t="s">
        <v>303</v>
      </c>
      <c r="AK914" t="s">
        <v>39</v>
      </c>
      <c r="AN914" t="s">
        <v>465</v>
      </c>
      <c r="AU914"/>
      <c r="AV914"/>
      <c r="AW914"/>
      <c r="AX914"/>
      <c r="BC914" s="173"/>
      <c r="BD914" s="173"/>
      <c r="BE914" s="173"/>
      <c r="BF914" s="173"/>
      <c r="BG914" s="160"/>
      <c r="BH914" s="160"/>
      <c r="BI914" s="160"/>
      <c r="BJ914" s="43">
        <f t="shared" si="109"/>
        <v>0</v>
      </c>
      <c r="BK914" s="44"/>
      <c r="BL914" s="44"/>
      <c r="BM914" s="44"/>
      <c r="BN914" s="44"/>
      <c r="BR914" s="2" t="s">
        <v>10975</v>
      </c>
    </row>
    <row r="915" spans="1:70" x14ac:dyDescent="0.2">
      <c r="A915" t="s">
        <v>5296</v>
      </c>
      <c r="B915" t="s">
        <v>8667</v>
      </c>
      <c r="C915" t="s">
        <v>81</v>
      </c>
      <c r="D915" t="s">
        <v>82</v>
      </c>
      <c r="E915" t="s">
        <v>83</v>
      </c>
      <c r="F915" t="s">
        <v>43</v>
      </c>
      <c r="G915" s="22">
        <v>32</v>
      </c>
      <c r="H915" s="22">
        <v>28</v>
      </c>
      <c r="I915" s="22">
        <f t="shared" si="110"/>
        <v>28</v>
      </c>
      <c r="J915" s="22"/>
      <c r="K915" s="90"/>
      <c r="L915" s="90"/>
      <c r="M915" s="22">
        <v>4</v>
      </c>
      <c r="N915" t="s">
        <v>35</v>
      </c>
      <c r="O915" t="s">
        <v>35</v>
      </c>
      <c r="P915" t="s">
        <v>36</v>
      </c>
      <c r="Q915" t="s">
        <v>5685</v>
      </c>
      <c r="U915" s="2" t="s">
        <v>37</v>
      </c>
      <c r="V915" t="s">
        <v>8716</v>
      </c>
      <c r="Y915" s="90"/>
      <c r="Z915" s="2">
        <v>2</v>
      </c>
      <c r="AA915" s="22">
        <v>81</v>
      </c>
      <c r="AB915" s="22"/>
      <c r="AC915" s="22"/>
      <c r="AD915" s="22"/>
      <c r="AE915" s="22"/>
      <c r="AF915" t="s">
        <v>8717</v>
      </c>
      <c r="AI915" t="s">
        <v>8718</v>
      </c>
      <c r="AK915" t="s">
        <v>39</v>
      </c>
      <c r="AN915" t="s">
        <v>465</v>
      </c>
      <c r="AU915"/>
      <c r="AV915"/>
      <c r="AW915"/>
      <c r="AX915"/>
      <c r="BC915" s="173"/>
      <c r="BD915" s="173"/>
      <c r="BE915" s="173"/>
      <c r="BF915" s="173"/>
      <c r="BG915" s="160"/>
      <c r="BH915" s="160"/>
      <c r="BI915" s="160"/>
      <c r="BJ915" s="43">
        <f t="shared" si="109"/>
        <v>0</v>
      </c>
      <c r="BK915" s="44"/>
      <c r="BL915" s="44"/>
      <c r="BM915" s="44"/>
      <c r="BN915" s="44"/>
      <c r="BR915" s="2" t="s">
        <v>10975</v>
      </c>
    </row>
    <row r="916" spans="1:70" x14ac:dyDescent="0.2">
      <c r="A916" t="s">
        <v>5296</v>
      </c>
      <c r="B916" t="s">
        <v>5386</v>
      </c>
      <c r="C916" t="s">
        <v>81</v>
      </c>
      <c r="D916" t="s">
        <v>82</v>
      </c>
      <c r="E916" t="s">
        <v>83</v>
      </c>
      <c r="F916" t="s">
        <v>97</v>
      </c>
      <c r="G916" s="22">
        <v>48</v>
      </c>
      <c r="H916" s="22">
        <v>32</v>
      </c>
      <c r="I916" s="22">
        <f t="shared" si="110"/>
        <v>32</v>
      </c>
      <c r="J916" s="22"/>
      <c r="K916" s="90"/>
      <c r="L916" s="90"/>
      <c r="M916" s="22">
        <v>16</v>
      </c>
      <c r="N916" t="s">
        <v>45</v>
      </c>
      <c r="O916" t="s">
        <v>35</v>
      </c>
      <c r="P916" t="s">
        <v>89</v>
      </c>
      <c r="Q916" t="s">
        <v>5419</v>
      </c>
      <c r="U916" s="2" t="s">
        <v>37</v>
      </c>
      <c r="V916" t="s">
        <v>5388</v>
      </c>
      <c r="Y916" s="90"/>
      <c r="Z916" s="2">
        <v>2</v>
      </c>
      <c r="AA916" s="22">
        <v>125</v>
      </c>
      <c r="AB916" s="22"/>
      <c r="AC916" s="22"/>
      <c r="AD916" s="22"/>
      <c r="AE916" s="45" t="s">
        <v>8708</v>
      </c>
      <c r="AF916" t="s">
        <v>5715</v>
      </c>
      <c r="AI916" t="s">
        <v>164</v>
      </c>
      <c r="AK916" t="s">
        <v>206</v>
      </c>
      <c r="AN916" t="s">
        <v>465</v>
      </c>
      <c r="AU916"/>
      <c r="AX916"/>
      <c r="BC916" s="173"/>
      <c r="BD916" s="173"/>
      <c r="BE916" s="173"/>
      <c r="BF916" s="173"/>
      <c r="BG916" s="160"/>
      <c r="BH916" s="160"/>
      <c r="BI916" s="160"/>
      <c r="BJ916" s="43">
        <f t="shared" si="109"/>
        <v>0</v>
      </c>
      <c r="BK916" s="44"/>
      <c r="BL916" s="44"/>
      <c r="BM916" s="44"/>
      <c r="BN916" s="43">
        <f>BJ916</f>
        <v>0</v>
      </c>
      <c r="BR916" s="2" t="s">
        <v>10975</v>
      </c>
    </row>
    <row r="917" spans="1:70" x14ac:dyDescent="0.2">
      <c r="A917" t="s">
        <v>5296</v>
      </c>
      <c r="B917" t="s">
        <v>5386</v>
      </c>
      <c r="C917" t="s">
        <v>81</v>
      </c>
      <c r="D917" t="s">
        <v>82</v>
      </c>
      <c r="E917" t="s">
        <v>83</v>
      </c>
      <c r="F917" t="s">
        <v>97</v>
      </c>
      <c r="G917" s="22">
        <v>48</v>
      </c>
      <c r="H917" s="22">
        <v>32</v>
      </c>
      <c r="I917" s="22">
        <f t="shared" si="110"/>
        <v>32</v>
      </c>
      <c r="J917" s="22"/>
      <c r="K917" s="90"/>
      <c r="L917" s="90"/>
      <c r="M917" s="22">
        <v>16</v>
      </c>
      <c r="N917" t="s">
        <v>45</v>
      </c>
      <c r="O917" t="s">
        <v>35</v>
      </c>
      <c r="P917" t="s">
        <v>89</v>
      </c>
      <c r="Q917" t="s">
        <v>5419</v>
      </c>
      <c r="U917" s="2" t="s">
        <v>37</v>
      </c>
      <c r="V917" t="s">
        <v>5389</v>
      </c>
      <c r="Y917" s="90"/>
      <c r="Z917" s="2">
        <v>2</v>
      </c>
      <c r="AA917" s="22">
        <v>123</v>
      </c>
      <c r="AB917" s="22"/>
      <c r="AC917" s="22"/>
      <c r="AD917" s="22"/>
      <c r="AE917" s="45" t="s">
        <v>8719</v>
      </c>
      <c r="AF917" t="s">
        <v>594</v>
      </c>
      <c r="AI917" t="s">
        <v>8024</v>
      </c>
      <c r="AK917" t="s">
        <v>206</v>
      </c>
      <c r="AN917" t="s">
        <v>465</v>
      </c>
      <c r="AU917"/>
      <c r="AX917"/>
      <c r="BC917" s="173"/>
      <c r="BD917" s="173"/>
      <c r="BE917" s="173"/>
      <c r="BF917" s="173"/>
      <c r="BG917" s="160"/>
      <c r="BH917" s="160"/>
      <c r="BI917" s="160"/>
      <c r="BJ917" s="43">
        <f t="shared" si="109"/>
        <v>0</v>
      </c>
      <c r="BK917" s="44"/>
      <c r="BL917" s="44"/>
      <c r="BM917" s="44"/>
      <c r="BN917" s="43">
        <f>BJ917</f>
        <v>0</v>
      </c>
      <c r="BR917" s="2" t="s">
        <v>10975</v>
      </c>
    </row>
    <row r="918" spans="1:70" x14ac:dyDescent="0.2">
      <c r="A918" t="s">
        <v>5296</v>
      </c>
      <c r="B918" t="s">
        <v>5386</v>
      </c>
      <c r="C918" t="s">
        <v>81</v>
      </c>
      <c r="D918" t="s">
        <v>82</v>
      </c>
      <c r="E918" t="s">
        <v>83</v>
      </c>
      <c r="F918" t="s">
        <v>97</v>
      </c>
      <c r="G918" s="22">
        <v>48</v>
      </c>
      <c r="H918" s="22">
        <v>32</v>
      </c>
      <c r="I918" s="22">
        <f t="shared" si="110"/>
        <v>32</v>
      </c>
      <c r="J918" s="22"/>
      <c r="K918" s="90"/>
      <c r="L918" s="90"/>
      <c r="M918" s="22">
        <v>16</v>
      </c>
      <c r="N918" t="s">
        <v>45</v>
      </c>
      <c r="O918" t="s">
        <v>35</v>
      </c>
      <c r="P918" t="s">
        <v>89</v>
      </c>
      <c r="Q918" t="s">
        <v>5419</v>
      </c>
      <c r="U918" s="2" t="s">
        <v>37</v>
      </c>
      <c r="V918" t="s">
        <v>5390</v>
      </c>
      <c r="Y918" s="90"/>
      <c r="Z918" s="2">
        <v>2</v>
      </c>
      <c r="AA918" s="22">
        <v>115</v>
      </c>
      <c r="AB918" s="22"/>
      <c r="AC918" s="22"/>
      <c r="AD918" s="22"/>
      <c r="AE918" s="22"/>
      <c r="AF918" t="s">
        <v>8720</v>
      </c>
      <c r="AI918" t="s">
        <v>164</v>
      </c>
      <c r="AK918" t="s">
        <v>206</v>
      </c>
      <c r="AN918" t="s">
        <v>465</v>
      </c>
      <c r="AU918"/>
      <c r="AV918"/>
      <c r="AW918"/>
      <c r="AX918"/>
      <c r="BC918" s="173"/>
      <c r="BD918" s="173"/>
      <c r="BE918" s="173"/>
      <c r="BF918" s="173"/>
      <c r="BG918" s="160"/>
      <c r="BH918" s="160"/>
      <c r="BI918" s="160"/>
      <c r="BJ918" s="43">
        <f t="shared" si="109"/>
        <v>0</v>
      </c>
      <c r="BK918" s="44"/>
      <c r="BL918" s="44"/>
      <c r="BM918" s="44"/>
      <c r="BN918" s="44"/>
      <c r="BR918" s="2" t="s">
        <v>10975</v>
      </c>
    </row>
    <row r="919" spans="1:70" x14ac:dyDescent="0.2">
      <c r="A919" t="s">
        <v>5296</v>
      </c>
      <c r="B919" t="s">
        <v>5386</v>
      </c>
      <c r="C919" t="s">
        <v>81</v>
      </c>
      <c r="D919" t="s">
        <v>82</v>
      </c>
      <c r="E919" t="s">
        <v>83</v>
      </c>
      <c r="F919" t="s">
        <v>97</v>
      </c>
      <c r="G919" s="22">
        <v>48</v>
      </c>
      <c r="H919" s="22">
        <v>32</v>
      </c>
      <c r="I919" s="22">
        <f t="shared" si="110"/>
        <v>32</v>
      </c>
      <c r="J919" s="22"/>
      <c r="K919" s="90"/>
      <c r="L919" s="90"/>
      <c r="M919" s="22">
        <v>16</v>
      </c>
      <c r="N919" t="s">
        <v>60</v>
      </c>
      <c r="O919" t="s">
        <v>35</v>
      </c>
      <c r="P919" t="s">
        <v>89</v>
      </c>
      <c r="Q919" t="s">
        <v>5435</v>
      </c>
      <c r="U919" s="2" t="s">
        <v>37</v>
      </c>
      <c r="V919" t="s">
        <v>5396</v>
      </c>
      <c r="Y919" s="90"/>
      <c r="Z919" s="2">
        <v>5</v>
      </c>
      <c r="AA919" s="22">
        <v>100</v>
      </c>
      <c r="AB919" s="22"/>
      <c r="AC919" s="22"/>
      <c r="AD919" s="22"/>
      <c r="AE919" s="22"/>
      <c r="AF919" t="s">
        <v>8721</v>
      </c>
      <c r="AI919" t="s">
        <v>8722</v>
      </c>
      <c r="AK919" t="s">
        <v>44</v>
      </c>
      <c r="AN919" t="s">
        <v>465</v>
      </c>
      <c r="AU919"/>
      <c r="AV919"/>
      <c r="AW919"/>
      <c r="AX919"/>
      <c r="BC919" s="173"/>
      <c r="BD919" s="173"/>
      <c r="BE919" s="173"/>
      <c r="BF919" s="173"/>
      <c r="BG919" s="160"/>
      <c r="BH919" s="160"/>
      <c r="BI919" s="160"/>
      <c r="BJ919" s="43">
        <f t="shared" si="109"/>
        <v>0</v>
      </c>
      <c r="BK919" s="44"/>
      <c r="BL919" s="44"/>
      <c r="BM919" s="44"/>
      <c r="BN919" s="44"/>
      <c r="BR919" s="2" t="s">
        <v>10975</v>
      </c>
    </row>
    <row r="920" spans="1:70" x14ac:dyDescent="0.2">
      <c r="A920" t="s">
        <v>5296</v>
      </c>
      <c r="B920" t="s">
        <v>5386</v>
      </c>
      <c r="C920" t="s">
        <v>81</v>
      </c>
      <c r="D920" t="s">
        <v>82</v>
      </c>
      <c r="E920" t="s">
        <v>83</v>
      </c>
      <c r="F920" t="s">
        <v>97</v>
      </c>
      <c r="G920" s="22">
        <v>48</v>
      </c>
      <c r="H920" s="22">
        <v>32</v>
      </c>
      <c r="I920" s="22">
        <f t="shared" si="110"/>
        <v>32</v>
      </c>
      <c r="J920" s="22"/>
      <c r="K920" s="90"/>
      <c r="L920" s="90"/>
      <c r="M920" s="22">
        <v>16</v>
      </c>
      <c r="N920" t="s">
        <v>35</v>
      </c>
      <c r="O920" t="s">
        <v>35</v>
      </c>
      <c r="P920" t="s">
        <v>89</v>
      </c>
      <c r="Q920" t="s">
        <v>5428</v>
      </c>
      <c r="U920" s="2" t="s">
        <v>37</v>
      </c>
      <c r="V920" t="s">
        <v>5402</v>
      </c>
      <c r="Y920" s="90"/>
      <c r="Z920" s="2">
        <v>3</v>
      </c>
      <c r="AA920" s="22">
        <v>128</v>
      </c>
      <c r="AB920" s="22"/>
      <c r="AC920" s="22"/>
      <c r="AD920" s="22"/>
      <c r="AE920" s="22"/>
      <c r="AF920" t="s">
        <v>8723</v>
      </c>
      <c r="AI920" t="s">
        <v>677</v>
      </c>
      <c r="AK920" t="s">
        <v>44</v>
      </c>
      <c r="AN920" t="s">
        <v>465</v>
      </c>
      <c r="AU920"/>
      <c r="AV920"/>
      <c r="AW920"/>
      <c r="AX920"/>
      <c r="BC920" s="173"/>
      <c r="BD920" s="173"/>
      <c r="BE920" s="173"/>
      <c r="BF920" s="173"/>
      <c r="BG920" s="160"/>
      <c r="BH920" s="160"/>
      <c r="BI920" s="160"/>
      <c r="BJ920" s="43">
        <f t="shared" si="109"/>
        <v>0</v>
      </c>
      <c r="BK920" s="44"/>
      <c r="BL920" s="44"/>
      <c r="BM920" s="44"/>
      <c r="BN920" s="44"/>
      <c r="BR920" s="2" t="s">
        <v>10975</v>
      </c>
    </row>
    <row r="921" spans="1:70" x14ac:dyDescent="0.2">
      <c r="A921" t="s">
        <v>5296</v>
      </c>
      <c r="B921" t="s">
        <v>5386</v>
      </c>
      <c r="C921" t="s">
        <v>81</v>
      </c>
      <c r="D921" t="s">
        <v>82</v>
      </c>
      <c r="E921" t="s">
        <v>83</v>
      </c>
      <c r="F921" t="s">
        <v>97</v>
      </c>
      <c r="G921" s="22">
        <v>48</v>
      </c>
      <c r="H921" s="22">
        <v>32</v>
      </c>
      <c r="I921" s="22">
        <f t="shared" si="110"/>
        <v>32</v>
      </c>
      <c r="J921" s="22"/>
      <c r="K921" s="90"/>
      <c r="L921" s="90"/>
      <c r="M921" s="22">
        <v>16</v>
      </c>
      <c r="N921" t="s">
        <v>45</v>
      </c>
      <c r="O921" t="s">
        <v>35</v>
      </c>
      <c r="P921" t="s">
        <v>89</v>
      </c>
      <c r="Q921" t="s">
        <v>5428</v>
      </c>
      <c r="U921" s="2" t="s">
        <v>37</v>
      </c>
      <c r="V921" t="s">
        <v>5404</v>
      </c>
      <c r="Y921" s="90"/>
      <c r="Z921" s="2">
        <v>2</v>
      </c>
      <c r="AA921" s="22">
        <v>101</v>
      </c>
      <c r="AB921" s="22"/>
      <c r="AC921" s="22"/>
      <c r="AD921" s="22"/>
      <c r="AE921" s="46" t="s">
        <v>8691</v>
      </c>
      <c r="AF921" t="s">
        <v>8724</v>
      </c>
      <c r="AI921" t="s">
        <v>164</v>
      </c>
      <c r="AK921" t="s">
        <v>206</v>
      </c>
      <c r="AN921" t="s">
        <v>465</v>
      </c>
      <c r="AU921"/>
      <c r="AV921" s="47">
        <v>71</v>
      </c>
      <c r="AW921" s="2">
        <f>AA921</f>
        <v>101</v>
      </c>
      <c r="AX921"/>
      <c r="BC921" s="173"/>
      <c r="BD921" s="173"/>
      <c r="BE921" s="173"/>
      <c r="BF921" s="173"/>
      <c r="BG921" s="160"/>
      <c r="BH921" s="160"/>
      <c r="BI921" s="160"/>
      <c r="BJ921" s="43">
        <f t="shared" si="109"/>
        <v>0</v>
      </c>
      <c r="BN921" s="43">
        <f>BJ921*AV921/AW921</f>
        <v>0</v>
      </c>
      <c r="BR921" s="2" t="s">
        <v>10975</v>
      </c>
    </row>
    <row r="922" spans="1:70" x14ac:dyDescent="0.2">
      <c r="A922" t="s">
        <v>5296</v>
      </c>
      <c r="B922" t="s">
        <v>5386</v>
      </c>
      <c r="C922" t="s">
        <v>81</v>
      </c>
      <c r="D922" t="s">
        <v>82</v>
      </c>
      <c r="E922" t="s">
        <v>83</v>
      </c>
      <c r="F922" t="s">
        <v>97</v>
      </c>
      <c r="G922" s="22">
        <v>48</v>
      </c>
      <c r="H922" s="22">
        <v>32</v>
      </c>
      <c r="I922" s="22">
        <f t="shared" si="110"/>
        <v>32</v>
      </c>
      <c r="J922" s="22"/>
      <c r="K922" s="90"/>
      <c r="L922" s="90"/>
      <c r="M922" s="22">
        <v>16</v>
      </c>
      <c r="N922" t="s">
        <v>45</v>
      </c>
      <c r="O922" t="s">
        <v>35</v>
      </c>
      <c r="P922" t="s">
        <v>89</v>
      </c>
      <c r="Q922" t="s">
        <v>5443</v>
      </c>
      <c r="U922" s="2" t="s">
        <v>37</v>
      </c>
      <c r="V922" t="s">
        <v>5408</v>
      </c>
      <c r="Y922" s="90"/>
      <c r="Z922" s="2">
        <v>2</v>
      </c>
      <c r="AA922" s="22">
        <v>105</v>
      </c>
      <c r="AB922" s="22"/>
      <c r="AC922" s="22"/>
      <c r="AD922" s="22"/>
      <c r="AE922" s="46" t="s">
        <v>8691</v>
      </c>
      <c r="AF922" t="s">
        <v>8725</v>
      </c>
      <c r="AI922" t="s">
        <v>164</v>
      </c>
      <c r="AK922" t="s">
        <v>206</v>
      </c>
      <c r="AN922" t="s">
        <v>465</v>
      </c>
      <c r="AU922"/>
      <c r="AV922" s="47">
        <v>69</v>
      </c>
      <c r="AW922" s="2">
        <f>AA922</f>
        <v>105</v>
      </c>
      <c r="AX922"/>
      <c r="BC922" s="173"/>
      <c r="BD922" s="173"/>
      <c r="BE922" s="173"/>
      <c r="BF922" s="173"/>
      <c r="BG922" s="160"/>
      <c r="BH922" s="160"/>
      <c r="BI922" s="160"/>
      <c r="BJ922" s="43">
        <f t="shared" si="109"/>
        <v>0</v>
      </c>
      <c r="BN922" s="43">
        <f>BJ922*AV922/AW922</f>
        <v>0</v>
      </c>
      <c r="BR922" s="2" t="s">
        <v>10975</v>
      </c>
    </row>
    <row r="923" spans="1:70" x14ac:dyDescent="0.2">
      <c r="A923" t="s">
        <v>5296</v>
      </c>
      <c r="B923" t="s">
        <v>5386</v>
      </c>
      <c r="C923" t="s">
        <v>81</v>
      </c>
      <c r="D923" t="s">
        <v>82</v>
      </c>
      <c r="E923" t="s">
        <v>83</v>
      </c>
      <c r="F923" t="s">
        <v>97</v>
      </c>
      <c r="G923" s="22">
        <v>48</v>
      </c>
      <c r="H923" s="22">
        <v>32</v>
      </c>
      <c r="I923" s="22">
        <f t="shared" si="110"/>
        <v>32</v>
      </c>
      <c r="J923" s="22"/>
      <c r="K923" s="90"/>
      <c r="L923" s="90"/>
      <c r="M923" s="22">
        <v>16</v>
      </c>
      <c r="N923" t="s">
        <v>35</v>
      </c>
      <c r="O923" t="s">
        <v>35</v>
      </c>
      <c r="P923" t="s">
        <v>89</v>
      </c>
      <c r="Q923" t="s">
        <v>5407</v>
      </c>
      <c r="U923" s="2" t="s">
        <v>37</v>
      </c>
      <c r="V923" t="s">
        <v>5412</v>
      </c>
      <c r="Y923" s="90"/>
      <c r="Z923" s="2">
        <v>2</v>
      </c>
      <c r="AA923" s="22">
        <v>109</v>
      </c>
      <c r="AB923" s="22"/>
      <c r="AC923" s="22"/>
      <c r="AD923" s="22"/>
      <c r="AE923" s="22"/>
      <c r="AF923" t="s">
        <v>8125</v>
      </c>
      <c r="AI923" t="s">
        <v>2947</v>
      </c>
      <c r="AK923" t="s">
        <v>39</v>
      </c>
      <c r="AN923" t="s">
        <v>465</v>
      </c>
      <c r="AU923"/>
      <c r="AV923"/>
      <c r="AW923"/>
      <c r="AX923"/>
      <c r="BC923" s="173"/>
      <c r="BD923" s="173"/>
      <c r="BE923" s="173"/>
      <c r="BF923" s="173"/>
      <c r="BG923" s="160"/>
      <c r="BH923" s="160"/>
      <c r="BI923" s="160"/>
      <c r="BJ923" s="43">
        <f t="shared" si="109"/>
        <v>0</v>
      </c>
      <c r="BK923" s="44"/>
      <c r="BL923" s="44"/>
      <c r="BM923" s="44"/>
      <c r="BN923" s="44"/>
      <c r="BR923" s="2" t="s">
        <v>10975</v>
      </c>
    </row>
    <row r="924" spans="1:70" x14ac:dyDescent="0.2">
      <c r="A924" t="s">
        <v>5296</v>
      </c>
      <c r="B924" t="s">
        <v>5386</v>
      </c>
      <c r="C924" t="s">
        <v>81</v>
      </c>
      <c r="D924" t="s">
        <v>82</v>
      </c>
      <c r="E924" t="s">
        <v>83</v>
      </c>
      <c r="F924" t="s">
        <v>97</v>
      </c>
      <c r="G924" s="22">
        <v>48</v>
      </c>
      <c r="H924" s="22">
        <v>32</v>
      </c>
      <c r="I924" s="22">
        <f t="shared" si="110"/>
        <v>32</v>
      </c>
      <c r="J924" s="22"/>
      <c r="K924" s="90"/>
      <c r="L924" s="90"/>
      <c r="M924" s="22">
        <v>16</v>
      </c>
      <c r="N924" t="s">
        <v>45</v>
      </c>
      <c r="O924" t="s">
        <v>35</v>
      </c>
      <c r="P924" t="s">
        <v>89</v>
      </c>
      <c r="Q924" t="s">
        <v>5403</v>
      </c>
      <c r="U924" s="2" t="s">
        <v>37</v>
      </c>
      <c r="V924" t="s">
        <v>5414</v>
      </c>
      <c r="Y924" s="90"/>
      <c r="Z924" s="2">
        <v>3</v>
      </c>
      <c r="AA924" s="22">
        <v>153</v>
      </c>
      <c r="AB924" s="22"/>
      <c r="AC924" s="22"/>
      <c r="AD924" s="22"/>
      <c r="AE924" s="46" t="s">
        <v>8726</v>
      </c>
      <c r="AF924" t="s">
        <v>8727</v>
      </c>
      <c r="AI924" t="s">
        <v>164</v>
      </c>
      <c r="AK924" t="s">
        <v>206</v>
      </c>
      <c r="AN924" t="s">
        <v>465</v>
      </c>
      <c r="AU924" s="47">
        <v>77</v>
      </c>
      <c r="AV924"/>
      <c r="AW924" s="2">
        <f>AA924</f>
        <v>153</v>
      </c>
      <c r="AX924"/>
      <c r="BC924" s="173"/>
      <c r="BD924" s="173"/>
      <c r="BE924" s="173"/>
      <c r="BF924" s="173"/>
      <c r="BG924" s="160"/>
      <c r="BH924" s="160"/>
      <c r="BI924" s="160"/>
      <c r="BJ924" s="43">
        <f t="shared" si="109"/>
        <v>0</v>
      </c>
      <c r="BM924" s="43">
        <f>BJ924*AU924/AW924</f>
        <v>0</v>
      </c>
      <c r="BR924" s="2" t="s">
        <v>10975</v>
      </c>
    </row>
    <row r="925" spans="1:70" x14ac:dyDescent="0.2">
      <c r="A925" t="s">
        <v>5296</v>
      </c>
      <c r="B925" t="s">
        <v>5386</v>
      </c>
      <c r="C925" t="s">
        <v>81</v>
      </c>
      <c r="D925" t="s">
        <v>82</v>
      </c>
      <c r="E925" t="s">
        <v>83</v>
      </c>
      <c r="F925" t="s">
        <v>97</v>
      </c>
      <c r="G925" s="22">
        <v>48</v>
      </c>
      <c r="H925" s="22">
        <v>32</v>
      </c>
      <c r="I925" s="22">
        <f t="shared" si="110"/>
        <v>32</v>
      </c>
      <c r="J925" s="22"/>
      <c r="K925" s="90"/>
      <c r="L925" s="90"/>
      <c r="M925" s="22">
        <v>16</v>
      </c>
      <c r="N925" t="s">
        <v>35</v>
      </c>
      <c r="O925" t="s">
        <v>35</v>
      </c>
      <c r="P925" t="s">
        <v>89</v>
      </c>
      <c r="Q925" t="s">
        <v>5411</v>
      </c>
      <c r="U925" s="2" t="s">
        <v>37</v>
      </c>
      <c r="V925" t="s">
        <v>5415</v>
      </c>
      <c r="Y925" s="90"/>
      <c r="Z925" s="2">
        <v>2</v>
      </c>
      <c r="AA925" s="22">
        <v>96</v>
      </c>
      <c r="AB925" s="22"/>
      <c r="AC925" s="22"/>
      <c r="AD925" s="22"/>
      <c r="AE925" s="22"/>
      <c r="AF925" t="s">
        <v>1891</v>
      </c>
      <c r="AI925" t="s">
        <v>677</v>
      </c>
      <c r="AK925" t="s">
        <v>44</v>
      </c>
      <c r="AN925" t="s">
        <v>465</v>
      </c>
      <c r="AU925"/>
      <c r="AV925"/>
      <c r="AW925"/>
      <c r="AX925"/>
      <c r="BC925" s="173"/>
      <c r="BD925" s="173"/>
      <c r="BE925" s="173"/>
      <c r="BF925" s="173"/>
      <c r="BG925" s="160"/>
      <c r="BH925" s="160"/>
      <c r="BI925" s="160"/>
      <c r="BJ925" s="43">
        <f t="shared" si="109"/>
        <v>0</v>
      </c>
      <c r="BK925" s="44"/>
      <c r="BL925" s="44"/>
      <c r="BM925" s="44"/>
      <c r="BN925" s="44"/>
      <c r="BR925" s="2" t="s">
        <v>10975</v>
      </c>
    </row>
    <row r="926" spans="1:70" x14ac:dyDescent="0.2">
      <c r="A926" t="s">
        <v>5296</v>
      </c>
      <c r="B926" t="s">
        <v>5386</v>
      </c>
      <c r="C926" t="s">
        <v>81</v>
      </c>
      <c r="D926" t="s">
        <v>82</v>
      </c>
      <c r="E926" t="s">
        <v>83</v>
      </c>
      <c r="F926" t="s">
        <v>97</v>
      </c>
      <c r="G926" s="22">
        <v>48</v>
      </c>
      <c r="H926" s="22">
        <v>32</v>
      </c>
      <c r="I926" s="22">
        <f t="shared" si="110"/>
        <v>32</v>
      </c>
      <c r="J926" s="22"/>
      <c r="K926" s="90"/>
      <c r="L926" s="90"/>
      <c r="M926" s="22">
        <v>16</v>
      </c>
      <c r="N926" t="s">
        <v>45</v>
      </c>
      <c r="O926" t="s">
        <v>35</v>
      </c>
      <c r="P926" t="s">
        <v>89</v>
      </c>
      <c r="Q926" t="s">
        <v>5393</v>
      </c>
      <c r="U926" s="2" t="s">
        <v>37</v>
      </c>
      <c r="V926" t="s">
        <v>5418</v>
      </c>
      <c r="Y926" s="90"/>
      <c r="Z926" s="2">
        <v>4</v>
      </c>
      <c r="AA926" s="22">
        <v>151</v>
      </c>
      <c r="AB926" s="22"/>
      <c r="AC926" s="22"/>
      <c r="AD926" s="22"/>
      <c r="AE926" s="45" t="s">
        <v>7551</v>
      </c>
      <c r="AF926" s="56" t="s">
        <v>8728</v>
      </c>
      <c r="AI926" t="s">
        <v>164</v>
      </c>
      <c r="AK926" t="s">
        <v>206</v>
      </c>
      <c r="AN926" t="s">
        <v>465</v>
      </c>
      <c r="AV926"/>
      <c r="AX926"/>
      <c r="BC926" s="173"/>
      <c r="BD926" s="173"/>
      <c r="BE926" s="173"/>
      <c r="BF926" s="173"/>
      <c r="BG926" s="160"/>
      <c r="BH926" s="160"/>
      <c r="BI926" s="160"/>
      <c r="BJ926" s="43">
        <f t="shared" si="109"/>
        <v>0</v>
      </c>
      <c r="BK926" s="44"/>
      <c r="BL926" s="44"/>
      <c r="BM926" s="43">
        <f>BJ926</f>
        <v>0</v>
      </c>
      <c r="BN926" s="44"/>
      <c r="BR926" s="2" t="s">
        <v>10975</v>
      </c>
    </row>
    <row r="927" spans="1:70" x14ac:dyDescent="0.2">
      <c r="A927" t="s">
        <v>5296</v>
      </c>
      <c r="B927" t="s">
        <v>5386</v>
      </c>
      <c r="C927" t="s">
        <v>81</v>
      </c>
      <c r="D927" t="s">
        <v>82</v>
      </c>
      <c r="E927" t="s">
        <v>83</v>
      </c>
      <c r="F927" t="s">
        <v>97</v>
      </c>
      <c r="G927" s="22">
        <v>48</v>
      </c>
      <c r="H927" s="22">
        <v>32</v>
      </c>
      <c r="I927" s="22">
        <f t="shared" si="110"/>
        <v>32</v>
      </c>
      <c r="J927" s="22"/>
      <c r="K927" s="90"/>
      <c r="L927" s="90"/>
      <c r="M927" s="22">
        <v>16</v>
      </c>
      <c r="N927" t="s">
        <v>45</v>
      </c>
      <c r="O927" t="s">
        <v>35</v>
      </c>
      <c r="P927" t="s">
        <v>89</v>
      </c>
      <c r="Q927" t="s">
        <v>5387</v>
      </c>
      <c r="U927" s="2" t="s">
        <v>37</v>
      </c>
      <c r="V927" t="s">
        <v>5420</v>
      </c>
      <c r="Y927" s="90"/>
      <c r="Z927" s="2">
        <v>5</v>
      </c>
      <c r="AA927" s="22">
        <v>142</v>
      </c>
      <c r="AB927" s="22"/>
      <c r="AC927" s="22"/>
      <c r="AD927" s="22"/>
      <c r="AE927" s="22"/>
      <c r="AF927" t="s">
        <v>5776</v>
      </c>
      <c r="AI927" t="s">
        <v>155</v>
      </c>
      <c r="AK927" t="s">
        <v>206</v>
      </c>
      <c r="AN927" t="s">
        <v>465</v>
      </c>
      <c r="AU927"/>
      <c r="AV927"/>
      <c r="AW927"/>
      <c r="AX927"/>
      <c r="BC927" s="173"/>
      <c r="BD927" s="173"/>
      <c r="BE927" s="173"/>
      <c r="BF927" s="173"/>
      <c r="BG927" s="160"/>
      <c r="BH927" s="160"/>
      <c r="BI927" s="160"/>
      <c r="BJ927" s="43">
        <f t="shared" si="109"/>
        <v>0</v>
      </c>
      <c r="BK927" s="44"/>
      <c r="BL927" s="44"/>
      <c r="BM927" s="44"/>
      <c r="BN927" s="44"/>
      <c r="BR927" s="2" t="s">
        <v>10975</v>
      </c>
    </row>
    <row r="928" spans="1:70" x14ac:dyDescent="0.2">
      <c r="A928" t="s">
        <v>5296</v>
      </c>
      <c r="B928" t="s">
        <v>5386</v>
      </c>
      <c r="C928" t="s">
        <v>81</v>
      </c>
      <c r="D928" t="s">
        <v>82</v>
      </c>
      <c r="E928" t="s">
        <v>83</v>
      </c>
      <c r="F928" t="s">
        <v>97</v>
      </c>
      <c r="G928" s="22">
        <v>48</v>
      </c>
      <c r="H928" s="22">
        <v>32</v>
      </c>
      <c r="I928" s="22">
        <f t="shared" si="110"/>
        <v>32</v>
      </c>
      <c r="J928" s="22"/>
      <c r="K928" s="90"/>
      <c r="L928" s="90"/>
      <c r="M928" s="22">
        <v>16</v>
      </c>
      <c r="N928" t="s">
        <v>45</v>
      </c>
      <c r="O928" t="s">
        <v>35</v>
      </c>
      <c r="P928" t="s">
        <v>89</v>
      </c>
      <c r="Q928" t="s">
        <v>5411</v>
      </c>
      <c r="U928" s="2" t="s">
        <v>37</v>
      </c>
      <c r="V928" t="s">
        <v>5422</v>
      </c>
      <c r="Y928" s="90"/>
      <c r="Z928" s="2">
        <v>3</v>
      </c>
      <c r="AA928" s="22">
        <v>125</v>
      </c>
      <c r="AB928" s="22"/>
      <c r="AC928" s="22"/>
      <c r="AD928" s="22"/>
      <c r="AE928" s="45" t="s">
        <v>8729</v>
      </c>
      <c r="AF928" t="s">
        <v>8730</v>
      </c>
      <c r="AI928" t="s">
        <v>2447</v>
      </c>
      <c r="AK928" t="s">
        <v>206</v>
      </c>
      <c r="AN928" t="s">
        <v>465</v>
      </c>
      <c r="AU928" s="75"/>
      <c r="AV928"/>
      <c r="AX928"/>
      <c r="BC928" s="173"/>
      <c r="BD928" s="173"/>
      <c r="BE928" s="173"/>
      <c r="BF928" s="173"/>
      <c r="BG928" s="160"/>
      <c r="BH928" s="160"/>
      <c r="BI928" s="160"/>
      <c r="BJ928" s="43">
        <f t="shared" si="109"/>
        <v>0</v>
      </c>
      <c r="BK928" s="44"/>
      <c r="BL928" s="44"/>
      <c r="BM928" s="44">
        <f>BJ928</f>
        <v>0</v>
      </c>
      <c r="BN928" s="44"/>
      <c r="BR928" s="2" t="s">
        <v>10975</v>
      </c>
    </row>
    <row r="929" spans="1:70" x14ac:dyDescent="0.2">
      <c r="A929" t="s">
        <v>5296</v>
      </c>
      <c r="B929" t="s">
        <v>5386</v>
      </c>
      <c r="C929" t="s">
        <v>81</v>
      </c>
      <c r="D929" t="s">
        <v>82</v>
      </c>
      <c r="E929" t="s">
        <v>83</v>
      </c>
      <c r="F929" t="s">
        <v>97</v>
      </c>
      <c r="G929" s="22">
        <v>48</v>
      </c>
      <c r="H929" s="22">
        <v>32</v>
      </c>
      <c r="I929" s="22">
        <f t="shared" si="110"/>
        <v>32</v>
      </c>
      <c r="J929" s="22"/>
      <c r="K929" s="90"/>
      <c r="L929" s="90"/>
      <c r="M929" s="22">
        <v>16</v>
      </c>
      <c r="N929" t="s">
        <v>45</v>
      </c>
      <c r="O929" t="s">
        <v>35</v>
      </c>
      <c r="P929" t="s">
        <v>89</v>
      </c>
      <c r="Q929" t="s">
        <v>5411</v>
      </c>
      <c r="U929" s="2" t="s">
        <v>37</v>
      </c>
      <c r="V929" t="s">
        <v>5425</v>
      </c>
      <c r="Y929" s="90"/>
      <c r="Z929" s="2">
        <v>2</v>
      </c>
      <c r="AA929" s="22">
        <v>106</v>
      </c>
      <c r="AB929" s="22"/>
      <c r="AC929" s="22"/>
      <c r="AD929" s="22"/>
      <c r="AE929" s="45" t="s">
        <v>8731</v>
      </c>
      <c r="AF929" t="s">
        <v>8732</v>
      </c>
      <c r="AI929" t="s">
        <v>164</v>
      </c>
      <c r="AK929" t="s">
        <v>206</v>
      </c>
      <c r="AN929" t="s">
        <v>465</v>
      </c>
      <c r="AT929" s="2"/>
      <c r="AU929"/>
      <c r="AV929"/>
      <c r="AX929"/>
      <c r="BC929" s="173"/>
      <c r="BD929" s="173"/>
      <c r="BE929" s="173"/>
      <c r="BF929" s="173"/>
      <c r="BG929" s="160"/>
      <c r="BH929" s="160"/>
      <c r="BI929" s="160"/>
      <c r="BJ929" s="43">
        <f t="shared" si="109"/>
        <v>0</v>
      </c>
      <c r="BK929" s="44"/>
      <c r="BL929" s="43">
        <f>BJ929</f>
        <v>0</v>
      </c>
      <c r="BM929" s="44"/>
      <c r="BN929" s="44"/>
      <c r="BR929" s="2" t="s">
        <v>10975</v>
      </c>
    </row>
    <row r="930" spans="1:70" s="49" customFormat="1" x14ac:dyDescent="0.2">
      <c r="A930" t="s">
        <v>5296</v>
      </c>
      <c r="B930" t="s">
        <v>5386</v>
      </c>
      <c r="C930" t="s">
        <v>81</v>
      </c>
      <c r="D930" t="s">
        <v>82</v>
      </c>
      <c r="E930" t="s">
        <v>83</v>
      </c>
      <c r="F930" t="s">
        <v>97</v>
      </c>
      <c r="G930" s="22">
        <v>48</v>
      </c>
      <c r="H930" s="22">
        <v>32</v>
      </c>
      <c r="I930" s="22">
        <f t="shared" si="110"/>
        <v>32</v>
      </c>
      <c r="J930" s="22"/>
      <c r="K930" s="90"/>
      <c r="L930" s="90"/>
      <c r="M930" s="22">
        <v>16</v>
      </c>
      <c r="N930" t="s">
        <v>45</v>
      </c>
      <c r="O930" t="s">
        <v>35</v>
      </c>
      <c r="P930" t="s">
        <v>89</v>
      </c>
      <c r="Q930" t="s">
        <v>5393</v>
      </c>
      <c r="R930"/>
      <c r="S930"/>
      <c r="T930"/>
      <c r="U930" s="2" t="s">
        <v>37</v>
      </c>
      <c r="V930" t="s">
        <v>5426</v>
      </c>
      <c r="W930"/>
      <c r="X930"/>
      <c r="Y930" s="90"/>
      <c r="Z930" s="2">
        <v>2</v>
      </c>
      <c r="AA930" s="22">
        <v>104</v>
      </c>
      <c r="AB930" s="22"/>
      <c r="AC930" s="22"/>
      <c r="AD930" s="22"/>
      <c r="AE930" s="45" t="s">
        <v>8733</v>
      </c>
      <c r="AF930" t="s">
        <v>8734</v>
      </c>
      <c r="AG930"/>
      <c r="AH930"/>
      <c r="AI930" t="s">
        <v>164</v>
      </c>
      <c r="AJ930"/>
      <c r="AK930" t="s">
        <v>206</v>
      </c>
      <c r="AL930"/>
      <c r="AM930"/>
      <c r="AN930" t="s">
        <v>465</v>
      </c>
      <c r="AO930"/>
      <c r="AP930"/>
      <c r="AQ930"/>
      <c r="AR930"/>
      <c r="AS930"/>
      <c r="AT930" s="2"/>
      <c r="AU930"/>
      <c r="AV930"/>
      <c r="AW930" s="2"/>
      <c r="AX930"/>
      <c r="AY930" s="43"/>
      <c r="AZ930" s="43"/>
      <c r="BA930" s="43"/>
      <c r="BB930" s="43"/>
      <c r="BC930" s="173"/>
      <c r="BD930" s="173"/>
      <c r="BE930" s="173"/>
      <c r="BF930" s="173"/>
      <c r="BG930" s="160"/>
      <c r="BH930" s="160"/>
      <c r="BI930" s="160"/>
      <c r="BJ930" s="43">
        <f t="shared" si="109"/>
        <v>0</v>
      </c>
      <c r="BK930" s="44"/>
      <c r="BL930" s="43">
        <f>BJ930</f>
        <v>0</v>
      </c>
      <c r="BM930" s="44"/>
      <c r="BN930" s="44"/>
      <c r="BO930" s="2"/>
      <c r="BP930" s="2"/>
      <c r="BQ930"/>
      <c r="BR930" s="2" t="s">
        <v>10975</v>
      </c>
    </row>
    <row r="931" spans="1:70" x14ac:dyDescent="0.2">
      <c r="A931" t="s">
        <v>5296</v>
      </c>
      <c r="B931" t="s">
        <v>5386</v>
      </c>
      <c r="C931" t="s">
        <v>81</v>
      </c>
      <c r="D931" t="s">
        <v>82</v>
      </c>
      <c r="E931" t="s">
        <v>83</v>
      </c>
      <c r="F931" t="s">
        <v>97</v>
      </c>
      <c r="G931" s="22">
        <v>48</v>
      </c>
      <c r="H931" s="22">
        <v>32</v>
      </c>
      <c r="I931" s="22">
        <f t="shared" si="110"/>
        <v>32</v>
      </c>
      <c r="J931" s="22"/>
      <c r="K931" s="90"/>
      <c r="L931" s="90"/>
      <c r="M931" s="22">
        <v>16</v>
      </c>
      <c r="N931" t="s">
        <v>45</v>
      </c>
      <c r="O931" t="s">
        <v>35</v>
      </c>
      <c r="P931" t="s">
        <v>89</v>
      </c>
      <c r="Q931" t="s">
        <v>5393</v>
      </c>
      <c r="U931" s="2" t="s">
        <v>37</v>
      </c>
      <c r="V931" t="s">
        <v>5429</v>
      </c>
      <c r="Y931" s="90"/>
      <c r="Z931" s="2">
        <v>2</v>
      </c>
      <c r="AA931" s="22">
        <v>105</v>
      </c>
      <c r="AB931" s="22"/>
      <c r="AC931" s="22"/>
      <c r="AD931" s="22"/>
      <c r="AE931" s="45" t="s">
        <v>8731</v>
      </c>
      <c r="AF931" t="s">
        <v>5809</v>
      </c>
      <c r="AI931" t="s">
        <v>164</v>
      </c>
      <c r="AK931" t="s">
        <v>206</v>
      </c>
      <c r="AN931" t="s">
        <v>465</v>
      </c>
      <c r="AT931" s="2"/>
      <c r="AU931"/>
      <c r="AV931"/>
      <c r="AX931"/>
      <c r="BC931" s="173"/>
      <c r="BD931" s="173"/>
      <c r="BE931" s="173"/>
      <c r="BF931" s="173"/>
      <c r="BG931" s="160"/>
      <c r="BH931" s="160"/>
      <c r="BI931" s="160"/>
      <c r="BJ931" s="43">
        <f t="shared" si="109"/>
        <v>0</v>
      </c>
      <c r="BK931" s="44"/>
      <c r="BL931" s="43">
        <f>BJ931</f>
        <v>0</v>
      </c>
      <c r="BM931" s="44"/>
      <c r="BN931" s="44"/>
      <c r="BR931" s="2" t="s">
        <v>10975</v>
      </c>
    </row>
    <row r="932" spans="1:70" x14ac:dyDescent="0.2">
      <c r="A932" t="s">
        <v>5296</v>
      </c>
      <c r="B932" t="s">
        <v>5386</v>
      </c>
      <c r="C932" t="s">
        <v>81</v>
      </c>
      <c r="D932" t="s">
        <v>72</v>
      </c>
      <c r="E932" t="s">
        <v>83</v>
      </c>
      <c r="F932" t="s">
        <v>97</v>
      </c>
      <c r="G932" s="22">
        <v>48</v>
      </c>
      <c r="H932" s="22">
        <v>32</v>
      </c>
      <c r="I932" s="22">
        <f t="shared" si="110"/>
        <v>32</v>
      </c>
      <c r="J932" s="22"/>
      <c r="K932" s="90"/>
      <c r="L932" s="90"/>
      <c r="M932" s="22">
        <v>16</v>
      </c>
      <c r="N932" t="s">
        <v>60</v>
      </c>
      <c r="O932" t="s">
        <v>35</v>
      </c>
      <c r="P932" t="s">
        <v>89</v>
      </c>
      <c r="Q932" t="s">
        <v>5387</v>
      </c>
      <c r="U932" s="2" t="s">
        <v>37</v>
      </c>
      <c r="V932" t="s">
        <v>5431</v>
      </c>
      <c r="Y932" s="90"/>
      <c r="Z932" s="2">
        <v>4</v>
      </c>
      <c r="AA932" s="22">
        <v>76</v>
      </c>
      <c r="AB932" s="22"/>
      <c r="AC932" s="22"/>
      <c r="AD932" s="22"/>
      <c r="AE932" s="22"/>
      <c r="AF932" t="s">
        <v>8735</v>
      </c>
      <c r="AI932" t="s">
        <v>8736</v>
      </c>
      <c r="AK932" t="s">
        <v>44</v>
      </c>
      <c r="AN932" t="s">
        <v>465</v>
      </c>
      <c r="AU932"/>
      <c r="AV932"/>
      <c r="AW932"/>
      <c r="AX932"/>
      <c r="BC932" s="173"/>
      <c r="BD932" s="173"/>
      <c r="BE932" s="173"/>
      <c r="BF932" s="173"/>
      <c r="BG932" s="160"/>
      <c r="BH932" s="160"/>
      <c r="BI932" s="160"/>
      <c r="BJ932" s="43">
        <f t="shared" si="109"/>
        <v>0</v>
      </c>
      <c r="BK932" s="44"/>
      <c r="BL932" s="44"/>
      <c r="BM932" s="44"/>
      <c r="BN932" s="44"/>
      <c r="BR932" s="2" t="s">
        <v>10975</v>
      </c>
    </row>
    <row r="933" spans="1:70" x14ac:dyDescent="0.2">
      <c r="A933" t="s">
        <v>5296</v>
      </c>
      <c r="B933" t="s">
        <v>5386</v>
      </c>
      <c r="C933" t="s">
        <v>81</v>
      </c>
      <c r="D933" t="s">
        <v>82</v>
      </c>
      <c r="E933" t="s">
        <v>83</v>
      </c>
      <c r="F933" t="s">
        <v>97</v>
      </c>
      <c r="G933" s="22">
        <v>48</v>
      </c>
      <c r="H933" s="22">
        <v>32</v>
      </c>
      <c r="I933" s="22">
        <f t="shared" si="110"/>
        <v>32</v>
      </c>
      <c r="J933" s="22"/>
      <c r="K933" s="90"/>
      <c r="L933" s="90"/>
      <c r="M933" s="22">
        <v>16</v>
      </c>
      <c r="N933" t="s">
        <v>45</v>
      </c>
      <c r="O933" t="s">
        <v>35</v>
      </c>
      <c r="P933" t="s">
        <v>89</v>
      </c>
      <c r="Q933" t="s">
        <v>5440</v>
      </c>
      <c r="U933" s="2" t="s">
        <v>37</v>
      </c>
      <c r="V933" t="s">
        <v>5433</v>
      </c>
      <c r="Y933" s="90"/>
      <c r="Z933" s="2">
        <v>4</v>
      </c>
      <c r="AA933" s="22">
        <v>88</v>
      </c>
      <c r="AB933" s="22"/>
      <c r="AC933" s="22"/>
      <c r="AD933" s="22"/>
      <c r="AE933" s="22"/>
      <c r="AF933" t="s">
        <v>8737</v>
      </c>
      <c r="AI933" t="s">
        <v>8738</v>
      </c>
      <c r="AK933" t="s">
        <v>206</v>
      </c>
      <c r="AN933" t="s">
        <v>465</v>
      </c>
      <c r="AU933"/>
      <c r="AV933"/>
      <c r="AW933"/>
      <c r="AX933"/>
      <c r="BC933" s="173"/>
      <c r="BD933" s="173"/>
      <c r="BE933" s="173"/>
      <c r="BF933" s="173"/>
      <c r="BG933" s="160"/>
      <c r="BH933" s="160"/>
      <c r="BI933" s="160"/>
      <c r="BJ933" s="43">
        <f t="shared" si="109"/>
        <v>0</v>
      </c>
      <c r="BK933" s="44"/>
      <c r="BL933" s="44"/>
      <c r="BM933" s="44"/>
      <c r="BN933" s="44"/>
      <c r="BR933" s="2" t="s">
        <v>10975</v>
      </c>
    </row>
    <row r="934" spans="1:70" x14ac:dyDescent="0.2">
      <c r="A934" t="s">
        <v>5296</v>
      </c>
      <c r="B934" t="s">
        <v>5386</v>
      </c>
      <c r="C934" t="s">
        <v>81</v>
      </c>
      <c r="D934" t="s">
        <v>82</v>
      </c>
      <c r="E934" t="s">
        <v>83</v>
      </c>
      <c r="F934" t="s">
        <v>97</v>
      </c>
      <c r="G934" s="22">
        <v>48</v>
      </c>
      <c r="H934" s="22">
        <v>32</v>
      </c>
      <c r="I934" s="22">
        <f t="shared" si="110"/>
        <v>32</v>
      </c>
      <c r="J934" s="22"/>
      <c r="K934" s="90"/>
      <c r="L934" s="90"/>
      <c r="M934" s="22">
        <v>16</v>
      </c>
      <c r="N934" t="s">
        <v>35</v>
      </c>
      <c r="O934" t="s">
        <v>35</v>
      </c>
      <c r="P934" t="s">
        <v>89</v>
      </c>
      <c r="Q934" t="s">
        <v>5435</v>
      </c>
      <c r="U934" s="2" t="s">
        <v>37</v>
      </c>
      <c r="V934" t="s">
        <v>5436</v>
      </c>
      <c r="Y934" s="90"/>
      <c r="Z934" s="2">
        <v>4</v>
      </c>
      <c r="AA934" s="22">
        <v>91</v>
      </c>
      <c r="AB934" s="22"/>
      <c r="AC934" s="22"/>
      <c r="AD934" s="22"/>
      <c r="AE934" s="22"/>
      <c r="AF934" t="s">
        <v>8739</v>
      </c>
      <c r="AI934" t="s">
        <v>677</v>
      </c>
      <c r="AK934" t="s">
        <v>44</v>
      </c>
      <c r="AN934" t="s">
        <v>465</v>
      </c>
      <c r="AU934"/>
      <c r="AV934"/>
      <c r="AW934"/>
      <c r="AX934"/>
      <c r="BC934" s="173"/>
      <c r="BD934" s="173"/>
      <c r="BE934" s="173"/>
      <c r="BF934" s="173"/>
      <c r="BG934" s="160"/>
      <c r="BH934" s="160"/>
      <c r="BI934" s="160"/>
      <c r="BJ934" s="43">
        <f t="shared" si="109"/>
        <v>0</v>
      </c>
      <c r="BK934" s="44"/>
      <c r="BL934" s="44"/>
      <c r="BM934" s="44"/>
      <c r="BN934" s="44"/>
      <c r="BR934" s="2" t="s">
        <v>10975</v>
      </c>
    </row>
    <row r="935" spans="1:70" x14ac:dyDescent="0.2">
      <c r="A935" t="s">
        <v>5296</v>
      </c>
      <c r="B935" t="s">
        <v>8740</v>
      </c>
      <c r="C935" t="s">
        <v>81</v>
      </c>
      <c r="D935" t="s">
        <v>82</v>
      </c>
      <c r="E935" t="s">
        <v>83</v>
      </c>
      <c r="F935" t="s">
        <v>97</v>
      </c>
      <c r="G935" s="22">
        <v>48</v>
      </c>
      <c r="H935" s="22">
        <v>32</v>
      </c>
      <c r="I935" s="22">
        <f t="shared" si="110"/>
        <v>32</v>
      </c>
      <c r="J935" s="22"/>
      <c r="K935" s="90"/>
      <c r="L935" s="90"/>
      <c r="M935" s="22">
        <v>16</v>
      </c>
      <c r="N935" t="s">
        <v>45</v>
      </c>
      <c r="O935" t="s">
        <v>35</v>
      </c>
      <c r="P935" t="s">
        <v>89</v>
      </c>
      <c r="Q935" t="s">
        <v>5778</v>
      </c>
      <c r="U935" s="2" t="s">
        <v>37</v>
      </c>
      <c r="V935" t="s">
        <v>8741</v>
      </c>
      <c r="Y935" s="90"/>
      <c r="Z935" s="2">
        <v>2</v>
      </c>
      <c r="AA935" s="22">
        <v>124</v>
      </c>
      <c r="AB935" s="22"/>
      <c r="AC935" s="22"/>
      <c r="AD935" s="22"/>
      <c r="AE935" s="45" t="s">
        <v>8742</v>
      </c>
      <c r="AF935" t="s">
        <v>8743</v>
      </c>
      <c r="AI935" t="s">
        <v>164</v>
      </c>
      <c r="AK935" t="s">
        <v>206</v>
      </c>
      <c r="AN935" t="s">
        <v>465</v>
      </c>
      <c r="AU935" s="47"/>
      <c r="AV935"/>
      <c r="AX935"/>
      <c r="BC935" s="173"/>
      <c r="BD935" s="173"/>
      <c r="BE935" s="173"/>
      <c r="BF935" s="173"/>
      <c r="BG935" s="160"/>
      <c r="BH935" s="160"/>
      <c r="BI935" s="160"/>
      <c r="BJ935" s="43">
        <f t="shared" si="109"/>
        <v>0</v>
      </c>
      <c r="BK935" s="44"/>
      <c r="BL935" s="44"/>
      <c r="BM935" s="43">
        <f>BJ935</f>
        <v>0</v>
      </c>
      <c r="BN935" s="44"/>
      <c r="BR935" s="2" t="s">
        <v>10975</v>
      </c>
    </row>
    <row r="936" spans="1:70" x14ac:dyDescent="0.2">
      <c r="A936" t="s">
        <v>5296</v>
      </c>
      <c r="B936" t="s">
        <v>8740</v>
      </c>
      <c r="C936" t="s">
        <v>81</v>
      </c>
      <c r="D936" t="s">
        <v>82</v>
      </c>
      <c r="E936" t="s">
        <v>83</v>
      </c>
      <c r="F936" t="s">
        <v>97</v>
      </c>
      <c r="G936" s="22">
        <v>48</v>
      </c>
      <c r="H936" s="22">
        <v>32</v>
      </c>
      <c r="I936" s="22">
        <f t="shared" si="110"/>
        <v>32</v>
      </c>
      <c r="J936" s="22"/>
      <c r="K936" s="90"/>
      <c r="L936" s="90"/>
      <c r="M936" s="22">
        <v>16</v>
      </c>
      <c r="N936" t="s">
        <v>45</v>
      </c>
      <c r="O936" t="s">
        <v>35</v>
      </c>
      <c r="P936" t="s">
        <v>89</v>
      </c>
      <c r="Q936" t="s">
        <v>5707</v>
      </c>
      <c r="U936" s="2" t="s">
        <v>37</v>
      </c>
      <c r="V936" t="s">
        <v>8744</v>
      </c>
      <c r="Y936" s="90"/>
      <c r="Z936" s="2">
        <v>5</v>
      </c>
      <c r="AA936" s="22">
        <v>121</v>
      </c>
      <c r="AB936" s="22"/>
      <c r="AC936" s="22"/>
      <c r="AD936" s="22"/>
      <c r="AE936" s="45" t="s">
        <v>8686</v>
      </c>
      <c r="AF936" t="s">
        <v>8745</v>
      </c>
      <c r="AI936" t="s">
        <v>8746</v>
      </c>
      <c r="AK936" t="s">
        <v>206</v>
      </c>
      <c r="AN936" t="s">
        <v>465</v>
      </c>
      <c r="AS936" s="2"/>
      <c r="AU936"/>
      <c r="AV936"/>
      <c r="AX936"/>
      <c r="BC936" s="173"/>
      <c r="BD936" s="173"/>
      <c r="BE936" s="173"/>
      <c r="BF936" s="173"/>
      <c r="BG936" s="160"/>
      <c r="BH936" s="160"/>
      <c r="BI936" s="160"/>
      <c r="BJ936" s="43">
        <f t="shared" si="109"/>
        <v>0</v>
      </c>
      <c r="BK936" s="43">
        <f>BJ936</f>
        <v>0</v>
      </c>
      <c r="BL936" s="44"/>
      <c r="BM936" s="44"/>
      <c r="BN936" s="44"/>
      <c r="BR936" s="2" t="s">
        <v>10975</v>
      </c>
    </row>
    <row r="937" spans="1:70" x14ac:dyDescent="0.2">
      <c r="A937" t="s">
        <v>5296</v>
      </c>
      <c r="B937" t="s">
        <v>8740</v>
      </c>
      <c r="C937" t="s">
        <v>81</v>
      </c>
      <c r="D937" t="s">
        <v>82</v>
      </c>
      <c r="E937" t="s">
        <v>83</v>
      </c>
      <c r="F937" t="s">
        <v>97</v>
      </c>
      <c r="G937" s="22">
        <v>48</v>
      </c>
      <c r="H937" s="22">
        <v>32</v>
      </c>
      <c r="I937" s="22">
        <f t="shared" si="110"/>
        <v>32</v>
      </c>
      <c r="J937" s="22"/>
      <c r="K937" s="90"/>
      <c r="L937" s="90"/>
      <c r="M937" s="22">
        <v>16</v>
      </c>
      <c r="N937" t="s">
        <v>45</v>
      </c>
      <c r="O937" t="s">
        <v>35</v>
      </c>
      <c r="P937" t="s">
        <v>89</v>
      </c>
      <c r="Q937" t="s">
        <v>5707</v>
      </c>
      <c r="U937" s="2" t="s">
        <v>37</v>
      </c>
      <c r="V937" t="s">
        <v>8747</v>
      </c>
      <c r="Y937" s="90"/>
      <c r="Z937" s="2">
        <v>6</v>
      </c>
      <c r="AA937" s="22">
        <v>147</v>
      </c>
      <c r="AB937" s="22"/>
      <c r="AC937" s="22"/>
      <c r="AD937" s="22"/>
      <c r="AE937" s="45" t="s">
        <v>8686</v>
      </c>
      <c r="AF937" t="s">
        <v>8748</v>
      </c>
      <c r="AI937" t="s">
        <v>164</v>
      </c>
      <c r="AK937" t="s">
        <v>206</v>
      </c>
      <c r="AN937" t="s">
        <v>465</v>
      </c>
      <c r="AS937" s="2"/>
      <c r="AU937"/>
      <c r="AV937"/>
      <c r="AX937"/>
      <c r="BC937" s="173"/>
      <c r="BD937" s="173"/>
      <c r="BE937" s="173"/>
      <c r="BF937" s="173"/>
      <c r="BG937" s="160"/>
      <c r="BH937" s="160"/>
      <c r="BI937" s="160"/>
      <c r="BJ937" s="43">
        <f t="shared" si="109"/>
        <v>0</v>
      </c>
      <c r="BK937" s="43">
        <f>BJ937</f>
        <v>0</v>
      </c>
      <c r="BL937" s="44"/>
      <c r="BM937" s="44"/>
      <c r="BN937" s="44"/>
      <c r="BR937" s="2" t="s">
        <v>10975</v>
      </c>
    </row>
    <row r="938" spans="1:70" x14ac:dyDescent="0.2">
      <c r="A938" t="s">
        <v>5296</v>
      </c>
      <c r="B938" t="s">
        <v>8740</v>
      </c>
      <c r="C938" t="s">
        <v>81</v>
      </c>
      <c r="D938" t="s">
        <v>82</v>
      </c>
      <c r="E938" t="s">
        <v>83</v>
      </c>
      <c r="F938" t="s">
        <v>97</v>
      </c>
      <c r="G938" s="22">
        <v>48</v>
      </c>
      <c r="H938" s="22">
        <v>32</v>
      </c>
      <c r="I938" s="22">
        <f t="shared" si="110"/>
        <v>32</v>
      </c>
      <c r="J938" s="22"/>
      <c r="K938" s="90"/>
      <c r="L938" s="90"/>
      <c r="M938" s="22">
        <v>16</v>
      </c>
      <c r="N938" t="s">
        <v>35</v>
      </c>
      <c r="O938" t="s">
        <v>35</v>
      </c>
      <c r="P938" t="s">
        <v>89</v>
      </c>
      <c r="Q938" t="s">
        <v>5713</v>
      </c>
      <c r="U938" s="2" t="s">
        <v>37</v>
      </c>
      <c r="V938" t="s">
        <v>8749</v>
      </c>
      <c r="Y938" s="90"/>
      <c r="Z938" s="2">
        <v>2</v>
      </c>
      <c r="AA938" s="22">
        <v>116</v>
      </c>
      <c r="AB938" s="22"/>
      <c r="AC938" s="22"/>
      <c r="AD938" s="22"/>
      <c r="AE938" s="45" t="s">
        <v>8708</v>
      </c>
      <c r="AF938" t="s">
        <v>7300</v>
      </c>
      <c r="AI938" t="s">
        <v>677</v>
      </c>
      <c r="AK938" t="s">
        <v>44</v>
      </c>
      <c r="AN938" t="s">
        <v>465</v>
      </c>
      <c r="AU938"/>
      <c r="AX938"/>
      <c r="BC938" s="173"/>
      <c r="BD938" s="173"/>
      <c r="BE938" s="173"/>
      <c r="BF938" s="173"/>
      <c r="BG938" s="160"/>
      <c r="BH938" s="160"/>
      <c r="BI938" s="160"/>
      <c r="BJ938" s="43">
        <f t="shared" si="109"/>
        <v>0</v>
      </c>
      <c r="BK938" s="44"/>
      <c r="BL938" s="44"/>
      <c r="BM938" s="44"/>
      <c r="BN938" s="43">
        <f>BJ938</f>
        <v>0</v>
      </c>
      <c r="BR938" s="2" t="s">
        <v>10975</v>
      </c>
    </row>
    <row r="939" spans="1:70" x14ac:dyDescent="0.2">
      <c r="A939" t="s">
        <v>5296</v>
      </c>
      <c r="B939" t="s">
        <v>8740</v>
      </c>
      <c r="C939" t="s">
        <v>81</v>
      </c>
      <c r="D939" t="s">
        <v>82</v>
      </c>
      <c r="E939" t="s">
        <v>83</v>
      </c>
      <c r="F939" t="s">
        <v>97</v>
      </c>
      <c r="G939" s="22">
        <v>48</v>
      </c>
      <c r="H939" s="22">
        <v>32</v>
      </c>
      <c r="I939" s="22">
        <f t="shared" si="110"/>
        <v>32</v>
      </c>
      <c r="J939" s="22"/>
      <c r="K939" s="90"/>
      <c r="L939" s="90"/>
      <c r="M939" s="22">
        <v>16</v>
      </c>
      <c r="N939" t="s">
        <v>60</v>
      </c>
      <c r="O939" t="s">
        <v>35</v>
      </c>
      <c r="P939" t="s">
        <v>89</v>
      </c>
      <c r="Q939" t="s">
        <v>5713</v>
      </c>
      <c r="U939" s="2" t="s">
        <v>37</v>
      </c>
      <c r="V939" t="s">
        <v>8750</v>
      </c>
      <c r="Y939" s="90"/>
      <c r="Z939" s="2">
        <v>3</v>
      </c>
      <c r="AA939" s="22">
        <v>132</v>
      </c>
      <c r="AB939" s="22"/>
      <c r="AC939" s="22"/>
      <c r="AD939" s="22"/>
      <c r="AE939" s="46" t="s">
        <v>8751</v>
      </c>
      <c r="AF939" t="s">
        <v>8752</v>
      </c>
      <c r="AI939" t="s">
        <v>144</v>
      </c>
      <c r="AK939" t="s">
        <v>44</v>
      </c>
      <c r="AN939" t="s">
        <v>465</v>
      </c>
      <c r="AU939"/>
      <c r="AV939" s="47">
        <v>50</v>
      </c>
      <c r="AW939" s="2">
        <f>AA939</f>
        <v>132</v>
      </c>
      <c r="AX939"/>
      <c r="BC939" s="173"/>
      <c r="BD939" s="173"/>
      <c r="BE939" s="173"/>
      <c r="BF939" s="173"/>
      <c r="BG939" s="160"/>
      <c r="BH939" s="160"/>
      <c r="BI939" s="160"/>
      <c r="BJ939" s="43">
        <f t="shared" si="109"/>
        <v>0</v>
      </c>
      <c r="BN939" s="43">
        <f>BJ939*AV939/AW939</f>
        <v>0</v>
      </c>
      <c r="BR939" s="2" t="s">
        <v>10975</v>
      </c>
    </row>
    <row r="940" spans="1:70" x14ac:dyDescent="0.2">
      <c r="A940" t="s">
        <v>5296</v>
      </c>
      <c r="B940" t="s">
        <v>8740</v>
      </c>
      <c r="C940" t="s">
        <v>81</v>
      </c>
      <c r="D940" t="s">
        <v>82</v>
      </c>
      <c r="E940" t="s">
        <v>83</v>
      </c>
      <c r="F940" t="s">
        <v>97</v>
      </c>
      <c r="G940" s="22">
        <v>48</v>
      </c>
      <c r="H940" s="22">
        <v>32</v>
      </c>
      <c r="I940" s="22">
        <f t="shared" si="110"/>
        <v>32</v>
      </c>
      <c r="J940" s="22"/>
      <c r="K940" s="90"/>
      <c r="L940" s="90"/>
      <c r="M940" s="22">
        <v>16</v>
      </c>
      <c r="N940" t="s">
        <v>60</v>
      </c>
      <c r="O940" t="s">
        <v>35</v>
      </c>
      <c r="P940" t="s">
        <v>89</v>
      </c>
      <c r="Q940" t="s">
        <v>5704</v>
      </c>
      <c r="U940" s="2" t="s">
        <v>37</v>
      </c>
      <c r="V940" t="s">
        <v>8753</v>
      </c>
      <c r="Y940" s="90"/>
      <c r="Z940" s="2">
        <v>3</v>
      </c>
      <c r="AA940" s="22">
        <v>154</v>
      </c>
      <c r="AB940" s="22"/>
      <c r="AC940" s="22"/>
      <c r="AD940" s="22"/>
      <c r="AE940" s="46" t="s">
        <v>8751</v>
      </c>
      <c r="AF940" t="s">
        <v>8754</v>
      </c>
      <c r="AI940" t="s">
        <v>144</v>
      </c>
      <c r="AK940" t="s">
        <v>44</v>
      </c>
      <c r="AN940" t="s">
        <v>465</v>
      </c>
      <c r="AU940"/>
      <c r="AV940" s="47">
        <v>65</v>
      </c>
      <c r="AW940" s="2">
        <f>AA940</f>
        <v>154</v>
      </c>
      <c r="AX940"/>
      <c r="BC940" s="173"/>
      <c r="BD940" s="173"/>
      <c r="BE940" s="173"/>
      <c r="BF940" s="173"/>
      <c r="BG940" s="160"/>
      <c r="BH940" s="160"/>
      <c r="BI940" s="160"/>
      <c r="BJ940" s="43">
        <f t="shared" si="109"/>
        <v>0</v>
      </c>
      <c r="BN940" s="43">
        <f>BJ940*AV940/AW940</f>
        <v>0</v>
      </c>
      <c r="BR940" s="2" t="s">
        <v>10975</v>
      </c>
    </row>
    <row r="941" spans="1:70" x14ac:dyDescent="0.2">
      <c r="A941" t="s">
        <v>5296</v>
      </c>
      <c r="B941" t="s">
        <v>8740</v>
      </c>
      <c r="C941" t="s">
        <v>81</v>
      </c>
      <c r="D941" t="s">
        <v>82</v>
      </c>
      <c r="E941" t="s">
        <v>83</v>
      </c>
      <c r="F941" t="s">
        <v>97</v>
      </c>
      <c r="G941" s="22">
        <v>48</v>
      </c>
      <c r="H941" s="22">
        <v>32</v>
      </c>
      <c r="I941" s="22">
        <f t="shared" si="110"/>
        <v>32</v>
      </c>
      <c r="J941" s="22"/>
      <c r="K941" s="90"/>
      <c r="L941" s="90"/>
      <c r="M941" s="22">
        <v>16</v>
      </c>
      <c r="N941" t="s">
        <v>35</v>
      </c>
      <c r="O941" t="s">
        <v>35</v>
      </c>
      <c r="P941" t="s">
        <v>89</v>
      </c>
      <c r="Q941" t="s">
        <v>5451</v>
      </c>
      <c r="U941" s="2" t="s">
        <v>37</v>
      </c>
      <c r="V941" t="s">
        <v>8755</v>
      </c>
      <c r="Y941" s="90"/>
      <c r="Z941" s="2">
        <v>4</v>
      </c>
      <c r="AA941" s="22">
        <v>132</v>
      </c>
      <c r="AB941" s="22"/>
      <c r="AC941" s="22"/>
      <c r="AD941" s="22"/>
      <c r="AE941" s="45" t="s">
        <v>8756</v>
      </c>
      <c r="AF941" t="s">
        <v>222</v>
      </c>
      <c r="AI941" t="s">
        <v>7724</v>
      </c>
      <c r="AK941" t="s">
        <v>44</v>
      </c>
      <c r="AN941" t="s">
        <v>465</v>
      </c>
      <c r="AS941" s="2"/>
      <c r="AU941"/>
      <c r="AV941"/>
      <c r="AX941"/>
      <c r="BC941" s="173"/>
      <c r="BD941" s="173"/>
      <c r="BE941" s="173"/>
      <c r="BF941" s="173"/>
      <c r="BG941" s="160"/>
      <c r="BH941" s="160"/>
      <c r="BI941" s="160"/>
      <c r="BJ941" s="43">
        <f t="shared" si="109"/>
        <v>0</v>
      </c>
      <c r="BK941" s="43">
        <f>BJ941</f>
        <v>0</v>
      </c>
      <c r="BL941" s="44"/>
      <c r="BM941" s="44"/>
      <c r="BN941" s="44"/>
      <c r="BR941" s="2" t="s">
        <v>10975</v>
      </c>
    </row>
    <row r="942" spans="1:70" x14ac:dyDescent="0.2">
      <c r="A942" t="s">
        <v>5296</v>
      </c>
      <c r="B942" t="s">
        <v>8740</v>
      </c>
      <c r="C942" t="s">
        <v>81</v>
      </c>
      <c r="D942" t="s">
        <v>82</v>
      </c>
      <c r="E942" t="s">
        <v>83</v>
      </c>
      <c r="F942" t="s">
        <v>97</v>
      </c>
      <c r="G942" s="22">
        <v>48</v>
      </c>
      <c r="H942" s="22">
        <v>32</v>
      </c>
      <c r="I942" s="22">
        <f t="shared" si="110"/>
        <v>32</v>
      </c>
      <c r="J942" s="22"/>
      <c r="K942" s="90"/>
      <c r="L942" s="90"/>
      <c r="M942" s="22">
        <v>16</v>
      </c>
      <c r="N942" t="s">
        <v>35</v>
      </c>
      <c r="O942" t="s">
        <v>35</v>
      </c>
      <c r="P942" t="s">
        <v>89</v>
      </c>
      <c r="Q942" t="s">
        <v>5419</v>
      </c>
      <c r="U942" s="2" t="s">
        <v>37</v>
      </c>
      <c r="V942" t="s">
        <v>8757</v>
      </c>
      <c r="Y942" s="90"/>
      <c r="Z942" s="2">
        <v>4</v>
      </c>
      <c r="AA942" s="22">
        <v>106</v>
      </c>
      <c r="AB942" s="22"/>
      <c r="AC942" s="22"/>
      <c r="AD942" s="22"/>
      <c r="AE942" s="45" t="s">
        <v>8756</v>
      </c>
      <c r="AF942" t="s">
        <v>4855</v>
      </c>
      <c r="AI942" t="s">
        <v>2911</v>
      </c>
      <c r="AK942" t="s">
        <v>44</v>
      </c>
      <c r="AN942" t="s">
        <v>465</v>
      </c>
      <c r="AS942" s="2"/>
      <c r="AU942"/>
      <c r="AV942"/>
      <c r="AX942"/>
      <c r="BC942" s="173"/>
      <c r="BD942" s="173"/>
      <c r="BE942" s="173"/>
      <c r="BF942" s="173"/>
      <c r="BG942" s="160"/>
      <c r="BH942" s="160"/>
      <c r="BI942" s="160"/>
      <c r="BJ942" s="43">
        <f t="shared" si="109"/>
        <v>0</v>
      </c>
      <c r="BK942" s="43">
        <f>BJ942</f>
        <v>0</v>
      </c>
      <c r="BL942" s="44"/>
      <c r="BM942" s="44"/>
      <c r="BN942" s="44"/>
      <c r="BR942" s="2" t="s">
        <v>10975</v>
      </c>
    </row>
    <row r="943" spans="1:70" x14ac:dyDescent="0.2">
      <c r="A943" t="s">
        <v>5296</v>
      </c>
      <c r="B943" t="s">
        <v>8740</v>
      </c>
      <c r="C943" t="s">
        <v>81</v>
      </c>
      <c r="D943" t="s">
        <v>82</v>
      </c>
      <c r="E943" t="s">
        <v>83</v>
      </c>
      <c r="F943" t="s">
        <v>97</v>
      </c>
      <c r="G943" s="22">
        <v>48</v>
      </c>
      <c r="H943" s="22">
        <v>32</v>
      </c>
      <c r="I943" s="22">
        <f t="shared" si="110"/>
        <v>32</v>
      </c>
      <c r="J943" s="22"/>
      <c r="K943" s="90"/>
      <c r="L943" s="90"/>
      <c r="M943" s="22">
        <v>16</v>
      </c>
      <c r="N943" t="s">
        <v>45</v>
      </c>
      <c r="O943" t="s">
        <v>35</v>
      </c>
      <c r="P943" t="s">
        <v>89</v>
      </c>
      <c r="Q943" t="s">
        <v>5449</v>
      </c>
      <c r="U943" s="2" t="s">
        <v>37</v>
      </c>
      <c r="V943" t="s">
        <v>8758</v>
      </c>
      <c r="Y943" s="90"/>
      <c r="Z943" s="2">
        <v>2</v>
      </c>
      <c r="AA943" s="22">
        <v>111</v>
      </c>
      <c r="AB943" s="22"/>
      <c r="AC943" s="22"/>
      <c r="AD943" s="22"/>
      <c r="AE943" s="22"/>
      <c r="AF943" t="s">
        <v>2367</v>
      </c>
      <c r="AI943" t="s">
        <v>164</v>
      </c>
      <c r="AK943" t="s">
        <v>206</v>
      </c>
      <c r="AN943" t="s">
        <v>465</v>
      </c>
      <c r="AU943"/>
      <c r="AV943"/>
      <c r="AW943"/>
      <c r="AX943"/>
      <c r="BC943" s="173"/>
      <c r="BD943" s="173"/>
      <c r="BE943" s="173"/>
      <c r="BF943" s="173"/>
      <c r="BG943" s="160"/>
      <c r="BH943" s="160"/>
      <c r="BI943" s="160"/>
      <c r="BJ943" s="43">
        <f t="shared" si="109"/>
        <v>0</v>
      </c>
      <c r="BK943" s="44"/>
      <c r="BL943" s="44"/>
      <c r="BM943" s="44"/>
      <c r="BN943" s="44"/>
      <c r="BR943" s="2" t="s">
        <v>10975</v>
      </c>
    </row>
    <row r="944" spans="1:70" x14ac:dyDescent="0.2">
      <c r="A944" t="s">
        <v>5296</v>
      </c>
      <c r="B944" t="s">
        <v>8740</v>
      </c>
      <c r="C944" t="s">
        <v>81</v>
      </c>
      <c r="D944" t="s">
        <v>82</v>
      </c>
      <c r="E944" t="s">
        <v>83</v>
      </c>
      <c r="F944" t="s">
        <v>97</v>
      </c>
      <c r="G944" s="22">
        <v>48</v>
      </c>
      <c r="H944" s="22">
        <v>32</v>
      </c>
      <c r="I944" s="22">
        <f t="shared" si="110"/>
        <v>32</v>
      </c>
      <c r="J944" s="22"/>
      <c r="K944" s="90"/>
      <c r="L944" s="90"/>
      <c r="M944" s="22">
        <v>16</v>
      </c>
      <c r="N944" t="s">
        <v>45</v>
      </c>
      <c r="O944" t="s">
        <v>35</v>
      </c>
      <c r="P944" t="s">
        <v>89</v>
      </c>
      <c r="Q944" t="s">
        <v>5449</v>
      </c>
      <c r="U944" s="2" t="s">
        <v>37</v>
      </c>
      <c r="V944" t="s">
        <v>8759</v>
      </c>
      <c r="Y944" s="90"/>
      <c r="Z944" s="2">
        <v>3</v>
      </c>
      <c r="AA944" s="22">
        <v>137</v>
      </c>
      <c r="AB944" s="22"/>
      <c r="AC944" s="22"/>
      <c r="AD944" s="22"/>
      <c r="AE944" s="46" t="s">
        <v>8760</v>
      </c>
      <c r="AF944" t="s">
        <v>8761</v>
      </c>
      <c r="AI944" t="s">
        <v>2447</v>
      </c>
      <c r="AK944" t="s">
        <v>206</v>
      </c>
      <c r="AN944" t="s">
        <v>465</v>
      </c>
      <c r="AU944" s="76"/>
      <c r="AV944"/>
      <c r="AX944"/>
      <c r="BC944" s="173"/>
      <c r="BD944" s="173"/>
      <c r="BE944" s="173"/>
      <c r="BF944" s="173"/>
      <c r="BG944" s="160"/>
      <c r="BH944" s="160"/>
      <c r="BI944" s="160"/>
      <c r="BJ944" s="43">
        <f t="shared" si="109"/>
        <v>0</v>
      </c>
      <c r="BK944" s="44"/>
      <c r="BL944" s="44"/>
      <c r="BM944" s="44">
        <f>BJ944</f>
        <v>0</v>
      </c>
      <c r="BN944" s="44"/>
      <c r="BR944" s="2" t="s">
        <v>10975</v>
      </c>
    </row>
    <row r="945" spans="1:70" x14ac:dyDescent="0.2">
      <c r="A945" t="s">
        <v>5296</v>
      </c>
      <c r="B945" t="s">
        <v>8740</v>
      </c>
      <c r="C945" t="s">
        <v>81</v>
      </c>
      <c r="D945" t="s">
        <v>82</v>
      </c>
      <c r="E945" t="s">
        <v>83</v>
      </c>
      <c r="F945" t="s">
        <v>97</v>
      </c>
      <c r="G945" s="22">
        <v>48</v>
      </c>
      <c r="H945" s="22">
        <v>32</v>
      </c>
      <c r="I945" s="22">
        <f t="shared" si="110"/>
        <v>32</v>
      </c>
      <c r="J945" s="22"/>
      <c r="K945" s="90"/>
      <c r="L945" s="90"/>
      <c r="M945" s="22">
        <v>16</v>
      </c>
      <c r="N945" t="s">
        <v>45</v>
      </c>
      <c r="O945" t="s">
        <v>35</v>
      </c>
      <c r="P945" t="s">
        <v>89</v>
      </c>
      <c r="Q945" t="s">
        <v>5449</v>
      </c>
      <c r="U945" s="2" t="s">
        <v>37</v>
      </c>
      <c r="V945" t="s">
        <v>8762</v>
      </c>
      <c r="Y945" s="90"/>
      <c r="Z945" s="2">
        <v>4</v>
      </c>
      <c r="AA945" s="22">
        <v>159</v>
      </c>
      <c r="AB945" s="22"/>
      <c r="AC945" s="22"/>
      <c r="AD945" s="22"/>
      <c r="AE945" s="46" t="s">
        <v>8763</v>
      </c>
      <c r="AF945" t="s">
        <v>8764</v>
      </c>
      <c r="AI945" t="s">
        <v>164</v>
      </c>
      <c r="AK945" t="s">
        <v>206</v>
      </c>
      <c r="AN945" t="s">
        <v>465</v>
      </c>
      <c r="AU945" s="47">
        <v>100</v>
      </c>
      <c r="AV945"/>
      <c r="AW945" s="2">
        <f>AA945</f>
        <v>159</v>
      </c>
      <c r="AX945"/>
      <c r="BC945" s="173"/>
      <c r="BD945" s="173"/>
      <c r="BE945" s="173"/>
      <c r="BF945" s="173"/>
      <c r="BG945" s="160"/>
      <c r="BH945" s="160"/>
      <c r="BI945" s="160"/>
      <c r="BJ945" s="43">
        <f t="shared" si="109"/>
        <v>0</v>
      </c>
      <c r="BM945" s="43">
        <f>BJ945*AU945/AW945</f>
        <v>0</v>
      </c>
      <c r="BR945" s="2" t="s">
        <v>10975</v>
      </c>
    </row>
    <row r="946" spans="1:70" x14ac:dyDescent="0.2">
      <c r="A946" t="s">
        <v>5296</v>
      </c>
      <c r="B946" t="s">
        <v>8740</v>
      </c>
      <c r="C946" t="s">
        <v>81</v>
      </c>
      <c r="D946" t="s">
        <v>82</v>
      </c>
      <c r="E946" t="s">
        <v>83</v>
      </c>
      <c r="F946" t="s">
        <v>97</v>
      </c>
      <c r="G946" s="22">
        <v>48</v>
      </c>
      <c r="H946" s="22">
        <v>32</v>
      </c>
      <c r="I946" s="22">
        <f t="shared" si="110"/>
        <v>32</v>
      </c>
      <c r="J946" s="22"/>
      <c r="K946" s="90"/>
      <c r="L946" s="90"/>
      <c r="M946" s="22">
        <v>16</v>
      </c>
      <c r="N946" t="s">
        <v>45</v>
      </c>
      <c r="O946" t="s">
        <v>35</v>
      </c>
      <c r="P946" t="s">
        <v>89</v>
      </c>
      <c r="Q946" t="s">
        <v>5774</v>
      </c>
      <c r="U946" s="2" t="s">
        <v>37</v>
      </c>
      <c r="V946" t="s">
        <v>8765</v>
      </c>
      <c r="Y946" s="90"/>
      <c r="Z946" s="2">
        <v>6</v>
      </c>
      <c r="AA946" s="22">
        <v>141</v>
      </c>
      <c r="AB946" s="22"/>
      <c r="AC946" s="22"/>
      <c r="AD946" s="22"/>
      <c r="AE946" s="22"/>
      <c r="AF946" t="s">
        <v>8766</v>
      </c>
      <c r="AI946" t="s">
        <v>8767</v>
      </c>
      <c r="AK946" t="s">
        <v>206</v>
      </c>
      <c r="AN946" t="s">
        <v>465</v>
      </c>
      <c r="AU946"/>
      <c r="AV946"/>
      <c r="AW946"/>
      <c r="AX946"/>
      <c r="BC946" s="173"/>
      <c r="BD946" s="173"/>
      <c r="BE946" s="173"/>
      <c r="BF946" s="173"/>
      <c r="BG946" s="160"/>
      <c r="BH946" s="160"/>
      <c r="BI946" s="160"/>
      <c r="BJ946" s="43">
        <f t="shared" si="109"/>
        <v>0</v>
      </c>
      <c r="BK946" s="44"/>
      <c r="BL946" s="44"/>
      <c r="BM946" s="44"/>
      <c r="BN946" s="44"/>
      <c r="BR946" s="2" t="s">
        <v>10975</v>
      </c>
    </row>
    <row r="947" spans="1:70" s="56" customFormat="1" x14ac:dyDescent="0.2">
      <c r="A947" s="56" t="s">
        <v>5296</v>
      </c>
      <c r="B947" s="56" t="s">
        <v>8740</v>
      </c>
      <c r="C947" s="56" t="s">
        <v>81</v>
      </c>
      <c r="D947" t="s">
        <v>82</v>
      </c>
      <c r="E947" t="s">
        <v>83</v>
      </c>
      <c r="F947" t="s">
        <v>97</v>
      </c>
      <c r="G947" s="58">
        <v>48</v>
      </c>
      <c r="H947" s="58">
        <v>32</v>
      </c>
      <c r="I947" s="50"/>
      <c r="J947" s="52"/>
      <c r="K947" s="153"/>
      <c r="L947" s="153"/>
      <c r="M947" s="58">
        <v>16</v>
      </c>
      <c r="N947" t="s">
        <v>45</v>
      </c>
      <c r="O947" t="s">
        <v>35</v>
      </c>
      <c r="P947" s="56" t="s">
        <v>89</v>
      </c>
      <c r="Q947" s="56" t="s">
        <v>5774</v>
      </c>
      <c r="U947" s="154" t="s">
        <v>37</v>
      </c>
      <c r="V947" s="56" t="s">
        <v>8768</v>
      </c>
      <c r="W947"/>
      <c r="Y947" s="90"/>
      <c r="Z947" s="154">
        <v>2</v>
      </c>
      <c r="AA947" s="58">
        <v>33</v>
      </c>
      <c r="AB947" s="52">
        <f>AA947</f>
        <v>33</v>
      </c>
      <c r="AC947" s="52">
        <v>2</v>
      </c>
      <c r="AD947" s="53">
        <v>1.5</v>
      </c>
      <c r="AE947" s="58"/>
      <c r="AF947" s="56" t="s">
        <v>1265</v>
      </c>
      <c r="AG947" s="49"/>
      <c r="AH947" s="49"/>
      <c r="AI947" s="56" t="s">
        <v>164</v>
      </c>
      <c r="AJ947"/>
      <c r="AK947" t="s">
        <v>206</v>
      </c>
      <c r="AL947"/>
      <c r="AM947"/>
      <c r="AN947" t="s">
        <v>1403</v>
      </c>
      <c r="AO947"/>
      <c r="AP947"/>
      <c r="AQ947"/>
      <c r="AR947"/>
      <c r="AY947" s="43"/>
      <c r="AZ947" s="43"/>
      <c r="BA947" s="55"/>
      <c r="BB947" s="55"/>
      <c r="BC947" s="173"/>
      <c r="BD947" s="173"/>
      <c r="BE947" s="173"/>
      <c r="BF947" s="173"/>
      <c r="BG947" s="160"/>
      <c r="BH947" s="160"/>
      <c r="BI947" s="160"/>
      <c r="BJ947" s="155">
        <f t="shared" si="109"/>
        <v>0</v>
      </c>
      <c r="BK947" s="156"/>
      <c r="BL947" s="156"/>
      <c r="BM947" s="156"/>
      <c r="BN947" s="156"/>
      <c r="BO947" s="154"/>
      <c r="BP947" s="102" t="s">
        <v>8769</v>
      </c>
      <c r="BR947" s="2" t="s">
        <v>10975</v>
      </c>
    </row>
    <row r="948" spans="1:70" x14ac:dyDescent="0.2">
      <c r="A948" t="s">
        <v>5296</v>
      </c>
      <c r="B948" t="s">
        <v>8740</v>
      </c>
      <c r="C948" t="s">
        <v>81</v>
      </c>
      <c r="D948" t="s">
        <v>82</v>
      </c>
      <c r="E948" t="s">
        <v>83</v>
      </c>
      <c r="F948" t="s">
        <v>97</v>
      </c>
      <c r="G948" s="22">
        <v>48</v>
      </c>
      <c r="H948" s="22">
        <v>32</v>
      </c>
      <c r="I948" s="22">
        <f t="shared" si="110"/>
        <v>32</v>
      </c>
      <c r="J948" s="22"/>
      <c r="K948" s="90"/>
      <c r="L948" s="90"/>
      <c r="M948" s="22">
        <v>16</v>
      </c>
      <c r="N948" t="s">
        <v>45</v>
      </c>
      <c r="O948" t="s">
        <v>35</v>
      </c>
      <c r="P948" t="s">
        <v>89</v>
      </c>
      <c r="Q948" t="s">
        <v>5774</v>
      </c>
      <c r="U948" s="2" t="s">
        <v>37</v>
      </c>
      <c r="V948" t="s">
        <v>8770</v>
      </c>
      <c r="Y948" s="90"/>
      <c r="Z948" s="2">
        <v>4</v>
      </c>
      <c r="AA948" s="22">
        <v>86</v>
      </c>
      <c r="AB948" s="22"/>
      <c r="AC948" s="22"/>
      <c r="AD948" s="22"/>
      <c r="AE948" s="22"/>
      <c r="AF948" t="s">
        <v>8771</v>
      </c>
      <c r="AI948" t="s">
        <v>1639</v>
      </c>
      <c r="AK948" t="s">
        <v>206</v>
      </c>
      <c r="AN948" t="s">
        <v>465</v>
      </c>
      <c r="AU948"/>
      <c r="AV948"/>
      <c r="AW948"/>
      <c r="AX948"/>
      <c r="BC948" s="173"/>
      <c r="BD948" s="173"/>
      <c r="BE948" s="173"/>
      <c r="BF948" s="173"/>
      <c r="BG948" s="160"/>
      <c r="BH948" s="160"/>
      <c r="BI948" s="160"/>
      <c r="BJ948" s="43">
        <f t="shared" si="109"/>
        <v>0</v>
      </c>
      <c r="BK948" s="44"/>
      <c r="BL948" s="44"/>
      <c r="BM948" s="44"/>
      <c r="BN948" s="44"/>
      <c r="BR948" s="2" t="s">
        <v>10975</v>
      </c>
    </row>
    <row r="949" spans="1:70" x14ac:dyDescent="0.2">
      <c r="A949" t="s">
        <v>5296</v>
      </c>
      <c r="B949" t="s">
        <v>8740</v>
      </c>
      <c r="C949" t="s">
        <v>81</v>
      </c>
      <c r="D949" t="s">
        <v>82</v>
      </c>
      <c r="E949" t="s">
        <v>83</v>
      </c>
      <c r="F949" t="s">
        <v>97</v>
      </c>
      <c r="G949" s="22">
        <v>48</v>
      </c>
      <c r="H949" s="22">
        <v>32</v>
      </c>
      <c r="I949" s="22">
        <f t="shared" si="110"/>
        <v>32</v>
      </c>
      <c r="J949" s="22"/>
      <c r="K949" s="90"/>
      <c r="L949" s="90"/>
      <c r="M949" s="22">
        <v>16</v>
      </c>
      <c r="N949" t="s">
        <v>45</v>
      </c>
      <c r="O949" t="s">
        <v>35</v>
      </c>
      <c r="P949" t="s">
        <v>89</v>
      </c>
      <c r="Q949" t="s">
        <v>5774</v>
      </c>
      <c r="U949" s="2" t="s">
        <v>37</v>
      </c>
      <c r="V949" t="s">
        <v>8772</v>
      </c>
      <c r="Y949" s="90"/>
      <c r="Z949" s="2">
        <v>5</v>
      </c>
      <c r="AA949" s="22">
        <v>134</v>
      </c>
      <c r="AB949" s="22"/>
      <c r="AC949" s="22"/>
      <c r="AD949" s="22"/>
      <c r="AE949" s="45" t="s">
        <v>8686</v>
      </c>
      <c r="AF949" t="s">
        <v>2902</v>
      </c>
      <c r="AI949" t="s">
        <v>7920</v>
      </c>
      <c r="AK949" t="s">
        <v>206</v>
      </c>
      <c r="AN949" t="s">
        <v>465</v>
      </c>
      <c r="AS949" s="2"/>
      <c r="AU949"/>
      <c r="AV949"/>
      <c r="AX949"/>
      <c r="BC949" s="173"/>
      <c r="BD949" s="173"/>
      <c r="BE949" s="173"/>
      <c r="BF949" s="173"/>
      <c r="BG949" s="160"/>
      <c r="BH949" s="160"/>
      <c r="BI949" s="160"/>
      <c r="BJ949" s="43">
        <f t="shared" si="109"/>
        <v>0</v>
      </c>
      <c r="BK949" s="43">
        <f>BJ949</f>
        <v>0</v>
      </c>
      <c r="BL949" s="44"/>
      <c r="BM949" s="44"/>
      <c r="BN949" s="44"/>
      <c r="BR949" s="2" t="s">
        <v>10975</v>
      </c>
    </row>
    <row r="950" spans="1:70" x14ac:dyDescent="0.2">
      <c r="A950" t="s">
        <v>5296</v>
      </c>
      <c r="B950" t="s">
        <v>8740</v>
      </c>
      <c r="C950" t="s">
        <v>81</v>
      </c>
      <c r="D950" t="s">
        <v>82</v>
      </c>
      <c r="E950" t="s">
        <v>83</v>
      </c>
      <c r="F950" t="s">
        <v>97</v>
      </c>
      <c r="G950" s="22">
        <v>48</v>
      </c>
      <c r="H950" s="22">
        <v>32</v>
      </c>
      <c r="I950" s="22">
        <f t="shared" si="110"/>
        <v>32</v>
      </c>
      <c r="J950" s="22"/>
      <c r="K950" s="90"/>
      <c r="L950" s="90"/>
      <c r="M950" s="22">
        <v>16</v>
      </c>
      <c r="N950" t="s">
        <v>45</v>
      </c>
      <c r="O950" t="s">
        <v>35</v>
      </c>
      <c r="P950" t="s">
        <v>89</v>
      </c>
      <c r="Q950" t="s">
        <v>5740</v>
      </c>
      <c r="U950" s="2" t="s">
        <v>37</v>
      </c>
      <c r="V950" t="s">
        <v>8773</v>
      </c>
      <c r="Y950" s="90"/>
      <c r="Z950" s="2">
        <v>5</v>
      </c>
      <c r="AA950" s="22">
        <v>109</v>
      </c>
      <c r="AB950" s="22"/>
      <c r="AC950" s="22"/>
      <c r="AD950" s="22"/>
      <c r="AE950" s="45" t="s">
        <v>8756</v>
      </c>
      <c r="AF950" t="s">
        <v>8774</v>
      </c>
      <c r="AI950" t="s">
        <v>8775</v>
      </c>
      <c r="AK950" t="s">
        <v>206</v>
      </c>
      <c r="AN950" t="s">
        <v>465</v>
      </c>
      <c r="AS950" s="2"/>
      <c r="AU950"/>
      <c r="AV950"/>
      <c r="AX950"/>
      <c r="BC950" s="173"/>
      <c r="BD950" s="173"/>
      <c r="BE950" s="173"/>
      <c r="BF950" s="173"/>
      <c r="BG950" s="160"/>
      <c r="BH950" s="160"/>
      <c r="BI950" s="160"/>
      <c r="BJ950" s="43">
        <f t="shared" si="109"/>
        <v>0</v>
      </c>
      <c r="BK950" s="43">
        <f>BJ950</f>
        <v>0</v>
      </c>
      <c r="BL950" s="44"/>
      <c r="BM950" s="44"/>
      <c r="BN950" s="44"/>
      <c r="BR950" s="2" t="s">
        <v>10975</v>
      </c>
    </row>
    <row r="951" spans="1:70" x14ac:dyDescent="0.2">
      <c r="A951" t="s">
        <v>5296</v>
      </c>
      <c r="B951" t="s">
        <v>8740</v>
      </c>
      <c r="C951" t="s">
        <v>81</v>
      </c>
      <c r="D951" t="s">
        <v>82</v>
      </c>
      <c r="E951" t="s">
        <v>83</v>
      </c>
      <c r="F951" t="s">
        <v>97</v>
      </c>
      <c r="G951" s="22">
        <v>48</v>
      </c>
      <c r="H951" s="22">
        <v>32</v>
      </c>
      <c r="I951" s="22">
        <f t="shared" si="110"/>
        <v>32</v>
      </c>
      <c r="J951" s="22"/>
      <c r="K951" s="90"/>
      <c r="L951" s="90"/>
      <c r="M951" s="22">
        <v>16</v>
      </c>
      <c r="N951" t="s">
        <v>45</v>
      </c>
      <c r="O951" t="s">
        <v>35</v>
      </c>
      <c r="P951" t="s">
        <v>89</v>
      </c>
      <c r="Q951" t="s">
        <v>5733</v>
      </c>
      <c r="U951" s="2" t="s">
        <v>37</v>
      </c>
      <c r="V951" t="s">
        <v>8776</v>
      </c>
      <c r="Y951" s="90"/>
      <c r="Z951" s="2">
        <v>3</v>
      </c>
      <c r="AA951" s="22">
        <v>139</v>
      </c>
      <c r="AB951" s="22"/>
      <c r="AC951" s="22"/>
      <c r="AD951" s="22"/>
      <c r="AE951" s="22"/>
      <c r="AF951" t="s">
        <v>2837</v>
      </c>
      <c r="AI951" t="s">
        <v>8024</v>
      </c>
      <c r="AK951" t="s">
        <v>206</v>
      </c>
      <c r="AN951" t="s">
        <v>465</v>
      </c>
      <c r="AU951"/>
      <c r="AV951"/>
      <c r="AW951"/>
      <c r="AX951"/>
      <c r="BC951" s="173"/>
      <c r="BD951" s="173"/>
      <c r="BE951" s="173"/>
      <c r="BF951" s="173"/>
      <c r="BG951" s="160"/>
      <c r="BH951" s="160"/>
      <c r="BI951" s="160"/>
      <c r="BJ951" s="43">
        <f t="shared" si="109"/>
        <v>0</v>
      </c>
      <c r="BK951" s="44"/>
      <c r="BL951" s="44"/>
      <c r="BM951" s="44"/>
      <c r="BN951" s="44"/>
      <c r="BR951" s="2" t="s">
        <v>10975</v>
      </c>
    </row>
    <row r="952" spans="1:70" x14ac:dyDescent="0.2">
      <c r="A952" t="s">
        <v>5296</v>
      </c>
      <c r="B952" t="s">
        <v>8740</v>
      </c>
      <c r="C952" t="s">
        <v>81</v>
      </c>
      <c r="D952" t="s">
        <v>82</v>
      </c>
      <c r="E952" t="s">
        <v>83</v>
      </c>
      <c r="F952" t="s">
        <v>97</v>
      </c>
      <c r="G952" s="22">
        <v>48</v>
      </c>
      <c r="H952" s="22">
        <v>32</v>
      </c>
      <c r="I952" s="22">
        <f t="shared" si="110"/>
        <v>32</v>
      </c>
      <c r="J952" s="22"/>
      <c r="K952" s="90"/>
      <c r="L952" s="90"/>
      <c r="M952" s="22">
        <v>16</v>
      </c>
      <c r="N952" t="s">
        <v>45</v>
      </c>
      <c r="O952" t="s">
        <v>35</v>
      </c>
      <c r="P952" t="s">
        <v>89</v>
      </c>
      <c r="Q952" t="s">
        <v>5729</v>
      </c>
      <c r="U952" s="2" t="s">
        <v>37</v>
      </c>
      <c r="V952" t="s">
        <v>8777</v>
      </c>
      <c r="Y952" s="90"/>
      <c r="Z952" s="2">
        <v>3</v>
      </c>
      <c r="AA952" s="22">
        <v>135</v>
      </c>
      <c r="AB952" s="22"/>
      <c r="AC952" s="22"/>
      <c r="AD952" s="22"/>
      <c r="AE952" s="46" t="s">
        <v>8751</v>
      </c>
      <c r="AF952" t="s">
        <v>8778</v>
      </c>
      <c r="AI952" t="s">
        <v>164</v>
      </c>
      <c r="AK952" t="s">
        <v>206</v>
      </c>
      <c r="AN952" t="s">
        <v>465</v>
      </c>
      <c r="AU952"/>
      <c r="AV952" s="47">
        <v>83</v>
      </c>
      <c r="AW952" s="2">
        <f>AA952</f>
        <v>135</v>
      </c>
      <c r="AX952"/>
      <c r="BC952" s="173"/>
      <c r="BD952" s="173"/>
      <c r="BE952" s="173"/>
      <c r="BF952" s="173"/>
      <c r="BG952" s="160"/>
      <c r="BH952" s="160"/>
      <c r="BI952" s="160"/>
      <c r="BJ952" s="43">
        <f t="shared" si="109"/>
        <v>0</v>
      </c>
      <c r="BN952" s="43">
        <f>BJ952*AV952/AW952</f>
        <v>0</v>
      </c>
      <c r="BR952" s="2" t="s">
        <v>10975</v>
      </c>
    </row>
    <row r="953" spans="1:70" x14ac:dyDescent="0.2">
      <c r="A953" t="s">
        <v>5296</v>
      </c>
      <c r="B953" t="s">
        <v>8740</v>
      </c>
      <c r="C953" t="s">
        <v>81</v>
      </c>
      <c r="D953" t="s">
        <v>82</v>
      </c>
      <c r="E953" t="s">
        <v>83</v>
      </c>
      <c r="F953" t="s">
        <v>97</v>
      </c>
      <c r="G953" s="22">
        <v>48</v>
      </c>
      <c r="H953" s="22">
        <v>32</v>
      </c>
      <c r="I953" s="22">
        <f t="shared" si="110"/>
        <v>32</v>
      </c>
      <c r="J953" s="22"/>
      <c r="K953" s="90"/>
      <c r="L953" s="90"/>
      <c r="M953" s="22">
        <v>16</v>
      </c>
      <c r="N953" t="s">
        <v>45</v>
      </c>
      <c r="O953" t="s">
        <v>35</v>
      </c>
      <c r="P953" t="s">
        <v>89</v>
      </c>
      <c r="Q953" t="s">
        <v>5729</v>
      </c>
      <c r="U953" s="2" t="s">
        <v>37</v>
      </c>
      <c r="V953" t="s">
        <v>8779</v>
      </c>
      <c r="Y953" s="90"/>
      <c r="Z953" s="2">
        <v>3</v>
      </c>
      <c r="AA953" s="22">
        <v>124</v>
      </c>
      <c r="AB953" s="22"/>
      <c r="AC953" s="22"/>
      <c r="AD953" s="22"/>
      <c r="AE953" s="22"/>
      <c r="AF953" t="s">
        <v>8780</v>
      </c>
      <c r="AI953" t="s">
        <v>164</v>
      </c>
      <c r="AK953" t="s">
        <v>206</v>
      </c>
      <c r="AN953" t="s">
        <v>465</v>
      </c>
      <c r="AU953"/>
      <c r="AV953"/>
      <c r="AW953"/>
      <c r="AX953"/>
      <c r="BC953" s="173"/>
      <c r="BD953" s="173"/>
      <c r="BE953" s="173"/>
      <c r="BF953" s="173"/>
      <c r="BG953" s="160"/>
      <c r="BH953" s="160"/>
      <c r="BI953" s="160"/>
      <c r="BJ953" s="43">
        <f t="shared" si="109"/>
        <v>0</v>
      </c>
      <c r="BK953" s="44"/>
      <c r="BL953" s="44"/>
      <c r="BM953" s="44"/>
      <c r="BN953" s="44"/>
      <c r="BR953" s="2" t="s">
        <v>10975</v>
      </c>
    </row>
    <row r="954" spans="1:70" x14ac:dyDescent="0.2">
      <c r="A954" t="s">
        <v>5296</v>
      </c>
      <c r="B954" t="s">
        <v>8740</v>
      </c>
      <c r="C954" t="s">
        <v>81</v>
      </c>
      <c r="D954" t="s">
        <v>82</v>
      </c>
      <c r="E954" t="s">
        <v>83</v>
      </c>
      <c r="F954" t="s">
        <v>97</v>
      </c>
      <c r="G954" s="22">
        <v>48</v>
      </c>
      <c r="H954" s="22">
        <v>32</v>
      </c>
      <c r="I954" s="22">
        <f t="shared" si="110"/>
        <v>32</v>
      </c>
      <c r="J954" s="22"/>
      <c r="K954" s="90"/>
      <c r="L954" s="90"/>
      <c r="M954" s="22">
        <v>16</v>
      </c>
      <c r="N954" t="s">
        <v>45</v>
      </c>
      <c r="O954" t="s">
        <v>35</v>
      </c>
      <c r="P954" t="s">
        <v>89</v>
      </c>
      <c r="Q954" t="s">
        <v>5729</v>
      </c>
      <c r="U954" s="2" t="s">
        <v>37</v>
      </c>
      <c r="V954" t="s">
        <v>8781</v>
      </c>
      <c r="Y954" s="90"/>
      <c r="Z954" s="2">
        <v>2</v>
      </c>
      <c r="AA954" s="22">
        <v>103</v>
      </c>
      <c r="AB954" s="22"/>
      <c r="AC954" s="22"/>
      <c r="AD954" s="22"/>
      <c r="AE954" s="22"/>
      <c r="AF954" t="s">
        <v>7270</v>
      </c>
      <c r="AI954" t="s">
        <v>164</v>
      </c>
      <c r="AK954" t="s">
        <v>206</v>
      </c>
      <c r="AN954" t="s">
        <v>465</v>
      </c>
      <c r="AU954"/>
      <c r="AV954"/>
      <c r="AW954"/>
      <c r="AX954"/>
      <c r="BC954" s="173"/>
      <c r="BD954" s="173"/>
      <c r="BE954" s="173"/>
      <c r="BF954" s="173"/>
      <c r="BG954" s="160"/>
      <c r="BH954" s="160"/>
      <c r="BI954" s="160"/>
      <c r="BJ954" s="43">
        <f t="shared" si="109"/>
        <v>0</v>
      </c>
      <c r="BK954" s="44"/>
      <c r="BL954" s="44"/>
      <c r="BM954" s="44"/>
      <c r="BN954" s="44"/>
      <c r="BR954" s="2" t="s">
        <v>10975</v>
      </c>
    </row>
    <row r="955" spans="1:70" x14ac:dyDescent="0.2">
      <c r="A955" t="s">
        <v>5296</v>
      </c>
      <c r="B955" t="s">
        <v>8740</v>
      </c>
      <c r="C955" t="s">
        <v>81</v>
      </c>
      <c r="D955" t="s">
        <v>82</v>
      </c>
      <c r="E955" t="s">
        <v>83</v>
      </c>
      <c r="F955" t="s">
        <v>97</v>
      </c>
      <c r="G955" s="22">
        <v>48</v>
      </c>
      <c r="H955" s="22">
        <v>32</v>
      </c>
      <c r="I955" s="22">
        <f t="shared" si="110"/>
        <v>32</v>
      </c>
      <c r="J955" s="22"/>
      <c r="K955" s="90"/>
      <c r="L955" s="90"/>
      <c r="M955" s="22">
        <v>16</v>
      </c>
      <c r="N955" t="s">
        <v>35</v>
      </c>
      <c r="O955" t="s">
        <v>35</v>
      </c>
      <c r="P955" t="s">
        <v>89</v>
      </c>
      <c r="Q955" t="s">
        <v>5759</v>
      </c>
      <c r="U955" s="2" t="s">
        <v>37</v>
      </c>
      <c r="V955" t="s">
        <v>8782</v>
      </c>
      <c r="Y955" s="90"/>
      <c r="Z955" s="2">
        <v>2</v>
      </c>
      <c r="AA955" s="22">
        <v>94</v>
      </c>
      <c r="AB955" s="22"/>
      <c r="AC955" s="22"/>
      <c r="AD955" s="22"/>
      <c r="AE955" s="45" t="s">
        <v>8783</v>
      </c>
      <c r="AF955" t="s">
        <v>7230</v>
      </c>
      <c r="AI955" t="s">
        <v>8238</v>
      </c>
      <c r="AK955" t="s">
        <v>44</v>
      </c>
      <c r="AN955" t="s">
        <v>465</v>
      </c>
      <c r="AT955" s="2"/>
      <c r="AU955"/>
      <c r="AV955"/>
      <c r="AX955"/>
      <c r="BC955" s="173"/>
      <c r="BD955" s="173"/>
      <c r="BE955" s="173"/>
      <c r="BF955" s="173"/>
      <c r="BG955" s="160"/>
      <c r="BH955" s="160"/>
      <c r="BI955" s="160"/>
      <c r="BJ955" s="43">
        <f t="shared" si="109"/>
        <v>0</v>
      </c>
      <c r="BK955" s="44"/>
      <c r="BL955" s="43">
        <f>BJ955</f>
        <v>0</v>
      </c>
      <c r="BM955" s="44"/>
      <c r="BN955" s="44"/>
      <c r="BR955" s="2" t="s">
        <v>10975</v>
      </c>
    </row>
    <row r="956" spans="1:70" x14ac:dyDescent="0.2">
      <c r="A956" t="s">
        <v>5296</v>
      </c>
      <c r="B956" t="s">
        <v>8740</v>
      </c>
      <c r="C956" t="s">
        <v>81</v>
      </c>
      <c r="D956" t="s">
        <v>82</v>
      </c>
      <c r="E956" t="s">
        <v>83</v>
      </c>
      <c r="F956" t="s">
        <v>97</v>
      </c>
      <c r="G956" s="22">
        <v>48</v>
      </c>
      <c r="H956" s="22">
        <v>32</v>
      </c>
      <c r="I956" s="22">
        <f t="shared" si="110"/>
        <v>32</v>
      </c>
      <c r="J956" s="22"/>
      <c r="K956" s="90"/>
      <c r="L956" s="90"/>
      <c r="M956" s="22">
        <v>16</v>
      </c>
      <c r="N956" t="s">
        <v>45</v>
      </c>
      <c r="O956" t="s">
        <v>35</v>
      </c>
      <c r="P956" t="s">
        <v>89</v>
      </c>
      <c r="Q956" t="s">
        <v>5723</v>
      </c>
      <c r="U956" s="2" t="s">
        <v>37</v>
      </c>
      <c r="V956" t="s">
        <v>8784</v>
      </c>
      <c r="Y956" s="90"/>
      <c r="Z956" s="2">
        <v>3</v>
      </c>
      <c r="AA956" s="22">
        <v>110</v>
      </c>
      <c r="AB956" s="22"/>
      <c r="AC956" s="22"/>
      <c r="AD956" s="22"/>
      <c r="AE956" s="46" t="s">
        <v>8691</v>
      </c>
      <c r="AF956" t="s">
        <v>8785</v>
      </c>
      <c r="AI956" t="s">
        <v>201</v>
      </c>
      <c r="AK956" t="s">
        <v>206</v>
      </c>
      <c r="AN956" t="s">
        <v>465</v>
      </c>
      <c r="AU956"/>
      <c r="AV956" s="47">
        <v>43</v>
      </c>
      <c r="AW956" s="2">
        <f>AA956</f>
        <v>110</v>
      </c>
      <c r="AX956"/>
      <c r="BC956" s="173"/>
      <c r="BD956" s="173"/>
      <c r="BE956" s="173"/>
      <c r="BF956" s="173"/>
      <c r="BG956" s="160"/>
      <c r="BH956" s="160"/>
      <c r="BI956" s="160"/>
      <c r="BJ956" s="43">
        <f t="shared" si="109"/>
        <v>0</v>
      </c>
      <c r="BN956" s="43">
        <f>BJ956*AV956/AW956</f>
        <v>0</v>
      </c>
      <c r="BR956" s="2" t="s">
        <v>10975</v>
      </c>
    </row>
    <row r="957" spans="1:70" x14ac:dyDescent="0.2">
      <c r="A957" t="s">
        <v>5296</v>
      </c>
      <c r="B957" t="s">
        <v>8740</v>
      </c>
      <c r="C957" t="s">
        <v>81</v>
      </c>
      <c r="D957" t="s">
        <v>82</v>
      </c>
      <c r="E957" t="s">
        <v>83</v>
      </c>
      <c r="F957" t="s">
        <v>97</v>
      </c>
      <c r="G957" s="22">
        <v>48</v>
      </c>
      <c r="H957" s="22">
        <v>32</v>
      </c>
      <c r="I957" s="22">
        <f t="shared" si="110"/>
        <v>32</v>
      </c>
      <c r="J957" s="22"/>
      <c r="K957" s="90"/>
      <c r="L957" s="90"/>
      <c r="M957" s="22">
        <v>16</v>
      </c>
      <c r="N957" t="s">
        <v>45</v>
      </c>
      <c r="O957" t="s">
        <v>35</v>
      </c>
      <c r="P957" t="s">
        <v>89</v>
      </c>
      <c r="Q957" t="s">
        <v>5723</v>
      </c>
      <c r="U957" s="2" t="s">
        <v>37</v>
      </c>
      <c r="V957" t="s">
        <v>8786</v>
      </c>
      <c r="Y957" s="90"/>
      <c r="Z957" s="2">
        <v>2</v>
      </c>
      <c r="AA957" s="22">
        <v>109</v>
      </c>
      <c r="AB957" s="22"/>
      <c r="AC957" s="22"/>
      <c r="AD957" s="22"/>
      <c r="AE957" s="22"/>
      <c r="AF957" t="s">
        <v>8787</v>
      </c>
      <c r="AI957" t="s">
        <v>8024</v>
      </c>
      <c r="AK957" t="s">
        <v>206</v>
      </c>
      <c r="AN957" t="s">
        <v>465</v>
      </c>
      <c r="AU957"/>
      <c r="AV957"/>
      <c r="AW957"/>
      <c r="AX957"/>
      <c r="BC957" s="173"/>
      <c r="BD957" s="173"/>
      <c r="BE957" s="173"/>
      <c r="BF957" s="173"/>
      <c r="BG957" s="160"/>
      <c r="BH957" s="160"/>
      <c r="BI957" s="160"/>
      <c r="BJ957" s="43">
        <f t="shared" si="109"/>
        <v>0</v>
      </c>
      <c r="BK957" s="44"/>
      <c r="BL957" s="44"/>
      <c r="BM957" s="44"/>
      <c r="BN957" s="44"/>
      <c r="BR957" s="2" t="s">
        <v>10975</v>
      </c>
    </row>
    <row r="958" spans="1:70" x14ac:dyDescent="0.2">
      <c r="A958" t="s">
        <v>5296</v>
      </c>
      <c r="B958" t="s">
        <v>8740</v>
      </c>
      <c r="C958" t="s">
        <v>81</v>
      </c>
      <c r="D958" t="s">
        <v>82</v>
      </c>
      <c r="E958" t="s">
        <v>83</v>
      </c>
      <c r="F958" t="s">
        <v>97</v>
      </c>
      <c r="G958" s="22">
        <v>48</v>
      </c>
      <c r="H958" s="22">
        <v>32</v>
      </c>
      <c r="I958" s="22">
        <f t="shared" si="110"/>
        <v>32</v>
      </c>
      <c r="J958" s="22"/>
      <c r="K958" s="90"/>
      <c r="L958" s="90"/>
      <c r="M958" s="22">
        <v>16</v>
      </c>
      <c r="N958" t="s">
        <v>45</v>
      </c>
      <c r="O958" t="s">
        <v>35</v>
      </c>
      <c r="P958" t="s">
        <v>89</v>
      </c>
      <c r="Q958" t="s">
        <v>5723</v>
      </c>
      <c r="U958" s="2" t="s">
        <v>37</v>
      </c>
      <c r="V958" t="s">
        <v>8788</v>
      </c>
      <c r="Y958" s="90"/>
      <c r="Z958" s="2">
        <v>3</v>
      </c>
      <c r="AA958" s="22">
        <v>141</v>
      </c>
      <c r="AB958" s="22"/>
      <c r="AC958" s="22"/>
      <c r="AD958" s="22"/>
      <c r="AE958" s="22"/>
      <c r="AF958" t="s">
        <v>8789</v>
      </c>
      <c r="AI958" t="s">
        <v>164</v>
      </c>
      <c r="AK958" t="s">
        <v>206</v>
      </c>
      <c r="AN958" t="s">
        <v>465</v>
      </c>
      <c r="AU958"/>
      <c r="AV958"/>
      <c r="AW958"/>
      <c r="AX958"/>
      <c r="BC958" s="173"/>
      <c r="BD958" s="173"/>
      <c r="BE958" s="173"/>
      <c r="BF958" s="173"/>
      <c r="BG958" s="160"/>
      <c r="BH958" s="160"/>
      <c r="BI958" s="160"/>
      <c r="BJ958" s="43">
        <f t="shared" si="109"/>
        <v>0</v>
      </c>
      <c r="BK958" s="44"/>
      <c r="BL958" s="44"/>
      <c r="BM958" s="44"/>
      <c r="BN958" s="44"/>
      <c r="BR958" s="2" t="s">
        <v>10975</v>
      </c>
    </row>
    <row r="959" spans="1:70" x14ac:dyDescent="0.2">
      <c r="A959" t="s">
        <v>5296</v>
      </c>
      <c r="B959" t="s">
        <v>8740</v>
      </c>
      <c r="C959" t="s">
        <v>81</v>
      </c>
      <c r="D959" t="s">
        <v>82</v>
      </c>
      <c r="E959" t="s">
        <v>83</v>
      </c>
      <c r="F959" t="s">
        <v>97</v>
      </c>
      <c r="G959" s="22">
        <v>48</v>
      </c>
      <c r="H959" s="22">
        <v>32</v>
      </c>
      <c r="I959" s="22">
        <f t="shared" si="110"/>
        <v>32</v>
      </c>
      <c r="J959" s="22"/>
      <c r="K959" s="90"/>
      <c r="L959" s="90"/>
      <c r="M959" s="22">
        <v>16</v>
      </c>
      <c r="N959" t="s">
        <v>60</v>
      </c>
      <c r="O959" t="s">
        <v>35</v>
      </c>
      <c r="P959" t="s">
        <v>89</v>
      </c>
      <c r="Q959" t="s">
        <v>5723</v>
      </c>
      <c r="U959" s="2" t="s">
        <v>37</v>
      </c>
      <c r="V959" t="s">
        <v>8790</v>
      </c>
      <c r="Y959" s="90"/>
      <c r="Z959" s="2">
        <v>3</v>
      </c>
      <c r="AA959" s="22">
        <v>141</v>
      </c>
      <c r="AB959" s="22"/>
      <c r="AC959" s="22"/>
      <c r="AD959" s="22"/>
      <c r="AE959" s="22"/>
      <c r="AF959" t="s">
        <v>8791</v>
      </c>
      <c r="AI959" t="s">
        <v>144</v>
      </c>
      <c r="AK959" t="s">
        <v>44</v>
      </c>
      <c r="AN959" t="s">
        <v>465</v>
      </c>
      <c r="AU959"/>
      <c r="AV959"/>
      <c r="AW959"/>
      <c r="AX959"/>
      <c r="BC959" s="173"/>
      <c r="BD959" s="173"/>
      <c r="BE959" s="173"/>
      <c r="BF959" s="173"/>
      <c r="BG959" s="160"/>
      <c r="BH959" s="160"/>
      <c r="BI959" s="160"/>
      <c r="BJ959" s="43">
        <f t="shared" si="109"/>
        <v>0</v>
      </c>
      <c r="BK959" s="44"/>
      <c r="BL959" s="44"/>
      <c r="BM959" s="44"/>
      <c r="BN959" s="44"/>
      <c r="BR959" s="2" t="s">
        <v>10975</v>
      </c>
    </row>
    <row r="960" spans="1:70" x14ac:dyDescent="0.2">
      <c r="A960" t="s">
        <v>5296</v>
      </c>
      <c r="B960" t="s">
        <v>8740</v>
      </c>
      <c r="C960" t="s">
        <v>81</v>
      </c>
      <c r="D960" t="s">
        <v>82</v>
      </c>
      <c r="E960" t="s">
        <v>83</v>
      </c>
      <c r="F960" t="s">
        <v>97</v>
      </c>
      <c r="G960" s="22">
        <v>48</v>
      </c>
      <c r="H960" s="22">
        <v>32</v>
      </c>
      <c r="I960" s="22">
        <f t="shared" si="110"/>
        <v>32</v>
      </c>
      <c r="J960" s="22"/>
      <c r="K960" s="90"/>
      <c r="L960" s="90"/>
      <c r="M960" s="22">
        <v>16</v>
      </c>
      <c r="N960" t="s">
        <v>45</v>
      </c>
      <c r="O960" t="s">
        <v>35</v>
      </c>
      <c r="P960" t="s">
        <v>89</v>
      </c>
      <c r="Q960" t="s">
        <v>5759</v>
      </c>
      <c r="U960" s="2" t="s">
        <v>37</v>
      </c>
      <c r="V960" t="s">
        <v>8792</v>
      </c>
      <c r="Y960" s="90"/>
      <c r="Z960" s="2">
        <v>3</v>
      </c>
      <c r="AA960" s="22">
        <v>122</v>
      </c>
      <c r="AB960" s="22"/>
      <c r="AC960" s="22"/>
      <c r="AD960" s="22"/>
      <c r="AE960" s="22"/>
      <c r="AF960" t="s">
        <v>8793</v>
      </c>
      <c r="AI960" t="s">
        <v>164</v>
      </c>
      <c r="AK960" t="s">
        <v>206</v>
      </c>
      <c r="AN960" t="s">
        <v>465</v>
      </c>
      <c r="AU960"/>
      <c r="AV960"/>
      <c r="AW960"/>
      <c r="AX960"/>
      <c r="BC960" s="173"/>
      <c r="BD960" s="173"/>
      <c r="BE960" s="173"/>
      <c r="BF960" s="173"/>
      <c r="BG960" s="160"/>
      <c r="BH960" s="160"/>
      <c r="BI960" s="160"/>
      <c r="BJ960" s="43">
        <f t="shared" si="109"/>
        <v>0</v>
      </c>
      <c r="BK960" s="44"/>
      <c r="BL960" s="44"/>
      <c r="BM960" s="44"/>
      <c r="BN960" s="44"/>
      <c r="BR960" s="2" t="s">
        <v>10975</v>
      </c>
    </row>
    <row r="961" spans="1:70" x14ac:dyDescent="0.2">
      <c r="A961" t="s">
        <v>5296</v>
      </c>
      <c r="B961" t="s">
        <v>8740</v>
      </c>
      <c r="C961" t="s">
        <v>81</v>
      </c>
      <c r="D961" t="s">
        <v>82</v>
      </c>
      <c r="E961" t="s">
        <v>83</v>
      </c>
      <c r="F961" t="s">
        <v>97</v>
      </c>
      <c r="G961" s="22">
        <v>48</v>
      </c>
      <c r="H961" s="22">
        <v>32</v>
      </c>
      <c r="I961" s="22">
        <f t="shared" si="110"/>
        <v>32</v>
      </c>
      <c r="J961" s="22"/>
      <c r="K961" s="90"/>
      <c r="L961" s="90"/>
      <c r="M961" s="22">
        <v>16</v>
      </c>
      <c r="N961" t="s">
        <v>60</v>
      </c>
      <c r="O961" t="s">
        <v>35</v>
      </c>
      <c r="P961" t="s">
        <v>89</v>
      </c>
      <c r="Q961" t="s">
        <v>5740</v>
      </c>
      <c r="U961" s="2" t="s">
        <v>37</v>
      </c>
      <c r="V961" t="s">
        <v>8794</v>
      </c>
      <c r="Y961" s="90"/>
      <c r="Z961" s="2">
        <v>2</v>
      </c>
      <c r="AA961" s="22">
        <v>79</v>
      </c>
      <c r="AB961" s="22"/>
      <c r="AC961" s="22"/>
      <c r="AD961" s="22"/>
      <c r="AE961" s="22"/>
      <c r="AF961" t="s">
        <v>8795</v>
      </c>
      <c r="AI961" t="s">
        <v>144</v>
      </c>
      <c r="AK961" t="s">
        <v>44</v>
      </c>
      <c r="AN961" t="s">
        <v>465</v>
      </c>
      <c r="AU961"/>
      <c r="AV961"/>
      <c r="AW961"/>
      <c r="AX961"/>
      <c r="BC961" s="173"/>
      <c r="BD961" s="173"/>
      <c r="BE961" s="173"/>
      <c r="BF961" s="173"/>
      <c r="BG961" s="160"/>
      <c r="BH961" s="160"/>
      <c r="BI961" s="160"/>
      <c r="BJ961" s="43">
        <f t="shared" si="109"/>
        <v>0</v>
      </c>
      <c r="BK961" s="44"/>
      <c r="BL961" s="44"/>
      <c r="BM961" s="44"/>
      <c r="BN961" s="44"/>
      <c r="BR961" s="2" t="s">
        <v>10975</v>
      </c>
    </row>
    <row r="962" spans="1:70" x14ac:dyDescent="0.2">
      <c r="A962" t="s">
        <v>5296</v>
      </c>
      <c r="B962" t="s">
        <v>8740</v>
      </c>
      <c r="C962" t="s">
        <v>81</v>
      </c>
      <c r="D962" t="s">
        <v>82</v>
      </c>
      <c r="E962" t="s">
        <v>83</v>
      </c>
      <c r="F962" t="s">
        <v>97</v>
      </c>
      <c r="G962" s="22">
        <v>48</v>
      </c>
      <c r="H962" s="22">
        <v>32</v>
      </c>
      <c r="I962" s="22">
        <f t="shared" si="110"/>
        <v>32</v>
      </c>
      <c r="J962" s="22"/>
      <c r="K962" s="90"/>
      <c r="L962" s="90"/>
      <c r="M962" s="22">
        <v>16</v>
      </c>
      <c r="N962" t="s">
        <v>35</v>
      </c>
      <c r="O962" t="s">
        <v>35</v>
      </c>
      <c r="P962" t="s">
        <v>89</v>
      </c>
      <c r="Q962" t="s">
        <v>5740</v>
      </c>
      <c r="U962" s="2" t="s">
        <v>37</v>
      </c>
      <c r="V962" t="s">
        <v>8796</v>
      </c>
      <c r="Y962" s="90"/>
      <c r="Z962" s="2">
        <v>4</v>
      </c>
      <c r="AA962" s="22">
        <v>119</v>
      </c>
      <c r="AB962" s="22"/>
      <c r="AC962" s="22"/>
      <c r="AD962" s="22"/>
      <c r="AE962" s="45" t="s">
        <v>8756</v>
      </c>
      <c r="AF962" t="s">
        <v>1770</v>
      </c>
      <c r="AI962" t="s">
        <v>677</v>
      </c>
      <c r="AK962" t="s">
        <v>44</v>
      </c>
      <c r="AN962" t="s">
        <v>465</v>
      </c>
      <c r="AS962" s="2"/>
      <c r="AU962"/>
      <c r="AV962"/>
      <c r="AX962"/>
      <c r="BC962" s="173"/>
      <c r="BD962" s="173"/>
      <c r="BE962" s="173"/>
      <c r="BF962" s="173"/>
      <c r="BG962" s="160"/>
      <c r="BH962" s="160"/>
      <c r="BI962" s="160"/>
      <c r="BJ962" s="43">
        <f t="shared" si="109"/>
        <v>0</v>
      </c>
      <c r="BK962" s="43">
        <f>BJ962</f>
        <v>0</v>
      </c>
      <c r="BL962" s="44"/>
      <c r="BM962" s="44"/>
      <c r="BN962" s="44"/>
      <c r="BR962" s="2" t="s">
        <v>10975</v>
      </c>
    </row>
    <row r="963" spans="1:70" x14ac:dyDescent="0.2">
      <c r="A963" t="s">
        <v>5296</v>
      </c>
      <c r="B963" t="s">
        <v>8740</v>
      </c>
      <c r="C963" t="s">
        <v>81</v>
      </c>
      <c r="D963" t="s">
        <v>82</v>
      </c>
      <c r="E963" t="s">
        <v>83</v>
      </c>
      <c r="F963" t="s">
        <v>97</v>
      </c>
      <c r="G963" s="22">
        <v>48</v>
      </c>
      <c r="H963" s="22">
        <v>32</v>
      </c>
      <c r="I963" s="22">
        <f t="shared" si="110"/>
        <v>32</v>
      </c>
      <c r="J963" s="22"/>
      <c r="K963" s="90"/>
      <c r="L963" s="90"/>
      <c r="M963" s="22">
        <v>16</v>
      </c>
      <c r="N963" t="s">
        <v>35</v>
      </c>
      <c r="O963" t="s">
        <v>35</v>
      </c>
      <c r="P963" t="s">
        <v>89</v>
      </c>
      <c r="Q963" t="s">
        <v>5717</v>
      </c>
      <c r="U963" s="2" t="s">
        <v>37</v>
      </c>
      <c r="V963" t="s">
        <v>8797</v>
      </c>
      <c r="Y963" s="90"/>
      <c r="Z963" s="2">
        <v>3</v>
      </c>
      <c r="AA963" s="22">
        <v>143</v>
      </c>
      <c r="AB963" s="22"/>
      <c r="AC963" s="22"/>
      <c r="AD963" s="22"/>
      <c r="AE963" s="22"/>
      <c r="AF963" t="s">
        <v>8798</v>
      </c>
      <c r="AI963" t="s">
        <v>103</v>
      </c>
      <c r="AK963" t="s">
        <v>44</v>
      </c>
      <c r="AN963" t="s">
        <v>465</v>
      </c>
      <c r="AU963"/>
      <c r="AV963"/>
      <c r="AW963"/>
      <c r="AX963"/>
      <c r="BC963" s="173"/>
      <c r="BD963" s="173"/>
      <c r="BE963" s="173"/>
      <c r="BF963" s="173"/>
      <c r="BG963" s="160"/>
      <c r="BH963" s="160"/>
      <c r="BI963" s="160"/>
      <c r="BJ963" s="43">
        <f t="shared" si="109"/>
        <v>0</v>
      </c>
      <c r="BK963" s="44"/>
      <c r="BL963" s="44"/>
      <c r="BM963" s="44"/>
      <c r="BN963" s="44"/>
      <c r="BR963" s="2" t="s">
        <v>10975</v>
      </c>
    </row>
    <row r="964" spans="1:70" x14ac:dyDescent="0.2">
      <c r="A964" t="s">
        <v>5296</v>
      </c>
      <c r="B964" t="s">
        <v>8740</v>
      </c>
      <c r="C964" t="s">
        <v>81</v>
      </c>
      <c r="D964" t="s">
        <v>82</v>
      </c>
      <c r="E964" t="s">
        <v>83</v>
      </c>
      <c r="F964" t="s">
        <v>97</v>
      </c>
      <c r="G964" s="22">
        <v>48</v>
      </c>
      <c r="H964" s="22">
        <v>32</v>
      </c>
      <c r="I964" s="22">
        <f t="shared" si="110"/>
        <v>32</v>
      </c>
      <c r="J964" s="22"/>
      <c r="K964" s="90"/>
      <c r="L964" s="90"/>
      <c r="M964" s="22">
        <v>16</v>
      </c>
      <c r="N964" t="s">
        <v>45</v>
      </c>
      <c r="O964" t="s">
        <v>35</v>
      </c>
      <c r="P964" t="s">
        <v>89</v>
      </c>
      <c r="Q964" t="s">
        <v>5717</v>
      </c>
      <c r="U964" s="2" t="s">
        <v>37</v>
      </c>
      <c r="V964" t="s">
        <v>8799</v>
      </c>
      <c r="Y964" s="90"/>
      <c r="Z964" s="2">
        <v>2</v>
      </c>
      <c r="AA964" s="22">
        <v>107</v>
      </c>
      <c r="AB964" s="22"/>
      <c r="AC964" s="22"/>
      <c r="AD964" s="22"/>
      <c r="AE964" s="22"/>
      <c r="AF964" t="s">
        <v>3041</v>
      </c>
      <c r="AI964" t="s">
        <v>8024</v>
      </c>
      <c r="AK964" t="s">
        <v>206</v>
      </c>
      <c r="AN964" t="s">
        <v>465</v>
      </c>
      <c r="AU964"/>
      <c r="AV964"/>
      <c r="AW964"/>
      <c r="AX964"/>
      <c r="BC964" s="173"/>
      <c r="BD964" s="173"/>
      <c r="BE964" s="173"/>
      <c r="BF964" s="173"/>
      <c r="BG964" s="160"/>
      <c r="BH964" s="160"/>
      <c r="BI964" s="160"/>
      <c r="BJ964" s="43">
        <f t="shared" ref="BJ964:BJ1027" si="111">BD964+BF964</f>
        <v>0</v>
      </c>
      <c r="BK964" s="44"/>
      <c r="BL964" s="44"/>
      <c r="BM964" s="44"/>
      <c r="BN964" s="44"/>
      <c r="BR964" s="2" t="s">
        <v>10975</v>
      </c>
    </row>
    <row r="965" spans="1:70" x14ac:dyDescent="0.2">
      <c r="A965" t="s">
        <v>5296</v>
      </c>
      <c r="B965" t="s">
        <v>8740</v>
      </c>
      <c r="C965" t="s">
        <v>81</v>
      </c>
      <c r="D965" t="s">
        <v>82</v>
      </c>
      <c r="E965" t="s">
        <v>83</v>
      </c>
      <c r="F965" t="s">
        <v>97</v>
      </c>
      <c r="G965" s="22">
        <v>48</v>
      </c>
      <c r="H965" s="22">
        <v>32</v>
      </c>
      <c r="I965" s="22">
        <f t="shared" ref="I965:I1028" si="112">H965-J965</f>
        <v>32</v>
      </c>
      <c r="J965" s="22"/>
      <c r="K965" s="90"/>
      <c r="L965" s="90"/>
      <c r="M965" s="22">
        <v>16</v>
      </c>
      <c r="N965" t="s">
        <v>45</v>
      </c>
      <c r="O965" t="s">
        <v>35</v>
      </c>
      <c r="P965" t="s">
        <v>89</v>
      </c>
      <c r="Q965" t="s">
        <v>5717</v>
      </c>
      <c r="U965" s="2" t="s">
        <v>37</v>
      </c>
      <c r="V965" t="s">
        <v>8800</v>
      </c>
      <c r="Y965" s="90"/>
      <c r="Z965" s="2">
        <v>2</v>
      </c>
      <c r="AA965" s="22">
        <v>127</v>
      </c>
      <c r="AB965" s="22"/>
      <c r="AC965" s="22"/>
      <c r="AD965" s="22"/>
      <c r="AE965" s="22"/>
      <c r="AF965" t="s">
        <v>8801</v>
      </c>
      <c r="AI965" t="s">
        <v>8024</v>
      </c>
      <c r="AK965" t="s">
        <v>206</v>
      </c>
      <c r="AN965" t="s">
        <v>465</v>
      </c>
      <c r="AU965"/>
      <c r="AV965"/>
      <c r="AW965"/>
      <c r="AX965"/>
      <c r="BC965" s="173"/>
      <c r="BD965" s="173"/>
      <c r="BE965" s="173"/>
      <c r="BF965" s="173"/>
      <c r="BG965" s="160"/>
      <c r="BH965" s="160"/>
      <c r="BI965" s="160"/>
      <c r="BJ965" s="43">
        <f t="shared" si="111"/>
        <v>0</v>
      </c>
      <c r="BK965" s="44"/>
      <c r="BL965" s="44"/>
      <c r="BM965" s="44"/>
      <c r="BN965" s="44"/>
      <c r="BR965" s="2" t="s">
        <v>10975</v>
      </c>
    </row>
    <row r="966" spans="1:70" x14ac:dyDescent="0.2">
      <c r="A966" t="s">
        <v>5296</v>
      </c>
      <c r="B966" t="s">
        <v>8740</v>
      </c>
      <c r="C966" t="s">
        <v>81</v>
      </c>
      <c r="D966" t="s">
        <v>82</v>
      </c>
      <c r="E966" t="s">
        <v>83</v>
      </c>
      <c r="F966" t="s">
        <v>97</v>
      </c>
      <c r="G966" s="22">
        <v>48</v>
      </c>
      <c r="H966" s="22">
        <v>32</v>
      </c>
      <c r="I966" s="22">
        <f t="shared" si="112"/>
        <v>32</v>
      </c>
      <c r="J966" s="22"/>
      <c r="K966" s="90"/>
      <c r="L966" s="90"/>
      <c r="M966" s="22">
        <v>16</v>
      </c>
      <c r="N966" t="s">
        <v>60</v>
      </c>
      <c r="O966" t="s">
        <v>35</v>
      </c>
      <c r="P966" t="s">
        <v>89</v>
      </c>
      <c r="Q966" t="s">
        <v>5707</v>
      </c>
      <c r="U966" s="2" t="s">
        <v>37</v>
      </c>
      <c r="V966" t="s">
        <v>8802</v>
      </c>
      <c r="Y966" s="90"/>
      <c r="Z966" s="2">
        <v>6</v>
      </c>
      <c r="AA966" s="22">
        <v>125</v>
      </c>
      <c r="AB966" s="22"/>
      <c r="AC966" s="22"/>
      <c r="AD966" s="22"/>
      <c r="AE966" s="22"/>
      <c r="AF966" t="s">
        <v>8803</v>
      </c>
      <c r="AI966" t="s">
        <v>8804</v>
      </c>
      <c r="AK966" t="s">
        <v>44</v>
      </c>
      <c r="AN966" t="s">
        <v>465</v>
      </c>
      <c r="AU966"/>
      <c r="AV966"/>
      <c r="AW966"/>
      <c r="AX966"/>
      <c r="BC966" s="173"/>
      <c r="BD966" s="173"/>
      <c r="BE966" s="173"/>
      <c r="BF966" s="173"/>
      <c r="BG966" s="160"/>
      <c r="BH966" s="160"/>
      <c r="BI966" s="160"/>
      <c r="BJ966" s="43">
        <f t="shared" si="111"/>
        <v>0</v>
      </c>
      <c r="BK966" s="44"/>
      <c r="BL966" s="44"/>
      <c r="BM966" s="44"/>
      <c r="BN966" s="44"/>
      <c r="BR966" s="2" t="s">
        <v>10975</v>
      </c>
    </row>
    <row r="967" spans="1:70" x14ac:dyDescent="0.2">
      <c r="A967" t="s">
        <v>5296</v>
      </c>
      <c r="B967" t="s">
        <v>8740</v>
      </c>
      <c r="C967" t="s">
        <v>81</v>
      </c>
      <c r="D967" t="s">
        <v>82</v>
      </c>
      <c r="E967" t="s">
        <v>83</v>
      </c>
      <c r="F967" t="s">
        <v>97</v>
      </c>
      <c r="G967" s="22">
        <v>48</v>
      </c>
      <c r="H967" s="22">
        <v>32</v>
      </c>
      <c r="I967" s="22">
        <f t="shared" si="112"/>
        <v>32</v>
      </c>
      <c r="J967" s="22"/>
      <c r="K967" s="90"/>
      <c r="L967" s="90"/>
      <c r="M967" s="22">
        <v>16</v>
      </c>
      <c r="N967" t="s">
        <v>60</v>
      </c>
      <c r="O967" t="s">
        <v>35</v>
      </c>
      <c r="P967" t="s">
        <v>89</v>
      </c>
      <c r="Q967" t="s">
        <v>5707</v>
      </c>
      <c r="U967" s="2" t="s">
        <v>37</v>
      </c>
      <c r="V967" t="s">
        <v>8805</v>
      </c>
      <c r="Y967" s="90"/>
      <c r="Z967" s="2">
        <v>5</v>
      </c>
      <c r="AA967" s="22">
        <v>120</v>
      </c>
      <c r="AB967" s="22"/>
      <c r="AC967" s="22"/>
      <c r="AD967" s="22"/>
      <c r="AE967" s="22"/>
      <c r="AF967" t="s">
        <v>8806</v>
      </c>
      <c r="AI967" t="s">
        <v>2487</v>
      </c>
      <c r="AK967" t="s">
        <v>44</v>
      </c>
      <c r="AN967" t="s">
        <v>465</v>
      </c>
      <c r="AU967"/>
      <c r="AV967"/>
      <c r="AW967"/>
      <c r="AX967"/>
      <c r="BC967" s="173"/>
      <c r="BD967" s="173"/>
      <c r="BE967" s="173"/>
      <c r="BF967" s="173"/>
      <c r="BG967" s="160"/>
      <c r="BH967" s="160"/>
      <c r="BI967" s="160"/>
      <c r="BJ967" s="43">
        <f t="shared" si="111"/>
        <v>0</v>
      </c>
      <c r="BK967" s="44"/>
      <c r="BL967" s="44"/>
      <c r="BM967" s="44"/>
      <c r="BN967" s="44"/>
      <c r="BR967" s="2" t="s">
        <v>10975</v>
      </c>
    </row>
    <row r="968" spans="1:70" x14ac:dyDescent="0.2">
      <c r="A968" t="s">
        <v>5296</v>
      </c>
      <c r="B968" t="s">
        <v>8807</v>
      </c>
      <c r="C968" t="s">
        <v>81</v>
      </c>
      <c r="D968" t="s">
        <v>82</v>
      </c>
      <c r="E968" t="s">
        <v>83</v>
      </c>
      <c r="F968" t="s">
        <v>34</v>
      </c>
      <c r="G968" s="22">
        <v>16</v>
      </c>
      <c r="H968" s="22">
        <v>16</v>
      </c>
      <c r="I968" s="22">
        <f t="shared" si="112"/>
        <v>16</v>
      </c>
      <c r="J968" s="22"/>
      <c r="K968" s="90"/>
      <c r="L968" s="90"/>
      <c r="M968" s="2"/>
      <c r="N968" t="s">
        <v>35</v>
      </c>
      <c r="O968" t="s">
        <v>35</v>
      </c>
      <c r="P968" t="s">
        <v>36</v>
      </c>
      <c r="Q968" t="s">
        <v>5456</v>
      </c>
      <c r="R968" t="s">
        <v>5330</v>
      </c>
      <c r="U968" s="2" t="s">
        <v>37</v>
      </c>
      <c r="V968" t="s">
        <v>8808</v>
      </c>
      <c r="Y968" s="90"/>
      <c r="Z968" s="2">
        <v>8</v>
      </c>
      <c r="AA968" s="22">
        <v>202</v>
      </c>
      <c r="AB968" s="22"/>
      <c r="AC968" s="22"/>
      <c r="AD968" s="22"/>
      <c r="AE968" s="45" t="s">
        <v>8756</v>
      </c>
      <c r="AF968" t="s">
        <v>8809</v>
      </c>
      <c r="AI968" t="s">
        <v>144</v>
      </c>
      <c r="AK968" t="s">
        <v>51</v>
      </c>
      <c r="AN968" t="s">
        <v>465</v>
      </c>
      <c r="AS968" s="2"/>
      <c r="AU968"/>
      <c r="AV968"/>
      <c r="AX968"/>
      <c r="BC968" s="173"/>
      <c r="BD968" s="173"/>
      <c r="BE968" s="173"/>
      <c r="BF968" s="173"/>
      <c r="BG968" s="160"/>
      <c r="BH968" s="160"/>
      <c r="BI968" s="160"/>
      <c r="BJ968" s="43">
        <f t="shared" si="111"/>
        <v>0</v>
      </c>
      <c r="BK968" s="43">
        <f>BJ968</f>
        <v>0</v>
      </c>
      <c r="BL968" s="44"/>
      <c r="BM968" s="44"/>
      <c r="BN968" s="44"/>
      <c r="BR968" s="2" t="s">
        <v>10975</v>
      </c>
    </row>
    <row r="969" spans="1:70" x14ac:dyDescent="0.2">
      <c r="A969" t="s">
        <v>5296</v>
      </c>
      <c r="B969" t="s">
        <v>8807</v>
      </c>
      <c r="C969" t="s">
        <v>81</v>
      </c>
      <c r="D969" t="s">
        <v>82</v>
      </c>
      <c r="E969" t="s">
        <v>83</v>
      </c>
      <c r="F969" t="s">
        <v>34</v>
      </c>
      <c r="G969" s="22">
        <v>16</v>
      </c>
      <c r="H969" s="22">
        <v>16</v>
      </c>
      <c r="I969" s="22">
        <f t="shared" si="112"/>
        <v>16</v>
      </c>
      <c r="J969" s="22"/>
      <c r="K969" s="90"/>
      <c r="L969" s="90"/>
      <c r="M969" s="2"/>
      <c r="N969" t="s">
        <v>35</v>
      </c>
      <c r="O969" t="s">
        <v>35</v>
      </c>
      <c r="P969" t="s">
        <v>36</v>
      </c>
      <c r="Q969" t="s">
        <v>5456</v>
      </c>
      <c r="R969" t="s">
        <v>5330</v>
      </c>
      <c r="U969" s="2" t="s">
        <v>37</v>
      </c>
      <c r="V969" t="s">
        <v>8810</v>
      </c>
      <c r="Y969" s="90"/>
      <c r="Z969" s="2">
        <v>10</v>
      </c>
      <c r="AA969" s="22">
        <v>232</v>
      </c>
      <c r="AB969" s="22"/>
      <c r="AC969" s="22"/>
      <c r="AD969" s="22"/>
      <c r="AE969" s="45" t="s">
        <v>8686</v>
      </c>
      <c r="AF969" t="s">
        <v>8811</v>
      </c>
      <c r="AI969" t="s">
        <v>144</v>
      </c>
      <c r="AK969" t="s">
        <v>51</v>
      </c>
      <c r="AN969" t="s">
        <v>465</v>
      </c>
      <c r="AS969" s="2"/>
      <c r="AU969"/>
      <c r="AV969"/>
      <c r="AX969"/>
      <c r="BC969" s="173"/>
      <c r="BD969" s="173"/>
      <c r="BE969" s="173"/>
      <c r="BF969" s="173"/>
      <c r="BG969" s="160"/>
      <c r="BH969" s="160"/>
      <c r="BI969" s="160"/>
      <c r="BJ969" s="43">
        <f t="shared" si="111"/>
        <v>0</v>
      </c>
      <c r="BK969" s="43">
        <f>BJ969</f>
        <v>0</v>
      </c>
      <c r="BL969" s="44"/>
      <c r="BM969" s="44"/>
      <c r="BN969" s="44"/>
      <c r="BR969" s="2" t="s">
        <v>10975</v>
      </c>
    </row>
    <row r="970" spans="1:70" x14ac:dyDescent="0.2">
      <c r="A970" t="s">
        <v>5296</v>
      </c>
      <c r="B970" t="s">
        <v>8807</v>
      </c>
      <c r="C970" t="s">
        <v>81</v>
      </c>
      <c r="D970" t="s">
        <v>82</v>
      </c>
      <c r="E970" t="s">
        <v>83</v>
      </c>
      <c r="F970" t="s">
        <v>34</v>
      </c>
      <c r="G970" s="22">
        <v>16</v>
      </c>
      <c r="H970" s="22">
        <v>16</v>
      </c>
      <c r="I970" s="22">
        <f t="shared" si="112"/>
        <v>16</v>
      </c>
      <c r="J970" s="22"/>
      <c r="K970" s="90"/>
      <c r="L970" s="90"/>
      <c r="M970" s="2"/>
      <c r="N970" t="s">
        <v>35</v>
      </c>
      <c r="O970" t="s">
        <v>35</v>
      </c>
      <c r="P970" t="s">
        <v>36</v>
      </c>
      <c r="Q970" t="s">
        <v>5456</v>
      </c>
      <c r="R970" t="s">
        <v>5330</v>
      </c>
      <c r="U970" s="2" t="s">
        <v>37</v>
      </c>
      <c r="V970" t="s">
        <v>8812</v>
      </c>
      <c r="Y970" s="90"/>
      <c r="Z970" s="2">
        <v>8</v>
      </c>
      <c r="AA970" s="22">
        <v>222</v>
      </c>
      <c r="AB970" s="22"/>
      <c r="AC970" s="22"/>
      <c r="AD970" s="22"/>
      <c r="AE970" s="45" t="s">
        <v>8686</v>
      </c>
      <c r="AF970" t="s">
        <v>8813</v>
      </c>
      <c r="AI970" t="s">
        <v>144</v>
      </c>
      <c r="AK970" t="s">
        <v>51</v>
      </c>
      <c r="AN970" t="s">
        <v>465</v>
      </c>
      <c r="AS970" s="2"/>
      <c r="AU970"/>
      <c r="AV970"/>
      <c r="AX970"/>
      <c r="BC970" s="173"/>
      <c r="BD970" s="173"/>
      <c r="BE970" s="173"/>
      <c r="BF970" s="173"/>
      <c r="BG970" s="160"/>
      <c r="BH970" s="160"/>
      <c r="BI970" s="160"/>
      <c r="BJ970" s="43">
        <f t="shared" si="111"/>
        <v>0</v>
      </c>
      <c r="BK970" s="43">
        <f>BJ970</f>
        <v>0</v>
      </c>
      <c r="BL970" s="44"/>
      <c r="BM970" s="44"/>
      <c r="BN970" s="44"/>
      <c r="BR970" s="2" t="s">
        <v>10975</v>
      </c>
    </row>
    <row r="971" spans="1:70" x14ac:dyDescent="0.2">
      <c r="A971" t="s">
        <v>5296</v>
      </c>
      <c r="B971" t="s">
        <v>8807</v>
      </c>
      <c r="C971" t="s">
        <v>81</v>
      </c>
      <c r="D971" t="s">
        <v>82</v>
      </c>
      <c r="E971" t="s">
        <v>83</v>
      </c>
      <c r="F971" t="s">
        <v>34</v>
      </c>
      <c r="G971" s="22">
        <v>16</v>
      </c>
      <c r="H971" s="22">
        <v>16</v>
      </c>
      <c r="I971" s="22">
        <f t="shared" si="112"/>
        <v>16</v>
      </c>
      <c r="J971" s="22"/>
      <c r="K971" s="90"/>
      <c r="L971" s="90"/>
      <c r="M971" s="2"/>
      <c r="N971" t="s">
        <v>35</v>
      </c>
      <c r="O971" t="s">
        <v>35</v>
      </c>
      <c r="P971" t="s">
        <v>36</v>
      </c>
      <c r="Q971" t="s">
        <v>5456</v>
      </c>
      <c r="R971" t="s">
        <v>5330</v>
      </c>
      <c r="U971" s="2" t="s">
        <v>37</v>
      </c>
      <c r="V971" t="s">
        <v>8814</v>
      </c>
      <c r="Y971" s="90"/>
      <c r="Z971" s="2">
        <v>7</v>
      </c>
      <c r="AA971" s="22">
        <v>212</v>
      </c>
      <c r="AB971" s="22"/>
      <c r="AC971" s="22"/>
      <c r="AD971" s="22"/>
      <c r="AE971" s="45" t="s">
        <v>8756</v>
      </c>
      <c r="AF971" t="s">
        <v>8815</v>
      </c>
      <c r="AI971" t="s">
        <v>8816</v>
      </c>
      <c r="AK971" t="s">
        <v>51</v>
      </c>
      <c r="AN971" t="s">
        <v>465</v>
      </c>
      <c r="AS971" s="2"/>
      <c r="AU971"/>
      <c r="AV971"/>
      <c r="AX971"/>
      <c r="BC971" s="173"/>
      <c r="BD971" s="173"/>
      <c r="BE971" s="173"/>
      <c r="BF971" s="173"/>
      <c r="BG971" s="160"/>
      <c r="BH971" s="160"/>
      <c r="BI971" s="160"/>
      <c r="BJ971" s="43">
        <f t="shared" si="111"/>
        <v>0</v>
      </c>
      <c r="BK971" s="43">
        <f>BJ971</f>
        <v>0</v>
      </c>
      <c r="BL971" s="44"/>
      <c r="BM971" s="44"/>
      <c r="BN971" s="44"/>
      <c r="BR971" s="2" t="s">
        <v>10975</v>
      </c>
    </row>
    <row r="972" spans="1:70" x14ac:dyDescent="0.2">
      <c r="A972" t="s">
        <v>5296</v>
      </c>
      <c r="B972" t="s">
        <v>8817</v>
      </c>
      <c r="C972" t="s">
        <v>81</v>
      </c>
      <c r="D972" t="s">
        <v>82</v>
      </c>
      <c r="E972" t="s">
        <v>83</v>
      </c>
      <c r="F972" t="s">
        <v>5455</v>
      </c>
      <c r="G972" s="72">
        <f>8+4</f>
        <v>12</v>
      </c>
      <c r="H972" s="72">
        <f>8+4</f>
        <v>12</v>
      </c>
      <c r="I972" s="72">
        <f t="shared" si="112"/>
        <v>12</v>
      </c>
      <c r="J972" s="22"/>
      <c r="K972" s="90"/>
      <c r="L972" s="90"/>
      <c r="M972" s="2"/>
      <c r="N972" t="s">
        <v>35</v>
      </c>
      <c r="O972" t="s">
        <v>35</v>
      </c>
      <c r="P972" t="s">
        <v>36</v>
      </c>
      <c r="Q972" t="s">
        <v>5626</v>
      </c>
      <c r="U972" s="2" t="s">
        <v>37</v>
      </c>
      <c r="V972" t="s">
        <v>8818</v>
      </c>
      <c r="Y972" s="90"/>
      <c r="Z972" s="2">
        <v>6</v>
      </c>
      <c r="AA972" s="22">
        <v>167</v>
      </c>
      <c r="AB972" s="22"/>
      <c r="AC972" s="22"/>
      <c r="AD972" s="22"/>
      <c r="AE972" s="22"/>
      <c r="AF972" t="s">
        <v>5570</v>
      </c>
      <c r="AI972" t="s">
        <v>2471</v>
      </c>
      <c r="AK972" t="s">
        <v>184</v>
      </c>
      <c r="AN972" t="s">
        <v>465</v>
      </c>
      <c r="AU972"/>
      <c r="AV972"/>
      <c r="AW972"/>
      <c r="AX972"/>
      <c r="BC972" s="173"/>
      <c r="BD972" s="173"/>
      <c r="BE972" s="173"/>
      <c r="BF972" s="173"/>
      <c r="BG972" s="160"/>
      <c r="BH972" s="160"/>
      <c r="BI972" s="160"/>
      <c r="BJ972" s="43">
        <f t="shared" si="111"/>
        <v>0</v>
      </c>
      <c r="BK972" s="44"/>
      <c r="BL972" s="44"/>
      <c r="BM972" s="44"/>
      <c r="BN972" s="44"/>
      <c r="BR972" s="2" t="s">
        <v>10975</v>
      </c>
    </row>
    <row r="973" spans="1:70" x14ac:dyDescent="0.2">
      <c r="A973" t="s">
        <v>5296</v>
      </c>
      <c r="B973" t="s">
        <v>8817</v>
      </c>
      <c r="C973" t="s">
        <v>81</v>
      </c>
      <c r="D973" t="s">
        <v>82</v>
      </c>
      <c r="E973" t="s">
        <v>83</v>
      </c>
      <c r="F973" t="s">
        <v>5455</v>
      </c>
      <c r="G973" s="72">
        <f t="shared" ref="G973:H1029" si="113">8+4</f>
        <v>12</v>
      </c>
      <c r="H973" s="72">
        <f t="shared" si="113"/>
        <v>12</v>
      </c>
      <c r="I973" s="72">
        <f t="shared" si="112"/>
        <v>12</v>
      </c>
      <c r="J973" s="22"/>
      <c r="K973" s="90"/>
      <c r="L973" s="90"/>
      <c r="M973" s="2"/>
      <c r="N973" t="s">
        <v>35</v>
      </c>
      <c r="O973" t="s">
        <v>35</v>
      </c>
      <c r="P973" t="s">
        <v>36</v>
      </c>
      <c r="Q973" t="s">
        <v>5341</v>
      </c>
      <c r="U973" s="2" t="s">
        <v>37</v>
      </c>
      <c r="V973" t="s">
        <v>8819</v>
      </c>
      <c r="Y973" s="90"/>
      <c r="Z973" s="2">
        <v>6</v>
      </c>
      <c r="AA973" s="22">
        <v>202</v>
      </c>
      <c r="AB973" s="22"/>
      <c r="AC973" s="22"/>
      <c r="AD973" s="22"/>
      <c r="AE973" s="46" t="s">
        <v>8820</v>
      </c>
      <c r="AF973" t="s">
        <v>8821</v>
      </c>
      <c r="AI973" t="s">
        <v>2471</v>
      </c>
      <c r="AK973" t="s">
        <v>184</v>
      </c>
      <c r="AN973" t="s">
        <v>465</v>
      </c>
      <c r="AU973" s="47">
        <v>124</v>
      </c>
      <c r="AV973"/>
      <c r="AW973" s="2">
        <f>AA973</f>
        <v>202</v>
      </c>
      <c r="AX973"/>
      <c r="BC973" s="173"/>
      <c r="BD973" s="173"/>
      <c r="BE973" s="173"/>
      <c r="BF973" s="173"/>
      <c r="BG973" s="160"/>
      <c r="BH973" s="160"/>
      <c r="BI973" s="160"/>
      <c r="BJ973" s="43">
        <f t="shared" si="111"/>
        <v>0</v>
      </c>
      <c r="BM973" s="43">
        <f>BJ973*AU973/AW973</f>
        <v>0</v>
      </c>
      <c r="BR973" s="2" t="s">
        <v>10975</v>
      </c>
    </row>
    <row r="974" spans="1:70" x14ac:dyDescent="0.2">
      <c r="A974" t="s">
        <v>5296</v>
      </c>
      <c r="B974" t="s">
        <v>8817</v>
      </c>
      <c r="C974" t="s">
        <v>81</v>
      </c>
      <c r="D974" t="s">
        <v>82</v>
      </c>
      <c r="E974" t="s">
        <v>83</v>
      </c>
      <c r="F974" t="s">
        <v>5455</v>
      </c>
      <c r="G974" s="72">
        <f t="shared" si="113"/>
        <v>12</v>
      </c>
      <c r="H974" s="72">
        <f t="shared" si="113"/>
        <v>12</v>
      </c>
      <c r="I974" s="72">
        <f t="shared" si="112"/>
        <v>12</v>
      </c>
      <c r="J974" s="22"/>
      <c r="K974" s="90"/>
      <c r="L974" s="90"/>
      <c r="M974" s="2"/>
      <c r="N974" t="s">
        <v>35</v>
      </c>
      <c r="O974" t="s">
        <v>35</v>
      </c>
      <c r="P974" t="s">
        <v>36</v>
      </c>
      <c r="Q974" t="s">
        <v>5341</v>
      </c>
      <c r="U974" s="2" t="s">
        <v>37</v>
      </c>
      <c r="V974" t="s">
        <v>8822</v>
      </c>
      <c r="Y974" s="90"/>
      <c r="Z974" s="2">
        <v>6</v>
      </c>
      <c r="AA974" s="22">
        <v>173</v>
      </c>
      <c r="AB974" s="22"/>
      <c r="AC974" s="22"/>
      <c r="AD974" s="22"/>
      <c r="AE974" s="22"/>
      <c r="AF974" t="s">
        <v>8823</v>
      </c>
      <c r="AI974" t="s">
        <v>2471</v>
      </c>
      <c r="AK974" t="s">
        <v>184</v>
      </c>
      <c r="AN974" t="s">
        <v>465</v>
      </c>
      <c r="AU974"/>
      <c r="AV974"/>
      <c r="AW974"/>
      <c r="AX974"/>
      <c r="BC974" s="173"/>
      <c r="BD974" s="173"/>
      <c r="BE974" s="173"/>
      <c r="BF974" s="173"/>
      <c r="BG974" s="160"/>
      <c r="BH974" s="160"/>
      <c r="BI974" s="160"/>
      <c r="BJ974" s="43">
        <f t="shared" si="111"/>
        <v>0</v>
      </c>
      <c r="BK974" s="44"/>
      <c r="BL974" s="44"/>
      <c r="BM974" s="44"/>
      <c r="BN974" s="44"/>
      <c r="BR974" s="2" t="s">
        <v>10975</v>
      </c>
    </row>
    <row r="975" spans="1:70" x14ac:dyDescent="0.2">
      <c r="A975" t="s">
        <v>5296</v>
      </c>
      <c r="B975" t="s">
        <v>8817</v>
      </c>
      <c r="C975" t="s">
        <v>81</v>
      </c>
      <c r="D975" t="s">
        <v>82</v>
      </c>
      <c r="E975" t="s">
        <v>83</v>
      </c>
      <c r="F975" t="s">
        <v>5455</v>
      </c>
      <c r="G975" s="72">
        <f t="shared" si="113"/>
        <v>12</v>
      </c>
      <c r="H975" s="72">
        <f t="shared" si="113"/>
        <v>12</v>
      </c>
      <c r="I975" s="72">
        <f t="shared" si="112"/>
        <v>12</v>
      </c>
      <c r="J975" s="22"/>
      <c r="K975" s="90"/>
      <c r="L975" s="90"/>
      <c r="M975" s="2"/>
      <c r="N975" t="s">
        <v>35</v>
      </c>
      <c r="O975" t="s">
        <v>35</v>
      </c>
      <c r="P975" t="s">
        <v>36</v>
      </c>
      <c r="Q975" t="s">
        <v>5461</v>
      </c>
      <c r="U975" s="2" t="s">
        <v>37</v>
      </c>
      <c r="V975" t="s">
        <v>8824</v>
      </c>
      <c r="Y975" s="90"/>
      <c r="Z975" s="2">
        <v>4</v>
      </c>
      <c r="AA975" s="22">
        <v>239</v>
      </c>
      <c r="AB975" s="22"/>
      <c r="AC975" s="22"/>
      <c r="AD975" s="22"/>
      <c r="AE975" s="45" t="s">
        <v>8825</v>
      </c>
      <c r="AF975" t="s">
        <v>5572</v>
      </c>
      <c r="AI975" t="s">
        <v>4456</v>
      </c>
      <c r="AK975" t="s">
        <v>184</v>
      </c>
      <c r="AN975" t="s">
        <v>465</v>
      </c>
      <c r="AT975" s="2"/>
      <c r="AU975"/>
      <c r="AV975"/>
      <c r="AX975"/>
      <c r="BC975" s="173"/>
      <c r="BD975" s="173"/>
      <c r="BE975" s="173"/>
      <c r="BF975" s="173"/>
      <c r="BG975" s="160"/>
      <c r="BH975" s="160"/>
      <c r="BI975" s="160"/>
      <c r="BJ975" s="43">
        <f t="shared" si="111"/>
        <v>0</v>
      </c>
      <c r="BK975" s="44"/>
      <c r="BL975" s="43">
        <f>BJ975</f>
        <v>0</v>
      </c>
      <c r="BM975" s="44"/>
      <c r="BN975" s="44"/>
      <c r="BR975" s="2" t="s">
        <v>10975</v>
      </c>
    </row>
    <row r="976" spans="1:70" x14ac:dyDescent="0.2">
      <c r="A976" t="s">
        <v>5296</v>
      </c>
      <c r="B976" t="s">
        <v>8817</v>
      </c>
      <c r="C976" t="s">
        <v>81</v>
      </c>
      <c r="D976" t="s">
        <v>82</v>
      </c>
      <c r="E976" t="s">
        <v>83</v>
      </c>
      <c r="F976" t="s">
        <v>5455</v>
      </c>
      <c r="G976" s="72">
        <f t="shared" si="113"/>
        <v>12</v>
      </c>
      <c r="H976" s="72">
        <f t="shared" si="113"/>
        <v>12</v>
      </c>
      <c r="I976" s="72">
        <f t="shared" si="112"/>
        <v>12</v>
      </c>
      <c r="J976" s="22"/>
      <c r="K976" s="90"/>
      <c r="L976" s="90"/>
      <c r="M976" s="2"/>
      <c r="N976" t="s">
        <v>35</v>
      </c>
      <c r="O976" t="s">
        <v>35</v>
      </c>
      <c r="P976" t="s">
        <v>36</v>
      </c>
      <c r="Q976" t="s">
        <v>5461</v>
      </c>
      <c r="U976" s="2" t="s">
        <v>37</v>
      </c>
      <c r="V976" t="s">
        <v>8826</v>
      </c>
      <c r="Y976" s="90"/>
      <c r="Z976" s="2">
        <v>5</v>
      </c>
      <c r="AA976" s="22">
        <v>154</v>
      </c>
      <c r="AB976" s="22"/>
      <c r="AC976" s="22"/>
      <c r="AD976" s="22"/>
      <c r="AE976" s="22"/>
      <c r="AF976" t="s">
        <v>5548</v>
      </c>
      <c r="AI976" t="s">
        <v>4456</v>
      </c>
      <c r="AK976" t="s">
        <v>184</v>
      </c>
      <c r="AN976" t="s">
        <v>465</v>
      </c>
      <c r="AU976"/>
      <c r="AV976"/>
      <c r="AW976"/>
      <c r="AX976"/>
      <c r="BC976" s="173"/>
      <c r="BD976" s="173"/>
      <c r="BE976" s="173"/>
      <c r="BF976" s="173"/>
      <c r="BG976" s="160"/>
      <c r="BH976" s="160"/>
      <c r="BI976" s="160"/>
      <c r="BJ976" s="43">
        <f t="shared" si="111"/>
        <v>0</v>
      </c>
      <c r="BK976" s="44"/>
      <c r="BL976" s="44"/>
      <c r="BM976" s="44"/>
      <c r="BN976" s="44"/>
      <c r="BR976" s="2" t="s">
        <v>10975</v>
      </c>
    </row>
    <row r="977" spans="1:70" x14ac:dyDescent="0.2">
      <c r="A977" t="s">
        <v>5296</v>
      </c>
      <c r="B977" t="s">
        <v>8817</v>
      </c>
      <c r="C977" t="s">
        <v>81</v>
      </c>
      <c r="D977" t="s">
        <v>82</v>
      </c>
      <c r="E977" t="s">
        <v>83</v>
      </c>
      <c r="F977" t="s">
        <v>5455</v>
      </c>
      <c r="G977" s="72">
        <f t="shared" si="113"/>
        <v>12</v>
      </c>
      <c r="H977" s="72">
        <f t="shared" si="113"/>
        <v>12</v>
      </c>
      <c r="I977" s="72">
        <f t="shared" si="112"/>
        <v>12</v>
      </c>
      <c r="J977" s="22"/>
      <c r="K977" s="90"/>
      <c r="L977" s="90"/>
      <c r="M977" s="2"/>
      <c r="N977" t="s">
        <v>35</v>
      </c>
      <c r="O977" t="s">
        <v>35</v>
      </c>
      <c r="P977" t="s">
        <v>36</v>
      </c>
      <c r="Q977" t="s">
        <v>5461</v>
      </c>
      <c r="U977" s="2" t="s">
        <v>37</v>
      </c>
      <c r="V977" t="s">
        <v>8827</v>
      </c>
      <c r="Y977" s="90"/>
      <c r="Z977" s="2">
        <v>7</v>
      </c>
      <c r="AA977" s="22">
        <v>206</v>
      </c>
      <c r="AB977" s="22"/>
      <c r="AC977" s="22"/>
      <c r="AD977" s="22"/>
      <c r="AE977" s="45" t="s">
        <v>7551</v>
      </c>
      <c r="AF977" t="s">
        <v>8828</v>
      </c>
      <c r="AI977" t="s">
        <v>4456</v>
      </c>
      <c r="AK977" t="s">
        <v>184</v>
      </c>
      <c r="AN977" t="s">
        <v>465</v>
      </c>
      <c r="AV977"/>
      <c r="AX977"/>
      <c r="BC977" s="173"/>
      <c r="BD977" s="173"/>
      <c r="BE977" s="173"/>
      <c r="BF977" s="173"/>
      <c r="BG977" s="160"/>
      <c r="BH977" s="160"/>
      <c r="BI977" s="160"/>
      <c r="BJ977" s="43">
        <f t="shared" si="111"/>
        <v>0</v>
      </c>
      <c r="BK977" s="44"/>
      <c r="BL977" s="44"/>
      <c r="BM977" s="43">
        <f>BJ977</f>
        <v>0</v>
      </c>
      <c r="BN977" s="44"/>
      <c r="BR977" s="2" t="s">
        <v>10975</v>
      </c>
    </row>
    <row r="978" spans="1:70" x14ac:dyDescent="0.2">
      <c r="A978" t="s">
        <v>5296</v>
      </c>
      <c r="B978" t="s">
        <v>8817</v>
      </c>
      <c r="C978" t="s">
        <v>81</v>
      </c>
      <c r="D978" t="s">
        <v>82</v>
      </c>
      <c r="E978" t="s">
        <v>83</v>
      </c>
      <c r="F978" t="s">
        <v>5455</v>
      </c>
      <c r="G978" s="72">
        <f t="shared" si="113"/>
        <v>12</v>
      </c>
      <c r="H978" s="72">
        <f t="shared" si="113"/>
        <v>12</v>
      </c>
      <c r="I978" s="72">
        <f t="shared" si="112"/>
        <v>12</v>
      </c>
      <c r="J978" s="22"/>
      <c r="K978" s="90"/>
      <c r="L978" s="90"/>
      <c r="M978" s="2"/>
      <c r="N978" t="s">
        <v>35</v>
      </c>
      <c r="O978" t="s">
        <v>35</v>
      </c>
      <c r="P978" t="s">
        <v>36</v>
      </c>
      <c r="Q978" t="s">
        <v>5461</v>
      </c>
      <c r="U978" s="2" t="s">
        <v>37</v>
      </c>
      <c r="V978" t="s">
        <v>8829</v>
      </c>
      <c r="Y978" s="90"/>
      <c r="Z978" s="2">
        <v>7</v>
      </c>
      <c r="AA978" s="22">
        <v>252</v>
      </c>
      <c r="AB978" s="22"/>
      <c r="AC978" s="22"/>
      <c r="AD978" s="22"/>
      <c r="AE978" s="46" t="s">
        <v>8830</v>
      </c>
      <c r="AF978" t="s">
        <v>8831</v>
      </c>
      <c r="AI978" t="s">
        <v>4456</v>
      </c>
      <c r="AK978" t="s">
        <v>184</v>
      </c>
      <c r="AN978" t="s">
        <v>465</v>
      </c>
      <c r="AU978"/>
      <c r="AV978" s="47">
        <v>156</v>
      </c>
      <c r="AW978" s="2">
        <f>AA978</f>
        <v>252</v>
      </c>
      <c r="AX978"/>
      <c r="BC978" s="173"/>
      <c r="BD978" s="173"/>
      <c r="BE978" s="173"/>
      <c r="BF978" s="173"/>
      <c r="BG978" s="160"/>
      <c r="BH978" s="160"/>
      <c r="BI978" s="160"/>
      <c r="BJ978" s="43">
        <f t="shared" si="111"/>
        <v>0</v>
      </c>
      <c r="BN978" s="43">
        <f>BJ978*AV978/AW978</f>
        <v>0</v>
      </c>
      <c r="BR978" s="2" t="s">
        <v>10975</v>
      </c>
    </row>
    <row r="979" spans="1:70" x14ac:dyDescent="0.2">
      <c r="A979" t="s">
        <v>5296</v>
      </c>
      <c r="B979" t="s">
        <v>8817</v>
      </c>
      <c r="C979" t="s">
        <v>81</v>
      </c>
      <c r="D979" t="s">
        <v>82</v>
      </c>
      <c r="E979" t="s">
        <v>83</v>
      </c>
      <c r="F979" t="s">
        <v>5455</v>
      </c>
      <c r="G979" s="72">
        <f t="shared" si="113"/>
        <v>12</v>
      </c>
      <c r="H979" s="72">
        <f t="shared" si="113"/>
        <v>12</v>
      </c>
      <c r="I979" s="72">
        <f t="shared" si="112"/>
        <v>12</v>
      </c>
      <c r="J979" s="22"/>
      <c r="K979" s="90"/>
      <c r="L979" s="90"/>
      <c r="M979" s="2"/>
      <c r="N979" t="s">
        <v>35</v>
      </c>
      <c r="O979" t="s">
        <v>35</v>
      </c>
      <c r="P979" t="s">
        <v>36</v>
      </c>
      <c r="Q979" t="s">
        <v>5327</v>
      </c>
      <c r="U979" s="2" t="s">
        <v>37</v>
      </c>
      <c r="V979" t="s">
        <v>8832</v>
      </c>
      <c r="Y979" s="90"/>
      <c r="Z979" s="2">
        <v>6</v>
      </c>
      <c r="AA979" s="22">
        <v>146</v>
      </c>
      <c r="AB979" s="22"/>
      <c r="AC979" s="22"/>
      <c r="AD979" s="22"/>
      <c r="AE979" s="46" t="s">
        <v>8833</v>
      </c>
      <c r="AF979" t="s">
        <v>8834</v>
      </c>
      <c r="AI979" t="s">
        <v>266</v>
      </c>
      <c r="AK979" t="s">
        <v>184</v>
      </c>
      <c r="AN979" t="s">
        <v>465</v>
      </c>
      <c r="AU979"/>
      <c r="AV979" s="47">
        <v>104</v>
      </c>
      <c r="AW979" s="2">
        <f>AA979</f>
        <v>146</v>
      </c>
      <c r="AX979"/>
      <c r="BC979" s="173"/>
      <c r="BD979" s="173"/>
      <c r="BE979" s="173"/>
      <c r="BF979" s="173"/>
      <c r="BG979" s="160"/>
      <c r="BH979" s="160"/>
      <c r="BI979" s="160"/>
      <c r="BJ979" s="43">
        <f t="shared" si="111"/>
        <v>0</v>
      </c>
      <c r="BN979" s="43">
        <f>BJ979*AV979/AW979</f>
        <v>0</v>
      </c>
      <c r="BR979" s="2" t="s">
        <v>10975</v>
      </c>
    </row>
    <row r="980" spans="1:70" x14ac:dyDescent="0.2">
      <c r="A980" t="s">
        <v>5296</v>
      </c>
      <c r="B980" t="s">
        <v>8817</v>
      </c>
      <c r="C980" t="s">
        <v>81</v>
      </c>
      <c r="D980" t="s">
        <v>82</v>
      </c>
      <c r="E980" t="s">
        <v>83</v>
      </c>
      <c r="F980" t="s">
        <v>5455</v>
      </c>
      <c r="G980" s="72">
        <f t="shared" si="113"/>
        <v>12</v>
      </c>
      <c r="H980" s="72">
        <f t="shared" si="113"/>
        <v>12</v>
      </c>
      <c r="I980" s="72">
        <f t="shared" si="112"/>
        <v>12</v>
      </c>
      <c r="J980" s="22"/>
      <c r="K980" s="90"/>
      <c r="L980" s="90"/>
      <c r="M980" s="2"/>
      <c r="N980" t="s">
        <v>35</v>
      </c>
      <c r="O980" t="s">
        <v>35</v>
      </c>
      <c r="P980" t="s">
        <v>36</v>
      </c>
      <c r="Q980" t="s">
        <v>5327</v>
      </c>
      <c r="U980" s="2" t="s">
        <v>37</v>
      </c>
      <c r="V980" t="s">
        <v>8835</v>
      </c>
      <c r="Y980" s="90"/>
      <c r="Z980" s="2">
        <v>7</v>
      </c>
      <c r="AA980" s="22">
        <v>188</v>
      </c>
      <c r="AB980" s="22"/>
      <c r="AC980" s="22"/>
      <c r="AD980" s="22"/>
      <c r="AE980" s="22"/>
      <c r="AF980" t="s">
        <v>8836</v>
      </c>
      <c r="AI980" t="s">
        <v>2471</v>
      </c>
      <c r="AK980" t="s">
        <v>184</v>
      </c>
      <c r="AN980" t="s">
        <v>465</v>
      </c>
      <c r="AU980"/>
      <c r="AV980"/>
      <c r="AW980"/>
      <c r="AX980"/>
      <c r="BC980" s="173"/>
      <c r="BD980" s="173"/>
      <c r="BE980" s="173"/>
      <c r="BF980" s="173"/>
      <c r="BG980" s="160"/>
      <c r="BH980" s="160"/>
      <c r="BI980" s="160"/>
      <c r="BJ980" s="43">
        <f t="shared" si="111"/>
        <v>0</v>
      </c>
      <c r="BK980" s="44"/>
      <c r="BL980" s="44"/>
      <c r="BM980" s="44"/>
      <c r="BN980" s="44"/>
      <c r="BR980" s="2" t="s">
        <v>10975</v>
      </c>
    </row>
    <row r="981" spans="1:70" x14ac:dyDescent="0.2">
      <c r="A981" t="s">
        <v>5296</v>
      </c>
      <c r="B981" t="s">
        <v>8817</v>
      </c>
      <c r="C981" t="s">
        <v>81</v>
      </c>
      <c r="D981" t="s">
        <v>82</v>
      </c>
      <c r="E981" t="s">
        <v>83</v>
      </c>
      <c r="F981" t="s">
        <v>5455</v>
      </c>
      <c r="G981" s="72">
        <f t="shared" si="113"/>
        <v>12</v>
      </c>
      <c r="H981" s="72">
        <f t="shared" si="113"/>
        <v>12</v>
      </c>
      <c r="I981" s="72">
        <f t="shared" si="112"/>
        <v>12</v>
      </c>
      <c r="J981" s="22"/>
      <c r="K981" s="90"/>
      <c r="L981" s="90"/>
      <c r="M981" s="2"/>
      <c r="N981" t="s">
        <v>35</v>
      </c>
      <c r="O981" t="s">
        <v>35</v>
      </c>
      <c r="P981" t="s">
        <v>36</v>
      </c>
      <c r="Q981" t="s">
        <v>5327</v>
      </c>
      <c r="U981" s="2" t="s">
        <v>37</v>
      </c>
      <c r="V981" t="s">
        <v>8837</v>
      </c>
      <c r="Y981" s="90"/>
      <c r="Z981" s="2">
        <v>6</v>
      </c>
      <c r="AA981" s="22">
        <v>187</v>
      </c>
      <c r="AB981" s="22"/>
      <c r="AC981" s="22"/>
      <c r="AD981" s="22"/>
      <c r="AE981" s="46" t="s">
        <v>8820</v>
      </c>
      <c r="AF981" t="s">
        <v>8838</v>
      </c>
      <c r="AI981" t="s">
        <v>4456</v>
      </c>
      <c r="AK981" t="s">
        <v>184</v>
      </c>
      <c r="AN981" t="s">
        <v>465</v>
      </c>
      <c r="AU981" s="47">
        <v>120</v>
      </c>
      <c r="AV981"/>
      <c r="AW981" s="2">
        <f>AA981</f>
        <v>187</v>
      </c>
      <c r="AX981"/>
      <c r="BC981" s="173"/>
      <c r="BD981" s="173"/>
      <c r="BE981" s="173"/>
      <c r="BF981" s="173"/>
      <c r="BG981" s="160"/>
      <c r="BH981" s="160"/>
      <c r="BI981" s="160"/>
      <c r="BJ981" s="43">
        <f t="shared" si="111"/>
        <v>0</v>
      </c>
      <c r="BM981" s="43">
        <f>BJ981*AU981/AW981</f>
        <v>0</v>
      </c>
      <c r="BR981" s="2" t="s">
        <v>10975</v>
      </c>
    </row>
    <row r="982" spans="1:70" x14ac:dyDescent="0.2">
      <c r="A982" t="s">
        <v>5296</v>
      </c>
      <c r="B982" t="s">
        <v>8817</v>
      </c>
      <c r="C982" t="s">
        <v>81</v>
      </c>
      <c r="D982" t="s">
        <v>82</v>
      </c>
      <c r="E982" t="s">
        <v>83</v>
      </c>
      <c r="F982" t="s">
        <v>5455</v>
      </c>
      <c r="G982" s="72">
        <f t="shared" si="113"/>
        <v>12</v>
      </c>
      <c r="H982" s="72">
        <f t="shared" si="113"/>
        <v>12</v>
      </c>
      <c r="I982" s="72">
        <f t="shared" si="112"/>
        <v>12</v>
      </c>
      <c r="J982" s="22"/>
      <c r="K982" s="90"/>
      <c r="L982" s="90"/>
      <c r="M982" s="2"/>
      <c r="N982" t="s">
        <v>35</v>
      </c>
      <c r="O982" t="s">
        <v>35</v>
      </c>
      <c r="P982" t="s">
        <v>36</v>
      </c>
      <c r="Q982" t="s">
        <v>4650</v>
      </c>
      <c r="U982" s="2" t="s">
        <v>37</v>
      </c>
      <c r="V982" t="s">
        <v>8839</v>
      </c>
      <c r="Y982" s="90"/>
      <c r="Z982" s="2">
        <v>5</v>
      </c>
      <c r="AA982" s="22">
        <v>125</v>
      </c>
      <c r="AB982" s="22"/>
      <c r="AC982" s="22"/>
      <c r="AD982" s="22"/>
      <c r="AE982" s="22"/>
      <c r="AF982" t="s">
        <v>8840</v>
      </c>
      <c r="AI982" t="s">
        <v>266</v>
      </c>
      <c r="AK982" t="s">
        <v>184</v>
      </c>
      <c r="AN982" t="s">
        <v>465</v>
      </c>
      <c r="AU982"/>
      <c r="AV982"/>
      <c r="AW982"/>
      <c r="AX982"/>
      <c r="BC982" s="173"/>
      <c r="BD982" s="173"/>
      <c r="BE982" s="173"/>
      <c r="BF982" s="173"/>
      <c r="BG982" s="160"/>
      <c r="BH982" s="160"/>
      <c r="BI982" s="160"/>
      <c r="BJ982" s="43">
        <f t="shared" si="111"/>
        <v>0</v>
      </c>
      <c r="BK982" s="44"/>
      <c r="BL982" s="44"/>
      <c r="BM982" s="44"/>
      <c r="BN982" s="44"/>
      <c r="BR982" s="2" t="s">
        <v>10975</v>
      </c>
    </row>
    <row r="983" spans="1:70" x14ac:dyDescent="0.2">
      <c r="A983" t="s">
        <v>5296</v>
      </c>
      <c r="B983" t="s">
        <v>8817</v>
      </c>
      <c r="C983" t="s">
        <v>81</v>
      </c>
      <c r="D983" t="s">
        <v>82</v>
      </c>
      <c r="E983" t="s">
        <v>83</v>
      </c>
      <c r="F983" t="s">
        <v>5455</v>
      </c>
      <c r="G983" s="72">
        <f t="shared" si="113"/>
        <v>12</v>
      </c>
      <c r="H983" s="72">
        <f t="shared" si="113"/>
        <v>12</v>
      </c>
      <c r="I983" s="72">
        <f t="shared" si="112"/>
        <v>12</v>
      </c>
      <c r="J983" s="22"/>
      <c r="K983" s="90"/>
      <c r="L983" s="90"/>
      <c r="M983" s="2"/>
      <c r="N983" t="s">
        <v>35</v>
      </c>
      <c r="O983" t="s">
        <v>35</v>
      </c>
      <c r="P983" t="s">
        <v>36</v>
      </c>
      <c r="Q983" t="s">
        <v>4650</v>
      </c>
      <c r="U983" s="2" t="s">
        <v>37</v>
      </c>
      <c r="V983" t="s">
        <v>8841</v>
      </c>
      <c r="Y983" s="90"/>
      <c r="Z983" s="2">
        <v>6</v>
      </c>
      <c r="AA983" s="22">
        <v>167</v>
      </c>
      <c r="AB983" s="22"/>
      <c r="AC983" s="22"/>
      <c r="AD983" s="22"/>
      <c r="AE983" s="22"/>
      <c r="AF983" t="s">
        <v>8842</v>
      </c>
      <c r="AI983" t="s">
        <v>266</v>
      </c>
      <c r="AK983" t="s">
        <v>184</v>
      </c>
      <c r="AN983" t="s">
        <v>465</v>
      </c>
      <c r="AU983"/>
      <c r="AV983"/>
      <c r="AW983"/>
      <c r="AX983"/>
      <c r="BC983" s="173"/>
      <c r="BD983" s="173"/>
      <c r="BE983" s="173"/>
      <c r="BF983" s="173"/>
      <c r="BG983" s="160"/>
      <c r="BH983" s="160"/>
      <c r="BI983" s="160"/>
      <c r="BJ983" s="43">
        <f t="shared" si="111"/>
        <v>0</v>
      </c>
      <c r="BK983" s="44"/>
      <c r="BL983" s="44"/>
      <c r="BM983" s="44"/>
      <c r="BN983" s="44"/>
      <c r="BR983" s="2" t="s">
        <v>10975</v>
      </c>
    </row>
    <row r="984" spans="1:70" x14ac:dyDescent="0.2">
      <c r="A984" t="s">
        <v>5296</v>
      </c>
      <c r="B984" t="s">
        <v>8817</v>
      </c>
      <c r="C984" t="s">
        <v>81</v>
      </c>
      <c r="D984" t="s">
        <v>82</v>
      </c>
      <c r="E984" t="s">
        <v>83</v>
      </c>
      <c r="F984" t="s">
        <v>5455</v>
      </c>
      <c r="G984" s="72">
        <f t="shared" si="113"/>
        <v>12</v>
      </c>
      <c r="H984" s="72">
        <f t="shared" si="113"/>
        <v>12</v>
      </c>
      <c r="I984" s="72">
        <f t="shared" si="112"/>
        <v>12</v>
      </c>
      <c r="J984" s="22"/>
      <c r="K984" s="90"/>
      <c r="L984" s="90"/>
      <c r="M984" s="2"/>
      <c r="N984" t="s">
        <v>35</v>
      </c>
      <c r="O984" t="s">
        <v>35</v>
      </c>
      <c r="P984" t="s">
        <v>36</v>
      </c>
      <c r="Q984" t="s">
        <v>4650</v>
      </c>
      <c r="U984" s="2" t="s">
        <v>37</v>
      </c>
      <c r="V984" t="s">
        <v>8843</v>
      </c>
      <c r="Y984" s="90"/>
      <c r="Z984" s="2">
        <v>6</v>
      </c>
      <c r="AA984" s="22">
        <v>166</v>
      </c>
      <c r="AB984" s="22"/>
      <c r="AC984" s="22"/>
      <c r="AD984" s="22"/>
      <c r="AE984" s="22"/>
      <c r="AF984" t="s">
        <v>8844</v>
      </c>
      <c r="AI984" t="s">
        <v>266</v>
      </c>
      <c r="AK984" t="s">
        <v>184</v>
      </c>
      <c r="AN984" t="s">
        <v>465</v>
      </c>
      <c r="AU984"/>
      <c r="AV984"/>
      <c r="AW984"/>
      <c r="AX984"/>
      <c r="BC984" s="173"/>
      <c r="BD984" s="173"/>
      <c r="BE984" s="173"/>
      <c r="BF984" s="173"/>
      <c r="BG984" s="160"/>
      <c r="BH984" s="160"/>
      <c r="BI984" s="160"/>
      <c r="BJ984" s="43">
        <f t="shared" si="111"/>
        <v>0</v>
      </c>
      <c r="BK984" s="44"/>
      <c r="BL984" s="44"/>
      <c r="BM984" s="44"/>
      <c r="BN984" s="44"/>
      <c r="BR984" s="2" t="s">
        <v>10975</v>
      </c>
    </row>
    <row r="985" spans="1:70" x14ac:dyDescent="0.2">
      <c r="A985" t="s">
        <v>5296</v>
      </c>
      <c r="B985" t="s">
        <v>8817</v>
      </c>
      <c r="C985" t="s">
        <v>81</v>
      </c>
      <c r="D985" t="s">
        <v>82</v>
      </c>
      <c r="E985" t="s">
        <v>83</v>
      </c>
      <c r="F985" t="s">
        <v>5455</v>
      </c>
      <c r="G985" s="72">
        <f t="shared" si="113"/>
        <v>12</v>
      </c>
      <c r="H985" s="72">
        <f t="shared" si="113"/>
        <v>12</v>
      </c>
      <c r="I985" s="72">
        <f t="shared" si="112"/>
        <v>12</v>
      </c>
      <c r="J985" s="22"/>
      <c r="K985" s="90"/>
      <c r="L985" s="90"/>
      <c r="M985" s="2"/>
      <c r="N985" t="s">
        <v>35</v>
      </c>
      <c r="O985" t="s">
        <v>35</v>
      </c>
      <c r="P985" t="s">
        <v>36</v>
      </c>
      <c r="Q985" t="s">
        <v>5358</v>
      </c>
      <c r="U985" s="2" t="s">
        <v>37</v>
      </c>
      <c r="V985" t="s">
        <v>8845</v>
      </c>
      <c r="Y985" s="90"/>
      <c r="Z985" s="2">
        <v>6</v>
      </c>
      <c r="AA985" s="22">
        <v>162</v>
      </c>
      <c r="AB985" s="22"/>
      <c r="AC985" s="22"/>
      <c r="AD985" s="22"/>
      <c r="AE985" s="22"/>
      <c r="AF985" t="s">
        <v>8846</v>
      </c>
      <c r="AI985" t="s">
        <v>2471</v>
      </c>
      <c r="AK985" t="s">
        <v>184</v>
      </c>
      <c r="AN985" t="s">
        <v>465</v>
      </c>
      <c r="AU985"/>
      <c r="AV985"/>
      <c r="AW985"/>
      <c r="AX985"/>
      <c r="BC985" s="173"/>
      <c r="BD985" s="173"/>
      <c r="BE985" s="173"/>
      <c r="BF985" s="173"/>
      <c r="BG985" s="160"/>
      <c r="BH985" s="160"/>
      <c r="BI985" s="160"/>
      <c r="BJ985" s="43">
        <f t="shared" si="111"/>
        <v>0</v>
      </c>
      <c r="BK985" s="44"/>
      <c r="BL985" s="44"/>
      <c r="BM985" s="44"/>
      <c r="BN985" s="44"/>
      <c r="BR985" s="2" t="s">
        <v>10975</v>
      </c>
    </row>
    <row r="986" spans="1:70" x14ac:dyDescent="0.2">
      <c r="A986" t="s">
        <v>5296</v>
      </c>
      <c r="B986" t="s">
        <v>8817</v>
      </c>
      <c r="C986" t="s">
        <v>81</v>
      </c>
      <c r="D986" t="s">
        <v>82</v>
      </c>
      <c r="E986" t="s">
        <v>83</v>
      </c>
      <c r="F986" t="s">
        <v>5455</v>
      </c>
      <c r="G986" s="72">
        <f t="shared" si="113"/>
        <v>12</v>
      </c>
      <c r="H986" s="72">
        <f t="shared" si="113"/>
        <v>12</v>
      </c>
      <c r="I986" s="72">
        <f t="shared" si="112"/>
        <v>12</v>
      </c>
      <c r="J986" s="22"/>
      <c r="K986" s="90"/>
      <c r="L986" s="90"/>
      <c r="M986" s="2"/>
      <c r="N986" t="s">
        <v>35</v>
      </c>
      <c r="O986" t="s">
        <v>35</v>
      </c>
      <c r="P986" t="s">
        <v>36</v>
      </c>
      <c r="Q986" t="s">
        <v>5358</v>
      </c>
      <c r="U986" s="2" t="s">
        <v>37</v>
      </c>
      <c r="V986" t="s">
        <v>8847</v>
      </c>
      <c r="Y986" s="90"/>
      <c r="Z986" s="2">
        <v>6</v>
      </c>
      <c r="AA986" s="22">
        <v>197</v>
      </c>
      <c r="AB986" s="22"/>
      <c r="AC986" s="22"/>
      <c r="AD986" s="22"/>
      <c r="AE986" s="22"/>
      <c r="AF986" t="s">
        <v>8848</v>
      </c>
      <c r="AI986" t="s">
        <v>2471</v>
      </c>
      <c r="AK986" t="s">
        <v>184</v>
      </c>
      <c r="AN986" t="s">
        <v>465</v>
      </c>
      <c r="AU986"/>
      <c r="AV986"/>
      <c r="AW986"/>
      <c r="AX986"/>
      <c r="BC986" s="173"/>
      <c r="BD986" s="173"/>
      <c r="BE986" s="173"/>
      <c r="BF986" s="173"/>
      <c r="BG986" s="160"/>
      <c r="BH986" s="160"/>
      <c r="BI986" s="160"/>
      <c r="BJ986" s="43">
        <f t="shared" si="111"/>
        <v>0</v>
      </c>
      <c r="BK986" s="44"/>
      <c r="BL986" s="44"/>
      <c r="BM986" s="44"/>
      <c r="BN986" s="44"/>
      <c r="BR986" s="2" t="s">
        <v>10975</v>
      </c>
    </row>
    <row r="987" spans="1:70" x14ac:dyDescent="0.2">
      <c r="A987" t="s">
        <v>5296</v>
      </c>
      <c r="B987" t="s">
        <v>8817</v>
      </c>
      <c r="C987" t="s">
        <v>81</v>
      </c>
      <c r="D987" t="s">
        <v>82</v>
      </c>
      <c r="E987" t="s">
        <v>83</v>
      </c>
      <c r="F987" t="s">
        <v>5455</v>
      </c>
      <c r="G987" s="72">
        <f t="shared" si="113"/>
        <v>12</v>
      </c>
      <c r="H987" s="72">
        <f t="shared" si="113"/>
        <v>12</v>
      </c>
      <c r="I987" s="72">
        <f t="shared" si="112"/>
        <v>12</v>
      </c>
      <c r="J987" s="22"/>
      <c r="K987" s="90"/>
      <c r="L987" s="90"/>
      <c r="M987" s="2"/>
      <c r="N987" t="s">
        <v>35</v>
      </c>
      <c r="O987" t="s">
        <v>35</v>
      </c>
      <c r="P987" t="s">
        <v>36</v>
      </c>
      <c r="Q987" t="s">
        <v>5341</v>
      </c>
      <c r="U987" s="2" t="s">
        <v>37</v>
      </c>
      <c r="V987" t="s">
        <v>8849</v>
      </c>
      <c r="Y987" s="90"/>
      <c r="Z987" s="2">
        <v>7</v>
      </c>
      <c r="AA987" s="22">
        <v>210</v>
      </c>
      <c r="AB987" s="22"/>
      <c r="AC987" s="22"/>
      <c r="AD987" s="22"/>
      <c r="AE987" s="22"/>
      <c r="AF987" t="s">
        <v>8850</v>
      </c>
      <c r="AI987" t="s">
        <v>2471</v>
      </c>
      <c r="AK987" t="s">
        <v>184</v>
      </c>
      <c r="AN987" t="s">
        <v>465</v>
      </c>
      <c r="AU987"/>
      <c r="AV987"/>
      <c r="AW987"/>
      <c r="AX987"/>
      <c r="BC987" s="173"/>
      <c r="BD987" s="173"/>
      <c r="BE987" s="173"/>
      <c r="BF987" s="173"/>
      <c r="BG987" s="160"/>
      <c r="BH987" s="160"/>
      <c r="BI987" s="160"/>
      <c r="BJ987" s="43">
        <f t="shared" si="111"/>
        <v>0</v>
      </c>
      <c r="BK987" s="44"/>
      <c r="BL987" s="44"/>
      <c r="BM987" s="44"/>
      <c r="BN987" s="44"/>
      <c r="BR987" s="2" t="s">
        <v>10975</v>
      </c>
    </row>
    <row r="988" spans="1:70" x14ac:dyDescent="0.2">
      <c r="A988" t="s">
        <v>5296</v>
      </c>
      <c r="B988" t="s">
        <v>8817</v>
      </c>
      <c r="C988" t="s">
        <v>81</v>
      </c>
      <c r="D988" t="s">
        <v>82</v>
      </c>
      <c r="E988" t="s">
        <v>83</v>
      </c>
      <c r="F988" t="s">
        <v>5455</v>
      </c>
      <c r="G988" s="72">
        <f t="shared" si="113"/>
        <v>12</v>
      </c>
      <c r="H988" s="72">
        <f t="shared" si="113"/>
        <v>12</v>
      </c>
      <c r="I988" s="72">
        <f t="shared" si="112"/>
        <v>12</v>
      </c>
      <c r="J988" s="22"/>
      <c r="K988" s="90"/>
      <c r="L988" s="90"/>
      <c r="M988" s="2"/>
      <c r="N988" t="s">
        <v>35</v>
      </c>
      <c r="O988" t="s">
        <v>35</v>
      </c>
      <c r="P988" t="s">
        <v>36</v>
      </c>
      <c r="Q988" t="s">
        <v>5351</v>
      </c>
      <c r="U988" s="2" t="s">
        <v>37</v>
      </c>
      <c r="V988" t="s">
        <v>8851</v>
      </c>
      <c r="Y988" s="90"/>
      <c r="Z988" s="2">
        <v>8</v>
      </c>
      <c r="AA988" s="22">
        <v>238</v>
      </c>
      <c r="AB988" s="22"/>
      <c r="AC988" s="22"/>
      <c r="AD988" s="22"/>
      <c r="AE988" s="45" t="s">
        <v>8442</v>
      </c>
      <c r="AF988" t="s">
        <v>8852</v>
      </c>
      <c r="AI988" t="s">
        <v>4456</v>
      </c>
      <c r="AK988" t="s">
        <v>184</v>
      </c>
      <c r="AN988" t="s">
        <v>465</v>
      </c>
      <c r="AS988" s="2"/>
      <c r="AU988"/>
      <c r="AV988"/>
      <c r="AX988"/>
      <c r="BC988" s="173"/>
      <c r="BD988" s="173"/>
      <c r="BE988" s="173"/>
      <c r="BF988" s="173"/>
      <c r="BG988" s="160"/>
      <c r="BH988" s="160"/>
      <c r="BI988" s="160"/>
      <c r="BJ988" s="43">
        <f t="shared" si="111"/>
        <v>0</v>
      </c>
      <c r="BK988" s="43">
        <f>BJ988</f>
        <v>0</v>
      </c>
      <c r="BL988" s="44"/>
      <c r="BM988" s="44"/>
      <c r="BN988" s="44"/>
      <c r="BR988" s="2" t="s">
        <v>10975</v>
      </c>
    </row>
    <row r="989" spans="1:70" x14ac:dyDescent="0.2">
      <c r="A989" t="s">
        <v>5296</v>
      </c>
      <c r="B989" t="s">
        <v>8817</v>
      </c>
      <c r="C989" t="s">
        <v>81</v>
      </c>
      <c r="D989" t="s">
        <v>82</v>
      </c>
      <c r="E989" t="s">
        <v>83</v>
      </c>
      <c r="F989" t="s">
        <v>5455</v>
      </c>
      <c r="G989" s="72">
        <f t="shared" si="113"/>
        <v>12</v>
      </c>
      <c r="H989" s="72">
        <f t="shared" si="113"/>
        <v>12</v>
      </c>
      <c r="I989" s="72">
        <f t="shared" si="112"/>
        <v>12</v>
      </c>
      <c r="J989" s="22"/>
      <c r="K989" s="90"/>
      <c r="L989" s="90"/>
      <c r="M989" s="2"/>
      <c r="N989" t="s">
        <v>35</v>
      </c>
      <c r="O989" t="s">
        <v>35</v>
      </c>
      <c r="P989" t="s">
        <v>36</v>
      </c>
      <c r="Q989" t="s">
        <v>5351</v>
      </c>
      <c r="U989" s="2" t="s">
        <v>37</v>
      </c>
      <c r="V989" t="s">
        <v>8853</v>
      </c>
      <c r="Y989" s="90"/>
      <c r="Z989" s="2">
        <v>6</v>
      </c>
      <c r="AA989" s="22">
        <v>181</v>
      </c>
      <c r="AB989" s="22"/>
      <c r="AC989" s="22"/>
      <c r="AD989" s="22"/>
      <c r="AE989" s="22"/>
      <c r="AF989" t="s">
        <v>8854</v>
      </c>
      <c r="AI989" t="s">
        <v>8855</v>
      </c>
      <c r="AK989" t="s">
        <v>184</v>
      </c>
      <c r="AN989" t="s">
        <v>465</v>
      </c>
      <c r="AU989"/>
      <c r="AV989"/>
      <c r="AW989"/>
      <c r="AX989"/>
      <c r="BC989" s="173"/>
      <c r="BD989" s="173"/>
      <c r="BE989" s="173"/>
      <c r="BF989" s="173"/>
      <c r="BG989" s="160"/>
      <c r="BH989" s="160"/>
      <c r="BI989" s="160"/>
      <c r="BJ989" s="43">
        <f t="shared" si="111"/>
        <v>0</v>
      </c>
      <c r="BK989" s="44"/>
      <c r="BL989" s="44"/>
      <c r="BM989" s="44"/>
      <c r="BN989" s="44"/>
      <c r="BR989" s="2" t="s">
        <v>10975</v>
      </c>
    </row>
    <row r="990" spans="1:70" x14ac:dyDescent="0.2">
      <c r="A990" t="s">
        <v>5296</v>
      </c>
      <c r="B990" t="s">
        <v>8817</v>
      </c>
      <c r="C990" t="s">
        <v>81</v>
      </c>
      <c r="D990" t="s">
        <v>82</v>
      </c>
      <c r="E990" t="s">
        <v>83</v>
      </c>
      <c r="F990" t="s">
        <v>5455</v>
      </c>
      <c r="G990" s="72">
        <f t="shared" si="113"/>
        <v>12</v>
      </c>
      <c r="H990" s="72">
        <f t="shared" si="113"/>
        <v>12</v>
      </c>
      <c r="I990" s="72">
        <f t="shared" si="112"/>
        <v>12</v>
      </c>
      <c r="J990" s="22"/>
      <c r="K990" s="90"/>
      <c r="L990" s="90"/>
      <c r="M990" s="2"/>
      <c r="N990" t="s">
        <v>35</v>
      </c>
      <c r="O990" t="s">
        <v>35</v>
      </c>
      <c r="P990" t="s">
        <v>36</v>
      </c>
      <c r="Q990" t="s">
        <v>5306</v>
      </c>
      <c r="U990" s="2" t="s">
        <v>37</v>
      </c>
      <c r="V990" t="s">
        <v>8856</v>
      </c>
      <c r="Y990" s="90"/>
      <c r="Z990" s="2">
        <v>8</v>
      </c>
      <c r="AA990" s="22">
        <v>237</v>
      </c>
      <c r="AB990" s="22"/>
      <c r="AC990" s="22"/>
      <c r="AD990" s="22"/>
      <c r="AE990" s="45" t="s">
        <v>8857</v>
      </c>
      <c r="AF990" t="s">
        <v>8858</v>
      </c>
      <c r="AI990" t="s">
        <v>266</v>
      </c>
      <c r="AK990" t="s">
        <v>184</v>
      </c>
      <c r="AN990" t="s">
        <v>465</v>
      </c>
      <c r="AS990" s="2"/>
      <c r="AU990"/>
      <c r="AV990"/>
      <c r="AX990"/>
      <c r="BC990" s="173"/>
      <c r="BD990" s="173"/>
      <c r="BE990" s="173"/>
      <c r="BF990" s="173"/>
      <c r="BG990" s="160"/>
      <c r="BH990" s="160"/>
      <c r="BI990" s="160"/>
      <c r="BJ990" s="43">
        <f t="shared" si="111"/>
        <v>0</v>
      </c>
      <c r="BK990" s="43">
        <f>BJ990</f>
        <v>0</v>
      </c>
      <c r="BL990" s="44"/>
      <c r="BM990" s="44"/>
      <c r="BN990" s="44"/>
      <c r="BR990" s="2" t="s">
        <v>10975</v>
      </c>
    </row>
    <row r="991" spans="1:70" x14ac:dyDescent="0.2">
      <c r="A991" t="s">
        <v>5296</v>
      </c>
      <c r="B991" t="s">
        <v>8817</v>
      </c>
      <c r="C991" t="s">
        <v>81</v>
      </c>
      <c r="D991" t="s">
        <v>82</v>
      </c>
      <c r="E991" t="s">
        <v>83</v>
      </c>
      <c r="F991" t="s">
        <v>5455</v>
      </c>
      <c r="G991" s="72">
        <f t="shared" si="113"/>
        <v>12</v>
      </c>
      <c r="H991" s="72">
        <f t="shared" si="113"/>
        <v>12</v>
      </c>
      <c r="I991" s="72">
        <f t="shared" si="112"/>
        <v>12</v>
      </c>
      <c r="J991" s="22"/>
      <c r="K991" s="90"/>
      <c r="L991" s="90"/>
      <c r="M991" s="2"/>
      <c r="N991" t="s">
        <v>35</v>
      </c>
      <c r="O991" t="s">
        <v>35</v>
      </c>
      <c r="P991" t="s">
        <v>36</v>
      </c>
      <c r="Q991" t="s">
        <v>5306</v>
      </c>
      <c r="U991" s="2" t="s">
        <v>37</v>
      </c>
      <c r="V991" t="s">
        <v>8859</v>
      </c>
      <c r="Y991" s="90"/>
      <c r="Z991" s="2">
        <v>6</v>
      </c>
      <c r="AA991" s="22">
        <v>177</v>
      </c>
      <c r="AB991" s="22"/>
      <c r="AC991" s="22"/>
      <c r="AD991" s="22"/>
      <c r="AE991" s="45" t="s">
        <v>8708</v>
      </c>
      <c r="AF991" t="s">
        <v>8860</v>
      </c>
      <c r="AI991" t="s">
        <v>4456</v>
      </c>
      <c r="AK991" t="s">
        <v>184</v>
      </c>
      <c r="AN991" t="s">
        <v>465</v>
      </c>
      <c r="AU991"/>
      <c r="AX991"/>
      <c r="BC991" s="173"/>
      <c r="BD991" s="173"/>
      <c r="BE991" s="173"/>
      <c r="BF991" s="173"/>
      <c r="BG991" s="160"/>
      <c r="BH991" s="160"/>
      <c r="BI991" s="160"/>
      <c r="BJ991" s="43">
        <f t="shared" si="111"/>
        <v>0</v>
      </c>
      <c r="BK991" s="44"/>
      <c r="BL991" s="44"/>
      <c r="BM991" s="44"/>
      <c r="BN991" s="43">
        <f>BJ991</f>
        <v>0</v>
      </c>
      <c r="BR991" s="2" t="s">
        <v>10975</v>
      </c>
    </row>
    <row r="992" spans="1:70" x14ac:dyDescent="0.2">
      <c r="A992" t="s">
        <v>5296</v>
      </c>
      <c r="B992" t="s">
        <v>8817</v>
      </c>
      <c r="C992" t="s">
        <v>81</v>
      </c>
      <c r="D992" t="s">
        <v>82</v>
      </c>
      <c r="E992" t="s">
        <v>83</v>
      </c>
      <c r="F992" t="s">
        <v>5455</v>
      </c>
      <c r="G992" s="72">
        <f t="shared" si="113"/>
        <v>12</v>
      </c>
      <c r="H992" s="72">
        <f t="shared" si="113"/>
        <v>12</v>
      </c>
      <c r="I992" s="72">
        <f t="shared" si="112"/>
        <v>12</v>
      </c>
      <c r="J992" s="22"/>
      <c r="K992" s="90"/>
      <c r="L992" s="90"/>
      <c r="M992" s="2"/>
      <c r="N992" t="s">
        <v>35</v>
      </c>
      <c r="O992" t="s">
        <v>35</v>
      </c>
      <c r="P992" t="s">
        <v>36</v>
      </c>
      <c r="Q992" t="s">
        <v>5451</v>
      </c>
      <c r="U992" s="2" t="s">
        <v>37</v>
      </c>
      <c r="V992" t="s">
        <v>8861</v>
      </c>
      <c r="Y992" s="90"/>
      <c r="Z992" s="2">
        <v>6</v>
      </c>
      <c r="AA992" s="22">
        <v>164</v>
      </c>
      <c r="AB992" s="22"/>
      <c r="AC992" s="22"/>
      <c r="AD992" s="22"/>
      <c r="AE992" s="22"/>
      <c r="AF992" t="s">
        <v>8862</v>
      </c>
      <c r="AI992" t="s">
        <v>4456</v>
      </c>
      <c r="AK992" t="s">
        <v>184</v>
      </c>
      <c r="AN992" t="s">
        <v>465</v>
      </c>
      <c r="AU992"/>
      <c r="AV992"/>
      <c r="AW992"/>
      <c r="AX992"/>
      <c r="BC992" s="173"/>
      <c r="BD992" s="173"/>
      <c r="BE992" s="173"/>
      <c r="BF992" s="173"/>
      <c r="BG992" s="160"/>
      <c r="BH992" s="160"/>
      <c r="BI992" s="160"/>
      <c r="BJ992" s="43">
        <f t="shared" si="111"/>
        <v>0</v>
      </c>
      <c r="BK992" s="44"/>
      <c r="BL992" s="44"/>
      <c r="BM992" s="44"/>
      <c r="BN992" s="44"/>
      <c r="BR992" s="2" t="s">
        <v>10975</v>
      </c>
    </row>
    <row r="993" spans="1:70" x14ac:dyDescent="0.2">
      <c r="A993" t="s">
        <v>5296</v>
      </c>
      <c r="B993" t="s">
        <v>8817</v>
      </c>
      <c r="C993" t="s">
        <v>81</v>
      </c>
      <c r="D993" t="s">
        <v>82</v>
      </c>
      <c r="E993" t="s">
        <v>83</v>
      </c>
      <c r="F993" t="s">
        <v>5455</v>
      </c>
      <c r="G993" s="72">
        <f t="shared" si="113"/>
        <v>12</v>
      </c>
      <c r="H993" s="72">
        <f t="shared" si="113"/>
        <v>12</v>
      </c>
      <c r="I993" s="72">
        <f t="shared" si="112"/>
        <v>12</v>
      </c>
      <c r="J993" s="22"/>
      <c r="K993" s="90"/>
      <c r="L993" s="90"/>
      <c r="M993" s="2"/>
      <c r="N993" t="s">
        <v>35</v>
      </c>
      <c r="O993" t="s">
        <v>35</v>
      </c>
      <c r="P993" t="s">
        <v>36</v>
      </c>
      <c r="Q993" t="s">
        <v>5451</v>
      </c>
      <c r="U993" s="2" t="s">
        <v>37</v>
      </c>
      <c r="V993" t="s">
        <v>8863</v>
      </c>
      <c r="Y993" s="90"/>
      <c r="Z993" s="2">
        <v>6</v>
      </c>
      <c r="AA993" s="22">
        <v>170</v>
      </c>
      <c r="AB993" s="22"/>
      <c r="AC993" s="22"/>
      <c r="AD993" s="22"/>
      <c r="AE993" s="22"/>
      <c r="AF993" t="s">
        <v>8864</v>
      </c>
      <c r="AI993" t="s">
        <v>4456</v>
      </c>
      <c r="AK993" t="s">
        <v>184</v>
      </c>
      <c r="AN993" t="s">
        <v>465</v>
      </c>
      <c r="AU993"/>
      <c r="AV993"/>
      <c r="AW993"/>
      <c r="AX993"/>
      <c r="BC993" s="173"/>
      <c r="BD993" s="173"/>
      <c r="BE993" s="173"/>
      <c r="BF993" s="173"/>
      <c r="BG993" s="160"/>
      <c r="BH993" s="160"/>
      <c r="BI993" s="160"/>
      <c r="BJ993" s="43">
        <f t="shared" si="111"/>
        <v>0</v>
      </c>
      <c r="BK993" s="44"/>
      <c r="BL993" s="44"/>
      <c r="BM993" s="44"/>
      <c r="BN993" s="44"/>
      <c r="BR993" s="2" t="s">
        <v>10975</v>
      </c>
    </row>
    <row r="994" spans="1:70" x14ac:dyDescent="0.2">
      <c r="A994" t="s">
        <v>5296</v>
      </c>
      <c r="B994" t="s">
        <v>8817</v>
      </c>
      <c r="C994" t="s">
        <v>81</v>
      </c>
      <c r="D994" t="s">
        <v>82</v>
      </c>
      <c r="E994" t="s">
        <v>83</v>
      </c>
      <c r="F994" t="s">
        <v>5455</v>
      </c>
      <c r="G994" s="72">
        <f t="shared" si="113"/>
        <v>12</v>
      </c>
      <c r="H994" s="72">
        <f t="shared" si="113"/>
        <v>12</v>
      </c>
      <c r="I994" s="72">
        <f t="shared" si="112"/>
        <v>12</v>
      </c>
      <c r="J994" s="22"/>
      <c r="K994" s="90"/>
      <c r="L994" s="90"/>
      <c r="M994" s="2"/>
      <c r="N994" t="s">
        <v>35</v>
      </c>
      <c r="O994" t="s">
        <v>35</v>
      </c>
      <c r="P994" t="s">
        <v>36</v>
      </c>
      <c r="Q994" t="s">
        <v>5451</v>
      </c>
      <c r="R994" t="s">
        <v>5481</v>
      </c>
      <c r="U994" s="2" t="s">
        <v>37</v>
      </c>
      <c r="V994" t="s">
        <v>8865</v>
      </c>
      <c r="Y994" s="90"/>
      <c r="Z994" s="2">
        <v>6</v>
      </c>
      <c r="AA994" s="22">
        <v>178</v>
      </c>
      <c r="AB994" s="22"/>
      <c r="AC994" s="22"/>
      <c r="AD994" s="22"/>
      <c r="AE994" s="46" t="s">
        <v>8833</v>
      </c>
      <c r="AF994" t="s">
        <v>8866</v>
      </c>
      <c r="AI994" t="s">
        <v>4456</v>
      </c>
      <c r="AK994" t="s">
        <v>184</v>
      </c>
      <c r="AN994" t="s">
        <v>465</v>
      </c>
      <c r="AU994"/>
      <c r="AV994" s="75">
        <v>89</v>
      </c>
      <c r="AW994" s="2">
        <f>AA994</f>
        <v>178</v>
      </c>
      <c r="AX994"/>
      <c r="BC994" s="173"/>
      <c r="BD994" s="173"/>
      <c r="BE994" s="173"/>
      <c r="BF994" s="173"/>
      <c r="BG994" s="160"/>
      <c r="BH994" s="160"/>
      <c r="BI994" s="160"/>
      <c r="BJ994" s="43">
        <f t="shared" si="111"/>
        <v>0</v>
      </c>
      <c r="BN994" s="43">
        <f>BJ994*AV994/AW994</f>
        <v>0</v>
      </c>
      <c r="BR994" s="2" t="s">
        <v>10975</v>
      </c>
    </row>
    <row r="995" spans="1:70" x14ac:dyDescent="0.2">
      <c r="A995" t="s">
        <v>5296</v>
      </c>
      <c r="B995" t="s">
        <v>8817</v>
      </c>
      <c r="C995" t="s">
        <v>81</v>
      </c>
      <c r="D995" t="s">
        <v>82</v>
      </c>
      <c r="E995" t="s">
        <v>83</v>
      </c>
      <c r="F995" t="s">
        <v>5455</v>
      </c>
      <c r="G995" s="72">
        <f t="shared" si="113"/>
        <v>12</v>
      </c>
      <c r="H995" s="72">
        <f t="shared" si="113"/>
        <v>12</v>
      </c>
      <c r="I995" s="72">
        <f t="shared" si="112"/>
        <v>12</v>
      </c>
      <c r="J995" s="22"/>
      <c r="K995" s="90"/>
      <c r="L995" s="90"/>
      <c r="M995" s="2"/>
      <c r="N995" t="s">
        <v>35</v>
      </c>
      <c r="O995" t="s">
        <v>35</v>
      </c>
      <c r="P995" t="s">
        <v>36</v>
      </c>
      <c r="Q995" t="s">
        <v>5294</v>
      </c>
      <c r="R995" t="s">
        <v>5481</v>
      </c>
      <c r="U995" s="2" t="s">
        <v>37</v>
      </c>
      <c r="V995" t="s">
        <v>8867</v>
      </c>
      <c r="Y995" s="90"/>
      <c r="Z995" s="2">
        <v>7</v>
      </c>
      <c r="AA995" s="22">
        <v>206</v>
      </c>
      <c r="AB995" s="22"/>
      <c r="AC995" s="22"/>
      <c r="AD995" s="22"/>
      <c r="AE995" s="22"/>
      <c r="AF995" t="s">
        <v>8868</v>
      </c>
      <c r="AI995" t="s">
        <v>4456</v>
      </c>
      <c r="AK995" t="s">
        <v>184</v>
      </c>
      <c r="AN995" t="s">
        <v>465</v>
      </c>
      <c r="AU995"/>
      <c r="AV995"/>
      <c r="AW995"/>
      <c r="AX995"/>
      <c r="BC995" s="173"/>
      <c r="BD995" s="173"/>
      <c r="BE995" s="173"/>
      <c r="BF995" s="173"/>
      <c r="BG995" s="160"/>
      <c r="BH995" s="160"/>
      <c r="BI995" s="160"/>
      <c r="BJ995" s="43">
        <f t="shared" si="111"/>
        <v>0</v>
      </c>
      <c r="BK995" s="44"/>
      <c r="BL995" s="44"/>
      <c r="BM995" s="44"/>
      <c r="BN995" s="44"/>
      <c r="BR995" s="2" t="s">
        <v>10975</v>
      </c>
    </row>
    <row r="996" spans="1:70" x14ac:dyDescent="0.2">
      <c r="A996" t="s">
        <v>5296</v>
      </c>
      <c r="B996" t="s">
        <v>8817</v>
      </c>
      <c r="C996" t="s">
        <v>81</v>
      </c>
      <c r="D996" t="s">
        <v>82</v>
      </c>
      <c r="E996" t="s">
        <v>83</v>
      </c>
      <c r="F996" t="s">
        <v>5455</v>
      </c>
      <c r="G996" s="72">
        <f t="shared" si="113"/>
        <v>12</v>
      </c>
      <c r="H996" s="72">
        <f t="shared" si="113"/>
        <v>12</v>
      </c>
      <c r="I996" s="72">
        <f t="shared" si="112"/>
        <v>12</v>
      </c>
      <c r="J996" s="22"/>
      <c r="K996" s="90"/>
      <c r="L996" s="90"/>
      <c r="M996" s="2"/>
      <c r="N996" t="s">
        <v>35</v>
      </c>
      <c r="O996" t="s">
        <v>35</v>
      </c>
      <c r="P996" t="s">
        <v>36</v>
      </c>
      <c r="Q996" t="s">
        <v>5294</v>
      </c>
      <c r="U996" s="2" t="s">
        <v>37</v>
      </c>
      <c r="V996" t="s">
        <v>8869</v>
      </c>
      <c r="Y996" s="90"/>
      <c r="Z996" s="2">
        <v>7</v>
      </c>
      <c r="AA996" s="22">
        <v>197</v>
      </c>
      <c r="AB996" s="22"/>
      <c r="AC996" s="22"/>
      <c r="AD996" s="22"/>
      <c r="AE996" s="22"/>
      <c r="AF996" t="s">
        <v>8870</v>
      </c>
      <c r="AI996" t="s">
        <v>4456</v>
      </c>
      <c r="AK996" t="s">
        <v>184</v>
      </c>
      <c r="AN996" t="s">
        <v>465</v>
      </c>
      <c r="AU996"/>
      <c r="AV996"/>
      <c r="AW996"/>
      <c r="AX996"/>
      <c r="BC996" s="173"/>
      <c r="BD996" s="173"/>
      <c r="BE996" s="173"/>
      <c r="BF996" s="173"/>
      <c r="BG996" s="160"/>
      <c r="BH996" s="160"/>
      <c r="BI996" s="160"/>
      <c r="BJ996" s="43">
        <f t="shared" si="111"/>
        <v>0</v>
      </c>
      <c r="BK996" s="44"/>
      <c r="BL996" s="44"/>
      <c r="BM996" s="44"/>
      <c r="BN996" s="44"/>
      <c r="BR996" s="2" t="s">
        <v>10975</v>
      </c>
    </row>
    <row r="997" spans="1:70" x14ac:dyDescent="0.2">
      <c r="A997" t="s">
        <v>5296</v>
      </c>
      <c r="B997" t="s">
        <v>8817</v>
      </c>
      <c r="C997" t="s">
        <v>81</v>
      </c>
      <c r="D997" t="s">
        <v>82</v>
      </c>
      <c r="E997" t="s">
        <v>83</v>
      </c>
      <c r="F997" t="s">
        <v>5455</v>
      </c>
      <c r="G997" s="72">
        <f t="shared" si="113"/>
        <v>12</v>
      </c>
      <c r="H997" s="72">
        <f t="shared" si="113"/>
        <v>12</v>
      </c>
      <c r="I997" s="72">
        <f t="shared" si="112"/>
        <v>12</v>
      </c>
      <c r="J997" s="22"/>
      <c r="K997" s="90"/>
      <c r="L997" s="90"/>
      <c r="M997" s="2"/>
      <c r="N997" t="s">
        <v>35</v>
      </c>
      <c r="O997" t="s">
        <v>35</v>
      </c>
      <c r="P997" t="s">
        <v>36</v>
      </c>
      <c r="Q997" t="s">
        <v>8871</v>
      </c>
      <c r="U997" s="2" t="s">
        <v>37</v>
      </c>
      <c r="V997" t="s">
        <v>8872</v>
      </c>
      <c r="Y997" s="90"/>
      <c r="Z997" s="2">
        <v>6</v>
      </c>
      <c r="AA997" s="22">
        <v>200</v>
      </c>
      <c r="AB997" s="22"/>
      <c r="AC997" s="22"/>
      <c r="AD997" s="22"/>
      <c r="AE997" s="46" t="s">
        <v>8691</v>
      </c>
      <c r="AF997" t="s">
        <v>8873</v>
      </c>
      <c r="AI997" t="s">
        <v>266</v>
      </c>
      <c r="AK997" t="s">
        <v>184</v>
      </c>
      <c r="AN997" t="s">
        <v>465</v>
      </c>
      <c r="AU997"/>
      <c r="AV997" s="47">
        <v>146</v>
      </c>
      <c r="AW997" s="2">
        <f>AA997</f>
        <v>200</v>
      </c>
      <c r="AX997"/>
      <c r="BC997" s="173"/>
      <c r="BD997" s="173"/>
      <c r="BE997" s="173"/>
      <c r="BF997" s="173"/>
      <c r="BG997" s="160"/>
      <c r="BH997" s="160"/>
      <c r="BI997" s="160"/>
      <c r="BJ997" s="43">
        <f t="shared" si="111"/>
        <v>0</v>
      </c>
      <c r="BN997" s="43">
        <f>BJ997*AV997/AW997</f>
        <v>0</v>
      </c>
      <c r="BR997" s="2" t="s">
        <v>10975</v>
      </c>
    </row>
    <row r="998" spans="1:70" x14ac:dyDescent="0.2">
      <c r="A998" t="s">
        <v>5296</v>
      </c>
      <c r="B998" t="s">
        <v>8817</v>
      </c>
      <c r="C998" t="s">
        <v>81</v>
      </c>
      <c r="D998" t="s">
        <v>82</v>
      </c>
      <c r="E998" t="s">
        <v>83</v>
      </c>
      <c r="F998" t="s">
        <v>5455</v>
      </c>
      <c r="G998" s="72">
        <f t="shared" si="113"/>
        <v>12</v>
      </c>
      <c r="H998" s="72">
        <f t="shared" si="113"/>
        <v>12</v>
      </c>
      <c r="I998" s="72">
        <f t="shared" si="112"/>
        <v>12</v>
      </c>
      <c r="J998" s="22"/>
      <c r="K998" s="90"/>
      <c r="L998" s="90"/>
      <c r="M998" s="2"/>
      <c r="N998" t="s">
        <v>35</v>
      </c>
      <c r="O998" t="s">
        <v>35</v>
      </c>
      <c r="P998" t="s">
        <v>36</v>
      </c>
      <c r="Q998" t="s">
        <v>8871</v>
      </c>
      <c r="U998" s="2" t="s">
        <v>37</v>
      </c>
      <c r="V998" t="s">
        <v>8874</v>
      </c>
      <c r="Y998" s="90"/>
      <c r="Z998" s="2">
        <v>4</v>
      </c>
      <c r="AA998" s="22">
        <v>93</v>
      </c>
      <c r="AB998" s="22"/>
      <c r="AC998" s="22"/>
      <c r="AD998" s="22"/>
      <c r="AE998" s="22"/>
      <c r="AF998" t="s">
        <v>8875</v>
      </c>
      <c r="AI998" t="s">
        <v>6235</v>
      </c>
      <c r="AK998" t="s">
        <v>184</v>
      </c>
      <c r="AN998" t="s">
        <v>465</v>
      </c>
      <c r="AU998"/>
      <c r="AV998"/>
      <c r="AW998"/>
      <c r="AX998"/>
      <c r="BC998" s="173"/>
      <c r="BD998" s="173"/>
      <c r="BE998" s="173"/>
      <c r="BF998" s="173"/>
      <c r="BG998" s="160"/>
      <c r="BH998" s="160"/>
      <c r="BI998" s="160"/>
      <c r="BJ998" s="43">
        <f t="shared" si="111"/>
        <v>0</v>
      </c>
      <c r="BK998" s="44"/>
      <c r="BL998" s="44"/>
      <c r="BM998" s="44"/>
      <c r="BN998" s="44"/>
      <c r="BR998" s="2" t="s">
        <v>10975</v>
      </c>
    </row>
    <row r="999" spans="1:70" x14ac:dyDescent="0.2">
      <c r="A999" t="s">
        <v>5296</v>
      </c>
      <c r="B999" t="s">
        <v>8817</v>
      </c>
      <c r="C999" t="s">
        <v>81</v>
      </c>
      <c r="D999" t="s">
        <v>82</v>
      </c>
      <c r="E999" t="s">
        <v>83</v>
      </c>
      <c r="F999" t="s">
        <v>5455</v>
      </c>
      <c r="G999" s="72">
        <f t="shared" si="113"/>
        <v>12</v>
      </c>
      <c r="H999" s="72">
        <f t="shared" si="113"/>
        <v>12</v>
      </c>
      <c r="I999" s="72">
        <f t="shared" si="112"/>
        <v>12</v>
      </c>
      <c r="J999" s="22"/>
      <c r="K999" s="90"/>
      <c r="L999" s="90"/>
      <c r="M999" s="2"/>
      <c r="N999" t="s">
        <v>35</v>
      </c>
      <c r="O999" t="s">
        <v>35</v>
      </c>
      <c r="P999" t="s">
        <v>36</v>
      </c>
      <c r="Q999" t="s">
        <v>5341</v>
      </c>
      <c r="U999" s="2" t="s">
        <v>37</v>
      </c>
      <c r="V999" t="s">
        <v>8876</v>
      </c>
      <c r="Y999" s="90"/>
      <c r="Z999" s="2">
        <v>6</v>
      </c>
      <c r="AA999" s="22">
        <v>179</v>
      </c>
      <c r="AB999" s="22"/>
      <c r="AC999" s="22"/>
      <c r="AD999" s="22"/>
      <c r="AE999" s="46" t="s">
        <v>8877</v>
      </c>
      <c r="AF999" t="s">
        <v>8878</v>
      </c>
      <c r="AI999" t="s">
        <v>266</v>
      </c>
      <c r="AK999" t="s">
        <v>184</v>
      </c>
      <c r="AN999" t="s">
        <v>465</v>
      </c>
      <c r="AU999"/>
      <c r="AV999" s="47">
        <v>57</v>
      </c>
      <c r="AW999" s="2">
        <f>AA999</f>
        <v>179</v>
      </c>
      <c r="AX999"/>
      <c r="BC999" s="173"/>
      <c r="BD999" s="173"/>
      <c r="BE999" s="173"/>
      <c r="BF999" s="173"/>
      <c r="BG999" s="160"/>
      <c r="BH999" s="160"/>
      <c r="BI999" s="160"/>
      <c r="BJ999" s="43">
        <f t="shared" si="111"/>
        <v>0</v>
      </c>
      <c r="BN999" s="43">
        <f>BJ999*AV999/AW999</f>
        <v>0</v>
      </c>
      <c r="BR999" s="2" t="s">
        <v>10975</v>
      </c>
    </row>
    <row r="1000" spans="1:70" x14ac:dyDescent="0.2">
      <c r="A1000" t="s">
        <v>5296</v>
      </c>
      <c r="B1000" t="s">
        <v>8817</v>
      </c>
      <c r="C1000" t="s">
        <v>81</v>
      </c>
      <c r="D1000" t="s">
        <v>82</v>
      </c>
      <c r="E1000" t="s">
        <v>83</v>
      </c>
      <c r="F1000" t="s">
        <v>5455</v>
      </c>
      <c r="G1000" s="72">
        <f t="shared" si="113"/>
        <v>12</v>
      </c>
      <c r="H1000" s="72">
        <f t="shared" si="113"/>
        <v>12</v>
      </c>
      <c r="I1000" s="72">
        <f t="shared" si="112"/>
        <v>12</v>
      </c>
      <c r="J1000" s="22"/>
      <c r="K1000" s="90"/>
      <c r="L1000" s="90"/>
      <c r="M1000" s="2"/>
      <c r="N1000" t="s">
        <v>35</v>
      </c>
      <c r="O1000" t="s">
        <v>35</v>
      </c>
      <c r="P1000" t="s">
        <v>36</v>
      </c>
      <c r="Q1000" t="s">
        <v>5341</v>
      </c>
      <c r="U1000" s="2" t="s">
        <v>37</v>
      </c>
      <c r="V1000" t="s">
        <v>8879</v>
      </c>
      <c r="Y1000" s="90"/>
      <c r="Z1000" s="2">
        <v>5</v>
      </c>
      <c r="AA1000" s="22">
        <v>133</v>
      </c>
      <c r="AB1000" s="22"/>
      <c r="AC1000" s="22"/>
      <c r="AD1000" s="22"/>
      <c r="AE1000" s="22"/>
      <c r="AF1000" t="s">
        <v>5552</v>
      </c>
      <c r="AI1000" t="s">
        <v>266</v>
      </c>
      <c r="AK1000" t="s">
        <v>184</v>
      </c>
      <c r="AN1000" t="s">
        <v>465</v>
      </c>
      <c r="AU1000"/>
      <c r="AV1000"/>
      <c r="AW1000"/>
      <c r="AX1000"/>
      <c r="BC1000" s="173"/>
      <c r="BD1000" s="173"/>
      <c r="BE1000" s="173"/>
      <c r="BF1000" s="173"/>
      <c r="BG1000" s="160"/>
      <c r="BH1000" s="160"/>
      <c r="BI1000" s="160"/>
      <c r="BJ1000" s="43">
        <f t="shared" si="111"/>
        <v>0</v>
      </c>
      <c r="BK1000" s="44"/>
      <c r="BL1000" s="44"/>
      <c r="BM1000" s="44"/>
      <c r="BN1000" s="44"/>
      <c r="BR1000" s="2" t="s">
        <v>10975</v>
      </c>
    </row>
    <row r="1001" spans="1:70" x14ac:dyDescent="0.2">
      <c r="A1001" t="s">
        <v>5296</v>
      </c>
      <c r="B1001" t="s">
        <v>8817</v>
      </c>
      <c r="C1001" t="s">
        <v>81</v>
      </c>
      <c r="D1001" t="s">
        <v>82</v>
      </c>
      <c r="E1001" t="s">
        <v>83</v>
      </c>
      <c r="F1001" t="s">
        <v>5455</v>
      </c>
      <c r="G1001" s="72">
        <f t="shared" si="113"/>
        <v>12</v>
      </c>
      <c r="H1001" s="72">
        <f t="shared" si="113"/>
        <v>12</v>
      </c>
      <c r="I1001" s="72">
        <f t="shared" si="112"/>
        <v>12</v>
      </c>
      <c r="J1001" s="22"/>
      <c r="K1001" s="90"/>
      <c r="L1001" s="90"/>
      <c r="M1001" s="2"/>
      <c r="N1001" t="s">
        <v>35</v>
      </c>
      <c r="O1001" t="s">
        <v>35</v>
      </c>
      <c r="P1001" t="s">
        <v>36</v>
      </c>
      <c r="Q1001" t="s">
        <v>5341</v>
      </c>
      <c r="U1001" s="2" t="s">
        <v>37</v>
      </c>
      <c r="V1001" t="s">
        <v>8880</v>
      </c>
      <c r="Y1001" s="90"/>
      <c r="Z1001" s="2">
        <v>4</v>
      </c>
      <c r="AA1001" s="22">
        <v>238</v>
      </c>
      <c r="AB1001" s="22"/>
      <c r="AC1001" s="22"/>
      <c r="AD1001" s="22"/>
      <c r="AE1001" s="45" t="s">
        <v>8881</v>
      </c>
      <c r="AF1001" t="s">
        <v>5574</v>
      </c>
      <c r="AI1001" t="s">
        <v>2471</v>
      </c>
      <c r="AK1001" t="s">
        <v>184</v>
      </c>
      <c r="AN1001" t="s">
        <v>465</v>
      </c>
      <c r="AT1001" s="2"/>
      <c r="AU1001"/>
      <c r="AV1001"/>
      <c r="AX1001"/>
      <c r="BC1001" s="173"/>
      <c r="BD1001" s="173"/>
      <c r="BE1001" s="173"/>
      <c r="BF1001" s="173"/>
      <c r="BG1001" s="160"/>
      <c r="BH1001" s="160"/>
      <c r="BI1001" s="160"/>
      <c r="BJ1001" s="43">
        <f t="shared" si="111"/>
        <v>0</v>
      </c>
      <c r="BK1001" s="44"/>
      <c r="BL1001" s="43">
        <f>BJ1001</f>
        <v>0</v>
      </c>
      <c r="BM1001" s="44"/>
      <c r="BN1001" s="44"/>
      <c r="BR1001" s="2" t="s">
        <v>10975</v>
      </c>
    </row>
    <row r="1002" spans="1:70" x14ac:dyDescent="0.2">
      <c r="A1002" t="s">
        <v>5296</v>
      </c>
      <c r="B1002" t="s">
        <v>8882</v>
      </c>
      <c r="C1002" t="s">
        <v>81</v>
      </c>
      <c r="D1002" t="s">
        <v>82</v>
      </c>
      <c r="E1002" t="s">
        <v>83</v>
      </c>
      <c r="F1002" t="s">
        <v>5455</v>
      </c>
      <c r="G1002" s="72">
        <f t="shared" si="113"/>
        <v>12</v>
      </c>
      <c r="H1002" s="72">
        <f t="shared" si="113"/>
        <v>12</v>
      </c>
      <c r="I1002" s="72">
        <f t="shared" si="112"/>
        <v>12</v>
      </c>
      <c r="J1002" s="22"/>
      <c r="K1002" s="90"/>
      <c r="L1002" s="90"/>
      <c r="M1002" s="2"/>
      <c r="N1002" t="s">
        <v>35</v>
      </c>
      <c r="O1002" t="s">
        <v>35</v>
      </c>
      <c r="P1002" t="s">
        <v>36</v>
      </c>
      <c r="Q1002" t="s">
        <v>8883</v>
      </c>
      <c r="U1002" s="2" t="s">
        <v>37</v>
      </c>
      <c r="V1002" t="s">
        <v>8884</v>
      </c>
      <c r="Y1002" s="90"/>
      <c r="Z1002" s="2">
        <v>4</v>
      </c>
      <c r="AA1002" s="22">
        <v>207</v>
      </c>
      <c r="AB1002" s="22"/>
      <c r="AC1002" s="22"/>
      <c r="AD1002" s="22"/>
      <c r="AE1002" s="22"/>
      <c r="AF1002" t="s">
        <v>5589</v>
      </c>
      <c r="AI1002" t="s">
        <v>266</v>
      </c>
      <c r="AK1002" t="s">
        <v>184</v>
      </c>
      <c r="AN1002" t="s">
        <v>465</v>
      </c>
      <c r="AU1002"/>
      <c r="AV1002"/>
      <c r="AW1002"/>
      <c r="AX1002"/>
      <c r="BC1002" s="173"/>
      <c r="BD1002" s="173"/>
      <c r="BE1002" s="173"/>
      <c r="BF1002" s="173"/>
      <c r="BG1002" s="160"/>
      <c r="BH1002" s="160"/>
      <c r="BI1002" s="160"/>
      <c r="BJ1002" s="43">
        <f t="shared" si="111"/>
        <v>0</v>
      </c>
      <c r="BK1002" s="44"/>
      <c r="BL1002" s="44"/>
      <c r="BM1002" s="44"/>
      <c r="BN1002" s="44"/>
      <c r="BR1002" s="2" t="s">
        <v>10975</v>
      </c>
    </row>
    <row r="1003" spans="1:70" x14ac:dyDescent="0.2">
      <c r="A1003" t="s">
        <v>5296</v>
      </c>
      <c r="B1003" t="s">
        <v>8882</v>
      </c>
      <c r="C1003" t="s">
        <v>81</v>
      </c>
      <c r="D1003" t="s">
        <v>82</v>
      </c>
      <c r="E1003" t="s">
        <v>83</v>
      </c>
      <c r="F1003" t="s">
        <v>5455</v>
      </c>
      <c r="G1003" s="72">
        <f t="shared" si="113"/>
        <v>12</v>
      </c>
      <c r="H1003" s="72">
        <f t="shared" si="113"/>
        <v>12</v>
      </c>
      <c r="I1003" s="72">
        <f t="shared" si="112"/>
        <v>12</v>
      </c>
      <c r="J1003" s="22"/>
      <c r="K1003" s="90"/>
      <c r="L1003" s="90"/>
      <c r="M1003" s="2"/>
      <c r="N1003" t="s">
        <v>35</v>
      </c>
      <c r="O1003" t="s">
        <v>35</v>
      </c>
      <c r="P1003" t="s">
        <v>36</v>
      </c>
      <c r="Q1003" t="s">
        <v>8883</v>
      </c>
      <c r="U1003" s="2" t="s">
        <v>37</v>
      </c>
      <c r="V1003" t="s">
        <v>8885</v>
      </c>
      <c r="Y1003" s="90"/>
      <c r="Z1003" s="2">
        <v>3</v>
      </c>
      <c r="AA1003" s="22">
        <v>151</v>
      </c>
      <c r="AB1003" s="22"/>
      <c r="AC1003" s="22"/>
      <c r="AD1003" s="22"/>
      <c r="AE1003" s="45" t="s">
        <v>7611</v>
      </c>
      <c r="AF1003" t="s">
        <v>179</v>
      </c>
      <c r="AI1003" t="s">
        <v>266</v>
      </c>
      <c r="AK1003" t="s">
        <v>184</v>
      </c>
      <c r="AN1003" t="s">
        <v>465</v>
      </c>
      <c r="AU1003"/>
      <c r="AX1003"/>
      <c r="BC1003" s="173"/>
      <c r="BD1003" s="173"/>
      <c r="BE1003" s="173"/>
      <c r="BF1003" s="173"/>
      <c r="BG1003" s="160"/>
      <c r="BH1003" s="160"/>
      <c r="BI1003" s="160"/>
      <c r="BJ1003" s="43">
        <f t="shared" si="111"/>
        <v>0</v>
      </c>
      <c r="BK1003" s="44"/>
      <c r="BL1003" s="44"/>
      <c r="BM1003" s="44"/>
      <c r="BN1003" s="43">
        <f>BJ1003</f>
        <v>0</v>
      </c>
      <c r="BR1003" s="2" t="s">
        <v>10975</v>
      </c>
    </row>
    <row r="1004" spans="1:70" x14ac:dyDescent="0.2">
      <c r="A1004" t="s">
        <v>5296</v>
      </c>
      <c r="B1004" t="s">
        <v>8882</v>
      </c>
      <c r="C1004" t="s">
        <v>81</v>
      </c>
      <c r="D1004" t="s">
        <v>82</v>
      </c>
      <c r="E1004" t="s">
        <v>83</v>
      </c>
      <c r="F1004" t="s">
        <v>5455</v>
      </c>
      <c r="G1004" s="72">
        <f t="shared" si="113"/>
        <v>12</v>
      </c>
      <c r="H1004" s="72">
        <f t="shared" si="113"/>
        <v>12</v>
      </c>
      <c r="I1004" s="72">
        <f t="shared" si="112"/>
        <v>12</v>
      </c>
      <c r="J1004" s="22"/>
      <c r="K1004" s="90"/>
      <c r="L1004" s="90"/>
      <c r="M1004" s="2"/>
      <c r="N1004" t="s">
        <v>35</v>
      </c>
      <c r="O1004" t="s">
        <v>35</v>
      </c>
      <c r="P1004" t="s">
        <v>36</v>
      </c>
      <c r="Q1004" t="s">
        <v>8886</v>
      </c>
      <c r="U1004" s="2" t="s">
        <v>37</v>
      </c>
      <c r="V1004" t="s">
        <v>8887</v>
      </c>
      <c r="Y1004" s="90"/>
      <c r="Z1004" s="2">
        <v>4</v>
      </c>
      <c r="AA1004" s="22">
        <v>238</v>
      </c>
      <c r="AB1004" s="22"/>
      <c r="AC1004" s="22"/>
      <c r="AD1004" s="22"/>
      <c r="AE1004" s="45" t="s">
        <v>7931</v>
      </c>
      <c r="AF1004" t="s">
        <v>8888</v>
      </c>
      <c r="AI1004" t="s">
        <v>266</v>
      </c>
      <c r="AK1004" t="s">
        <v>184</v>
      </c>
      <c r="AN1004" t="s">
        <v>465</v>
      </c>
      <c r="AU1004"/>
      <c r="AX1004"/>
      <c r="BC1004" s="173"/>
      <c r="BD1004" s="173"/>
      <c r="BE1004" s="173"/>
      <c r="BF1004" s="173"/>
      <c r="BG1004" s="160"/>
      <c r="BH1004" s="160"/>
      <c r="BI1004" s="160"/>
      <c r="BJ1004" s="43">
        <f t="shared" si="111"/>
        <v>0</v>
      </c>
      <c r="BK1004" s="44"/>
      <c r="BL1004" s="44"/>
      <c r="BM1004" s="44"/>
      <c r="BN1004" s="43">
        <f>BJ1004</f>
        <v>0</v>
      </c>
      <c r="BR1004" s="2" t="s">
        <v>10975</v>
      </c>
    </row>
    <row r="1005" spans="1:70" x14ac:dyDescent="0.2">
      <c r="A1005" t="s">
        <v>5296</v>
      </c>
      <c r="B1005" t="s">
        <v>8882</v>
      </c>
      <c r="C1005" t="s">
        <v>81</v>
      </c>
      <c r="D1005" t="s">
        <v>82</v>
      </c>
      <c r="E1005" t="s">
        <v>83</v>
      </c>
      <c r="F1005" t="s">
        <v>5455</v>
      </c>
      <c r="G1005" s="72">
        <f t="shared" si="113"/>
        <v>12</v>
      </c>
      <c r="H1005" s="72">
        <f t="shared" si="113"/>
        <v>12</v>
      </c>
      <c r="I1005" s="72">
        <f t="shared" si="112"/>
        <v>12</v>
      </c>
      <c r="J1005" s="22"/>
      <c r="K1005" s="90"/>
      <c r="L1005" s="90"/>
      <c r="M1005" s="2"/>
      <c r="N1005" t="s">
        <v>35</v>
      </c>
      <c r="O1005" t="s">
        <v>35</v>
      </c>
      <c r="P1005" t="s">
        <v>36</v>
      </c>
      <c r="Q1005" t="s">
        <v>5626</v>
      </c>
      <c r="U1005" s="2" t="s">
        <v>37</v>
      </c>
      <c r="V1005" t="s">
        <v>8889</v>
      </c>
      <c r="Y1005" s="90"/>
      <c r="Z1005" s="2">
        <v>5</v>
      </c>
      <c r="AA1005" s="22">
        <v>260</v>
      </c>
      <c r="AB1005" s="22"/>
      <c r="AC1005" s="22"/>
      <c r="AD1005" s="22"/>
      <c r="AE1005" s="22"/>
      <c r="AF1005" t="s">
        <v>5613</v>
      </c>
      <c r="AI1005" t="s">
        <v>266</v>
      </c>
      <c r="AK1005" t="s">
        <v>184</v>
      </c>
      <c r="AN1005" t="s">
        <v>465</v>
      </c>
      <c r="AU1005"/>
      <c r="AV1005"/>
      <c r="AW1005"/>
      <c r="AX1005"/>
      <c r="BC1005" s="173"/>
      <c r="BD1005" s="173"/>
      <c r="BE1005" s="173"/>
      <c r="BF1005" s="173"/>
      <c r="BG1005" s="160"/>
      <c r="BH1005" s="160"/>
      <c r="BI1005" s="160"/>
      <c r="BJ1005" s="43">
        <f t="shared" si="111"/>
        <v>0</v>
      </c>
      <c r="BK1005" s="44"/>
      <c r="BL1005" s="44"/>
      <c r="BM1005" s="44"/>
      <c r="BN1005" s="44"/>
      <c r="BR1005" s="2" t="s">
        <v>10975</v>
      </c>
    </row>
    <row r="1006" spans="1:70" x14ac:dyDescent="0.2">
      <c r="A1006" t="s">
        <v>5296</v>
      </c>
      <c r="B1006" t="s">
        <v>8882</v>
      </c>
      <c r="C1006" t="s">
        <v>81</v>
      </c>
      <c r="D1006" t="s">
        <v>82</v>
      </c>
      <c r="E1006" t="s">
        <v>83</v>
      </c>
      <c r="F1006" t="s">
        <v>5455</v>
      </c>
      <c r="G1006" s="72">
        <f t="shared" si="113"/>
        <v>12</v>
      </c>
      <c r="H1006" s="72">
        <f t="shared" si="113"/>
        <v>12</v>
      </c>
      <c r="I1006" s="72">
        <f t="shared" si="112"/>
        <v>12</v>
      </c>
      <c r="J1006" s="22"/>
      <c r="K1006" s="90"/>
      <c r="L1006" s="90"/>
      <c r="M1006" s="2"/>
      <c r="N1006" t="s">
        <v>35</v>
      </c>
      <c r="O1006" t="s">
        <v>35</v>
      </c>
      <c r="P1006" t="s">
        <v>36</v>
      </c>
      <c r="Q1006" t="s">
        <v>4650</v>
      </c>
      <c r="U1006" s="2" t="s">
        <v>37</v>
      </c>
      <c r="V1006" t="s">
        <v>8890</v>
      </c>
      <c r="Y1006" s="90"/>
      <c r="Z1006" s="2">
        <v>4</v>
      </c>
      <c r="AA1006" s="22">
        <v>175</v>
      </c>
      <c r="AB1006" s="22"/>
      <c r="AC1006" s="22"/>
      <c r="AD1006" s="22"/>
      <c r="AE1006" s="22"/>
      <c r="AF1006" t="s">
        <v>8891</v>
      </c>
      <c r="AI1006" t="s">
        <v>266</v>
      </c>
      <c r="AK1006" t="s">
        <v>184</v>
      </c>
      <c r="AN1006" t="s">
        <v>465</v>
      </c>
      <c r="AU1006"/>
      <c r="AV1006"/>
      <c r="AW1006"/>
      <c r="AX1006"/>
      <c r="BC1006" s="173"/>
      <c r="BD1006" s="173"/>
      <c r="BE1006" s="173"/>
      <c r="BF1006" s="173"/>
      <c r="BG1006" s="160"/>
      <c r="BH1006" s="160"/>
      <c r="BI1006" s="160"/>
      <c r="BJ1006" s="43">
        <f t="shared" si="111"/>
        <v>0</v>
      </c>
      <c r="BK1006" s="44"/>
      <c r="BL1006" s="44"/>
      <c r="BM1006" s="44"/>
      <c r="BN1006" s="44"/>
      <c r="BR1006" s="2" t="s">
        <v>10975</v>
      </c>
    </row>
    <row r="1007" spans="1:70" x14ac:dyDescent="0.2">
      <c r="A1007" t="s">
        <v>5296</v>
      </c>
      <c r="B1007" t="s">
        <v>8882</v>
      </c>
      <c r="C1007" t="s">
        <v>81</v>
      </c>
      <c r="D1007" t="s">
        <v>82</v>
      </c>
      <c r="E1007" t="s">
        <v>83</v>
      </c>
      <c r="F1007" t="s">
        <v>5455</v>
      </c>
      <c r="G1007" s="72">
        <f t="shared" si="113"/>
        <v>12</v>
      </c>
      <c r="H1007" s="72">
        <f t="shared" si="113"/>
        <v>12</v>
      </c>
      <c r="I1007" s="72">
        <f t="shared" si="112"/>
        <v>12</v>
      </c>
      <c r="J1007" s="22"/>
      <c r="K1007" s="90"/>
      <c r="L1007" s="90"/>
      <c r="M1007" s="2"/>
      <c r="N1007" t="s">
        <v>35</v>
      </c>
      <c r="O1007" t="s">
        <v>35</v>
      </c>
      <c r="P1007" t="s">
        <v>36</v>
      </c>
      <c r="Q1007" t="s">
        <v>4650</v>
      </c>
      <c r="U1007" s="2" t="s">
        <v>37</v>
      </c>
      <c r="V1007" t="s">
        <v>8892</v>
      </c>
      <c r="Y1007" s="90"/>
      <c r="Z1007" s="2">
        <v>4</v>
      </c>
      <c r="AA1007" s="22">
        <v>174</v>
      </c>
      <c r="AB1007" s="22"/>
      <c r="AC1007" s="22"/>
      <c r="AD1007" s="22"/>
      <c r="AE1007" s="46" t="s">
        <v>7279</v>
      </c>
      <c r="AF1007" t="s">
        <v>8893</v>
      </c>
      <c r="AI1007" t="s">
        <v>266</v>
      </c>
      <c r="AK1007" t="s">
        <v>184</v>
      </c>
      <c r="AN1007" t="s">
        <v>465</v>
      </c>
      <c r="AU1007"/>
      <c r="AV1007" s="47">
        <v>147</v>
      </c>
      <c r="AW1007" s="2">
        <f>AA1007</f>
        <v>174</v>
      </c>
      <c r="AX1007"/>
      <c r="BC1007" s="173"/>
      <c r="BD1007" s="173"/>
      <c r="BE1007" s="173"/>
      <c r="BF1007" s="173"/>
      <c r="BG1007" s="160"/>
      <c r="BH1007" s="160"/>
      <c r="BI1007" s="160"/>
      <c r="BJ1007" s="43">
        <f t="shared" si="111"/>
        <v>0</v>
      </c>
      <c r="BN1007" s="43">
        <f>BJ1007*AV1007/AW1007</f>
        <v>0</v>
      </c>
      <c r="BR1007" s="2" t="s">
        <v>10975</v>
      </c>
    </row>
    <row r="1008" spans="1:70" x14ac:dyDescent="0.2">
      <c r="A1008" t="s">
        <v>5296</v>
      </c>
      <c r="B1008" t="s">
        <v>8882</v>
      </c>
      <c r="C1008" t="s">
        <v>81</v>
      </c>
      <c r="D1008" t="s">
        <v>82</v>
      </c>
      <c r="E1008" t="s">
        <v>83</v>
      </c>
      <c r="F1008" t="s">
        <v>5455</v>
      </c>
      <c r="G1008" s="72">
        <f t="shared" si="113"/>
        <v>12</v>
      </c>
      <c r="H1008" s="72">
        <f t="shared" si="113"/>
        <v>12</v>
      </c>
      <c r="I1008" s="72">
        <f t="shared" si="112"/>
        <v>12</v>
      </c>
      <c r="J1008" s="22"/>
      <c r="K1008" s="90"/>
      <c r="L1008" s="90"/>
      <c r="M1008" s="2"/>
      <c r="N1008" t="s">
        <v>35</v>
      </c>
      <c r="O1008" t="s">
        <v>35</v>
      </c>
      <c r="P1008" t="s">
        <v>36</v>
      </c>
      <c r="Q1008" t="s">
        <v>4650</v>
      </c>
      <c r="U1008" s="2" t="s">
        <v>37</v>
      </c>
      <c r="V1008" t="s">
        <v>8894</v>
      </c>
      <c r="Y1008" s="90"/>
      <c r="Z1008" s="2">
        <v>4</v>
      </c>
      <c r="AA1008" s="22">
        <v>197</v>
      </c>
      <c r="AB1008" s="22"/>
      <c r="AC1008" s="22"/>
      <c r="AD1008" s="22"/>
      <c r="AE1008" s="22"/>
      <c r="AF1008" t="s">
        <v>5888</v>
      </c>
      <c r="AI1008" t="s">
        <v>266</v>
      </c>
      <c r="AK1008" t="s">
        <v>184</v>
      </c>
      <c r="AN1008" t="s">
        <v>465</v>
      </c>
      <c r="AU1008"/>
      <c r="AV1008"/>
      <c r="AW1008"/>
      <c r="AX1008"/>
      <c r="BC1008" s="173"/>
      <c r="BD1008" s="173"/>
      <c r="BE1008" s="173"/>
      <c r="BF1008" s="173"/>
      <c r="BG1008" s="160"/>
      <c r="BH1008" s="160"/>
      <c r="BI1008" s="160"/>
      <c r="BJ1008" s="43">
        <f t="shared" si="111"/>
        <v>0</v>
      </c>
      <c r="BK1008" s="44"/>
      <c r="BL1008" s="44"/>
      <c r="BM1008" s="44"/>
      <c r="BN1008" s="44"/>
      <c r="BR1008" s="2" t="s">
        <v>10975</v>
      </c>
    </row>
    <row r="1009" spans="1:70" x14ac:dyDescent="0.2">
      <c r="A1009" t="s">
        <v>5296</v>
      </c>
      <c r="B1009" t="s">
        <v>8882</v>
      </c>
      <c r="C1009" t="s">
        <v>81</v>
      </c>
      <c r="D1009" t="s">
        <v>82</v>
      </c>
      <c r="E1009" t="s">
        <v>83</v>
      </c>
      <c r="F1009" t="s">
        <v>5455</v>
      </c>
      <c r="G1009" s="72">
        <f t="shared" si="113"/>
        <v>12</v>
      </c>
      <c r="H1009" s="72">
        <f t="shared" si="113"/>
        <v>12</v>
      </c>
      <c r="I1009" s="72">
        <f t="shared" si="112"/>
        <v>12</v>
      </c>
      <c r="J1009" s="22"/>
      <c r="K1009" s="90"/>
      <c r="L1009" s="90"/>
      <c r="M1009" s="2"/>
      <c r="N1009" t="s">
        <v>35</v>
      </c>
      <c r="O1009" t="s">
        <v>35</v>
      </c>
      <c r="P1009" t="s">
        <v>36</v>
      </c>
      <c r="Q1009" t="s">
        <v>4650</v>
      </c>
      <c r="U1009" s="2" t="s">
        <v>37</v>
      </c>
      <c r="V1009" t="s">
        <v>8895</v>
      </c>
      <c r="Y1009" s="90"/>
      <c r="Z1009" s="2">
        <v>4</v>
      </c>
      <c r="AA1009" s="22">
        <v>190</v>
      </c>
      <c r="AB1009" s="22"/>
      <c r="AC1009" s="22"/>
      <c r="AD1009" s="22"/>
      <c r="AE1009" s="46" t="s">
        <v>8830</v>
      </c>
      <c r="AF1009" t="s">
        <v>8896</v>
      </c>
      <c r="AI1009" t="s">
        <v>266</v>
      </c>
      <c r="AK1009" t="s">
        <v>184</v>
      </c>
      <c r="AN1009" t="s">
        <v>465</v>
      </c>
      <c r="AU1009"/>
      <c r="AV1009" s="47">
        <v>56</v>
      </c>
      <c r="AW1009" s="2">
        <f>AA1009</f>
        <v>190</v>
      </c>
      <c r="AX1009"/>
      <c r="BC1009" s="173"/>
      <c r="BD1009" s="173"/>
      <c r="BE1009" s="173"/>
      <c r="BF1009" s="173"/>
      <c r="BG1009" s="160"/>
      <c r="BH1009" s="160"/>
      <c r="BI1009" s="160"/>
      <c r="BJ1009" s="43">
        <f t="shared" si="111"/>
        <v>0</v>
      </c>
      <c r="BN1009" s="43">
        <f>BJ1009*AV1009/AW1009</f>
        <v>0</v>
      </c>
      <c r="BR1009" s="2" t="s">
        <v>10975</v>
      </c>
    </row>
    <row r="1010" spans="1:70" x14ac:dyDescent="0.2">
      <c r="A1010" t="s">
        <v>5296</v>
      </c>
      <c r="B1010" t="s">
        <v>8882</v>
      </c>
      <c r="C1010" t="s">
        <v>81</v>
      </c>
      <c r="D1010" t="s">
        <v>82</v>
      </c>
      <c r="E1010" t="s">
        <v>83</v>
      </c>
      <c r="F1010" t="s">
        <v>5455</v>
      </c>
      <c r="G1010" s="72">
        <f t="shared" si="113"/>
        <v>12</v>
      </c>
      <c r="H1010" s="72">
        <f t="shared" si="113"/>
        <v>12</v>
      </c>
      <c r="I1010" s="72">
        <f t="shared" si="112"/>
        <v>12</v>
      </c>
      <c r="J1010" s="22"/>
      <c r="K1010" s="90"/>
      <c r="L1010" s="90"/>
      <c r="M1010" s="2"/>
      <c r="N1010" t="s">
        <v>35</v>
      </c>
      <c r="O1010" t="s">
        <v>35</v>
      </c>
      <c r="P1010" t="s">
        <v>36</v>
      </c>
      <c r="Q1010" t="s">
        <v>5341</v>
      </c>
      <c r="U1010" s="2" t="s">
        <v>37</v>
      </c>
      <c r="V1010" t="s">
        <v>8897</v>
      </c>
      <c r="Y1010" s="90"/>
      <c r="Z1010" s="2">
        <v>4</v>
      </c>
      <c r="AA1010" s="22">
        <v>171</v>
      </c>
      <c r="AB1010" s="22"/>
      <c r="AC1010" s="22"/>
      <c r="AD1010" s="22"/>
      <c r="AE1010" s="22"/>
      <c r="AF1010" t="s">
        <v>8898</v>
      </c>
      <c r="AI1010" t="s">
        <v>2471</v>
      </c>
      <c r="AK1010" t="s">
        <v>184</v>
      </c>
      <c r="AN1010" t="s">
        <v>465</v>
      </c>
      <c r="AU1010"/>
      <c r="AV1010"/>
      <c r="AW1010"/>
      <c r="AX1010"/>
      <c r="BC1010" s="173"/>
      <c r="BD1010" s="173"/>
      <c r="BE1010" s="173"/>
      <c r="BF1010" s="173"/>
      <c r="BG1010" s="160"/>
      <c r="BH1010" s="160"/>
      <c r="BI1010" s="160"/>
      <c r="BJ1010" s="43">
        <f t="shared" si="111"/>
        <v>0</v>
      </c>
      <c r="BK1010" s="44"/>
      <c r="BL1010" s="44"/>
      <c r="BM1010" s="44"/>
      <c r="BN1010" s="44"/>
      <c r="BR1010" s="2" t="s">
        <v>10975</v>
      </c>
    </row>
    <row r="1011" spans="1:70" x14ac:dyDescent="0.2">
      <c r="A1011" t="s">
        <v>5296</v>
      </c>
      <c r="B1011" t="s">
        <v>8882</v>
      </c>
      <c r="C1011" t="s">
        <v>81</v>
      </c>
      <c r="D1011" t="s">
        <v>82</v>
      </c>
      <c r="E1011" t="s">
        <v>83</v>
      </c>
      <c r="F1011" t="s">
        <v>5455</v>
      </c>
      <c r="G1011" s="72">
        <f t="shared" si="113"/>
        <v>12</v>
      </c>
      <c r="H1011" s="72">
        <f t="shared" si="113"/>
        <v>12</v>
      </c>
      <c r="I1011" s="72">
        <f t="shared" si="112"/>
        <v>12</v>
      </c>
      <c r="J1011" s="22"/>
      <c r="K1011" s="90"/>
      <c r="L1011" s="90"/>
      <c r="M1011" s="2"/>
      <c r="N1011" t="s">
        <v>35</v>
      </c>
      <c r="O1011" t="s">
        <v>35</v>
      </c>
      <c r="P1011" t="s">
        <v>36</v>
      </c>
      <c r="Q1011" t="s">
        <v>5361</v>
      </c>
      <c r="U1011" s="2" t="s">
        <v>37</v>
      </c>
      <c r="V1011" t="s">
        <v>8899</v>
      </c>
      <c r="Y1011" s="90"/>
      <c r="Z1011" s="2">
        <v>3</v>
      </c>
      <c r="AA1011" s="22">
        <v>129</v>
      </c>
      <c r="AB1011" s="22"/>
      <c r="AC1011" s="22"/>
      <c r="AD1011" s="22"/>
      <c r="AE1011" s="22"/>
      <c r="AF1011" t="s">
        <v>5783</v>
      </c>
      <c r="AI1011" t="s">
        <v>2471</v>
      </c>
      <c r="AK1011" t="s">
        <v>184</v>
      </c>
      <c r="AN1011" t="s">
        <v>465</v>
      </c>
      <c r="AU1011"/>
      <c r="AV1011"/>
      <c r="AW1011"/>
      <c r="AX1011"/>
      <c r="BC1011" s="173"/>
      <c r="BD1011" s="173"/>
      <c r="BE1011" s="173"/>
      <c r="BF1011" s="173"/>
      <c r="BG1011" s="160"/>
      <c r="BH1011" s="160"/>
      <c r="BI1011" s="160"/>
      <c r="BJ1011" s="43">
        <f t="shared" si="111"/>
        <v>0</v>
      </c>
      <c r="BK1011" s="44"/>
      <c r="BL1011" s="44"/>
      <c r="BM1011" s="44"/>
      <c r="BN1011" s="44"/>
      <c r="BR1011" s="2" t="s">
        <v>10975</v>
      </c>
    </row>
    <row r="1012" spans="1:70" x14ac:dyDescent="0.2">
      <c r="A1012" t="s">
        <v>5296</v>
      </c>
      <c r="B1012" t="s">
        <v>8882</v>
      </c>
      <c r="C1012" t="s">
        <v>81</v>
      </c>
      <c r="D1012" t="s">
        <v>82</v>
      </c>
      <c r="E1012" t="s">
        <v>83</v>
      </c>
      <c r="F1012" t="s">
        <v>5455</v>
      </c>
      <c r="G1012" s="72">
        <f t="shared" si="113"/>
        <v>12</v>
      </c>
      <c r="H1012" s="72">
        <f t="shared" si="113"/>
        <v>12</v>
      </c>
      <c r="I1012" s="72">
        <f t="shared" si="112"/>
        <v>12</v>
      </c>
      <c r="J1012" s="22"/>
      <c r="K1012" s="90"/>
      <c r="L1012" s="90"/>
      <c r="M1012" s="2"/>
      <c r="N1012" t="s">
        <v>35</v>
      </c>
      <c r="O1012" t="s">
        <v>35</v>
      </c>
      <c r="P1012" t="s">
        <v>36</v>
      </c>
      <c r="Q1012" t="s">
        <v>8883</v>
      </c>
      <c r="U1012" s="2" t="s">
        <v>37</v>
      </c>
      <c r="V1012" t="s">
        <v>8900</v>
      </c>
      <c r="Y1012" s="90"/>
      <c r="Z1012" s="2">
        <v>6</v>
      </c>
      <c r="AA1012" s="22">
        <v>193</v>
      </c>
      <c r="AB1012" s="22"/>
      <c r="AC1012" s="22"/>
      <c r="AD1012" s="22"/>
      <c r="AE1012" s="22"/>
      <c r="AF1012" t="s">
        <v>8901</v>
      </c>
      <c r="AI1012" t="s">
        <v>266</v>
      </c>
      <c r="AK1012" t="s">
        <v>184</v>
      </c>
      <c r="AN1012" t="s">
        <v>465</v>
      </c>
      <c r="AU1012"/>
      <c r="AV1012"/>
      <c r="AW1012"/>
      <c r="AX1012"/>
      <c r="BC1012" s="173"/>
      <c r="BD1012" s="173"/>
      <c r="BE1012" s="173"/>
      <c r="BF1012" s="173"/>
      <c r="BG1012" s="160"/>
      <c r="BH1012" s="160"/>
      <c r="BI1012" s="160"/>
      <c r="BJ1012" s="43">
        <f t="shared" si="111"/>
        <v>0</v>
      </c>
      <c r="BK1012" s="44"/>
      <c r="BL1012" s="44"/>
      <c r="BM1012" s="44"/>
      <c r="BN1012" s="44"/>
      <c r="BR1012" s="2" t="s">
        <v>10975</v>
      </c>
    </row>
    <row r="1013" spans="1:70" x14ac:dyDescent="0.2">
      <c r="A1013" t="s">
        <v>5296</v>
      </c>
      <c r="B1013" t="s">
        <v>8882</v>
      </c>
      <c r="C1013" t="s">
        <v>81</v>
      </c>
      <c r="D1013" t="s">
        <v>82</v>
      </c>
      <c r="E1013" t="s">
        <v>83</v>
      </c>
      <c r="F1013" t="s">
        <v>5455</v>
      </c>
      <c r="G1013" s="72">
        <f t="shared" si="113"/>
        <v>12</v>
      </c>
      <c r="H1013" s="72">
        <f t="shared" si="113"/>
        <v>12</v>
      </c>
      <c r="I1013" s="72">
        <f t="shared" si="112"/>
        <v>12</v>
      </c>
      <c r="J1013" s="22"/>
      <c r="K1013" s="90"/>
      <c r="L1013" s="90"/>
      <c r="M1013" s="2"/>
      <c r="N1013" t="s">
        <v>35</v>
      </c>
      <c r="O1013" t="s">
        <v>35</v>
      </c>
      <c r="P1013" t="s">
        <v>36</v>
      </c>
      <c r="Q1013" t="s">
        <v>5456</v>
      </c>
      <c r="U1013" s="2" t="s">
        <v>37</v>
      </c>
      <c r="V1013" t="s">
        <v>8902</v>
      </c>
      <c r="Y1013" s="90"/>
      <c r="Z1013" s="2">
        <v>3</v>
      </c>
      <c r="AA1013" s="22">
        <v>148</v>
      </c>
      <c r="AB1013" s="22"/>
      <c r="AC1013" s="22"/>
      <c r="AD1013" s="22"/>
      <c r="AE1013" s="22"/>
      <c r="AF1013" t="s">
        <v>8903</v>
      </c>
      <c r="AI1013" t="s">
        <v>266</v>
      </c>
      <c r="AK1013" t="s">
        <v>184</v>
      </c>
      <c r="AN1013" t="s">
        <v>465</v>
      </c>
      <c r="AU1013"/>
      <c r="AV1013"/>
      <c r="AW1013"/>
      <c r="AX1013"/>
      <c r="BC1013" s="173"/>
      <c r="BD1013" s="173"/>
      <c r="BE1013" s="173"/>
      <c r="BF1013" s="173"/>
      <c r="BG1013" s="160"/>
      <c r="BH1013" s="160"/>
      <c r="BI1013" s="160"/>
      <c r="BJ1013" s="43">
        <f t="shared" si="111"/>
        <v>0</v>
      </c>
      <c r="BK1013" s="44"/>
      <c r="BL1013" s="44"/>
      <c r="BM1013" s="44"/>
      <c r="BN1013" s="44"/>
      <c r="BR1013" s="2" t="s">
        <v>10975</v>
      </c>
    </row>
    <row r="1014" spans="1:70" x14ac:dyDescent="0.2">
      <c r="A1014" t="s">
        <v>5296</v>
      </c>
      <c r="B1014" t="s">
        <v>8882</v>
      </c>
      <c r="C1014" t="s">
        <v>81</v>
      </c>
      <c r="D1014" t="s">
        <v>82</v>
      </c>
      <c r="E1014" t="s">
        <v>83</v>
      </c>
      <c r="F1014" t="s">
        <v>5455</v>
      </c>
      <c r="G1014" s="72">
        <f t="shared" si="113"/>
        <v>12</v>
      </c>
      <c r="H1014" s="72">
        <f t="shared" si="113"/>
        <v>12</v>
      </c>
      <c r="I1014" s="72">
        <f t="shared" si="112"/>
        <v>12</v>
      </c>
      <c r="J1014" s="22"/>
      <c r="K1014" s="90"/>
      <c r="L1014" s="90"/>
      <c r="M1014" s="2"/>
      <c r="N1014" t="s">
        <v>35</v>
      </c>
      <c r="O1014" t="s">
        <v>35</v>
      </c>
      <c r="P1014" t="s">
        <v>36</v>
      </c>
      <c r="Q1014" t="s">
        <v>5451</v>
      </c>
      <c r="U1014" s="2" t="s">
        <v>37</v>
      </c>
      <c r="V1014" t="s">
        <v>8904</v>
      </c>
      <c r="Y1014" s="90"/>
      <c r="Z1014" s="2">
        <v>8</v>
      </c>
      <c r="AA1014" s="22">
        <v>199</v>
      </c>
      <c r="AB1014" s="22"/>
      <c r="AC1014" s="22"/>
      <c r="AD1014" s="22"/>
      <c r="AE1014" s="45" t="s">
        <v>7812</v>
      </c>
      <c r="AF1014" t="s">
        <v>8905</v>
      </c>
      <c r="AI1014" t="s">
        <v>4456</v>
      </c>
      <c r="AK1014" t="s">
        <v>184</v>
      </c>
      <c r="AN1014" t="s">
        <v>465</v>
      </c>
      <c r="AS1014" s="2"/>
      <c r="AU1014"/>
      <c r="AV1014"/>
      <c r="AX1014"/>
      <c r="BC1014" s="173"/>
      <c r="BD1014" s="173"/>
      <c r="BE1014" s="173"/>
      <c r="BF1014" s="173"/>
      <c r="BG1014" s="160"/>
      <c r="BH1014" s="160"/>
      <c r="BI1014" s="160"/>
      <c r="BJ1014" s="43">
        <f t="shared" si="111"/>
        <v>0</v>
      </c>
      <c r="BK1014" s="43">
        <f>BJ1014</f>
        <v>0</v>
      </c>
      <c r="BL1014" s="44"/>
      <c r="BM1014" s="44"/>
      <c r="BN1014" s="44"/>
      <c r="BR1014" s="2" t="s">
        <v>10975</v>
      </c>
    </row>
    <row r="1015" spans="1:70" x14ac:dyDescent="0.2">
      <c r="A1015" t="s">
        <v>5296</v>
      </c>
      <c r="B1015" t="s">
        <v>8882</v>
      </c>
      <c r="C1015" t="s">
        <v>81</v>
      </c>
      <c r="D1015" t="s">
        <v>82</v>
      </c>
      <c r="E1015" t="s">
        <v>83</v>
      </c>
      <c r="F1015" t="s">
        <v>5455</v>
      </c>
      <c r="G1015" s="72">
        <f t="shared" si="113"/>
        <v>12</v>
      </c>
      <c r="H1015" s="72">
        <f t="shared" si="113"/>
        <v>12</v>
      </c>
      <c r="I1015" s="72">
        <f t="shared" si="112"/>
        <v>12</v>
      </c>
      <c r="J1015" s="22"/>
      <c r="K1015" s="90"/>
      <c r="L1015" s="90"/>
      <c r="M1015" s="2"/>
      <c r="N1015" t="s">
        <v>35</v>
      </c>
      <c r="O1015" t="s">
        <v>35</v>
      </c>
      <c r="P1015" t="s">
        <v>36</v>
      </c>
      <c r="Q1015" t="s">
        <v>5361</v>
      </c>
      <c r="U1015" s="2" t="s">
        <v>37</v>
      </c>
      <c r="V1015" t="s">
        <v>8906</v>
      </c>
      <c r="Y1015" s="90"/>
      <c r="Z1015" s="2">
        <v>5</v>
      </c>
      <c r="AA1015" s="22">
        <v>223</v>
      </c>
      <c r="AB1015" s="22"/>
      <c r="AC1015" s="22"/>
      <c r="AD1015" s="22"/>
      <c r="AE1015" s="22"/>
      <c r="AF1015" t="s">
        <v>8907</v>
      </c>
      <c r="AI1015" t="s">
        <v>2471</v>
      </c>
      <c r="AK1015" t="s">
        <v>184</v>
      </c>
      <c r="AN1015" t="s">
        <v>465</v>
      </c>
      <c r="AU1015"/>
      <c r="AV1015"/>
      <c r="AW1015"/>
      <c r="AX1015"/>
      <c r="BC1015" s="173"/>
      <c r="BD1015" s="173"/>
      <c r="BE1015" s="173"/>
      <c r="BF1015" s="173"/>
      <c r="BG1015" s="160"/>
      <c r="BH1015" s="160"/>
      <c r="BI1015" s="160"/>
      <c r="BJ1015" s="43">
        <f t="shared" si="111"/>
        <v>0</v>
      </c>
      <c r="BK1015" s="44"/>
      <c r="BL1015" s="44"/>
      <c r="BM1015" s="44"/>
      <c r="BN1015" s="44"/>
      <c r="BR1015" s="2" t="s">
        <v>10975</v>
      </c>
    </row>
    <row r="1016" spans="1:70" x14ac:dyDescent="0.2">
      <c r="A1016" t="s">
        <v>5296</v>
      </c>
      <c r="B1016" t="s">
        <v>8882</v>
      </c>
      <c r="C1016" t="s">
        <v>81</v>
      </c>
      <c r="D1016" t="s">
        <v>82</v>
      </c>
      <c r="E1016" t="s">
        <v>83</v>
      </c>
      <c r="F1016" t="s">
        <v>5455</v>
      </c>
      <c r="G1016" s="72">
        <f t="shared" si="113"/>
        <v>12</v>
      </c>
      <c r="H1016" s="72">
        <f t="shared" si="113"/>
        <v>12</v>
      </c>
      <c r="I1016" s="72">
        <f t="shared" si="112"/>
        <v>12</v>
      </c>
      <c r="J1016" s="22"/>
      <c r="K1016" s="90"/>
      <c r="L1016" s="90"/>
      <c r="M1016" s="2"/>
      <c r="N1016" t="s">
        <v>35</v>
      </c>
      <c r="O1016" t="s">
        <v>35</v>
      </c>
      <c r="P1016" t="s">
        <v>36</v>
      </c>
      <c r="Q1016" t="s">
        <v>5361</v>
      </c>
      <c r="U1016" s="2" t="s">
        <v>37</v>
      </c>
      <c r="V1016" t="s">
        <v>8908</v>
      </c>
      <c r="Y1016" s="90"/>
      <c r="Z1016" s="2">
        <v>5</v>
      </c>
      <c r="AA1016" s="22">
        <v>240</v>
      </c>
      <c r="AB1016" s="22"/>
      <c r="AC1016" s="22"/>
      <c r="AD1016" s="22"/>
      <c r="AE1016" s="22"/>
      <c r="AF1016" t="s">
        <v>8909</v>
      </c>
      <c r="AI1016" t="s">
        <v>2471</v>
      </c>
      <c r="AK1016" t="s">
        <v>184</v>
      </c>
      <c r="AN1016" t="s">
        <v>465</v>
      </c>
      <c r="AU1016"/>
      <c r="AV1016"/>
      <c r="AW1016"/>
      <c r="AX1016"/>
      <c r="BC1016" s="173"/>
      <c r="BD1016" s="173"/>
      <c r="BE1016" s="173"/>
      <c r="BF1016" s="173"/>
      <c r="BG1016" s="160"/>
      <c r="BH1016" s="160"/>
      <c r="BI1016" s="160"/>
      <c r="BJ1016" s="43">
        <f t="shared" si="111"/>
        <v>0</v>
      </c>
      <c r="BK1016" s="44"/>
      <c r="BL1016" s="44"/>
      <c r="BM1016" s="44"/>
      <c r="BN1016" s="44"/>
      <c r="BR1016" s="2" t="s">
        <v>10975</v>
      </c>
    </row>
    <row r="1017" spans="1:70" x14ac:dyDescent="0.2">
      <c r="A1017" t="s">
        <v>5296</v>
      </c>
      <c r="B1017" t="s">
        <v>8882</v>
      </c>
      <c r="C1017" t="s">
        <v>81</v>
      </c>
      <c r="D1017" t="s">
        <v>82</v>
      </c>
      <c r="E1017" t="s">
        <v>83</v>
      </c>
      <c r="F1017" t="s">
        <v>5455</v>
      </c>
      <c r="G1017" s="72">
        <f t="shared" si="113"/>
        <v>12</v>
      </c>
      <c r="H1017" s="72">
        <f t="shared" si="113"/>
        <v>12</v>
      </c>
      <c r="I1017" s="72">
        <f t="shared" si="112"/>
        <v>12</v>
      </c>
      <c r="J1017" s="22"/>
      <c r="K1017" s="90"/>
      <c r="L1017" s="90"/>
      <c r="M1017" s="2"/>
      <c r="N1017" t="s">
        <v>35</v>
      </c>
      <c r="O1017" t="s">
        <v>35</v>
      </c>
      <c r="P1017" t="s">
        <v>36</v>
      </c>
      <c r="Q1017" t="s">
        <v>5361</v>
      </c>
      <c r="U1017" s="2" t="s">
        <v>37</v>
      </c>
      <c r="V1017" t="s">
        <v>8910</v>
      </c>
      <c r="Y1017" s="90"/>
      <c r="Z1017" s="2">
        <v>5</v>
      </c>
      <c r="AA1017" s="22">
        <v>209</v>
      </c>
      <c r="AB1017" s="22"/>
      <c r="AC1017" s="22"/>
      <c r="AD1017" s="22"/>
      <c r="AE1017" s="22"/>
      <c r="AF1017" t="s">
        <v>5641</v>
      </c>
      <c r="AI1017" t="s">
        <v>2471</v>
      </c>
      <c r="AK1017" t="s">
        <v>184</v>
      </c>
      <c r="AN1017" t="s">
        <v>465</v>
      </c>
      <c r="AU1017"/>
      <c r="AV1017"/>
      <c r="AW1017"/>
      <c r="AX1017"/>
      <c r="BC1017" s="173"/>
      <c r="BD1017" s="173"/>
      <c r="BE1017" s="173"/>
      <c r="BF1017" s="173"/>
      <c r="BG1017" s="160"/>
      <c r="BH1017" s="160"/>
      <c r="BI1017" s="160"/>
      <c r="BJ1017" s="43">
        <f t="shared" si="111"/>
        <v>0</v>
      </c>
      <c r="BK1017" s="44"/>
      <c r="BL1017" s="44"/>
      <c r="BM1017" s="44"/>
      <c r="BN1017" s="44"/>
      <c r="BR1017" s="2" t="s">
        <v>10975</v>
      </c>
    </row>
    <row r="1018" spans="1:70" x14ac:dyDescent="0.2">
      <c r="A1018" t="s">
        <v>5296</v>
      </c>
      <c r="B1018" t="s">
        <v>8882</v>
      </c>
      <c r="C1018" t="s">
        <v>81</v>
      </c>
      <c r="D1018" t="s">
        <v>82</v>
      </c>
      <c r="E1018" t="s">
        <v>83</v>
      </c>
      <c r="F1018" t="s">
        <v>5455</v>
      </c>
      <c r="G1018" s="72">
        <f t="shared" si="113"/>
        <v>12</v>
      </c>
      <c r="H1018" s="72">
        <f t="shared" si="113"/>
        <v>12</v>
      </c>
      <c r="I1018" s="72">
        <f t="shared" si="112"/>
        <v>12</v>
      </c>
      <c r="J1018" s="22"/>
      <c r="K1018" s="90"/>
      <c r="L1018" s="90"/>
      <c r="M1018" s="2"/>
      <c r="N1018" t="s">
        <v>35</v>
      </c>
      <c r="O1018" t="s">
        <v>35</v>
      </c>
      <c r="P1018" t="s">
        <v>36</v>
      </c>
      <c r="Q1018" t="s">
        <v>5298</v>
      </c>
      <c r="U1018" s="2" t="s">
        <v>37</v>
      </c>
      <c r="V1018" t="s">
        <v>8911</v>
      </c>
      <c r="Y1018" s="90"/>
      <c r="Z1018" s="2">
        <v>3</v>
      </c>
      <c r="AA1018" s="22">
        <v>176</v>
      </c>
      <c r="AB1018" s="22"/>
      <c r="AC1018" s="22"/>
      <c r="AD1018" s="22"/>
      <c r="AE1018" s="46" t="s">
        <v>8912</v>
      </c>
      <c r="AF1018" t="s">
        <v>8913</v>
      </c>
      <c r="AI1018" t="s">
        <v>4456</v>
      </c>
      <c r="AK1018" t="s">
        <v>184</v>
      </c>
      <c r="AN1018" t="s">
        <v>465</v>
      </c>
      <c r="AU1018"/>
      <c r="AV1018" s="47">
        <v>140</v>
      </c>
      <c r="AW1018" s="2">
        <f>AA1018</f>
        <v>176</v>
      </c>
      <c r="AX1018"/>
      <c r="BC1018" s="173"/>
      <c r="BD1018" s="173"/>
      <c r="BE1018" s="173"/>
      <c r="BF1018" s="173"/>
      <c r="BG1018" s="160"/>
      <c r="BH1018" s="160"/>
      <c r="BI1018" s="160"/>
      <c r="BJ1018" s="43">
        <f t="shared" si="111"/>
        <v>0</v>
      </c>
      <c r="BN1018" s="43">
        <f>BJ1018*AV1018/AW1018</f>
        <v>0</v>
      </c>
      <c r="BR1018" s="2" t="s">
        <v>10975</v>
      </c>
    </row>
    <row r="1019" spans="1:70" x14ac:dyDescent="0.2">
      <c r="A1019" t="s">
        <v>5296</v>
      </c>
      <c r="B1019" t="s">
        <v>8882</v>
      </c>
      <c r="C1019" t="s">
        <v>81</v>
      </c>
      <c r="D1019" t="s">
        <v>82</v>
      </c>
      <c r="E1019" t="s">
        <v>83</v>
      </c>
      <c r="F1019" t="s">
        <v>5455</v>
      </c>
      <c r="G1019" s="72">
        <f t="shared" si="113"/>
        <v>12</v>
      </c>
      <c r="H1019" s="72">
        <f t="shared" si="113"/>
        <v>12</v>
      </c>
      <c r="I1019" s="72">
        <f t="shared" si="112"/>
        <v>12</v>
      </c>
      <c r="J1019" s="22"/>
      <c r="K1019" s="90"/>
      <c r="L1019" s="90"/>
      <c r="M1019" s="2"/>
      <c r="N1019" t="s">
        <v>35</v>
      </c>
      <c r="O1019" t="s">
        <v>35</v>
      </c>
      <c r="P1019" t="s">
        <v>36</v>
      </c>
      <c r="Q1019" t="s">
        <v>5477</v>
      </c>
      <c r="U1019" s="2" t="s">
        <v>37</v>
      </c>
      <c r="V1019" t="s">
        <v>8914</v>
      </c>
      <c r="Y1019" s="90"/>
      <c r="Z1019" s="2">
        <v>4</v>
      </c>
      <c r="AA1019" s="22">
        <v>209</v>
      </c>
      <c r="AB1019" s="22"/>
      <c r="AC1019" s="22"/>
      <c r="AD1019" s="22"/>
      <c r="AE1019" s="45" t="s">
        <v>8915</v>
      </c>
      <c r="AF1019" t="s">
        <v>8916</v>
      </c>
      <c r="AI1019" t="s">
        <v>2471</v>
      </c>
      <c r="AK1019" t="s">
        <v>184</v>
      </c>
      <c r="AN1019" t="s">
        <v>465</v>
      </c>
      <c r="AT1019" s="2"/>
      <c r="AU1019"/>
      <c r="AV1019"/>
      <c r="AX1019"/>
      <c r="BC1019" s="173"/>
      <c r="BD1019" s="173"/>
      <c r="BE1019" s="173"/>
      <c r="BF1019" s="173"/>
      <c r="BG1019" s="160"/>
      <c r="BH1019" s="160"/>
      <c r="BI1019" s="160"/>
      <c r="BJ1019" s="43">
        <f t="shared" si="111"/>
        <v>0</v>
      </c>
      <c r="BK1019" s="44"/>
      <c r="BL1019" s="43">
        <f>BJ1019</f>
        <v>0</v>
      </c>
      <c r="BM1019" s="44"/>
      <c r="BN1019" s="44"/>
      <c r="BR1019" s="2" t="s">
        <v>10975</v>
      </c>
    </row>
    <row r="1020" spans="1:70" x14ac:dyDescent="0.2">
      <c r="A1020" t="s">
        <v>5296</v>
      </c>
      <c r="B1020" t="s">
        <v>8882</v>
      </c>
      <c r="C1020" t="s">
        <v>81</v>
      </c>
      <c r="D1020" t="s">
        <v>82</v>
      </c>
      <c r="E1020" t="s">
        <v>83</v>
      </c>
      <c r="F1020" t="s">
        <v>5455</v>
      </c>
      <c r="G1020" s="72">
        <f t="shared" si="113"/>
        <v>12</v>
      </c>
      <c r="H1020" s="72">
        <f t="shared" si="113"/>
        <v>12</v>
      </c>
      <c r="I1020" s="72">
        <f t="shared" si="112"/>
        <v>12</v>
      </c>
      <c r="J1020" s="22"/>
      <c r="K1020" s="90"/>
      <c r="L1020" s="90"/>
      <c r="M1020" s="2"/>
      <c r="N1020" t="s">
        <v>35</v>
      </c>
      <c r="O1020" t="s">
        <v>35</v>
      </c>
      <c r="P1020" t="s">
        <v>36</v>
      </c>
      <c r="Q1020" t="s">
        <v>5477</v>
      </c>
      <c r="U1020" s="2" t="s">
        <v>37</v>
      </c>
      <c r="V1020" t="s">
        <v>8917</v>
      </c>
      <c r="Y1020" s="90"/>
      <c r="Z1020" s="2">
        <v>5</v>
      </c>
      <c r="AA1020" s="22">
        <v>201</v>
      </c>
      <c r="AB1020" s="22"/>
      <c r="AC1020" s="22"/>
      <c r="AD1020" s="22"/>
      <c r="AE1020" s="45" t="s">
        <v>8918</v>
      </c>
      <c r="AF1020" t="s">
        <v>8919</v>
      </c>
      <c r="AI1020" t="s">
        <v>266</v>
      </c>
      <c r="AK1020" t="s">
        <v>184</v>
      </c>
      <c r="AN1020" t="s">
        <v>465</v>
      </c>
      <c r="AU1020" s="47">
        <v>69</v>
      </c>
      <c r="AV1020" s="47">
        <v>105</v>
      </c>
      <c r="AW1020" s="2">
        <f>AA1020</f>
        <v>201</v>
      </c>
      <c r="AX1020"/>
      <c r="BC1020" s="173"/>
      <c r="BD1020" s="173"/>
      <c r="BE1020" s="173"/>
      <c r="BF1020" s="173"/>
      <c r="BG1020" s="160"/>
      <c r="BH1020" s="160"/>
      <c r="BI1020" s="160"/>
      <c r="BJ1020" s="43">
        <f t="shared" si="111"/>
        <v>0</v>
      </c>
      <c r="BM1020" s="43">
        <f>BJ1020*AU1020/AW1020</f>
        <v>0</v>
      </c>
      <c r="BN1020" s="43">
        <f>BJ1020*AV1020/AW1020</f>
        <v>0</v>
      </c>
      <c r="BR1020" s="2" t="s">
        <v>10975</v>
      </c>
    </row>
    <row r="1021" spans="1:70" x14ac:dyDescent="0.2">
      <c r="A1021" t="s">
        <v>5296</v>
      </c>
      <c r="B1021" t="s">
        <v>8882</v>
      </c>
      <c r="C1021" t="s">
        <v>81</v>
      </c>
      <c r="D1021" t="s">
        <v>82</v>
      </c>
      <c r="E1021" t="s">
        <v>83</v>
      </c>
      <c r="F1021" t="s">
        <v>5455</v>
      </c>
      <c r="G1021" s="72">
        <f t="shared" si="113"/>
        <v>12</v>
      </c>
      <c r="H1021" s="72">
        <f t="shared" si="113"/>
        <v>12</v>
      </c>
      <c r="I1021" s="72">
        <f t="shared" si="112"/>
        <v>12</v>
      </c>
      <c r="J1021" s="22"/>
      <c r="K1021" s="90"/>
      <c r="L1021" s="90"/>
      <c r="M1021" s="2"/>
      <c r="N1021" t="s">
        <v>35</v>
      </c>
      <c r="O1021" t="s">
        <v>35</v>
      </c>
      <c r="P1021" t="s">
        <v>36</v>
      </c>
      <c r="Q1021" t="s">
        <v>5298</v>
      </c>
      <c r="U1021" s="2" t="s">
        <v>37</v>
      </c>
      <c r="V1021" t="s">
        <v>8920</v>
      </c>
      <c r="Y1021" s="90"/>
      <c r="Z1021" s="2">
        <v>5</v>
      </c>
      <c r="AA1021" s="22">
        <v>248</v>
      </c>
      <c r="AB1021" s="22"/>
      <c r="AC1021" s="22"/>
      <c r="AD1021" s="22"/>
      <c r="AE1021" s="46" t="s">
        <v>8921</v>
      </c>
      <c r="AF1021" t="s">
        <v>8922</v>
      </c>
      <c r="AI1021" t="s">
        <v>2471</v>
      </c>
      <c r="AK1021" t="s">
        <v>184</v>
      </c>
      <c r="AN1021" t="s">
        <v>465</v>
      </c>
      <c r="AU1021" s="47">
        <v>77</v>
      </c>
      <c r="AV1021"/>
      <c r="AW1021" s="2">
        <f>AA1021</f>
        <v>248</v>
      </c>
      <c r="AX1021"/>
      <c r="BC1021" s="173"/>
      <c r="BD1021" s="173"/>
      <c r="BE1021" s="173"/>
      <c r="BF1021" s="173"/>
      <c r="BG1021" s="160"/>
      <c r="BH1021" s="160"/>
      <c r="BI1021" s="160"/>
      <c r="BJ1021" s="43">
        <f t="shared" si="111"/>
        <v>0</v>
      </c>
      <c r="BM1021" s="43">
        <f>BJ1021*AU1021/AW1021</f>
        <v>0</v>
      </c>
      <c r="BR1021" s="2" t="s">
        <v>10975</v>
      </c>
    </row>
    <row r="1022" spans="1:70" x14ac:dyDescent="0.2">
      <c r="A1022" t="s">
        <v>5296</v>
      </c>
      <c r="B1022" t="s">
        <v>8882</v>
      </c>
      <c r="C1022" t="s">
        <v>81</v>
      </c>
      <c r="D1022" t="s">
        <v>82</v>
      </c>
      <c r="E1022" t="s">
        <v>83</v>
      </c>
      <c r="F1022" t="s">
        <v>5455</v>
      </c>
      <c r="G1022" s="72">
        <f t="shared" si="113"/>
        <v>12</v>
      </c>
      <c r="H1022" s="72">
        <f t="shared" si="113"/>
        <v>12</v>
      </c>
      <c r="I1022" s="72">
        <f t="shared" si="112"/>
        <v>12</v>
      </c>
      <c r="J1022" s="22"/>
      <c r="K1022" s="90"/>
      <c r="L1022" s="90"/>
      <c r="M1022" s="2"/>
      <c r="N1022" t="s">
        <v>35</v>
      </c>
      <c r="O1022" t="s">
        <v>35</v>
      </c>
      <c r="P1022" t="s">
        <v>36</v>
      </c>
      <c r="Q1022" t="s">
        <v>5298</v>
      </c>
      <c r="U1022" s="2" t="s">
        <v>37</v>
      </c>
      <c r="V1022" t="s">
        <v>8923</v>
      </c>
      <c r="Y1022" s="90"/>
      <c r="Z1022" s="2">
        <v>5</v>
      </c>
      <c r="AA1022" s="22">
        <v>193</v>
      </c>
      <c r="AB1022" s="22"/>
      <c r="AC1022" s="22"/>
      <c r="AD1022" s="22"/>
      <c r="AE1022" s="46" t="s">
        <v>8921</v>
      </c>
      <c r="AF1022" t="s">
        <v>8924</v>
      </c>
      <c r="AI1022" t="s">
        <v>266</v>
      </c>
      <c r="AK1022" t="s">
        <v>184</v>
      </c>
      <c r="AN1022" t="s">
        <v>465</v>
      </c>
      <c r="AU1022" s="47">
        <v>150</v>
      </c>
      <c r="AV1022"/>
      <c r="AW1022" s="2">
        <f>AA1022</f>
        <v>193</v>
      </c>
      <c r="AX1022"/>
      <c r="BC1022" s="173"/>
      <c r="BD1022" s="173"/>
      <c r="BE1022" s="173"/>
      <c r="BF1022" s="173"/>
      <c r="BG1022" s="160"/>
      <c r="BH1022" s="160"/>
      <c r="BI1022" s="160"/>
      <c r="BJ1022" s="43">
        <f t="shared" si="111"/>
        <v>0</v>
      </c>
      <c r="BM1022" s="43">
        <f>BJ1022*AU1022/AW1022</f>
        <v>0</v>
      </c>
      <c r="BR1022" s="2" t="s">
        <v>10975</v>
      </c>
    </row>
    <row r="1023" spans="1:70" x14ac:dyDescent="0.2">
      <c r="A1023" t="s">
        <v>5296</v>
      </c>
      <c r="B1023" t="s">
        <v>8882</v>
      </c>
      <c r="C1023" t="s">
        <v>81</v>
      </c>
      <c r="D1023" t="s">
        <v>82</v>
      </c>
      <c r="E1023" t="s">
        <v>83</v>
      </c>
      <c r="F1023" t="s">
        <v>5455</v>
      </c>
      <c r="G1023" s="72">
        <f t="shared" si="113"/>
        <v>12</v>
      </c>
      <c r="H1023" s="72">
        <f t="shared" si="113"/>
        <v>12</v>
      </c>
      <c r="I1023" s="72">
        <f t="shared" si="112"/>
        <v>12</v>
      </c>
      <c r="J1023" s="22"/>
      <c r="K1023" s="90"/>
      <c r="L1023" s="90"/>
      <c r="M1023" s="2"/>
      <c r="N1023" t="s">
        <v>35</v>
      </c>
      <c r="O1023" t="s">
        <v>35</v>
      </c>
      <c r="P1023" t="s">
        <v>36</v>
      </c>
      <c r="Q1023" t="s">
        <v>5451</v>
      </c>
      <c r="U1023" s="2" t="s">
        <v>37</v>
      </c>
      <c r="V1023" t="s">
        <v>8925</v>
      </c>
      <c r="Y1023" s="90"/>
      <c r="Z1023" s="2">
        <v>10</v>
      </c>
      <c r="AA1023" s="22">
        <v>239</v>
      </c>
      <c r="AB1023" s="22"/>
      <c r="AC1023" s="22"/>
      <c r="AD1023" s="22"/>
      <c r="AE1023" s="45" t="s">
        <v>7812</v>
      </c>
      <c r="AF1023" t="s">
        <v>8926</v>
      </c>
      <c r="AI1023" t="s">
        <v>2471</v>
      </c>
      <c r="AK1023" t="s">
        <v>184</v>
      </c>
      <c r="AN1023" t="s">
        <v>465</v>
      </c>
      <c r="AS1023" s="2"/>
      <c r="AU1023"/>
      <c r="AV1023"/>
      <c r="AX1023"/>
      <c r="BC1023" s="173"/>
      <c r="BD1023" s="173"/>
      <c r="BE1023" s="173"/>
      <c r="BF1023" s="173"/>
      <c r="BG1023" s="160"/>
      <c r="BH1023" s="160"/>
      <c r="BI1023" s="160"/>
      <c r="BJ1023" s="43">
        <f t="shared" si="111"/>
        <v>0</v>
      </c>
      <c r="BK1023" s="43">
        <f>BJ1023</f>
        <v>0</v>
      </c>
      <c r="BL1023" s="44"/>
      <c r="BM1023" s="44"/>
      <c r="BN1023" s="44"/>
      <c r="BR1023" s="2" t="s">
        <v>10975</v>
      </c>
    </row>
    <row r="1024" spans="1:70" x14ac:dyDescent="0.2">
      <c r="A1024" t="s">
        <v>5296</v>
      </c>
      <c r="B1024" t="s">
        <v>8882</v>
      </c>
      <c r="C1024" t="s">
        <v>81</v>
      </c>
      <c r="D1024" t="s">
        <v>82</v>
      </c>
      <c r="E1024" t="s">
        <v>83</v>
      </c>
      <c r="F1024" t="s">
        <v>5455</v>
      </c>
      <c r="G1024" s="72">
        <f t="shared" si="113"/>
        <v>12</v>
      </c>
      <c r="H1024" s="72">
        <f t="shared" si="113"/>
        <v>12</v>
      </c>
      <c r="I1024" s="72">
        <f t="shared" si="112"/>
        <v>12</v>
      </c>
      <c r="J1024" s="22"/>
      <c r="K1024" s="90"/>
      <c r="L1024" s="90"/>
      <c r="M1024" s="2"/>
      <c r="N1024" t="s">
        <v>35</v>
      </c>
      <c r="O1024" t="s">
        <v>35</v>
      </c>
      <c r="P1024" t="s">
        <v>36</v>
      </c>
      <c r="Q1024" t="s">
        <v>5451</v>
      </c>
      <c r="U1024" s="2" t="s">
        <v>37</v>
      </c>
      <c r="V1024" t="s">
        <v>8927</v>
      </c>
      <c r="Y1024" s="90"/>
      <c r="Z1024" s="2">
        <v>9</v>
      </c>
      <c r="AA1024" s="22">
        <v>238</v>
      </c>
      <c r="AB1024" s="22"/>
      <c r="AC1024" s="22"/>
      <c r="AD1024" s="22"/>
      <c r="AE1024" s="45" t="s">
        <v>8928</v>
      </c>
      <c r="AF1024" t="s">
        <v>8929</v>
      </c>
      <c r="AI1024" t="s">
        <v>8930</v>
      </c>
      <c r="AK1024" t="s">
        <v>184</v>
      </c>
      <c r="AN1024" t="s">
        <v>465</v>
      </c>
      <c r="AS1024" s="2"/>
      <c r="AU1024"/>
      <c r="AV1024"/>
      <c r="AX1024"/>
      <c r="BC1024" s="173"/>
      <c r="BD1024" s="173"/>
      <c r="BE1024" s="173"/>
      <c r="BF1024" s="173"/>
      <c r="BG1024" s="160"/>
      <c r="BH1024" s="160"/>
      <c r="BI1024" s="160"/>
      <c r="BJ1024" s="43">
        <f t="shared" si="111"/>
        <v>0</v>
      </c>
      <c r="BK1024" s="43">
        <f>BJ1024</f>
        <v>0</v>
      </c>
      <c r="BL1024" s="44"/>
      <c r="BM1024" s="44"/>
      <c r="BN1024" s="44"/>
      <c r="BR1024" s="2" t="s">
        <v>10975</v>
      </c>
    </row>
    <row r="1025" spans="1:70" x14ac:dyDescent="0.2">
      <c r="A1025" t="s">
        <v>5296</v>
      </c>
      <c r="B1025" t="s">
        <v>8882</v>
      </c>
      <c r="C1025" t="s">
        <v>81</v>
      </c>
      <c r="D1025" t="s">
        <v>82</v>
      </c>
      <c r="E1025" t="s">
        <v>83</v>
      </c>
      <c r="F1025" t="s">
        <v>5455</v>
      </c>
      <c r="G1025" s="72">
        <f t="shared" si="113"/>
        <v>12</v>
      </c>
      <c r="H1025" s="72">
        <f t="shared" si="113"/>
        <v>12</v>
      </c>
      <c r="I1025" s="72">
        <f t="shared" si="112"/>
        <v>12</v>
      </c>
      <c r="J1025" s="22"/>
      <c r="K1025" s="90"/>
      <c r="L1025" s="90"/>
      <c r="M1025" s="2"/>
      <c r="N1025" t="s">
        <v>35</v>
      </c>
      <c r="O1025" t="s">
        <v>35</v>
      </c>
      <c r="P1025" t="s">
        <v>36</v>
      </c>
      <c r="Q1025" t="s">
        <v>5451</v>
      </c>
      <c r="U1025" s="2" t="s">
        <v>37</v>
      </c>
      <c r="V1025" t="s">
        <v>8931</v>
      </c>
      <c r="Y1025" s="90"/>
      <c r="Z1025" s="2">
        <v>6</v>
      </c>
      <c r="AA1025" s="22">
        <v>217</v>
      </c>
      <c r="AB1025" s="22"/>
      <c r="AC1025" s="22"/>
      <c r="AD1025" s="22"/>
      <c r="AE1025" s="45" t="s">
        <v>8932</v>
      </c>
      <c r="AF1025" t="s">
        <v>8933</v>
      </c>
      <c r="AI1025" t="s">
        <v>2471</v>
      </c>
      <c r="AK1025" t="s">
        <v>184</v>
      </c>
      <c r="AN1025" t="s">
        <v>465</v>
      </c>
      <c r="AS1025" s="2"/>
      <c r="AU1025"/>
      <c r="AV1025"/>
      <c r="AX1025"/>
      <c r="BC1025" s="173"/>
      <c r="BD1025" s="173"/>
      <c r="BE1025" s="173"/>
      <c r="BF1025" s="173"/>
      <c r="BG1025" s="160"/>
      <c r="BH1025" s="160"/>
      <c r="BI1025" s="160"/>
      <c r="BJ1025" s="43">
        <f t="shared" si="111"/>
        <v>0</v>
      </c>
      <c r="BK1025" s="43">
        <f>BJ1025</f>
        <v>0</v>
      </c>
      <c r="BL1025" s="44"/>
      <c r="BM1025" s="44"/>
      <c r="BN1025" s="44"/>
      <c r="BR1025" s="2" t="s">
        <v>10975</v>
      </c>
    </row>
    <row r="1026" spans="1:70" x14ac:dyDescent="0.2">
      <c r="A1026" t="s">
        <v>5296</v>
      </c>
      <c r="B1026" t="s">
        <v>8882</v>
      </c>
      <c r="C1026" t="s">
        <v>81</v>
      </c>
      <c r="D1026" t="s">
        <v>82</v>
      </c>
      <c r="E1026" t="s">
        <v>83</v>
      </c>
      <c r="F1026" t="s">
        <v>5455</v>
      </c>
      <c r="G1026" s="72">
        <f t="shared" si="113"/>
        <v>12</v>
      </c>
      <c r="H1026" s="72">
        <f t="shared" si="113"/>
        <v>12</v>
      </c>
      <c r="I1026" s="72">
        <f t="shared" si="112"/>
        <v>12</v>
      </c>
      <c r="J1026" s="22"/>
      <c r="K1026" s="90"/>
      <c r="L1026" s="90"/>
      <c r="M1026" s="2"/>
      <c r="N1026" t="s">
        <v>35</v>
      </c>
      <c r="O1026" t="s">
        <v>35</v>
      </c>
      <c r="P1026" t="s">
        <v>36</v>
      </c>
      <c r="Q1026" t="s">
        <v>8886</v>
      </c>
      <c r="U1026" s="2" t="s">
        <v>37</v>
      </c>
      <c r="V1026" t="s">
        <v>8934</v>
      </c>
      <c r="Y1026" s="90"/>
      <c r="Z1026" s="2">
        <v>8</v>
      </c>
      <c r="AA1026" s="22">
        <v>169</v>
      </c>
      <c r="AB1026" s="22"/>
      <c r="AC1026" s="22"/>
      <c r="AD1026" s="22"/>
      <c r="AE1026" s="22"/>
      <c r="AF1026" t="s">
        <v>8935</v>
      </c>
      <c r="AI1026" t="s">
        <v>266</v>
      </c>
      <c r="AK1026" t="s">
        <v>184</v>
      </c>
      <c r="AN1026" t="s">
        <v>465</v>
      </c>
      <c r="AU1026"/>
      <c r="AV1026"/>
      <c r="AW1026"/>
      <c r="AX1026"/>
      <c r="BC1026" s="173"/>
      <c r="BD1026" s="173"/>
      <c r="BE1026" s="173"/>
      <c r="BF1026" s="173"/>
      <c r="BG1026" s="160"/>
      <c r="BH1026" s="160"/>
      <c r="BI1026" s="160"/>
      <c r="BJ1026" s="43">
        <f t="shared" si="111"/>
        <v>0</v>
      </c>
      <c r="BK1026" s="44"/>
      <c r="BL1026" s="44"/>
      <c r="BM1026" s="44"/>
      <c r="BN1026" s="44"/>
      <c r="BR1026" s="2" t="s">
        <v>10975</v>
      </c>
    </row>
    <row r="1027" spans="1:70" x14ac:dyDescent="0.2">
      <c r="A1027" t="s">
        <v>5296</v>
      </c>
      <c r="B1027" t="s">
        <v>8882</v>
      </c>
      <c r="C1027" t="s">
        <v>81</v>
      </c>
      <c r="D1027" t="s">
        <v>82</v>
      </c>
      <c r="E1027" t="s">
        <v>83</v>
      </c>
      <c r="F1027" t="s">
        <v>5455</v>
      </c>
      <c r="G1027" s="72">
        <f t="shared" si="113"/>
        <v>12</v>
      </c>
      <c r="H1027" s="72">
        <f t="shared" si="113"/>
        <v>12</v>
      </c>
      <c r="I1027" s="72">
        <f t="shared" si="112"/>
        <v>12</v>
      </c>
      <c r="J1027" s="22"/>
      <c r="K1027" s="90"/>
      <c r="L1027" s="90"/>
      <c r="M1027" s="2"/>
      <c r="N1027" t="s">
        <v>35</v>
      </c>
      <c r="O1027" t="s">
        <v>35</v>
      </c>
      <c r="P1027" t="s">
        <v>36</v>
      </c>
      <c r="Q1027" t="s">
        <v>8886</v>
      </c>
      <c r="U1027" s="2" t="s">
        <v>37</v>
      </c>
      <c r="V1027" t="s">
        <v>8936</v>
      </c>
      <c r="Y1027" s="90"/>
      <c r="Z1027" s="2">
        <v>10</v>
      </c>
      <c r="AA1027" s="22">
        <v>205</v>
      </c>
      <c r="AB1027" s="22"/>
      <c r="AC1027" s="22"/>
      <c r="AD1027" s="22"/>
      <c r="AE1027" s="22"/>
      <c r="AF1027" t="s">
        <v>8937</v>
      </c>
      <c r="AI1027" t="s">
        <v>266</v>
      </c>
      <c r="AK1027" t="s">
        <v>184</v>
      </c>
      <c r="AN1027" t="s">
        <v>465</v>
      </c>
      <c r="AU1027"/>
      <c r="AV1027"/>
      <c r="AW1027"/>
      <c r="AX1027"/>
      <c r="BC1027" s="173"/>
      <c r="BD1027" s="173"/>
      <c r="BE1027" s="173"/>
      <c r="BF1027" s="173"/>
      <c r="BG1027" s="160"/>
      <c r="BH1027" s="160"/>
      <c r="BI1027" s="160"/>
      <c r="BJ1027" s="43">
        <f t="shared" si="111"/>
        <v>0</v>
      </c>
      <c r="BK1027" s="44"/>
      <c r="BL1027" s="44"/>
      <c r="BM1027" s="44"/>
      <c r="BN1027" s="44"/>
      <c r="BR1027" s="2" t="s">
        <v>10975</v>
      </c>
    </row>
    <row r="1028" spans="1:70" x14ac:dyDescent="0.2">
      <c r="A1028" t="s">
        <v>5296</v>
      </c>
      <c r="B1028" t="s">
        <v>8882</v>
      </c>
      <c r="C1028" t="s">
        <v>81</v>
      </c>
      <c r="D1028" t="s">
        <v>82</v>
      </c>
      <c r="E1028" t="s">
        <v>83</v>
      </c>
      <c r="F1028" t="s">
        <v>5455</v>
      </c>
      <c r="G1028" s="72">
        <f t="shared" si="113"/>
        <v>12</v>
      </c>
      <c r="H1028" s="72">
        <f t="shared" si="113"/>
        <v>12</v>
      </c>
      <c r="I1028" s="72">
        <f t="shared" si="112"/>
        <v>12</v>
      </c>
      <c r="J1028" s="22"/>
      <c r="K1028" s="90"/>
      <c r="L1028" s="90"/>
      <c r="M1028" s="2"/>
      <c r="N1028" t="s">
        <v>35</v>
      </c>
      <c r="O1028" t="s">
        <v>35</v>
      </c>
      <c r="P1028" t="s">
        <v>36</v>
      </c>
      <c r="Q1028" t="s">
        <v>5294</v>
      </c>
      <c r="U1028" s="2" t="s">
        <v>37</v>
      </c>
      <c r="V1028" t="s">
        <v>8938</v>
      </c>
      <c r="Y1028" s="90"/>
      <c r="Z1028" s="2">
        <v>2</v>
      </c>
      <c r="AA1028" s="22">
        <v>106</v>
      </c>
      <c r="AB1028" s="22"/>
      <c r="AC1028" s="22"/>
      <c r="AD1028" s="22"/>
      <c r="AE1028" s="22"/>
      <c r="AF1028" t="s">
        <v>5711</v>
      </c>
      <c r="AI1028" t="s">
        <v>4456</v>
      </c>
      <c r="AK1028" t="s">
        <v>184</v>
      </c>
      <c r="AN1028" t="s">
        <v>465</v>
      </c>
      <c r="AU1028"/>
      <c r="AV1028"/>
      <c r="AW1028"/>
      <c r="AX1028"/>
      <c r="BC1028" s="173"/>
      <c r="BD1028" s="173"/>
      <c r="BE1028" s="173"/>
      <c r="BF1028" s="173"/>
      <c r="BG1028" s="160"/>
      <c r="BH1028" s="160"/>
      <c r="BI1028" s="160"/>
      <c r="BJ1028" s="43">
        <f t="shared" ref="BJ1028:BJ1091" si="114">BD1028+BF1028</f>
        <v>0</v>
      </c>
      <c r="BK1028" s="44"/>
      <c r="BL1028" s="44"/>
      <c r="BM1028" s="44"/>
      <c r="BN1028" s="44"/>
      <c r="BR1028" s="2" t="s">
        <v>10975</v>
      </c>
    </row>
    <row r="1029" spans="1:70" x14ac:dyDescent="0.2">
      <c r="A1029" t="s">
        <v>5296</v>
      </c>
      <c r="B1029" t="s">
        <v>8882</v>
      </c>
      <c r="C1029" t="s">
        <v>81</v>
      </c>
      <c r="D1029" t="s">
        <v>82</v>
      </c>
      <c r="E1029" t="s">
        <v>83</v>
      </c>
      <c r="F1029" t="s">
        <v>5455</v>
      </c>
      <c r="G1029" s="72">
        <f t="shared" si="113"/>
        <v>12</v>
      </c>
      <c r="H1029" s="72">
        <f t="shared" si="113"/>
        <v>12</v>
      </c>
      <c r="I1029" s="72">
        <f t="shared" ref="I1029:I1092" si="115">H1029-J1029</f>
        <v>12</v>
      </c>
      <c r="J1029" s="22"/>
      <c r="K1029" s="90"/>
      <c r="L1029" s="90"/>
      <c r="M1029" s="2"/>
      <c r="N1029" t="s">
        <v>35</v>
      </c>
      <c r="O1029" t="s">
        <v>35</v>
      </c>
      <c r="P1029" t="s">
        <v>36</v>
      </c>
      <c r="Q1029" t="s">
        <v>5341</v>
      </c>
      <c r="U1029" s="2" t="s">
        <v>37</v>
      </c>
      <c r="V1029" t="s">
        <v>8939</v>
      </c>
      <c r="Y1029" s="90"/>
      <c r="Z1029" s="2">
        <v>2</v>
      </c>
      <c r="AA1029" s="22">
        <v>109</v>
      </c>
      <c r="AB1029" s="22"/>
      <c r="AC1029" s="22"/>
      <c r="AD1029" s="22"/>
      <c r="AE1029" s="22"/>
      <c r="AF1029" t="s">
        <v>8125</v>
      </c>
      <c r="AI1029" t="s">
        <v>266</v>
      </c>
      <c r="AK1029" t="s">
        <v>184</v>
      </c>
      <c r="AN1029" t="s">
        <v>465</v>
      </c>
      <c r="AU1029"/>
      <c r="AV1029"/>
      <c r="AW1029"/>
      <c r="AX1029"/>
      <c r="BC1029" s="173"/>
      <c r="BD1029" s="173"/>
      <c r="BE1029" s="173"/>
      <c r="BF1029" s="173"/>
      <c r="BG1029" s="160"/>
      <c r="BH1029" s="160"/>
      <c r="BI1029" s="160"/>
      <c r="BJ1029" s="43">
        <f t="shared" si="114"/>
        <v>0</v>
      </c>
      <c r="BK1029" s="44"/>
      <c r="BL1029" s="44"/>
      <c r="BM1029" s="44"/>
      <c r="BN1029" s="44"/>
      <c r="BR1029" s="2" t="s">
        <v>10975</v>
      </c>
    </row>
    <row r="1030" spans="1:70" x14ac:dyDescent="0.2">
      <c r="A1030" t="s">
        <v>5296</v>
      </c>
      <c r="B1030" t="s">
        <v>8940</v>
      </c>
      <c r="C1030" t="s">
        <v>31</v>
      </c>
      <c r="D1030" t="s">
        <v>32</v>
      </c>
      <c r="E1030" t="s">
        <v>33</v>
      </c>
      <c r="F1030" t="s">
        <v>34</v>
      </c>
      <c r="G1030" s="22">
        <v>16</v>
      </c>
      <c r="H1030" s="22">
        <v>16</v>
      </c>
      <c r="I1030" s="22">
        <f t="shared" si="115"/>
        <v>16</v>
      </c>
      <c r="J1030" s="22"/>
      <c r="K1030" s="90"/>
      <c r="L1030" s="90"/>
      <c r="M1030" s="2"/>
      <c r="N1030" t="s">
        <v>35</v>
      </c>
      <c r="O1030" t="s">
        <v>35</v>
      </c>
      <c r="P1030" t="s">
        <v>36</v>
      </c>
      <c r="Q1030" t="s">
        <v>4650</v>
      </c>
      <c r="U1030" s="2" t="s">
        <v>37</v>
      </c>
      <c r="V1030" t="s">
        <v>8941</v>
      </c>
      <c r="Y1030" s="90"/>
      <c r="Z1030" s="2">
        <v>227</v>
      </c>
      <c r="AA1030" s="22">
        <v>44</v>
      </c>
      <c r="AB1030" s="22"/>
      <c r="AC1030" s="22"/>
      <c r="AD1030" s="22"/>
      <c r="AE1030" s="22"/>
      <c r="AI1030" t="s">
        <v>287</v>
      </c>
      <c r="AK1030" t="s">
        <v>51</v>
      </c>
      <c r="AU1030"/>
      <c r="AV1030"/>
      <c r="AW1030"/>
      <c r="AX1030"/>
      <c r="BC1030" s="173"/>
      <c r="BD1030" s="173"/>
      <c r="BE1030" s="173"/>
      <c r="BF1030" s="173"/>
      <c r="BG1030" s="160"/>
      <c r="BH1030" s="160"/>
      <c r="BI1030" s="160"/>
      <c r="BJ1030" s="43">
        <f t="shared" si="114"/>
        <v>0</v>
      </c>
      <c r="BK1030" s="44"/>
      <c r="BL1030" s="44"/>
      <c r="BM1030" s="44"/>
      <c r="BN1030" s="44"/>
      <c r="BR1030" s="2" t="s">
        <v>10975</v>
      </c>
    </row>
    <row r="1031" spans="1:70" x14ac:dyDescent="0.2">
      <c r="A1031" t="s">
        <v>5296</v>
      </c>
      <c r="B1031" t="s">
        <v>8942</v>
      </c>
      <c r="C1031" t="s">
        <v>31</v>
      </c>
      <c r="D1031" t="s">
        <v>32</v>
      </c>
      <c r="E1031" t="s">
        <v>33</v>
      </c>
      <c r="F1031" t="s">
        <v>43</v>
      </c>
      <c r="G1031" s="22">
        <v>32</v>
      </c>
      <c r="H1031" s="22">
        <v>32</v>
      </c>
      <c r="I1031" s="22">
        <f t="shared" si="115"/>
        <v>32</v>
      </c>
      <c r="J1031" s="22"/>
      <c r="K1031" s="90"/>
      <c r="L1031" s="90"/>
      <c r="M1031" s="2"/>
      <c r="N1031" t="s">
        <v>35</v>
      </c>
      <c r="O1031" t="s">
        <v>35</v>
      </c>
      <c r="P1031" t="s">
        <v>36</v>
      </c>
      <c r="Q1031" t="s">
        <v>5330</v>
      </c>
      <c r="U1031" s="2" t="s">
        <v>37</v>
      </c>
      <c r="V1031" t="s">
        <v>8943</v>
      </c>
      <c r="Y1031" s="90"/>
      <c r="Z1031" s="2">
        <v>165</v>
      </c>
      <c r="AA1031" s="22">
        <v>100</v>
      </c>
      <c r="AB1031" s="22"/>
      <c r="AC1031" s="22"/>
      <c r="AD1031" s="22"/>
      <c r="AE1031" s="22"/>
      <c r="AI1031" t="s">
        <v>79</v>
      </c>
      <c r="AK1031" t="s">
        <v>44</v>
      </c>
      <c r="AU1031"/>
      <c r="AV1031"/>
      <c r="AW1031"/>
      <c r="AX1031"/>
      <c r="BC1031" s="173"/>
      <c r="BD1031" s="173"/>
      <c r="BE1031" s="173"/>
      <c r="BF1031" s="173"/>
      <c r="BG1031" s="160"/>
      <c r="BH1031" s="160"/>
      <c r="BI1031" s="160"/>
      <c r="BJ1031" s="43">
        <f t="shared" si="114"/>
        <v>0</v>
      </c>
      <c r="BK1031" s="44"/>
      <c r="BL1031" s="44"/>
      <c r="BM1031" s="44"/>
      <c r="BN1031" s="44"/>
      <c r="BR1031" s="2" t="s">
        <v>10975</v>
      </c>
    </row>
    <row r="1032" spans="1:70" x14ac:dyDescent="0.2">
      <c r="A1032" t="s">
        <v>5296</v>
      </c>
      <c r="B1032" t="s">
        <v>8944</v>
      </c>
      <c r="C1032" t="s">
        <v>31</v>
      </c>
      <c r="D1032" t="s">
        <v>32</v>
      </c>
      <c r="E1032" t="s">
        <v>83</v>
      </c>
      <c r="F1032" t="s">
        <v>43</v>
      </c>
      <c r="G1032" s="22">
        <v>32</v>
      </c>
      <c r="H1032" s="22">
        <v>32</v>
      </c>
      <c r="I1032" s="22">
        <f t="shared" si="115"/>
        <v>32</v>
      </c>
      <c r="J1032" s="22"/>
      <c r="K1032" s="90"/>
      <c r="L1032" s="90"/>
      <c r="M1032" s="2"/>
      <c r="N1032" t="s">
        <v>35</v>
      </c>
      <c r="O1032" t="s">
        <v>35</v>
      </c>
      <c r="P1032" t="s">
        <v>36</v>
      </c>
      <c r="Q1032" t="s">
        <v>5309</v>
      </c>
      <c r="U1032" s="2" t="s">
        <v>37</v>
      </c>
      <c r="V1032" t="s">
        <v>8945</v>
      </c>
      <c r="Y1032" s="90"/>
      <c r="Z1032" s="2">
        <v>165</v>
      </c>
      <c r="AA1032" s="22">
        <v>100</v>
      </c>
      <c r="AB1032" s="22"/>
      <c r="AC1032" s="22"/>
      <c r="AD1032" s="22"/>
      <c r="AE1032" s="22"/>
      <c r="AI1032" t="s">
        <v>79</v>
      </c>
      <c r="AK1032" t="s">
        <v>44</v>
      </c>
      <c r="AU1032"/>
      <c r="AV1032"/>
      <c r="AW1032"/>
      <c r="AX1032"/>
      <c r="BC1032" s="173"/>
      <c r="BD1032" s="173"/>
      <c r="BE1032" s="173"/>
      <c r="BF1032" s="173"/>
      <c r="BG1032" s="160"/>
      <c r="BH1032" s="160"/>
      <c r="BI1032" s="160"/>
      <c r="BJ1032" s="43">
        <f t="shared" si="114"/>
        <v>0</v>
      </c>
      <c r="BK1032" s="44"/>
      <c r="BL1032" s="44"/>
      <c r="BM1032" s="44"/>
      <c r="BN1032" s="44"/>
      <c r="BR1032" s="2" t="s">
        <v>10975</v>
      </c>
    </row>
    <row r="1033" spans="1:70" x14ac:dyDescent="0.2">
      <c r="A1033" t="s">
        <v>6048</v>
      </c>
      <c r="B1033" t="s">
        <v>8946</v>
      </c>
      <c r="C1033" t="s">
        <v>31</v>
      </c>
      <c r="D1033" t="s">
        <v>32</v>
      </c>
      <c r="E1033" t="s">
        <v>33</v>
      </c>
      <c r="F1033" t="s">
        <v>34</v>
      </c>
      <c r="G1033" s="22">
        <v>20</v>
      </c>
      <c r="H1033" s="22">
        <v>20</v>
      </c>
      <c r="I1033" s="22">
        <f t="shared" si="115"/>
        <v>20</v>
      </c>
      <c r="J1033" s="22"/>
      <c r="K1033" s="90"/>
      <c r="L1033" s="90"/>
      <c r="M1033" s="2"/>
      <c r="N1033" t="s">
        <v>35</v>
      </c>
      <c r="O1033" t="s">
        <v>35</v>
      </c>
      <c r="P1033" t="s">
        <v>36</v>
      </c>
      <c r="Q1033" t="s">
        <v>6069</v>
      </c>
      <c r="U1033" s="2" t="s">
        <v>37</v>
      </c>
      <c r="V1033" t="s">
        <v>8947</v>
      </c>
      <c r="Y1033" s="90"/>
      <c r="Z1033" s="2">
        <v>232</v>
      </c>
      <c r="AA1033" s="22">
        <v>100</v>
      </c>
      <c r="AB1033" s="22"/>
      <c r="AC1033" s="22"/>
      <c r="AD1033" s="22"/>
      <c r="AE1033" s="22"/>
      <c r="AI1033" t="s">
        <v>333</v>
      </c>
      <c r="AK1033" t="s">
        <v>63</v>
      </c>
      <c r="AU1033"/>
      <c r="AV1033"/>
      <c r="AW1033"/>
      <c r="AX1033"/>
      <c r="BC1033" s="173"/>
      <c r="BD1033" s="173"/>
      <c r="BE1033" s="173"/>
      <c r="BF1033" s="173"/>
      <c r="BG1033" s="166"/>
      <c r="BH1033" s="166"/>
      <c r="BI1033" s="160"/>
      <c r="BJ1033" s="43">
        <f t="shared" si="114"/>
        <v>0</v>
      </c>
      <c r="BK1033" s="44"/>
      <c r="BL1033" s="44"/>
      <c r="BM1033" s="44"/>
      <c r="BN1033" s="44"/>
      <c r="BR1033" s="2" t="s">
        <v>10975</v>
      </c>
    </row>
    <row r="1034" spans="1:70" x14ac:dyDescent="0.2">
      <c r="A1034" t="s">
        <v>6048</v>
      </c>
      <c r="B1034" t="s">
        <v>8946</v>
      </c>
      <c r="C1034" t="s">
        <v>31</v>
      </c>
      <c r="D1034" t="s">
        <v>32</v>
      </c>
      <c r="E1034" t="s">
        <v>33</v>
      </c>
      <c r="F1034" t="s">
        <v>34</v>
      </c>
      <c r="G1034" s="22">
        <v>20</v>
      </c>
      <c r="H1034" s="22">
        <v>20</v>
      </c>
      <c r="I1034" s="22">
        <f t="shared" si="115"/>
        <v>20</v>
      </c>
      <c r="J1034" s="22"/>
      <c r="K1034" s="90"/>
      <c r="L1034" s="90"/>
      <c r="M1034" s="2"/>
      <c r="N1034" t="s">
        <v>35</v>
      </c>
      <c r="O1034" t="s">
        <v>35</v>
      </c>
      <c r="P1034" t="s">
        <v>36</v>
      </c>
      <c r="Q1034" t="s">
        <v>6069</v>
      </c>
      <c r="U1034" s="2" t="s">
        <v>37</v>
      </c>
      <c r="V1034" t="s">
        <v>8948</v>
      </c>
      <c r="Y1034" s="90"/>
      <c r="Z1034" s="2">
        <v>227</v>
      </c>
      <c r="AA1034" s="22">
        <v>100</v>
      </c>
      <c r="AB1034" s="22"/>
      <c r="AC1034" s="22"/>
      <c r="AD1034" s="22"/>
      <c r="AE1034" s="22"/>
      <c r="AI1034" t="s">
        <v>333</v>
      </c>
      <c r="AK1034" t="s">
        <v>63</v>
      </c>
      <c r="AU1034"/>
      <c r="AV1034"/>
      <c r="AW1034"/>
      <c r="AX1034"/>
      <c r="BC1034" s="173"/>
      <c r="BD1034" s="173"/>
      <c r="BE1034" s="173"/>
      <c r="BF1034" s="173"/>
      <c r="BG1034" s="166"/>
      <c r="BH1034" s="166"/>
      <c r="BI1034" s="160"/>
      <c r="BJ1034" s="43">
        <f t="shared" si="114"/>
        <v>0</v>
      </c>
      <c r="BK1034" s="44"/>
      <c r="BL1034" s="44"/>
      <c r="BM1034" s="44"/>
      <c r="BN1034" s="44"/>
      <c r="BR1034" s="2" t="s">
        <v>10975</v>
      </c>
    </row>
    <row r="1035" spans="1:70" x14ac:dyDescent="0.2">
      <c r="A1035" t="s">
        <v>6048</v>
      </c>
      <c r="B1035" t="s">
        <v>8949</v>
      </c>
      <c r="C1035" t="s">
        <v>81</v>
      </c>
      <c r="D1035" t="s">
        <v>85</v>
      </c>
      <c r="E1035" t="s">
        <v>70</v>
      </c>
      <c r="F1035" t="s">
        <v>43</v>
      </c>
      <c r="G1035" s="22">
        <v>32</v>
      </c>
      <c r="H1035" s="22">
        <v>32</v>
      </c>
      <c r="I1035" s="22">
        <f t="shared" si="115"/>
        <v>32</v>
      </c>
      <c r="J1035" s="22"/>
      <c r="K1035" s="90"/>
      <c r="L1035" s="90"/>
      <c r="M1035" s="2"/>
      <c r="N1035" t="s">
        <v>45</v>
      </c>
      <c r="O1035" t="s">
        <v>35</v>
      </c>
      <c r="P1035" t="s">
        <v>89</v>
      </c>
      <c r="Q1035" t="s">
        <v>6076</v>
      </c>
      <c r="U1035" s="2" t="s">
        <v>37</v>
      </c>
      <c r="V1035" t="s">
        <v>8950</v>
      </c>
      <c r="Y1035" s="90"/>
      <c r="Z1035" s="2">
        <v>1</v>
      </c>
      <c r="AA1035" s="22">
        <v>56</v>
      </c>
      <c r="AB1035" s="22"/>
      <c r="AC1035" s="22"/>
      <c r="AD1035" s="22"/>
      <c r="AE1035" s="45" t="s">
        <v>7611</v>
      </c>
      <c r="AF1035" t="s">
        <v>406</v>
      </c>
      <c r="AI1035" t="s">
        <v>164</v>
      </c>
      <c r="AK1035" t="s">
        <v>206</v>
      </c>
      <c r="AN1035" t="s">
        <v>465</v>
      </c>
      <c r="AU1035"/>
      <c r="AX1035"/>
      <c r="BC1035" s="173"/>
      <c r="BD1035" s="173"/>
      <c r="BE1035" s="173"/>
      <c r="BF1035" s="173"/>
      <c r="BG1035" s="166"/>
      <c r="BH1035" s="166"/>
      <c r="BI1035" s="160"/>
      <c r="BJ1035" s="43">
        <f t="shared" si="114"/>
        <v>0</v>
      </c>
      <c r="BK1035" s="44"/>
      <c r="BL1035" s="44"/>
      <c r="BM1035" s="44"/>
      <c r="BN1035" s="43">
        <f t="shared" ref="BN1035:BN1043" si="116">BJ1035</f>
        <v>0</v>
      </c>
      <c r="BR1035" s="2" t="s">
        <v>10975</v>
      </c>
    </row>
    <row r="1036" spans="1:70" x14ac:dyDescent="0.2">
      <c r="A1036" t="s">
        <v>6048</v>
      </c>
      <c r="B1036" t="s">
        <v>8951</v>
      </c>
      <c r="C1036" t="s">
        <v>81</v>
      </c>
      <c r="D1036" t="s">
        <v>85</v>
      </c>
      <c r="E1036" t="s">
        <v>70</v>
      </c>
      <c r="F1036" t="s">
        <v>630</v>
      </c>
      <c r="G1036" s="22">
        <v>24</v>
      </c>
      <c r="H1036" s="22">
        <v>24</v>
      </c>
      <c r="I1036" s="22">
        <f t="shared" si="115"/>
        <v>24</v>
      </c>
      <c r="J1036" s="22"/>
      <c r="K1036" s="90"/>
      <c r="L1036" s="90"/>
      <c r="M1036" s="2"/>
      <c r="N1036" t="s">
        <v>40</v>
      </c>
      <c r="O1036" t="s">
        <v>35</v>
      </c>
      <c r="P1036" t="s">
        <v>36</v>
      </c>
      <c r="Q1036" t="s">
        <v>6181</v>
      </c>
      <c r="U1036" s="2" t="s">
        <v>37</v>
      </c>
      <c r="V1036" t="s">
        <v>8952</v>
      </c>
      <c r="Y1036" s="90"/>
      <c r="Z1036" s="2">
        <v>1</v>
      </c>
      <c r="AA1036" s="22">
        <v>56</v>
      </c>
      <c r="AB1036" s="22"/>
      <c r="AC1036" s="22"/>
      <c r="AD1036" s="22"/>
      <c r="AE1036" s="45" t="s">
        <v>7611</v>
      </c>
      <c r="AF1036" t="s">
        <v>406</v>
      </c>
      <c r="AI1036" t="s">
        <v>7416</v>
      </c>
      <c r="AK1036" t="s">
        <v>69</v>
      </c>
      <c r="AN1036" t="s">
        <v>465</v>
      </c>
      <c r="AU1036"/>
      <c r="AX1036"/>
      <c r="BC1036" s="173"/>
      <c r="BD1036" s="173"/>
      <c r="BE1036" s="173"/>
      <c r="BF1036" s="173"/>
      <c r="BG1036" s="166"/>
      <c r="BH1036" s="166"/>
      <c r="BI1036" s="160"/>
      <c r="BJ1036" s="43">
        <f t="shared" si="114"/>
        <v>0</v>
      </c>
      <c r="BK1036" s="44"/>
      <c r="BL1036" s="44"/>
      <c r="BM1036" s="44"/>
      <c r="BN1036" s="43">
        <f t="shared" si="116"/>
        <v>0</v>
      </c>
      <c r="BR1036" s="2" t="s">
        <v>10975</v>
      </c>
    </row>
    <row r="1037" spans="1:70" x14ac:dyDescent="0.2">
      <c r="A1037" t="s">
        <v>6048</v>
      </c>
      <c r="B1037" t="s">
        <v>8953</v>
      </c>
      <c r="C1037" t="s">
        <v>81</v>
      </c>
      <c r="D1037" t="s">
        <v>72</v>
      </c>
      <c r="E1037" t="s">
        <v>70</v>
      </c>
      <c r="F1037" t="s">
        <v>43</v>
      </c>
      <c r="G1037" s="22">
        <v>32</v>
      </c>
      <c r="H1037" s="22">
        <v>26</v>
      </c>
      <c r="I1037" s="22">
        <f t="shared" si="115"/>
        <v>26</v>
      </c>
      <c r="J1037" s="22"/>
      <c r="K1037" s="149">
        <v>6</v>
      </c>
      <c r="L1037" s="90"/>
      <c r="M1037" s="2"/>
      <c r="N1037" t="s">
        <v>45</v>
      </c>
      <c r="O1037" t="s">
        <v>35</v>
      </c>
      <c r="P1037" t="s">
        <v>89</v>
      </c>
      <c r="Q1037" t="s">
        <v>6181</v>
      </c>
      <c r="U1037" s="2" t="s">
        <v>37</v>
      </c>
      <c r="V1037" t="s">
        <v>8954</v>
      </c>
      <c r="Y1037" s="90">
        <f t="shared" ref="Y1037:Y1040" si="117">AA1037</f>
        <v>58</v>
      </c>
      <c r="Z1037" s="2">
        <v>1</v>
      </c>
      <c r="AA1037" s="22">
        <v>58</v>
      </c>
      <c r="AB1037" s="22"/>
      <c r="AC1037" s="22"/>
      <c r="AD1037" s="22"/>
      <c r="AE1037" s="45" t="s">
        <v>7611</v>
      </c>
      <c r="AF1037" t="s">
        <v>406</v>
      </c>
      <c r="AI1037" t="s">
        <v>8083</v>
      </c>
      <c r="AK1037" t="s">
        <v>59</v>
      </c>
      <c r="AN1037" t="s">
        <v>465</v>
      </c>
      <c r="AU1037"/>
      <c r="AX1037"/>
      <c r="BC1037" s="173">
        <f>VLOOKUP(Y1037,系数表!A:C,3,0)</f>
        <v>1.1000000000000001</v>
      </c>
      <c r="BD1037" s="173">
        <f t="shared" ref="BD1037:BD1091" si="118">K1037*BC1037*ROUND(AA1037/Y1037,0)</f>
        <v>6.6000000000000005</v>
      </c>
      <c r="BE1037" s="173"/>
      <c r="BF1037" s="173"/>
      <c r="BG1037" s="166"/>
      <c r="BH1037" s="166"/>
      <c r="BI1037" s="160"/>
      <c r="BJ1037" s="43">
        <f t="shared" si="114"/>
        <v>6.6000000000000005</v>
      </c>
      <c r="BK1037" s="44"/>
      <c r="BL1037" s="44"/>
      <c r="BM1037" s="44"/>
      <c r="BN1037" s="43">
        <f t="shared" si="116"/>
        <v>6.6000000000000005</v>
      </c>
      <c r="BR1037" s="2" t="s">
        <v>10975</v>
      </c>
    </row>
    <row r="1038" spans="1:70" x14ac:dyDescent="0.2">
      <c r="A1038" t="s">
        <v>6048</v>
      </c>
      <c r="B1038" t="s">
        <v>8955</v>
      </c>
      <c r="C1038" t="s">
        <v>81</v>
      </c>
      <c r="D1038" t="s">
        <v>72</v>
      </c>
      <c r="E1038" t="s">
        <v>70</v>
      </c>
      <c r="F1038" t="s">
        <v>97</v>
      </c>
      <c r="G1038" s="22">
        <v>48</v>
      </c>
      <c r="H1038" s="22">
        <v>44</v>
      </c>
      <c r="I1038" s="22">
        <f t="shared" si="115"/>
        <v>44</v>
      </c>
      <c r="J1038" s="22"/>
      <c r="K1038" s="149">
        <v>4</v>
      </c>
      <c r="L1038" s="90"/>
      <c r="M1038" s="2"/>
      <c r="N1038" t="s">
        <v>60</v>
      </c>
      <c r="O1038" t="s">
        <v>35</v>
      </c>
      <c r="P1038" t="s">
        <v>89</v>
      </c>
      <c r="Q1038" t="s">
        <v>6180</v>
      </c>
      <c r="U1038" s="2" t="s">
        <v>37</v>
      </c>
      <c r="V1038" t="s">
        <v>8956</v>
      </c>
      <c r="Y1038" s="90">
        <f t="shared" si="117"/>
        <v>43</v>
      </c>
      <c r="Z1038" s="2">
        <v>1</v>
      </c>
      <c r="AA1038" s="22">
        <v>43</v>
      </c>
      <c r="AB1038" s="22"/>
      <c r="AC1038" s="22"/>
      <c r="AD1038" s="22"/>
      <c r="AE1038" s="45" t="s">
        <v>7611</v>
      </c>
      <c r="AF1038" t="s">
        <v>75</v>
      </c>
      <c r="AI1038" t="s">
        <v>201</v>
      </c>
      <c r="AK1038" t="s">
        <v>156</v>
      </c>
      <c r="AN1038" t="s">
        <v>465</v>
      </c>
      <c r="AU1038"/>
      <c r="AX1038"/>
      <c r="BC1038" s="173">
        <f>VLOOKUP(Y1038,系数表!A:C,3,0)</f>
        <v>1.1000000000000001</v>
      </c>
      <c r="BD1038" s="173">
        <f t="shared" si="118"/>
        <v>4.4000000000000004</v>
      </c>
      <c r="BE1038" s="173"/>
      <c r="BF1038" s="173"/>
      <c r="BG1038" s="166"/>
      <c r="BH1038" s="166"/>
      <c r="BI1038" s="160"/>
      <c r="BJ1038" s="43">
        <f t="shared" si="114"/>
        <v>4.4000000000000004</v>
      </c>
      <c r="BK1038" s="44"/>
      <c r="BL1038" s="44"/>
      <c r="BM1038" s="44"/>
      <c r="BN1038" s="43">
        <f t="shared" si="116"/>
        <v>4.4000000000000004</v>
      </c>
      <c r="BR1038" s="2" t="s">
        <v>10975</v>
      </c>
    </row>
    <row r="1039" spans="1:70" x14ac:dyDescent="0.2">
      <c r="A1039" t="s">
        <v>6048</v>
      </c>
      <c r="B1039" t="s">
        <v>8957</v>
      </c>
      <c r="C1039" t="s">
        <v>81</v>
      </c>
      <c r="D1039" t="s">
        <v>72</v>
      </c>
      <c r="E1039" t="s">
        <v>70</v>
      </c>
      <c r="F1039" t="s">
        <v>97</v>
      </c>
      <c r="G1039" s="22">
        <v>48</v>
      </c>
      <c r="H1039" s="22">
        <v>40</v>
      </c>
      <c r="I1039" s="22">
        <f t="shared" si="115"/>
        <v>40</v>
      </c>
      <c r="J1039" s="22"/>
      <c r="K1039" s="149">
        <v>8</v>
      </c>
      <c r="L1039" s="90"/>
      <c r="M1039" s="2"/>
      <c r="N1039" t="s">
        <v>60</v>
      </c>
      <c r="O1039" t="s">
        <v>35</v>
      </c>
      <c r="P1039" t="s">
        <v>89</v>
      </c>
      <c r="Q1039" t="s">
        <v>6050</v>
      </c>
      <c r="R1039" t="s">
        <v>6165</v>
      </c>
      <c r="U1039" s="2" t="s">
        <v>37</v>
      </c>
      <c r="V1039" t="s">
        <v>8958</v>
      </c>
      <c r="Y1039" s="90">
        <f t="shared" si="117"/>
        <v>43</v>
      </c>
      <c r="Z1039" s="2">
        <v>1</v>
      </c>
      <c r="AA1039" s="22">
        <v>43</v>
      </c>
      <c r="AB1039" s="22"/>
      <c r="AC1039" s="22"/>
      <c r="AD1039" s="22"/>
      <c r="AE1039" s="45" t="s">
        <v>7611</v>
      </c>
      <c r="AF1039" t="s">
        <v>75</v>
      </c>
      <c r="AI1039" t="s">
        <v>5793</v>
      </c>
      <c r="AK1039" t="s">
        <v>275</v>
      </c>
      <c r="AN1039" t="s">
        <v>465</v>
      </c>
      <c r="AU1039"/>
      <c r="AX1039"/>
      <c r="BC1039" s="173">
        <f>VLOOKUP(Y1039,系数表!A:C,3,0)</f>
        <v>1.1000000000000001</v>
      </c>
      <c r="BD1039" s="173">
        <f t="shared" si="118"/>
        <v>8.8000000000000007</v>
      </c>
      <c r="BE1039" s="173"/>
      <c r="BF1039" s="173"/>
      <c r="BG1039" s="166"/>
      <c r="BH1039" s="166"/>
      <c r="BI1039" s="160"/>
      <c r="BJ1039" s="43">
        <f t="shared" si="114"/>
        <v>8.8000000000000007</v>
      </c>
      <c r="BK1039" s="44"/>
      <c r="BL1039" s="44"/>
      <c r="BM1039" s="44"/>
      <c r="BN1039" s="43">
        <f t="shared" si="116"/>
        <v>8.8000000000000007</v>
      </c>
      <c r="BR1039" s="2" t="s">
        <v>10975</v>
      </c>
    </row>
    <row r="1040" spans="1:70" x14ac:dyDescent="0.2">
      <c r="A1040" t="s">
        <v>6048</v>
      </c>
      <c r="B1040" t="s">
        <v>8959</v>
      </c>
      <c r="C1040" t="s">
        <v>81</v>
      </c>
      <c r="D1040" t="s">
        <v>72</v>
      </c>
      <c r="E1040" t="s">
        <v>70</v>
      </c>
      <c r="F1040" t="s">
        <v>97</v>
      </c>
      <c r="G1040" s="22">
        <v>48</v>
      </c>
      <c r="H1040" s="22">
        <v>40</v>
      </c>
      <c r="I1040" s="22">
        <f t="shared" si="115"/>
        <v>40</v>
      </c>
      <c r="J1040" s="22"/>
      <c r="K1040" s="149">
        <v>8</v>
      </c>
      <c r="L1040" s="90"/>
      <c r="M1040" s="2"/>
      <c r="N1040" t="s">
        <v>60</v>
      </c>
      <c r="O1040" t="s">
        <v>35</v>
      </c>
      <c r="P1040" t="s">
        <v>89</v>
      </c>
      <c r="Q1040" t="s">
        <v>6073</v>
      </c>
      <c r="U1040" s="2" t="s">
        <v>37</v>
      </c>
      <c r="V1040" t="s">
        <v>8960</v>
      </c>
      <c r="Y1040" s="90">
        <f t="shared" si="117"/>
        <v>43</v>
      </c>
      <c r="Z1040" s="2">
        <v>1</v>
      </c>
      <c r="AA1040" s="22">
        <v>43</v>
      </c>
      <c r="AB1040" s="22"/>
      <c r="AC1040" s="22"/>
      <c r="AD1040" s="22"/>
      <c r="AE1040" s="45" t="s">
        <v>7611</v>
      </c>
      <c r="AF1040" t="s">
        <v>75</v>
      </c>
      <c r="AI1040" t="s">
        <v>5793</v>
      </c>
      <c r="AK1040" t="s">
        <v>275</v>
      </c>
      <c r="AN1040" t="s">
        <v>465</v>
      </c>
      <c r="AU1040"/>
      <c r="AX1040"/>
      <c r="BC1040" s="173">
        <f>VLOOKUP(Y1040,系数表!A:C,3,0)</f>
        <v>1.1000000000000001</v>
      </c>
      <c r="BD1040" s="173">
        <f t="shared" si="118"/>
        <v>8.8000000000000007</v>
      </c>
      <c r="BE1040" s="173"/>
      <c r="BF1040" s="173"/>
      <c r="BG1040" s="166"/>
      <c r="BH1040" s="166"/>
      <c r="BI1040" s="160"/>
      <c r="BJ1040" s="43">
        <f t="shared" si="114"/>
        <v>8.8000000000000007</v>
      </c>
      <c r="BK1040" s="44"/>
      <c r="BL1040" s="44"/>
      <c r="BM1040" s="44"/>
      <c r="BN1040" s="43">
        <f t="shared" si="116"/>
        <v>8.8000000000000007</v>
      </c>
      <c r="BR1040" s="2" t="s">
        <v>10975</v>
      </c>
    </row>
    <row r="1041" spans="1:70" x14ac:dyDescent="0.2">
      <c r="A1041" t="s">
        <v>6048</v>
      </c>
      <c r="B1041" t="s">
        <v>8961</v>
      </c>
      <c r="C1041" t="s">
        <v>81</v>
      </c>
      <c r="D1041" t="s">
        <v>72</v>
      </c>
      <c r="E1041" t="s">
        <v>70</v>
      </c>
      <c r="F1041" t="s">
        <v>43</v>
      </c>
      <c r="G1041" s="22">
        <v>32</v>
      </c>
      <c r="H1041" s="22">
        <v>32</v>
      </c>
      <c r="I1041" s="22">
        <f t="shared" si="115"/>
        <v>32</v>
      </c>
      <c r="J1041" s="22"/>
      <c r="K1041" s="90"/>
      <c r="L1041" s="90"/>
      <c r="M1041" s="2"/>
      <c r="N1041" t="s">
        <v>60</v>
      </c>
      <c r="O1041" t="s">
        <v>35</v>
      </c>
      <c r="P1041" t="s">
        <v>36</v>
      </c>
      <c r="Q1041" t="s">
        <v>6077</v>
      </c>
      <c r="U1041" s="2" t="s">
        <v>37</v>
      </c>
      <c r="V1041" t="s">
        <v>8962</v>
      </c>
      <c r="Y1041" s="90"/>
      <c r="Z1041" s="2">
        <v>1</v>
      </c>
      <c r="AA1041" s="22">
        <v>43</v>
      </c>
      <c r="AB1041" s="22"/>
      <c r="AC1041" s="22"/>
      <c r="AD1041" s="22"/>
      <c r="AE1041" s="45" t="s">
        <v>7611</v>
      </c>
      <c r="AF1041" t="s">
        <v>75</v>
      </c>
      <c r="AI1041" t="s">
        <v>4281</v>
      </c>
      <c r="AK1041" t="s">
        <v>44</v>
      </c>
      <c r="AN1041" t="s">
        <v>465</v>
      </c>
      <c r="AU1041"/>
      <c r="AX1041"/>
      <c r="BC1041" s="173"/>
      <c r="BD1041" s="173"/>
      <c r="BE1041" s="173"/>
      <c r="BF1041" s="173"/>
      <c r="BG1041" s="166"/>
      <c r="BH1041" s="166"/>
      <c r="BI1041" s="160"/>
      <c r="BJ1041" s="43">
        <f t="shared" si="114"/>
        <v>0</v>
      </c>
      <c r="BK1041" s="44"/>
      <c r="BL1041" s="44"/>
      <c r="BM1041" s="44"/>
      <c r="BN1041" s="43">
        <f t="shared" si="116"/>
        <v>0</v>
      </c>
      <c r="BR1041" s="2" t="s">
        <v>10975</v>
      </c>
    </row>
    <row r="1042" spans="1:70" x14ac:dyDescent="0.2">
      <c r="A1042" t="s">
        <v>6048</v>
      </c>
      <c r="B1042" t="s">
        <v>8963</v>
      </c>
      <c r="C1042" t="s">
        <v>81</v>
      </c>
      <c r="D1042" t="s">
        <v>72</v>
      </c>
      <c r="E1042" t="s">
        <v>70</v>
      </c>
      <c r="F1042" t="s">
        <v>34</v>
      </c>
      <c r="G1042" s="22">
        <v>16</v>
      </c>
      <c r="H1042" s="22">
        <v>16</v>
      </c>
      <c r="I1042" s="22">
        <f t="shared" si="115"/>
        <v>16</v>
      </c>
      <c r="J1042" s="22"/>
      <c r="K1042" s="90"/>
      <c r="L1042" s="90"/>
      <c r="M1042" s="2"/>
      <c r="N1042" t="s">
        <v>35</v>
      </c>
      <c r="O1042" t="s">
        <v>35</v>
      </c>
      <c r="P1042" t="s">
        <v>36</v>
      </c>
      <c r="Q1042" t="s">
        <v>6165</v>
      </c>
      <c r="U1042" s="2" t="s">
        <v>37</v>
      </c>
      <c r="V1042" t="s">
        <v>8964</v>
      </c>
      <c r="Y1042" s="90"/>
      <c r="Z1042" s="2">
        <v>1</v>
      </c>
      <c r="AA1042" s="22">
        <v>43</v>
      </c>
      <c r="AB1042" s="22"/>
      <c r="AC1042" s="22"/>
      <c r="AD1042" s="22"/>
      <c r="AE1042" s="45" t="s">
        <v>7611</v>
      </c>
      <c r="AF1042" t="s">
        <v>75</v>
      </c>
      <c r="AI1042" t="s">
        <v>534</v>
      </c>
      <c r="AK1042" t="s">
        <v>51</v>
      </c>
      <c r="AN1042" t="s">
        <v>465</v>
      </c>
      <c r="AU1042"/>
      <c r="AX1042"/>
      <c r="BC1042" s="173"/>
      <c r="BD1042" s="173"/>
      <c r="BE1042" s="173"/>
      <c r="BF1042" s="173"/>
      <c r="BG1042" s="166"/>
      <c r="BH1042" s="166"/>
      <c r="BI1042" s="160"/>
      <c r="BJ1042" s="43">
        <f t="shared" si="114"/>
        <v>0</v>
      </c>
      <c r="BK1042" s="44"/>
      <c r="BL1042" s="44"/>
      <c r="BM1042" s="44"/>
      <c r="BN1042" s="43">
        <f t="shared" si="116"/>
        <v>0</v>
      </c>
      <c r="BR1042" s="2" t="s">
        <v>10975</v>
      </c>
    </row>
    <row r="1043" spans="1:70" x14ac:dyDescent="0.2">
      <c r="A1043" t="s">
        <v>6048</v>
      </c>
      <c r="B1043" t="s">
        <v>8965</v>
      </c>
      <c r="C1043" t="s">
        <v>81</v>
      </c>
      <c r="D1043" t="s">
        <v>72</v>
      </c>
      <c r="E1043" t="s">
        <v>70</v>
      </c>
      <c r="F1043" t="s">
        <v>43</v>
      </c>
      <c r="G1043" s="22">
        <v>32</v>
      </c>
      <c r="H1043" s="22">
        <v>28</v>
      </c>
      <c r="I1043" s="22">
        <f t="shared" si="115"/>
        <v>28</v>
      </c>
      <c r="J1043" s="22"/>
      <c r="K1043" s="149">
        <v>4</v>
      </c>
      <c r="L1043" s="90"/>
      <c r="M1043" s="2"/>
      <c r="N1043" t="s">
        <v>35</v>
      </c>
      <c r="O1043" t="s">
        <v>35</v>
      </c>
      <c r="P1043" t="s">
        <v>36</v>
      </c>
      <c r="Q1043" t="s">
        <v>6174</v>
      </c>
      <c r="U1043" s="2" t="s">
        <v>37</v>
      </c>
      <c r="V1043" t="s">
        <v>8966</v>
      </c>
      <c r="Y1043" s="90">
        <f>AA1043</f>
        <v>43</v>
      </c>
      <c r="Z1043" s="2">
        <v>1</v>
      </c>
      <c r="AA1043" s="22">
        <v>43</v>
      </c>
      <c r="AB1043" s="22"/>
      <c r="AC1043" s="22"/>
      <c r="AD1043" s="22"/>
      <c r="AE1043" s="45" t="s">
        <v>7611</v>
      </c>
      <c r="AF1043" t="s">
        <v>75</v>
      </c>
      <c r="AI1043" t="s">
        <v>638</v>
      </c>
      <c r="AK1043" t="s">
        <v>39</v>
      </c>
      <c r="AN1043" t="s">
        <v>465</v>
      </c>
      <c r="AU1043"/>
      <c r="AX1043"/>
      <c r="BC1043" s="173">
        <f>VLOOKUP(Y1043,系数表!A:C,3,0)</f>
        <v>1.1000000000000001</v>
      </c>
      <c r="BD1043" s="173">
        <f t="shared" si="118"/>
        <v>4.4000000000000004</v>
      </c>
      <c r="BE1043" s="173"/>
      <c r="BF1043" s="173"/>
      <c r="BG1043" s="166"/>
      <c r="BH1043" s="166"/>
      <c r="BI1043" s="160"/>
      <c r="BJ1043" s="43">
        <f t="shared" si="114"/>
        <v>4.4000000000000004</v>
      </c>
      <c r="BK1043" s="44"/>
      <c r="BL1043" s="44"/>
      <c r="BM1043" s="44"/>
      <c r="BN1043" s="43">
        <f t="shared" si="116"/>
        <v>4.4000000000000004</v>
      </c>
      <c r="BR1043" s="2" t="s">
        <v>10975</v>
      </c>
    </row>
    <row r="1044" spans="1:70" x14ac:dyDescent="0.2">
      <c r="A1044" t="s">
        <v>6048</v>
      </c>
      <c r="B1044" t="s">
        <v>8967</v>
      </c>
      <c r="C1044" t="s">
        <v>41</v>
      </c>
      <c r="D1044" t="s">
        <v>85</v>
      </c>
      <c r="E1044" t="s">
        <v>70</v>
      </c>
      <c r="F1044" t="s">
        <v>43</v>
      </c>
      <c r="G1044" s="22">
        <v>32</v>
      </c>
      <c r="H1044" s="22">
        <v>32</v>
      </c>
      <c r="I1044" s="22">
        <f t="shared" si="115"/>
        <v>32</v>
      </c>
      <c r="J1044" s="22"/>
      <c r="K1044" s="90"/>
      <c r="L1044" s="90"/>
      <c r="M1044" s="2"/>
      <c r="N1044" t="s">
        <v>35</v>
      </c>
      <c r="O1044" t="s">
        <v>35</v>
      </c>
      <c r="P1044" t="s">
        <v>36</v>
      </c>
      <c r="Q1044" t="s">
        <v>6058</v>
      </c>
      <c r="U1044" s="2" t="s">
        <v>37</v>
      </c>
      <c r="V1044" t="s">
        <v>8968</v>
      </c>
      <c r="Y1044" s="90"/>
      <c r="Z1044" s="2">
        <v>1</v>
      </c>
      <c r="AA1044" s="22">
        <v>58</v>
      </c>
      <c r="AB1044" s="22"/>
      <c r="AC1044" s="22"/>
      <c r="AD1044" s="22"/>
      <c r="AE1044" s="22"/>
      <c r="AF1044" t="s">
        <v>6115</v>
      </c>
      <c r="AI1044" t="s">
        <v>677</v>
      </c>
      <c r="AK1044" t="s">
        <v>44</v>
      </c>
      <c r="AN1044" t="s">
        <v>465</v>
      </c>
      <c r="AU1044"/>
      <c r="AV1044"/>
      <c r="AW1044"/>
      <c r="AX1044"/>
      <c r="BC1044" s="173"/>
      <c r="BD1044" s="173"/>
      <c r="BE1044" s="173"/>
      <c r="BF1044" s="173"/>
      <c r="BG1044" s="166"/>
      <c r="BH1044" s="166"/>
      <c r="BI1044" s="160"/>
      <c r="BJ1044" s="43">
        <f t="shared" si="114"/>
        <v>0</v>
      </c>
      <c r="BK1044" s="44"/>
      <c r="BL1044" s="44"/>
      <c r="BM1044" s="44"/>
      <c r="BN1044" s="44"/>
      <c r="BR1044" s="2" t="s">
        <v>10975</v>
      </c>
    </row>
    <row r="1045" spans="1:70" x14ac:dyDescent="0.2">
      <c r="A1045" t="s">
        <v>6048</v>
      </c>
      <c r="B1045" t="s">
        <v>8967</v>
      </c>
      <c r="C1045" t="s">
        <v>41</v>
      </c>
      <c r="D1045" t="s">
        <v>85</v>
      </c>
      <c r="E1045" t="s">
        <v>70</v>
      </c>
      <c r="F1045" t="s">
        <v>43</v>
      </c>
      <c r="G1045" s="22">
        <v>32</v>
      </c>
      <c r="H1045" s="22">
        <v>32</v>
      </c>
      <c r="I1045" s="22">
        <f t="shared" si="115"/>
        <v>32</v>
      </c>
      <c r="J1045" s="22"/>
      <c r="K1045" s="90"/>
      <c r="L1045" s="90"/>
      <c r="M1045" s="2"/>
      <c r="N1045" t="s">
        <v>35</v>
      </c>
      <c r="O1045" t="s">
        <v>35</v>
      </c>
      <c r="P1045" t="s">
        <v>36</v>
      </c>
      <c r="Q1045" t="s">
        <v>6122</v>
      </c>
      <c r="U1045" s="2" t="s">
        <v>37</v>
      </c>
      <c r="V1045" t="s">
        <v>8969</v>
      </c>
      <c r="Y1045" s="90"/>
      <c r="Z1045" s="2">
        <v>1</v>
      </c>
      <c r="AA1045" s="22">
        <v>31</v>
      </c>
      <c r="AB1045" s="22"/>
      <c r="AC1045" s="22"/>
      <c r="AD1045" s="22"/>
      <c r="AE1045" s="22"/>
      <c r="AF1045" t="s">
        <v>6118</v>
      </c>
      <c r="AI1045" t="s">
        <v>677</v>
      </c>
      <c r="AK1045" t="s">
        <v>44</v>
      </c>
      <c r="AN1045" t="s">
        <v>465</v>
      </c>
      <c r="AU1045"/>
      <c r="AV1045"/>
      <c r="AW1045"/>
      <c r="AX1045"/>
      <c r="BC1045" s="173"/>
      <c r="BD1045" s="173"/>
      <c r="BE1045" s="173"/>
      <c r="BF1045" s="173"/>
      <c r="BG1045" s="166"/>
      <c r="BH1045" s="166"/>
      <c r="BI1045" s="160"/>
      <c r="BJ1045" s="43">
        <f t="shared" si="114"/>
        <v>0</v>
      </c>
      <c r="BK1045" s="44"/>
      <c r="BL1045" s="44"/>
      <c r="BM1045" s="44"/>
      <c r="BN1045" s="44"/>
      <c r="BR1045" s="2" t="s">
        <v>10975</v>
      </c>
    </row>
    <row r="1046" spans="1:70" x14ac:dyDescent="0.2">
      <c r="A1046" t="s">
        <v>6048</v>
      </c>
      <c r="B1046" t="s">
        <v>8970</v>
      </c>
      <c r="C1046" t="s">
        <v>81</v>
      </c>
      <c r="D1046" t="s">
        <v>72</v>
      </c>
      <c r="E1046" t="s">
        <v>70</v>
      </c>
      <c r="F1046" t="s">
        <v>97</v>
      </c>
      <c r="G1046" s="22">
        <v>48</v>
      </c>
      <c r="H1046" s="22">
        <v>42</v>
      </c>
      <c r="I1046" s="22">
        <f t="shared" si="115"/>
        <v>42</v>
      </c>
      <c r="J1046" s="22"/>
      <c r="K1046" s="149">
        <v>6</v>
      </c>
      <c r="L1046" s="90"/>
      <c r="M1046" s="2"/>
      <c r="N1046" t="s">
        <v>45</v>
      </c>
      <c r="O1046" t="s">
        <v>35</v>
      </c>
      <c r="P1046" t="s">
        <v>89</v>
      </c>
      <c r="Q1046" t="s">
        <v>6135</v>
      </c>
      <c r="U1046" s="2" t="s">
        <v>37</v>
      </c>
      <c r="V1046" t="s">
        <v>8971</v>
      </c>
      <c r="Y1046" s="90">
        <f t="shared" ref="Y1046:Y1048" si="119">AA1046</f>
        <v>58</v>
      </c>
      <c r="Z1046" s="2">
        <v>1</v>
      </c>
      <c r="AA1046" s="22">
        <v>58</v>
      </c>
      <c r="AB1046" s="22"/>
      <c r="AC1046" s="22"/>
      <c r="AD1046" s="22"/>
      <c r="AE1046" s="22"/>
      <c r="AF1046" t="s">
        <v>6115</v>
      </c>
      <c r="AI1046" t="s">
        <v>747</v>
      </c>
      <c r="AK1046" t="s">
        <v>152</v>
      </c>
      <c r="AN1046" t="s">
        <v>465</v>
      </c>
      <c r="AU1046"/>
      <c r="AV1046"/>
      <c r="AW1046"/>
      <c r="AX1046"/>
      <c r="BC1046" s="173">
        <f>VLOOKUP(Y1046,系数表!A:C,3,0)</f>
        <v>1.1000000000000001</v>
      </c>
      <c r="BD1046" s="173">
        <f t="shared" si="118"/>
        <v>6.6000000000000005</v>
      </c>
      <c r="BE1046" s="173"/>
      <c r="BF1046" s="173"/>
      <c r="BG1046" s="166"/>
      <c r="BH1046" s="166"/>
      <c r="BI1046" s="160"/>
      <c r="BJ1046" s="43">
        <f t="shared" si="114"/>
        <v>6.6000000000000005</v>
      </c>
      <c r="BK1046" s="44"/>
      <c r="BL1046" s="44"/>
      <c r="BM1046" s="44"/>
      <c r="BN1046" s="44"/>
      <c r="BR1046" s="2" t="s">
        <v>10975</v>
      </c>
    </row>
    <row r="1047" spans="1:70" x14ac:dyDescent="0.2">
      <c r="A1047" t="s">
        <v>6048</v>
      </c>
      <c r="B1047" t="s">
        <v>8970</v>
      </c>
      <c r="C1047" t="s">
        <v>81</v>
      </c>
      <c r="D1047" t="s">
        <v>72</v>
      </c>
      <c r="E1047" t="s">
        <v>70</v>
      </c>
      <c r="F1047" t="s">
        <v>97</v>
      </c>
      <c r="G1047" s="22">
        <v>48</v>
      </c>
      <c r="H1047" s="22">
        <v>42</v>
      </c>
      <c r="I1047" s="22">
        <f t="shared" si="115"/>
        <v>42</v>
      </c>
      <c r="J1047" s="22"/>
      <c r="K1047" s="149">
        <v>6</v>
      </c>
      <c r="L1047" s="90"/>
      <c r="M1047" s="2"/>
      <c r="N1047" t="s">
        <v>45</v>
      </c>
      <c r="O1047" t="s">
        <v>35</v>
      </c>
      <c r="P1047" t="s">
        <v>89</v>
      </c>
      <c r="Q1047" t="s">
        <v>6113</v>
      </c>
      <c r="U1047" s="2" t="s">
        <v>37</v>
      </c>
      <c r="V1047" t="s">
        <v>8972</v>
      </c>
      <c r="Y1047" s="90">
        <f t="shared" si="119"/>
        <v>31</v>
      </c>
      <c r="Z1047" s="2">
        <v>1</v>
      </c>
      <c r="AA1047" s="22">
        <v>31</v>
      </c>
      <c r="AB1047" s="22"/>
      <c r="AC1047" s="22"/>
      <c r="AD1047" s="22"/>
      <c r="AE1047" s="22"/>
      <c r="AF1047" t="s">
        <v>6118</v>
      </c>
      <c r="AI1047" t="s">
        <v>747</v>
      </c>
      <c r="AK1047" t="s">
        <v>152</v>
      </c>
      <c r="AN1047" t="s">
        <v>465</v>
      </c>
      <c r="AU1047"/>
      <c r="AV1047"/>
      <c r="AW1047"/>
      <c r="AX1047"/>
      <c r="BC1047" s="173">
        <f>VLOOKUP(Y1047,系数表!A:C,3,0)</f>
        <v>1.1000000000000001</v>
      </c>
      <c r="BD1047" s="173">
        <f t="shared" si="118"/>
        <v>6.6000000000000005</v>
      </c>
      <c r="BE1047" s="173"/>
      <c r="BF1047" s="173"/>
      <c r="BG1047" s="166"/>
      <c r="BH1047" s="166"/>
      <c r="BI1047" s="160"/>
      <c r="BJ1047" s="43">
        <f t="shared" si="114"/>
        <v>6.6000000000000005</v>
      </c>
      <c r="BK1047" s="44"/>
      <c r="BL1047" s="44"/>
      <c r="BM1047" s="44"/>
      <c r="BN1047" s="44"/>
      <c r="BR1047" s="2" t="s">
        <v>10975</v>
      </c>
    </row>
    <row r="1048" spans="1:70" s="49" customFormat="1" x14ac:dyDescent="0.2">
      <c r="A1048" t="s">
        <v>6048</v>
      </c>
      <c r="B1048" t="s">
        <v>8973</v>
      </c>
      <c r="C1048" t="s">
        <v>81</v>
      </c>
      <c r="D1048" t="s">
        <v>72</v>
      </c>
      <c r="E1048" t="s">
        <v>70</v>
      </c>
      <c r="F1048" t="s">
        <v>43</v>
      </c>
      <c r="G1048" s="22">
        <v>32</v>
      </c>
      <c r="H1048" s="22">
        <v>30</v>
      </c>
      <c r="I1048" s="22">
        <f t="shared" si="115"/>
        <v>30</v>
      </c>
      <c r="J1048" s="22"/>
      <c r="K1048" s="149">
        <v>2</v>
      </c>
      <c r="L1048" s="90"/>
      <c r="M1048" s="2"/>
      <c r="N1048" t="s">
        <v>35</v>
      </c>
      <c r="O1048" t="s">
        <v>35</v>
      </c>
      <c r="P1048" t="s">
        <v>89</v>
      </c>
      <c r="Q1048" t="s">
        <v>6116</v>
      </c>
      <c r="R1048"/>
      <c r="S1048"/>
      <c r="T1048"/>
      <c r="U1048" s="2" t="s">
        <v>37</v>
      </c>
      <c r="V1048" t="s">
        <v>8974</v>
      </c>
      <c r="W1048"/>
      <c r="X1048"/>
      <c r="Y1048" s="90">
        <f t="shared" si="119"/>
        <v>89</v>
      </c>
      <c r="Z1048" s="2">
        <v>2</v>
      </c>
      <c r="AA1048" s="22">
        <v>89</v>
      </c>
      <c r="AB1048" s="22"/>
      <c r="AC1048" s="22"/>
      <c r="AD1048" s="22"/>
      <c r="AE1048" s="22"/>
      <c r="AF1048" t="s">
        <v>6130</v>
      </c>
      <c r="AG1048"/>
      <c r="AH1048"/>
      <c r="AI1048" t="s">
        <v>8975</v>
      </c>
      <c r="AJ1048"/>
      <c r="AK1048" t="s">
        <v>181</v>
      </c>
      <c r="AL1048"/>
      <c r="AM1048"/>
      <c r="AN1048" t="s">
        <v>465</v>
      </c>
      <c r="AO1048"/>
      <c r="AP1048"/>
      <c r="AQ1048"/>
      <c r="AR1048"/>
      <c r="AS1048"/>
      <c r="AT1048"/>
      <c r="AU1048"/>
      <c r="AV1048"/>
      <c r="AW1048"/>
      <c r="AX1048"/>
      <c r="AY1048" s="43"/>
      <c r="AZ1048" s="43"/>
      <c r="BA1048" s="43"/>
      <c r="BB1048" s="43"/>
      <c r="BC1048" s="173">
        <f>VLOOKUP(Y1048,系数表!A:C,3,0)</f>
        <v>1.1000000000000001</v>
      </c>
      <c r="BD1048" s="173">
        <f t="shared" si="118"/>
        <v>2.2000000000000002</v>
      </c>
      <c r="BE1048" s="173"/>
      <c r="BF1048" s="173"/>
      <c r="BG1048" s="166"/>
      <c r="BH1048" s="166"/>
      <c r="BI1048" s="160"/>
      <c r="BJ1048" s="43">
        <f t="shared" si="114"/>
        <v>2.2000000000000002</v>
      </c>
      <c r="BK1048" s="44"/>
      <c r="BL1048" s="44"/>
      <c r="BM1048" s="44"/>
      <c r="BN1048" s="44"/>
      <c r="BO1048" s="2"/>
      <c r="BP1048" s="2"/>
      <c r="BQ1048"/>
      <c r="BR1048" s="2" t="s">
        <v>10975</v>
      </c>
    </row>
    <row r="1049" spans="1:70" x14ac:dyDescent="0.2">
      <c r="A1049" t="s">
        <v>6048</v>
      </c>
      <c r="B1049" t="s">
        <v>8976</v>
      </c>
      <c r="C1049" t="s">
        <v>81</v>
      </c>
      <c r="D1049" t="s">
        <v>72</v>
      </c>
      <c r="E1049" t="s">
        <v>70</v>
      </c>
      <c r="F1049" t="s">
        <v>43</v>
      </c>
      <c r="G1049" s="22">
        <v>32</v>
      </c>
      <c r="H1049" s="22">
        <v>32</v>
      </c>
      <c r="I1049" s="22">
        <f t="shared" si="115"/>
        <v>32</v>
      </c>
      <c r="J1049" s="22"/>
      <c r="K1049" s="90"/>
      <c r="L1049" s="90"/>
      <c r="M1049" s="2"/>
      <c r="N1049" t="s">
        <v>35</v>
      </c>
      <c r="O1049" t="s">
        <v>35</v>
      </c>
      <c r="P1049" t="s">
        <v>36</v>
      </c>
      <c r="Q1049" t="s">
        <v>6120</v>
      </c>
      <c r="U1049" s="2" t="s">
        <v>37</v>
      </c>
      <c r="V1049" t="s">
        <v>8977</v>
      </c>
      <c r="Y1049" s="90"/>
      <c r="Z1049" s="2">
        <v>1</v>
      </c>
      <c r="AA1049" s="22">
        <v>58</v>
      </c>
      <c r="AB1049" s="22"/>
      <c r="AC1049" s="22"/>
      <c r="AD1049" s="22"/>
      <c r="AE1049" s="22"/>
      <c r="AF1049" t="s">
        <v>6115</v>
      </c>
      <c r="AI1049" t="s">
        <v>677</v>
      </c>
      <c r="AK1049" t="s">
        <v>44</v>
      </c>
      <c r="AN1049" t="s">
        <v>465</v>
      </c>
      <c r="AU1049"/>
      <c r="AV1049"/>
      <c r="AW1049"/>
      <c r="AX1049"/>
      <c r="BC1049" s="173"/>
      <c r="BD1049" s="173"/>
      <c r="BE1049" s="173"/>
      <c r="BF1049" s="173"/>
      <c r="BG1049" s="166"/>
      <c r="BH1049" s="166"/>
      <c r="BI1049" s="160"/>
      <c r="BJ1049" s="43">
        <f t="shared" si="114"/>
        <v>0</v>
      </c>
      <c r="BK1049" s="44"/>
      <c r="BL1049" s="44"/>
      <c r="BM1049" s="44"/>
      <c r="BN1049" s="44"/>
      <c r="BR1049" s="2" t="s">
        <v>10975</v>
      </c>
    </row>
    <row r="1050" spans="1:70" x14ac:dyDescent="0.2">
      <c r="A1050" t="s">
        <v>6048</v>
      </c>
      <c r="B1050" t="s">
        <v>8976</v>
      </c>
      <c r="C1050" t="s">
        <v>81</v>
      </c>
      <c r="D1050" t="s">
        <v>72</v>
      </c>
      <c r="E1050" t="s">
        <v>70</v>
      </c>
      <c r="F1050" t="s">
        <v>43</v>
      </c>
      <c r="G1050" s="22">
        <v>32</v>
      </c>
      <c r="H1050" s="22">
        <v>32</v>
      </c>
      <c r="I1050" s="22">
        <f t="shared" si="115"/>
        <v>32</v>
      </c>
      <c r="J1050" s="22"/>
      <c r="K1050" s="90"/>
      <c r="L1050" s="90"/>
      <c r="M1050" s="2"/>
      <c r="N1050" t="s">
        <v>35</v>
      </c>
      <c r="O1050" t="s">
        <v>35</v>
      </c>
      <c r="P1050" t="s">
        <v>36</v>
      </c>
      <c r="Q1050" t="s">
        <v>6088</v>
      </c>
      <c r="U1050" s="2" t="s">
        <v>37</v>
      </c>
      <c r="V1050" t="s">
        <v>8978</v>
      </c>
      <c r="Y1050" s="90"/>
      <c r="Z1050" s="2">
        <v>1</v>
      </c>
      <c r="AA1050" s="22">
        <v>31</v>
      </c>
      <c r="AB1050" s="22"/>
      <c r="AC1050" s="22"/>
      <c r="AD1050" s="22"/>
      <c r="AE1050" s="22"/>
      <c r="AF1050" t="s">
        <v>6118</v>
      </c>
      <c r="AI1050" t="s">
        <v>677</v>
      </c>
      <c r="AK1050" t="s">
        <v>44</v>
      </c>
      <c r="AN1050" t="s">
        <v>465</v>
      </c>
      <c r="AU1050"/>
      <c r="AV1050"/>
      <c r="AW1050"/>
      <c r="AX1050"/>
      <c r="BC1050" s="173"/>
      <c r="BD1050" s="173"/>
      <c r="BE1050" s="173"/>
      <c r="BF1050" s="173"/>
      <c r="BG1050" s="166"/>
      <c r="BH1050" s="166"/>
      <c r="BI1050" s="160"/>
      <c r="BJ1050" s="43">
        <f t="shared" si="114"/>
        <v>0</v>
      </c>
      <c r="BK1050" s="44"/>
      <c r="BL1050" s="44"/>
      <c r="BM1050" s="44"/>
      <c r="BN1050" s="44"/>
      <c r="BR1050" s="2" t="s">
        <v>10975</v>
      </c>
    </row>
    <row r="1051" spans="1:70" x14ac:dyDescent="0.2">
      <c r="A1051" t="s">
        <v>6048</v>
      </c>
      <c r="B1051" t="s">
        <v>6100</v>
      </c>
      <c r="C1051" t="s">
        <v>81</v>
      </c>
      <c r="D1051" t="s">
        <v>72</v>
      </c>
      <c r="E1051" t="s">
        <v>70</v>
      </c>
      <c r="F1051" t="s">
        <v>183</v>
      </c>
      <c r="G1051" s="22">
        <v>56</v>
      </c>
      <c r="H1051" s="22">
        <v>52</v>
      </c>
      <c r="I1051" s="22">
        <f t="shared" si="115"/>
        <v>52</v>
      </c>
      <c r="J1051" s="22"/>
      <c r="K1051" s="149">
        <v>4</v>
      </c>
      <c r="L1051" s="90"/>
      <c r="M1051" s="2"/>
      <c r="N1051" t="s">
        <v>60</v>
      </c>
      <c r="O1051" t="s">
        <v>35</v>
      </c>
      <c r="P1051" t="s">
        <v>89</v>
      </c>
      <c r="Q1051" t="s">
        <v>6184</v>
      </c>
      <c r="U1051" s="2" t="s">
        <v>37</v>
      </c>
      <c r="V1051" t="s">
        <v>6102</v>
      </c>
      <c r="Y1051" s="90">
        <f t="shared" ref="Y1051:Y1054" si="120">AA1051</f>
        <v>61</v>
      </c>
      <c r="Z1051" s="2">
        <v>1</v>
      </c>
      <c r="AA1051" s="22">
        <v>61</v>
      </c>
      <c r="AB1051" s="22"/>
      <c r="AC1051" s="22"/>
      <c r="AD1051" s="22"/>
      <c r="AE1051" s="22"/>
      <c r="AF1051" t="s">
        <v>4260</v>
      </c>
      <c r="AI1051" t="s">
        <v>690</v>
      </c>
      <c r="AK1051" t="s">
        <v>130</v>
      </c>
      <c r="AN1051" t="s">
        <v>465</v>
      </c>
      <c r="AU1051"/>
      <c r="AV1051"/>
      <c r="AW1051"/>
      <c r="AX1051"/>
      <c r="BC1051" s="173">
        <f>VLOOKUP(Y1051,系数表!A:C,3,0)</f>
        <v>1.1000000000000001</v>
      </c>
      <c r="BD1051" s="173">
        <f t="shared" si="118"/>
        <v>4.4000000000000004</v>
      </c>
      <c r="BE1051" s="173"/>
      <c r="BF1051" s="173"/>
      <c r="BG1051" s="166"/>
      <c r="BH1051" s="166"/>
      <c r="BI1051" s="160"/>
      <c r="BJ1051" s="43">
        <f t="shared" si="114"/>
        <v>4.4000000000000004</v>
      </c>
      <c r="BK1051" s="44"/>
      <c r="BL1051" s="44"/>
      <c r="BM1051" s="44"/>
      <c r="BN1051" s="44"/>
      <c r="BR1051" s="2" t="s">
        <v>10975</v>
      </c>
    </row>
    <row r="1052" spans="1:70" x14ac:dyDescent="0.2">
      <c r="A1052" t="s">
        <v>6048</v>
      </c>
      <c r="B1052" t="s">
        <v>6100</v>
      </c>
      <c r="C1052" t="s">
        <v>81</v>
      </c>
      <c r="D1052" t="s">
        <v>72</v>
      </c>
      <c r="E1052" t="s">
        <v>70</v>
      </c>
      <c r="F1052" t="s">
        <v>183</v>
      </c>
      <c r="G1052" s="22">
        <v>56</v>
      </c>
      <c r="H1052" s="22">
        <v>52</v>
      </c>
      <c r="I1052" s="22">
        <f t="shared" si="115"/>
        <v>52</v>
      </c>
      <c r="J1052" s="22"/>
      <c r="K1052" s="149">
        <v>4</v>
      </c>
      <c r="L1052" s="90"/>
      <c r="M1052" s="2"/>
      <c r="N1052" t="s">
        <v>60</v>
      </c>
      <c r="O1052" t="s">
        <v>35</v>
      </c>
      <c r="P1052" t="s">
        <v>89</v>
      </c>
      <c r="Q1052" t="s">
        <v>6107</v>
      </c>
      <c r="R1052" t="s">
        <v>6154</v>
      </c>
      <c r="U1052" s="2" t="s">
        <v>37</v>
      </c>
      <c r="V1052" t="s">
        <v>6105</v>
      </c>
      <c r="Y1052" s="90">
        <f t="shared" si="120"/>
        <v>57</v>
      </c>
      <c r="Z1052" s="2">
        <v>1</v>
      </c>
      <c r="AA1052" s="22">
        <v>57</v>
      </c>
      <c r="AB1052" s="22"/>
      <c r="AC1052" s="22"/>
      <c r="AD1052" s="22"/>
      <c r="AE1052" s="22"/>
      <c r="AF1052" t="s">
        <v>4262</v>
      </c>
      <c r="AI1052" t="s">
        <v>690</v>
      </c>
      <c r="AK1052" t="s">
        <v>130</v>
      </c>
      <c r="AN1052" t="s">
        <v>465</v>
      </c>
      <c r="AU1052"/>
      <c r="AV1052"/>
      <c r="AW1052"/>
      <c r="AX1052"/>
      <c r="BC1052" s="173">
        <f>VLOOKUP(Y1052,系数表!A:C,3,0)</f>
        <v>1.1000000000000001</v>
      </c>
      <c r="BD1052" s="173">
        <f t="shared" si="118"/>
        <v>4.4000000000000004</v>
      </c>
      <c r="BE1052" s="173"/>
      <c r="BF1052" s="173"/>
      <c r="BG1052" s="166"/>
      <c r="BH1052" s="166"/>
      <c r="BI1052" s="160"/>
      <c r="BJ1052" s="43">
        <f t="shared" si="114"/>
        <v>4.4000000000000004</v>
      </c>
      <c r="BK1052" s="44"/>
      <c r="BL1052" s="44"/>
      <c r="BM1052" s="44"/>
      <c r="BN1052" s="44"/>
      <c r="BR1052" s="2" t="s">
        <v>10975</v>
      </c>
    </row>
    <row r="1053" spans="1:70" x14ac:dyDescent="0.2">
      <c r="A1053" t="s">
        <v>6048</v>
      </c>
      <c r="B1053" t="s">
        <v>6100</v>
      </c>
      <c r="C1053" t="s">
        <v>81</v>
      </c>
      <c r="D1053" t="s">
        <v>72</v>
      </c>
      <c r="E1053" t="s">
        <v>70</v>
      </c>
      <c r="F1053" t="s">
        <v>183</v>
      </c>
      <c r="G1053" s="22">
        <v>56</v>
      </c>
      <c r="H1053" s="22">
        <v>52</v>
      </c>
      <c r="I1053" s="22">
        <f t="shared" si="115"/>
        <v>52</v>
      </c>
      <c r="J1053" s="22"/>
      <c r="K1053" s="149">
        <v>4</v>
      </c>
      <c r="L1053" s="90"/>
      <c r="M1053" s="2"/>
      <c r="N1053" t="s">
        <v>66</v>
      </c>
      <c r="O1053" t="s">
        <v>35</v>
      </c>
      <c r="P1053" t="s">
        <v>89</v>
      </c>
      <c r="Q1053" t="s">
        <v>6104</v>
      </c>
      <c r="U1053" s="2" t="s">
        <v>37</v>
      </c>
      <c r="V1053" t="s">
        <v>8979</v>
      </c>
      <c r="Y1053" s="90">
        <f t="shared" si="120"/>
        <v>43</v>
      </c>
      <c r="Z1053" s="2">
        <v>1</v>
      </c>
      <c r="AA1053" s="22">
        <v>43</v>
      </c>
      <c r="AB1053" s="22"/>
      <c r="AC1053" s="22"/>
      <c r="AD1053" s="22"/>
      <c r="AE1053" s="22"/>
      <c r="AF1053" t="s">
        <v>409</v>
      </c>
      <c r="AI1053" t="s">
        <v>690</v>
      </c>
      <c r="AK1053" t="s">
        <v>1523</v>
      </c>
      <c r="AN1053" t="s">
        <v>465</v>
      </c>
      <c r="AU1053"/>
      <c r="AV1053"/>
      <c r="AW1053"/>
      <c r="AX1053"/>
      <c r="BC1053" s="173">
        <f>VLOOKUP(Y1053,系数表!A:C,3,0)</f>
        <v>1.1000000000000001</v>
      </c>
      <c r="BD1053" s="173">
        <f t="shared" si="118"/>
        <v>4.4000000000000004</v>
      </c>
      <c r="BE1053" s="173"/>
      <c r="BF1053" s="173"/>
      <c r="BG1053" s="166"/>
      <c r="BH1053" s="166"/>
      <c r="BI1053" s="160"/>
      <c r="BJ1053" s="43">
        <f t="shared" si="114"/>
        <v>4.4000000000000004</v>
      </c>
      <c r="BK1053" s="44"/>
      <c r="BL1053" s="44"/>
      <c r="BM1053" s="44"/>
      <c r="BN1053" s="44"/>
      <c r="BR1053" s="2" t="s">
        <v>10975</v>
      </c>
    </row>
    <row r="1054" spans="1:70" x14ac:dyDescent="0.2">
      <c r="A1054" t="s">
        <v>6048</v>
      </c>
      <c r="B1054" t="s">
        <v>6106</v>
      </c>
      <c r="C1054" t="s">
        <v>81</v>
      </c>
      <c r="D1054" t="s">
        <v>72</v>
      </c>
      <c r="E1054" t="s">
        <v>70</v>
      </c>
      <c r="F1054" t="s">
        <v>183</v>
      </c>
      <c r="G1054" s="22">
        <v>56</v>
      </c>
      <c r="H1054" s="22">
        <v>50</v>
      </c>
      <c r="I1054" s="22">
        <f t="shared" si="115"/>
        <v>50</v>
      </c>
      <c r="J1054" s="22"/>
      <c r="K1054" s="149">
        <v>6</v>
      </c>
      <c r="L1054" s="90"/>
      <c r="M1054" s="2"/>
      <c r="N1054" t="s">
        <v>66</v>
      </c>
      <c r="O1054" t="s">
        <v>35</v>
      </c>
      <c r="P1054" t="s">
        <v>89</v>
      </c>
      <c r="Q1054" t="s">
        <v>6097</v>
      </c>
      <c r="U1054" s="2" t="s">
        <v>37</v>
      </c>
      <c r="V1054" t="s">
        <v>6108</v>
      </c>
      <c r="Y1054" s="90">
        <f t="shared" si="120"/>
        <v>43</v>
      </c>
      <c r="Z1054" s="2">
        <v>1</v>
      </c>
      <c r="AA1054" s="22">
        <v>43</v>
      </c>
      <c r="AB1054" s="22"/>
      <c r="AC1054" s="22"/>
      <c r="AD1054" s="22"/>
      <c r="AE1054" s="22"/>
      <c r="AF1054" t="s">
        <v>409</v>
      </c>
      <c r="AI1054" t="s">
        <v>315</v>
      </c>
      <c r="AK1054" t="s">
        <v>205</v>
      </c>
      <c r="AN1054" t="s">
        <v>465</v>
      </c>
      <c r="AU1054"/>
      <c r="AV1054"/>
      <c r="AW1054"/>
      <c r="AX1054"/>
      <c r="BC1054" s="173">
        <f>VLOOKUP(Y1054,系数表!A:C,3,0)</f>
        <v>1.1000000000000001</v>
      </c>
      <c r="BD1054" s="173">
        <f t="shared" si="118"/>
        <v>6.6000000000000005</v>
      </c>
      <c r="BE1054" s="173"/>
      <c r="BF1054" s="173"/>
      <c r="BG1054" s="166"/>
      <c r="BH1054" s="166"/>
      <c r="BI1054" s="160"/>
      <c r="BJ1054" s="43">
        <f t="shared" si="114"/>
        <v>6.6000000000000005</v>
      </c>
      <c r="BK1054" s="44"/>
      <c r="BL1054" s="44"/>
      <c r="BM1054" s="44"/>
      <c r="BN1054" s="44"/>
      <c r="BR1054" s="2" t="s">
        <v>10975</v>
      </c>
    </row>
    <row r="1055" spans="1:70" x14ac:dyDescent="0.2">
      <c r="A1055" t="s">
        <v>6048</v>
      </c>
      <c r="B1055" t="s">
        <v>8980</v>
      </c>
      <c r="C1055" t="s">
        <v>41</v>
      </c>
      <c r="D1055" t="s">
        <v>72</v>
      </c>
      <c r="E1055" t="s">
        <v>70</v>
      </c>
      <c r="F1055" t="s">
        <v>43</v>
      </c>
      <c r="G1055" s="22">
        <v>32</v>
      </c>
      <c r="H1055" s="22">
        <v>32</v>
      </c>
      <c r="I1055" s="22">
        <f t="shared" si="115"/>
        <v>32</v>
      </c>
      <c r="J1055" s="22"/>
      <c r="K1055" s="90"/>
      <c r="L1055" s="90"/>
      <c r="M1055" s="2"/>
      <c r="N1055" t="s">
        <v>45</v>
      </c>
      <c r="O1055" t="s">
        <v>35</v>
      </c>
      <c r="P1055" t="s">
        <v>36</v>
      </c>
      <c r="Q1055" t="s">
        <v>6134</v>
      </c>
      <c r="U1055" s="2" t="s">
        <v>37</v>
      </c>
      <c r="V1055" t="s">
        <v>8981</v>
      </c>
      <c r="Y1055" s="90"/>
      <c r="Z1055" s="2">
        <v>1</v>
      </c>
      <c r="AA1055" s="22">
        <v>58</v>
      </c>
      <c r="AB1055" s="22"/>
      <c r="AC1055" s="22"/>
      <c r="AD1055" s="22"/>
      <c r="AE1055" s="22"/>
      <c r="AF1055" t="s">
        <v>6115</v>
      </c>
      <c r="AI1055" t="s">
        <v>164</v>
      </c>
      <c r="AK1055" t="s">
        <v>206</v>
      </c>
      <c r="AN1055" t="s">
        <v>465</v>
      </c>
      <c r="AU1055"/>
      <c r="AV1055"/>
      <c r="AW1055"/>
      <c r="AX1055"/>
      <c r="BC1055" s="173"/>
      <c r="BD1055" s="173"/>
      <c r="BE1055" s="173"/>
      <c r="BF1055" s="173"/>
      <c r="BG1055" s="166"/>
      <c r="BH1055" s="166"/>
      <c r="BI1055" s="160"/>
      <c r="BJ1055" s="43">
        <f t="shared" si="114"/>
        <v>0</v>
      </c>
      <c r="BK1055" s="44"/>
      <c r="BL1055" s="44"/>
      <c r="BM1055" s="44"/>
      <c r="BN1055" s="44"/>
      <c r="BR1055" s="2" t="s">
        <v>10975</v>
      </c>
    </row>
    <row r="1056" spans="1:70" x14ac:dyDescent="0.2">
      <c r="A1056" t="s">
        <v>6048</v>
      </c>
      <c r="B1056" t="s">
        <v>8980</v>
      </c>
      <c r="C1056" t="s">
        <v>41</v>
      </c>
      <c r="D1056" t="s">
        <v>72</v>
      </c>
      <c r="E1056" t="s">
        <v>70</v>
      </c>
      <c r="F1056" t="s">
        <v>43</v>
      </c>
      <c r="G1056" s="22">
        <v>32</v>
      </c>
      <c r="H1056" s="22">
        <v>32</v>
      </c>
      <c r="I1056" s="22">
        <f t="shared" si="115"/>
        <v>32</v>
      </c>
      <c r="J1056" s="22"/>
      <c r="K1056" s="90"/>
      <c r="L1056" s="90"/>
      <c r="M1056" s="2"/>
      <c r="N1056" t="s">
        <v>45</v>
      </c>
      <c r="O1056" t="s">
        <v>35</v>
      </c>
      <c r="P1056" t="s">
        <v>36</v>
      </c>
      <c r="Q1056" t="s">
        <v>6090</v>
      </c>
      <c r="U1056" s="2" t="s">
        <v>37</v>
      </c>
      <c r="V1056" t="s">
        <v>8982</v>
      </c>
      <c r="Y1056" s="90"/>
      <c r="Z1056" s="2">
        <v>1</v>
      </c>
      <c r="AA1056" s="22">
        <v>31</v>
      </c>
      <c r="AB1056" s="22"/>
      <c r="AC1056" s="22"/>
      <c r="AD1056" s="22"/>
      <c r="AE1056" s="22"/>
      <c r="AF1056" t="s">
        <v>6118</v>
      </c>
      <c r="AI1056" t="s">
        <v>164</v>
      </c>
      <c r="AK1056" t="s">
        <v>206</v>
      </c>
      <c r="AN1056" t="s">
        <v>465</v>
      </c>
      <c r="AU1056"/>
      <c r="AV1056"/>
      <c r="AW1056"/>
      <c r="AX1056"/>
      <c r="BC1056" s="173"/>
      <c r="BD1056" s="173"/>
      <c r="BE1056" s="173"/>
      <c r="BF1056" s="173"/>
      <c r="BG1056" s="166"/>
      <c r="BH1056" s="166"/>
      <c r="BI1056" s="160"/>
      <c r="BJ1056" s="43">
        <f t="shared" si="114"/>
        <v>0</v>
      </c>
      <c r="BK1056" s="44"/>
      <c r="BL1056" s="44"/>
      <c r="BM1056" s="44"/>
      <c r="BN1056" s="44"/>
      <c r="BR1056" s="2" t="s">
        <v>10975</v>
      </c>
    </row>
    <row r="1057" spans="1:70" x14ac:dyDescent="0.2">
      <c r="A1057" t="s">
        <v>6048</v>
      </c>
      <c r="B1057" t="s">
        <v>6124</v>
      </c>
      <c r="C1057" t="s">
        <v>41</v>
      </c>
      <c r="D1057" t="s">
        <v>72</v>
      </c>
      <c r="E1057" t="s">
        <v>70</v>
      </c>
      <c r="F1057" t="s">
        <v>43</v>
      </c>
      <c r="G1057" s="22">
        <v>32</v>
      </c>
      <c r="H1057" s="22">
        <v>32</v>
      </c>
      <c r="I1057" s="22">
        <f t="shared" si="115"/>
        <v>32</v>
      </c>
      <c r="J1057" s="22"/>
      <c r="K1057" s="90"/>
      <c r="L1057" s="90"/>
      <c r="M1057" s="2"/>
      <c r="N1057" t="s">
        <v>35</v>
      </c>
      <c r="O1057" t="s">
        <v>35</v>
      </c>
      <c r="P1057" t="s">
        <v>36</v>
      </c>
      <c r="Q1057" t="s">
        <v>6156</v>
      </c>
      <c r="U1057" s="2" t="s">
        <v>37</v>
      </c>
      <c r="V1057" t="s">
        <v>6125</v>
      </c>
      <c r="Y1057" s="90"/>
      <c r="Z1057" s="2">
        <v>1</v>
      </c>
      <c r="AA1057" s="22">
        <v>58</v>
      </c>
      <c r="AB1057" s="22"/>
      <c r="AC1057" s="22"/>
      <c r="AD1057" s="22"/>
      <c r="AE1057" s="22"/>
      <c r="AF1057" t="s">
        <v>6115</v>
      </c>
      <c r="AI1057" t="s">
        <v>79</v>
      </c>
      <c r="AK1057" t="s">
        <v>44</v>
      </c>
      <c r="AN1057" t="s">
        <v>465</v>
      </c>
      <c r="AU1057"/>
      <c r="AV1057"/>
      <c r="AW1057"/>
      <c r="AX1057"/>
      <c r="BC1057" s="173"/>
      <c r="BD1057" s="173"/>
      <c r="BE1057" s="173"/>
      <c r="BF1057" s="173"/>
      <c r="BG1057" s="166"/>
      <c r="BH1057" s="166"/>
      <c r="BI1057" s="160"/>
      <c r="BJ1057" s="43">
        <f t="shared" si="114"/>
        <v>0</v>
      </c>
      <c r="BK1057" s="44"/>
      <c r="BL1057" s="44"/>
      <c r="BM1057" s="44"/>
      <c r="BN1057" s="44"/>
      <c r="BR1057" s="2" t="s">
        <v>10975</v>
      </c>
    </row>
    <row r="1058" spans="1:70" x14ac:dyDescent="0.2">
      <c r="A1058" t="s">
        <v>6048</v>
      </c>
      <c r="B1058" t="s">
        <v>6124</v>
      </c>
      <c r="C1058" t="s">
        <v>41</v>
      </c>
      <c r="D1058" t="s">
        <v>72</v>
      </c>
      <c r="E1058" t="s">
        <v>70</v>
      </c>
      <c r="F1058" t="s">
        <v>43</v>
      </c>
      <c r="G1058" s="22">
        <v>32</v>
      </c>
      <c r="H1058" s="22">
        <v>32</v>
      </c>
      <c r="I1058" s="22">
        <f t="shared" si="115"/>
        <v>32</v>
      </c>
      <c r="J1058" s="22"/>
      <c r="K1058" s="90"/>
      <c r="L1058" s="90"/>
      <c r="M1058" s="2"/>
      <c r="N1058" t="s">
        <v>35</v>
      </c>
      <c r="O1058" t="s">
        <v>35</v>
      </c>
      <c r="P1058" t="s">
        <v>36</v>
      </c>
      <c r="Q1058" t="s">
        <v>6053</v>
      </c>
      <c r="U1058" s="2" t="s">
        <v>37</v>
      </c>
      <c r="V1058" t="s">
        <v>8983</v>
      </c>
      <c r="Y1058" s="90"/>
      <c r="Z1058" s="2">
        <v>1</v>
      </c>
      <c r="AA1058" s="22">
        <v>31</v>
      </c>
      <c r="AB1058" s="22"/>
      <c r="AC1058" s="22"/>
      <c r="AD1058" s="22"/>
      <c r="AE1058" s="22"/>
      <c r="AF1058" t="s">
        <v>6118</v>
      </c>
      <c r="AI1058" t="s">
        <v>79</v>
      </c>
      <c r="AK1058" t="s">
        <v>44</v>
      </c>
      <c r="AN1058" t="s">
        <v>465</v>
      </c>
      <c r="AU1058"/>
      <c r="AV1058"/>
      <c r="AW1058"/>
      <c r="AX1058"/>
      <c r="BC1058" s="173"/>
      <c r="BD1058" s="173"/>
      <c r="BE1058" s="173"/>
      <c r="BF1058" s="173"/>
      <c r="BG1058" s="166"/>
      <c r="BH1058" s="166"/>
      <c r="BI1058" s="160"/>
      <c r="BJ1058" s="43">
        <f t="shared" si="114"/>
        <v>0</v>
      </c>
      <c r="BK1058" s="44"/>
      <c r="BL1058" s="44"/>
      <c r="BM1058" s="44"/>
      <c r="BN1058" s="44"/>
      <c r="BR1058" s="2" t="s">
        <v>10975</v>
      </c>
    </row>
    <row r="1059" spans="1:70" x14ac:dyDescent="0.2">
      <c r="A1059" t="s">
        <v>6048</v>
      </c>
      <c r="B1059" t="s">
        <v>6151</v>
      </c>
      <c r="C1059" t="s">
        <v>41</v>
      </c>
      <c r="D1059" t="s">
        <v>85</v>
      </c>
      <c r="E1059" t="s">
        <v>70</v>
      </c>
      <c r="F1059" t="s">
        <v>43</v>
      </c>
      <c r="G1059" s="22">
        <v>32</v>
      </c>
      <c r="H1059" s="22">
        <v>16</v>
      </c>
      <c r="I1059" s="22">
        <f t="shared" si="115"/>
        <v>16</v>
      </c>
      <c r="J1059" s="22"/>
      <c r="K1059" s="90"/>
      <c r="L1059" s="149">
        <v>16</v>
      </c>
      <c r="M1059" s="2"/>
      <c r="N1059" t="s">
        <v>35</v>
      </c>
      <c r="O1059" t="s">
        <v>35</v>
      </c>
      <c r="P1059" t="s">
        <v>36</v>
      </c>
      <c r="Q1059" t="s">
        <v>6152</v>
      </c>
      <c r="U1059" s="2" t="s">
        <v>37</v>
      </c>
      <c r="V1059" t="s">
        <v>6153</v>
      </c>
      <c r="Y1059" s="90">
        <f>AA1059</f>
        <v>89</v>
      </c>
      <c r="Z1059" s="2">
        <v>2</v>
      </c>
      <c r="AA1059" s="22">
        <v>89</v>
      </c>
      <c r="AB1059" s="22"/>
      <c r="AC1059" s="22"/>
      <c r="AD1059" s="22"/>
      <c r="AE1059" s="22"/>
      <c r="AF1059" t="s">
        <v>6130</v>
      </c>
      <c r="AI1059" t="s">
        <v>626</v>
      </c>
      <c r="AK1059" t="s">
        <v>51</v>
      </c>
      <c r="AN1059" t="s">
        <v>465</v>
      </c>
      <c r="AU1059"/>
      <c r="AV1059"/>
      <c r="AW1059"/>
      <c r="AX1059"/>
      <c r="BC1059" s="173"/>
      <c r="BD1059" s="173"/>
      <c r="BE1059" s="173">
        <f>VLOOKUP(Y1059,系数表!A:D,4,0)</f>
        <v>1.2</v>
      </c>
      <c r="BF1059" s="173">
        <f t="shared" ref="BF1059" si="121">L1059*BE1059*ROUND(AA1059/Y1059,0)</f>
        <v>19.2</v>
      </c>
      <c r="BG1059" s="166"/>
      <c r="BH1059" s="166"/>
      <c r="BI1059" s="160"/>
      <c r="BJ1059" s="43">
        <f t="shared" si="114"/>
        <v>19.2</v>
      </c>
      <c r="BK1059" s="44"/>
      <c r="BL1059" s="44"/>
      <c r="BM1059" s="44"/>
      <c r="BN1059" s="44"/>
      <c r="BR1059" s="2" t="s">
        <v>10975</v>
      </c>
    </row>
    <row r="1060" spans="1:70" s="71" customFormat="1" x14ac:dyDescent="0.2">
      <c r="A1060" t="s">
        <v>6048</v>
      </c>
      <c r="B1060" t="s">
        <v>8984</v>
      </c>
      <c r="C1060" t="s">
        <v>31</v>
      </c>
      <c r="D1060" t="s">
        <v>32</v>
      </c>
      <c r="E1060" t="s">
        <v>70</v>
      </c>
      <c r="F1060" t="s">
        <v>34</v>
      </c>
      <c r="G1060" s="22">
        <v>16</v>
      </c>
      <c r="H1060" s="22">
        <v>16</v>
      </c>
      <c r="I1060" s="22">
        <f t="shared" si="115"/>
        <v>16</v>
      </c>
      <c r="J1060" s="22"/>
      <c r="K1060" s="90"/>
      <c r="L1060" s="90"/>
      <c r="M1060" s="2"/>
      <c r="N1060" t="s">
        <v>35</v>
      </c>
      <c r="O1060" t="s">
        <v>35</v>
      </c>
      <c r="P1060" t="s">
        <v>36</v>
      </c>
      <c r="Q1060" t="s">
        <v>6110</v>
      </c>
      <c r="R1060"/>
      <c r="S1060"/>
      <c r="T1060"/>
      <c r="U1060" s="2" t="s">
        <v>37</v>
      </c>
      <c r="V1060" t="s">
        <v>8985</v>
      </c>
      <c r="W1060"/>
      <c r="X1060"/>
      <c r="Y1060" s="90"/>
      <c r="Z1060" s="2">
        <v>232</v>
      </c>
      <c r="AA1060" s="22">
        <v>57</v>
      </c>
      <c r="AB1060" s="22"/>
      <c r="AC1060" s="22"/>
      <c r="AD1060" s="22"/>
      <c r="AE1060" s="22"/>
      <c r="AF1060"/>
      <c r="AG1060"/>
      <c r="AH1060"/>
      <c r="AI1060" t="s">
        <v>287</v>
      </c>
      <c r="AJ1060"/>
      <c r="AK1060" t="s">
        <v>51</v>
      </c>
      <c r="AL1060"/>
      <c r="AM1060"/>
      <c r="AN1060"/>
      <c r="AO1060"/>
      <c r="AP1060"/>
      <c r="AQ1060"/>
      <c r="AR1060"/>
      <c r="AS1060"/>
      <c r="AT1060"/>
      <c r="AU1060"/>
      <c r="AV1060"/>
      <c r="AW1060"/>
      <c r="AX1060"/>
      <c r="AY1060" s="43"/>
      <c r="AZ1060" s="43"/>
      <c r="BA1060" s="43"/>
      <c r="BB1060" s="43"/>
      <c r="BC1060" s="173"/>
      <c r="BD1060" s="173"/>
      <c r="BE1060" s="173"/>
      <c r="BF1060" s="173"/>
      <c r="BG1060" s="166"/>
      <c r="BH1060" s="166"/>
      <c r="BI1060" s="160"/>
      <c r="BJ1060" s="43">
        <f t="shared" si="114"/>
        <v>0</v>
      </c>
      <c r="BK1060" s="44"/>
      <c r="BL1060" s="44"/>
      <c r="BM1060" s="44"/>
      <c r="BN1060" s="44"/>
      <c r="BO1060" s="2"/>
      <c r="BP1060" s="2"/>
      <c r="BQ1060"/>
      <c r="BR1060" s="2" t="s">
        <v>10975</v>
      </c>
    </row>
    <row r="1061" spans="1:70" s="71" customFormat="1" x14ac:dyDescent="0.2">
      <c r="A1061" t="s">
        <v>6048</v>
      </c>
      <c r="B1061" t="s">
        <v>8986</v>
      </c>
      <c r="C1061" t="s">
        <v>31</v>
      </c>
      <c r="D1061" t="s">
        <v>32</v>
      </c>
      <c r="E1061" t="s">
        <v>33</v>
      </c>
      <c r="F1061" t="s">
        <v>34</v>
      </c>
      <c r="G1061" s="22">
        <v>20</v>
      </c>
      <c r="H1061" s="22">
        <v>20</v>
      </c>
      <c r="I1061" s="22">
        <f t="shared" si="115"/>
        <v>20</v>
      </c>
      <c r="J1061" s="22"/>
      <c r="K1061" s="90"/>
      <c r="L1061" s="90"/>
      <c r="M1061" s="2"/>
      <c r="N1061" t="s">
        <v>35</v>
      </c>
      <c r="O1061" t="s">
        <v>35</v>
      </c>
      <c r="P1061" t="s">
        <v>36</v>
      </c>
      <c r="Q1061" t="s">
        <v>6069</v>
      </c>
      <c r="R1061"/>
      <c r="S1061"/>
      <c r="T1061"/>
      <c r="U1061" s="2" t="s">
        <v>37</v>
      </c>
      <c r="V1061" t="s">
        <v>8987</v>
      </c>
      <c r="W1061"/>
      <c r="X1061"/>
      <c r="Y1061" s="90"/>
      <c r="Z1061" s="2">
        <v>227</v>
      </c>
      <c r="AA1061" s="22">
        <v>100</v>
      </c>
      <c r="AB1061" s="22"/>
      <c r="AC1061" s="22"/>
      <c r="AD1061" s="22"/>
      <c r="AE1061" s="22"/>
      <c r="AF1061"/>
      <c r="AG1061"/>
      <c r="AH1061"/>
      <c r="AI1061" t="s">
        <v>333</v>
      </c>
      <c r="AJ1061"/>
      <c r="AK1061" t="s">
        <v>63</v>
      </c>
      <c r="AL1061"/>
      <c r="AM1061"/>
      <c r="AN1061"/>
      <c r="AO1061"/>
      <c r="AP1061"/>
      <c r="AQ1061"/>
      <c r="AR1061"/>
      <c r="AS1061"/>
      <c r="AT1061"/>
      <c r="AU1061"/>
      <c r="AV1061"/>
      <c r="AW1061"/>
      <c r="AX1061"/>
      <c r="AY1061" s="43"/>
      <c r="AZ1061" s="43"/>
      <c r="BA1061" s="43"/>
      <c r="BB1061" s="43"/>
      <c r="BC1061" s="173"/>
      <c r="BD1061" s="173"/>
      <c r="BE1061" s="173"/>
      <c r="BF1061" s="173"/>
      <c r="BG1061" s="166"/>
      <c r="BH1061" s="166"/>
      <c r="BI1061" s="160"/>
      <c r="BJ1061" s="43">
        <f t="shared" si="114"/>
        <v>0</v>
      </c>
      <c r="BK1061" s="44"/>
      <c r="BL1061" s="44"/>
      <c r="BM1061" s="44"/>
      <c r="BN1061" s="44"/>
      <c r="BO1061" s="2"/>
      <c r="BP1061" s="2"/>
      <c r="BQ1061"/>
      <c r="BR1061" s="2" t="s">
        <v>10975</v>
      </c>
    </row>
    <row r="1062" spans="1:70" s="71" customFormat="1" x14ac:dyDescent="0.2">
      <c r="A1062" s="23" t="s">
        <v>8988</v>
      </c>
      <c r="B1062" t="s">
        <v>8986</v>
      </c>
      <c r="C1062" t="s">
        <v>31</v>
      </c>
      <c r="D1062" t="s">
        <v>32</v>
      </c>
      <c r="E1062" t="s">
        <v>33</v>
      </c>
      <c r="F1062" t="s">
        <v>34</v>
      </c>
      <c r="G1062" s="22">
        <v>20</v>
      </c>
      <c r="H1062" s="22">
        <v>20</v>
      </c>
      <c r="I1062" s="22">
        <f t="shared" si="115"/>
        <v>20</v>
      </c>
      <c r="J1062" s="22"/>
      <c r="K1062" s="90"/>
      <c r="L1062" s="90"/>
      <c r="M1062" s="2"/>
      <c r="N1062" t="s">
        <v>35</v>
      </c>
      <c r="O1062" t="s">
        <v>35</v>
      </c>
      <c r="P1062" t="s">
        <v>36</v>
      </c>
      <c r="Q1062" t="s">
        <v>6069</v>
      </c>
      <c r="R1062"/>
      <c r="S1062"/>
      <c r="T1062"/>
      <c r="U1062" s="2" t="s">
        <v>37</v>
      </c>
      <c r="V1062" t="s">
        <v>8989</v>
      </c>
      <c r="W1062"/>
      <c r="X1062"/>
      <c r="Y1062" s="90"/>
      <c r="Z1062" s="2">
        <v>232</v>
      </c>
      <c r="AA1062" s="22">
        <v>56</v>
      </c>
      <c r="AB1062" s="22"/>
      <c r="AC1062" s="22"/>
      <c r="AD1062" s="22"/>
      <c r="AE1062" s="22"/>
      <c r="AF1062"/>
      <c r="AG1062"/>
      <c r="AH1062"/>
      <c r="AI1062" t="s">
        <v>333</v>
      </c>
      <c r="AJ1062"/>
      <c r="AK1062" t="s">
        <v>63</v>
      </c>
      <c r="AL1062"/>
      <c r="AM1062"/>
      <c r="AN1062"/>
      <c r="AO1062"/>
      <c r="AP1062"/>
      <c r="AQ1062"/>
      <c r="AR1062"/>
      <c r="AS1062"/>
      <c r="AT1062"/>
      <c r="AU1062"/>
      <c r="AV1062"/>
      <c r="AW1062"/>
      <c r="AX1062"/>
      <c r="AY1062" s="43"/>
      <c r="AZ1062" s="43"/>
      <c r="BA1062" s="43"/>
      <c r="BB1062" s="43"/>
      <c r="BC1062" s="173"/>
      <c r="BD1062" s="173"/>
      <c r="BE1062" s="173"/>
      <c r="BF1062" s="173"/>
      <c r="BG1062" s="166"/>
      <c r="BH1062" s="166"/>
      <c r="BI1062" s="160"/>
      <c r="BJ1062" s="43">
        <f t="shared" si="114"/>
        <v>0</v>
      </c>
      <c r="BK1062" s="44"/>
      <c r="BL1062" s="44"/>
      <c r="BM1062" s="44"/>
      <c r="BN1062" s="44"/>
      <c r="BO1062" s="2"/>
      <c r="BP1062" s="2"/>
      <c r="BQ1062"/>
      <c r="BR1062" s="2" t="s">
        <v>10975</v>
      </c>
    </row>
    <row r="1063" spans="1:70" x14ac:dyDescent="0.2">
      <c r="A1063" t="s">
        <v>5003</v>
      </c>
      <c r="B1063" t="s">
        <v>8990</v>
      </c>
      <c r="C1063" t="s">
        <v>81</v>
      </c>
      <c r="D1063" t="s">
        <v>85</v>
      </c>
      <c r="E1063" t="s">
        <v>70</v>
      </c>
      <c r="F1063" t="s">
        <v>335</v>
      </c>
      <c r="G1063" s="22">
        <v>64</v>
      </c>
      <c r="H1063" s="22">
        <v>48</v>
      </c>
      <c r="I1063" s="22">
        <f t="shared" si="115"/>
        <v>48</v>
      </c>
      <c r="J1063" s="22"/>
      <c r="K1063" s="149">
        <v>16</v>
      </c>
      <c r="L1063" s="90"/>
      <c r="M1063" s="2"/>
      <c r="N1063" t="s">
        <v>45</v>
      </c>
      <c r="O1063" t="s">
        <v>35</v>
      </c>
      <c r="P1063" t="s">
        <v>89</v>
      </c>
      <c r="Q1063" t="s">
        <v>5004</v>
      </c>
      <c r="U1063" s="2" t="s">
        <v>37</v>
      </c>
      <c r="V1063" t="s">
        <v>8991</v>
      </c>
      <c r="Y1063" s="90">
        <f t="shared" ref="Y1063:Y1073" si="122">AA1063</f>
        <v>107</v>
      </c>
      <c r="Z1063" s="2">
        <v>2</v>
      </c>
      <c r="AA1063" s="22">
        <v>107</v>
      </c>
      <c r="AB1063" s="22"/>
      <c r="AC1063" s="22"/>
      <c r="AD1063" s="22"/>
      <c r="AE1063" s="45" t="s">
        <v>8783</v>
      </c>
      <c r="AF1063" t="s">
        <v>8732</v>
      </c>
      <c r="AI1063" t="s">
        <v>677</v>
      </c>
      <c r="AK1063" t="s">
        <v>98</v>
      </c>
      <c r="AN1063" t="s">
        <v>465</v>
      </c>
      <c r="AT1063" s="2"/>
      <c r="AU1063"/>
      <c r="AV1063"/>
      <c r="AX1063"/>
      <c r="BC1063" s="173">
        <f>VLOOKUP(Y1063,系数表!A:C,3,0)</f>
        <v>1.1000000000000001</v>
      </c>
      <c r="BD1063" s="173">
        <f t="shared" si="118"/>
        <v>17.600000000000001</v>
      </c>
      <c r="BE1063" s="173"/>
      <c r="BF1063" s="173"/>
      <c r="BG1063" s="166"/>
      <c r="BH1063" s="166"/>
      <c r="BI1063" s="160"/>
      <c r="BJ1063" s="43">
        <f t="shared" si="114"/>
        <v>17.600000000000001</v>
      </c>
      <c r="BK1063" s="44"/>
      <c r="BL1063" s="43">
        <f t="shared" ref="BL1063:BL1108" si="123">BJ1063</f>
        <v>17.600000000000001</v>
      </c>
      <c r="BM1063" s="44"/>
      <c r="BN1063" s="44"/>
      <c r="BR1063" s="2" t="s">
        <v>10975</v>
      </c>
    </row>
    <row r="1064" spans="1:70" x14ac:dyDescent="0.2">
      <c r="A1064" t="s">
        <v>5003</v>
      </c>
      <c r="B1064" t="s">
        <v>8990</v>
      </c>
      <c r="C1064" t="s">
        <v>81</v>
      </c>
      <c r="D1064" t="s">
        <v>85</v>
      </c>
      <c r="E1064" t="s">
        <v>70</v>
      </c>
      <c r="F1064" t="s">
        <v>335</v>
      </c>
      <c r="G1064" s="22">
        <v>64</v>
      </c>
      <c r="H1064" s="22">
        <v>48</v>
      </c>
      <c r="I1064" s="22">
        <f t="shared" si="115"/>
        <v>48</v>
      </c>
      <c r="J1064" s="22"/>
      <c r="K1064" s="149">
        <v>16</v>
      </c>
      <c r="L1064" s="90"/>
      <c r="M1064" s="2"/>
      <c r="N1064" t="s">
        <v>45</v>
      </c>
      <c r="O1064" t="s">
        <v>35</v>
      </c>
      <c r="P1064" t="s">
        <v>89</v>
      </c>
      <c r="Q1064" t="s">
        <v>5074</v>
      </c>
      <c r="U1064" s="2" t="s">
        <v>37</v>
      </c>
      <c r="V1064" t="s">
        <v>8992</v>
      </c>
      <c r="Y1064" s="90">
        <f t="shared" si="122"/>
        <v>103</v>
      </c>
      <c r="Z1064" s="2">
        <v>2</v>
      </c>
      <c r="AA1064" s="22">
        <v>103</v>
      </c>
      <c r="AB1064" s="22"/>
      <c r="AC1064" s="22"/>
      <c r="AD1064" s="22"/>
      <c r="AE1064" s="45" t="s">
        <v>8733</v>
      </c>
      <c r="AF1064" t="s">
        <v>8734</v>
      </c>
      <c r="AI1064" t="s">
        <v>677</v>
      </c>
      <c r="AK1064" t="s">
        <v>98</v>
      </c>
      <c r="AN1064" t="s">
        <v>465</v>
      </c>
      <c r="AT1064" s="2"/>
      <c r="AU1064"/>
      <c r="AV1064"/>
      <c r="AX1064"/>
      <c r="BC1064" s="173">
        <f>VLOOKUP(Y1064,系数表!A:C,3,0)</f>
        <v>1.1000000000000001</v>
      </c>
      <c r="BD1064" s="173">
        <f t="shared" si="118"/>
        <v>17.600000000000001</v>
      </c>
      <c r="BE1064" s="173"/>
      <c r="BF1064" s="173"/>
      <c r="BG1064" s="166"/>
      <c r="BH1064" s="166"/>
      <c r="BI1064" s="160"/>
      <c r="BJ1064" s="43">
        <f t="shared" si="114"/>
        <v>17.600000000000001</v>
      </c>
      <c r="BK1064" s="44"/>
      <c r="BL1064" s="43">
        <f t="shared" si="123"/>
        <v>17.600000000000001</v>
      </c>
      <c r="BM1064" s="44"/>
      <c r="BN1064" s="44"/>
      <c r="BR1064" s="2" t="s">
        <v>10975</v>
      </c>
    </row>
    <row r="1065" spans="1:70" x14ac:dyDescent="0.2">
      <c r="A1065" t="s">
        <v>5003</v>
      </c>
      <c r="B1065" t="s">
        <v>8990</v>
      </c>
      <c r="C1065" t="s">
        <v>81</v>
      </c>
      <c r="D1065" t="s">
        <v>85</v>
      </c>
      <c r="E1065" t="s">
        <v>70</v>
      </c>
      <c r="F1065" t="s">
        <v>335</v>
      </c>
      <c r="G1065" s="22">
        <v>64</v>
      </c>
      <c r="H1065" s="22">
        <v>48</v>
      </c>
      <c r="I1065" s="22">
        <f t="shared" si="115"/>
        <v>48</v>
      </c>
      <c r="J1065" s="22"/>
      <c r="K1065" s="149">
        <v>16</v>
      </c>
      <c r="L1065" s="90"/>
      <c r="M1065" s="2"/>
      <c r="N1065" t="s">
        <v>45</v>
      </c>
      <c r="O1065" t="s">
        <v>35</v>
      </c>
      <c r="P1065" t="s">
        <v>89</v>
      </c>
      <c r="Q1065" t="s">
        <v>5087</v>
      </c>
      <c r="U1065" s="2" t="s">
        <v>37</v>
      </c>
      <c r="V1065" t="s">
        <v>8993</v>
      </c>
      <c r="Y1065" s="90">
        <f t="shared" si="122"/>
        <v>105</v>
      </c>
      <c r="Z1065" s="2">
        <v>2</v>
      </c>
      <c r="AA1065" s="22">
        <v>105</v>
      </c>
      <c r="AB1065" s="22"/>
      <c r="AC1065" s="22"/>
      <c r="AD1065" s="22"/>
      <c r="AE1065" s="45" t="s">
        <v>8733</v>
      </c>
      <c r="AF1065" t="s">
        <v>5809</v>
      </c>
      <c r="AI1065" t="s">
        <v>677</v>
      </c>
      <c r="AK1065" t="s">
        <v>98</v>
      </c>
      <c r="AN1065" t="s">
        <v>465</v>
      </c>
      <c r="AT1065" s="2"/>
      <c r="AU1065"/>
      <c r="AV1065"/>
      <c r="AX1065"/>
      <c r="BC1065" s="173">
        <f>VLOOKUP(Y1065,系数表!A:C,3,0)</f>
        <v>1.1000000000000001</v>
      </c>
      <c r="BD1065" s="173">
        <f t="shared" si="118"/>
        <v>17.600000000000001</v>
      </c>
      <c r="BE1065" s="173"/>
      <c r="BF1065" s="173"/>
      <c r="BG1065" s="166"/>
      <c r="BH1065" s="166"/>
      <c r="BI1065" s="160"/>
      <c r="BJ1065" s="43">
        <f t="shared" si="114"/>
        <v>17.600000000000001</v>
      </c>
      <c r="BK1065" s="44"/>
      <c r="BL1065" s="43">
        <f t="shared" si="123"/>
        <v>17.600000000000001</v>
      </c>
      <c r="BM1065" s="44"/>
      <c r="BN1065" s="44"/>
      <c r="BR1065" s="2" t="s">
        <v>10975</v>
      </c>
    </row>
    <row r="1066" spans="1:70" s="56" customFormat="1" x14ac:dyDescent="0.2">
      <c r="A1066" s="56" t="s">
        <v>5003</v>
      </c>
      <c r="B1066" s="56" t="s">
        <v>8994</v>
      </c>
      <c r="C1066" s="56" t="s">
        <v>81</v>
      </c>
      <c r="D1066" t="s">
        <v>85</v>
      </c>
      <c r="E1066" t="s">
        <v>70</v>
      </c>
      <c r="F1066" t="s">
        <v>43</v>
      </c>
      <c r="G1066" s="58">
        <v>36</v>
      </c>
      <c r="H1066" s="58">
        <v>22</v>
      </c>
      <c r="I1066" s="50"/>
      <c r="J1066" s="52"/>
      <c r="K1066" s="150">
        <v>14</v>
      </c>
      <c r="L1066" s="153"/>
      <c r="M1066" s="154"/>
      <c r="N1066" t="s">
        <v>35</v>
      </c>
      <c r="O1066" t="s">
        <v>35</v>
      </c>
      <c r="P1066" s="56" t="s">
        <v>89</v>
      </c>
      <c r="Q1066" s="56" t="s">
        <v>5074</v>
      </c>
      <c r="U1066" s="154" t="s">
        <v>37</v>
      </c>
      <c r="V1066" s="56" t="s">
        <v>8995</v>
      </c>
      <c r="W1066"/>
      <c r="Y1066" s="90">
        <f t="shared" si="122"/>
        <v>59</v>
      </c>
      <c r="Z1066" s="154">
        <v>1</v>
      </c>
      <c r="AA1066" s="58">
        <v>59</v>
      </c>
      <c r="AB1066" s="52">
        <f>AA1066</f>
        <v>59</v>
      </c>
      <c r="AC1066" s="52">
        <v>1</v>
      </c>
      <c r="AD1066" s="53">
        <v>2</v>
      </c>
      <c r="AE1066" s="45" t="s">
        <v>8733</v>
      </c>
      <c r="AF1066" s="56" t="s">
        <v>10957</v>
      </c>
      <c r="AG1066" s="49"/>
      <c r="AH1066" s="49"/>
      <c r="AI1066" s="56" t="s">
        <v>164</v>
      </c>
      <c r="AJ1066"/>
      <c r="AK1066" t="s">
        <v>62</v>
      </c>
      <c r="AL1066"/>
      <c r="AM1066"/>
      <c r="AN1066" t="s">
        <v>1403</v>
      </c>
      <c r="AO1066"/>
      <c r="AP1066"/>
      <c r="AQ1066"/>
      <c r="AR1066"/>
      <c r="AT1066" s="154"/>
      <c r="AW1066" s="154"/>
      <c r="AY1066" s="43"/>
      <c r="AZ1066" s="43"/>
      <c r="BA1066" s="55"/>
      <c r="BB1066" s="55"/>
      <c r="BC1066" s="173">
        <f>VLOOKUP(Y1066,系数表!A:C,3,0)</f>
        <v>1.1000000000000001</v>
      </c>
      <c r="BD1066" s="173">
        <f t="shared" si="118"/>
        <v>15.400000000000002</v>
      </c>
      <c r="BE1066" s="173"/>
      <c r="BF1066" s="173"/>
      <c r="BG1066" s="167"/>
      <c r="BH1066" s="167"/>
      <c r="BI1066" s="160"/>
      <c r="BJ1066" s="155">
        <f t="shared" si="114"/>
        <v>15.400000000000002</v>
      </c>
      <c r="BK1066" s="156"/>
      <c r="BL1066" s="155">
        <f t="shared" si="123"/>
        <v>15.400000000000002</v>
      </c>
      <c r="BM1066" s="156"/>
      <c r="BN1066" s="156"/>
      <c r="BO1066" s="154"/>
      <c r="BP1066" s="102" t="s">
        <v>8996</v>
      </c>
      <c r="BR1066" s="2" t="s">
        <v>10975</v>
      </c>
    </row>
    <row r="1067" spans="1:70" x14ac:dyDescent="0.2">
      <c r="A1067" t="s">
        <v>5003</v>
      </c>
      <c r="B1067" t="s">
        <v>8994</v>
      </c>
      <c r="C1067" t="s">
        <v>81</v>
      </c>
      <c r="D1067" t="s">
        <v>85</v>
      </c>
      <c r="E1067" t="s">
        <v>70</v>
      </c>
      <c r="F1067" t="s">
        <v>43</v>
      </c>
      <c r="G1067" s="22">
        <v>36</v>
      </c>
      <c r="H1067" s="22">
        <v>22</v>
      </c>
      <c r="I1067" s="22">
        <f t="shared" si="115"/>
        <v>22</v>
      </c>
      <c r="J1067" s="22"/>
      <c r="K1067" s="149">
        <v>14</v>
      </c>
      <c r="L1067" s="90"/>
      <c r="M1067" s="2"/>
      <c r="N1067" t="s">
        <v>35</v>
      </c>
      <c r="O1067" t="s">
        <v>35</v>
      </c>
      <c r="P1067" t="s">
        <v>89</v>
      </c>
      <c r="Q1067" t="s">
        <v>5076</v>
      </c>
      <c r="U1067" s="2" t="s">
        <v>37</v>
      </c>
      <c r="V1067" t="s">
        <v>8997</v>
      </c>
      <c r="Y1067" s="90">
        <f t="shared" si="122"/>
        <v>60</v>
      </c>
      <c r="Z1067" s="2">
        <v>1</v>
      </c>
      <c r="AA1067" s="22">
        <v>60</v>
      </c>
      <c r="AB1067" s="22"/>
      <c r="AC1067" s="22"/>
      <c r="AD1067" s="22"/>
      <c r="AE1067" s="45" t="s">
        <v>8733</v>
      </c>
      <c r="AF1067" t="s">
        <v>3609</v>
      </c>
      <c r="AI1067" t="s">
        <v>164</v>
      </c>
      <c r="AK1067" t="s">
        <v>62</v>
      </c>
      <c r="AN1067" t="s">
        <v>465</v>
      </c>
      <c r="AT1067" s="2"/>
      <c r="AU1067"/>
      <c r="AV1067"/>
      <c r="AX1067"/>
      <c r="BC1067" s="173">
        <f>VLOOKUP(Y1067,系数表!A:C,3,0)</f>
        <v>1.1000000000000001</v>
      </c>
      <c r="BD1067" s="173">
        <f t="shared" si="118"/>
        <v>15.400000000000002</v>
      </c>
      <c r="BE1067" s="173"/>
      <c r="BF1067" s="173"/>
      <c r="BG1067" s="166"/>
      <c r="BH1067" s="166"/>
      <c r="BI1067" s="160"/>
      <c r="BJ1067" s="43">
        <f t="shared" si="114"/>
        <v>15.400000000000002</v>
      </c>
      <c r="BK1067" s="44"/>
      <c r="BL1067" s="43">
        <f t="shared" si="123"/>
        <v>15.400000000000002</v>
      </c>
      <c r="BM1067" s="44"/>
      <c r="BN1067" s="44"/>
      <c r="BR1067" s="2" t="s">
        <v>10975</v>
      </c>
    </row>
    <row r="1068" spans="1:70" x14ac:dyDescent="0.2">
      <c r="A1068" t="s">
        <v>5003</v>
      </c>
      <c r="B1068" t="s">
        <v>8994</v>
      </c>
      <c r="C1068" t="s">
        <v>81</v>
      </c>
      <c r="D1068" t="s">
        <v>85</v>
      </c>
      <c r="E1068" t="s">
        <v>70</v>
      </c>
      <c r="F1068" t="s">
        <v>43</v>
      </c>
      <c r="G1068" s="22">
        <v>36</v>
      </c>
      <c r="H1068" s="22">
        <v>22</v>
      </c>
      <c r="I1068" s="22">
        <f t="shared" si="115"/>
        <v>22</v>
      </c>
      <c r="J1068" s="22"/>
      <c r="K1068" s="149">
        <v>14</v>
      </c>
      <c r="L1068" s="90"/>
      <c r="M1068" s="2"/>
      <c r="N1068" t="s">
        <v>35</v>
      </c>
      <c r="O1068" t="s">
        <v>35</v>
      </c>
      <c r="P1068" t="s">
        <v>89</v>
      </c>
      <c r="Q1068" t="s">
        <v>5063</v>
      </c>
      <c r="U1068" s="2" t="s">
        <v>37</v>
      </c>
      <c r="V1068" t="s">
        <v>8998</v>
      </c>
      <c r="Y1068" s="90">
        <f t="shared" si="122"/>
        <v>59</v>
      </c>
      <c r="Z1068" s="2">
        <v>1</v>
      </c>
      <c r="AA1068" s="22">
        <v>59</v>
      </c>
      <c r="AB1068" s="22"/>
      <c r="AC1068" s="22"/>
      <c r="AD1068" s="22"/>
      <c r="AE1068" s="45" t="s">
        <v>8733</v>
      </c>
      <c r="AF1068" t="s">
        <v>3611</v>
      </c>
      <c r="AI1068" t="s">
        <v>164</v>
      </c>
      <c r="AK1068" t="s">
        <v>62</v>
      </c>
      <c r="AN1068" t="s">
        <v>465</v>
      </c>
      <c r="AT1068" s="2"/>
      <c r="AU1068"/>
      <c r="AV1068"/>
      <c r="AX1068"/>
      <c r="BC1068" s="173">
        <f>VLOOKUP(Y1068,系数表!A:C,3,0)</f>
        <v>1.1000000000000001</v>
      </c>
      <c r="BD1068" s="173">
        <f t="shared" si="118"/>
        <v>15.400000000000002</v>
      </c>
      <c r="BE1068" s="173"/>
      <c r="BF1068" s="173"/>
      <c r="BG1068" s="166"/>
      <c r="BH1068" s="166"/>
      <c r="BI1068" s="160"/>
      <c r="BJ1068" s="43">
        <f t="shared" si="114"/>
        <v>15.400000000000002</v>
      </c>
      <c r="BK1068" s="44"/>
      <c r="BL1068" s="43">
        <f t="shared" si="123"/>
        <v>15.400000000000002</v>
      </c>
      <c r="BM1068" s="44"/>
      <c r="BN1068" s="44"/>
      <c r="BR1068" s="2" t="s">
        <v>10975</v>
      </c>
    </row>
    <row r="1069" spans="1:70" x14ac:dyDescent="0.2">
      <c r="A1069" t="s">
        <v>5003</v>
      </c>
      <c r="B1069" t="s">
        <v>8994</v>
      </c>
      <c r="C1069" t="s">
        <v>81</v>
      </c>
      <c r="D1069" t="s">
        <v>85</v>
      </c>
      <c r="E1069" t="s">
        <v>70</v>
      </c>
      <c r="F1069" t="s">
        <v>43</v>
      </c>
      <c r="G1069" s="22">
        <v>36</v>
      </c>
      <c r="H1069" s="22">
        <v>22</v>
      </c>
      <c r="I1069" s="22">
        <f t="shared" si="115"/>
        <v>22</v>
      </c>
      <c r="J1069" s="22"/>
      <c r="K1069" s="149">
        <v>14</v>
      </c>
      <c r="L1069" s="90"/>
      <c r="M1069" s="2"/>
      <c r="N1069" t="s">
        <v>35</v>
      </c>
      <c r="O1069" t="s">
        <v>35</v>
      </c>
      <c r="P1069" t="s">
        <v>89</v>
      </c>
      <c r="Q1069" t="s">
        <v>5080</v>
      </c>
      <c r="U1069" s="2" t="s">
        <v>37</v>
      </c>
      <c r="V1069" t="s">
        <v>8999</v>
      </c>
      <c r="Y1069" s="90">
        <f t="shared" si="122"/>
        <v>60</v>
      </c>
      <c r="Z1069" s="2">
        <v>1</v>
      </c>
      <c r="AA1069" s="22">
        <v>60</v>
      </c>
      <c r="AB1069" s="22"/>
      <c r="AC1069" s="22"/>
      <c r="AD1069" s="22"/>
      <c r="AE1069" s="45" t="s">
        <v>8733</v>
      </c>
      <c r="AF1069" t="s">
        <v>3615</v>
      </c>
      <c r="AI1069" t="s">
        <v>164</v>
      </c>
      <c r="AK1069" t="s">
        <v>62</v>
      </c>
      <c r="AN1069" t="s">
        <v>465</v>
      </c>
      <c r="AT1069" s="2"/>
      <c r="AU1069"/>
      <c r="AV1069"/>
      <c r="AX1069"/>
      <c r="BC1069" s="173">
        <f>VLOOKUP(Y1069,系数表!A:C,3,0)</f>
        <v>1.1000000000000001</v>
      </c>
      <c r="BD1069" s="173">
        <f t="shared" si="118"/>
        <v>15.400000000000002</v>
      </c>
      <c r="BE1069" s="173"/>
      <c r="BF1069" s="173"/>
      <c r="BG1069" s="166"/>
      <c r="BH1069" s="166"/>
      <c r="BI1069" s="160"/>
      <c r="BJ1069" s="43">
        <f t="shared" si="114"/>
        <v>15.400000000000002</v>
      </c>
      <c r="BK1069" s="44"/>
      <c r="BL1069" s="43">
        <f t="shared" si="123"/>
        <v>15.400000000000002</v>
      </c>
      <c r="BM1069" s="44"/>
      <c r="BN1069" s="44"/>
      <c r="BR1069" s="2" t="s">
        <v>10975</v>
      </c>
    </row>
    <row r="1070" spans="1:70" x14ac:dyDescent="0.2">
      <c r="A1070" t="s">
        <v>5003</v>
      </c>
      <c r="B1070" t="s">
        <v>8994</v>
      </c>
      <c r="C1070" t="s">
        <v>81</v>
      </c>
      <c r="D1070" t="s">
        <v>85</v>
      </c>
      <c r="E1070" t="s">
        <v>70</v>
      </c>
      <c r="F1070" t="s">
        <v>43</v>
      </c>
      <c r="G1070" s="22">
        <v>36</v>
      </c>
      <c r="H1070" s="22">
        <v>22</v>
      </c>
      <c r="I1070" s="22">
        <f t="shared" si="115"/>
        <v>22</v>
      </c>
      <c r="J1070" s="22"/>
      <c r="K1070" s="149">
        <v>14</v>
      </c>
      <c r="L1070" s="90"/>
      <c r="M1070" s="2"/>
      <c r="N1070" t="s">
        <v>35</v>
      </c>
      <c r="O1070" t="s">
        <v>35</v>
      </c>
      <c r="P1070" t="s">
        <v>89</v>
      </c>
      <c r="Q1070" t="s">
        <v>5082</v>
      </c>
      <c r="U1070" s="2" t="s">
        <v>37</v>
      </c>
      <c r="V1070" t="s">
        <v>9000</v>
      </c>
      <c r="Y1070" s="90">
        <f t="shared" si="122"/>
        <v>59</v>
      </c>
      <c r="Z1070" s="2">
        <v>1</v>
      </c>
      <c r="AA1070" s="22">
        <v>59</v>
      </c>
      <c r="AB1070" s="22"/>
      <c r="AC1070" s="22"/>
      <c r="AD1070" s="22"/>
      <c r="AE1070" s="45" t="s">
        <v>8733</v>
      </c>
      <c r="AF1070" t="s">
        <v>3617</v>
      </c>
      <c r="AI1070" t="s">
        <v>164</v>
      </c>
      <c r="AK1070" t="s">
        <v>62</v>
      </c>
      <c r="AN1070" t="s">
        <v>465</v>
      </c>
      <c r="AT1070" s="2"/>
      <c r="AU1070"/>
      <c r="AV1070"/>
      <c r="AX1070"/>
      <c r="BC1070" s="173">
        <f>VLOOKUP(Y1070,系数表!A:C,3,0)</f>
        <v>1.1000000000000001</v>
      </c>
      <c r="BD1070" s="173">
        <f t="shared" si="118"/>
        <v>15.400000000000002</v>
      </c>
      <c r="BE1070" s="173"/>
      <c r="BF1070" s="173"/>
      <c r="BG1070" s="166"/>
      <c r="BH1070" s="166"/>
      <c r="BI1070" s="160"/>
      <c r="BJ1070" s="43">
        <f t="shared" si="114"/>
        <v>15.400000000000002</v>
      </c>
      <c r="BK1070" s="44"/>
      <c r="BL1070" s="43">
        <f t="shared" si="123"/>
        <v>15.400000000000002</v>
      </c>
      <c r="BM1070" s="44"/>
      <c r="BN1070" s="44"/>
      <c r="BR1070" s="2" t="s">
        <v>10975</v>
      </c>
    </row>
    <row r="1071" spans="1:70" x14ac:dyDescent="0.2">
      <c r="A1071" t="s">
        <v>5003</v>
      </c>
      <c r="B1071" t="s">
        <v>8994</v>
      </c>
      <c r="C1071" t="s">
        <v>81</v>
      </c>
      <c r="D1071" t="s">
        <v>85</v>
      </c>
      <c r="E1071" t="s">
        <v>70</v>
      </c>
      <c r="F1071" t="s">
        <v>43</v>
      </c>
      <c r="G1071" s="22">
        <v>36</v>
      </c>
      <c r="H1071" s="22">
        <v>22</v>
      </c>
      <c r="I1071" s="22">
        <f t="shared" si="115"/>
        <v>22</v>
      </c>
      <c r="J1071" s="22"/>
      <c r="K1071" s="149">
        <v>14</v>
      </c>
      <c r="L1071" s="90"/>
      <c r="M1071" s="2"/>
      <c r="N1071" t="s">
        <v>35</v>
      </c>
      <c r="O1071" t="s">
        <v>35</v>
      </c>
      <c r="P1071" t="s">
        <v>89</v>
      </c>
      <c r="Q1071" t="s">
        <v>5070</v>
      </c>
      <c r="U1071" s="2" t="s">
        <v>37</v>
      </c>
      <c r="V1071" t="s">
        <v>9001</v>
      </c>
      <c r="Y1071" s="90">
        <f t="shared" si="122"/>
        <v>60</v>
      </c>
      <c r="Z1071" s="2">
        <v>1</v>
      </c>
      <c r="AA1071" s="22">
        <v>60</v>
      </c>
      <c r="AB1071" s="22"/>
      <c r="AC1071" s="22"/>
      <c r="AD1071" s="22"/>
      <c r="AE1071" s="45" t="s">
        <v>8733</v>
      </c>
      <c r="AF1071" t="s">
        <v>3603</v>
      </c>
      <c r="AI1071" t="s">
        <v>164</v>
      </c>
      <c r="AK1071" t="s">
        <v>62</v>
      </c>
      <c r="AN1071" t="s">
        <v>465</v>
      </c>
      <c r="AT1071" s="2"/>
      <c r="AU1071"/>
      <c r="AV1071"/>
      <c r="AX1071"/>
      <c r="BC1071" s="173">
        <f>VLOOKUP(Y1071,系数表!A:C,3,0)</f>
        <v>1.1000000000000001</v>
      </c>
      <c r="BD1071" s="173">
        <f t="shared" si="118"/>
        <v>15.400000000000002</v>
      </c>
      <c r="BE1071" s="173"/>
      <c r="BF1071" s="173"/>
      <c r="BG1071" s="166"/>
      <c r="BH1071" s="166"/>
      <c r="BI1071" s="160"/>
      <c r="BJ1071" s="43">
        <f t="shared" si="114"/>
        <v>15.400000000000002</v>
      </c>
      <c r="BK1071" s="44"/>
      <c r="BL1071" s="43">
        <f t="shared" si="123"/>
        <v>15.400000000000002</v>
      </c>
      <c r="BM1071" s="44"/>
      <c r="BN1071" s="44"/>
      <c r="BR1071" s="2" t="s">
        <v>10975</v>
      </c>
    </row>
    <row r="1072" spans="1:70" s="49" customFormat="1" x14ac:dyDescent="0.2">
      <c r="A1072" t="s">
        <v>5003</v>
      </c>
      <c r="B1072" t="s">
        <v>8994</v>
      </c>
      <c r="C1072" t="s">
        <v>81</v>
      </c>
      <c r="D1072" t="s">
        <v>85</v>
      </c>
      <c r="E1072" t="s">
        <v>70</v>
      </c>
      <c r="F1072" t="s">
        <v>43</v>
      </c>
      <c r="G1072" s="22">
        <v>36</v>
      </c>
      <c r="H1072" s="22">
        <v>22</v>
      </c>
      <c r="I1072" s="22">
        <f t="shared" si="115"/>
        <v>22</v>
      </c>
      <c r="J1072" s="22"/>
      <c r="K1072" s="149">
        <v>14</v>
      </c>
      <c r="L1072" s="90"/>
      <c r="M1072" s="2"/>
      <c r="N1072" t="s">
        <v>35</v>
      </c>
      <c r="O1072" t="s">
        <v>35</v>
      </c>
      <c r="P1072" t="s">
        <v>89</v>
      </c>
      <c r="Q1072" t="s">
        <v>5072</v>
      </c>
      <c r="R1072"/>
      <c r="S1072"/>
      <c r="T1072"/>
      <c r="U1072" s="2" t="s">
        <v>37</v>
      </c>
      <c r="V1072" t="s">
        <v>9002</v>
      </c>
      <c r="W1072"/>
      <c r="X1072"/>
      <c r="Y1072" s="90">
        <f t="shared" si="122"/>
        <v>60</v>
      </c>
      <c r="Z1072" s="2">
        <v>1</v>
      </c>
      <c r="AA1072" s="22">
        <v>60</v>
      </c>
      <c r="AB1072" s="22"/>
      <c r="AC1072" s="22"/>
      <c r="AD1072" s="22"/>
      <c r="AE1072" s="45" t="s">
        <v>9003</v>
      </c>
      <c r="AF1072" t="s">
        <v>3605</v>
      </c>
      <c r="AG1072"/>
      <c r="AH1072"/>
      <c r="AI1072" t="s">
        <v>164</v>
      </c>
      <c r="AJ1072"/>
      <c r="AK1072" t="s">
        <v>62</v>
      </c>
      <c r="AL1072"/>
      <c r="AM1072"/>
      <c r="AN1072" t="s">
        <v>465</v>
      </c>
      <c r="AO1072"/>
      <c r="AP1072"/>
      <c r="AQ1072"/>
      <c r="AR1072"/>
      <c r="AS1072"/>
      <c r="AT1072" s="2"/>
      <c r="AU1072"/>
      <c r="AV1072"/>
      <c r="AW1072" s="2"/>
      <c r="AX1072"/>
      <c r="AY1072" s="43"/>
      <c r="AZ1072" s="43"/>
      <c r="BA1072" s="43"/>
      <c r="BB1072" s="43"/>
      <c r="BC1072" s="173">
        <f>VLOOKUP(Y1072,系数表!A:C,3,0)</f>
        <v>1.1000000000000001</v>
      </c>
      <c r="BD1072" s="173">
        <f t="shared" si="118"/>
        <v>15.400000000000002</v>
      </c>
      <c r="BE1072" s="173"/>
      <c r="BF1072" s="173"/>
      <c r="BG1072" s="166"/>
      <c r="BH1072" s="166"/>
      <c r="BI1072" s="160"/>
      <c r="BJ1072" s="43">
        <f t="shared" si="114"/>
        <v>15.400000000000002</v>
      </c>
      <c r="BK1072" s="44"/>
      <c r="BL1072" s="43">
        <f t="shared" si="123"/>
        <v>15.400000000000002</v>
      </c>
      <c r="BM1072" s="44"/>
      <c r="BN1072" s="44"/>
      <c r="BO1072" s="2"/>
      <c r="BP1072" s="2"/>
      <c r="BQ1072"/>
      <c r="BR1072" s="2" t="s">
        <v>10975</v>
      </c>
    </row>
    <row r="1073" spans="1:70" x14ac:dyDescent="0.2">
      <c r="A1073" t="s">
        <v>5003</v>
      </c>
      <c r="B1073" t="s">
        <v>8994</v>
      </c>
      <c r="C1073" t="s">
        <v>81</v>
      </c>
      <c r="D1073" t="s">
        <v>85</v>
      </c>
      <c r="E1073" t="s">
        <v>70</v>
      </c>
      <c r="F1073" t="s">
        <v>43</v>
      </c>
      <c r="G1073" s="22">
        <v>36</v>
      </c>
      <c r="H1073" s="22">
        <v>22</v>
      </c>
      <c r="I1073" s="22">
        <f t="shared" si="115"/>
        <v>22</v>
      </c>
      <c r="J1073" s="22"/>
      <c r="K1073" s="149">
        <v>14</v>
      </c>
      <c r="L1073" s="90"/>
      <c r="M1073" s="2"/>
      <c r="N1073" t="s">
        <v>35</v>
      </c>
      <c r="O1073" t="s">
        <v>35</v>
      </c>
      <c r="P1073" t="s">
        <v>89</v>
      </c>
      <c r="Q1073" t="s">
        <v>5072</v>
      </c>
      <c r="U1073" s="2" t="s">
        <v>37</v>
      </c>
      <c r="V1073" t="s">
        <v>9004</v>
      </c>
      <c r="Y1073" s="90">
        <f t="shared" si="122"/>
        <v>60</v>
      </c>
      <c r="Z1073" s="2">
        <v>1</v>
      </c>
      <c r="AA1073" s="22">
        <v>60</v>
      </c>
      <c r="AB1073" s="22"/>
      <c r="AC1073" s="22"/>
      <c r="AD1073" s="22"/>
      <c r="AE1073" s="45" t="s">
        <v>9005</v>
      </c>
      <c r="AF1073" t="s">
        <v>3613</v>
      </c>
      <c r="AI1073" t="s">
        <v>164</v>
      </c>
      <c r="AK1073" t="s">
        <v>62</v>
      </c>
      <c r="AN1073" t="s">
        <v>465</v>
      </c>
      <c r="AT1073" s="2"/>
      <c r="AU1073"/>
      <c r="AV1073"/>
      <c r="AX1073"/>
      <c r="BC1073" s="173">
        <f>VLOOKUP(Y1073,系数表!A:C,3,0)</f>
        <v>1.1000000000000001</v>
      </c>
      <c r="BD1073" s="173">
        <f t="shared" si="118"/>
        <v>15.400000000000002</v>
      </c>
      <c r="BE1073" s="173"/>
      <c r="BF1073" s="173"/>
      <c r="BG1073" s="166"/>
      <c r="BH1073" s="166"/>
      <c r="BI1073" s="160"/>
      <c r="BJ1073" s="43">
        <f t="shared" si="114"/>
        <v>15.400000000000002</v>
      </c>
      <c r="BK1073" s="44"/>
      <c r="BL1073" s="43">
        <f t="shared" si="123"/>
        <v>15.400000000000002</v>
      </c>
      <c r="BM1073" s="44"/>
      <c r="BN1073" s="44"/>
      <c r="BR1073" s="2" t="s">
        <v>10975</v>
      </c>
    </row>
    <row r="1074" spans="1:70" x14ac:dyDescent="0.2">
      <c r="A1074" t="s">
        <v>5003</v>
      </c>
      <c r="B1074" t="s">
        <v>9006</v>
      </c>
      <c r="C1074" t="s">
        <v>81</v>
      </c>
      <c r="D1074" t="s">
        <v>85</v>
      </c>
      <c r="E1074" t="s">
        <v>70</v>
      </c>
      <c r="F1074" t="s">
        <v>335</v>
      </c>
      <c r="G1074" s="22">
        <v>64</v>
      </c>
      <c r="H1074" s="22">
        <v>64</v>
      </c>
      <c r="I1074" s="22">
        <f t="shared" si="115"/>
        <v>64</v>
      </c>
      <c r="J1074" s="22"/>
      <c r="K1074" s="90"/>
      <c r="L1074" s="90"/>
      <c r="M1074" s="2"/>
      <c r="N1074" t="s">
        <v>66</v>
      </c>
      <c r="O1074" t="s">
        <v>35</v>
      </c>
      <c r="P1074" t="s">
        <v>89</v>
      </c>
      <c r="Q1074" t="s">
        <v>5028</v>
      </c>
      <c r="U1074" s="2" t="s">
        <v>37</v>
      </c>
      <c r="V1074" t="s">
        <v>9007</v>
      </c>
      <c r="Y1074" s="90"/>
      <c r="Z1074" s="2">
        <v>2</v>
      </c>
      <c r="AA1074" s="22">
        <v>109</v>
      </c>
      <c r="AB1074" s="22"/>
      <c r="AC1074" s="22"/>
      <c r="AD1074" s="22"/>
      <c r="AE1074" s="45" t="s">
        <v>9005</v>
      </c>
      <c r="AF1074" t="s">
        <v>8732</v>
      </c>
      <c r="AI1074" t="s">
        <v>8230</v>
      </c>
      <c r="AK1074" t="s">
        <v>1523</v>
      </c>
      <c r="AN1074" t="s">
        <v>465</v>
      </c>
      <c r="AT1074" s="2"/>
      <c r="AU1074"/>
      <c r="AV1074"/>
      <c r="AX1074"/>
      <c r="BC1074" s="173"/>
      <c r="BD1074" s="173"/>
      <c r="BE1074" s="173"/>
      <c r="BF1074" s="173"/>
      <c r="BG1074" s="166"/>
      <c r="BH1074" s="166"/>
      <c r="BI1074" s="160"/>
      <c r="BJ1074" s="43">
        <f t="shared" si="114"/>
        <v>0</v>
      </c>
      <c r="BK1074" s="44"/>
      <c r="BL1074" s="43">
        <f t="shared" si="123"/>
        <v>0</v>
      </c>
      <c r="BM1074" s="44"/>
      <c r="BN1074" s="44"/>
      <c r="BR1074" s="2" t="s">
        <v>10975</v>
      </c>
    </row>
    <row r="1075" spans="1:70" x14ac:dyDescent="0.2">
      <c r="A1075" t="s">
        <v>5003</v>
      </c>
      <c r="B1075" t="s">
        <v>9006</v>
      </c>
      <c r="C1075" t="s">
        <v>81</v>
      </c>
      <c r="D1075" t="s">
        <v>85</v>
      </c>
      <c r="E1075" t="s">
        <v>70</v>
      </c>
      <c r="F1075" t="s">
        <v>335</v>
      </c>
      <c r="G1075" s="22">
        <v>64</v>
      </c>
      <c r="H1075" s="22">
        <v>64</v>
      </c>
      <c r="I1075" s="22">
        <f t="shared" si="115"/>
        <v>64</v>
      </c>
      <c r="J1075" s="22"/>
      <c r="K1075" s="90"/>
      <c r="L1075" s="90"/>
      <c r="M1075" s="2"/>
      <c r="N1075" t="s">
        <v>66</v>
      </c>
      <c r="O1075" t="s">
        <v>35</v>
      </c>
      <c r="P1075" t="s">
        <v>89</v>
      </c>
      <c r="Q1075" t="s">
        <v>5028</v>
      </c>
      <c r="U1075" s="2" t="s">
        <v>37</v>
      </c>
      <c r="V1075" t="s">
        <v>9008</v>
      </c>
      <c r="Y1075" s="90"/>
      <c r="Z1075" s="2">
        <v>2</v>
      </c>
      <c r="AA1075" s="22">
        <v>103</v>
      </c>
      <c r="AB1075" s="22"/>
      <c r="AC1075" s="22"/>
      <c r="AD1075" s="22"/>
      <c r="AE1075" s="45" t="s">
        <v>9005</v>
      </c>
      <c r="AF1075" t="s">
        <v>8734</v>
      </c>
      <c r="AI1075" t="s">
        <v>8230</v>
      </c>
      <c r="AK1075" t="s">
        <v>1523</v>
      </c>
      <c r="AN1075" t="s">
        <v>465</v>
      </c>
      <c r="AT1075" s="2"/>
      <c r="AU1075"/>
      <c r="AV1075"/>
      <c r="AX1075"/>
      <c r="BC1075" s="173"/>
      <c r="BD1075" s="173"/>
      <c r="BE1075" s="173"/>
      <c r="BF1075" s="173"/>
      <c r="BG1075" s="166"/>
      <c r="BH1075" s="166"/>
      <c r="BI1075" s="160"/>
      <c r="BJ1075" s="43">
        <f t="shared" si="114"/>
        <v>0</v>
      </c>
      <c r="BK1075" s="44"/>
      <c r="BL1075" s="43">
        <f t="shared" si="123"/>
        <v>0</v>
      </c>
      <c r="BM1075" s="44"/>
      <c r="BN1075" s="44"/>
      <c r="BR1075" s="2" t="s">
        <v>10975</v>
      </c>
    </row>
    <row r="1076" spans="1:70" x14ac:dyDescent="0.2">
      <c r="A1076" t="s">
        <v>5003</v>
      </c>
      <c r="B1076" t="s">
        <v>9006</v>
      </c>
      <c r="C1076" t="s">
        <v>81</v>
      </c>
      <c r="D1076" t="s">
        <v>85</v>
      </c>
      <c r="E1076" t="s">
        <v>70</v>
      </c>
      <c r="F1076" t="s">
        <v>335</v>
      </c>
      <c r="G1076" s="22">
        <v>64</v>
      </c>
      <c r="H1076" s="22">
        <v>64</v>
      </c>
      <c r="I1076" s="22">
        <f t="shared" si="115"/>
        <v>64</v>
      </c>
      <c r="J1076" s="22"/>
      <c r="K1076" s="90"/>
      <c r="L1076" s="90"/>
      <c r="M1076" s="2"/>
      <c r="N1076" t="s">
        <v>66</v>
      </c>
      <c r="O1076" t="s">
        <v>35</v>
      </c>
      <c r="P1076" t="s">
        <v>89</v>
      </c>
      <c r="Q1076" t="s">
        <v>5105</v>
      </c>
      <c r="U1076" s="2" t="s">
        <v>37</v>
      </c>
      <c r="V1076" t="s">
        <v>9009</v>
      </c>
      <c r="Y1076" s="90"/>
      <c r="Z1076" s="2">
        <v>2</v>
      </c>
      <c r="AA1076" s="22">
        <v>106</v>
      </c>
      <c r="AB1076" s="22"/>
      <c r="AC1076" s="22"/>
      <c r="AD1076" s="22"/>
      <c r="AE1076" s="45" t="s">
        <v>9005</v>
      </c>
      <c r="AF1076" t="s">
        <v>5809</v>
      </c>
      <c r="AI1076" t="s">
        <v>8230</v>
      </c>
      <c r="AK1076" t="s">
        <v>1523</v>
      </c>
      <c r="AN1076" t="s">
        <v>465</v>
      </c>
      <c r="AT1076" s="2"/>
      <c r="AU1076"/>
      <c r="AV1076"/>
      <c r="AX1076"/>
      <c r="BC1076" s="173"/>
      <c r="BD1076" s="173"/>
      <c r="BE1076" s="173"/>
      <c r="BF1076" s="173"/>
      <c r="BG1076" s="166"/>
      <c r="BH1076" s="166"/>
      <c r="BI1076" s="160"/>
      <c r="BJ1076" s="43">
        <f t="shared" si="114"/>
        <v>0</v>
      </c>
      <c r="BK1076" s="44"/>
      <c r="BL1076" s="43">
        <f t="shared" si="123"/>
        <v>0</v>
      </c>
      <c r="BM1076" s="44"/>
      <c r="BN1076" s="44"/>
      <c r="BR1076" s="2" t="s">
        <v>10975</v>
      </c>
    </row>
    <row r="1077" spans="1:70" x14ac:dyDescent="0.2">
      <c r="A1077" t="s">
        <v>5003</v>
      </c>
      <c r="B1077" t="s">
        <v>9010</v>
      </c>
      <c r="C1077" t="s">
        <v>41</v>
      </c>
      <c r="D1077" t="s">
        <v>85</v>
      </c>
      <c r="E1077" t="s">
        <v>70</v>
      </c>
      <c r="F1077" t="s">
        <v>34</v>
      </c>
      <c r="G1077" s="22">
        <v>16</v>
      </c>
      <c r="H1077" s="22">
        <v>8</v>
      </c>
      <c r="I1077" s="22">
        <f t="shared" si="115"/>
        <v>8</v>
      </c>
      <c r="J1077" s="22"/>
      <c r="K1077" s="149">
        <v>8</v>
      </c>
      <c r="L1077" s="90"/>
      <c r="M1077" s="2"/>
      <c r="N1077" t="s">
        <v>35</v>
      </c>
      <c r="O1077" t="s">
        <v>35</v>
      </c>
      <c r="P1077" t="s">
        <v>36</v>
      </c>
      <c r="Q1077" t="s">
        <v>5001</v>
      </c>
      <c r="U1077" s="2" t="s">
        <v>37</v>
      </c>
      <c r="V1077" t="s">
        <v>9011</v>
      </c>
      <c r="Y1077" s="90">
        <f t="shared" ref="Y1077:Y1098" si="124">AA1077</f>
        <v>53</v>
      </c>
      <c r="Z1077" s="2">
        <v>1</v>
      </c>
      <c r="AA1077" s="22">
        <v>53</v>
      </c>
      <c r="AB1077" s="22"/>
      <c r="AC1077" s="22"/>
      <c r="AD1077" s="22"/>
      <c r="AE1077" s="45" t="s">
        <v>9005</v>
      </c>
      <c r="AF1077" t="s">
        <v>4229</v>
      </c>
      <c r="AI1077" t="s">
        <v>9012</v>
      </c>
      <c r="AK1077" t="s">
        <v>184</v>
      </c>
      <c r="AN1077" t="s">
        <v>465</v>
      </c>
      <c r="AT1077" s="2"/>
      <c r="AU1077"/>
      <c r="AV1077"/>
      <c r="AX1077"/>
      <c r="BC1077" s="173">
        <f>VLOOKUP(Y1077,系数表!A:C,3,0)</f>
        <v>1.1000000000000001</v>
      </c>
      <c r="BD1077" s="173">
        <f t="shared" si="118"/>
        <v>8.8000000000000007</v>
      </c>
      <c r="BE1077" s="173"/>
      <c r="BF1077" s="173"/>
      <c r="BG1077" s="166"/>
      <c r="BH1077" s="166"/>
      <c r="BI1077" s="160"/>
      <c r="BJ1077" s="43">
        <f t="shared" si="114"/>
        <v>8.8000000000000007</v>
      </c>
      <c r="BK1077" s="44"/>
      <c r="BL1077" s="43">
        <f t="shared" si="123"/>
        <v>8.8000000000000007</v>
      </c>
      <c r="BM1077" s="44"/>
      <c r="BN1077" s="44"/>
      <c r="BR1077" s="2" t="s">
        <v>10975</v>
      </c>
    </row>
    <row r="1078" spans="1:70" x14ac:dyDescent="0.2">
      <c r="A1078" t="s">
        <v>5003</v>
      </c>
      <c r="B1078" t="s">
        <v>9010</v>
      </c>
      <c r="C1078" t="s">
        <v>41</v>
      </c>
      <c r="D1078" t="s">
        <v>85</v>
      </c>
      <c r="E1078" t="s">
        <v>70</v>
      </c>
      <c r="F1078" t="s">
        <v>34</v>
      </c>
      <c r="G1078" s="22">
        <v>16</v>
      </c>
      <c r="H1078" s="22">
        <v>8</v>
      </c>
      <c r="I1078" s="22">
        <f t="shared" si="115"/>
        <v>8</v>
      </c>
      <c r="J1078" s="22"/>
      <c r="K1078" s="149">
        <v>8</v>
      </c>
      <c r="L1078" s="90"/>
      <c r="M1078" s="2"/>
      <c r="N1078" t="s">
        <v>35</v>
      </c>
      <c r="O1078" t="s">
        <v>35</v>
      </c>
      <c r="P1078" t="s">
        <v>36</v>
      </c>
      <c r="Q1078" t="s">
        <v>5203</v>
      </c>
      <c r="U1078" s="2" t="s">
        <v>37</v>
      </c>
      <c r="V1078" t="s">
        <v>9013</v>
      </c>
      <c r="Y1078" s="90">
        <f t="shared" si="124"/>
        <v>53</v>
      </c>
      <c r="Z1078" s="2">
        <v>1</v>
      </c>
      <c r="AA1078" s="22">
        <v>53</v>
      </c>
      <c r="AB1078" s="22"/>
      <c r="AC1078" s="22"/>
      <c r="AD1078" s="22"/>
      <c r="AE1078" s="45" t="s">
        <v>9005</v>
      </c>
      <c r="AF1078" t="s">
        <v>4231</v>
      </c>
      <c r="AI1078" t="s">
        <v>9012</v>
      </c>
      <c r="AK1078" t="s">
        <v>184</v>
      </c>
      <c r="AN1078" t="s">
        <v>465</v>
      </c>
      <c r="AT1078" s="2"/>
      <c r="AU1078"/>
      <c r="AV1078"/>
      <c r="AX1078"/>
      <c r="BC1078" s="173">
        <f>VLOOKUP(Y1078,系数表!A:C,3,0)</f>
        <v>1.1000000000000001</v>
      </c>
      <c r="BD1078" s="173">
        <f t="shared" si="118"/>
        <v>8.8000000000000007</v>
      </c>
      <c r="BE1078" s="173"/>
      <c r="BF1078" s="173"/>
      <c r="BG1078" s="166"/>
      <c r="BH1078" s="166"/>
      <c r="BI1078" s="160"/>
      <c r="BJ1078" s="43">
        <f t="shared" si="114"/>
        <v>8.8000000000000007</v>
      </c>
      <c r="BK1078" s="44"/>
      <c r="BL1078" s="43">
        <f t="shared" si="123"/>
        <v>8.8000000000000007</v>
      </c>
      <c r="BM1078" s="44"/>
      <c r="BN1078" s="44"/>
      <c r="BR1078" s="2" t="s">
        <v>10975</v>
      </c>
    </row>
    <row r="1079" spans="1:70" x14ac:dyDescent="0.2">
      <c r="A1079" t="s">
        <v>5003</v>
      </c>
      <c r="B1079" t="s">
        <v>9010</v>
      </c>
      <c r="C1079" t="s">
        <v>41</v>
      </c>
      <c r="D1079" t="s">
        <v>85</v>
      </c>
      <c r="E1079" t="s">
        <v>70</v>
      </c>
      <c r="F1079" t="s">
        <v>34</v>
      </c>
      <c r="G1079" s="22">
        <v>16</v>
      </c>
      <c r="H1079" s="22">
        <v>8</v>
      </c>
      <c r="I1079" s="22">
        <f t="shared" si="115"/>
        <v>8</v>
      </c>
      <c r="J1079" s="22"/>
      <c r="K1079" s="149">
        <v>8</v>
      </c>
      <c r="L1079" s="90"/>
      <c r="M1079" s="2"/>
      <c r="N1079" t="s">
        <v>35</v>
      </c>
      <c r="O1079" t="s">
        <v>35</v>
      </c>
      <c r="P1079" t="s">
        <v>36</v>
      </c>
      <c r="Q1079" t="s">
        <v>5057</v>
      </c>
      <c r="U1079" s="2" t="s">
        <v>37</v>
      </c>
      <c r="V1079" t="s">
        <v>9014</v>
      </c>
      <c r="Y1079" s="90">
        <f t="shared" si="124"/>
        <v>103</v>
      </c>
      <c r="Z1079" s="2">
        <v>2</v>
      </c>
      <c r="AA1079" s="22">
        <v>103</v>
      </c>
      <c r="AB1079" s="22"/>
      <c r="AC1079" s="22"/>
      <c r="AD1079" s="22"/>
      <c r="AE1079" s="45" t="s">
        <v>9005</v>
      </c>
      <c r="AF1079" t="s">
        <v>8734</v>
      </c>
      <c r="AI1079" t="s">
        <v>9012</v>
      </c>
      <c r="AK1079" t="s">
        <v>184</v>
      </c>
      <c r="AN1079" t="s">
        <v>465</v>
      </c>
      <c r="AT1079" s="2"/>
      <c r="AU1079"/>
      <c r="AV1079"/>
      <c r="AX1079"/>
      <c r="BC1079" s="173">
        <f>VLOOKUP(Y1079,系数表!A:C,3,0)</f>
        <v>1.1000000000000001</v>
      </c>
      <c r="BD1079" s="173">
        <f t="shared" si="118"/>
        <v>8.8000000000000007</v>
      </c>
      <c r="BE1079" s="173"/>
      <c r="BF1079" s="173"/>
      <c r="BG1079" s="166"/>
      <c r="BH1079" s="166"/>
      <c r="BI1079" s="160"/>
      <c r="BJ1079" s="43">
        <f t="shared" si="114"/>
        <v>8.8000000000000007</v>
      </c>
      <c r="BK1079" s="44"/>
      <c r="BL1079" s="43">
        <f t="shared" si="123"/>
        <v>8.8000000000000007</v>
      </c>
      <c r="BM1079" s="44"/>
      <c r="BN1079" s="44"/>
      <c r="BR1079" s="2" t="s">
        <v>10975</v>
      </c>
    </row>
    <row r="1080" spans="1:70" x14ac:dyDescent="0.2">
      <c r="A1080" t="s">
        <v>5003</v>
      </c>
      <c r="B1080" t="s">
        <v>9010</v>
      </c>
      <c r="C1080" t="s">
        <v>41</v>
      </c>
      <c r="D1080" t="s">
        <v>85</v>
      </c>
      <c r="E1080" t="s">
        <v>70</v>
      </c>
      <c r="F1080" t="s">
        <v>34</v>
      </c>
      <c r="G1080" s="22">
        <v>16</v>
      </c>
      <c r="H1080" s="22">
        <v>8</v>
      </c>
      <c r="I1080" s="22">
        <f t="shared" si="115"/>
        <v>8</v>
      </c>
      <c r="J1080" s="22"/>
      <c r="K1080" s="149">
        <v>8</v>
      </c>
      <c r="L1080" s="90"/>
      <c r="M1080" s="2"/>
      <c r="N1080" t="s">
        <v>35</v>
      </c>
      <c r="O1080" t="s">
        <v>35</v>
      </c>
      <c r="P1080" t="s">
        <v>36</v>
      </c>
      <c r="Q1080" t="s">
        <v>9015</v>
      </c>
      <c r="U1080" s="2" t="s">
        <v>37</v>
      </c>
      <c r="V1080" t="s">
        <v>9016</v>
      </c>
      <c r="Y1080" s="90">
        <f t="shared" si="124"/>
        <v>105</v>
      </c>
      <c r="Z1080" s="2">
        <v>2</v>
      </c>
      <c r="AA1080" s="22">
        <v>105</v>
      </c>
      <c r="AB1080" s="22"/>
      <c r="AC1080" s="22"/>
      <c r="AD1080" s="22"/>
      <c r="AE1080" s="45" t="s">
        <v>9005</v>
      </c>
      <c r="AF1080" t="s">
        <v>5809</v>
      </c>
      <c r="AI1080" t="s">
        <v>9012</v>
      </c>
      <c r="AK1080" t="s">
        <v>184</v>
      </c>
      <c r="AN1080" t="s">
        <v>465</v>
      </c>
      <c r="AT1080" s="2"/>
      <c r="AU1080"/>
      <c r="AV1080"/>
      <c r="AX1080"/>
      <c r="BC1080" s="173">
        <f>VLOOKUP(Y1080,系数表!A:C,3,0)</f>
        <v>1.1000000000000001</v>
      </c>
      <c r="BD1080" s="173">
        <f t="shared" si="118"/>
        <v>8.8000000000000007</v>
      </c>
      <c r="BE1080" s="173"/>
      <c r="BF1080" s="173"/>
      <c r="BG1080" s="166"/>
      <c r="BH1080" s="166"/>
      <c r="BI1080" s="160"/>
      <c r="BJ1080" s="43">
        <f t="shared" si="114"/>
        <v>8.8000000000000007</v>
      </c>
      <c r="BK1080" s="44"/>
      <c r="BL1080" s="43">
        <f t="shared" si="123"/>
        <v>8.8000000000000007</v>
      </c>
      <c r="BM1080" s="44"/>
      <c r="BN1080" s="44"/>
      <c r="BR1080" s="2" t="s">
        <v>10975</v>
      </c>
    </row>
    <row r="1081" spans="1:70" x14ac:dyDescent="0.2">
      <c r="A1081" t="s">
        <v>5003</v>
      </c>
      <c r="B1081" t="s">
        <v>9017</v>
      </c>
      <c r="C1081" t="s">
        <v>81</v>
      </c>
      <c r="D1081" t="s">
        <v>72</v>
      </c>
      <c r="E1081" t="s">
        <v>70</v>
      </c>
      <c r="F1081" t="s">
        <v>97</v>
      </c>
      <c r="G1081" s="22">
        <v>48</v>
      </c>
      <c r="H1081" s="22">
        <v>24</v>
      </c>
      <c r="I1081" s="22">
        <f t="shared" si="115"/>
        <v>24</v>
      </c>
      <c r="J1081" s="22"/>
      <c r="K1081" s="149">
        <v>24</v>
      </c>
      <c r="L1081" s="90"/>
      <c r="M1081" s="2"/>
      <c r="N1081" t="s">
        <v>35</v>
      </c>
      <c r="O1081" t="s">
        <v>35</v>
      </c>
      <c r="P1081" t="s">
        <v>89</v>
      </c>
      <c r="Q1081" t="s">
        <v>5030</v>
      </c>
      <c r="U1081" s="2" t="s">
        <v>37</v>
      </c>
      <c r="V1081" t="s">
        <v>9018</v>
      </c>
      <c r="Y1081" s="90">
        <f t="shared" si="124"/>
        <v>124</v>
      </c>
      <c r="Z1081" s="2">
        <v>2</v>
      </c>
      <c r="AA1081" s="22">
        <v>124</v>
      </c>
      <c r="AB1081" s="22"/>
      <c r="AC1081" s="22"/>
      <c r="AD1081" s="22"/>
      <c r="AE1081" s="45" t="s">
        <v>9005</v>
      </c>
      <c r="AF1081" t="s">
        <v>3691</v>
      </c>
      <c r="AI1081" t="s">
        <v>93</v>
      </c>
      <c r="AK1081" t="s">
        <v>69</v>
      </c>
      <c r="AN1081" t="s">
        <v>465</v>
      </c>
      <c r="AT1081" s="2"/>
      <c r="AU1081"/>
      <c r="AV1081"/>
      <c r="AX1081"/>
      <c r="BC1081" s="173">
        <f>VLOOKUP(Y1081,系数表!A:C,3,0)</f>
        <v>1.1000000000000001</v>
      </c>
      <c r="BD1081" s="173">
        <f t="shared" si="118"/>
        <v>26.400000000000002</v>
      </c>
      <c r="BE1081" s="173"/>
      <c r="BF1081" s="173"/>
      <c r="BG1081" s="166"/>
      <c r="BH1081" s="166"/>
      <c r="BI1081" s="160"/>
      <c r="BJ1081" s="43">
        <f t="shared" si="114"/>
        <v>26.400000000000002</v>
      </c>
      <c r="BK1081" s="44"/>
      <c r="BL1081" s="43">
        <f t="shared" si="123"/>
        <v>26.400000000000002</v>
      </c>
      <c r="BM1081" s="44"/>
      <c r="BN1081" s="44"/>
      <c r="BR1081" s="2" t="s">
        <v>10975</v>
      </c>
    </row>
    <row r="1082" spans="1:70" x14ac:dyDescent="0.2">
      <c r="A1082" t="s">
        <v>5003</v>
      </c>
      <c r="B1082" t="s">
        <v>9017</v>
      </c>
      <c r="C1082" t="s">
        <v>81</v>
      </c>
      <c r="D1082" t="s">
        <v>72</v>
      </c>
      <c r="E1082" t="s">
        <v>70</v>
      </c>
      <c r="F1082" t="s">
        <v>97</v>
      </c>
      <c r="G1082" s="22">
        <v>48</v>
      </c>
      <c r="H1082" s="22">
        <v>24</v>
      </c>
      <c r="I1082" s="22">
        <f t="shared" si="115"/>
        <v>24</v>
      </c>
      <c r="J1082" s="22"/>
      <c r="K1082" s="149">
        <v>24</v>
      </c>
      <c r="L1082" s="90"/>
      <c r="M1082" s="2"/>
      <c r="N1082" t="s">
        <v>35</v>
      </c>
      <c r="O1082" t="s">
        <v>35</v>
      </c>
      <c r="P1082" t="s">
        <v>89</v>
      </c>
      <c r="Q1082" t="s">
        <v>5042</v>
      </c>
      <c r="U1082" s="2" t="s">
        <v>37</v>
      </c>
      <c r="V1082" t="s">
        <v>9019</v>
      </c>
      <c r="Y1082" s="90">
        <f t="shared" si="124"/>
        <v>120</v>
      </c>
      <c r="Z1082" s="2">
        <v>2</v>
      </c>
      <c r="AA1082" s="22">
        <v>120</v>
      </c>
      <c r="AB1082" s="22"/>
      <c r="AC1082" s="22"/>
      <c r="AD1082" s="22"/>
      <c r="AE1082" s="45" t="s">
        <v>9005</v>
      </c>
      <c r="AF1082" t="s">
        <v>3693</v>
      </c>
      <c r="AI1082" t="s">
        <v>93</v>
      </c>
      <c r="AK1082" t="s">
        <v>69</v>
      </c>
      <c r="AN1082" t="s">
        <v>465</v>
      </c>
      <c r="AT1082" s="2"/>
      <c r="AU1082"/>
      <c r="AV1082"/>
      <c r="AX1082"/>
      <c r="BC1082" s="173">
        <f>VLOOKUP(Y1082,系数表!A:C,3,0)</f>
        <v>1.1000000000000001</v>
      </c>
      <c r="BD1082" s="173">
        <f t="shared" si="118"/>
        <v>26.400000000000002</v>
      </c>
      <c r="BE1082" s="173"/>
      <c r="BF1082" s="173"/>
      <c r="BG1082" s="166"/>
      <c r="BH1082" s="166"/>
      <c r="BI1082" s="160"/>
      <c r="BJ1082" s="43">
        <f t="shared" si="114"/>
        <v>26.400000000000002</v>
      </c>
      <c r="BK1082" s="44"/>
      <c r="BL1082" s="43">
        <f t="shared" si="123"/>
        <v>26.400000000000002</v>
      </c>
      <c r="BM1082" s="44"/>
      <c r="BN1082" s="44"/>
      <c r="BR1082" s="2" t="s">
        <v>10975</v>
      </c>
    </row>
    <row r="1083" spans="1:70" x14ac:dyDescent="0.2">
      <c r="A1083" t="s">
        <v>5003</v>
      </c>
      <c r="B1083" t="s">
        <v>9017</v>
      </c>
      <c r="C1083" t="s">
        <v>81</v>
      </c>
      <c r="D1083" t="s">
        <v>72</v>
      </c>
      <c r="E1083" t="s">
        <v>70</v>
      </c>
      <c r="F1083" t="s">
        <v>97</v>
      </c>
      <c r="G1083" s="22">
        <v>48</v>
      </c>
      <c r="H1083" s="22">
        <v>24</v>
      </c>
      <c r="I1083" s="22">
        <f t="shared" si="115"/>
        <v>24</v>
      </c>
      <c r="J1083" s="22"/>
      <c r="K1083" s="149">
        <v>24</v>
      </c>
      <c r="L1083" s="90"/>
      <c r="M1083" s="2"/>
      <c r="N1083" t="s">
        <v>35</v>
      </c>
      <c r="O1083" t="s">
        <v>35</v>
      </c>
      <c r="P1083" t="s">
        <v>89</v>
      </c>
      <c r="Q1083" t="s">
        <v>5113</v>
      </c>
      <c r="U1083" s="2" t="s">
        <v>37</v>
      </c>
      <c r="V1083" t="s">
        <v>9020</v>
      </c>
      <c r="Y1083" s="90">
        <f t="shared" si="124"/>
        <v>121</v>
      </c>
      <c r="Z1083" s="2">
        <v>2</v>
      </c>
      <c r="AA1083" s="22">
        <v>121</v>
      </c>
      <c r="AB1083" s="22"/>
      <c r="AC1083" s="22"/>
      <c r="AD1083" s="22"/>
      <c r="AE1083" s="45" t="s">
        <v>9005</v>
      </c>
      <c r="AF1083" t="s">
        <v>3696</v>
      </c>
      <c r="AI1083" t="s">
        <v>93</v>
      </c>
      <c r="AK1083" t="s">
        <v>69</v>
      </c>
      <c r="AN1083" t="s">
        <v>465</v>
      </c>
      <c r="AT1083" s="2"/>
      <c r="AU1083"/>
      <c r="AV1083"/>
      <c r="AX1083"/>
      <c r="BC1083" s="173">
        <f>VLOOKUP(Y1083,系数表!A:C,3,0)</f>
        <v>1.1000000000000001</v>
      </c>
      <c r="BD1083" s="173">
        <f t="shared" si="118"/>
        <v>26.400000000000002</v>
      </c>
      <c r="BE1083" s="173"/>
      <c r="BF1083" s="173"/>
      <c r="BG1083" s="166"/>
      <c r="BH1083" s="166"/>
      <c r="BI1083" s="160"/>
      <c r="BJ1083" s="43">
        <f t="shared" si="114"/>
        <v>26.400000000000002</v>
      </c>
      <c r="BK1083" s="44"/>
      <c r="BL1083" s="43">
        <f t="shared" si="123"/>
        <v>26.400000000000002</v>
      </c>
      <c r="BM1083" s="44"/>
      <c r="BN1083" s="44"/>
      <c r="BR1083" s="2" t="s">
        <v>10975</v>
      </c>
    </row>
    <row r="1084" spans="1:70" x14ac:dyDescent="0.2">
      <c r="A1084" t="s">
        <v>5003</v>
      </c>
      <c r="B1084" t="s">
        <v>9017</v>
      </c>
      <c r="C1084" t="s">
        <v>81</v>
      </c>
      <c r="D1084" t="s">
        <v>72</v>
      </c>
      <c r="E1084" t="s">
        <v>70</v>
      </c>
      <c r="F1084" t="s">
        <v>97</v>
      </c>
      <c r="G1084" s="22">
        <v>48</v>
      </c>
      <c r="H1084" s="22">
        <v>24</v>
      </c>
      <c r="I1084" s="22">
        <f t="shared" si="115"/>
        <v>24</v>
      </c>
      <c r="J1084" s="22"/>
      <c r="K1084" s="149">
        <v>24</v>
      </c>
      <c r="L1084" s="90"/>
      <c r="M1084" s="2"/>
      <c r="N1084" t="s">
        <v>35</v>
      </c>
      <c r="O1084" t="s">
        <v>35</v>
      </c>
      <c r="P1084" t="s">
        <v>89</v>
      </c>
      <c r="Q1084" t="s">
        <v>5139</v>
      </c>
      <c r="U1084" s="2" t="s">
        <v>37</v>
      </c>
      <c r="V1084" t="s">
        <v>9021</v>
      </c>
      <c r="Y1084" s="90">
        <f t="shared" si="124"/>
        <v>137</v>
      </c>
      <c r="Z1084" s="2">
        <v>2</v>
      </c>
      <c r="AA1084" s="22">
        <v>137</v>
      </c>
      <c r="AB1084" s="22"/>
      <c r="AC1084" s="22"/>
      <c r="AD1084" s="22"/>
      <c r="AE1084" s="45" t="s">
        <v>9005</v>
      </c>
      <c r="AF1084" t="s">
        <v>3699</v>
      </c>
      <c r="AI1084" t="s">
        <v>93</v>
      </c>
      <c r="AK1084" t="s">
        <v>69</v>
      </c>
      <c r="AN1084" t="s">
        <v>465</v>
      </c>
      <c r="AT1084" s="2"/>
      <c r="AU1084"/>
      <c r="AV1084"/>
      <c r="AX1084"/>
      <c r="BC1084" s="173">
        <f>VLOOKUP(Y1084,系数表!A:C,3,0)</f>
        <v>1.1000000000000001</v>
      </c>
      <c r="BD1084" s="173">
        <f t="shared" si="118"/>
        <v>26.400000000000002</v>
      </c>
      <c r="BE1084" s="173"/>
      <c r="BF1084" s="173"/>
      <c r="BG1084" s="166"/>
      <c r="BH1084" s="166"/>
      <c r="BI1084" s="160"/>
      <c r="BJ1084" s="43">
        <f t="shared" si="114"/>
        <v>26.400000000000002</v>
      </c>
      <c r="BK1084" s="44"/>
      <c r="BL1084" s="43">
        <f t="shared" si="123"/>
        <v>26.400000000000002</v>
      </c>
      <c r="BM1084" s="44"/>
      <c r="BN1084" s="44"/>
      <c r="BR1084" s="2" t="s">
        <v>10975</v>
      </c>
    </row>
    <row r="1085" spans="1:70" x14ac:dyDescent="0.2">
      <c r="A1085" t="s">
        <v>5003</v>
      </c>
      <c r="B1085" t="s">
        <v>9022</v>
      </c>
      <c r="C1085" t="s">
        <v>41</v>
      </c>
      <c r="D1085" t="s">
        <v>72</v>
      </c>
      <c r="E1085" t="s">
        <v>70</v>
      </c>
      <c r="F1085" t="s">
        <v>43</v>
      </c>
      <c r="G1085" s="22">
        <v>32</v>
      </c>
      <c r="H1085" s="22">
        <v>24</v>
      </c>
      <c r="I1085" s="22">
        <f t="shared" si="115"/>
        <v>24</v>
      </c>
      <c r="J1085" s="22"/>
      <c r="K1085" s="149">
        <v>8</v>
      </c>
      <c r="L1085" s="90"/>
      <c r="M1085" s="2"/>
      <c r="N1085" t="s">
        <v>45</v>
      </c>
      <c r="O1085" t="s">
        <v>35</v>
      </c>
      <c r="P1085" t="s">
        <v>36</v>
      </c>
      <c r="Q1085" t="s">
        <v>5152</v>
      </c>
      <c r="U1085" s="2" t="s">
        <v>37</v>
      </c>
      <c r="V1085" t="s">
        <v>9023</v>
      </c>
      <c r="Y1085" s="90">
        <f t="shared" si="124"/>
        <v>70</v>
      </c>
      <c r="Z1085" s="2">
        <v>4</v>
      </c>
      <c r="AA1085" s="22">
        <v>70</v>
      </c>
      <c r="AB1085" s="22"/>
      <c r="AC1085" s="22"/>
      <c r="AD1085" s="22"/>
      <c r="AE1085" s="45" t="s">
        <v>9005</v>
      </c>
      <c r="AF1085" t="s">
        <v>3712</v>
      </c>
      <c r="AI1085" t="s">
        <v>1494</v>
      </c>
      <c r="AK1085" t="s">
        <v>69</v>
      </c>
      <c r="AN1085" t="s">
        <v>465</v>
      </c>
      <c r="AT1085" s="2"/>
      <c r="AU1085"/>
      <c r="AV1085"/>
      <c r="AX1085"/>
      <c r="BC1085" s="173">
        <f>VLOOKUP(Y1085,系数表!A:C,3,0)</f>
        <v>1.1000000000000001</v>
      </c>
      <c r="BD1085" s="173">
        <f t="shared" si="118"/>
        <v>8.8000000000000007</v>
      </c>
      <c r="BE1085" s="173"/>
      <c r="BF1085" s="173"/>
      <c r="BG1085" s="166"/>
      <c r="BH1085" s="166"/>
      <c r="BI1085" s="160"/>
      <c r="BJ1085" s="43">
        <f t="shared" si="114"/>
        <v>8.8000000000000007</v>
      </c>
      <c r="BK1085" s="44"/>
      <c r="BL1085" s="43">
        <f t="shared" si="123"/>
        <v>8.8000000000000007</v>
      </c>
      <c r="BM1085" s="44"/>
      <c r="BN1085" s="44"/>
      <c r="BR1085" s="2" t="s">
        <v>10975</v>
      </c>
    </row>
    <row r="1086" spans="1:70" x14ac:dyDescent="0.2">
      <c r="A1086" t="s">
        <v>5003</v>
      </c>
      <c r="B1086" t="s">
        <v>5094</v>
      </c>
      <c r="C1086" t="s">
        <v>81</v>
      </c>
      <c r="D1086" t="s">
        <v>72</v>
      </c>
      <c r="E1086" t="s">
        <v>70</v>
      </c>
      <c r="F1086" t="s">
        <v>43</v>
      </c>
      <c r="G1086" s="22">
        <v>36</v>
      </c>
      <c r="H1086" s="22">
        <v>22</v>
      </c>
      <c r="I1086" s="22">
        <f t="shared" si="115"/>
        <v>22</v>
      </c>
      <c r="J1086" s="22"/>
      <c r="K1086" s="149">
        <v>14</v>
      </c>
      <c r="L1086" s="90"/>
      <c r="M1086" s="2"/>
      <c r="N1086" t="s">
        <v>35</v>
      </c>
      <c r="O1086" t="s">
        <v>35</v>
      </c>
      <c r="P1086" t="s">
        <v>89</v>
      </c>
      <c r="Q1086" t="s">
        <v>5157</v>
      </c>
      <c r="U1086" s="2" t="s">
        <v>37</v>
      </c>
      <c r="V1086" t="s">
        <v>5096</v>
      </c>
      <c r="Y1086" s="90">
        <f t="shared" si="124"/>
        <v>106</v>
      </c>
      <c r="Z1086" s="2">
        <v>2</v>
      </c>
      <c r="AA1086" s="22">
        <v>106</v>
      </c>
      <c r="AB1086" s="22"/>
      <c r="AC1086" s="22"/>
      <c r="AD1086" s="22"/>
      <c r="AE1086" s="45" t="s">
        <v>9005</v>
      </c>
      <c r="AF1086" t="s">
        <v>8732</v>
      </c>
      <c r="AI1086" t="s">
        <v>164</v>
      </c>
      <c r="AK1086" t="s">
        <v>62</v>
      </c>
      <c r="AN1086" t="s">
        <v>465</v>
      </c>
      <c r="AT1086" s="2"/>
      <c r="AU1086"/>
      <c r="AV1086"/>
      <c r="AX1086"/>
      <c r="BC1086" s="173">
        <f>VLOOKUP(Y1086,系数表!A:C,3,0)</f>
        <v>1.1000000000000001</v>
      </c>
      <c r="BD1086" s="173">
        <f t="shared" si="118"/>
        <v>15.400000000000002</v>
      </c>
      <c r="BE1086" s="173"/>
      <c r="BF1086" s="173"/>
      <c r="BG1086" s="166"/>
      <c r="BH1086" s="166"/>
      <c r="BI1086" s="160"/>
      <c r="BJ1086" s="43">
        <f t="shared" si="114"/>
        <v>15.400000000000002</v>
      </c>
      <c r="BK1086" s="44"/>
      <c r="BL1086" s="43">
        <f t="shared" si="123"/>
        <v>15.400000000000002</v>
      </c>
      <c r="BM1086" s="44"/>
      <c r="BN1086" s="44"/>
      <c r="BR1086" s="2" t="s">
        <v>10975</v>
      </c>
    </row>
    <row r="1087" spans="1:70" x14ac:dyDescent="0.2">
      <c r="A1087" t="s">
        <v>5003</v>
      </c>
      <c r="B1087" t="s">
        <v>5094</v>
      </c>
      <c r="C1087" t="s">
        <v>81</v>
      </c>
      <c r="D1087" t="s">
        <v>72</v>
      </c>
      <c r="E1087" t="s">
        <v>70</v>
      </c>
      <c r="F1087" t="s">
        <v>43</v>
      </c>
      <c r="G1087" s="22">
        <v>36</v>
      </c>
      <c r="H1087" s="22">
        <v>22</v>
      </c>
      <c r="I1087" s="22">
        <f t="shared" si="115"/>
        <v>22</v>
      </c>
      <c r="J1087" s="22"/>
      <c r="K1087" s="149">
        <v>14</v>
      </c>
      <c r="L1087" s="90"/>
      <c r="M1087" s="2"/>
      <c r="N1087" t="s">
        <v>35</v>
      </c>
      <c r="O1087" t="s">
        <v>35</v>
      </c>
      <c r="P1087" t="s">
        <v>89</v>
      </c>
      <c r="Q1087" t="s">
        <v>5095</v>
      </c>
      <c r="U1087" s="2" t="s">
        <v>37</v>
      </c>
      <c r="V1087" t="s">
        <v>5097</v>
      </c>
      <c r="Y1087" s="90">
        <f t="shared" si="124"/>
        <v>51</v>
      </c>
      <c r="Z1087" s="2">
        <v>1</v>
      </c>
      <c r="AA1087" s="22">
        <v>51</v>
      </c>
      <c r="AB1087" s="22"/>
      <c r="AC1087" s="22"/>
      <c r="AD1087" s="22"/>
      <c r="AE1087" s="45" t="s">
        <v>9005</v>
      </c>
      <c r="AF1087" t="s">
        <v>4218</v>
      </c>
      <c r="AI1087" t="s">
        <v>164</v>
      </c>
      <c r="AK1087" t="s">
        <v>62</v>
      </c>
      <c r="AN1087" t="s">
        <v>465</v>
      </c>
      <c r="AT1087" s="2"/>
      <c r="AU1087"/>
      <c r="AV1087"/>
      <c r="AX1087"/>
      <c r="BC1087" s="173">
        <f>VLOOKUP(Y1087,系数表!A:C,3,0)</f>
        <v>1.1000000000000001</v>
      </c>
      <c r="BD1087" s="173">
        <f t="shared" si="118"/>
        <v>15.400000000000002</v>
      </c>
      <c r="BE1087" s="173"/>
      <c r="BF1087" s="173"/>
      <c r="BG1087" s="166"/>
      <c r="BH1087" s="166"/>
      <c r="BI1087" s="160"/>
      <c r="BJ1087" s="43">
        <f t="shared" si="114"/>
        <v>15.400000000000002</v>
      </c>
      <c r="BK1087" s="44"/>
      <c r="BL1087" s="43">
        <f t="shared" si="123"/>
        <v>15.400000000000002</v>
      </c>
      <c r="BM1087" s="44"/>
      <c r="BN1087" s="44"/>
      <c r="BR1087" s="2" t="s">
        <v>10975</v>
      </c>
    </row>
    <row r="1088" spans="1:70" x14ac:dyDescent="0.2">
      <c r="A1088" t="s">
        <v>5003</v>
      </c>
      <c r="B1088" t="s">
        <v>5094</v>
      </c>
      <c r="C1088" t="s">
        <v>81</v>
      </c>
      <c r="D1088" t="s">
        <v>72</v>
      </c>
      <c r="E1088" t="s">
        <v>70</v>
      </c>
      <c r="F1088" t="s">
        <v>43</v>
      </c>
      <c r="G1088" s="22">
        <v>36</v>
      </c>
      <c r="H1088" s="22">
        <v>22</v>
      </c>
      <c r="I1088" s="22">
        <f t="shared" si="115"/>
        <v>22</v>
      </c>
      <c r="J1088" s="22"/>
      <c r="K1088" s="149">
        <v>14</v>
      </c>
      <c r="L1088" s="90"/>
      <c r="M1088" s="2"/>
      <c r="N1088" t="s">
        <v>35</v>
      </c>
      <c r="O1088" t="s">
        <v>35</v>
      </c>
      <c r="P1088" t="s">
        <v>89</v>
      </c>
      <c r="Q1088" t="s">
        <v>5070</v>
      </c>
      <c r="U1088" s="2" t="s">
        <v>37</v>
      </c>
      <c r="V1088" t="s">
        <v>9024</v>
      </c>
      <c r="Y1088" s="90">
        <f t="shared" si="124"/>
        <v>52</v>
      </c>
      <c r="Z1088" s="2">
        <v>1</v>
      </c>
      <c r="AA1088" s="22">
        <v>52</v>
      </c>
      <c r="AB1088" s="22"/>
      <c r="AC1088" s="22"/>
      <c r="AD1088" s="22"/>
      <c r="AE1088" s="45" t="s">
        <v>9005</v>
      </c>
      <c r="AF1088" t="s">
        <v>4236</v>
      </c>
      <c r="AI1088" t="s">
        <v>164</v>
      </c>
      <c r="AK1088" t="s">
        <v>62</v>
      </c>
      <c r="AN1088" t="s">
        <v>465</v>
      </c>
      <c r="AT1088" s="2"/>
      <c r="AU1088"/>
      <c r="AV1088"/>
      <c r="AX1088"/>
      <c r="BC1088" s="173">
        <f>VLOOKUP(Y1088,系数表!A:C,3,0)</f>
        <v>1.1000000000000001</v>
      </c>
      <c r="BD1088" s="173">
        <f t="shared" si="118"/>
        <v>15.400000000000002</v>
      </c>
      <c r="BE1088" s="173"/>
      <c r="BF1088" s="173"/>
      <c r="BG1088" s="166"/>
      <c r="BH1088" s="166"/>
      <c r="BI1088" s="160"/>
      <c r="BJ1088" s="43">
        <f t="shared" si="114"/>
        <v>15.400000000000002</v>
      </c>
      <c r="BK1088" s="44"/>
      <c r="BL1088" s="43">
        <f t="shared" si="123"/>
        <v>15.400000000000002</v>
      </c>
      <c r="BM1088" s="44"/>
      <c r="BN1088" s="44"/>
      <c r="BR1088" s="2" t="s">
        <v>10975</v>
      </c>
    </row>
    <row r="1089" spans="1:70" s="56" customFormat="1" x14ac:dyDescent="0.2">
      <c r="A1089" s="56" t="s">
        <v>5003</v>
      </c>
      <c r="B1089" s="56" t="s">
        <v>5094</v>
      </c>
      <c r="C1089" s="56" t="s">
        <v>81</v>
      </c>
      <c r="D1089" t="s">
        <v>72</v>
      </c>
      <c r="E1089" t="s">
        <v>70</v>
      </c>
      <c r="F1089" t="s">
        <v>43</v>
      </c>
      <c r="G1089" s="58">
        <v>36</v>
      </c>
      <c r="H1089" s="58">
        <v>22</v>
      </c>
      <c r="I1089" s="50"/>
      <c r="J1089" s="52"/>
      <c r="K1089" s="150">
        <v>14</v>
      </c>
      <c r="L1089" s="153"/>
      <c r="M1089" s="154"/>
      <c r="N1089" t="s">
        <v>35</v>
      </c>
      <c r="O1089" t="s">
        <v>35</v>
      </c>
      <c r="P1089" s="56" t="s">
        <v>89</v>
      </c>
      <c r="Q1089" s="56" t="s">
        <v>5036</v>
      </c>
      <c r="U1089" s="154" t="s">
        <v>37</v>
      </c>
      <c r="V1089" s="56" t="s">
        <v>9025</v>
      </c>
      <c r="W1089"/>
      <c r="Y1089" s="90">
        <f t="shared" si="124"/>
        <v>53</v>
      </c>
      <c r="Z1089" s="154">
        <v>1</v>
      </c>
      <c r="AA1089" s="58">
        <v>53</v>
      </c>
      <c r="AB1089" s="52">
        <f>AA1089</f>
        <v>53</v>
      </c>
      <c r="AC1089" s="52">
        <v>1</v>
      </c>
      <c r="AD1089" s="53">
        <v>2</v>
      </c>
      <c r="AE1089" s="45" t="s">
        <v>9003</v>
      </c>
      <c r="AF1089" s="56" t="s">
        <v>10958</v>
      </c>
      <c r="AG1089" s="49"/>
      <c r="AH1089" s="49"/>
      <c r="AI1089" s="56" t="s">
        <v>164</v>
      </c>
      <c r="AJ1089"/>
      <c r="AK1089" t="s">
        <v>62</v>
      </c>
      <c r="AL1089"/>
      <c r="AM1089"/>
      <c r="AN1089" t="s">
        <v>1403</v>
      </c>
      <c r="AO1089"/>
      <c r="AP1089"/>
      <c r="AQ1089"/>
      <c r="AR1089"/>
      <c r="AT1089" s="154"/>
      <c r="AW1089" s="154"/>
      <c r="AY1089" s="43"/>
      <c r="AZ1089" s="43"/>
      <c r="BA1089" s="55"/>
      <c r="BB1089" s="55"/>
      <c r="BC1089" s="173">
        <f>VLOOKUP(Y1089,系数表!A:C,3,0)</f>
        <v>1.1000000000000001</v>
      </c>
      <c r="BD1089" s="173">
        <f t="shared" si="118"/>
        <v>15.400000000000002</v>
      </c>
      <c r="BE1089" s="173"/>
      <c r="BF1089" s="173"/>
      <c r="BG1089" s="167"/>
      <c r="BH1089" s="167"/>
      <c r="BI1089" s="160"/>
      <c r="BJ1089" s="155">
        <f t="shared" si="114"/>
        <v>15.400000000000002</v>
      </c>
      <c r="BK1089" s="156"/>
      <c r="BL1089" s="155">
        <f t="shared" si="123"/>
        <v>15.400000000000002</v>
      </c>
      <c r="BM1089" s="156"/>
      <c r="BN1089" s="156"/>
      <c r="BO1089" s="154"/>
      <c r="BP1089" s="102" t="s">
        <v>9026</v>
      </c>
      <c r="BR1089" s="2" t="s">
        <v>10975</v>
      </c>
    </row>
    <row r="1090" spans="1:70" x14ac:dyDescent="0.2">
      <c r="A1090" t="s">
        <v>5003</v>
      </c>
      <c r="B1090" t="s">
        <v>5094</v>
      </c>
      <c r="C1090" t="s">
        <v>81</v>
      </c>
      <c r="D1090" t="s">
        <v>72</v>
      </c>
      <c r="E1090" t="s">
        <v>70</v>
      </c>
      <c r="F1090" t="s">
        <v>43</v>
      </c>
      <c r="G1090" s="22">
        <v>36</v>
      </c>
      <c r="H1090" s="22">
        <v>22</v>
      </c>
      <c r="I1090" s="22">
        <f t="shared" si="115"/>
        <v>22</v>
      </c>
      <c r="J1090" s="22"/>
      <c r="K1090" s="149">
        <v>14</v>
      </c>
      <c r="L1090" s="90"/>
      <c r="M1090" s="2"/>
      <c r="N1090" t="s">
        <v>35</v>
      </c>
      <c r="O1090" t="s">
        <v>35</v>
      </c>
      <c r="P1090" t="s">
        <v>89</v>
      </c>
      <c r="Q1090" t="s">
        <v>5063</v>
      </c>
      <c r="U1090" s="2" t="s">
        <v>37</v>
      </c>
      <c r="V1090" t="s">
        <v>9027</v>
      </c>
      <c r="Y1090" s="90">
        <f t="shared" si="124"/>
        <v>52</v>
      </c>
      <c r="Z1090" s="2">
        <v>1</v>
      </c>
      <c r="AA1090" s="22">
        <v>52</v>
      </c>
      <c r="AB1090" s="22"/>
      <c r="AC1090" s="22"/>
      <c r="AD1090" s="22"/>
      <c r="AE1090" s="45" t="s">
        <v>9003</v>
      </c>
      <c r="AF1090" t="s">
        <v>4220</v>
      </c>
      <c r="AI1090" t="s">
        <v>164</v>
      </c>
      <c r="AK1090" t="s">
        <v>62</v>
      </c>
      <c r="AN1090" t="s">
        <v>465</v>
      </c>
      <c r="AT1090" s="2"/>
      <c r="AU1090"/>
      <c r="AV1090"/>
      <c r="AX1090"/>
      <c r="BC1090" s="173">
        <f>VLOOKUP(Y1090,系数表!A:C,3,0)</f>
        <v>1.1000000000000001</v>
      </c>
      <c r="BD1090" s="173">
        <f t="shared" si="118"/>
        <v>15.400000000000002</v>
      </c>
      <c r="BE1090" s="173"/>
      <c r="BF1090" s="173"/>
      <c r="BG1090" s="166"/>
      <c r="BH1090" s="166"/>
      <c r="BI1090" s="160"/>
      <c r="BJ1090" s="43">
        <f t="shared" si="114"/>
        <v>15.400000000000002</v>
      </c>
      <c r="BK1090" s="44"/>
      <c r="BL1090" s="43">
        <f t="shared" si="123"/>
        <v>15.400000000000002</v>
      </c>
      <c r="BM1090" s="44"/>
      <c r="BN1090" s="44"/>
      <c r="BR1090" s="2" t="s">
        <v>10975</v>
      </c>
    </row>
    <row r="1091" spans="1:70" x14ac:dyDescent="0.2">
      <c r="A1091" t="s">
        <v>5003</v>
      </c>
      <c r="B1091" t="s">
        <v>9028</v>
      </c>
      <c r="C1091" t="s">
        <v>81</v>
      </c>
      <c r="D1091" t="s">
        <v>72</v>
      </c>
      <c r="E1091" t="s">
        <v>70</v>
      </c>
      <c r="F1091" t="s">
        <v>34</v>
      </c>
      <c r="G1091" s="22">
        <v>16</v>
      </c>
      <c r="H1091" s="22">
        <v>10</v>
      </c>
      <c r="I1091" s="22">
        <f t="shared" si="115"/>
        <v>10</v>
      </c>
      <c r="J1091" s="22"/>
      <c r="K1091" s="149">
        <v>6</v>
      </c>
      <c r="L1091" s="90"/>
      <c r="M1091" s="2"/>
      <c r="N1091" t="s">
        <v>35</v>
      </c>
      <c r="O1091" t="s">
        <v>35</v>
      </c>
      <c r="P1091" t="s">
        <v>89</v>
      </c>
      <c r="Q1091" t="s">
        <v>5128</v>
      </c>
      <c r="U1091" s="2" t="s">
        <v>37</v>
      </c>
      <c r="V1091" t="s">
        <v>9029</v>
      </c>
      <c r="Y1091" s="90">
        <f t="shared" si="124"/>
        <v>53</v>
      </c>
      <c r="Z1091" s="2">
        <v>1</v>
      </c>
      <c r="AA1091" s="22">
        <v>53</v>
      </c>
      <c r="AB1091" s="22"/>
      <c r="AC1091" s="22"/>
      <c r="AD1091" s="22"/>
      <c r="AE1091" s="45" t="s">
        <v>9003</v>
      </c>
      <c r="AF1091" t="s">
        <v>4229</v>
      </c>
      <c r="AI1091" t="s">
        <v>3669</v>
      </c>
      <c r="AK1091" t="s">
        <v>88</v>
      </c>
      <c r="AN1091" t="s">
        <v>465</v>
      </c>
      <c r="AT1091" s="2"/>
      <c r="AU1091"/>
      <c r="AV1091"/>
      <c r="AX1091"/>
      <c r="BC1091" s="173">
        <f>VLOOKUP(Y1091,系数表!A:C,3,0)</f>
        <v>1.1000000000000001</v>
      </c>
      <c r="BD1091" s="173">
        <f t="shared" si="118"/>
        <v>6.6000000000000005</v>
      </c>
      <c r="BE1091" s="173"/>
      <c r="BF1091" s="173"/>
      <c r="BG1091" s="166"/>
      <c r="BH1091" s="166"/>
      <c r="BI1091" s="160"/>
      <c r="BJ1091" s="43">
        <f t="shared" si="114"/>
        <v>6.6000000000000005</v>
      </c>
      <c r="BK1091" s="44"/>
      <c r="BL1091" s="43">
        <f t="shared" si="123"/>
        <v>6.6000000000000005</v>
      </c>
      <c r="BM1091" s="44"/>
      <c r="BN1091" s="44"/>
      <c r="BR1091" s="2" t="s">
        <v>10975</v>
      </c>
    </row>
    <row r="1092" spans="1:70" x14ac:dyDescent="0.2">
      <c r="A1092" t="s">
        <v>5003</v>
      </c>
      <c r="B1092" t="s">
        <v>9028</v>
      </c>
      <c r="C1092" t="s">
        <v>81</v>
      </c>
      <c r="D1092" t="s">
        <v>72</v>
      </c>
      <c r="E1092" t="s">
        <v>70</v>
      </c>
      <c r="F1092" t="s">
        <v>34</v>
      </c>
      <c r="G1092" s="22">
        <v>16</v>
      </c>
      <c r="H1092" s="22">
        <v>10</v>
      </c>
      <c r="I1092" s="22">
        <f t="shared" si="115"/>
        <v>10</v>
      </c>
      <c r="J1092" s="22"/>
      <c r="K1092" s="149">
        <v>6</v>
      </c>
      <c r="L1092" s="90"/>
      <c r="M1092" s="2"/>
      <c r="N1092" t="s">
        <v>35</v>
      </c>
      <c r="O1092" t="s">
        <v>35</v>
      </c>
      <c r="P1092" t="s">
        <v>89</v>
      </c>
      <c r="Q1092" t="s">
        <v>5119</v>
      </c>
      <c r="U1092" s="2" t="s">
        <v>37</v>
      </c>
      <c r="V1092" t="s">
        <v>9030</v>
      </c>
      <c r="Y1092" s="90">
        <f t="shared" si="124"/>
        <v>53</v>
      </c>
      <c r="Z1092" s="2">
        <v>1</v>
      </c>
      <c r="AA1092" s="22">
        <v>53</v>
      </c>
      <c r="AB1092" s="22"/>
      <c r="AC1092" s="22"/>
      <c r="AD1092" s="22"/>
      <c r="AE1092" s="45" t="s">
        <v>9003</v>
      </c>
      <c r="AF1092" t="s">
        <v>4231</v>
      </c>
      <c r="AI1092" t="s">
        <v>3669</v>
      </c>
      <c r="AK1092" t="s">
        <v>88</v>
      </c>
      <c r="AN1092" t="s">
        <v>465</v>
      </c>
      <c r="AT1092" s="2"/>
      <c r="AU1092"/>
      <c r="AV1092"/>
      <c r="AX1092"/>
      <c r="BC1092" s="173">
        <f>VLOOKUP(Y1092,系数表!A:C,3,0)</f>
        <v>1.1000000000000001</v>
      </c>
      <c r="BD1092" s="173">
        <f t="shared" ref="BD1092:BD1110" si="125">K1092*BC1092*ROUND(AA1092/Y1092,0)</f>
        <v>6.6000000000000005</v>
      </c>
      <c r="BE1092" s="173"/>
      <c r="BF1092" s="173"/>
      <c r="BG1092" s="166"/>
      <c r="BH1092" s="166"/>
      <c r="BI1092" s="160"/>
      <c r="BJ1092" s="43">
        <f t="shared" ref="BJ1092:BJ1155" si="126">BD1092+BF1092</f>
        <v>6.6000000000000005</v>
      </c>
      <c r="BK1092" s="44"/>
      <c r="BL1092" s="43">
        <f t="shared" si="123"/>
        <v>6.6000000000000005</v>
      </c>
      <c r="BM1092" s="44"/>
      <c r="BN1092" s="44"/>
      <c r="BR1092" s="2" t="s">
        <v>10975</v>
      </c>
    </row>
    <row r="1093" spans="1:70" x14ac:dyDescent="0.2">
      <c r="A1093" t="s">
        <v>5003</v>
      </c>
      <c r="B1093" t="s">
        <v>9028</v>
      </c>
      <c r="C1093" t="s">
        <v>81</v>
      </c>
      <c r="D1093" t="s">
        <v>72</v>
      </c>
      <c r="E1093" t="s">
        <v>70</v>
      </c>
      <c r="F1093" t="s">
        <v>34</v>
      </c>
      <c r="G1093" s="22">
        <v>16</v>
      </c>
      <c r="H1093" s="22">
        <v>10</v>
      </c>
      <c r="I1093" s="22">
        <f t="shared" ref="I1093:I1156" si="127">H1093-J1093</f>
        <v>10</v>
      </c>
      <c r="J1093" s="22"/>
      <c r="K1093" s="149">
        <v>6</v>
      </c>
      <c r="L1093" s="90"/>
      <c r="M1093" s="2"/>
      <c r="N1093" t="s">
        <v>35</v>
      </c>
      <c r="O1093" t="s">
        <v>35</v>
      </c>
      <c r="P1093" t="s">
        <v>89</v>
      </c>
      <c r="Q1093" t="s">
        <v>5039</v>
      </c>
      <c r="U1093" s="2" t="s">
        <v>37</v>
      </c>
      <c r="V1093" t="s">
        <v>9031</v>
      </c>
      <c r="Y1093" s="90">
        <f t="shared" si="124"/>
        <v>103</v>
      </c>
      <c r="Z1093" s="2">
        <v>2</v>
      </c>
      <c r="AA1093" s="22">
        <v>103</v>
      </c>
      <c r="AB1093" s="22"/>
      <c r="AC1093" s="22"/>
      <c r="AD1093" s="22"/>
      <c r="AE1093" s="45" t="s">
        <v>9003</v>
      </c>
      <c r="AF1093" t="s">
        <v>8734</v>
      </c>
      <c r="AI1093" t="s">
        <v>3669</v>
      </c>
      <c r="AK1093" t="s">
        <v>88</v>
      </c>
      <c r="AN1093" t="s">
        <v>465</v>
      </c>
      <c r="AT1093" s="2"/>
      <c r="AU1093"/>
      <c r="AV1093"/>
      <c r="AX1093"/>
      <c r="BC1093" s="173">
        <f>VLOOKUP(Y1093,系数表!A:C,3,0)</f>
        <v>1.1000000000000001</v>
      </c>
      <c r="BD1093" s="173">
        <f t="shared" si="125"/>
        <v>6.6000000000000005</v>
      </c>
      <c r="BE1093" s="173"/>
      <c r="BF1093" s="173"/>
      <c r="BG1093" s="166"/>
      <c r="BH1093" s="166"/>
      <c r="BI1093" s="160"/>
      <c r="BJ1093" s="43">
        <f t="shared" si="126"/>
        <v>6.6000000000000005</v>
      </c>
      <c r="BK1093" s="44"/>
      <c r="BL1093" s="43">
        <f t="shared" si="123"/>
        <v>6.6000000000000005</v>
      </c>
      <c r="BM1093" s="44"/>
      <c r="BN1093" s="44"/>
      <c r="BR1093" s="2" t="s">
        <v>10975</v>
      </c>
    </row>
    <row r="1094" spans="1:70" x14ac:dyDescent="0.2">
      <c r="A1094" t="s">
        <v>5003</v>
      </c>
      <c r="B1094" t="s">
        <v>9028</v>
      </c>
      <c r="C1094" t="s">
        <v>81</v>
      </c>
      <c r="D1094" t="s">
        <v>72</v>
      </c>
      <c r="E1094" t="s">
        <v>70</v>
      </c>
      <c r="F1094" t="s">
        <v>34</v>
      </c>
      <c r="G1094" s="22">
        <v>16</v>
      </c>
      <c r="H1094" s="22">
        <v>10</v>
      </c>
      <c r="I1094" s="22">
        <f t="shared" si="127"/>
        <v>10</v>
      </c>
      <c r="J1094" s="22"/>
      <c r="K1094" s="149">
        <v>6</v>
      </c>
      <c r="L1094" s="90"/>
      <c r="M1094" s="2"/>
      <c r="N1094" t="s">
        <v>35</v>
      </c>
      <c r="O1094" t="s">
        <v>35</v>
      </c>
      <c r="P1094" t="s">
        <v>89</v>
      </c>
      <c r="Q1094" t="s">
        <v>5052</v>
      </c>
      <c r="U1094" s="2" t="s">
        <v>37</v>
      </c>
      <c r="V1094" t="s">
        <v>9032</v>
      </c>
      <c r="Y1094" s="90">
        <f t="shared" si="124"/>
        <v>105</v>
      </c>
      <c r="Z1094" s="2">
        <v>2</v>
      </c>
      <c r="AA1094" s="22">
        <v>105</v>
      </c>
      <c r="AB1094" s="22"/>
      <c r="AC1094" s="22"/>
      <c r="AD1094" s="22"/>
      <c r="AE1094" s="45" t="s">
        <v>9003</v>
      </c>
      <c r="AF1094" t="s">
        <v>5809</v>
      </c>
      <c r="AI1094" t="s">
        <v>3669</v>
      </c>
      <c r="AK1094" t="s">
        <v>88</v>
      </c>
      <c r="AN1094" t="s">
        <v>465</v>
      </c>
      <c r="AT1094" s="2"/>
      <c r="AU1094"/>
      <c r="AV1094"/>
      <c r="AX1094"/>
      <c r="BC1094" s="173">
        <f>VLOOKUP(Y1094,系数表!A:C,3,0)</f>
        <v>1.1000000000000001</v>
      </c>
      <c r="BD1094" s="173">
        <f t="shared" si="125"/>
        <v>6.6000000000000005</v>
      </c>
      <c r="BE1094" s="173"/>
      <c r="BF1094" s="173"/>
      <c r="BG1094" s="166"/>
      <c r="BH1094" s="166"/>
      <c r="BI1094" s="160"/>
      <c r="BJ1094" s="43">
        <f t="shared" si="126"/>
        <v>6.6000000000000005</v>
      </c>
      <c r="BK1094" s="44"/>
      <c r="BL1094" s="43">
        <f t="shared" si="123"/>
        <v>6.6000000000000005</v>
      </c>
      <c r="BM1094" s="44"/>
      <c r="BN1094" s="44"/>
      <c r="BR1094" s="2" t="s">
        <v>10975</v>
      </c>
    </row>
    <row r="1095" spans="1:70" x14ac:dyDescent="0.2">
      <c r="A1095" t="s">
        <v>5003</v>
      </c>
      <c r="B1095" t="s">
        <v>9033</v>
      </c>
      <c r="C1095" t="s">
        <v>41</v>
      </c>
      <c r="D1095" t="s">
        <v>72</v>
      </c>
      <c r="E1095" t="s">
        <v>70</v>
      </c>
      <c r="F1095" t="s">
        <v>43</v>
      </c>
      <c r="G1095" s="22">
        <v>32</v>
      </c>
      <c r="H1095" s="22">
        <v>16</v>
      </c>
      <c r="I1095" s="22">
        <f t="shared" si="127"/>
        <v>16</v>
      </c>
      <c r="J1095" s="22"/>
      <c r="K1095" s="149">
        <v>16</v>
      </c>
      <c r="L1095" s="90"/>
      <c r="M1095" s="2"/>
      <c r="N1095" t="s">
        <v>35</v>
      </c>
      <c r="O1095" t="s">
        <v>35</v>
      </c>
      <c r="P1095" t="s">
        <v>36</v>
      </c>
      <c r="Q1095" t="s">
        <v>5025</v>
      </c>
      <c r="U1095" s="2" t="s">
        <v>37</v>
      </c>
      <c r="V1095" t="s">
        <v>9034</v>
      </c>
      <c r="Y1095" s="90">
        <f t="shared" si="124"/>
        <v>69</v>
      </c>
      <c r="Z1095" s="2">
        <v>4</v>
      </c>
      <c r="AA1095" s="22">
        <v>69</v>
      </c>
      <c r="AB1095" s="22"/>
      <c r="AC1095" s="22"/>
      <c r="AD1095" s="22"/>
      <c r="AE1095" s="45" t="s">
        <v>9003</v>
      </c>
      <c r="AF1095" t="s">
        <v>3712</v>
      </c>
      <c r="AI1095" t="s">
        <v>1494</v>
      </c>
      <c r="AK1095" t="s">
        <v>51</v>
      </c>
      <c r="AN1095" t="s">
        <v>465</v>
      </c>
      <c r="AT1095" s="2"/>
      <c r="AU1095"/>
      <c r="AV1095"/>
      <c r="AX1095"/>
      <c r="BC1095" s="173">
        <f>VLOOKUP(Y1095,系数表!A:C,3,0)</f>
        <v>1.1000000000000001</v>
      </c>
      <c r="BD1095" s="173">
        <f t="shared" si="125"/>
        <v>17.600000000000001</v>
      </c>
      <c r="BE1095" s="173"/>
      <c r="BF1095" s="173"/>
      <c r="BG1095" s="166"/>
      <c r="BH1095" s="166"/>
      <c r="BI1095" s="160"/>
      <c r="BJ1095" s="43">
        <f t="shared" si="126"/>
        <v>17.600000000000001</v>
      </c>
      <c r="BK1095" s="44"/>
      <c r="BL1095" s="43">
        <f t="shared" si="123"/>
        <v>17.600000000000001</v>
      </c>
      <c r="BM1095" s="44"/>
      <c r="BN1095" s="44"/>
      <c r="BR1095" s="2" t="s">
        <v>10975</v>
      </c>
    </row>
    <row r="1096" spans="1:70" x14ac:dyDescent="0.2">
      <c r="A1096" t="s">
        <v>5003</v>
      </c>
      <c r="B1096" t="s">
        <v>9035</v>
      </c>
      <c r="C1096" t="s">
        <v>41</v>
      </c>
      <c r="D1096" t="s">
        <v>72</v>
      </c>
      <c r="E1096" t="s">
        <v>70</v>
      </c>
      <c r="F1096" t="s">
        <v>43</v>
      </c>
      <c r="G1096" s="22">
        <v>32</v>
      </c>
      <c r="H1096" s="22">
        <v>24</v>
      </c>
      <c r="I1096" s="22">
        <f t="shared" si="127"/>
        <v>24</v>
      </c>
      <c r="J1096" s="22"/>
      <c r="K1096" s="149">
        <v>8</v>
      </c>
      <c r="L1096" s="90"/>
      <c r="M1096" s="2"/>
      <c r="N1096" t="s">
        <v>45</v>
      </c>
      <c r="O1096" t="s">
        <v>35</v>
      </c>
      <c r="P1096" t="s">
        <v>36</v>
      </c>
      <c r="Q1096" t="s">
        <v>5076</v>
      </c>
      <c r="R1096" t="s">
        <v>5046</v>
      </c>
      <c r="U1096" s="2" t="s">
        <v>37</v>
      </c>
      <c r="V1096" t="s">
        <v>9036</v>
      </c>
      <c r="Y1096" s="90">
        <f t="shared" si="124"/>
        <v>49</v>
      </c>
      <c r="Z1096" s="2">
        <v>4</v>
      </c>
      <c r="AA1096" s="22">
        <v>49</v>
      </c>
      <c r="AB1096" s="22"/>
      <c r="AC1096" s="22"/>
      <c r="AD1096" s="22"/>
      <c r="AE1096" s="45" t="s">
        <v>9003</v>
      </c>
      <c r="AF1096" t="s">
        <v>3712</v>
      </c>
      <c r="AI1096" t="s">
        <v>1494</v>
      </c>
      <c r="AK1096" t="s">
        <v>69</v>
      </c>
      <c r="AN1096" t="s">
        <v>465</v>
      </c>
      <c r="AT1096" s="2"/>
      <c r="AU1096"/>
      <c r="AV1096"/>
      <c r="AX1096"/>
      <c r="BC1096" s="173">
        <f>VLOOKUP(Y1096,系数表!A:C,3,0)</f>
        <v>1.1000000000000001</v>
      </c>
      <c r="BD1096" s="173">
        <f t="shared" si="125"/>
        <v>8.8000000000000007</v>
      </c>
      <c r="BE1096" s="173"/>
      <c r="BF1096" s="173"/>
      <c r="BG1096" s="166"/>
      <c r="BH1096" s="166"/>
      <c r="BI1096" s="160"/>
      <c r="BJ1096" s="43">
        <f t="shared" si="126"/>
        <v>8.8000000000000007</v>
      </c>
      <c r="BK1096" s="44"/>
      <c r="BL1096" s="43">
        <f t="shared" si="123"/>
        <v>8.8000000000000007</v>
      </c>
      <c r="BM1096" s="44"/>
      <c r="BN1096" s="44"/>
      <c r="BR1096" s="2" t="s">
        <v>10975</v>
      </c>
    </row>
    <row r="1097" spans="1:70" x14ac:dyDescent="0.2">
      <c r="A1097" t="s">
        <v>5003</v>
      </c>
      <c r="B1097" t="s">
        <v>9037</v>
      </c>
      <c r="C1097" t="s">
        <v>81</v>
      </c>
      <c r="D1097" t="s">
        <v>72</v>
      </c>
      <c r="E1097" t="s">
        <v>70</v>
      </c>
      <c r="F1097" t="s">
        <v>43</v>
      </c>
      <c r="G1097" s="22">
        <v>32</v>
      </c>
      <c r="H1097" s="22">
        <v>24</v>
      </c>
      <c r="I1097" s="22">
        <f t="shared" si="127"/>
        <v>24</v>
      </c>
      <c r="J1097" s="22"/>
      <c r="K1097" s="149">
        <v>8</v>
      </c>
      <c r="L1097" s="90"/>
      <c r="M1097" s="2"/>
      <c r="N1097" t="s">
        <v>35</v>
      </c>
      <c r="O1097" t="s">
        <v>35</v>
      </c>
      <c r="P1097" t="s">
        <v>89</v>
      </c>
      <c r="Q1097" t="s">
        <v>5184</v>
      </c>
      <c r="U1097" s="2" t="s">
        <v>37</v>
      </c>
      <c r="V1097" t="s">
        <v>9038</v>
      </c>
      <c r="Y1097" s="90">
        <f t="shared" si="124"/>
        <v>96</v>
      </c>
      <c r="Z1097" s="2">
        <v>2</v>
      </c>
      <c r="AA1097" s="22">
        <v>96</v>
      </c>
      <c r="AB1097" s="22"/>
      <c r="AC1097" s="22"/>
      <c r="AD1097" s="22"/>
      <c r="AE1097" s="45" t="s">
        <v>9003</v>
      </c>
      <c r="AF1097" t="s">
        <v>7228</v>
      </c>
      <c r="AI1097" t="s">
        <v>2436</v>
      </c>
      <c r="AK1097" t="s">
        <v>69</v>
      </c>
      <c r="AN1097" t="s">
        <v>465</v>
      </c>
      <c r="AT1097" s="2"/>
      <c r="AU1097"/>
      <c r="AV1097"/>
      <c r="AX1097"/>
      <c r="BC1097" s="173">
        <f>VLOOKUP(Y1097,系数表!A:C,3,0)</f>
        <v>1.1000000000000001</v>
      </c>
      <c r="BD1097" s="173">
        <f t="shared" si="125"/>
        <v>8.8000000000000007</v>
      </c>
      <c r="BE1097" s="173"/>
      <c r="BF1097" s="173"/>
      <c r="BG1097" s="166"/>
      <c r="BH1097" s="166"/>
      <c r="BI1097" s="160"/>
      <c r="BJ1097" s="43">
        <f t="shared" si="126"/>
        <v>8.8000000000000007</v>
      </c>
      <c r="BK1097" s="44"/>
      <c r="BL1097" s="43">
        <f t="shared" si="123"/>
        <v>8.8000000000000007</v>
      </c>
      <c r="BM1097" s="44"/>
      <c r="BN1097" s="44"/>
      <c r="BR1097" s="2" t="s">
        <v>10975</v>
      </c>
    </row>
    <row r="1098" spans="1:70" x14ac:dyDescent="0.2">
      <c r="A1098" t="s">
        <v>5003</v>
      </c>
      <c r="B1098" t="s">
        <v>9037</v>
      </c>
      <c r="C1098" t="s">
        <v>81</v>
      </c>
      <c r="D1098" t="s">
        <v>72</v>
      </c>
      <c r="E1098" t="s">
        <v>70</v>
      </c>
      <c r="F1098" t="s">
        <v>43</v>
      </c>
      <c r="G1098" s="22">
        <v>32</v>
      </c>
      <c r="H1098" s="22">
        <v>24</v>
      </c>
      <c r="I1098" s="22">
        <f t="shared" si="127"/>
        <v>24</v>
      </c>
      <c r="J1098" s="22"/>
      <c r="K1098" s="149">
        <v>8</v>
      </c>
      <c r="L1098" s="90"/>
      <c r="M1098" s="2"/>
      <c r="N1098" t="s">
        <v>35</v>
      </c>
      <c r="O1098" t="s">
        <v>35</v>
      </c>
      <c r="P1098" t="s">
        <v>89</v>
      </c>
      <c r="Q1098" t="s">
        <v>5023</v>
      </c>
      <c r="U1098" s="2" t="s">
        <v>37</v>
      </c>
      <c r="V1098" t="s">
        <v>9039</v>
      </c>
      <c r="Y1098" s="90">
        <f t="shared" si="124"/>
        <v>94</v>
      </c>
      <c r="Z1098" s="2">
        <v>2</v>
      </c>
      <c r="AA1098" s="22">
        <v>94</v>
      </c>
      <c r="AB1098" s="22"/>
      <c r="AC1098" s="22"/>
      <c r="AD1098" s="22"/>
      <c r="AE1098" s="45" t="s">
        <v>9003</v>
      </c>
      <c r="AF1098" t="s">
        <v>7230</v>
      </c>
      <c r="AI1098" t="s">
        <v>2436</v>
      </c>
      <c r="AK1098" t="s">
        <v>69</v>
      </c>
      <c r="AN1098" t="s">
        <v>465</v>
      </c>
      <c r="AT1098" s="2"/>
      <c r="AU1098"/>
      <c r="AV1098"/>
      <c r="AX1098"/>
      <c r="BC1098" s="173">
        <f>VLOOKUP(Y1098,系数表!A:C,3,0)</f>
        <v>1.1000000000000001</v>
      </c>
      <c r="BD1098" s="173">
        <f t="shared" si="125"/>
        <v>8.8000000000000007</v>
      </c>
      <c r="BE1098" s="173"/>
      <c r="BF1098" s="173"/>
      <c r="BG1098" s="166"/>
      <c r="BH1098" s="166"/>
      <c r="BI1098" s="160"/>
      <c r="BJ1098" s="43">
        <f t="shared" si="126"/>
        <v>8.8000000000000007</v>
      </c>
      <c r="BK1098" s="44"/>
      <c r="BL1098" s="43">
        <f t="shared" si="123"/>
        <v>8.8000000000000007</v>
      </c>
      <c r="BM1098" s="44"/>
      <c r="BN1098" s="44"/>
      <c r="BR1098" s="2" t="s">
        <v>10975</v>
      </c>
    </row>
    <row r="1099" spans="1:70" x14ac:dyDescent="0.2">
      <c r="A1099" t="s">
        <v>5003</v>
      </c>
      <c r="B1099" t="s">
        <v>9040</v>
      </c>
      <c r="C1099" t="s">
        <v>81</v>
      </c>
      <c r="D1099" t="s">
        <v>72</v>
      </c>
      <c r="E1099" t="s">
        <v>70</v>
      </c>
      <c r="F1099" t="s">
        <v>34</v>
      </c>
      <c r="G1099" s="22">
        <v>16</v>
      </c>
      <c r="H1099" s="22">
        <v>16</v>
      </c>
      <c r="I1099" s="22">
        <f t="shared" si="127"/>
        <v>16</v>
      </c>
      <c r="J1099" s="22"/>
      <c r="K1099" s="90"/>
      <c r="L1099" s="90"/>
      <c r="M1099" s="2"/>
      <c r="N1099" t="s">
        <v>35</v>
      </c>
      <c r="O1099" t="s">
        <v>35</v>
      </c>
      <c r="P1099" t="s">
        <v>36</v>
      </c>
      <c r="Q1099" t="s">
        <v>5109</v>
      </c>
      <c r="U1099" s="2" t="s">
        <v>37</v>
      </c>
      <c r="V1099" t="s">
        <v>9041</v>
      </c>
      <c r="Y1099" s="90"/>
      <c r="Z1099" s="2">
        <v>2</v>
      </c>
      <c r="AA1099" s="22">
        <v>96</v>
      </c>
      <c r="AB1099" s="22"/>
      <c r="AC1099" s="22"/>
      <c r="AD1099" s="22"/>
      <c r="AE1099" s="45" t="s">
        <v>9003</v>
      </c>
      <c r="AF1099" t="s">
        <v>7228</v>
      </c>
      <c r="AI1099" t="s">
        <v>144</v>
      </c>
      <c r="AK1099" t="s">
        <v>51</v>
      </c>
      <c r="AN1099" t="s">
        <v>465</v>
      </c>
      <c r="AT1099" s="2"/>
      <c r="AU1099"/>
      <c r="AV1099"/>
      <c r="AX1099"/>
      <c r="BC1099" s="173"/>
      <c r="BD1099" s="173"/>
      <c r="BE1099" s="173"/>
      <c r="BF1099" s="173"/>
      <c r="BG1099" s="166"/>
      <c r="BH1099" s="166"/>
      <c r="BI1099" s="160"/>
      <c r="BJ1099" s="43">
        <f t="shared" si="126"/>
        <v>0</v>
      </c>
      <c r="BK1099" s="44"/>
      <c r="BL1099" s="43">
        <f t="shared" si="123"/>
        <v>0</v>
      </c>
      <c r="BM1099" s="44"/>
      <c r="BN1099" s="44"/>
      <c r="BR1099" s="2" t="s">
        <v>10975</v>
      </c>
    </row>
    <row r="1100" spans="1:70" x14ac:dyDescent="0.2">
      <c r="A1100" t="s">
        <v>5003</v>
      </c>
      <c r="B1100" t="s">
        <v>9040</v>
      </c>
      <c r="C1100" t="s">
        <v>81</v>
      </c>
      <c r="D1100" t="s">
        <v>72</v>
      </c>
      <c r="E1100" t="s">
        <v>70</v>
      </c>
      <c r="F1100" t="s">
        <v>34</v>
      </c>
      <c r="G1100" s="22">
        <v>16</v>
      </c>
      <c r="H1100" s="22">
        <v>16</v>
      </c>
      <c r="I1100" s="22">
        <f t="shared" si="127"/>
        <v>16</v>
      </c>
      <c r="J1100" s="22"/>
      <c r="K1100" s="90"/>
      <c r="L1100" s="90"/>
      <c r="M1100" s="2"/>
      <c r="N1100" t="s">
        <v>35</v>
      </c>
      <c r="O1100" t="s">
        <v>35</v>
      </c>
      <c r="P1100" t="s">
        <v>36</v>
      </c>
      <c r="Q1100" t="s">
        <v>5489</v>
      </c>
      <c r="U1100" s="2" t="s">
        <v>37</v>
      </c>
      <c r="V1100" t="s">
        <v>9042</v>
      </c>
      <c r="Y1100" s="90"/>
      <c r="Z1100" s="2">
        <v>2</v>
      </c>
      <c r="AA1100" s="22">
        <v>94</v>
      </c>
      <c r="AB1100" s="22"/>
      <c r="AC1100" s="22"/>
      <c r="AD1100" s="22"/>
      <c r="AE1100" s="45" t="s">
        <v>9005</v>
      </c>
      <c r="AF1100" t="s">
        <v>7230</v>
      </c>
      <c r="AI1100" t="s">
        <v>144</v>
      </c>
      <c r="AK1100" t="s">
        <v>51</v>
      </c>
      <c r="AN1100" t="s">
        <v>465</v>
      </c>
      <c r="AT1100" s="2"/>
      <c r="AU1100"/>
      <c r="AV1100"/>
      <c r="AX1100"/>
      <c r="BC1100" s="173"/>
      <c r="BD1100" s="173"/>
      <c r="BE1100" s="173"/>
      <c r="BF1100" s="173"/>
      <c r="BG1100" s="166"/>
      <c r="BH1100" s="166"/>
      <c r="BI1100" s="160"/>
      <c r="BJ1100" s="43">
        <f t="shared" si="126"/>
        <v>0</v>
      </c>
      <c r="BK1100" s="44"/>
      <c r="BL1100" s="43">
        <f t="shared" si="123"/>
        <v>0</v>
      </c>
      <c r="BM1100" s="44"/>
      <c r="BN1100" s="44"/>
      <c r="BR1100" s="2" t="s">
        <v>10975</v>
      </c>
    </row>
    <row r="1101" spans="1:70" x14ac:dyDescent="0.2">
      <c r="A1101" t="s">
        <v>5003</v>
      </c>
      <c r="B1101" t="s">
        <v>9043</v>
      </c>
      <c r="C1101" t="s">
        <v>81</v>
      </c>
      <c r="D1101" t="s">
        <v>85</v>
      </c>
      <c r="E1101" t="s">
        <v>70</v>
      </c>
      <c r="F1101" t="s">
        <v>97</v>
      </c>
      <c r="G1101" s="22">
        <v>48</v>
      </c>
      <c r="H1101" s="22">
        <v>44</v>
      </c>
      <c r="I1101" s="22">
        <f t="shared" si="127"/>
        <v>44</v>
      </c>
      <c r="J1101" s="22"/>
      <c r="K1101" s="149">
        <v>4</v>
      </c>
      <c r="L1101" s="90"/>
      <c r="M1101" s="2"/>
      <c r="N1101" t="s">
        <v>45</v>
      </c>
      <c r="O1101" t="s">
        <v>35</v>
      </c>
      <c r="P1101" t="s">
        <v>89</v>
      </c>
      <c r="Q1101" t="s">
        <v>5042</v>
      </c>
      <c r="U1101" s="2" t="s">
        <v>37</v>
      </c>
      <c r="V1101" t="s">
        <v>9044</v>
      </c>
      <c r="Y1101" s="90">
        <f t="shared" ref="Y1101:Y1108" si="128">AA1101</f>
        <v>49</v>
      </c>
      <c r="Z1101" s="2">
        <v>1</v>
      </c>
      <c r="AA1101" s="22">
        <v>49</v>
      </c>
      <c r="AB1101" s="22"/>
      <c r="AC1101" s="22"/>
      <c r="AD1101" s="22"/>
      <c r="AE1101" s="45" t="s">
        <v>9005</v>
      </c>
      <c r="AF1101" t="s">
        <v>7096</v>
      </c>
      <c r="AI1101" t="s">
        <v>9045</v>
      </c>
      <c r="AK1101" t="s">
        <v>64</v>
      </c>
      <c r="AN1101" t="s">
        <v>465</v>
      </c>
      <c r="AT1101" s="2"/>
      <c r="AU1101"/>
      <c r="AV1101"/>
      <c r="AX1101"/>
      <c r="BC1101" s="173">
        <f>VLOOKUP(Y1101,系数表!A:C,3,0)</f>
        <v>1.1000000000000001</v>
      </c>
      <c r="BD1101" s="173">
        <f t="shared" si="125"/>
        <v>4.4000000000000004</v>
      </c>
      <c r="BE1101" s="173"/>
      <c r="BF1101" s="173"/>
      <c r="BG1101" s="166"/>
      <c r="BH1101" s="166"/>
      <c r="BI1101" s="160"/>
      <c r="BJ1101" s="43">
        <f t="shared" si="126"/>
        <v>4.4000000000000004</v>
      </c>
      <c r="BK1101" s="44"/>
      <c r="BL1101" s="43">
        <f t="shared" si="123"/>
        <v>4.4000000000000004</v>
      </c>
      <c r="BM1101" s="44"/>
      <c r="BN1101" s="44"/>
      <c r="BR1101" s="2" t="s">
        <v>10975</v>
      </c>
    </row>
    <row r="1102" spans="1:70" x14ac:dyDescent="0.2">
      <c r="A1102" t="s">
        <v>5003</v>
      </c>
      <c r="B1102" t="s">
        <v>9043</v>
      </c>
      <c r="C1102" t="s">
        <v>81</v>
      </c>
      <c r="D1102" t="s">
        <v>85</v>
      </c>
      <c r="E1102" t="s">
        <v>70</v>
      </c>
      <c r="F1102" t="s">
        <v>97</v>
      </c>
      <c r="G1102" s="22">
        <v>48</v>
      </c>
      <c r="H1102" s="22">
        <v>44</v>
      </c>
      <c r="I1102" s="22">
        <f t="shared" si="127"/>
        <v>44</v>
      </c>
      <c r="J1102" s="22"/>
      <c r="K1102" s="149">
        <v>4</v>
      </c>
      <c r="L1102" s="90"/>
      <c r="M1102" s="2"/>
      <c r="N1102" t="s">
        <v>45</v>
      </c>
      <c r="O1102" t="s">
        <v>35</v>
      </c>
      <c r="P1102" t="s">
        <v>89</v>
      </c>
      <c r="Q1102" t="s">
        <v>9046</v>
      </c>
      <c r="U1102" s="2" t="s">
        <v>37</v>
      </c>
      <c r="V1102" t="s">
        <v>9047</v>
      </c>
      <c r="Y1102" s="90">
        <f t="shared" si="128"/>
        <v>47</v>
      </c>
      <c r="Z1102" s="2">
        <v>1</v>
      </c>
      <c r="AA1102" s="22">
        <v>47</v>
      </c>
      <c r="AB1102" s="22"/>
      <c r="AC1102" s="22"/>
      <c r="AD1102" s="22"/>
      <c r="AE1102" s="45" t="s">
        <v>9005</v>
      </c>
      <c r="AF1102" t="s">
        <v>7098</v>
      </c>
      <c r="AI1102" t="s">
        <v>9045</v>
      </c>
      <c r="AK1102" t="s">
        <v>64</v>
      </c>
      <c r="AN1102" t="s">
        <v>465</v>
      </c>
      <c r="AT1102" s="2"/>
      <c r="AU1102"/>
      <c r="AV1102"/>
      <c r="AX1102"/>
      <c r="BC1102" s="173">
        <f>VLOOKUP(Y1102,系数表!A:C,3,0)</f>
        <v>1.1000000000000001</v>
      </c>
      <c r="BD1102" s="173">
        <f t="shared" si="125"/>
        <v>4.4000000000000004</v>
      </c>
      <c r="BE1102" s="173"/>
      <c r="BF1102" s="173"/>
      <c r="BG1102" s="166"/>
      <c r="BH1102" s="166"/>
      <c r="BI1102" s="160"/>
      <c r="BJ1102" s="43">
        <f t="shared" si="126"/>
        <v>4.4000000000000004</v>
      </c>
      <c r="BK1102" s="44"/>
      <c r="BL1102" s="43">
        <f t="shared" si="123"/>
        <v>4.4000000000000004</v>
      </c>
      <c r="BM1102" s="44"/>
      <c r="BN1102" s="44"/>
      <c r="BR1102" s="2" t="s">
        <v>10975</v>
      </c>
    </row>
    <row r="1103" spans="1:70" x14ac:dyDescent="0.2">
      <c r="A1103" t="s">
        <v>5003</v>
      </c>
      <c r="B1103" t="s">
        <v>9043</v>
      </c>
      <c r="C1103" t="s">
        <v>81</v>
      </c>
      <c r="D1103" t="s">
        <v>85</v>
      </c>
      <c r="E1103" t="s">
        <v>70</v>
      </c>
      <c r="F1103" t="s">
        <v>97</v>
      </c>
      <c r="G1103" s="22">
        <v>48</v>
      </c>
      <c r="H1103" s="22">
        <v>44</v>
      </c>
      <c r="I1103" s="22">
        <f t="shared" si="127"/>
        <v>44</v>
      </c>
      <c r="J1103" s="22"/>
      <c r="K1103" s="149">
        <v>4</v>
      </c>
      <c r="L1103" s="90"/>
      <c r="M1103" s="2"/>
      <c r="N1103" t="s">
        <v>45</v>
      </c>
      <c r="O1103" t="s">
        <v>35</v>
      </c>
      <c r="P1103" t="s">
        <v>89</v>
      </c>
      <c r="Q1103" t="s">
        <v>5013</v>
      </c>
      <c r="U1103" s="2" t="s">
        <v>37</v>
      </c>
      <c r="V1103" t="s">
        <v>9048</v>
      </c>
      <c r="Y1103" s="90">
        <f t="shared" si="128"/>
        <v>94</v>
      </c>
      <c r="Z1103" s="2">
        <v>2</v>
      </c>
      <c r="AA1103" s="22">
        <v>94</v>
      </c>
      <c r="AB1103" s="22"/>
      <c r="AC1103" s="22"/>
      <c r="AD1103" s="22"/>
      <c r="AE1103" s="45" t="s">
        <v>9005</v>
      </c>
      <c r="AF1103" t="s">
        <v>7230</v>
      </c>
      <c r="AI1103" t="s">
        <v>9045</v>
      </c>
      <c r="AK1103" t="s">
        <v>64</v>
      </c>
      <c r="AN1103" t="s">
        <v>465</v>
      </c>
      <c r="AT1103" s="2"/>
      <c r="AU1103"/>
      <c r="AV1103"/>
      <c r="AX1103"/>
      <c r="BC1103" s="173">
        <f>VLOOKUP(Y1103,系数表!A:C,3,0)</f>
        <v>1.1000000000000001</v>
      </c>
      <c r="BD1103" s="173">
        <f t="shared" si="125"/>
        <v>4.4000000000000004</v>
      </c>
      <c r="BE1103" s="173"/>
      <c r="BF1103" s="173"/>
      <c r="BG1103" s="166"/>
      <c r="BH1103" s="166"/>
      <c r="BI1103" s="160"/>
      <c r="BJ1103" s="43">
        <f t="shared" si="126"/>
        <v>4.4000000000000004</v>
      </c>
      <c r="BK1103" s="44"/>
      <c r="BL1103" s="43">
        <f t="shared" si="123"/>
        <v>4.4000000000000004</v>
      </c>
      <c r="BM1103" s="44"/>
      <c r="BN1103" s="44"/>
      <c r="BR1103" s="2" t="s">
        <v>10975</v>
      </c>
    </row>
    <row r="1104" spans="1:70" x14ac:dyDescent="0.2">
      <c r="A1104" t="s">
        <v>5003</v>
      </c>
      <c r="B1104" t="s">
        <v>9049</v>
      </c>
      <c r="C1104" t="s">
        <v>81</v>
      </c>
      <c r="D1104" t="s">
        <v>72</v>
      </c>
      <c r="E1104" t="s">
        <v>70</v>
      </c>
      <c r="F1104" t="s">
        <v>97</v>
      </c>
      <c r="G1104" s="22">
        <v>48</v>
      </c>
      <c r="H1104" s="22">
        <v>36</v>
      </c>
      <c r="I1104" s="22">
        <f t="shared" si="127"/>
        <v>36</v>
      </c>
      <c r="J1104" s="22"/>
      <c r="K1104" s="149">
        <v>12</v>
      </c>
      <c r="L1104" s="90"/>
      <c r="M1104" s="2"/>
      <c r="N1104" t="s">
        <v>45</v>
      </c>
      <c r="O1104" t="s">
        <v>35</v>
      </c>
      <c r="P1104" t="s">
        <v>89</v>
      </c>
      <c r="Q1104" t="s">
        <v>5101</v>
      </c>
      <c r="U1104" s="2" t="s">
        <v>37</v>
      </c>
      <c r="V1104" t="s">
        <v>9050</v>
      </c>
      <c r="Y1104" s="90">
        <f t="shared" si="128"/>
        <v>96</v>
      </c>
      <c r="Z1104" s="2">
        <v>2</v>
      </c>
      <c r="AA1104" s="22">
        <v>96</v>
      </c>
      <c r="AB1104" s="22"/>
      <c r="AC1104" s="22"/>
      <c r="AD1104" s="22"/>
      <c r="AE1104" s="45" t="s">
        <v>9005</v>
      </c>
      <c r="AF1104" t="s">
        <v>7228</v>
      </c>
      <c r="AI1104" t="s">
        <v>2436</v>
      </c>
      <c r="AK1104" t="s">
        <v>123</v>
      </c>
      <c r="AN1104" t="s">
        <v>465</v>
      </c>
      <c r="AT1104" s="2"/>
      <c r="AU1104"/>
      <c r="AV1104"/>
      <c r="AX1104"/>
      <c r="BC1104" s="173">
        <f>VLOOKUP(Y1104,系数表!A:C,3,0)</f>
        <v>1.1000000000000001</v>
      </c>
      <c r="BD1104" s="173">
        <f t="shared" si="125"/>
        <v>13.200000000000001</v>
      </c>
      <c r="BE1104" s="173"/>
      <c r="BF1104" s="173"/>
      <c r="BG1104" s="166"/>
      <c r="BH1104" s="166"/>
      <c r="BI1104" s="160"/>
      <c r="BJ1104" s="43">
        <f t="shared" si="126"/>
        <v>13.200000000000001</v>
      </c>
      <c r="BK1104" s="44"/>
      <c r="BL1104" s="43">
        <f t="shared" si="123"/>
        <v>13.200000000000001</v>
      </c>
      <c r="BM1104" s="44"/>
      <c r="BN1104" s="44"/>
      <c r="BR1104" s="2" t="s">
        <v>10975</v>
      </c>
    </row>
    <row r="1105" spans="1:70" x14ac:dyDescent="0.2">
      <c r="A1105" t="s">
        <v>5003</v>
      </c>
      <c r="B1105" t="s">
        <v>9049</v>
      </c>
      <c r="C1105" t="s">
        <v>81</v>
      </c>
      <c r="D1105" t="s">
        <v>72</v>
      </c>
      <c r="E1105" t="s">
        <v>70</v>
      </c>
      <c r="F1105" t="s">
        <v>97</v>
      </c>
      <c r="G1105" s="22">
        <v>48</v>
      </c>
      <c r="H1105" s="22">
        <v>36</v>
      </c>
      <c r="I1105" s="22">
        <f t="shared" si="127"/>
        <v>36</v>
      </c>
      <c r="J1105" s="22"/>
      <c r="K1105" s="149">
        <v>12</v>
      </c>
      <c r="L1105" s="90"/>
      <c r="M1105" s="2"/>
      <c r="N1105" t="s">
        <v>45</v>
      </c>
      <c r="O1105" t="s">
        <v>35</v>
      </c>
      <c r="P1105" t="s">
        <v>89</v>
      </c>
      <c r="Q1105" t="s">
        <v>5161</v>
      </c>
      <c r="U1105" s="2" t="s">
        <v>37</v>
      </c>
      <c r="V1105" t="s">
        <v>9051</v>
      </c>
      <c r="Y1105" s="90">
        <f t="shared" si="128"/>
        <v>94</v>
      </c>
      <c r="Z1105" s="2">
        <v>2</v>
      </c>
      <c r="AA1105" s="22">
        <v>94</v>
      </c>
      <c r="AB1105" s="22"/>
      <c r="AC1105" s="22"/>
      <c r="AD1105" s="22"/>
      <c r="AE1105" s="45" t="s">
        <v>9005</v>
      </c>
      <c r="AF1105" t="s">
        <v>7230</v>
      </c>
      <c r="AI1105" t="s">
        <v>2436</v>
      </c>
      <c r="AK1105" t="s">
        <v>123</v>
      </c>
      <c r="AN1105" t="s">
        <v>465</v>
      </c>
      <c r="AT1105" s="2"/>
      <c r="AU1105"/>
      <c r="AV1105"/>
      <c r="AX1105"/>
      <c r="BC1105" s="173">
        <f>VLOOKUP(Y1105,系数表!A:C,3,0)</f>
        <v>1.1000000000000001</v>
      </c>
      <c r="BD1105" s="173">
        <f t="shared" si="125"/>
        <v>13.200000000000001</v>
      </c>
      <c r="BE1105" s="173"/>
      <c r="BF1105" s="173"/>
      <c r="BG1105" s="166"/>
      <c r="BH1105" s="166"/>
      <c r="BI1105" s="160"/>
      <c r="BJ1105" s="43">
        <f t="shared" si="126"/>
        <v>13.200000000000001</v>
      </c>
      <c r="BK1105" s="44"/>
      <c r="BL1105" s="43">
        <f t="shared" si="123"/>
        <v>13.200000000000001</v>
      </c>
      <c r="BM1105" s="44"/>
      <c r="BN1105" s="44"/>
      <c r="BR1105" s="2" t="s">
        <v>10975</v>
      </c>
    </row>
    <row r="1106" spans="1:70" x14ac:dyDescent="0.2">
      <c r="A1106" t="s">
        <v>5003</v>
      </c>
      <c r="B1106" t="s">
        <v>9052</v>
      </c>
      <c r="C1106" t="s">
        <v>81</v>
      </c>
      <c r="D1106" t="s">
        <v>85</v>
      </c>
      <c r="E1106" t="s">
        <v>70</v>
      </c>
      <c r="F1106" t="s">
        <v>97</v>
      </c>
      <c r="G1106" s="22">
        <v>48</v>
      </c>
      <c r="H1106" s="22">
        <v>32</v>
      </c>
      <c r="I1106" s="22">
        <f t="shared" si="127"/>
        <v>32</v>
      </c>
      <c r="J1106" s="22"/>
      <c r="K1106" s="149">
        <v>16</v>
      </c>
      <c r="L1106" s="90"/>
      <c r="M1106" s="2"/>
      <c r="N1106" t="s">
        <v>45</v>
      </c>
      <c r="O1106" t="s">
        <v>35</v>
      </c>
      <c r="P1106" t="s">
        <v>89</v>
      </c>
      <c r="Q1106" t="s">
        <v>5178</v>
      </c>
      <c r="U1106" s="2" t="s">
        <v>37</v>
      </c>
      <c r="V1106" t="s">
        <v>9053</v>
      </c>
      <c r="Y1106" s="90">
        <f t="shared" si="128"/>
        <v>96</v>
      </c>
      <c r="Z1106" s="2">
        <v>2</v>
      </c>
      <c r="AA1106" s="22">
        <v>96</v>
      </c>
      <c r="AB1106" s="22"/>
      <c r="AC1106" s="22"/>
      <c r="AD1106" s="22"/>
      <c r="AE1106" s="45" t="s">
        <v>9005</v>
      </c>
      <c r="AF1106" t="s">
        <v>7228</v>
      </c>
      <c r="AI1106" t="s">
        <v>2447</v>
      </c>
      <c r="AK1106" t="s">
        <v>206</v>
      </c>
      <c r="AN1106" t="s">
        <v>465</v>
      </c>
      <c r="AT1106" s="2"/>
      <c r="AU1106"/>
      <c r="AV1106"/>
      <c r="AX1106"/>
      <c r="BC1106" s="173">
        <f>VLOOKUP(Y1106,系数表!A:C,3,0)</f>
        <v>1.1000000000000001</v>
      </c>
      <c r="BD1106" s="173">
        <f t="shared" si="125"/>
        <v>17.600000000000001</v>
      </c>
      <c r="BE1106" s="173"/>
      <c r="BF1106" s="173"/>
      <c r="BG1106" s="166"/>
      <c r="BH1106" s="166"/>
      <c r="BI1106" s="160"/>
      <c r="BJ1106" s="43">
        <f t="shared" si="126"/>
        <v>17.600000000000001</v>
      </c>
      <c r="BK1106" s="44"/>
      <c r="BL1106" s="43">
        <f t="shared" si="123"/>
        <v>17.600000000000001</v>
      </c>
      <c r="BM1106" s="44"/>
      <c r="BN1106" s="44"/>
      <c r="BR1106" s="2" t="s">
        <v>10975</v>
      </c>
    </row>
    <row r="1107" spans="1:70" x14ac:dyDescent="0.2">
      <c r="A1107" t="s">
        <v>5003</v>
      </c>
      <c r="B1107" t="s">
        <v>9052</v>
      </c>
      <c r="C1107" t="s">
        <v>81</v>
      </c>
      <c r="D1107" t="s">
        <v>85</v>
      </c>
      <c r="E1107" t="s">
        <v>70</v>
      </c>
      <c r="F1107" t="s">
        <v>97</v>
      </c>
      <c r="G1107" s="22">
        <v>48</v>
      </c>
      <c r="H1107" s="22">
        <v>32</v>
      </c>
      <c r="I1107" s="22">
        <f t="shared" si="127"/>
        <v>32</v>
      </c>
      <c r="J1107" s="22"/>
      <c r="K1107" s="149">
        <v>16</v>
      </c>
      <c r="L1107" s="90"/>
      <c r="M1107" s="2"/>
      <c r="N1107" t="s">
        <v>45</v>
      </c>
      <c r="O1107" t="s">
        <v>35</v>
      </c>
      <c r="P1107" t="s">
        <v>89</v>
      </c>
      <c r="Q1107" t="s">
        <v>5006</v>
      </c>
      <c r="U1107" s="2" t="s">
        <v>37</v>
      </c>
      <c r="V1107" t="s">
        <v>9054</v>
      </c>
      <c r="Y1107" s="90">
        <f t="shared" si="128"/>
        <v>47</v>
      </c>
      <c r="Z1107" s="2">
        <v>1</v>
      </c>
      <c r="AA1107" s="22">
        <v>47</v>
      </c>
      <c r="AB1107" s="22"/>
      <c r="AC1107" s="22"/>
      <c r="AD1107" s="22"/>
      <c r="AE1107" s="45" t="s">
        <v>9005</v>
      </c>
      <c r="AF1107" t="s">
        <v>7099</v>
      </c>
      <c r="AI1107" t="s">
        <v>2447</v>
      </c>
      <c r="AK1107" t="s">
        <v>206</v>
      </c>
      <c r="AN1107" t="s">
        <v>465</v>
      </c>
      <c r="AT1107" s="2"/>
      <c r="AU1107"/>
      <c r="AV1107"/>
      <c r="AX1107"/>
      <c r="BC1107" s="173">
        <f>VLOOKUP(Y1107,系数表!A:C,3,0)</f>
        <v>1.1000000000000001</v>
      </c>
      <c r="BD1107" s="173">
        <f t="shared" si="125"/>
        <v>17.600000000000001</v>
      </c>
      <c r="BE1107" s="173"/>
      <c r="BF1107" s="173"/>
      <c r="BG1107" s="166"/>
      <c r="BH1107" s="166"/>
      <c r="BI1107" s="160"/>
      <c r="BJ1107" s="43">
        <f t="shared" si="126"/>
        <v>17.600000000000001</v>
      </c>
      <c r="BK1107" s="44"/>
      <c r="BL1107" s="43">
        <f t="shared" si="123"/>
        <v>17.600000000000001</v>
      </c>
      <c r="BM1107" s="44"/>
      <c r="BN1107" s="44"/>
      <c r="BR1107" s="2" t="s">
        <v>10975</v>
      </c>
    </row>
    <row r="1108" spans="1:70" x14ac:dyDescent="0.2">
      <c r="A1108" t="s">
        <v>5003</v>
      </c>
      <c r="B1108" t="s">
        <v>9052</v>
      </c>
      <c r="C1108" t="s">
        <v>81</v>
      </c>
      <c r="D1108" t="s">
        <v>85</v>
      </c>
      <c r="E1108" t="s">
        <v>70</v>
      </c>
      <c r="F1108" t="s">
        <v>97</v>
      </c>
      <c r="G1108" s="22">
        <v>48</v>
      </c>
      <c r="H1108" s="22">
        <v>32</v>
      </c>
      <c r="I1108" s="22">
        <f t="shared" si="127"/>
        <v>32</v>
      </c>
      <c r="J1108" s="22"/>
      <c r="K1108" s="149">
        <v>16</v>
      </c>
      <c r="L1108" s="90"/>
      <c r="M1108" s="2"/>
      <c r="N1108" t="s">
        <v>45</v>
      </c>
      <c r="O1108" t="s">
        <v>35</v>
      </c>
      <c r="P1108" t="s">
        <v>89</v>
      </c>
      <c r="Q1108" t="s">
        <v>5091</v>
      </c>
      <c r="U1108" s="2" t="s">
        <v>37</v>
      </c>
      <c r="V1108" t="s">
        <v>9055</v>
      </c>
      <c r="Y1108" s="90">
        <f t="shared" si="128"/>
        <v>47</v>
      </c>
      <c r="Z1108" s="2">
        <v>1</v>
      </c>
      <c r="AA1108" s="22">
        <v>47</v>
      </c>
      <c r="AB1108" s="22"/>
      <c r="AC1108" s="22"/>
      <c r="AD1108" s="22"/>
      <c r="AE1108" s="45" t="s">
        <v>9005</v>
      </c>
      <c r="AF1108" t="s">
        <v>7100</v>
      </c>
      <c r="AI1108" t="s">
        <v>2447</v>
      </c>
      <c r="AK1108" t="s">
        <v>206</v>
      </c>
      <c r="AN1108" t="s">
        <v>465</v>
      </c>
      <c r="AT1108" s="2"/>
      <c r="AU1108"/>
      <c r="AV1108"/>
      <c r="AX1108"/>
      <c r="BC1108" s="173">
        <f>VLOOKUP(Y1108,系数表!A:C,3,0)</f>
        <v>1.1000000000000001</v>
      </c>
      <c r="BD1108" s="173">
        <f t="shared" si="125"/>
        <v>17.600000000000001</v>
      </c>
      <c r="BE1108" s="173"/>
      <c r="BF1108" s="173"/>
      <c r="BG1108" s="166"/>
      <c r="BH1108" s="166"/>
      <c r="BI1108" s="160"/>
      <c r="BJ1108" s="43">
        <f t="shared" si="126"/>
        <v>17.600000000000001</v>
      </c>
      <c r="BK1108" s="44"/>
      <c r="BL1108" s="43">
        <f t="shared" si="123"/>
        <v>17.600000000000001</v>
      </c>
      <c r="BM1108" s="44"/>
      <c r="BN1108" s="44"/>
      <c r="BR1108" s="2" t="s">
        <v>10975</v>
      </c>
    </row>
    <row r="1109" spans="1:70" x14ac:dyDescent="0.2">
      <c r="A1109" t="s">
        <v>5003</v>
      </c>
      <c r="B1109" t="s">
        <v>9056</v>
      </c>
      <c r="C1109" t="s">
        <v>31</v>
      </c>
      <c r="D1109" t="s">
        <v>32</v>
      </c>
      <c r="E1109" t="s">
        <v>70</v>
      </c>
      <c r="F1109" t="s">
        <v>34</v>
      </c>
      <c r="G1109" s="22">
        <v>16</v>
      </c>
      <c r="H1109" s="22">
        <v>16</v>
      </c>
      <c r="I1109" s="22">
        <f t="shared" si="127"/>
        <v>16</v>
      </c>
      <c r="J1109" s="22"/>
      <c r="K1109" s="90"/>
      <c r="L1109" s="90"/>
      <c r="M1109" s="2"/>
      <c r="N1109" t="s">
        <v>35</v>
      </c>
      <c r="O1109" t="s">
        <v>35</v>
      </c>
      <c r="P1109" t="s">
        <v>36</v>
      </c>
      <c r="Q1109" t="s">
        <v>5009</v>
      </c>
      <c r="U1109" s="2" t="s">
        <v>37</v>
      </c>
      <c r="V1109" t="s">
        <v>9057</v>
      </c>
      <c r="Y1109" s="90"/>
      <c r="Z1109" s="2">
        <v>178</v>
      </c>
      <c r="AA1109" s="22">
        <v>40</v>
      </c>
      <c r="AB1109" s="22"/>
      <c r="AC1109" s="22"/>
      <c r="AD1109" s="22"/>
      <c r="AE1109" s="22"/>
      <c r="AI1109" t="s">
        <v>287</v>
      </c>
      <c r="AK1109" t="s">
        <v>51</v>
      </c>
      <c r="AU1109"/>
      <c r="AV1109"/>
      <c r="AW1109"/>
      <c r="AX1109"/>
      <c r="BC1109" s="173"/>
      <c r="BD1109" s="173"/>
      <c r="BE1109" s="173"/>
      <c r="BF1109" s="173"/>
      <c r="BG1109" s="166"/>
      <c r="BH1109" s="166"/>
      <c r="BI1109" s="160"/>
      <c r="BJ1109" s="43">
        <f t="shared" si="126"/>
        <v>0</v>
      </c>
      <c r="BK1109" s="44"/>
      <c r="BL1109" s="44"/>
      <c r="BM1109" s="44"/>
      <c r="BN1109" s="44"/>
      <c r="BR1109" s="2" t="s">
        <v>10975</v>
      </c>
    </row>
    <row r="1110" spans="1:70" x14ac:dyDescent="0.2">
      <c r="A1110" t="s">
        <v>5003</v>
      </c>
      <c r="B1110" t="s">
        <v>9058</v>
      </c>
      <c r="C1110" t="s">
        <v>31</v>
      </c>
      <c r="D1110" t="s">
        <v>32</v>
      </c>
      <c r="E1110" t="s">
        <v>70</v>
      </c>
      <c r="F1110" t="s">
        <v>43</v>
      </c>
      <c r="G1110" s="22">
        <v>32</v>
      </c>
      <c r="H1110" s="22">
        <v>16</v>
      </c>
      <c r="I1110" s="22">
        <f t="shared" si="127"/>
        <v>16</v>
      </c>
      <c r="J1110" s="22"/>
      <c r="K1110" s="149">
        <v>16</v>
      </c>
      <c r="L1110" s="90"/>
      <c r="M1110" s="2"/>
      <c r="N1110" t="s">
        <v>35</v>
      </c>
      <c r="O1110" t="s">
        <v>35</v>
      </c>
      <c r="P1110" t="s">
        <v>36</v>
      </c>
      <c r="Q1110" t="s">
        <v>5057</v>
      </c>
      <c r="U1110" s="2" t="s">
        <v>37</v>
      </c>
      <c r="V1110" t="s">
        <v>9059</v>
      </c>
      <c r="Y1110" s="90">
        <f>AA1110</f>
        <v>100</v>
      </c>
      <c r="Z1110" s="2">
        <v>227</v>
      </c>
      <c r="AA1110" s="22">
        <v>100</v>
      </c>
      <c r="AB1110" s="22"/>
      <c r="AC1110" s="22"/>
      <c r="AD1110" s="22"/>
      <c r="AE1110" s="22"/>
      <c r="AI1110" t="s">
        <v>79</v>
      </c>
      <c r="AK1110" t="s">
        <v>44</v>
      </c>
      <c r="AU1110"/>
      <c r="AV1110"/>
      <c r="AW1110"/>
      <c r="AX1110"/>
      <c r="BC1110" s="173">
        <f>VLOOKUP(Y1110,系数表!A:C,3,0)</f>
        <v>1.1000000000000001</v>
      </c>
      <c r="BD1110" s="173">
        <f t="shared" si="125"/>
        <v>17.600000000000001</v>
      </c>
      <c r="BE1110" s="173"/>
      <c r="BF1110" s="173"/>
      <c r="BG1110" s="166"/>
      <c r="BH1110" s="166"/>
      <c r="BI1110" s="160"/>
      <c r="BJ1110" s="43">
        <f t="shared" si="126"/>
        <v>17.600000000000001</v>
      </c>
      <c r="BK1110" s="44"/>
      <c r="BL1110" s="44"/>
      <c r="BM1110" s="44"/>
      <c r="BN1110" s="44"/>
      <c r="BR1110" s="2" t="s">
        <v>10975</v>
      </c>
    </row>
    <row r="1111" spans="1:70" x14ac:dyDescent="0.2">
      <c r="A1111" t="s">
        <v>1938</v>
      </c>
      <c r="B1111" t="s">
        <v>9060</v>
      </c>
      <c r="C1111" t="s">
        <v>31</v>
      </c>
      <c r="D1111" t="s">
        <v>32</v>
      </c>
      <c r="E1111" t="s">
        <v>33</v>
      </c>
      <c r="F1111" t="s">
        <v>34</v>
      </c>
      <c r="G1111" s="22">
        <v>20</v>
      </c>
      <c r="H1111" s="22">
        <v>20</v>
      </c>
      <c r="I1111" s="22">
        <f t="shared" si="127"/>
        <v>20</v>
      </c>
      <c r="J1111" s="22"/>
      <c r="K1111" s="90"/>
      <c r="L1111" s="90"/>
      <c r="M1111" s="2"/>
      <c r="N1111" t="s">
        <v>35</v>
      </c>
      <c r="O1111" t="s">
        <v>35</v>
      </c>
      <c r="P1111" t="s">
        <v>36</v>
      </c>
      <c r="Q1111" t="s">
        <v>9061</v>
      </c>
      <c r="U1111" s="2" t="s">
        <v>37</v>
      </c>
      <c r="V1111" t="s">
        <v>9062</v>
      </c>
      <c r="Y1111" s="90"/>
      <c r="Z1111" s="2">
        <v>223</v>
      </c>
      <c r="AA1111" s="22">
        <v>55</v>
      </c>
      <c r="AB1111" s="22"/>
      <c r="AC1111" s="22"/>
      <c r="AD1111" s="22"/>
      <c r="AE1111" s="22"/>
      <c r="AI1111" t="s">
        <v>333</v>
      </c>
      <c r="AK1111" t="s">
        <v>63</v>
      </c>
      <c r="AU1111"/>
      <c r="AV1111"/>
      <c r="AW1111"/>
      <c r="AX1111"/>
      <c r="BC1111" s="173"/>
      <c r="BD1111" s="173"/>
      <c r="BE1111" s="173"/>
      <c r="BF1111" s="173"/>
      <c r="BG1111" s="166"/>
      <c r="BH1111" s="166"/>
      <c r="BI1111" s="160"/>
      <c r="BJ1111" s="43">
        <f t="shared" si="126"/>
        <v>0</v>
      </c>
      <c r="BK1111" s="44"/>
      <c r="BL1111" s="44"/>
      <c r="BM1111" s="44"/>
      <c r="BN1111" s="44"/>
      <c r="BR1111" s="2" t="s">
        <v>10975</v>
      </c>
    </row>
    <row r="1112" spans="1:70" x14ac:dyDescent="0.2">
      <c r="A1112" t="s">
        <v>1938</v>
      </c>
      <c r="B1112" t="s">
        <v>9063</v>
      </c>
      <c r="C1112" t="s">
        <v>31</v>
      </c>
      <c r="D1112" t="s">
        <v>32</v>
      </c>
      <c r="E1112" t="s">
        <v>33</v>
      </c>
      <c r="F1112" t="s">
        <v>43</v>
      </c>
      <c r="G1112" s="22">
        <v>30</v>
      </c>
      <c r="H1112" s="22">
        <v>30</v>
      </c>
      <c r="I1112" s="22">
        <f t="shared" si="127"/>
        <v>30</v>
      </c>
      <c r="J1112" s="22"/>
      <c r="K1112" s="90"/>
      <c r="L1112" s="90"/>
      <c r="M1112" s="2"/>
      <c r="N1112" t="s">
        <v>35</v>
      </c>
      <c r="O1112" t="s">
        <v>35</v>
      </c>
      <c r="P1112" t="s">
        <v>36</v>
      </c>
      <c r="Q1112" t="s">
        <v>2052</v>
      </c>
      <c r="U1112" s="2" t="s">
        <v>37</v>
      </c>
      <c r="V1112" t="s">
        <v>9064</v>
      </c>
      <c r="Y1112" s="90"/>
      <c r="Z1112" s="2">
        <v>232</v>
      </c>
      <c r="AA1112" s="22">
        <v>100</v>
      </c>
      <c r="AB1112" s="22"/>
      <c r="AC1112" s="22"/>
      <c r="AD1112" s="22"/>
      <c r="AE1112" s="22"/>
      <c r="AI1112" t="s">
        <v>8437</v>
      </c>
      <c r="AK1112" t="s">
        <v>181</v>
      </c>
      <c r="AU1112"/>
      <c r="AV1112"/>
      <c r="AW1112"/>
      <c r="AX1112"/>
      <c r="BC1112" s="173"/>
      <c r="BD1112" s="173"/>
      <c r="BE1112" s="173"/>
      <c r="BF1112" s="173"/>
      <c r="BG1112" s="166"/>
      <c r="BH1112" s="166"/>
      <c r="BI1112" s="160"/>
      <c r="BJ1112" s="43">
        <f t="shared" si="126"/>
        <v>0</v>
      </c>
      <c r="BK1112" s="44"/>
      <c r="BL1112" s="44"/>
      <c r="BM1112" s="44"/>
      <c r="BN1112" s="44"/>
      <c r="BR1112" s="2" t="s">
        <v>10975</v>
      </c>
    </row>
    <row r="1113" spans="1:70" x14ac:dyDescent="0.2">
      <c r="A1113" t="s">
        <v>1938</v>
      </c>
      <c r="B1113" t="s">
        <v>9065</v>
      </c>
      <c r="C1113" t="s">
        <v>31</v>
      </c>
      <c r="D1113" t="s">
        <v>32</v>
      </c>
      <c r="E1113" t="s">
        <v>70</v>
      </c>
      <c r="F1113" t="s">
        <v>34</v>
      </c>
      <c r="G1113" s="22">
        <v>20</v>
      </c>
      <c r="H1113" s="22">
        <v>20</v>
      </c>
      <c r="I1113" s="22">
        <f t="shared" si="127"/>
        <v>20</v>
      </c>
      <c r="J1113" s="22"/>
      <c r="K1113" s="90"/>
      <c r="L1113" s="90"/>
      <c r="M1113" s="2"/>
      <c r="N1113" t="s">
        <v>35</v>
      </c>
      <c r="O1113" t="s">
        <v>35</v>
      </c>
      <c r="P1113" t="s">
        <v>36</v>
      </c>
      <c r="Q1113" t="s">
        <v>6485</v>
      </c>
      <c r="U1113" s="2" t="s">
        <v>37</v>
      </c>
      <c r="V1113" t="s">
        <v>9066</v>
      </c>
      <c r="Y1113" s="90"/>
      <c r="Z1113" s="2">
        <v>178</v>
      </c>
      <c r="AA1113" s="22">
        <v>100</v>
      </c>
      <c r="AB1113" s="22"/>
      <c r="AC1113" s="22"/>
      <c r="AD1113" s="22"/>
      <c r="AE1113" s="22"/>
      <c r="AI1113" t="s">
        <v>333</v>
      </c>
      <c r="AK1113" t="s">
        <v>63</v>
      </c>
      <c r="AU1113"/>
      <c r="AV1113"/>
      <c r="AW1113"/>
      <c r="AX1113"/>
      <c r="BC1113" s="173"/>
      <c r="BD1113" s="173"/>
      <c r="BE1113" s="173"/>
      <c r="BF1113" s="173"/>
      <c r="BG1113" s="166"/>
      <c r="BH1113" s="166"/>
      <c r="BI1113" s="160"/>
      <c r="BJ1113" s="43">
        <f t="shared" si="126"/>
        <v>0</v>
      </c>
      <c r="BK1113" s="44"/>
      <c r="BL1113" s="44"/>
      <c r="BM1113" s="44"/>
      <c r="BN1113" s="44"/>
      <c r="BR1113" s="2" t="s">
        <v>10975</v>
      </c>
    </row>
    <row r="1114" spans="1:70" x14ac:dyDescent="0.2">
      <c r="A1114" t="s">
        <v>1938</v>
      </c>
      <c r="B1114" t="s">
        <v>9067</v>
      </c>
      <c r="C1114" t="s">
        <v>81</v>
      </c>
      <c r="D1114" t="s">
        <v>85</v>
      </c>
      <c r="E1114" t="s">
        <v>70</v>
      </c>
      <c r="F1114" t="s">
        <v>86</v>
      </c>
      <c r="G1114" s="22">
        <v>80</v>
      </c>
      <c r="H1114" s="22">
        <v>80</v>
      </c>
      <c r="I1114" s="22">
        <f t="shared" si="127"/>
        <v>80</v>
      </c>
      <c r="J1114" s="22"/>
      <c r="K1114" s="90"/>
      <c r="L1114" s="90"/>
      <c r="M1114" s="2"/>
      <c r="N1114" t="s">
        <v>66</v>
      </c>
      <c r="O1114" t="s">
        <v>35</v>
      </c>
      <c r="P1114" t="s">
        <v>89</v>
      </c>
      <c r="Q1114" t="s">
        <v>6466</v>
      </c>
      <c r="U1114" s="2" t="s">
        <v>37</v>
      </c>
      <c r="V1114" t="s">
        <v>9068</v>
      </c>
      <c r="Y1114" s="90"/>
      <c r="Z1114" s="2">
        <v>1</v>
      </c>
      <c r="AA1114" s="22">
        <v>43</v>
      </c>
      <c r="AB1114" s="22"/>
      <c r="AC1114" s="22"/>
      <c r="AD1114" s="22"/>
      <c r="AE1114" s="22"/>
      <c r="AF1114" t="s">
        <v>1956</v>
      </c>
      <c r="AI1114" t="s">
        <v>660</v>
      </c>
      <c r="AK1114" t="s">
        <v>87</v>
      </c>
      <c r="AN1114" t="s">
        <v>465</v>
      </c>
      <c r="AU1114"/>
      <c r="AV1114"/>
      <c r="AW1114"/>
      <c r="AX1114"/>
      <c r="BC1114" s="173"/>
      <c r="BD1114" s="173"/>
      <c r="BE1114" s="173"/>
      <c r="BF1114" s="173"/>
      <c r="BG1114" s="166"/>
      <c r="BH1114" s="166"/>
      <c r="BI1114" s="160"/>
      <c r="BJ1114" s="43">
        <f t="shared" si="126"/>
        <v>0</v>
      </c>
      <c r="BK1114" s="44"/>
      <c r="BL1114" s="44"/>
      <c r="BM1114" s="44"/>
      <c r="BN1114" s="44"/>
      <c r="BR1114" s="2" t="s">
        <v>10975</v>
      </c>
    </row>
    <row r="1115" spans="1:70" x14ac:dyDescent="0.2">
      <c r="A1115" t="s">
        <v>1938</v>
      </c>
      <c r="B1115" t="s">
        <v>9067</v>
      </c>
      <c r="C1115" t="s">
        <v>81</v>
      </c>
      <c r="D1115" t="s">
        <v>85</v>
      </c>
      <c r="E1115" t="s">
        <v>70</v>
      </c>
      <c r="F1115" t="s">
        <v>86</v>
      </c>
      <c r="G1115" s="22">
        <v>80</v>
      </c>
      <c r="H1115" s="22">
        <v>80</v>
      </c>
      <c r="I1115" s="22">
        <f t="shared" si="127"/>
        <v>80</v>
      </c>
      <c r="J1115" s="22"/>
      <c r="K1115" s="90"/>
      <c r="L1115" s="90"/>
      <c r="M1115" s="2"/>
      <c r="N1115" t="s">
        <v>66</v>
      </c>
      <c r="O1115" t="s">
        <v>35</v>
      </c>
      <c r="P1115" t="s">
        <v>89</v>
      </c>
      <c r="Q1115" t="s">
        <v>6457</v>
      </c>
      <c r="U1115" s="2" t="s">
        <v>37</v>
      </c>
      <c r="V1115" t="s">
        <v>9069</v>
      </c>
      <c r="Y1115" s="90"/>
      <c r="Z1115" s="2">
        <v>1</v>
      </c>
      <c r="AA1115" s="22">
        <v>45</v>
      </c>
      <c r="AB1115" s="22"/>
      <c r="AC1115" s="22"/>
      <c r="AD1115" s="22"/>
      <c r="AE1115" s="22"/>
      <c r="AF1115" t="s">
        <v>1978</v>
      </c>
      <c r="AI1115" t="s">
        <v>677</v>
      </c>
      <c r="AK1115" t="s">
        <v>87</v>
      </c>
      <c r="AN1115" t="s">
        <v>465</v>
      </c>
      <c r="AU1115"/>
      <c r="AV1115"/>
      <c r="AW1115"/>
      <c r="AX1115"/>
      <c r="BC1115" s="173"/>
      <c r="BD1115" s="173"/>
      <c r="BE1115" s="173"/>
      <c r="BF1115" s="173"/>
      <c r="BG1115" s="166"/>
      <c r="BH1115" s="166"/>
      <c r="BI1115" s="160"/>
      <c r="BJ1115" s="43">
        <f t="shared" si="126"/>
        <v>0</v>
      </c>
      <c r="BK1115" s="44"/>
      <c r="BL1115" s="44"/>
      <c r="BM1115" s="44"/>
      <c r="BN1115" s="44"/>
      <c r="BR1115" s="2" t="s">
        <v>10975</v>
      </c>
    </row>
    <row r="1116" spans="1:70" x14ac:dyDescent="0.2">
      <c r="A1116" t="s">
        <v>1938</v>
      </c>
      <c r="B1116" t="s">
        <v>9070</v>
      </c>
      <c r="C1116" t="s">
        <v>81</v>
      </c>
      <c r="D1116" t="s">
        <v>85</v>
      </c>
      <c r="E1116" t="s">
        <v>70</v>
      </c>
      <c r="F1116" t="s">
        <v>97</v>
      </c>
      <c r="G1116" s="22">
        <v>48</v>
      </c>
      <c r="H1116" s="22">
        <v>48</v>
      </c>
      <c r="I1116" s="22">
        <f t="shared" si="127"/>
        <v>48</v>
      </c>
      <c r="J1116" s="22"/>
      <c r="K1116" s="90"/>
      <c r="L1116" s="90"/>
      <c r="M1116" s="2"/>
      <c r="N1116" t="s">
        <v>45</v>
      </c>
      <c r="O1116" t="s">
        <v>35</v>
      </c>
      <c r="P1116" t="s">
        <v>89</v>
      </c>
      <c r="Q1116" t="s">
        <v>1984</v>
      </c>
      <c r="U1116" s="2" t="s">
        <v>37</v>
      </c>
      <c r="V1116" t="s">
        <v>9071</v>
      </c>
      <c r="Y1116" s="90"/>
      <c r="Z1116" s="2">
        <v>1</v>
      </c>
      <c r="AA1116" s="22">
        <v>43</v>
      </c>
      <c r="AB1116" s="22"/>
      <c r="AC1116" s="22"/>
      <c r="AD1116" s="22"/>
      <c r="AE1116" s="22"/>
      <c r="AF1116" t="s">
        <v>1956</v>
      </c>
      <c r="AI1116" t="s">
        <v>660</v>
      </c>
      <c r="AK1116" t="s">
        <v>98</v>
      </c>
      <c r="AN1116" t="s">
        <v>465</v>
      </c>
      <c r="AU1116"/>
      <c r="AV1116"/>
      <c r="AW1116"/>
      <c r="AX1116"/>
      <c r="BC1116" s="173"/>
      <c r="BD1116" s="173"/>
      <c r="BE1116" s="173"/>
      <c r="BF1116" s="173"/>
      <c r="BG1116" s="166"/>
      <c r="BH1116" s="166"/>
      <c r="BI1116" s="160"/>
      <c r="BJ1116" s="43">
        <f t="shared" si="126"/>
        <v>0</v>
      </c>
      <c r="BK1116" s="44"/>
      <c r="BL1116" s="44"/>
      <c r="BM1116" s="44"/>
      <c r="BN1116" s="44"/>
      <c r="BR1116" s="2" t="s">
        <v>10975</v>
      </c>
    </row>
    <row r="1117" spans="1:70" x14ac:dyDescent="0.2">
      <c r="A1117" t="s">
        <v>1938</v>
      </c>
      <c r="B1117" t="s">
        <v>9070</v>
      </c>
      <c r="C1117" t="s">
        <v>81</v>
      </c>
      <c r="D1117" t="s">
        <v>85</v>
      </c>
      <c r="E1117" t="s">
        <v>70</v>
      </c>
      <c r="F1117" t="s">
        <v>97</v>
      </c>
      <c r="G1117" s="22">
        <v>48</v>
      </c>
      <c r="H1117" s="22">
        <v>48</v>
      </c>
      <c r="I1117" s="22">
        <f t="shared" si="127"/>
        <v>48</v>
      </c>
      <c r="J1117" s="22"/>
      <c r="K1117" s="90"/>
      <c r="L1117" s="90"/>
      <c r="M1117" s="2"/>
      <c r="N1117" t="s">
        <v>45</v>
      </c>
      <c r="O1117" t="s">
        <v>35</v>
      </c>
      <c r="P1117" t="s">
        <v>89</v>
      </c>
      <c r="Q1117" t="s">
        <v>9072</v>
      </c>
      <c r="U1117" s="2" t="s">
        <v>37</v>
      </c>
      <c r="V1117" t="s">
        <v>9073</v>
      </c>
      <c r="Y1117" s="90"/>
      <c r="Z1117" s="2">
        <v>1</v>
      </c>
      <c r="AA1117" s="22">
        <v>44</v>
      </c>
      <c r="AB1117" s="22"/>
      <c r="AC1117" s="22"/>
      <c r="AD1117" s="22"/>
      <c r="AE1117" s="22"/>
      <c r="AF1117" t="s">
        <v>1978</v>
      </c>
      <c r="AI1117" t="s">
        <v>677</v>
      </c>
      <c r="AK1117" t="s">
        <v>98</v>
      </c>
      <c r="AN1117" t="s">
        <v>465</v>
      </c>
      <c r="AU1117"/>
      <c r="AV1117"/>
      <c r="AW1117"/>
      <c r="AX1117"/>
      <c r="BC1117" s="173"/>
      <c r="BD1117" s="173"/>
      <c r="BE1117" s="173"/>
      <c r="BF1117" s="173"/>
      <c r="BG1117" s="166"/>
      <c r="BH1117" s="166"/>
      <c r="BI1117" s="160"/>
      <c r="BJ1117" s="43">
        <f t="shared" si="126"/>
        <v>0</v>
      </c>
      <c r="BK1117" s="44"/>
      <c r="BL1117" s="44"/>
      <c r="BM1117" s="44"/>
      <c r="BN1117" s="44"/>
      <c r="BR1117" s="2" t="s">
        <v>10975</v>
      </c>
    </row>
    <row r="1118" spans="1:70" x14ac:dyDescent="0.2">
      <c r="A1118" t="s">
        <v>1938</v>
      </c>
      <c r="B1118" t="s">
        <v>1941</v>
      </c>
      <c r="C1118" t="s">
        <v>41</v>
      </c>
      <c r="D1118" t="s">
        <v>85</v>
      </c>
      <c r="E1118" t="s">
        <v>70</v>
      </c>
      <c r="F1118" t="s">
        <v>34</v>
      </c>
      <c r="G1118" s="22">
        <v>16</v>
      </c>
      <c r="H1118" s="22">
        <v>16</v>
      </c>
      <c r="I1118" s="22">
        <f t="shared" si="127"/>
        <v>16</v>
      </c>
      <c r="J1118" s="22"/>
      <c r="K1118" s="90"/>
      <c r="L1118" s="90"/>
      <c r="M1118" s="2"/>
      <c r="N1118" t="s">
        <v>35</v>
      </c>
      <c r="O1118" t="s">
        <v>35</v>
      </c>
      <c r="P1118" t="s">
        <v>36</v>
      </c>
      <c r="Q1118" t="s">
        <v>9074</v>
      </c>
      <c r="U1118" s="2" t="s">
        <v>37</v>
      </c>
      <c r="V1118" t="s">
        <v>1943</v>
      </c>
      <c r="Y1118" s="90"/>
      <c r="Z1118" s="2">
        <v>1</v>
      </c>
      <c r="AA1118" s="22">
        <v>41</v>
      </c>
      <c r="AB1118" s="22"/>
      <c r="AC1118" s="22"/>
      <c r="AD1118" s="22"/>
      <c r="AE1118" s="45" t="s">
        <v>7545</v>
      </c>
      <c r="AF1118" t="s">
        <v>57</v>
      </c>
      <c r="AI1118" t="s">
        <v>144</v>
      </c>
      <c r="AK1118" t="s">
        <v>51</v>
      </c>
      <c r="AN1118" t="s">
        <v>465</v>
      </c>
      <c r="AU1118"/>
      <c r="AX1118"/>
      <c r="BC1118" s="173"/>
      <c r="BD1118" s="173"/>
      <c r="BE1118" s="173"/>
      <c r="BF1118" s="173"/>
      <c r="BG1118" s="166"/>
      <c r="BH1118" s="166"/>
      <c r="BI1118" s="160"/>
      <c r="BJ1118" s="43">
        <f t="shared" si="126"/>
        <v>0</v>
      </c>
      <c r="BK1118" s="44"/>
      <c r="BL1118" s="44"/>
      <c r="BM1118" s="44"/>
      <c r="BN1118" s="43">
        <f>BJ1118</f>
        <v>0</v>
      </c>
      <c r="BR1118" s="2" t="s">
        <v>10975</v>
      </c>
    </row>
    <row r="1119" spans="1:70" x14ac:dyDescent="0.2">
      <c r="A1119" t="s">
        <v>1938</v>
      </c>
      <c r="B1119" t="s">
        <v>1941</v>
      </c>
      <c r="C1119" t="s">
        <v>41</v>
      </c>
      <c r="D1119" t="s">
        <v>85</v>
      </c>
      <c r="E1119" t="s">
        <v>70</v>
      </c>
      <c r="F1119" t="s">
        <v>34</v>
      </c>
      <c r="G1119" s="22">
        <v>16</v>
      </c>
      <c r="H1119" s="22">
        <v>16</v>
      </c>
      <c r="I1119" s="22">
        <f t="shared" si="127"/>
        <v>16</v>
      </c>
      <c r="J1119" s="22"/>
      <c r="K1119" s="90"/>
      <c r="L1119" s="90"/>
      <c r="M1119" s="2"/>
      <c r="N1119" t="s">
        <v>35</v>
      </c>
      <c r="O1119" t="s">
        <v>35</v>
      </c>
      <c r="P1119" t="s">
        <v>36</v>
      </c>
      <c r="Q1119" t="s">
        <v>2046</v>
      </c>
      <c r="U1119" s="2" t="s">
        <v>37</v>
      </c>
      <c r="V1119" t="s">
        <v>1946</v>
      </c>
      <c r="Y1119" s="90"/>
      <c r="Z1119" s="2">
        <v>1</v>
      </c>
      <c r="AA1119" s="22">
        <v>42</v>
      </c>
      <c r="AB1119" s="22"/>
      <c r="AC1119" s="22"/>
      <c r="AD1119" s="22"/>
      <c r="AE1119" s="45" t="s">
        <v>7590</v>
      </c>
      <c r="AF1119" t="s">
        <v>2067</v>
      </c>
      <c r="AI1119" t="s">
        <v>144</v>
      </c>
      <c r="AK1119" t="s">
        <v>51</v>
      </c>
      <c r="AN1119" t="s">
        <v>465</v>
      </c>
      <c r="AU1119"/>
      <c r="AX1119"/>
      <c r="BC1119" s="173"/>
      <c r="BD1119" s="173"/>
      <c r="BE1119" s="173"/>
      <c r="BF1119" s="173"/>
      <c r="BG1119" s="166"/>
      <c r="BH1119" s="166"/>
      <c r="BI1119" s="160"/>
      <c r="BJ1119" s="43">
        <f t="shared" si="126"/>
        <v>0</v>
      </c>
      <c r="BK1119" s="44"/>
      <c r="BL1119" s="44"/>
      <c r="BM1119" s="44"/>
      <c r="BN1119" s="43">
        <f>BJ1119</f>
        <v>0</v>
      </c>
      <c r="BR1119" s="2" t="s">
        <v>10975</v>
      </c>
    </row>
    <row r="1120" spans="1:70" x14ac:dyDescent="0.2">
      <c r="A1120" t="s">
        <v>1938</v>
      </c>
      <c r="B1120" t="s">
        <v>1941</v>
      </c>
      <c r="C1120" t="s">
        <v>41</v>
      </c>
      <c r="D1120" t="s">
        <v>85</v>
      </c>
      <c r="E1120" t="s">
        <v>70</v>
      </c>
      <c r="F1120" t="s">
        <v>34</v>
      </c>
      <c r="G1120" s="22">
        <v>16</v>
      </c>
      <c r="H1120" s="22">
        <v>16</v>
      </c>
      <c r="I1120" s="22">
        <f t="shared" si="127"/>
        <v>16</v>
      </c>
      <c r="J1120" s="22"/>
      <c r="K1120" s="90"/>
      <c r="L1120" s="90"/>
      <c r="M1120" s="2"/>
      <c r="N1120" t="s">
        <v>35</v>
      </c>
      <c r="O1120" t="s">
        <v>35</v>
      </c>
      <c r="P1120" t="s">
        <v>36</v>
      </c>
      <c r="Q1120" t="s">
        <v>6485</v>
      </c>
      <c r="U1120" s="2" t="s">
        <v>37</v>
      </c>
      <c r="V1120" t="s">
        <v>9075</v>
      </c>
      <c r="Y1120" s="90"/>
      <c r="Z1120" s="2">
        <v>1</v>
      </c>
      <c r="AA1120" s="22">
        <v>47</v>
      </c>
      <c r="AB1120" s="22"/>
      <c r="AC1120" s="22"/>
      <c r="AD1120" s="22"/>
      <c r="AE1120" s="22"/>
      <c r="AF1120" t="s">
        <v>9076</v>
      </c>
      <c r="AI1120" t="s">
        <v>144</v>
      </c>
      <c r="AK1120" t="s">
        <v>51</v>
      </c>
      <c r="AN1120" t="s">
        <v>465</v>
      </c>
      <c r="AU1120"/>
      <c r="AV1120"/>
      <c r="AW1120"/>
      <c r="AX1120"/>
      <c r="BC1120" s="173"/>
      <c r="BD1120" s="173"/>
      <c r="BE1120" s="173"/>
      <c r="BF1120" s="173"/>
      <c r="BG1120" s="166"/>
      <c r="BH1120" s="166"/>
      <c r="BI1120" s="160"/>
      <c r="BJ1120" s="43">
        <f t="shared" si="126"/>
        <v>0</v>
      </c>
      <c r="BK1120" s="44"/>
      <c r="BL1120" s="44"/>
      <c r="BM1120" s="44"/>
      <c r="BN1120" s="44"/>
      <c r="BR1120" s="2" t="s">
        <v>10975</v>
      </c>
    </row>
    <row r="1121" spans="1:70" x14ac:dyDescent="0.2">
      <c r="A1121" t="s">
        <v>1938</v>
      </c>
      <c r="B1121" t="s">
        <v>1948</v>
      </c>
      <c r="C1121" t="s">
        <v>41</v>
      </c>
      <c r="D1121" t="s">
        <v>85</v>
      </c>
      <c r="E1121" t="s">
        <v>70</v>
      </c>
      <c r="F1121" t="s">
        <v>43</v>
      </c>
      <c r="G1121" s="22">
        <v>32</v>
      </c>
      <c r="H1121" s="22">
        <v>32</v>
      </c>
      <c r="I1121" s="22">
        <f t="shared" si="127"/>
        <v>32</v>
      </c>
      <c r="J1121" s="22"/>
      <c r="K1121" s="90"/>
      <c r="L1121" s="90"/>
      <c r="M1121" s="2"/>
      <c r="N1121" t="s">
        <v>35</v>
      </c>
      <c r="O1121" t="s">
        <v>35</v>
      </c>
      <c r="P1121" t="s">
        <v>36</v>
      </c>
      <c r="Q1121" t="s">
        <v>2114</v>
      </c>
      <c r="U1121" s="2" t="s">
        <v>37</v>
      </c>
      <c r="V1121" t="s">
        <v>1950</v>
      </c>
      <c r="Y1121" s="90"/>
      <c r="Z1121" s="2">
        <v>1</v>
      </c>
      <c r="AA1121" s="22">
        <v>70</v>
      </c>
      <c r="AB1121" s="22"/>
      <c r="AC1121" s="22"/>
      <c r="AD1121" s="22"/>
      <c r="AE1121" s="22"/>
      <c r="AF1121" t="s">
        <v>398</v>
      </c>
      <c r="AI1121" t="s">
        <v>9077</v>
      </c>
      <c r="AK1121" t="s">
        <v>44</v>
      </c>
      <c r="AN1121" t="s">
        <v>465</v>
      </c>
      <c r="AU1121"/>
      <c r="AV1121"/>
      <c r="AW1121"/>
      <c r="AX1121"/>
      <c r="BC1121" s="173"/>
      <c r="BD1121" s="173"/>
      <c r="BE1121" s="173"/>
      <c r="BF1121" s="173"/>
      <c r="BG1121" s="166"/>
      <c r="BH1121" s="166"/>
      <c r="BI1121" s="160"/>
      <c r="BJ1121" s="43">
        <f t="shared" si="126"/>
        <v>0</v>
      </c>
      <c r="BK1121" s="44"/>
      <c r="BL1121" s="44"/>
      <c r="BM1121" s="44"/>
      <c r="BN1121" s="44"/>
      <c r="BR1121" s="2" t="s">
        <v>10975</v>
      </c>
    </row>
    <row r="1122" spans="1:70" x14ac:dyDescent="0.2">
      <c r="A1122" t="s">
        <v>1938</v>
      </c>
      <c r="B1122" t="s">
        <v>1948</v>
      </c>
      <c r="C1122" t="s">
        <v>41</v>
      </c>
      <c r="D1122" t="s">
        <v>85</v>
      </c>
      <c r="E1122" t="s">
        <v>70</v>
      </c>
      <c r="F1122" t="s">
        <v>43</v>
      </c>
      <c r="G1122" s="22">
        <v>32</v>
      </c>
      <c r="H1122" s="22">
        <v>32</v>
      </c>
      <c r="I1122" s="22">
        <f t="shared" si="127"/>
        <v>32</v>
      </c>
      <c r="J1122" s="22"/>
      <c r="K1122" s="90"/>
      <c r="L1122" s="90"/>
      <c r="M1122" s="2"/>
      <c r="N1122" t="s">
        <v>35</v>
      </c>
      <c r="O1122" t="s">
        <v>35</v>
      </c>
      <c r="P1122" t="s">
        <v>36</v>
      </c>
      <c r="Q1122" t="s">
        <v>2007</v>
      </c>
      <c r="U1122" s="2" t="s">
        <v>37</v>
      </c>
      <c r="V1122" t="s">
        <v>9078</v>
      </c>
      <c r="Y1122" s="90"/>
      <c r="Z1122" s="2">
        <v>1</v>
      </c>
      <c r="AA1122" s="22">
        <v>43</v>
      </c>
      <c r="AB1122" s="22"/>
      <c r="AC1122" s="22"/>
      <c r="AD1122" s="22"/>
      <c r="AE1122" s="22"/>
      <c r="AF1122" t="s">
        <v>1956</v>
      </c>
      <c r="AI1122" t="s">
        <v>660</v>
      </c>
      <c r="AK1122" t="s">
        <v>44</v>
      </c>
      <c r="AN1122" t="s">
        <v>465</v>
      </c>
      <c r="AU1122"/>
      <c r="AV1122"/>
      <c r="AW1122"/>
      <c r="AX1122"/>
      <c r="BC1122" s="173"/>
      <c r="BD1122" s="173"/>
      <c r="BE1122" s="173"/>
      <c r="BF1122" s="173"/>
      <c r="BG1122" s="166"/>
      <c r="BH1122" s="166"/>
      <c r="BI1122" s="160"/>
      <c r="BJ1122" s="43">
        <f t="shared" si="126"/>
        <v>0</v>
      </c>
      <c r="BK1122" s="44"/>
      <c r="BL1122" s="44"/>
      <c r="BM1122" s="44"/>
      <c r="BN1122" s="44"/>
      <c r="BR1122" s="2" t="s">
        <v>10975</v>
      </c>
    </row>
    <row r="1123" spans="1:70" x14ac:dyDescent="0.2">
      <c r="A1123" t="s">
        <v>1938</v>
      </c>
      <c r="B1123" t="s">
        <v>9079</v>
      </c>
      <c r="C1123" t="s">
        <v>41</v>
      </c>
      <c r="D1123" t="s">
        <v>85</v>
      </c>
      <c r="E1123" t="s">
        <v>70</v>
      </c>
      <c r="F1123" t="s">
        <v>630</v>
      </c>
      <c r="G1123" s="22">
        <v>24</v>
      </c>
      <c r="H1123" s="22">
        <v>24</v>
      </c>
      <c r="I1123" s="22">
        <f t="shared" si="127"/>
        <v>24</v>
      </c>
      <c r="J1123" s="22"/>
      <c r="K1123" s="90"/>
      <c r="L1123" s="90"/>
      <c r="M1123" s="2"/>
      <c r="N1123" t="s">
        <v>40</v>
      </c>
      <c r="O1123" t="s">
        <v>35</v>
      </c>
      <c r="P1123" t="s">
        <v>36</v>
      </c>
      <c r="Q1123" t="s">
        <v>9080</v>
      </c>
      <c r="U1123" s="2" t="s">
        <v>37</v>
      </c>
      <c r="V1123" t="s">
        <v>9081</v>
      </c>
      <c r="Y1123" s="90"/>
      <c r="Z1123" s="2">
        <v>1</v>
      </c>
      <c r="AA1123" s="22">
        <v>43</v>
      </c>
      <c r="AB1123" s="22"/>
      <c r="AC1123" s="22"/>
      <c r="AD1123" s="22"/>
      <c r="AE1123" s="22"/>
      <c r="AF1123" t="s">
        <v>1956</v>
      </c>
      <c r="AI1123" t="s">
        <v>7416</v>
      </c>
      <c r="AK1123" t="s">
        <v>69</v>
      </c>
      <c r="AN1123" t="s">
        <v>465</v>
      </c>
      <c r="AU1123"/>
      <c r="AV1123"/>
      <c r="AW1123"/>
      <c r="AX1123"/>
      <c r="BC1123" s="173"/>
      <c r="BD1123" s="173"/>
      <c r="BE1123" s="173"/>
      <c r="BF1123" s="173"/>
      <c r="BG1123" s="166"/>
      <c r="BH1123" s="166"/>
      <c r="BI1123" s="160"/>
      <c r="BJ1123" s="43">
        <f t="shared" si="126"/>
        <v>0</v>
      </c>
      <c r="BK1123" s="44"/>
      <c r="BL1123" s="44"/>
      <c r="BM1123" s="44"/>
      <c r="BN1123" s="44"/>
      <c r="BR1123" s="2" t="s">
        <v>10975</v>
      </c>
    </row>
    <row r="1124" spans="1:70" x14ac:dyDescent="0.2">
      <c r="A1124" t="s">
        <v>1938</v>
      </c>
      <c r="B1124" t="s">
        <v>9082</v>
      </c>
      <c r="C1124" t="s">
        <v>41</v>
      </c>
      <c r="D1124" t="s">
        <v>85</v>
      </c>
      <c r="E1124" t="s">
        <v>70</v>
      </c>
      <c r="F1124" t="s">
        <v>34</v>
      </c>
      <c r="G1124" s="22">
        <v>16</v>
      </c>
      <c r="H1124" s="22">
        <v>16</v>
      </c>
      <c r="I1124" s="22">
        <f t="shared" si="127"/>
        <v>16</v>
      </c>
      <c r="J1124" s="22"/>
      <c r="K1124" s="90"/>
      <c r="L1124" s="90"/>
      <c r="M1124" s="2"/>
      <c r="N1124" t="s">
        <v>60</v>
      </c>
      <c r="O1124" t="s">
        <v>35</v>
      </c>
      <c r="P1124" t="s">
        <v>36</v>
      </c>
      <c r="Q1124" t="s">
        <v>9080</v>
      </c>
      <c r="U1124" s="2" t="s">
        <v>37</v>
      </c>
      <c r="V1124" t="s">
        <v>9083</v>
      </c>
      <c r="Y1124" s="90"/>
      <c r="Z1124" s="2">
        <v>1</v>
      </c>
      <c r="AA1124" s="22">
        <v>52</v>
      </c>
      <c r="AB1124" s="22"/>
      <c r="AC1124" s="22"/>
      <c r="AD1124" s="22"/>
      <c r="AE1124" s="22"/>
      <c r="AF1124" t="s">
        <v>1969</v>
      </c>
      <c r="AI1124" t="s">
        <v>9084</v>
      </c>
      <c r="AK1124" t="s">
        <v>51</v>
      </c>
      <c r="AN1124" t="s">
        <v>465</v>
      </c>
      <c r="AU1124"/>
      <c r="AV1124"/>
      <c r="AW1124"/>
      <c r="AX1124"/>
      <c r="BC1124" s="173"/>
      <c r="BD1124" s="173"/>
      <c r="BE1124" s="173"/>
      <c r="BF1124" s="173"/>
      <c r="BG1124" s="166"/>
      <c r="BH1124" s="166"/>
      <c r="BI1124" s="160"/>
      <c r="BJ1124" s="43">
        <f t="shared" si="126"/>
        <v>0</v>
      </c>
      <c r="BK1124" s="44"/>
      <c r="BL1124" s="44"/>
      <c r="BM1124" s="44"/>
      <c r="BN1124" s="44"/>
      <c r="BR1124" s="2" t="s">
        <v>10975</v>
      </c>
    </row>
    <row r="1125" spans="1:70" x14ac:dyDescent="0.2">
      <c r="A1125" t="s">
        <v>1938</v>
      </c>
      <c r="B1125" t="s">
        <v>9082</v>
      </c>
      <c r="C1125" t="s">
        <v>41</v>
      </c>
      <c r="D1125" t="s">
        <v>85</v>
      </c>
      <c r="E1125" t="s">
        <v>70</v>
      </c>
      <c r="F1125" t="s">
        <v>34</v>
      </c>
      <c r="G1125" s="22">
        <v>16</v>
      </c>
      <c r="H1125" s="22">
        <v>16</v>
      </c>
      <c r="I1125" s="22">
        <f t="shared" si="127"/>
        <v>16</v>
      </c>
      <c r="J1125" s="22"/>
      <c r="K1125" s="90"/>
      <c r="L1125" s="90"/>
      <c r="M1125" s="2"/>
      <c r="N1125" t="s">
        <v>60</v>
      </c>
      <c r="O1125" t="s">
        <v>35</v>
      </c>
      <c r="P1125" t="s">
        <v>36</v>
      </c>
      <c r="Q1125" t="s">
        <v>9085</v>
      </c>
      <c r="U1125" s="2" t="s">
        <v>37</v>
      </c>
      <c r="V1125" t="s">
        <v>9086</v>
      </c>
      <c r="Y1125" s="90"/>
      <c r="Z1125" s="2">
        <v>1</v>
      </c>
      <c r="AA1125" s="22">
        <v>44</v>
      </c>
      <c r="AB1125" s="22"/>
      <c r="AC1125" s="22"/>
      <c r="AD1125" s="22"/>
      <c r="AE1125" s="22"/>
      <c r="AF1125" t="s">
        <v>1978</v>
      </c>
      <c r="AI1125" t="s">
        <v>7416</v>
      </c>
      <c r="AK1125" t="s">
        <v>51</v>
      </c>
      <c r="AN1125" t="s">
        <v>465</v>
      </c>
      <c r="AU1125"/>
      <c r="AV1125"/>
      <c r="AW1125"/>
      <c r="AX1125"/>
      <c r="BC1125" s="173"/>
      <c r="BD1125" s="173"/>
      <c r="BE1125" s="173"/>
      <c r="BF1125" s="173"/>
      <c r="BG1125" s="166"/>
      <c r="BH1125" s="166"/>
      <c r="BI1125" s="160"/>
      <c r="BJ1125" s="43">
        <f t="shared" si="126"/>
        <v>0</v>
      </c>
      <c r="BK1125" s="44"/>
      <c r="BL1125" s="44"/>
      <c r="BM1125" s="44"/>
      <c r="BN1125" s="44"/>
      <c r="BR1125" s="2" t="s">
        <v>10975</v>
      </c>
    </row>
    <row r="1126" spans="1:70" x14ac:dyDescent="0.2">
      <c r="A1126" t="s">
        <v>1938</v>
      </c>
      <c r="B1126" t="s">
        <v>9087</v>
      </c>
      <c r="C1126" t="s">
        <v>81</v>
      </c>
      <c r="D1126" t="s">
        <v>72</v>
      </c>
      <c r="E1126" t="s">
        <v>70</v>
      </c>
      <c r="F1126" t="s">
        <v>274</v>
      </c>
      <c r="G1126" s="22">
        <v>40</v>
      </c>
      <c r="H1126" s="22">
        <v>40</v>
      </c>
      <c r="I1126" s="22">
        <f t="shared" si="127"/>
        <v>40</v>
      </c>
      <c r="J1126" s="22"/>
      <c r="K1126" s="90"/>
      <c r="L1126" s="90"/>
      <c r="M1126" s="2"/>
      <c r="N1126" t="s">
        <v>45</v>
      </c>
      <c r="O1126" t="s">
        <v>35</v>
      </c>
      <c r="P1126" t="s">
        <v>89</v>
      </c>
      <c r="Q1126" t="s">
        <v>1958</v>
      </c>
      <c r="U1126" s="2" t="s">
        <v>37</v>
      </c>
      <c r="V1126" t="s">
        <v>9088</v>
      </c>
      <c r="Y1126" s="90"/>
      <c r="Z1126" s="2">
        <v>1</v>
      </c>
      <c r="AA1126" s="22">
        <v>52</v>
      </c>
      <c r="AB1126" s="22"/>
      <c r="AC1126" s="22"/>
      <c r="AD1126" s="22"/>
      <c r="AE1126" s="22"/>
      <c r="AF1126" t="s">
        <v>1969</v>
      </c>
      <c r="AI1126" t="s">
        <v>1569</v>
      </c>
      <c r="AK1126" t="s">
        <v>152</v>
      </c>
      <c r="AN1126" t="s">
        <v>465</v>
      </c>
      <c r="AU1126"/>
      <c r="AV1126"/>
      <c r="AW1126"/>
      <c r="AX1126"/>
      <c r="BC1126" s="173"/>
      <c r="BD1126" s="173"/>
      <c r="BE1126" s="173"/>
      <c r="BF1126" s="173"/>
      <c r="BG1126" s="166"/>
      <c r="BH1126" s="166"/>
      <c r="BI1126" s="160"/>
      <c r="BJ1126" s="43">
        <f t="shared" si="126"/>
        <v>0</v>
      </c>
      <c r="BK1126" s="44"/>
      <c r="BL1126" s="44"/>
      <c r="BM1126" s="44"/>
      <c r="BN1126" s="44"/>
      <c r="BR1126" s="2" t="s">
        <v>10975</v>
      </c>
    </row>
    <row r="1127" spans="1:70" x14ac:dyDescent="0.2">
      <c r="A1127" t="s">
        <v>1938</v>
      </c>
      <c r="B1127" t="s">
        <v>9089</v>
      </c>
      <c r="C1127" t="s">
        <v>81</v>
      </c>
      <c r="D1127" t="s">
        <v>72</v>
      </c>
      <c r="E1127" t="s">
        <v>70</v>
      </c>
      <c r="F1127" t="s">
        <v>630</v>
      </c>
      <c r="G1127" s="22">
        <v>24</v>
      </c>
      <c r="H1127" s="22">
        <v>24</v>
      </c>
      <c r="I1127" s="22">
        <f t="shared" si="127"/>
        <v>24</v>
      </c>
      <c r="J1127" s="22"/>
      <c r="K1127" s="90"/>
      <c r="L1127" s="90"/>
      <c r="M1127" s="2"/>
      <c r="N1127" t="s">
        <v>40</v>
      </c>
      <c r="O1127" t="s">
        <v>35</v>
      </c>
      <c r="P1127" t="s">
        <v>89</v>
      </c>
      <c r="Q1127" t="s">
        <v>2000</v>
      </c>
      <c r="U1127" s="2" t="s">
        <v>37</v>
      </c>
      <c r="V1127" t="s">
        <v>9090</v>
      </c>
      <c r="Y1127" s="90"/>
      <c r="Z1127" s="2">
        <v>1</v>
      </c>
      <c r="AA1127" s="22">
        <v>43</v>
      </c>
      <c r="AB1127" s="22"/>
      <c r="AC1127" s="22"/>
      <c r="AD1127" s="22"/>
      <c r="AE1127" s="22"/>
      <c r="AF1127" t="s">
        <v>1956</v>
      </c>
      <c r="AI1127" t="s">
        <v>7416</v>
      </c>
      <c r="AK1127" t="s">
        <v>69</v>
      </c>
      <c r="AN1127" t="s">
        <v>465</v>
      </c>
      <c r="AU1127"/>
      <c r="AV1127"/>
      <c r="AW1127"/>
      <c r="AX1127"/>
      <c r="BC1127" s="173"/>
      <c r="BD1127" s="173"/>
      <c r="BE1127" s="173"/>
      <c r="BF1127" s="173"/>
      <c r="BG1127" s="166"/>
      <c r="BH1127" s="166"/>
      <c r="BI1127" s="160"/>
      <c r="BJ1127" s="43">
        <f t="shared" si="126"/>
        <v>0</v>
      </c>
      <c r="BK1127" s="44"/>
      <c r="BL1127" s="44"/>
      <c r="BM1127" s="44"/>
      <c r="BN1127" s="44"/>
      <c r="BR1127" s="2" t="s">
        <v>10975</v>
      </c>
    </row>
    <row r="1128" spans="1:70" x14ac:dyDescent="0.2">
      <c r="A1128" t="s">
        <v>1938</v>
      </c>
      <c r="B1128" t="s">
        <v>9091</v>
      </c>
      <c r="C1128" t="s">
        <v>81</v>
      </c>
      <c r="D1128" t="s">
        <v>72</v>
      </c>
      <c r="E1128" t="s">
        <v>70</v>
      </c>
      <c r="F1128" t="s">
        <v>34</v>
      </c>
      <c r="G1128" s="22">
        <v>16</v>
      </c>
      <c r="H1128" s="22">
        <v>16</v>
      </c>
      <c r="I1128" s="22">
        <f t="shared" si="127"/>
        <v>16</v>
      </c>
      <c r="J1128" s="22"/>
      <c r="K1128" s="90"/>
      <c r="L1128" s="90"/>
      <c r="M1128" s="2"/>
      <c r="N1128" t="s">
        <v>60</v>
      </c>
      <c r="O1128" t="s">
        <v>35</v>
      </c>
      <c r="P1128" t="s">
        <v>89</v>
      </c>
      <c r="Q1128" t="s">
        <v>9072</v>
      </c>
      <c r="U1128" s="2" t="s">
        <v>37</v>
      </c>
      <c r="V1128" t="s">
        <v>9092</v>
      </c>
      <c r="Y1128" s="90"/>
      <c r="Z1128" s="2">
        <v>2</v>
      </c>
      <c r="AA1128" s="22">
        <v>87</v>
      </c>
      <c r="AB1128" s="22"/>
      <c r="AC1128" s="22"/>
      <c r="AD1128" s="22"/>
      <c r="AE1128" s="22"/>
      <c r="AF1128" t="s">
        <v>8450</v>
      </c>
      <c r="AI1128" t="s">
        <v>7416</v>
      </c>
      <c r="AK1128" t="s">
        <v>51</v>
      </c>
      <c r="AN1128" t="s">
        <v>465</v>
      </c>
      <c r="AU1128"/>
      <c r="AV1128"/>
      <c r="AW1128"/>
      <c r="AX1128"/>
      <c r="BC1128" s="173"/>
      <c r="BD1128" s="173"/>
      <c r="BE1128" s="173"/>
      <c r="BF1128" s="173"/>
      <c r="BG1128" s="166"/>
      <c r="BH1128" s="166"/>
      <c r="BI1128" s="160"/>
      <c r="BJ1128" s="43">
        <f t="shared" si="126"/>
        <v>0</v>
      </c>
      <c r="BK1128" s="44"/>
      <c r="BL1128" s="44"/>
      <c r="BM1128" s="44"/>
      <c r="BN1128" s="44"/>
      <c r="BR1128" s="2" t="s">
        <v>10975</v>
      </c>
    </row>
    <row r="1129" spans="1:70" s="56" customFormat="1" x14ac:dyDescent="0.2">
      <c r="A1129" s="56" t="s">
        <v>1938</v>
      </c>
      <c r="B1129" s="56" t="s">
        <v>9093</v>
      </c>
      <c r="C1129" s="56" t="s">
        <v>81</v>
      </c>
      <c r="D1129" t="s">
        <v>72</v>
      </c>
      <c r="E1129" t="s">
        <v>70</v>
      </c>
      <c r="F1129" t="s">
        <v>43</v>
      </c>
      <c r="G1129" s="58">
        <v>32</v>
      </c>
      <c r="H1129" s="58">
        <v>32</v>
      </c>
      <c r="I1129" s="50"/>
      <c r="J1129" s="52"/>
      <c r="K1129" s="153"/>
      <c r="L1129" s="153"/>
      <c r="M1129" s="154"/>
      <c r="N1129" t="s">
        <v>45</v>
      </c>
      <c r="O1129" t="s">
        <v>35</v>
      </c>
      <c r="P1129" s="56" t="s">
        <v>89</v>
      </c>
      <c r="Q1129" s="56" t="s">
        <v>9094</v>
      </c>
      <c r="U1129" s="154" t="s">
        <v>37</v>
      </c>
      <c r="V1129" s="56" t="s">
        <v>9095</v>
      </c>
      <c r="W1129"/>
      <c r="Y1129" s="90"/>
      <c r="Z1129" s="154">
        <v>1</v>
      </c>
      <c r="AA1129" s="58">
        <v>52</v>
      </c>
      <c r="AB1129" s="52">
        <f>AA1129</f>
        <v>52</v>
      </c>
      <c r="AC1129" s="52">
        <v>1</v>
      </c>
      <c r="AD1129" s="53">
        <v>2</v>
      </c>
      <c r="AE1129" s="58"/>
      <c r="AF1129" s="56" t="s">
        <v>1969</v>
      </c>
      <c r="AG1129" s="49"/>
      <c r="AH1129" s="49"/>
      <c r="AI1129" s="56" t="s">
        <v>164</v>
      </c>
      <c r="AJ1129"/>
      <c r="AK1129" t="s">
        <v>206</v>
      </c>
      <c r="AL1129"/>
      <c r="AM1129"/>
      <c r="AN1129" t="s">
        <v>465</v>
      </c>
      <c r="AO1129"/>
      <c r="AP1129"/>
      <c r="AQ1129"/>
      <c r="AR1129"/>
      <c r="AY1129" s="43"/>
      <c r="AZ1129" s="43"/>
      <c r="BA1129" s="55"/>
      <c r="BB1129" s="55"/>
      <c r="BC1129" s="173"/>
      <c r="BD1129" s="173"/>
      <c r="BE1129" s="173"/>
      <c r="BF1129" s="173"/>
      <c r="BG1129" s="167"/>
      <c r="BH1129" s="167"/>
      <c r="BI1129" s="160"/>
      <c r="BJ1129" s="155">
        <f t="shared" si="126"/>
        <v>0</v>
      </c>
      <c r="BK1129" s="156"/>
      <c r="BL1129" s="156"/>
      <c r="BM1129" s="156"/>
      <c r="BN1129" s="156"/>
      <c r="BO1129" s="154"/>
      <c r="BP1129" s="102" t="s">
        <v>7542</v>
      </c>
      <c r="BR1129" s="2" t="s">
        <v>10975</v>
      </c>
    </row>
    <row r="1130" spans="1:70" x14ac:dyDescent="0.2">
      <c r="A1130" t="s">
        <v>1938</v>
      </c>
      <c r="B1130" t="s">
        <v>9096</v>
      </c>
      <c r="C1130" t="s">
        <v>81</v>
      </c>
      <c r="D1130" t="s">
        <v>72</v>
      </c>
      <c r="E1130" t="s">
        <v>70</v>
      </c>
      <c r="F1130" t="s">
        <v>630</v>
      </c>
      <c r="G1130" s="22">
        <v>24</v>
      </c>
      <c r="H1130" s="22">
        <v>24</v>
      </c>
      <c r="I1130" s="22">
        <f t="shared" si="127"/>
        <v>24</v>
      </c>
      <c r="J1130" s="22"/>
      <c r="K1130" s="90"/>
      <c r="L1130" s="90"/>
      <c r="M1130" s="2"/>
      <c r="N1130" t="s">
        <v>35</v>
      </c>
      <c r="O1130" t="s">
        <v>35</v>
      </c>
      <c r="P1130" t="s">
        <v>89</v>
      </c>
      <c r="Q1130" t="s">
        <v>2007</v>
      </c>
      <c r="U1130" s="2" t="s">
        <v>37</v>
      </c>
      <c r="V1130" t="s">
        <v>9097</v>
      </c>
      <c r="Y1130" s="90"/>
      <c r="Z1130" s="2">
        <v>1</v>
      </c>
      <c r="AA1130" s="22">
        <v>52</v>
      </c>
      <c r="AB1130" s="22"/>
      <c r="AC1130" s="22"/>
      <c r="AD1130" s="22"/>
      <c r="AE1130" s="22"/>
      <c r="AF1130" t="s">
        <v>1969</v>
      </c>
      <c r="AI1130" t="s">
        <v>93</v>
      </c>
      <c r="AK1130" t="s">
        <v>69</v>
      </c>
      <c r="AN1130" t="s">
        <v>465</v>
      </c>
      <c r="AU1130"/>
      <c r="AV1130"/>
      <c r="AW1130"/>
      <c r="AX1130"/>
      <c r="BC1130" s="173"/>
      <c r="BD1130" s="173"/>
      <c r="BE1130" s="173"/>
      <c r="BF1130" s="173"/>
      <c r="BG1130" s="166"/>
      <c r="BH1130" s="166"/>
      <c r="BI1130" s="160"/>
      <c r="BJ1130" s="43">
        <f t="shared" si="126"/>
        <v>0</v>
      </c>
      <c r="BK1130" s="44"/>
      <c r="BL1130" s="44"/>
      <c r="BM1130" s="44"/>
      <c r="BN1130" s="44"/>
      <c r="BR1130" s="2" t="s">
        <v>10975</v>
      </c>
    </row>
    <row r="1131" spans="1:70" x14ac:dyDescent="0.2">
      <c r="A1131" t="s">
        <v>1938</v>
      </c>
      <c r="B1131" t="s">
        <v>9098</v>
      </c>
      <c r="C1131" t="s">
        <v>41</v>
      </c>
      <c r="D1131" t="s">
        <v>72</v>
      </c>
      <c r="E1131" t="s">
        <v>70</v>
      </c>
      <c r="F1131" t="s">
        <v>34</v>
      </c>
      <c r="G1131" s="22">
        <v>16</v>
      </c>
      <c r="H1131" s="22">
        <v>16</v>
      </c>
      <c r="I1131" s="22">
        <f t="shared" si="127"/>
        <v>16</v>
      </c>
      <c r="J1131" s="22"/>
      <c r="K1131" s="90"/>
      <c r="L1131" s="90"/>
      <c r="M1131" s="2"/>
      <c r="N1131" t="s">
        <v>60</v>
      </c>
      <c r="O1131" t="s">
        <v>35</v>
      </c>
      <c r="P1131" t="s">
        <v>36</v>
      </c>
      <c r="Q1131" t="s">
        <v>2084</v>
      </c>
      <c r="U1131" s="2" t="s">
        <v>37</v>
      </c>
      <c r="V1131" t="s">
        <v>9099</v>
      </c>
      <c r="Y1131" s="90"/>
      <c r="Z1131" s="2">
        <v>1</v>
      </c>
      <c r="AA1131" s="22">
        <v>52</v>
      </c>
      <c r="AB1131" s="22"/>
      <c r="AC1131" s="22"/>
      <c r="AD1131" s="22"/>
      <c r="AE1131" s="22"/>
      <c r="AF1131" t="s">
        <v>1969</v>
      </c>
      <c r="AI1131" t="s">
        <v>9084</v>
      </c>
      <c r="AK1131" t="s">
        <v>51</v>
      </c>
      <c r="AN1131" t="s">
        <v>465</v>
      </c>
      <c r="AU1131"/>
      <c r="AV1131"/>
      <c r="AW1131"/>
      <c r="AX1131"/>
      <c r="BC1131" s="173"/>
      <c r="BD1131" s="173"/>
      <c r="BE1131" s="173"/>
      <c r="BF1131" s="173"/>
      <c r="BG1131" s="166"/>
      <c r="BH1131" s="166"/>
      <c r="BI1131" s="160"/>
      <c r="BJ1131" s="43">
        <f t="shared" si="126"/>
        <v>0</v>
      </c>
      <c r="BK1131" s="44"/>
      <c r="BL1131" s="44"/>
      <c r="BM1131" s="44"/>
      <c r="BN1131" s="44"/>
      <c r="BR1131" s="2" t="s">
        <v>10975</v>
      </c>
    </row>
    <row r="1132" spans="1:70" x14ac:dyDescent="0.2">
      <c r="A1132" t="s">
        <v>1938</v>
      </c>
      <c r="B1132" t="s">
        <v>9100</v>
      </c>
      <c r="C1132" t="s">
        <v>41</v>
      </c>
      <c r="D1132" t="s">
        <v>72</v>
      </c>
      <c r="E1132" t="s">
        <v>70</v>
      </c>
      <c r="F1132" t="s">
        <v>630</v>
      </c>
      <c r="G1132" s="22">
        <v>24</v>
      </c>
      <c r="H1132" s="22">
        <v>24</v>
      </c>
      <c r="I1132" s="22">
        <f t="shared" si="127"/>
        <v>24</v>
      </c>
      <c r="J1132" s="22"/>
      <c r="K1132" s="90"/>
      <c r="L1132" s="90"/>
      <c r="M1132" s="2"/>
      <c r="N1132" t="s">
        <v>35</v>
      </c>
      <c r="O1132" t="s">
        <v>35</v>
      </c>
      <c r="P1132" t="s">
        <v>36</v>
      </c>
      <c r="Q1132" t="s">
        <v>2000</v>
      </c>
      <c r="U1132" s="2" t="s">
        <v>37</v>
      </c>
      <c r="V1132" t="s">
        <v>9101</v>
      </c>
      <c r="Y1132" s="90"/>
      <c r="Z1132" s="2">
        <v>1</v>
      </c>
      <c r="AA1132" s="22">
        <v>52</v>
      </c>
      <c r="AB1132" s="22"/>
      <c r="AC1132" s="22"/>
      <c r="AD1132" s="22"/>
      <c r="AE1132" s="22"/>
      <c r="AF1132" t="s">
        <v>1969</v>
      </c>
      <c r="AI1132" t="s">
        <v>93</v>
      </c>
      <c r="AK1132" t="s">
        <v>69</v>
      </c>
      <c r="AN1132" t="s">
        <v>465</v>
      </c>
      <c r="AU1132"/>
      <c r="AV1132"/>
      <c r="AW1132"/>
      <c r="AX1132"/>
      <c r="BC1132" s="173"/>
      <c r="BD1132" s="173"/>
      <c r="BE1132" s="173"/>
      <c r="BF1132" s="173"/>
      <c r="BG1132" s="166"/>
      <c r="BH1132" s="166"/>
      <c r="BI1132" s="160"/>
      <c r="BJ1132" s="43">
        <f t="shared" si="126"/>
        <v>0</v>
      </c>
      <c r="BK1132" s="44"/>
      <c r="BL1132" s="44"/>
      <c r="BM1132" s="44"/>
      <c r="BN1132" s="44"/>
      <c r="BR1132" s="2" t="s">
        <v>10975</v>
      </c>
    </row>
    <row r="1133" spans="1:70" x14ac:dyDescent="0.2">
      <c r="A1133" t="s">
        <v>1938</v>
      </c>
      <c r="B1133" t="s">
        <v>9102</v>
      </c>
      <c r="C1133" t="s">
        <v>41</v>
      </c>
      <c r="D1133" t="s">
        <v>72</v>
      </c>
      <c r="E1133" t="s">
        <v>70</v>
      </c>
      <c r="F1133" t="s">
        <v>34</v>
      </c>
      <c r="G1133" s="22">
        <v>16</v>
      </c>
      <c r="H1133" s="22">
        <v>16</v>
      </c>
      <c r="I1133" s="22">
        <f t="shared" si="127"/>
        <v>16</v>
      </c>
      <c r="J1133" s="22"/>
      <c r="K1133" s="90"/>
      <c r="L1133" s="90"/>
      <c r="M1133" s="2"/>
      <c r="N1133" t="s">
        <v>60</v>
      </c>
      <c r="O1133" t="s">
        <v>35</v>
      </c>
      <c r="P1133" t="s">
        <v>36</v>
      </c>
      <c r="Q1133" t="s">
        <v>9103</v>
      </c>
      <c r="U1133" s="2" t="s">
        <v>37</v>
      </c>
      <c r="V1133" t="s">
        <v>9104</v>
      </c>
      <c r="Y1133" s="90"/>
      <c r="Z1133" s="2">
        <v>1</v>
      </c>
      <c r="AA1133" s="22">
        <v>52</v>
      </c>
      <c r="AB1133" s="22"/>
      <c r="AC1133" s="22"/>
      <c r="AD1133" s="22"/>
      <c r="AE1133" s="22"/>
      <c r="AF1133" t="s">
        <v>1969</v>
      </c>
      <c r="AI1133" t="s">
        <v>7416</v>
      </c>
      <c r="AK1133" t="s">
        <v>51</v>
      </c>
      <c r="AN1133" t="s">
        <v>465</v>
      </c>
      <c r="AU1133"/>
      <c r="AV1133"/>
      <c r="AW1133"/>
      <c r="AX1133"/>
      <c r="BC1133" s="173"/>
      <c r="BD1133" s="173"/>
      <c r="BE1133" s="173"/>
      <c r="BF1133" s="173"/>
      <c r="BG1133" s="166"/>
      <c r="BH1133" s="166"/>
      <c r="BI1133" s="160"/>
      <c r="BJ1133" s="43">
        <f t="shared" si="126"/>
        <v>0</v>
      </c>
      <c r="BK1133" s="44"/>
      <c r="BL1133" s="44"/>
      <c r="BM1133" s="44"/>
      <c r="BN1133" s="44"/>
      <c r="BR1133" s="2" t="s">
        <v>10975</v>
      </c>
    </row>
    <row r="1134" spans="1:70" x14ac:dyDescent="0.2">
      <c r="A1134" t="s">
        <v>1938</v>
      </c>
      <c r="B1134" t="s">
        <v>9105</v>
      </c>
      <c r="C1134" t="s">
        <v>41</v>
      </c>
      <c r="D1134" t="s">
        <v>72</v>
      </c>
      <c r="E1134" t="s">
        <v>70</v>
      </c>
      <c r="F1134" t="s">
        <v>43</v>
      </c>
      <c r="G1134" s="22">
        <v>32</v>
      </c>
      <c r="H1134" s="22">
        <v>32</v>
      </c>
      <c r="I1134" s="22">
        <f t="shared" si="127"/>
        <v>32</v>
      </c>
      <c r="J1134" s="22"/>
      <c r="K1134" s="90"/>
      <c r="L1134" s="90"/>
      <c r="M1134" s="2"/>
      <c r="N1134" t="s">
        <v>35</v>
      </c>
      <c r="O1134" t="s">
        <v>35</v>
      </c>
      <c r="P1134" t="s">
        <v>36</v>
      </c>
      <c r="Q1134" t="s">
        <v>1976</v>
      </c>
      <c r="U1134" s="2" t="s">
        <v>37</v>
      </c>
      <c r="V1134" t="s">
        <v>9106</v>
      </c>
      <c r="Y1134" s="90"/>
      <c r="Z1134" s="2">
        <v>1</v>
      </c>
      <c r="AA1134" s="22">
        <v>52</v>
      </c>
      <c r="AB1134" s="22"/>
      <c r="AC1134" s="22"/>
      <c r="AD1134" s="22"/>
      <c r="AE1134" s="22"/>
      <c r="AF1134" t="s">
        <v>1969</v>
      </c>
      <c r="AI1134" t="s">
        <v>5751</v>
      </c>
      <c r="AK1134" t="s">
        <v>181</v>
      </c>
      <c r="AN1134" t="s">
        <v>465</v>
      </c>
      <c r="AU1134"/>
      <c r="AV1134"/>
      <c r="AW1134"/>
      <c r="AX1134"/>
      <c r="BC1134" s="173"/>
      <c r="BD1134" s="173"/>
      <c r="BE1134" s="173"/>
      <c r="BF1134" s="173"/>
      <c r="BG1134" s="166"/>
      <c r="BH1134" s="166"/>
      <c r="BI1134" s="160"/>
      <c r="BJ1134" s="43">
        <f t="shared" si="126"/>
        <v>0</v>
      </c>
      <c r="BK1134" s="44"/>
      <c r="BL1134" s="44"/>
      <c r="BM1134" s="44"/>
      <c r="BN1134" s="44"/>
      <c r="BR1134" s="2" t="s">
        <v>10975</v>
      </c>
    </row>
    <row r="1135" spans="1:70" x14ac:dyDescent="0.2">
      <c r="A1135" t="s">
        <v>1938</v>
      </c>
      <c r="B1135" t="s">
        <v>9107</v>
      </c>
      <c r="C1135" t="s">
        <v>81</v>
      </c>
      <c r="D1135" t="s">
        <v>85</v>
      </c>
      <c r="E1135" t="s">
        <v>70</v>
      </c>
      <c r="F1135" t="s">
        <v>43</v>
      </c>
      <c r="G1135" s="22">
        <v>32</v>
      </c>
      <c r="H1135" s="22">
        <v>32</v>
      </c>
      <c r="I1135" s="22">
        <f t="shared" si="127"/>
        <v>32</v>
      </c>
      <c r="J1135" s="22"/>
      <c r="K1135" s="90"/>
      <c r="L1135" s="90"/>
      <c r="M1135" s="2"/>
      <c r="N1135" t="s">
        <v>35</v>
      </c>
      <c r="O1135" t="s">
        <v>35</v>
      </c>
      <c r="P1135" t="s">
        <v>89</v>
      </c>
      <c r="Q1135" t="s">
        <v>1942</v>
      </c>
      <c r="U1135" s="2" t="s">
        <v>37</v>
      </c>
      <c r="V1135" t="s">
        <v>9108</v>
      </c>
      <c r="Y1135" s="90"/>
      <c r="Z1135" s="2">
        <v>1</v>
      </c>
      <c r="AA1135" s="22">
        <v>44</v>
      </c>
      <c r="AB1135" s="22"/>
      <c r="AC1135" s="22"/>
      <c r="AD1135" s="22"/>
      <c r="AE1135" s="22"/>
      <c r="AF1135" t="s">
        <v>1978</v>
      </c>
      <c r="AI1135" t="s">
        <v>677</v>
      </c>
      <c r="AK1135" t="s">
        <v>44</v>
      </c>
      <c r="AN1135" t="s">
        <v>465</v>
      </c>
      <c r="AU1135"/>
      <c r="AV1135"/>
      <c r="AW1135"/>
      <c r="AX1135"/>
      <c r="BC1135" s="173"/>
      <c r="BD1135" s="173"/>
      <c r="BE1135" s="173"/>
      <c r="BF1135" s="173"/>
      <c r="BG1135" s="166"/>
      <c r="BH1135" s="166"/>
      <c r="BI1135" s="160"/>
      <c r="BJ1135" s="43">
        <f t="shared" si="126"/>
        <v>0</v>
      </c>
      <c r="BK1135" s="44"/>
      <c r="BL1135" s="44"/>
      <c r="BM1135" s="44"/>
      <c r="BN1135" s="44"/>
      <c r="BR1135" s="2" t="s">
        <v>10975</v>
      </c>
    </row>
    <row r="1136" spans="1:70" x14ac:dyDescent="0.2">
      <c r="A1136" t="s">
        <v>1938</v>
      </c>
      <c r="B1136" t="s">
        <v>9109</v>
      </c>
      <c r="C1136" t="s">
        <v>41</v>
      </c>
      <c r="D1136" t="s">
        <v>85</v>
      </c>
      <c r="E1136" t="s">
        <v>70</v>
      </c>
      <c r="F1136" t="s">
        <v>34</v>
      </c>
      <c r="G1136" s="22">
        <v>16</v>
      </c>
      <c r="H1136" s="22">
        <v>16</v>
      </c>
      <c r="I1136" s="22">
        <f t="shared" si="127"/>
        <v>16</v>
      </c>
      <c r="J1136" s="22"/>
      <c r="K1136" s="90"/>
      <c r="L1136" s="90"/>
      <c r="M1136" s="2"/>
      <c r="N1136" t="s">
        <v>60</v>
      </c>
      <c r="O1136" t="s">
        <v>35</v>
      </c>
      <c r="P1136" t="s">
        <v>36</v>
      </c>
      <c r="Q1136" t="s">
        <v>1942</v>
      </c>
      <c r="U1136" s="2" t="s">
        <v>37</v>
      </c>
      <c r="V1136" t="s">
        <v>9110</v>
      </c>
      <c r="Y1136" s="90"/>
      <c r="Z1136" s="2">
        <v>1</v>
      </c>
      <c r="AA1136" s="22">
        <v>44</v>
      </c>
      <c r="AB1136" s="22"/>
      <c r="AC1136" s="22"/>
      <c r="AD1136" s="22"/>
      <c r="AE1136" s="22"/>
      <c r="AF1136" t="s">
        <v>1978</v>
      </c>
      <c r="AI1136" t="s">
        <v>7416</v>
      </c>
      <c r="AK1136" t="s">
        <v>51</v>
      </c>
      <c r="AN1136" t="s">
        <v>465</v>
      </c>
      <c r="AU1136"/>
      <c r="AV1136"/>
      <c r="AW1136"/>
      <c r="AX1136"/>
      <c r="BC1136" s="173"/>
      <c r="BD1136" s="173"/>
      <c r="BE1136" s="173"/>
      <c r="BF1136" s="173"/>
      <c r="BG1136" s="166"/>
      <c r="BH1136" s="166"/>
      <c r="BI1136" s="160"/>
      <c r="BJ1136" s="43">
        <f t="shared" si="126"/>
        <v>0</v>
      </c>
      <c r="BK1136" s="44"/>
      <c r="BL1136" s="44"/>
      <c r="BM1136" s="44"/>
      <c r="BN1136" s="44"/>
      <c r="BR1136" s="2" t="s">
        <v>10975</v>
      </c>
    </row>
    <row r="1137" spans="1:70" x14ac:dyDescent="0.2">
      <c r="A1137" t="s">
        <v>1938</v>
      </c>
      <c r="B1137" t="s">
        <v>9111</v>
      </c>
      <c r="C1137" t="s">
        <v>41</v>
      </c>
      <c r="D1137" t="s">
        <v>85</v>
      </c>
      <c r="E1137" t="s">
        <v>70</v>
      </c>
      <c r="F1137" t="s">
        <v>34</v>
      </c>
      <c r="G1137" s="22">
        <v>16</v>
      </c>
      <c r="H1137" s="22">
        <v>16</v>
      </c>
      <c r="I1137" s="22">
        <f t="shared" si="127"/>
        <v>16</v>
      </c>
      <c r="J1137" s="22"/>
      <c r="K1137" s="90"/>
      <c r="L1137" s="90"/>
      <c r="M1137" s="2"/>
      <c r="N1137" t="s">
        <v>60</v>
      </c>
      <c r="O1137" t="s">
        <v>35</v>
      </c>
      <c r="P1137" t="s">
        <v>36</v>
      </c>
      <c r="Q1137" t="s">
        <v>2015</v>
      </c>
      <c r="U1137" s="2" t="s">
        <v>37</v>
      </c>
      <c r="V1137" t="s">
        <v>9112</v>
      </c>
      <c r="Y1137" s="90"/>
      <c r="Z1137" s="2">
        <v>1</v>
      </c>
      <c r="AA1137" s="22">
        <v>44</v>
      </c>
      <c r="AB1137" s="22"/>
      <c r="AC1137" s="22"/>
      <c r="AD1137" s="22"/>
      <c r="AE1137" s="22"/>
      <c r="AF1137" t="s">
        <v>1978</v>
      </c>
      <c r="AI1137" t="s">
        <v>7416</v>
      </c>
      <c r="AK1137" t="s">
        <v>51</v>
      </c>
      <c r="AN1137" t="s">
        <v>465</v>
      </c>
      <c r="AU1137"/>
      <c r="AV1137"/>
      <c r="AW1137"/>
      <c r="AX1137"/>
      <c r="BC1137" s="173"/>
      <c r="BD1137" s="173"/>
      <c r="BE1137" s="173"/>
      <c r="BF1137" s="173"/>
      <c r="BG1137" s="166"/>
      <c r="BH1137" s="166"/>
      <c r="BI1137" s="160"/>
      <c r="BJ1137" s="43">
        <f t="shared" si="126"/>
        <v>0</v>
      </c>
      <c r="BK1137" s="44"/>
      <c r="BL1137" s="44"/>
      <c r="BM1137" s="44"/>
      <c r="BN1137" s="44"/>
      <c r="BR1137" s="2" t="s">
        <v>10975</v>
      </c>
    </row>
    <row r="1138" spans="1:70" x14ac:dyDescent="0.2">
      <c r="A1138" t="s">
        <v>1938</v>
      </c>
      <c r="B1138" t="s">
        <v>9113</v>
      </c>
      <c r="C1138" t="s">
        <v>41</v>
      </c>
      <c r="D1138" t="s">
        <v>85</v>
      </c>
      <c r="E1138" t="s">
        <v>70</v>
      </c>
      <c r="F1138" t="s">
        <v>34</v>
      </c>
      <c r="G1138" s="22">
        <v>16</v>
      </c>
      <c r="H1138" s="22">
        <v>16</v>
      </c>
      <c r="I1138" s="22">
        <f t="shared" si="127"/>
        <v>16</v>
      </c>
      <c r="J1138" s="22"/>
      <c r="K1138" s="90"/>
      <c r="L1138" s="90"/>
      <c r="M1138" s="2"/>
      <c r="N1138" t="s">
        <v>60</v>
      </c>
      <c r="O1138" t="s">
        <v>35</v>
      </c>
      <c r="P1138" t="s">
        <v>36</v>
      </c>
      <c r="Q1138" t="s">
        <v>1964</v>
      </c>
      <c r="U1138" s="2" t="s">
        <v>37</v>
      </c>
      <c r="V1138" t="s">
        <v>9114</v>
      </c>
      <c r="Y1138" s="90"/>
      <c r="Z1138" s="2">
        <v>1</v>
      </c>
      <c r="AA1138" s="22">
        <v>44</v>
      </c>
      <c r="AB1138" s="22"/>
      <c r="AC1138" s="22"/>
      <c r="AD1138" s="22"/>
      <c r="AE1138" s="22"/>
      <c r="AF1138" t="s">
        <v>1978</v>
      </c>
      <c r="AI1138" t="s">
        <v>7416</v>
      </c>
      <c r="AK1138" t="s">
        <v>51</v>
      </c>
      <c r="AN1138" t="s">
        <v>465</v>
      </c>
      <c r="AU1138"/>
      <c r="AV1138"/>
      <c r="AW1138"/>
      <c r="AX1138"/>
      <c r="BC1138" s="173"/>
      <c r="BD1138" s="173"/>
      <c r="BE1138" s="173"/>
      <c r="BF1138" s="173"/>
      <c r="BG1138" s="166"/>
      <c r="BH1138" s="166"/>
      <c r="BI1138" s="160"/>
      <c r="BJ1138" s="43">
        <f t="shared" si="126"/>
        <v>0</v>
      </c>
      <c r="BK1138" s="44"/>
      <c r="BL1138" s="44"/>
      <c r="BM1138" s="44"/>
      <c r="BN1138" s="44"/>
      <c r="BR1138" s="2" t="s">
        <v>10975</v>
      </c>
    </row>
    <row r="1139" spans="1:70" x14ac:dyDescent="0.2">
      <c r="A1139" t="s">
        <v>1938</v>
      </c>
      <c r="B1139" t="s">
        <v>9115</v>
      </c>
      <c r="C1139" t="s">
        <v>41</v>
      </c>
      <c r="D1139" t="s">
        <v>72</v>
      </c>
      <c r="E1139" t="s">
        <v>70</v>
      </c>
      <c r="F1139" t="s">
        <v>34</v>
      </c>
      <c r="G1139" s="22">
        <v>16</v>
      </c>
      <c r="H1139" s="22">
        <v>16</v>
      </c>
      <c r="I1139" s="22">
        <f t="shared" si="127"/>
        <v>16</v>
      </c>
      <c r="J1139" s="22"/>
      <c r="K1139" s="90"/>
      <c r="L1139" s="90"/>
      <c r="M1139" s="2"/>
      <c r="N1139" t="s">
        <v>35</v>
      </c>
      <c r="O1139" t="s">
        <v>35</v>
      </c>
      <c r="P1139" t="s">
        <v>36</v>
      </c>
      <c r="Q1139" t="s">
        <v>6345</v>
      </c>
      <c r="U1139" s="2" t="s">
        <v>37</v>
      </c>
      <c r="V1139" t="s">
        <v>9116</v>
      </c>
      <c r="Y1139" s="90"/>
      <c r="Z1139" s="2">
        <v>1</v>
      </c>
      <c r="AA1139" s="22">
        <v>44</v>
      </c>
      <c r="AB1139" s="22"/>
      <c r="AC1139" s="22"/>
      <c r="AD1139" s="22"/>
      <c r="AE1139" s="22"/>
      <c r="AF1139" t="s">
        <v>1978</v>
      </c>
      <c r="AI1139" t="s">
        <v>1146</v>
      </c>
      <c r="AK1139" t="s">
        <v>51</v>
      </c>
      <c r="AN1139" t="s">
        <v>465</v>
      </c>
      <c r="AU1139"/>
      <c r="AV1139"/>
      <c r="AW1139"/>
      <c r="AX1139"/>
      <c r="BC1139" s="173"/>
      <c r="BD1139" s="173"/>
      <c r="BE1139" s="173"/>
      <c r="BF1139" s="173"/>
      <c r="BG1139" s="166"/>
      <c r="BH1139" s="166"/>
      <c r="BI1139" s="160"/>
      <c r="BJ1139" s="43">
        <f t="shared" si="126"/>
        <v>0</v>
      </c>
      <c r="BK1139" s="44"/>
      <c r="BL1139" s="44"/>
      <c r="BM1139" s="44"/>
      <c r="BN1139" s="44"/>
      <c r="BR1139" s="2" t="s">
        <v>10975</v>
      </c>
    </row>
    <row r="1140" spans="1:70" x14ac:dyDescent="0.2">
      <c r="A1140" t="s">
        <v>1938</v>
      </c>
      <c r="B1140" t="s">
        <v>9117</v>
      </c>
      <c r="C1140" t="s">
        <v>81</v>
      </c>
      <c r="D1140" t="s">
        <v>85</v>
      </c>
      <c r="E1140" t="s">
        <v>70</v>
      </c>
      <c r="F1140" t="s">
        <v>97</v>
      </c>
      <c r="G1140" s="22">
        <v>48</v>
      </c>
      <c r="H1140" s="22">
        <v>48</v>
      </c>
      <c r="I1140" s="22">
        <f t="shared" si="127"/>
        <v>48</v>
      </c>
      <c r="J1140" s="22"/>
      <c r="K1140" s="90"/>
      <c r="L1140" s="90"/>
      <c r="M1140" s="2"/>
      <c r="N1140" t="s">
        <v>45</v>
      </c>
      <c r="O1140" t="s">
        <v>35</v>
      </c>
      <c r="P1140" t="s">
        <v>89</v>
      </c>
      <c r="Q1140" t="s">
        <v>2080</v>
      </c>
      <c r="U1140" s="2" t="s">
        <v>37</v>
      </c>
      <c r="V1140" t="s">
        <v>9118</v>
      </c>
      <c r="Y1140" s="90"/>
      <c r="Z1140" s="2">
        <v>1</v>
      </c>
      <c r="AA1140" s="22">
        <v>44</v>
      </c>
      <c r="AB1140" s="22"/>
      <c r="AC1140" s="22"/>
      <c r="AD1140" s="22"/>
      <c r="AE1140" s="45" t="s">
        <v>7545</v>
      </c>
      <c r="AF1140" t="s">
        <v>2056</v>
      </c>
      <c r="AI1140" t="s">
        <v>3067</v>
      </c>
      <c r="AK1140" t="s">
        <v>98</v>
      </c>
      <c r="AN1140" t="s">
        <v>465</v>
      </c>
      <c r="AU1140"/>
      <c r="AX1140"/>
      <c r="BC1140" s="173"/>
      <c r="BD1140" s="173"/>
      <c r="BE1140" s="173"/>
      <c r="BF1140" s="173"/>
      <c r="BG1140" s="166"/>
      <c r="BH1140" s="166"/>
      <c r="BI1140" s="160"/>
      <c r="BJ1140" s="43">
        <f t="shared" si="126"/>
        <v>0</v>
      </c>
      <c r="BK1140" s="44"/>
      <c r="BL1140" s="44"/>
      <c r="BM1140" s="44"/>
      <c r="BN1140" s="43">
        <f>BJ1140</f>
        <v>0</v>
      </c>
      <c r="BR1140" s="2" t="s">
        <v>10975</v>
      </c>
    </row>
    <row r="1141" spans="1:70" x14ac:dyDescent="0.2">
      <c r="A1141" t="s">
        <v>1938</v>
      </c>
      <c r="B1141" t="s">
        <v>9117</v>
      </c>
      <c r="C1141" t="s">
        <v>81</v>
      </c>
      <c r="D1141" t="s">
        <v>85</v>
      </c>
      <c r="E1141" t="s">
        <v>70</v>
      </c>
      <c r="F1141" t="s">
        <v>97</v>
      </c>
      <c r="G1141" s="22">
        <v>48</v>
      </c>
      <c r="H1141" s="22">
        <v>48</v>
      </c>
      <c r="I1141" s="22">
        <f t="shared" si="127"/>
        <v>48</v>
      </c>
      <c r="J1141" s="22"/>
      <c r="K1141" s="90"/>
      <c r="L1141" s="90"/>
      <c r="M1141" s="2"/>
      <c r="N1141" t="s">
        <v>45</v>
      </c>
      <c r="O1141" t="s">
        <v>35</v>
      </c>
      <c r="P1141" t="s">
        <v>89</v>
      </c>
      <c r="Q1141" t="s">
        <v>6463</v>
      </c>
      <c r="U1141" s="2" t="s">
        <v>37</v>
      </c>
      <c r="V1141" t="s">
        <v>9119</v>
      </c>
      <c r="Y1141" s="90"/>
      <c r="Z1141" s="2">
        <v>1</v>
      </c>
      <c r="AA1141" s="22">
        <v>27</v>
      </c>
      <c r="AB1141" s="22"/>
      <c r="AC1141" s="22"/>
      <c r="AD1141" s="22"/>
      <c r="AE1141" s="22"/>
      <c r="AF1141" t="s">
        <v>2153</v>
      </c>
      <c r="AI1141" t="s">
        <v>677</v>
      </c>
      <c r="AK1141" t="s">
        <v>98</v>
      </c>
      <c r="AN1141" t="s">
        <v>465</v>
      </c>
      <c r="AU1141"/>
      <c r="AV1141"/>
      <c r="AW1141"/>
      <c r="AX1141"/>
      <c r="BC1141" s="173"/>
      <c r="BD1141" s="173"/>
      <c r="BE1141" s="173"/>
      <c r="BF1141" s="173"/>
      <c r="BG1141" s="166"/>
      <c r="BH1141" s="166"/>
      <c r="BI1141" s="160"/>
      <c r="BJ1141" s="43">
        <f t="shared" si="126"/>
        <v>0</v>
      </c>
      <c r="BK1141" s="44"/>
      <c r="BL1141" s="44"/>
      <c r="BM1141" s="44"/>
      <c r="BN1141" s="44"/>
      <c r="BR1141" s="2" t="s">
        <v>10975</v>
      </c>
    </row>
    <row r="1142" spans="1:70" x14ac:dyDescent="0.2">
      <c r="A1142" t="s">
        <v>1938</v>
      </c>
      <c r="B1142" t="s">
        <v>9117</v>
      </c>
      <c r="C1142" t="s">
        <v>81</v>
      </c>
      <c r="D1142" t="s">
        <v>85</v>
      </c>
      <c r="E1142" t="s">
        <v>70</v>
      </c>
      <c r="F1142" t="s">
        <v>97</v>
      </c>
      <c r="G1142" s="22">
        <v>48</v>
      </c>
      <c r="H1142" s="22">
        <v>48</v>
      </c>
      <c r="I1142" s="22">
        <f t="shared" si="127"/>
        <v>48</v>
      </c>
      <c r="J1142" s="22"/>
      <c r="K1142" s="90"/>
      <c r="L1142" s="90"/>
      <c r="M1142" s="2"/>
      <c r="N1142" t="s">
        <v>45</v>
      </c>
      <c r="O1142" t="s">
        <v>35</v>
      </c>
      <c r="P1142" t="s">
        <v>89</v>
      </c>
      <c r="Q1142" t="s">
        <v>6341</v>
      </c>
      <c r="U1142" s="2" t="s">
        <v>37</v>
      </c>
      <c r="V1142" t="s">
        <v>9120</v>
      </c>
      <c r="Y1142" s="90"/>
      <c r="Z1142" s="2">
        <v>1</v>
      </c>
      <c r="AA1142" s="22">
        <v>53</v>
      </c>
      <c r="AB1142" s="22"/>
      <c r="AC1142" s="22"/>
      <c r="AD1142" s="22"/>
      <c r="AE1142" s="45" t="s">
        <v>7545</v>
      </c>
      <c r="AF1142" t="s">
        <v>68</v>
      </c>
      <c r="AI1142" t="s">
        <v>3067</v>
      </c>
      <c r="AK1142" t="s">
        <v>98</v>
      </c>
      <c r="AN1142" t="s">
        <v>465</v>
      </c>
      <c r="AU1142"/>
      <c r="AX1142"/>
      <c r="BC1142" s="173"/>
      <c r="BD1142" s="173"/>
      <c r="BE1142" s="173"/>
      <c r="BF1142" s="173"/>
      <c r="BG1142" s="166"/>
      <c r="BH1142" s="166"/>
      <c r="BI1142" s="160"/>
      <c r="BJ1142" s="43">
        <f t="shared" si="126"/>
        <v>0</v>
      </c>
      <c r="BK1142" s="44"/>
      <c r="BL1142" s="44"/>
      <c r="BM1142" s="44"/>
      <c r="BN1142" s="43">
        <f>BJ1142</f>
        <v>0</v>
      </c>
      <c r="BR1142" s="2" t="s">
        <v>10975</v>
      </c>
    </row>
    <row r="1143" spans="1:70" x14ac:dyDescent="0.2">
      <c r="A1143" t="s">
        <v>1938</v>
      </c>
      <c r="B1143" t="s">
        <v>9117</v>
      </c>
      <c r="C1143" t="s">
        <v>81</v>
      </c>
      <c r="D1143" t="s">
        <v>85</v>
      </c>
      <c r="E1143" t="s">
        <v>70</v>
      </c>
      <c r="F1143" t="s">
        <v>97</v>
      </c>
      <c r="G1143" s="22">
        <v>48</v>
      </c>
      <c r="H1143" s="22">
        <v>48</v>
      </c>
      <c r="I1143" s="22">
        <f t="shared" si="127"/>
        <v>48</v>
      </c>
      <c r="J1143" s="22"/>
      <c r="K1143" s="90"/>
      <c r="L1143" s="90"/>
      <c r="M1143" s="2"/>
      <c r="N1143" t="s">
        <v>45</v>
      </c>
      <c r="O1143" t="s">
        <v>35</v>
      </c>
      <c r="P1143" t="s">
        <v>89</v>
      </c>
      <c r="Q1143" t="s">
        <v>2198</v>
      </c>
      <c r="U1143" s="2" t="s">
        <v>37</v>
      </c>
      <c r="V1143" t="s">
        <v>9121</v>
      </c>
      <c r="Y1143" s="90"/>
      <c r="Z1143" s="2">
        <v>1</v>
      </c>
      <c r="AA1143" s="22">
        <v>50</v>
      </c>
      <c r="AB1143" s="22"/>
      <c r="AC1143" s="22"/>
      <c r="AD1143" s="22"/>
      <c r="AE1143" s="45" t="s">
        <v>7545</v>
      </c>
      <c r="AF1143" t="s">
        <v>2027</v>
      </c>
      <c r="AI1143" t="s">
        <v>3067</v>
      </c>
      <c r="AK1143" t="s">
        <v>98</v>
      </c>
      <c r="AN1143" t="s">
        <v>465</v>
      </c>
      <c r="AU1143"/>
      <c r="AX1143"/>
      <c r="BC1143" s="173"/>
      <c r="BD1143" s="173"/>
      <c r="BE1143" s="173"/>
      <c r="BF1143" s="173"/>
      <c r="BG1143" s="166"/>
      <c r="BH1143" s="166"/>
      <c r="BI1143" s="160"/>
      <c r="BJ1143" s="43">
        <f t="shared" si="126"/>
        <v>0</v>
      </c>
      <c r="BK1143" s="44"/>
      <c r="BL1143" s="44"/>
      <c r="BM1143" s="44"/>
      <c r="BN1143" s="43">
        <f>BJ1143</f>
        <v>0</v>
      </c>
      <c r="BR1143" s="2" t="s">
        <v>10975</v>
      </c>
    </row>
    <row r="1144" spans="1:70" x14ac:dyDescent="0.2">
      <c r="A1144" t="s">
        <v>1938</v>
      </c>
      <c r="B1144" t="s">
        <v>9117</v>
      </c>
      <c r="C1144" t="s">
        <v>81</v>
      </c>
      <c r="D1144" t="s">
        <v>85</v>
      </c>
      <c r="E1144" t="s">
        <v>70</v>
      </c>
      <c r="F1144" t="s">
        <v>97</v>
      </c>
      <c r="G1144" s="22">
        <v>48</v>
      </c>
      <c r="H1144" s="22">
        <v>48</v>
      </c>
      <c r="I1144" s="22">
        <f t="shared" si="127"/>
        <v>48</v>
      </c>
      <c r="J1144" s="22"/>
      <c r="K1144" s="90"/>
      <c r="L1144" s="90"/>
      <c r="M1144" s="2"/>
      <c r="N1144" t="s">
        <v>45</v>
      </c>
      <c r="O1144" t="s">
        <v>35</v>
      </c>
      <c r="P1144" t="s">
        <v>89</v>
      </c>
      <c r="Q1144" t="s">
        <v>9122</v>
      </c>
      <c r="U1144" s="2" t="s">
        <v>37</v>
      </c>
      <c r="V1144" t="s">
        <v>9123</v>
      </c>
      <c r="Y1144" s="90"/>
      <c r="Z1144" s="2">
        <v>1</v>
      </c>
      <c r="AA1144" s="22">
        <v>37</v>
      </c>
      <c r="AB1144" s="22"/>
      <c r="AC1144" s="22"/>
      <c r="AD1144" s="22"/>
      <c r="AE1144" s="22"/>
      <c r="AF1144" t="s">
        <v>2149</v>
      </c>
      <c r="AI1144" t="s">
        <v>677</v>
      </c>
      <c r="AK1144" t="s">
        <v>98</v>
      </c>
      <c r="AN1144" t="s">
        <v>465</v>
      </c>
      <c r="AU1144"/>
      <c r="AV1144"/>
      <c r="AW1144"/>
      <c r="AX1144"/>
      <c r="BC1144" s="173"/>
      <c r="BD1144" s="173"/>
      <c r="BE1144" s="173"/>
      <c r="BF1144" s="173"/>
      <c r="BG1144" s="166"/>
      <c r="BH1144" s="166"/>
      <c r="BI1144" s="160"/>
      <c r="BJ1144" s="43">
        <f t="shared" si="126"/>
        <v>0</v>
      </c>
      <c r="BK1144" s="44"/>
      <c r="BL1144" s="44"/>
      <c r="BM1144" s="44"/>
      <c r="BN1144" s="44"/>
      <c r="BR1144" s="2" t="s">
        <v>10975</v>
      </c>
    </row>
    <row r="1145" spans="1:70" x14ac:dyDescent="0.2">
      <c r="A1145" t="s">
        <v>1938</v>
      </c>
      <c r="B1145" t="s">
        <v>9124</v>
      </c>
      <c r="C1145" t="s">
        <v>81</v>
      </c>
      <c r="D1145" t="s">
        <v>85</v>
      </c>
      <c r="E1145" t="s">
        <v>70</v>
      </c>
      <c r="F1145" t="s">
        <v>43</v>
      </c>
      <c r="G1145" s="22">
        <v>32</v>
      </c>
      <c r="H1145" s="22">
        <v>32</v>
      </c>
      <c r="I1145" s="22">
        <f t="shared" si="127"/>
        <v>32</v>
      </c>
      <c r="J1145" s="22"/>
      <c r="K1145" s="90"/>
      <c r="L1145" s="90"/>
      <c r="M1145" s="2"/>
      <c r="N1145" t="s">
        <v>35</v>
      </c>
      <c r="O1145" t="s">
        <v>35</v>
      </c>
      <c r="P1145" t="s">
        <v>89</v>
      </c>
      <c r="Q1145" t="s">
        <v>2083</v>
      </c>
      <c r="U1145" s="2" t="s">
        <v>37</v>
      </c>
      <c r="V1145" t="s">
        <v>9125</v>
      </c>
      <c r="Y1145" s="90"/>
      <c r="Z1145" s="2">
        <v>1</v>
      </c>
      <c r="AA1145" s="22">
        <v>53</v>
      </c>
      <c r="AB1145" s="22"/>
      <c r="AC1145" s="22"/>
      <c r="AD1145" s="22"/>
      <c r="AE1145" s="45" t="s">
        <v>9126</v>
      </c>
      <c r="AF1145" t="s">
        <v>68</v>
      </c>
      <c r="AI1145" t="s">
        <v>3067</v>
      </c>
      <c r="AK1145" t="s">
        <v>44</v>
      </c>
      <c r="AN1145" t="s">
        <v>465</v>
      </c>
      <c r="AU1145"/>
      <c r="AX1145"/>
      <c r="BC1145" s="173"/>
      <c r="BD1145" s="173"/>
      <c r="BE1145" s="173"/>
      <c r="BF1145" s="173"/>
      <c r="BG1145" s="166"/>
      <c r="BH1145" s="166"/>
      <c r="BI1145" s="160"/>
      <c r="BJ1145" s="43">
        <f t="shared" si="126"/>
        <v>0</v>
      </c>
      <c r="BK1145" s="44"/>
      <c r="BL1145" s="44"/>
      <c r="BM1145" s="44"/>
      <c r="BN1145" s="43">
        <f>BJ1145</f>
        <v>0</v>
      </c>
      <c r="BR1145" s="2" t="s">
        <v>10975</v>
      </c>
    </row>
    <row r="1146" spans="1:70" x14ac:dyDescent="0.2">
      <c r="A1146" t="s">
        <v>1938</v>
      </c>
      <c r="B1146" t="s">
        <v>9124</v>
      </c>
      <c r="C1146" t="s">
        <v>81</v>
      </c>
      <c r="D1146" t="s">
        <v>85</v>
      </c>
      <c r="E1146" t="s">
        <v>70</v>
      </c>
      <c r="F1146" t="s">
        <v>43</v>
      </c>
      <c r="G1146" s="22">
        <v>32</v>
      </c>
      <c r="H1146" s="22">
        <v>32</v>
      </c>
      <c r="I1146" s="22">
        <f t="shared" si="127"/>
        <v>32</v>
      </c>
      <c r="J1146" s="22"/>
      <c r="K1146" s="90"/>
      <c r="L1146" s="90"/>
      <c r="M1146" s="2"/>
      <c r="N1146" t="s">
        <v>35</v>
      </c>
      <c r="O1146" t="s">
        <v>35</v>
      </c>
      <c r="P1146" t="s">
        <v>89</v>
      </c>
      <c r="Q1146" t="s">
        <v>2085</v>
      </c>
      <c r="U1146" s="2" t="s">
        <v>37</v>
      </c>
      <c r="V1146" t="s">
        <v>9127</v>
      </c>
      <c r="Y1146" s="90"/>
      <c r="Z1146" s="2">
        <v>1</v>
      </c>
      <c r="AA1146" s="22">
        <v>44</v>
      </c>
      <c r="AB1146" s="22"/>
      <c r="AC1146" s="22"/>
      <c r="AD1146" s="22"/>
      <c r="AE1146" s="45" t="s">
        <v>8156</v>
      </c>
      <c r="AF1146" t="s">
        <v>2056</v>
      </c>
      <c r="AI1146" t="s">
        <v>3067</v>
      </c>
      <c r="AK1146" t="s">
        <v>44</v>
      </c>
      <c r="AN1146" t="s">
        <v>465</v>
      </c>
      <c r="AU1146"/>
      <c r="AX1146"/>
      <c r="BC1146" s="173"/>
      <c r="BD1146" s="173"/>
      <c r="BE1146" s="173"/>
      <c r="BF1146" s="173"/>
      <c r="BG1146" s="166"/>
      <c r="BH1146" s="166"/>
      <c r="BI1146" s="160"/>
      <c r="BJ1146" s="43">
        <f t="shared" si="126"/>
        <v>0</v>
      </c>
      <c r="BK1146" s="44"/>
      <c r="BL1146" s="44"/>
      <c r="BM1146" s="44"/>
      <c r="BN1146" s="43">
        <f>BJ1146</f>
        <v>0</v>
      </c>
      <c r="BR1146" s="2" t="s">
        <v>10975</v>
      </c>
    </row>
    <row r="1147" spans="1:70" x14ac:dyDescent="0.2">
      <c r="A1147" t="s">
        <v>1938</v>
      </c>
      <c r="B1147" t="s">
        <v>9124</v>
      </c>
      <c r="C1147" t="s">
        <v>81</v>
      </c>
      <c r="D1147" t="s">
        <v>85</v>
      </c>
      <c r="E1147" t="s">
        <v>70</v>
      </c>
      <c r="F1147" t="s">
        <v>43</v>
      </c>
      <c r="G1147" s="22">
        <v>32</v>
      </c>
      <c r="H1147" s="22">
        <v>32</v>
      </c>
      <c r="I1147" s="22">
        <f t="shared" si="127"/>
        <v>32</v>
      </c>
      <c r="J1147" s="22"/>
      <c r="K1147" s="90"/>
      <c r="L1147" s="90"/>
      <c r="M1147" s="2"/>
      <c r="N1147" t="s">
        <v>35</v>
      </c>
      <c r="O1147" t="s">
        <v>35</v>
      </c>
      <c r="P1147" t="s">
        <v>89</v>
      </c>
      <c r="Q1147" t="s">
        <v>2079</v>
      </c>
      <c r="U1147" s="2" t="s">
        <v>37</v>
      </c>
      <c r="V1147" t="s">
        <v>9128</v>
      </c>
      <c r="Y1147" s="90"/>
      <c r="Z1147" s="2">
        <v>1</v>
      </c>
      <c r="AA1147" s="22">
        <v>51</v>
      </c>
      <c r="AB1147" s="22"/>
      <c r="AC1147" s="22"/>
      <c r="AD1147" s="22"/>
      <c r="AE1147" s="45" t="s">
        <v>8156</v>
      </c>
      <c r="AF1147" t="s">
        <v>2027</v>
      </c>
      <c r="AI1147" t="s">
        <v>3067</v>
      </c>
      <c r="AK1147" t="s">
        <v>44</v>
      </c>
      <c r="AN1147" t="s">
        <v>465</v>
      </c>
      <c r="AU1147"/>
      <c r="AX1147"/>
      <c r="BC1147" s="173"/>
      <c r="BD1147" s="173"/>
      <c r="BE1147" s="173"/>
      <c r="BF1147" s="173"/>
      <c r="BG1147" s="166"/>
      <c r="BH1147" s="166"/>
      <c r="BI1147" s="160"/>
      <c r="BJ1147" s="43">
        <f t="shared" si="126"/>
        <v>0</v>
      </c>
      <c r="BK1147" s="44"/>
      <c r="BL1147" s="44"/>
      <c r="BM1147" s="44"/>
      <c r="BN1147" s="43">
        <f>BJ1147</f>
        <v>0</v>
      </c>
      <c r="BR1147" s="2" t="s">
        <v>10975</v>
      </c>
    </row>
    <row r="1148" spans="1:70" x14ac:dyDescent="0.2">
      <c r="A1148" t="s">
        <v>1938</v>
      </c>
      <c r="B1148" t="s">
        <v>9124</v>
      </c>
      <c r="C1148" t="s">
        <v>81</v>
      </c>
      <c r="D1148" t="s">
        <v>85</v>
      </c>
      <c r="E1148" t="s">
        <v>70</v>
      </c>
      <c r="F1148" t="s">
        <v>43</v>
      </c>
      <c r="G1148" s="22">
        <v>32</v>
      </c>
      <c r="H1148" s="22">
        <v>32</v>
      </c>
      <c r="I1148" s="22">
        <f t="shared" si="127"/>
        <v>32</v>
      </c>
      <c r="J1148" s="22"/>
      <c r="K1148" s="90"/>
      <c r="L1148" s="90"/>
      <c r="M1148" s="2"/>
      <c r="N1148" t="s">
        <v>35</v>
      </c>
      <c r="O1148" t="s">
        <v>35</v>
      </c>
      <c r="P1148" t="s">
        <v>89</v>
      </c>
      <c r="Q1148" t="s">
        <v>9129</v>
      </c>
      <c r="U1148" s="2" t="s">
        <v>37</v>
      </c>
      <c r="V1148" t="s">
        <v>9130</v>
      </c>
      <c r="Y1148" s="90"/>
      <c r="Z1148" s="2">
        <v>1</v>
      </c>
      <c r="AA1148" s="22">
        <v>38</v>
      </c>
      <c r="AB1148" s="22"/>
      <c r="AC1148" s="22"/>
      <c r="AD1148" s="22"/>
      <c r="AE1148" s="22"/>
      <c r="AF1148" t="s">
        <v>2149</v>
      </c>
      <c r="AI1148" t="s">
        <v>677</v>
      </c>
      <c r="AK1148" t="s">
        <v>44</v>
      </c>
      <c r="AN1148" t="s">
        <v>465</v>
      </c>
      <c r="AU1148"/>
      <c r="AV1148"/>
      <c r="AW1148"/>
      <c r="AX1148"/>
      <c r="BC1148" s="173"/>
      <c r="BD1148" s="173"/>
      <c r="BE1148" s="173"/>
      <c r="BF1148" s="173"/>
      <c r="BG1148" s="166"/>
      <c r="BH1148" s="166"/>
      <c r="BI1148" s="160"/>
      <c r="BJ1148" s="43">
        <f t="shared" si="126"/>
        <v>0</v>
      </c>
      <c r="BK1148" s="44"/>
      <c r="BL1148" s="44"/>
      <c r="BM1148" s="44"/>
      <c r="BN1148" s="44"/>
      <c r="BR1148" s="2" t="s">
        <v>10975</v>
      </c>
    </row>
    <row r="1149" spans="1:70" x14ac:dyDescent="0.2">
      <c r="A1149" t="s">
        <v>1938</v>
      </c>
      <c r="B1149" t="s">
        <v>9124</v>
      </c>
      <c r="C1149" t="s">
        <v>81</v>
      </c>
      <c r="D1149" t="s">
        <v>85</v>
      </c>
      <c r="E1149" t="s">
        <v>70</v>
      </c>
      <c r="F1149" t="s">
        <v>43</v>
      </c>
      <c r="G1149" s="22">
        <v>32</v>
      </c>
      <c r="H1149" s="22">
        <v>32</v>
      </c>
      <c r="I1149" s="22">
        <f t="shared" si="127"/>
        <v>32</v>
      </c>
      <c r="J1149" s="22"/>
      <c r="K1149" s="90"/>
      <c r="L1149" s="90"/>
      <c r="M1149" s="2"/>
      <c r="N1149" t="s">
        <v>35</v>
      </c>
      <c r="O1149" t="s">
        <v>35</v>
      </c>
      <c r="P1149" t="s">
        <v>89</v>
      </c>
      <c r="Q1149" t="s">
        <v>6464</v>
      </c>
      <c r="U1149" s="2" t="s">
        <v>37</v>
      </c>
      <c r="V1149" t="s">
        <v>9131</v>
      </c>
      <c r="Y1149" s="90"/>
      <c r="Z1149" s="2">
        <v>1</v>
      </c>
      <c r="AA1149" s="22">
        <v>27</v>
      </c>
      <c r="AB1149" s="22"/>
      <c r="AC1149" s="22"/>
      <c r="AD1149" s="22"/>
      <c r="AE1149" s="22"/>
      <c r="AF1149" t="s">
        <v>2153</v>
      </c>
      <c r="AI1149" t="s">
        <v>677</v>
      </c>
      <c r="AK1149" t="s">
        <v>44</v>
      </c>
      <c r="AN1149" t="s">
        <v>465</v>
      </c>
      <c r="AU1149"/>
      <c r="AV1149"/>
      <c r="AW1149"/>
      <c r="AX1149"/>
      <c r="BC1149" s="173"/>
      <c r="BD1149" s="173"/>
      <c r="BE1149" s="173"/>
      <c r="BF1149" s="173"/>
      <c r="BG1149" s="166"/>
      <c r="BH1149" s="166"/>
      <c r="BI1149" s="160"/>
      <c r="BJ1149" s="43">
        <f t="shared" si="126"/>
        <v>0</v>
      </c>
      <c r="BK1149" s="44"/>
      <c r="BL1149" s="44"/>
      <c r="BM1149" s="44"/>
      <c r="BN1149" s="44"/>
      <c r="BR1149" s="2" t="s">
        <v>10975</v>
      </c>
    </row>
    <row r="1150" spans="1:70" x14ac:dyDescent="0.2">
      <c r="A1150" t="s">
        <v>1938</v>
      </c>
      <c r="B1150" t="s">
        <v>9132</v>
      </c>
      <c r="C1150" t="s">
        <v>41</v>
      </c>
      <c r="D1150" t="s">
        <v>85</v>
      </c>
      <c r="E1150" t="s">
        <v>70</v>
      </c>
      <c r="F1150" t="s">
        <v>630</v>
      </c>
      <c r="G1150" s="22">
        <v>24</v>
      </c>
      <c r="H1150" s="22">
        <v>24</v>
      </c>
      <c r="I1150" s="22">
        <f t="shared" si="127"/>
        <v>24</v>
      </c>
      <c r="J1150" s="22"/>
      <c r="K1150" s="90"/>
      <c r="L1150" s="90"/>
      <c r="M1150" s="2"/>
      <c r="N1150" t="s">
        <v>35</v>
      </c>
      <c r="O1150" t="s">
        <v>35</v>
      </c>
      <c r="P1150" t="s">
        <v>36</v>
      </c>
      <c r="Q1150" t="s">
        <v>9133</v>
      </c>
      <c r="U1150" s="2" t="s">
        <v>37</v>
      </c>
      <c r="V1150" t="s">
        <v>9134</v>
      </c>
      <c r="Y1150" s="90"/>
      <c r="Z1150" s="2">
        <v>1</v>
      </c>
      <c r="AA1150" s="22">
        <v>41</v>
      </c>
      <c r="AB1150" s="22"/>
      <c r="AC1150" s="22"/>
      <c r="AD1150" s="22"/>
      <c r="AE1150" s="45" t="s">
        <v>8156</v>
      </c>
      <c r="AF1150" t="s">
        <v>57</v>
      </c>
      <c r="AI1150" t="s">
        <v>93</v>
      </c>
      <c r="AK1150" t="s">
        <v>69</v>
      </c>
      <c r="AN1150" t="s">
        <v>465</v>
      </c>
      <c r="AU1150"/>
      <c r="AX1150"/>
      <c r="BC1150" s="173"/>
      <c r="BD1150" s="173"/>
      <c r="BE1150" s="173"/>
      <c r="BF1150" s="173"/>
      <c r="BG1150" s="166"/>
      <c r="BH1150" s="166"/>
      <c r="BI1150" s="160"/>
      <c r="BJ1150" s="43">
        <f t="shared" si="126"/>
        <v>0</v>
      </c>
      <c r="BK1150" s="44"/>
      <c r="BL1150" s="44"/>
      <c r="BM1150" s="44"/>
      <c r="BN1150" s="43">
        <f>BJ1150</f>
        <v>0</v>
      </c>
      <c r="BR1150" s="2" t="s">
        <v>10975</v>
      </c>
    </row>
    <row r="1151" spans="1:70" x14ac:dyDescent="0.2">
      <c r="A1151" t="s">
        <v>1938</v>
      </c>
      <c r="B1151" t="s">
        <v>9132</v>
      </c>
      <c r="C1151" t="s">
        <v>41</v>
      </c>
      <c r="D1151" t="s">
        <v>85</v>
      </c>
      <c r="E1151" t="s">
        <v>70</v>
      </c>
      <c r="F1151" t="s">
        <v>630</v>
      </c>
      <c r="G1151" s="22">
        <v>24</v>
      </c>
      <c r="H1151" s="22">
        <v>24</v>
      </c>
      <c r="I1151" s="22">
        <f t="shared" si="127"/>
        <v>24</v>
      </c>
      <c r="J1151" s="22"/>
      <c r="K1151" s="90"/>
      <c r="L1151" s="90"/>
      <c r="M1151" s="2"/>
      <c r="N1151" t="s">
        <v>35</v>
      </c>
      <c r="O1151" t="s">
        <v>35</v>
      </c>
      <c r="P1151" t="s">
        <v>36</v>
      </c>
      <c r="Q1151" t="s">
        <v>2163</v>
      </c>
      <c r="U1151" s="2" t="s">
        <v>37</v>
      </c>
      <c r="V1151" t="s">
        <v>9135</v>
      </c>
      <c r="Y1151" s="90"/>
      <c r="Z1151" s="2">
        <v>1</v>
      </c>
      <c r="AA1151" s="22">
        <v>42</v>
      </c>
      <c r="AB1151" s="22"/>
      <c r="AC1151" s="22"/>
      <c r="AD1151" s="22"/>
      <c r="AE1151" s="45" t="s">
        <v>8156</v>
      </c>
      <c r="AF1151" t="s">
        <v>2067</v>
      </c>
      <c r="AI1151" t="s">
        <v>93</v>
      </c>
      <c r="AK1151" t="s">
        <v>69</v>
      </c>
      <c r="AN1151" t="s">
        <v>465</v>
      </c>
      <c r="AU1151"/>
      <c r="AX1151"/>
      <c r="BC1151" s="173"/>
      <c r="BD1151" s="173"/>
      <c r="BE1151" s="173"/>
      <c r="BF1151" s="173"/>
      <c r="BG1151" s="166"/>
      <c r="BH1151" s="166"/>
      <c r="BI1151" s="160"/>
      <c r="BJ1151" s="43">
        <f t="shared" si="126"/>
        <v>0</v>
      </c>
      <c r="BK1151" s="44"/>
      <c r="BL1151" s="44"/>
      <c r="BM1151" s="44"/>
      <c r="BN1151" s="43">
        <f>BJ1151</f>
        <v>0</v>
      </c>
      <c r="BR1151" s="2" t="s">
        <v>10975</v>
      </c>
    </row>
    <row r="1152" spans="1:70" x14ac:dyDescent="0.2">
      <c r="A1152" t="s">
        <v>1938</v>
      </c>
      <c r="B1152" t="s">
        <v>9136</v>
      </c>
      <c r="C1152" t="s">
        <v>41</v>
      </c>
      <c r="D1152" t="s">
        <v>85</v>
      </c>
      <c r="E1152" t="s">
        <v>70</v>
      </c>
      <c r="F1152" t="s">
        <v>34</v>
      </c>
      <c r="G1152" s="22">
        <v>16</v>
      </c>
      <c r="H1152" s="22">
        <v>16</v>
      </c>
      <c r="I1152" s="22">
        <f t="shared" si="127"/>
        <v>16</v>
      </c>
      <c r="J1152" s="22"/>
      <c r="K1152" s="90"/>
      <c r="L1152" s="90"/>
      <c r="M1152" s="2"/>
      <c r="N1152" t="s">
        <v>35</v>
      </c>
      <c r="O1152" t="s">
        <v>35</v>
      </c>
      <c r="P1152" t="s">
        <v>36</v>
      </c>
      <c r="Q1152" t="s">
        <v>2025</v>
      </c>
      <c r="U1152" s="2" t="s">
        <v>37</v>
      </c>
      <c r="V1152" t="s">
        <v>9137</v>
      </c>
      <c r="Y1152" s="90"/>
      <c r="Z1152" s="2">
        <v>1</v>
      </c>
      <c r="AA1152" s="22">
        <v>41</v>
      </c>
      <c r="AB1152" s="22"/>
      <c r="AC1152" s="22"/>
      <c r="AD1152" s="22"/>
      <c r="AE1152" s="45" t="s">
        <v>8719</v>
      </c>
      <c r="AF1152" t="s">
        <v>57</v>
      </c>
      <c r="AI1152" t="s">
        <v>144</v>
      </c>
      <c r="AK1152" t="s">
        <v>51</v>
      </c>
      <c r="AN1152" t="s">
        <v>465</v>
      </c>
      <c r="AU1152"/>
      <c r="AX1152"/>
      <c r="BC1152" s="173"/>
      <c r="BD1152" s="173"/>
      <c r="BE1152" s="173"/>
      <c r="BF1152" s="173"/>
      <c r="BG1152" s="166"/>
      <c r="BH1152" s="166"/>
      <c r="BI1152" s="160"/>
      <c r="BJ1152" s="43">
        <f t="shared" si="126"/>
        <v>0</v>
      </c>
      <c r="BK1152" s="44"/>
      <c r="BL1152" s="44"/>
      <c r="BM1152" s="44"/>
      <c r="BN1152" s="43">
        <f>BJ1152</f>
        <v>0</v>
      </c>
      <c r="BR1152" s="2" t="s">
        <v>10975</v>
      </c>
    </row>
    <row r="1153" spans="1:70" x14ac:dyDescent="0.2">
      <c r="A1153" t="s">
        <v>1938</v>
      </c>
      <c r="B1153" t="s">
        <v>9136</v>
      </c>
      <c r="C1153" t="s">
        <v>41</v>
      </c>
      <c r="D1153" t="s">
        <v>85</v>
      </c>
      <c r="E1153" t="s">
        <v>70</v>
      </c>
      <c r="F1153" t="s">
        <v>34</v>
      </c>
      <c r="G1153" s="22">
        <v>16</v>
      </c>
      <c r="H1153" s="22">
        <v>16</v>
      </c>
      <c r="I1153" s="22">
        <f t="shared" si="127"/>
        <v>16</v>
      </c>
      <c r="J1153" s="22"/>
      <c r="K1153" s="90"/>
      <c r="L1153" s="90"/>
      <c r="M1153" s="2"/>
      <c r="N1153" t="s">
        <v>35</v>
      </c>
      <c r="O1153" t="s">
        <v>35</v>
      </c>
      <c r="P1153" t="s">
        <v>36</v>
      </c>
      <c r="Q1153" t="s">
        <v>9138</v>
      </c>
      <c r="U1153" s="2" t="s">
        <v>37</v>
      </c>
      <c r="V1153" t="s">
        <v>9139</v>
      </c>
      <c r="Y1153" s="90"/>
      <c r="Z1153" s="2">
        <v>1</v>
      </c>
      <c r="AA1153" s="22">
        <v>42</v>
      </c>
      <c r="AB1153" s="22"/>
      <c r="AC1153" s="22"/>
      <c r="AD1153" s="22"/>
      <c r="AE1153" s="45" t="s">
        <v>7931</v>
      </c>
      <c r="AF1153" t="s">
        <v>2067</v>
      </c>
      <c r="AI1153" t="s">
        <v>144</v>
      </c>
      <c r="AK1153" t="s">
        <v>51</v>
      </c>
      <c r="AN1153" t="s">
        <v>465</v>
      </c>
      <c r="AU1153"/>
      <c r="AX1153"/>
      <c r="BC1153" s="173"/>
      <c r="BD1153" s="173"/>
      <c r="BE1153" s="173"/>
      <c r="BF1153" s="173"/>
      <c r="BG1153" s="166"/>
      <c r="BH1153" s="166"/>
      <c r="BI1153" s="160"/>
      <c r="BJ1153" s="43">
        <f t="shared" si="126"/>
        <v>0</v>
      </c>
      <c r="BK1153" s="44"/>
      <c r="BL1153" s="44"/>
      <c r="BM1153" s="44"/>
      <c r="BN1153" s="43">
        <f>BJ1153</f>
        <v>0</v>
      </c>
      <c r="BR1153" s="2" t="s">
        <v>10975</v>
      </c>
    </row>
    <row r="1154" spans="1:70" x14ac:dyDescent="0.2">
      <c r="A1154" t="s">
        <v>1938</v>
      </c>
      <c r="B1154" t="s">
        <v>9136</v>
      </c>
      <c r="C1154" t="s">
        <v>41</v>
      </c>
      <c r="D1154" t="s">
        <v>85</v>
      </c>
      <c r="E1154" t="s">
        <v>70</v>
      </c>
      <c r="F1154" t="s">
        <v>34</v>
      </c>
      <c r="G1154" s="22">
        <v>16</v>
      </c>
      <c r="H1154" s="22">
        <v>16</v>
      </c>
      <c r="I1154" s="22">
        <f t="shared" si="127"/>
        <v>16</v>
      </c>
      <c r="J1154" s="22"/>
      <c r="K1154" s="90"/>
      <c r="L1154" s="90"/>
      <c r="M1154" s="2"/>
      <c r="N1154" t="s">
        <v>35</v>
      </c>
      <c r="O1154" t="s">
        <v>35</v>
      </c>
      <c r="P1154" t="s">
        <v>36</v>
      </c>
      <c r="Q1154" t="s">
        <v>2057</v>
      </c>
      <c r="U1154" s="2" t="s">
        <v>37</v>
      </c>
      <c r="V1154" t="s">
        <v>9140</v>
      </c>
      <c r="Y1154" s="90"/>
      <c r="Z1154" s="2">
        <v>1</v>
      </c>
      <c r="AA1154" s="22">
        <v>47</v>
      </c>
      <c r="AB1154" s="22"/>
      <c r="AC1154" s="22"/>
      <c r="AD1154" s="22"/>
      <c r="AE1154" s="22"/>
      <c r="AF1154" t="s">
        <v>9076</v>
      </c>
      <c r="AI1154" t="s">
        <v>144</v>
      </c>
      <c r="AK1154" t="s">
        <v>51</v>
      </c>
      <c r="AN1154" t="s">
        <v>465</v>
      </c>
      <c r="AU1154"/>
      <c r="AV1154"/>
      <c r="AW1154"/>
      <c r="AX1154"/>
      <c r="BC1154" s="173"/>
      <c r="BD1154" s="173"/>
      <c r="BE1154" s="173"/>
      <c r="BF1154" s="173"/>
      <c r="BG1154" s="166"/>
      <c r="BH1154" s="166"/>
      <c r="BI1154" s="160"/>
      <c r="BJ1154" s="43">
        <f t="shared" si="126"/>
        <v>0</v>
      </c>
      <c r="BK1154" s="44"/>
      <c r="BL1154" s="44"/>
      <c r="BM1154" s="44"/>
      <c r="BN1154" s="44"/>
      <c r="BR1154" s="2" t="s">
        <v>10975</v>
      </c>
    </row>
    <row r="1155" spans="1:70" x14ac:dyDescent="0.2">
      <c r="A1155" t="s">
        <v>1938</v>
      </c>
      <c r="B1155" t="s">
        <v>9141</v>
      </c>
      <c r="C1155" t="s">
        <v>81</v>
      </c>
      <c r="D1155" t="s">
        <v>72</v>
      </c>
      <c r="E1155" t="s">
        <v>70</v>
      </c>
      <c r="F1155" t="s">
        <v>43</v>
      </c>
      <c r="G1155" s="22">
        <v>32</v>
      </c>
      <c r="H1155" s="22">
        <v>32</v>
      </c>
      <c r="I1155" s="22">
        <f t="shared" si="127"/>
        <v>32</v>
      </c>
      <c r="J1155" s="22"/>
      <c r="K1155" s="90"/>
      <c r="L1155" s="90"/>
      <c r="M1155" s="2"/>
      <c r="N1155" t="s">
        <v>35</v>
      </c>
      <c r="O1155" t="s">
        <v>35</v>
      </c>
      <c r="P1155" t="s">
        <v>89</v>
      </c>
      <c r="Q1155" t="s">
        <v>9142</v>
      </c>
      <c r="U1155" s="2" t="s">
        <v>37</v>
      </c>
      <c r="V1155" t="s">
        <v>9143</v>
      </c>
      <c r="Y1155" s="90"/>
      <c r="Z1155" s="2">
        <v>1</v>
      </c>
      <c r="AA1155" s="22">
        <v>53</v>
      </c>
      <c r="AB1155" s="22"/>
      <c r="AC1155" s="22"/>
      <c r="AD1155" s="22"/>
      <c r="AE1155" s="45" t="s">
        <v>7747</v>
      </c>
      <c r="AF1155" t="s">
        <v>68</v>
      </c>
      <c r="AI1155" t="s">
        <v>3067</v>
      </c>
      <c r="AK1155" t="s">
        <v>44</v>
      </c>
      <c r="AN1155" t="s">
        <v>465</v>
      </c>
      <c r="AU1155"/>
      <c r="AX1155"/>
      <c r="BC1155" s="173"/>
      <c r="BD1155" s="173"/>
      <c r="BE1155" s="173"/>
      <c r="BF1155" s="173"/>
      <c r="BG1155" s="166"/>
      <c r="BH1155" s="166"/>
      <c r="BI1155" s="160"/>
      <c r="BJ1155" s="43">
        <f t="shared" si="126"/>
        <v>0</v>
      </c>
      <c r="BK1155" s="44"/>
      <c r="BL1155" s="44"/>
      <c r="BM1155" s="44"/>
      <c r="BN1155" s="43">
        <f>BJ1155</f>
        <v>0</v>
      </c>
      <c r="BR1155" s="2" t="s">
        <v>10975</v>
      </c>
    </row>
    <row r="1156" spans="1:70" x14ac:dyDescent="0.2">
      <c r="A1156" t="s">
        <v>1938</v>
      </c>
      <c r="B1156" t="s">
        <v>9141</v>
      </c>
      <c r="C1156" t="s">
        <v>81</v>
      </c>
      <c r="D1156" t="s">
        <v>72</v>
      </c>
      <c r="E1156" t="s">
        <v>70</v>
      </c>
      <c r="F1156" t="s">
        <v>43</v>
      </c>
      <c r="G1156" s="22">
        <v>32</v>
      </c>
      <c r="H1156" s="22">
        <v>32</v>
      </c>
      <c r="I1156" s="22">
        <f t="shared" si="127"/>
        <v>32</v>
      </c>
      <c r="J1156" s="22"/>
      <c r="K1156" s="90"/>
      <c r="L1156" s="90"/>
      <c r="M1156" s="2"/>
      <c r="N1156" t="s">
        <v>35</v>
      </c>
      <c r="O1156" t="s">
        <v>35</v>
      </c>
      <c r="P1156" t="s">
        <v>89</v>
      </c>
      <c r="Q1156" t="s">
        <v>2140</v>
      </c>
      <c r="U1156" s="2" t="s">
        <v>37</v>
      </c>
      <c r="V1156" t="s">
        <v>9144</v>
      </c>
      <c r="Y1156" s="90"/>
      <c r="Z1156" s="2">
        <v>2</v>
      </c>
      <c r="AA1156" s="22">
        <v>94</v>
      </c>
      <c r="AB1156" s="22"/>
      <c r="AC1156" s="22"/>
      <c r="AD1156" s="22"/>
      <c r="AE1156" s="45" t="s">
        <v>7260</v>
      </c>
      <c r="AF1156" t="s">
        <v>2275</v>
      </c>
      <c r="AI1156" t="s">
        <v>3067</v>
      </c>
      <c r="AK1156" t="s">
        <v>44</v>
      </c>
      <c r="AN1156" t="s">
        <v>465</v>
      </c>
      <c r="AU1156"/>
      <c r="AX1156"/>
      <c r="BC1156" s="173"/>
      <c r="BD1156" s="173"/>
      <c r="BE1156" s="173"/>
      <c r="BF1156" s="173"/>
      <c r="BG1156" s="166"/>
      <c r="BH1156" s="166"/>
      <c r="BI1156" s="160"/>
      <c r="BJ1156" s="43">
        <f t="shared" ref="BJ1156:BJ1219" si="129">BD1156+BF1156</f>
        <v>0</v>
      </c>
      <c r="BK1156" s="44"/>
      <c r="BL1156" s="44"/>
      <c r="BM1156" s="44"/>
      <c r="BN1156" s="43">
        <f>BJ1156</f>
        <v>0</v>
      </c>
      <c r="BR1156" s="2" t="s">
        <v>10975</v>
      </c>
    </row>
    <row r="1157" spans="1:70" x14ac:dyDescent="0.2">
      <c r="A1157" t="s">
        <v>1938</v>
      </c>
      <c r="B1157" t="s">
        <v>9145</v>
      </c>
      <c r="C1157" t="s">
        <v>81</v>
      </c>
      <c r="D1157" t="s">
        <v>72</v>
      </c>
      <c r="E1157" t="s">
        <v>70</v>
      </c>
      <c r="F1157" t="s">
        <v>630</v>
      </c>
      <c r="G1157" s="22">
        <v>24</v>
      </c>
      <c r="H1157" s="22">
        <v>24</v>
      </c>
      <c r="I1157" s="22">
        <f t="shared" ref="I1157:I1220" si="130">H1157-J1157</f>
        <v>24</v>
      </c>
      <c r="J1157" s="22"/>
      <c r="K1157" s="90"/>
      <c r="L1157" s="90"/>
      <c r="M1157" s="2"/>
      <c r="N1157" t="s">
        <v>35</v>
      </c>
      <c r="O1157" t="s">
        <v>35</v>
      </c>
      <c r="P1157" t="s">
        <v>89</v>
      </c>
      <c r="Q1157" t="s">
        <v>1932</v>
      </c>
      <c r="U1157" s="2" t="s">
        <v>37</v>
      </c>
      <c r="V1157" t="s">
        <v>9146</v>
      </c>
      <c r="Y1157" s="90"/>
      <c r="Z1157" s="2">
        <v>1</v>
      </c>
      <c r="AA1157" s="22">
        <v>53</v>
      </c>
      <c r="AB1157" s="22"/>
      <c r="AC1157" s="22"/>
      <c r="AD1157" s="22"/>
      <c r="AE1157" s="45" t="s">
        <v>8020</v>
      </c>
      <c r="AF1157" t="s">
        <v>68</v>
      </c>
      <c r="AI1157" t="s">
        <v>93</v>
      </c>
      <c r="AK1157" t="s">
        <v>69</v>
      </c>
      <c r="AN1157" t="s">
        <v>465</v>
      </c>
      <c r="AU1157"/>
      <c r="AX1157"/>
      <c r="BC1157" s="173"/>
      <c r="BD1157" s="173"/>
      <c r="BE1157" s="173"/>
      <c r="BF1157" s="173"/>
      <c r="BG1157" s="166"/>
      <c r="BH1157" s="166"/>
      <c r="BI1157" s="160"/>
      <c r="BJ1157" s="43">
        <f t="shared" si="129"/>
        <v>0</v>
      </c>
      <c r="BK1157" s="44"/>
      <c r="BL1157" s="44"/>
      <c r="BM1157" s="44"/>
      <c r="BN1157" s="43">
        <f>BJ1157</f>
        <v>0</v>
      </c>
      <c r="BR1157" s="2" t="s">
        <v>10975</v>
      </c>
    </row>
    <row r="1158" spans="1:70" x14ac:dyDescent="0.2">
      <c r="A1158" t="s">
        <v>1938</v>
      </c>
      <c r="B1158" t="s">
        <v>9145</v>
      </c>
      <c r="C1158" t="s">
        <v>81</v>
      </c>
      <c r="D1158" t="s">
        <v>72</v>
      </c>
      <c r="E1158" t="s">
        <v>70</v>
      </c>
      <c r="F1158" t="s">
        <v>630</v>
      </c>
      <c r="G1158" s="22">
        <v>24</v>
      </c>
      <c r="H1158" s="22">
        <v>24</v>
      </c>
      <c r="I1158" s="22">
        <f t="shared" si="130"/>
        <v>24</v>
      </c>
      <c r="J1158" s="22"/>
      <c r="K1158" s="90"/>
      <c r="L1158" s="90"/>
      <c r="M1158" s="2"/>
      <c r="N1158" t="s">
        <v>35</v>
      </c>
      <c r="O1158" t="s">
        <v>35</v>
      </c>
      <c r="P1158" t="s">
        <v>89</v>
      </c>
      <c r="Q1158" t="s">
        <v>9147</v>
      </c>
      <c r="U1158" s="2" t="s">
        <v>37</v>
      </c>
      <c r="V1158" t="s">
        <v>9148</v>
      </c>
      <c r="Y1158" s="90"/>
      <c r="Z1158" s="2">
        <v>2</v>
      </c>
      <c r="AA1158" s="22">
        <v>94</v>
      </c>
      <c r="AB1158" s="22"/>
      <c r="AC1158" s="22"/>
      <c r="AD1158" s="22"/>
      <c r="AE1158" s="45" t="s">
        <v>7578</v>
      </c>
      <c r="AF1158" t="s">
        <v>2275</v>
      </c>
      <c r="AI1158" t="s">
        <v>93</v>
      </c>
      <c r="AK1158" t="s">
        <v>69</v>
      </c>
      <c r="AN1158" t="s">
        <v>465</v>
      </c>
      <c r="AU1158"/>
      <c r="AX1158"/>
      <c r="BC1158" s="173"/>
      <c r="BD1158" s="173"/>
      <c r="BE1158" s="173"/>
      <c r="BF1158" s="173"/>
      <c r="BG1158" s="166"/>
      <c r="BH1158" s="166"/>
      <c r="BI1158" s="160"/>
      <c r="BJ1158" s="43">
        <f t="shared" si="129"/>
        <v>0</v>
      </c>
      <c r="BK1158" s="44"/>
      <c r="BL1158" s="44"/>
      <c r="BM1158" s="44"/>
      <c r="BN1158" s="43">
        <f>BJ1158</f>
        <v>0</v>
      </c>
      <c r="BR1158" s="2" t="s">
        <v>10975</v>
      </c>
    </row>
    <row r="1159" spans="1:70" x14ac:dyDescent="0.2">
      <c r="A1159" t="s">
        <v>1938</v>
      </c>
      <c r="B1159" t="s">
        <v>2040</v>
      </c>
      <c r="C1159" t="s">
        <v>41</v>
      </c>
      <c r="D1159" t="s">
        <v>72</v>
      </c>
      <c r="E1159" t="s">
        <v>70</v>
      </c>
      <c r="F1159" t="s">
        <v>34</v>
      </c>
      <c r="G1159" s="22">
        <v>16</v>
      </c>
      <c r="H1159" s="22">
        <v>16</v>
      </c>
      <c r="I1159" s="22">
        <f t="shared" si="130"/>
        <v>16</v>
      </c>
      <c r="J1159" s="22"/>
      <c r="K1159" s="90"/>
      <c r="L1159" s="90"/>
      <c r="M1159" s="2"/>
      <c r="N1159" t="s">
        <v>35</v>
      </c>
      <c r="O1159" t="s">
        <v>35</v>
      </c>
      <c r="P1159" t="s">
        <v>36</v>
      </c>
      <c r="Q1159" t="s">
        <v>9149</v>
      </c>
      <c r="U1159" s="2" t="s">
        <v>37</v>
      </c>
      <c r="V1159" t="s">
        <v>2041</v>
      </c>
      <c r="Y1159" s="90"/>
      <c r="Z1159" s="2">
        <v>1</v>
      </c>
      <c r="AA1159" s="22">
        <v>48</v>
      </c>
      <c r="AB1159" s="22"/>
      <c r="AC1159" s="22"/>
      <c r="AD1159" s="22"/>
      <c r="AE1159" s="22"/>
      <c r="AF1159" t="s">
        <v>2520</v>
      </c>
      <c r="AI1159" t="s">
        <v>144</v>
      </c>
      <c r="AK1159" t="s">
        <v>51</v>
      </c>
      <c r="AN1159" t="s">
        <v>465</v>
      </c>
      <c r="AU1159"/>
      <c r="AV1159"/>
      <c r="AW1159"/>
      <c r="AX1159"/>
      <c r="BC1159" s="173"/>
      <c r="BD1159" s="173"/>
      <c r="BE1159" s="173"/>
      <c r="BF1159" s="173"/>
      <c r="BG1159" s="166"/>
      <c r="BH1159" s="166"/>
      <c r="BI1159" s="160"/>
      <c r="BJ1159" s="43">
        <f t="shared" si="129"/>
        <v>0</v>
      </c>
      <c r="BK1159" s="44"/>
      <c r="BL1159" s="44"/>
      <c r="BM1159" s="44"/>
      <c r="BN1159" s="44"/>
      <c r="BR1159" s="2" t="s">
        <v>10975</v>
      </c>
    </row>
    <row r="1160" spans="1:70" x14ac:dyDescent="0.2">
      <c r="A1160" t="s">
        <v>1938</v>
      </c>
      <c r="B1160" t="s">
        <v>9150</v>
      </c>
      <c r="C1160" t="s">
        <v>81</v>
      </c>
      <c r="D1160" t="s">
        <v>72</v>
      </c>
      <c r="E1160" t="s">
        <v>70</v>
      </c>
      <c r="F1160" t="s">
        <v>630</v>
      </c>
      <c r="G1160" s="22">
        <v>24</v>
      </c>
      <c r="H1160" s="22">
        <v>24</v>
      </c>
      <c r="I1160" s="22">
        <f t="shared" si="130"/>
        <v>24</v>
      </c>
      <c r="J1160" s="22"/>
      <c r="K1160" s="90"/>
      <c r="L1160" s="90"/>
      <c r="M1160" s="2"/>
      <c r="N1160" t="s">
        <v>35</v>
      </c>
      <c r="O1160" t="s">
        <v>35</v>
      </c>
      <c r="P1160" t="s">
        <v>89</v>
      </c>
      <c r="Q1160" t="s">
        <v>2147</v>
      </c>
      <c r="U1160" s="2" t="s">
        <v>37</v>
      </c>
      <c r="V1160" t="s">
        <v>9151</v>
      </c>
      <c r="Y1160" s="90"/>
      <c r="Z1160" s="2">
        <v>1</v>
      </c>
      <c r="AA1160" s="22">
        <v>41</v>
      </c>
      <c r="AB1160" s="22"/>
      <c r="AC1160" s="22"/>
      <c r="AD1160" s="22"/>
      <c r="AE1160" s="45" t="s">
        <v>8156</v>
      </c>
      <c r="AF1160" t="s">
        <v>57</v>
      </c>
      <c r="AI1160" t="s">
        <v>93</v>
      </c>
      <c r="AK1160" t="s">
        <v>69</v>
      </c>
      <c r="AN1160" t="s">
        <v>465</v>
      </c>
      <c r="AU1160"/>
      <c r="AX1160"/>
      <c r="BC1160" s="173"/>
      <c r="BD1160" s="173"/>
      <c r="BE1160" s="173"/>
      <c r="BF1160" s="173"/>
      <c r="BG1160" s="166"/>
      <c r="BH1160" s="166"/>
      <c r="BI1160" s="160"/>
      <c r="BJ1160" s="43">
        <f t="shared" si="129"/>
        <v>0</v>
      </c>
      <c r="BK1160" s="44"/>
      <c r="BL1160" s="44"/>
      <c r="BM1160" s="44"/>
      <c r="BN1160" s="43">
        <f t="shared" ref="BN1160:BN1167" si="131">BJ1160</f>
        <v>0</v>
      </c>
      <c r="BR1160" s="2" t="s">
        <v>10975</v>
      </c>
    </row>
    <row r="1161" spans="1:70" x14ac:dyDescent="0.2">
      <c r="A1161" t="s">
        <v>1938</v>
      </c>
      <c r="B1161" t="s">
        <v>9150</v>
      </c>
      <c r="C1161" t="s">
        <v>81</v>
      </c>
      <c r="D1161" t="s">
        <v>72</v>
      </c>
      <c r="E1161" t="s">
        <v>70</v>
      </c>
      <c r="F1161" t="s">
        <v>630</v>
      </c>
      <c r="G1161" s="22">
        <v>24</v>
      </c>
      <c r="H1161" s="22">
        <v>24</v>
      </c>
      <c r="I1161" s="22">
        <f t="shared" si="130"/>
        <v>24</v>
      </c>
      <c r="J1161" s="22"/>
      <c r="K1161" s="90"/>
      <c r="L1161" s="90"/>
      <c r="M1161" s="2"/>
      <c r="N1161" t="s">
        <v>35</v>
      </c>
      <c r="O1161" t="s">
        <v>35</v>
      </c>
      <c r="P1161" t="s">
        <v>89</v>
      </c>
      <c r="Q1161" t="s">
        <v>2155</v>
      </c>
      <c r="U1161" s="2" t="s">
        <v>37</v>
      </c>
      <c r="V1161" t="s">
        <v>9152</v>
      </c>
      <c r="Y1161" s="90"/>
      <c r="Z1161" s="2">
        <v>1</v>
      </c>
      <c r="AA1161" s="22">
        <v>42</v>
      </c>
      <c r="AB1161" s="22"/>
      <c r="AC1161" s="22"/>
      <c r="AD1161" s="22"/>
      <c r="AE1161" s="45" t="s">
        <v>7747</v>
      </c>
      <c r="AF1161" t="s">
        <v>2067</v>
      </c>
      <c r="AI1161" t="s">
        <v>93</v>
      </c>
      <c r="AK1161" t="s">
        <v>69</v>
      </c>
      <c r="AN1161" t="s">
        <v>465</v>
      </c>
      <c r="AU1161"/>
      <c r="AX1161"/>
      <c r="BC1161" s="173"/>
      <c r="BD1161" s="173"/>
      <c r="BE1161" s="173"/>
      <c r="BF1161" s="173"/>
      <c r="BG1161" s="166"/>
      <c r="BH1161" s="166"/>
      <c r="BI1161" s="160"/>
      <c r="BJ1161" s="43">
        <f t="shared" si="129"/>
        <v>0</v>
      </c>
      <c r="BK1161" s="44"/>
      <c r="BL1161" s="44"/>
      <c r="BM1161" s="44"/>
      <c r="BN1161" s="43">
        <f t="shared" si="131"/>
        <v>0</v>
      </c>
      <c r="BR1161" s="2" t="s">
        <v>10975</v>
      </c>
    </row>
    <row r="1162" spans="1:70" x14ac:dyDescent="0.2">
      <c r="A1162" t="s">
        <v>1938</v>
      </c>
      <c r="B1162" t="s">
        <v>9153</v>
      </c>
      <c r="C1162" t="s">
        <v>81</v>
      </c>
      <c r="D1162" t="s">
        <v>72</v>
      </c>
      <c r="E1162" t="s">
        <v>70</v>
      </c>
      <c r="F1162" t="s">
        <v>335</v>
      </c>
      <c r="G1162" s="22">
        <v>64</v>
      </c>
      <c r="H1162" s="22">
        <v>64</v>
      </c>
      <c r="I1162" s="22">
        <f t="shared" si="130"/>
        <v>64</v>
      </c>
      <c r="J1162" s="22"/>
      <c r="K1162" s="90"/>
      <c r="L1162" s="90"/>
      <c r="M1162" s="2"/>
      <c r="N1162" t="s">
        <v>66</v>
      </c>
      <c r="O1162" t="s">
        <v>35</v>
      </c>
      <c r="P1162" t="s">
        <v>89</v>
      </c>
      <c r="Q1162" t="s">
        <v>9154</v>
      </c>
      <c r="R1162" t="s">
        <v>1933</v>
      </c>
      <c r="S1162" t="s">
        <v>9155</v>
      </c>
      <c r="U1162" s="2" t="s">
        <v>37</v>
      </c>
      <c r="V1162" t="s">
        <v>9156</v>
      </c>
      <c r="Y1162" s="90"/>
      <c r="Z1162" s="2">
        <v>1</v>
      </c>
      <c r="AA1162" s="22">
        <v>41</v>
      </c>
      <c r="AB1162" s="22"/>
      <c r="AC1162" s="22"/>
      <c r="AD1162" s="22"/>
      <c r="AE1162" s="45" t="s">
        <v>7747</v>
      </c>
      <c r="AF1162" t="s">
        <v>57</v>
      </c>
      <c r="AI1162" t="s">
        <v>690</v>
      </c>
      <c r="AK1162" t="s">
        <v>1523</v>
      </c>
      <c r="AN1162" t="s">
        <v>465</v>
      </c>
      <c r="AU1162"/>
      <c r="AX1162"/>
      <c r="BC1162" s="173"/>
      <c r="BD1162" s="173"/>
      <c r="BE1162" s="173"/>
      <c r="BF1162" s="173"/>
      <c r="BG1162" s="166"/>
      <c r="BH1162" s="166"/>
      <c r="BI1162" s="160"/>
      <c r="BJ1162" s="43">
        <f t="shared" si="129"/>
        <v>0</v>
      </c>
      <c r="BK1162" s="44"/>
      <c r="BL1162" s="44"/>
      <c r="BM1162" s="44"/>
      <c r="BN1162" s="43">
        <f t="shared" si="131"/>
        <v>0</v>
      </c>
      <c r="BR1162" s="2" t="s">
        <v>10975</v>
      </c>
    </row>
    <row r="1163" spans="1:70" x14ac:dyDescent="0.2">
      <c r="A1163" t="s">
        <v>1938</v>
      </c>
      <c r="B1163" t="s">
        <v>9153</v>
      </c>
      <c r="C1163" t="s">
        <v>81</v>
      </c>
      <c r="D1163" t="s">
        <v>72</v>
      </c>
      <c r="E1163" t="s">
        <v>70</v>
      </c>
      <c r="F1163" t="s">
        <v>335</v>
      </c>
      <c r="G1163" s="22">
        <v>64</v>
      </c>
      <c r="H1163" s="22">
        <v>64</v>
      </c>
      <c r="I1163" s="22">
        <f t="shared" si="130"/>
        <v>64</v>
      </c>
      <c r="J1163" s="22"/>
      <c r="K1163" s="90"/>
      <c r="L1163" s="90"/>
      <c r="M1163" s="2"/>
      <c r="N1163" t="s">
        <v>66</v>
      </c>
      <c r="O1163" t="s">
        <v>35</v>
      </c>
      <c r="P1163" t="s">
        <v>89</v>
      </c>
      <c r="Q1163" t="s">
        <v>9154</v>
      </c>
      <c r="R1163" t="s">
        <v>1933</v>
      </c>
      <c r="S1163" t="s">
        <v>9155</v>
      </c>
      <c r="U1163" s="2" t="s">
        <v>37</v>
      </c>
      <c r="V1163" t="s">
        <v>9157</v>
      </c>
      <c r="Y1163" s="90"/>
      <c r="Z1163" s="2">
        <v>1</v>
      </c>
      <c r="AA1163" s="22">
        <v>42</v>
      </c>
      <c r="AB1163" s="22"/>
      <c r="AC1163" s="22"/>
      <c r="AD1163" s="22"/>
      <c r="AE1163" s="45" t="s">
        <v>7747</v>
      </c>
      <c r="AF1163" t="s">
        <v>2067</v>
      </c>
      <c r="AI1163" t="s">
        <v>690</v>
      </c>
      <c r="AK1163" t="s">
        <v>1523</v>
      </c>
      <c r="AN1163" t="s">
        <v>465</v>
      </c>
      <c r="AU1163"/>
      <c r="AX1163"/>
      <c r="BC1163" s="173"/>
      <c r="BD1163" s="173"/>
      <c r="BE1163" s="173"/>
      <c r="BF1163" s="173"/>
      <c r="BG1163" s="166"/>
      <c r="BH1163" s="166"/>
      <c r="BI1163" s="160"/>
      <c r="BJ1163" s="43">
        <f t="shared" si="129"/>
        <v>0</v>
      </c>
      <c r="BK1163" s="44"/>
      <c r="BL1163" s="44"/>
      <c r="BM1163" s="44"/>
      <c r="BN1163" s="43">
        <f t="shared" si="131"/>
        <v>0</v>
      </c>
      <c r="BR1163" s="2" t="s">
        <v>10975</v>
      </c>
    </row>
    <row r="1164" spans="1:70" x14ac:dyDescent="0.2">
      <c r="A1164" t="s">
        <v>1938</v>
      </c>
      <c r="B1164" t="s">
        <v>9158</v>
      </c>
      <c r="C1164" t="s">
        <v>81</v>
      </c>
      <c r="D1164" t="s">
        <v>72</v>
      </c>
      <c r="E1164" t="s">
        <v>70</v>
      </c>
      <c r="F1164" t="s">
        <v>630</v>
      </c>
      <c r="G1164" s="22">
        <v>24</v>
      </c>
      <c r="H1164" s="22">
        <v>24</v>
      </c>
      <c r="I1164" s="22">
        <f t="shared" si="130"/>
        <v>24</v>
      </c>
      <c r="J1164" s="22"/>
      <c r="K1164" s="90"/>
      <c r="L1164" s="90"/>
      <c r="M1164" s="2"/>
      <c r="N1164" t="s">
        <v>35</v>
      </c>
      <c r="O1164" t="s">
        <v>35</v>
      </c>
      <c r="P1164" t="s">
        <v>89</v>
      </c>
      <c r="Q1164" t="s">
        <v>2164</v>
      </c>
      <c r="U1164" s="2" t="s">
        <v>37</v>
      </c>
      <c r="V1164" t="s">
        <v>9159</v>
      </c>
      <c r="Y1164" s="90"/>
      <c r="Z1164" s="2">
        <v>1</v>
      </c>
      <c r="AA1164" s="22">
        <v>41</v>
      </c>
      <c r="AB1164" s="22"/>
      <c r="AC1164" s="22"/>
      <c r="AD1164" s="22"/>
      <c r="AE1164" s="45" t="s">
        <v>7747</v>
      </c>
      <c r="AF1164" t="s">
        <v>57</v>
      </c>
      <c r="AI1164" t="s">
        <v>93</v>
      </c>
      <c r="AK1164" t="s">
        <v>69</v>
      </c>
      <c r="AN1164" t="s">
        <v>465</v>
      </c>
      <c r="AU1164"/>
      <c r="AX1164"/>
      <c r="BC1164" s="173"/>
      <c r="BD1164" s="173"/>
      <c r="BE1164" s="173"/>
      <c r="BF1164" s="173"/>
      <c r="BG1164" s="166"/>
      <c r="BH1164" s="166"/>
      <c r="BI1164" s="160"/>
      <c r="BJ1164" s="43">
        <f t="shared" si="129"/>
        <v>0</v>
      </c>
      <c r="BK1164" s="44"/>
      <c r="BL1164" s="44"/>
      <c r="BM1164" s="44"/>
      <c r="BN1164" s="43">
        <f t="shared" si="131"/>
        <v>0</v>
      </c>
      <c r="BR1164" s="2" t="s">
        <v>10975</v>
      </c>
    </row>
    <row r="1165" spans="1:70" x14ac:dyDescent="0.2">
      <c r="A1165" t="s">
        <v>1938</v>
      </c>
      <c r="B1165" t="s">
        <v>9158</v>
      </c>
      <c r="C1165" t="s">
        <v>81</v>
      </c>
      <c r="D1165" t="s">
        <v>72</v>
      </c>
      <c r="E1165" t="s">
        <v>70</v>
      </c>
      <c r="F1165" t="s">
        <v>630</v>
      </c>
      <c r="G1165" s="22">
        <v>24</v>
      </c>
      <c r="H1165" s="22">
        <v>24</v>
      </c>
      <c r="I1165" s="22">
        <f t="shared" si="130"/>
        <v>24</v>
      </c>
      <c r="J1165" s="22"/>
      <c r="K1165" s="90"/>
      <c r="L1165" s="90"/>
      <c r="M1165" s="2"/>
      <c r="N1165" t="s">
        <v>35</v>
      </c>
      <c r="O1165" t="s">
        <v>35</v>
      </c>
      <c r="P1165" t="s">
        <v>89</v>
      </c>
      <c r="Q1165" t="s">
        <v>6333</v>
      </c>
      <c r="U1165" s="2" t="s">
        <v>37</v>
      </c>
      <c r="V1165" t="s">
        <v>9160</v>
      </c>
      <c r="Y1165" s="90"/>
      <c r="Z1165" s="2">
        <v>1</v>
      </c>
      <c r="AA1165" s="22">
        <v>42</v>
      </c>
      <c r="AB1165" s="22"/>
      <c r="AC1165" s="22"/>
      <c r="AD1165" s="22"/>
      <c r="AE1165" s="45" t="s">
        <v>7747</v>
      </c>
      <c r="AF1165" t="s">
        <v>2067</v>
      </c>
      <c r="AI1165" t="s">
        <v>93</v>
      </c>
      <c r="AK1165" t="s">
        <v>69</v>
      </c>
      <c r="AN1165" t="s">
        <v>465</v>
      </c>
      <c r="AU1165"/>
      <c r="AX1165"/>
      <c r="BC1165" s="173"/>
      <c r="BD1165" s="173"/>
      <c r="BE1165" s="173"/>
      <c r="BF1165" s="173"/>
      <c r="BG1165" s="166"/>
      <c r="BH1165" s="166"/>
      <c r="BI1165" s="160"/>
      <c r="BJ1165" s="43">
        <f t="shared" si="129"/>
        <v>0</v>
      </c>
      <c r="BK1165" s="44"/>
      <c r="BL1165" s="44"/>
      <c r="BM1165" s="44"/>
      <c r="BN1165" s="43">
        <f t="shared" si="131"/>
        <v>0</v>
      </c>
      <c r="BR1165" s="2" t="s">
        <v>10975</v>
      </c>
    </row>
    <row r="1166" spans="1:70" x14ac:dyDescent="0.2">
      <c r="A1166" t="s">
        <v>1938</v>
      </c>
      <c r="B1166" t="s">
        <v>9161</v>
      </c>
      <c r="C1166" t="s">
        <v>81</v>
      </c>
      <c r="D1166" t="s">
        <v>72</v>
      </c>
      <c r="E1166" t="s">
        <v>70</v>
      </c>
      <c r="F1166" t="s">
        <v>43</v>
      </c>
      <c r="G1166" s="22">
        <v>32</v>
      </c>
      <c r="H1166" s="22">
        <v>32</v>
      </c>
      <c r="I1166" s="22">
        <f t="shared" si="130"/>
        <v>32</v>
      </c>
      <c r="J1166" s="22"/>
      <c r="K1166" s="90"/>
      <c r="L1166" s="90"/>
      <c r="M1166" s="2"/>
      <c r="N1166" t="s">
        <v>184</v>
      </c>
      <c r="O1166" t="s">
        <v>35</v>
      </c>
      <c r="P1166" t="s">
        <v>89</v>
      </c>
      <c r="Q1166" t="s">
        <v>9162</v>
      </c>
      <c r="U1166" s="2" t="s">
        <v>37</v>
      </c>
      <c r="V1166" t="s">
        <v>9163</v>
      </c>
      <c r="Y1166" s="90"/>
      <c r="Z1166" s="2">
        <v>2</v>
      </c>
      <c r="AA1166" s="22">
        <v>83</v>
      </c>
      <c r="AB1166" s="22"/>
      <c r="AC1166" s="22"/>
      <c r="AD1166" s="22"/>
      <c r="AE1166" s="45" t="s">
        <v>8156</v>
      </c>
      <c r="AF1166" t="s">
        <v>7261</v>
      </c>
      <c r="AI1166" t="s">
        <v>7416</v>
      </c>
      <c r="AK1166" t="s">
        <v>44</v>
      </c>
      <c r="AN1166" t="s">
        <v>465</v>
      </c>
      <c r="AU1166"/>
      <c r="AX1166"/>
      <c r="BC1166" s="173"/>
      <c r="BD1166" s="173"/>
      <c r="BE1166" s="173"/>
      <c r="BF1166" s="173"/>
      <c r="BG1166" s="166"/>
      <c r="BH1166" s="166"/>
      <c r="BI1166" s="160"/>
      <c r="BJ1166" s="43">
        <f t="shared" si="129"/>
        <v>0</v>
      </c>
      <c r="BK1166" s="44"/>
      <c r="BL1166" s="44"/>
      <c r="BM1166" s="44"/>
      <c r="BN1166" s="43">
        <f t="shared" si="131"/>
        <v>0</v>
      </c>
      <c r="BR1166" s="2" t="s">
        <v>10975</v>
      </c>
    </row>
    <row r="1167" spans="1:70" x14ac:dyDescent="0.2">
      <c r="A1167" t="s">
        <v>1938</v>
      </c>
      <c r="B1167" t="s">
        <v>9164</v>
      </c>
      <c r="C1167" t="s">
        <v>41</v>
      </c>
      <c r="D1167" t="s">
        <v>72</v>
      </c>
      <c r="E1167" t="s">
        <v>70</v>
      </c>
      <c r="F1167" t="s">
        <v>34</v>
      </c>
      <c r="G1167" s="22">
        <v>16</v>
      </c>
      <c r="H1167" s="22">
        <v>16</v>
      </c>
      <c r="I1167" s="22">
        <f t="shared" si="130"/>
        <v>16</v>
      </c>
      <c r="J1167" s="22"/>
      <c r="K1167" s="90"/>
      <c r="L1167" s="90"/>
      <c r="M1167" s="2"/>
      <c r="N1167" t="s">
        <v>60</v>
      </c>
      <c r="O1167" t="s">
        <v>35</v>
      </c>
      <c r="P1167" t="s">
        <v>36</v>
      </c>
      <c r="Q1167" t="s">
        <v>9165</v>
      </c>
      <c r="U1167" s="2" t="s">
        <v>37</v>
      </c>
      <c r="V1167" t="s">
        <v>9166</v>
      </c>
      <c r="Y1167" s="90"/>
      <c r="Z1167" s="2">
        <v>2</v>
      </c>
      <c r="AA1167" s="22">
        <v>83</v>
      </c>
      <c r="AB1167" s="22"/>
      <c r="AC1167" s="22"/>
      <c r="AD1167" s="22"/>
      <c r="AE1167" s="45" t="s">
        <v>8156</v>
      </c>
      <c r="AF1167" t="s">
        <v>7261</v>
      </c>
      <c r="AI1167" t="s">
        <v>7416</v>
      </c>
      <c r="AK1167" t="s">
        <v>51</v>
      </c>
      <c r="AN1167" t="s">
        <v>465</v>
      </c>
      <c r="AU1167"/>
      <c r="AX1167"/>
      <c r="BC1167" s="173"/>
      <c r="BD1167" s="173"/>
      <c r="BE1167" s="173"/>
      <c r="BF1167" s="173"/>
      <c r="BG1167" s="166"/>
      <c r="BH1167" s="166"/>
      <c r="BI1167" s="160"/>
      <c r="BJ1167" s="43">
        <f t="shared" si="129"/>
        <v>0</v>
      </c>
      <c r="BK1167" s="44"/>
      <c r="BL1167" s="44"/>
      <c r="BM1167" s="44"/>
      <c r="BN1167" s="43">
        <f t="shared" si="131"/>
        <v>0</v>
      </c>
      <c r="BR1167" s="2" t="s">
        <v>10975</v>
      </c>
    </row>
    <row r="1168" spans="1:70" x14ac:dyDescent="0.2">
      <c r="A1168" t="s">
        <v>1938</v>
      </c>
      <c r="B1168" t="s">
        <v>2068</v>
      </c>
      <c r="C1168" t="s">
        <v>41</v>
      </c>
      <c r="D1168" t="s">
        <v>72</v>
      </c>
      <c r="E1168" t="s">
        <v>70</v>
      </c>
      <c r="F1168" t="s">
        <v>34</v>
      </c>
      <c r="G1168" s="22">
        <v>16</v>
      </c>
      <c r="H1168" s="22">
        <v>16</v>
      </c>
      <c r="I1168" s="22">
        <f t="shared" si="130"/>
        <v>16</v>
      </c>
      <c r="J1168" s="22"/>
      <c r="K1168" s="90"/>
      <c r="L1168" s="90"/>
      <c r="M1168" s="2"/>
      <c r="N1168" t="s">
        <v>35</v>
      </c>
      <c r="O1168" t="s">
        <v>35</v>
      </c>
      <c r="P1168" t="s">
        <v>36</v>
      </c>
      <c r="Q1168" t="s">
        <v>2069</v>
      </c>
      <c r="U1168" s="2" t="s">
        <v>37</v>
      </c>
      <c r="V1168" t="s">
        <v>2070</v>
      </c>
      <c r="Y1168" s="90"/>
      <c r="Z1168" s="2">
        <v>1</v>
      </c>
      <c r="AA1168" s="22">
        <v>47</v>
      </c>
      <c r="AB1168" s="22"/>
      <c r="AC1168" s="22"/>
      <c r="AD1168" s="22"/>
      <c r="AE1168" s="22"/>
      <c r="AF1168" t="s">
        <v>9076</v>
      </c>
      <c r="AI1168" t="s">
        <v>144</v>
      </c>
      <c r="AK1168" t="s">
        <v>51</v>
      </c>
      <c r="AN1168" t="s">
        <v>465</v>
      </c>
      <c r="AU1168"/>
      <c r="AV1168"/>
      <c r="AW1168"/>
      <c r="AX1168"/>
      <c r="BC1168" s="173"/>
      <c r="BD1168" s="173"/>
      <c r="BE1168" s="173"/>
      <c r="BF1168" s="173"/>
      <c r="BG1168" s="166"/>
      <c r="BH1168" s="166"/>
      <c r="BI1168" s="160"/>
      <c r="BJ1168" s="43">
        <f t="shared" si="129"/>
        <v>0</v>
      </c>
      <c r="BK1168" s="44"/>
      <c r="BL1168" s="44"/>
      <c r="BM1168" s="44"/>
      <c r="BN1168" s="44"/>
      <c r="BR1168" s="2" t="s">
        <v>10975</v>
      </c>
    </row>
    <row r="1169" spans="1:70" x14ac:dyDescent="0.2">
      <c r="A1169" t="s">
        <v>1938</v>
      </c>
      <c r="B1169" t="s">
        <v>9167</v>
      </c>
      <c r="C1169" t="s">
        <v>41</v>
      </c>
      <c r="D1169" t="s">
        <v>72</v>
      </c>
      <c r="E1169" t="s">
        <v>70</v>
      </c>
      <c r="F1169" t="s">
        <v>630</v>
      </c>
      <c r="G1169" s="22">
        <v>24</v>
      </c>
      <c r="H1169" s="22">
        <v>24</v>
      </c>
      <c r="I1169" s="22">
        <f t="shared" si="130"/>
        <v>24</v>
      </c>
      <c r="J1169" s="22"/>
      <c r="K1169" s="90"/>
      <c r="L1169" s="90"/>
      <c r="M1169" s="2"/>
      <c r="N1169" t="s">
        <v>35</v>
      </c>
      <c r="O1169" t="s">
        <v>35</v>
      </c>
      <c r="P1169" t="s">
        <v>36</v>
      </c>
      <c r="Q1169" t="s">
        <v>9168</v>
      </c>
      <c r="U1169" s="2" t="s">
        <v>37</v>
      </c>
      <c r="V1169" t="s">
        <v>9169</v>
      </c>
      <c r="Y1169" s="90"/>
      <c r="Z1169" s="2">
        <v>2</v>
      </c>
      <c r="AA1169" s="22">
        <v>83</v>
      </c>
      <c r="AB1169" s="22"/>
      <c r="AC1169" s="22"/>
      <c r="AD1169" s="22"/>
      <c r="AE1169" s="45" t="s">
        <v>8156</v>
      </c>
      <c r="AF1169" t="s">
        <v>7261</v>
      </c>
      <c r="AI1169" t="s">
        <v>93</v>
      </c>
      <c r="AK1169" t="s">
        <v>69</v>
      </c>
      <c r="AN1169" t="s">
        <v>465</v>
      </c>
      <c r="AU1169"/>
      <c r="AX1169"/>
      <c r="BC1169" s="173"/>
      <c r="BD1169" s="173"/>
      <c r="BE1169" s="173"/>
      <c r="BF1169" s="173"/>
      <c r="BG1169" s="166"/>
      <c r="BH1169" s="166"/>
      <c r="BI1169" s="160"/>
      <c r="BJ1169" s="43">
        <f t="shared" si="129"/>
        <v>0</v>
      </c>
      <c r="BK1169" s="44"/>
      <c r="BL1169" s="44"/>
      <c r="BM1169" s="44"/>
      <c r="BN1169" s="43">
        <f>BJ1169</f>
        <v>0</v>
      </c>
      <c r="BR1169" s="2" t="s">
        <v>10975</v>
      </c>
    </row>
    <row r="1170" spans="1:70" x14ac:dyDescent="0.2">
      <c r="A1170" t="s">
        <v>1938</v>
      </c>
      <c r="B1170" t="s">
        <v>2072</v>
      </c>
      <c r="C1170" t="s">
        <v>41</v>
      </c>
      <c r="D1170" t="s">
        <v>72</v>
      </c>
      <c r="E1170" t="s">
        <v>70</v>
      </c>
      <c r="F1170" t="s">
        <v>34</v>
      </c>
      <c r="G1170" s="22">
        <v>16</v>
      </c>
      <c r="H1170" s="22">
        <v>16</v>
      </c>
      <c r="I1170" s="22">
        <f t="shared" si="130"/>
        <v>16</v>
      </c>
      <c r="J1170" s="22"/>
      <c r="K1170" s="90"/>
      <c r="L1170" s="90"/>
      <c r="M1170" s="2"/>
      <c r="N1170" t="s">
        <v>35</v>
      </c>
      <c r="O1170" t="s">
        <v>35</v>
      </c>
      <c r="P1170" t="s">
        <v>36</v>
      </c>
      <c r="Q1170" t="s">
        <v>2073</v>
      </c>
      <c r="U1170" s="2" t="s">
        <v>37</v>
      </c>
      <c r="V1170" t="s">
        <v>2074</v>
      </c>
      <c r="Y1170" s="90"/>
      <c r="Z1170" s="2">
        <v>1</v>
      </c>
      <c r="AA1170" s="22">
        <v>41</v>
      </c>
      <c r="AB1170" s="22"/>
      <c r="AC1170" s="22"/>
      <c r="AD1170" s="22"/>
      <c r="AE1170" s="45" t="s">
        <v>7747</v>
      </c>
      <c r="AF1170" t="s">
        <v>57</v>
      </c>
      <c r="AI1170" t="s">
        <v>144</v>
      </c>
      <c r="AK1170" t="s">
        <v>51</v>
      </c>
      <c r="AN1170" t="s">
        <v>465</v>
      </c>
      <c r="AU1170"/>
      <c r="AX1170"/>
      <c r="BC1170" s="173"/>
      <c r="BD1170" s="173"/>
      <c r="BE1170" s="173"/>
      <c r="BF1170" s="173"/>
      <c r="BG1170" s="166"/>
      <c r="BH1170" s="166"/>
      <c r="BI1170" s="160"/>
      <c r="BJ1170" s="43">
        <f t="shared" si="129"/>
        <v>0</v>
      </c>
      <c r="BK1170" s="44"/>
      <c r="BL1170" s="44"/>
      <c r="BM1170" s="44"/>
      <c r="BN1170" s="43">
        <f>BJ1170</f>
        <v>0</v>
      </c>
      <c r="BR1170" s="2" t="s">
        <v>10975</v>
      </c>
    </row>
    <row r="1171" spans="1:70" x14ac:dyDescent="0.2">
      <c r="A1171" t="s">
        <v>1938</v>
      </c>
      <c r="B1171" t="s">
        <v>2072</v>
      </c>
      <c r="C1171" t="s">
        <v>41</v>
      </c>
      <c r="D1171" t="s">
        <v>72</v>
      </c>
      <c r="E1171" t="s">
        <v>70</v>
      </c>
      <c r="F1171" t="s">
        <v>34</v>
      </c>
      <c r="G1171" s="22">
        <v>16</v>
      </c>
      <c r="H1171" s="22">
        <v>16</v>
      </c>
      <c r="I1171" s="22">
        <f t="shared" si="130"/>
        <v>16</v>
      </c>
      <c r="J1171" s="22"/>
      <c r="K1171" s="90"/>
      <c r="L1171" s="90"/>
      <c r="M1171" s="2"/>
      <c r="N1171" t="s">
        <v>35</v>
      </c>
      <c r="O1171" t="s">
        <v>35</v>
      </c>
      <c r="P1171" t="s">
        <v>36</v>
      </c>
      <c r="Q1171" t="s">
        <v>2037</v>
      </c>
      <c r="U1171" s="2" t="s">
        <v>37</v>
      </c>
      <c r="V1171" t="s">
        <v>9170</v>
      </c>
      <c r="Y1171" s="90"/>
      <c r="Z1171" s="2">
        <v>1</v>
      </c>
      <c r="AA1171" s="22">
        <v>42</v>
      </c>
      <c r="AB1171" s="22"/>
      <c r="AC1171" s="22"/>
      <c r="AD1171" s="22"/>
      <c r="AE1171" s="45" t="s">
        <v>8156</v>
      </c>
      <c r="AF1171" t="s">
        <v>2067</v>
      </c>
      <c r="AI1171" t="s">
        <v>144</v>
      </c>
      <c r="AK1171" t="s">
        <v>51</v>
      </c>
      <c r="AN1171" t="s">
        <v>465</v>
      </c>
      <c r="AU1171"/>
      <c r="AX1171"/>
      <c r="BC1171" s="173"/>
      <c r="BD1171" s="173"/>
      <c r="BE1171" s="173"/>
      <c r="BF1171" s="173"/>
      <c r="BG1171" s="166"/>
      <c r="BH1171" s="166"/>
      <c r="BI1171" s="160"/>
      <c r="BJ1171" s="43">
        <f t="shared" si="129"/>
        <v>0</v>
      </c>
      <c r="BK1171" s="44"/>
      <c r="BL1171" s="44"/>
      <c r="BM1171" s="44"/>
      <c r="BN1171" s="43">
        <f>BJ1171</f>
        <v>0</v>
      </c>
      <c r="BR1171" s="2" t="s">
        <v>10975</v>
      </c>
    </row>
    <row r="1172" spans="1:70" x14ac:dyDescent="0.2">
      <c r="A1172" t="s">
        <v>1938</v>
      </c>
      <c r="B1172" t="s">
        <v>2075</v>
      </c>
      <c r="C1172" t="s">
        <v>41</v>
      </c>
      <c r="D1172" t="s">
        <v>72</v>
      </c>
      <c r="E1172" t="s">
        <v>70</v>
      </c>
      <c r="F1172" t="s">
        <v>34</v>
      </c>
      <c r="G1172" s="22">
        <v>16</v>
      </c>
      <c r="H1172" s="22">
        <v>16</v>
      </c>
      <c r="I1172" s="22">
        <f t="shared" si="130"/>
        <v>16</v>
      </c>
      <c r="J1172" s="22"/>
      <c r="K1172" s="90"/>
      <c r="L1172" s="90"/>
      <c r="M1172" s="2"/>
      <c r="N1172" t="s">
        <v>60</v>
      </c>
      <c r="O1172" t="s">
        <v>35</v>
      </c>
      <c r="P1172" t="s">
        <v>36</v>
      </c>
      <c r="Q1172" t="s">
        <v>9147</v>
      </c>
      <c r="U1172" s="2" t="s">
        <v>37</v>
      </c>
      <c r="V1172" t="s">
        <v>2076</v>
      </c>
      <c r="Y1172" s="90"/>
      <c r="Z1172" s="2">
        <v>2</v>
      </c>
      <c r="AA1172" s="22">
        <v>83</v>
      </c>
      <c r="AB1172" s="22"/>
      <c r="AC1172" s="22"/>
      <c r="AD1172" s="22"/>
      <c r="AE1172" s="45" t="s">
        <v>8719</v>
      </c>
      <c r="AF1172" t="s">
        <v>7261</v>
      </c>
      <c r="AI1172" t="s">
        <v>7416</v>
      </c>
      <c r="AK1172" t="s">
        <v>51</v>
      </c>
      <c r="AN1172" t="s">
        <v>465</v>
      </c>
      <c r="AU1172"/>
      <c r="AX1172"/>
      <c r="BC1172" s="173"/>
      <c r="BD1172" s="173"/>
      <c r="BE1172" s="173"/>
      <c r="BF1172" s="173"/>
      <c r="BG1172" s="166"/>
      <c r="BH1172" s="166"/>
      <c r="BI1172" s="160"/>
      <c r="BJ1172" s="43">
        <f t="shared" si="129"/>
        <v>0</v>
      </c>
      <c r="BK1172" s="44"/>
      <c r="BL1172" s="44"/>
      <c r="BM1172" s="44"/>
      <c r="BN1172" s="43">
        <f>BJ1172</f>
        <v>0</v>
      </c>
      <c r="BR1172" s="2" t="s">
        <v>10975</v>
      </c>
    </row>
    <row r="1173" spans="1:70" x14ac:dyDescent="0.2">
      <c r="A1173" t="s">
        <v>1938</v>
      </c>
      <c r="B1173" t="s">
        <v>9171</v>
      </c>
      <c r="C1173" t="s">
        <v>81</v>
      </c>
      <c r="D1173" t="s">
        <v>85</v>
      </c>
      <c r="E1173" t="s">
        <v>70</v>
      </c>
      <c r="F1173" t="s">
        <v>97</v>
      </c>
      <c r="G1173" s="22">
        <v>48</v>
      </c>
      <c r="H1173" s="22">
        <v>48</v>
      </c>
      <c r="I1173" s="22">
        <f t="shared" si="130"/>
        <v>48</v>
      </c>
      <c r="J1173" s="22"/>
      <c r="K1173" s="90"/>
      <c r="L1173" s="90"/>
      <c r="M1173" s="2"/>
      <c r="N1173" t="s">
        <v>45</v>
      </c>
      <c r="O1173" t="s">
        <v>35</v>
      </c>
      <c r="P1173" t="s">
        <v>89</v>
      </c>
      <c r="Q1173" t="s">
        <v>6470</v>
      </c>
      <c r="U1173" s="2" t="s">
        <v>37</v>
      </c>
      <c r="V1173" t="s">
        <v>9172</v>
      </c>
      <c r="Y1173" s="90"/>
      <c r="Z1173" s="2">
        <v>1</v>
      </c>
      <c r="AA1173" s="22">
        <v>28</v>
      </c>
      <c r="AB1173" s="22"/>
      <c r="AC1173" s="22"/>
      <c r="AD1173" s="22"/>
      <c r="AE1173" s="22"/>
      <c r="AF1173" t="s">
        <v>1951</v>
      </c>
      <c r="AI1173" t="s">
        <v>9077</v>
      </c>
      <c r="AK1173" t="s">
        <v>98</v>
      </c>
      <c r="AN1173" t="s">
        <v>465</v>
      </c>
      <c r="AU1173"/>
      <c r="AV1173"/>
      <c r="AW1173"/>
      <c r="AX1173"/>
      <c r="BC1173" s="173"/>
      <c r="BD1173" s="173"/>
      <c r="BE1173" s="173"/>
      <c r="BF1173" s="173"/>
      <c r="BG1173" s="166"/>
      <c r="BH1173" s="166"/>
      <c r="BI1173" s="160"/>
      <c r="BJ1173" s="43">
        <f t="shared" si="129"/>
        <v>0</v>
      </c>
      <c r="BK1173" s="44"/>
      <c r="BL1173" s="44"/>
      <c r="BM1173" s="44"/>
      <c r="BN1173" s="44"/>
      <c r="BR1173" s="2" t="s">
        <v>10975</v>
      </c>
    </row>
    <row r="1174" spans="1:70" x14ac:dyDescent="0.2">
      <c r="A1174" t="s">
        <v>1938</v>
      </c>
      <c r="B1174" t="s">
        <v>9171</v>
      </c>
      <c r="C1174" t="s">
        <v>81</v>
      </c>
      <c r="D1174" t="s">
        <v>85</v>
      </c>
      <c r="E1174" t="s">
        <v>70</v>
      </c>
      <c r="F1174" t="s">
        <v>97</v>
      </c>
      <c r="G1174" s="22">
        <v>48</v>
      </c>
      <c r="H1174" s="22">
        <v>48</v>
      </c>
      <c r="I1174" s="22">
        <f t="shared" si="130"/>
        <v>48</v>
      </c>
      <c r="J1174" s="22"/>
      <c r="K1174" s="90"/>
      <c r="L1174" s="90"/>
      <c r="M1174" s="2"/>
      <c r="N1174" t="s">
        <v>45</v>
      </c>
      <c r="O1174" t="s">
        <v>35</v>
      </c>
      <c r="P1174" t="s">
        <v>89</v>
      </c>
      <c r="Q1174" t="s">
        <v>1991</v>
      </c>
      <c r="U1174" s="2" t="s">
        <v>37</v>
      </c>
      <c r="V1174" t="s">
        <v>9173</v>
      </c>
      <c r="Y1174" s="90"/>
      <c r="Z1174" s="2">
        <v>1</v>
      </c>
      <c r="AA1174" s="22">
        <v>71</v>
      </c>
      <c r="AB1174" s="22"/>
      <c r="AC1174" s="22"/>
      <c r="AD1174" s="22"/>
      <c r="AE1174" s="22"/>
      <c r="AF1174" t="s">
        <v>398</v>
      </c>
      <c r="AI1174" t="s">
        <v>9077</v>
      </c>
      <c r="AK1174" t="s">
        <v>98</v>
      </c>
      <c r="AN1174" t="s">
        <v>465</v>
      </c>
      <c r="AU1174"/>
      <c r="AV1174"/>
      <c r="AW1174"/>
      <c r="AX1174"/>
      <c r="BC1174" s="173"/>
      <c r="BD1174" s="173"/>
      <c r="BE1174" s="173"/>
      <c r="BF1174" s="173"/>
      <c r="BG1174" s="166"/>
      <c r="BH1174" s="166"/>
      <c r="BI1174" s="160"/>
      <c r="BJ1174" s="43">
        <f t="shared" si="129"/>
        <v>0</v>
      </c>
      <c r="BK1174" s="44"/>
      <c r="BL1174" s="44"/>
      <c r="BM1174" s="44"/>
      <c r="BN1174" s="44"/>
      <c r="BR1174" s="2" t="s">
        <v>10975</v>
      </c>
    </row>
    <row r="1175" spans="1:70" x14ac:dyDescent="0.2">
      <c r="A1175" t="s">
        <v>1938</v>
      </c>
      <c r="B1175" t="s">
        <v>9174</v>
      </c>
      <c r="C1175" t="s">
        <v>41</v>
      </c>
      <c r="D1175" t="s">
        <v>85</v>
      </c>
      <c r="E1175" t="s">
        <v>70</v>
      </c>
      <c r="F1175" t="s">
        <v>43</v>
      </c>
      <c r="G1175" s="22">
        <v>32</v>
      </c>
      <c r="H1175" s="22">
        <v>32</v>
      </c>
      <c r="I1175" s="22">
        <f t="shared" si="130"/>
        <v>32</v>
      </c>
      <c r="J1175" s="22"/>
      <c r="K1175" s="90"/>
      <c r="L1175" s="90"/>
      <c r="M1175" s="2"/>
      <c r="N1175" t="s">
        <v>35</v>
      </c>
      <c r="O1175" t="s">
        <v>35</v>
      </c>
      <c r="P1175" t="s">
        <v>36</v>
      </c>
      <c r="Q1175" t="s">
        <v>6461</v>
      </c>
      <c r="U1175" s="2" t="s">
        <v>37</v>
      </c>
      <c r="V1175" t="s">
        <v>9175</v>
      </c>
      <c r="Y1175" s="90"/>
      <c r="Z1175" s="2">
        <v>1</v>
      </c>
      <c r="AA1175" s="22">
        <v>70</v>
      </c>
      <c r="AB1175" s="22"/>
      <c r="AC1175" s="22"/>
      <c r="AD1175" s="22"/>
      <c r="AE1175" s="22"/>
      <c r="AF1175" t="s">
        <v>398</v>
      </c>
      <c r="AI1175" t="s">
        <v>9077</v>
      </c>
      <c r="AK1175" t="s">
        <v>44</v>
      </c>
      <c r="AN1175" t="s">
        <v>465</v>
      </c>
      <c r="AU1175"/>
      <c r="AV1175"/>
      <c r="AW1175"/>
      <c r="AX1175"/>
      <c r="BC1175" s="173"/>
      <c r="BD1175" s="173"/>
      <c r="BE1175" s="173"/>
      <c r="BF1175" s="173"/>
      <c r="BG1175" s="166"/>
      <c r="BH1175" s="166"/>
      <c r="BI1175" s="160"/>
      <c r="BJ1175" s="43">
        <f t="shared" si="129"/>
        <v>0</v>
      </c>
      <c r="BK1175" s="44"/>
      <c r="BL1175" s="44"/>
      <c r="BM1175" s="44"/>
      <c r="BN1175" s="44"/>
      <c r="BR1175" s="2" t="s">
        <v>10975</v>
      </c>
    </row>
    <row r="1176" spans="1:70" x14ac:dyDescent="0.2">
      <c r="A1176" t="s">
        <v>1938</v>
      </c>
      <c r="B1176" t="s">
        <v>2096</v>
      </c>
      <c r="C1176" t="s">
        <v>41</v>
      </c>
      <c r="D1176" t="s">
        <v>85</v>
      </c>
      <c r="E1176" t="s">
        <v>70</v>
      </c>
      <c r="F1176" t="s">
        <v>34</v>
      </c>
      <c r="G1176" s="22">
        <v>16</v>
      </c>
      <c r="H1176" s="22">
        <v>16</v>
      </c>
      <c r="I1176" s="22">
        <f t="shared" si="130"/>
        <v>16</v>
      </c>
      <c r="J1176" s="22"/>
      <c r="K1176" s="90"/>
      <c r="L1176" s="90"/>
      <c r="M1176" s="2"/>
      <c r="N1176" t="s">
        <v>60</v>
      </c>
      <c r="O1176" t="s">
        <v>35</v>
      </c>
      <c r="P1176" t="s">
        <v>36</v>
      </c>
      <c r="Q1176" t="s">
        <v>2210</v>
      </c>
      <c r="U1176" s="2" t="s">
        <v>37</v>
      </c>
      <c r="V1176" t="s">
        <v>2098</v>
      </c>
      <c r="Y1176" s="90"/>
      <c r="Z1176" s="2">
        <v>1</v>
      </c>
      <c r="AA1176" s="22">
        <v>70</v>
      </c>
      <c r="AB1176" s="22"/>
      <c r="AC1176" s="22"/>
      <c r="AD1176" s="22"/>
      <c r="AE1176" s="22"/>
      <c r="AF1176" t="s">
        <v>398</v>
      </c>
      <c r="AI1176" t="s">
        <v>7416</v>
      </c>
      <c r="AK1176" t="s">
        <v>51</v>
      </c>
      <c r="AU1176"/>
      <c r="AV1176"/>
      <c r="AW1176"/>
      <c r="AX1176"/>
      <c r="BC1176" s="173"/>
      <c r="BD1176" s="173"/>
      <c r="BE1176" s="173"/>
      <c r="BF1176" s="173"/>
      <c r="BG1176" s="166"/>
      <c r="BH1176" s="166"/>
      <c r="BI1176" s="160"/>
      <c r="BJ1176" s="43">
        <f t="shared" si="129"/>
        <v>0</v>
      </c>
      <c r="BK1176" s="44"/>
      <c r="BL1176" s="44"/>
      <c r="BM1176" s="44"/>
      <c r="BN1176" s="44"/>
      <c r="BR1176" s="2" t="s">
        <v>10975</v>
      </c>
    </row>
    <row r="1177" spans="1:70" x14ac:dyDescent="0.2">
      <c r="A1177" t="s">
        <v>1938</v>
      </c>
      <c r="B1177" t="s">
        <v>9176</v>
      </c>
      <c r="C1177" t="s">
        <v>41</v>
      </c>
      <c r="D1177" t="s">
        <v>85</v>
      </c>
      <c r="E1177" t="s">
        <v>70</v>
      </c>
      <c r="F1177" t="s">
        <v>34</v>
      </c>
      <c r="G1177" s="22">
        <v>16</v>
      </c>
      <c r="H1177" s="22">
        <v>16</v>
      </c>
      <c r="I1177" s="22">
        <f t="shared" si="130"/>
        <v>16</v>
      </c>
      <c r="J1177" s="22"/>
      <c r="K1177" s="90"/>
      <c r="L1177" s="90"/>
      <c r="M1177" s="2"/>
      <c r="N1177" t="s">
        <v>35</v>
      </c>
      <c r="O1177" t="s">
        <v>35</v>
      </c>
      <c r="P1177" t="s">
        <v>36</v>
      </c>
      <c r="Q1177" t="s">
        <v>2189</v>
      </c>
      <c r="U1177" s="2" t="s">
        <v>37</v>
      </c>
      <c r="V1177" t="s">
        <v>9177</v>
      </c>
      <c r="Y1177" s="90"/>
      <c r="Z1177" s="2">
        <v>1</v>
      </c>
      <c r="AA1177" s="22">
        <v>29</v>
      </c>
      <c r="AB1177" s="22"/>
      <c r="AC1177" s="22"/>
      <c r="AD1177" s="22"/>
      <c r="AE1177" s="22"/>
      <c r="AF1177" t="s">
        <v>2099</v>
      </c>
      <c r="AI1177" t="s">
        <v>325</v>
      </c>
      <c r="AK1177" t="s">
        <v>51</v>
      </c>
      <c r="AN1177" t="s">
        <v>465</v>
      </c>
      <c r="AU1177"/>
      <c r="AV1177"/>
      <c r="AW1177"/>
      <c r="AX1177"/>
      <c r="BC1177" s="173"/>
      <c r="BD1177" s="173"/>
      <c r="BE1177" s="173"/>
      <c r="BF1177" s="173"/>
      <c r="BG1177" s="166"/>
      <c r="BH1177" s="166"/>
      <c r="BI1177" s="160"/>
      <c r="BJ1177" s="43">
        <f t="shared" si="129"/>
        <v>0</v>
      </c>
      <c r="BK1177" s="44"/>
      <c r="BL1177" s="44"/>
      <c r="BM1177" s="44"/>
      <c r="BN1177" s="44"/>
      <c r="BR1177" s="2" t="s">
        <v>10975</v>
      </c>
    </row>
    <row r="1178" spans="1:70" x14ac:dyDescent="0.2">
      <c r="A1178" t="s">
        <v>1938</v>
      </c>
      <c r="B1178" t="s">
        <v>9176</v>
      </c>
      <c r="C1178" t="s">
        <v>41</v>
      </c>
      <c r="D1178" t="s">
        <v>85</v>
      </c>
      <c r="E1178" t="s">
        <v>70</v>
      </c>
      <c r="F1178" t="s">
        <v>34</v>
      </c>
      <c r="G1178" s="22">
        <v>16</v>
      </c>
      <c r="H1178" s="22">
        <v>16</v>
      </c>
      <c r="I1178" s="22">
        <f t="shared" si="130"/>
        <v>16</v>
      </c>
      <c r="J1178" s="22"/>
      <c r="K1178" s="90"/>
      <c r="L1178" s="90"/>
      <c r="M1178" s="2"/>
      <c r="N1178" t="s">
        <v>35</v>
      </c>
      <c r="O1178" t="s">
        <v>35</v>
      </c>
      <c r="P1178" t="s">
        <v>36</v>
      </c>
      <c r="Q1178" t="s">
        <v>2000</v>
      </c>
      <c r="U1178" s="2" t="s">
        <v>37</v>
      </c>
      <c r="V1178" t="s">
        <v>9178</v>
      </c>
      <c r="Y1178" s="90"/>
      <c r="Z1178" s="2">
        <v>1</v>
      </c>
      <c r="AA1178" s="22">
        <v>38</v>
      </c>
      <c r="AB1178" s="22"/>
      <c r="AC1178" s="22"/>
      <c r="AD1178" s="22"/>
      <c r="AE1178" s="22"/>
      <c r="AF1178" t="s">
        <v>71</v>
      </c>
      <c r="AI1178" t="s">
        <v>4112</v>
      </c>
      <c r="AK1178" t="s">
        <v>51</v>
      </c>
      <c r="AN1178" t="s">
        <v>465</v>
      </c>
      <c r="AU1178"/>
      <c r="AV1178"/>
      <c r="AW1178"/>
      <c r="AX1178"/>
      <c r="BC1178" s="173"/>
      <c r="BD1178" s="173"/>
      <c r="BE1178" s="173"/>
      <c r="BF1178" s="173"/>
      <c r="BG1178" s="166"/>
      <c r="BH1178" s="166"/>
      <c r="BI1178" s="160"/>
      <c r="BJ1178" s="43">
        <f t="shared" si="129"/>
        <v>0</v>
      </c>
      <c r="BK1178" s="44"/>
      <c r="BL1178" s="44"/>
      <c r="BM1178" s="44"/>
      <c r="BN1178" s="44"/>
      <c r="BR1178" s="2" t="s">
        <v>10975</v>
      </c>
    </row>
    <row r="1179" spans="1:70" x14ac:dyDescent="0.2">
      <c r="A1179" t="s">
        <v>1938</v>
      </c>
      <c r="B1179" t="s">
        <v>9179</v>
      </c>
      <c r="C1179" t="s">
        <v>81</v>
      </c>
      <c r="D1179" t="s">
        <v>72</v>
      </c>
      <c r="E1179" t="s">
        <v>70</v>
      </c>
      <c r="F1179" t="s">
        <v>97</v>
      </c>
      <c r="G1179" s="22">
        <v>48</v>
      </c>
      <c r="H1179" s="22">
        <v>48</v>
      </c>
      <c r="I1179" s="22">
        <f t="shared" si="130"/>
        <v>48</v>
      </c>
      <c r="J1179" s="22"/>
      <c r="K1179" s="90"/>
      <c r="L1179" s="90"/>
      <c r="M1179" s="2"/>
      <c r="N1179" t="s">
        <v>45</v>
      </c>
      <c r="O1179" t="s">
        <v>35</v>
      </c>
      <c r="P1179" t="s">
        <v>89</v>
      </c>
      <c r="Q1179" t="s">
        <v>2136</v>
      </c>
      <c r="U1179" s="2" t="s">
        <v>37</v>
      </c>
      <c r="V1179" t="s">
        <v>9180</v>
      </c>
      <c r="Y1179" s="90"/>
      <c r="Z1179" s="2">
        <v>1</v>
      </c>
      <c r="AA1179" s="22">
        <v>70</v>
      </c>
      <c r="AB1179" s="22"/>
      <c r="AC1179" s="22"/>
      <c r="AD1179" s="22"/>
      <c r="AE1179" s="22"/>
      <c r="AF1179" t="s">
        <v>398</v>
      </c>
      <c r="AI1179" t="s">
        <v>9077</v>
      </c>
      <c r="AK1179" t="s">
        <v>98</v>
      </c>
      <c r="AN1179" t="s">
        <v>465</v>
      </c>
      <c r="AU1179"/>
      <c r="AV1179"/>
      <c r="AW1179"/>
      <c r="AX1179"/>
      <c r="BC1179" s="173"/>
      <c r="BD1179" s="173"/>
      <c r="BE1179" s="173"/>
      <c r="BF1179" s="173"/>
      <c r="BG1179" s="166"/>
      <c r="BH1179" s="166"/>
      <c r="BI1179" s="160"/>
      <c r="BJ1179" s="43">
        <f t="shared" si="129"/>
        <v>0</v>
      </c>
      <c r="BK1179" s="44"/>
      <c r="BL1179" s="44"/>
      <c r="BM1179" s="44"/>
      <c r="BN1179" s="44"/>
      <c r="BR1179" s="2" t="s">
        <v>10975</v>
      </c>
    </row>
    <row r="1180" spans="1:70" x14ac:dyDescent="0.2">
      <c r="A1180" t="s">
        <v>1938</v>
      </c>
      <c r="B1180" t="s">
        <v>9181</v>
      </c>
      <c r="C1180" t="s">
        <v>81</v>
      </c>
      <c r="D1180" t="s">
        <v>72</v>
      </c>
      <c r="E1180" t="s">
        <v>70</v>
      </c>
      <c r="F1180" t="s">
        <v>97</v>
      </c>
      <c r="G1180" s="22">
        <v>48</v>
      </c>
      <c r="H1180" s="22">
        <v>48</v>
      </c>
      <c r="I1180" s="22">
        <f t="shared" si="130"/>
        <v>48</v>
      </c>
      <c r="J1180" s="22"/>
      <c r="K1180" s="90"/>
      <c r="L1180" s="90"/>
      <c r="M1180" s="2"/>
      <c r="N1180" t="s">
        <v>60</v>
      </c>
      <c r="O1180" t="s">
        <v>35</v>
      </c>
      <c r="P1180" t="s">
        <v>89</v>
      </c>
      <c r="Q1180" t="s">
        <v>6495</v>
      </c>
      <c r="U1180" s="2" t="s">
        <v>37</v>
      </c>
      <c r="V1180" t="s">
        <v>9182</v>
      </c>
      <c r="Y1180" s="90"/>
      <c r="Z1180" s="2">
        <v>1</v>
      </c>
      <c r="AA1180" s="22">
        <v>38</v>
      </c>
      <c r="AB1180" s="22"/>
      <c r="AC1180" s="22"/>
      <c r="AD1180" s="22"/>
      <c r="AE1180" s="22"/>
      <c r="AF1180" t="s">
        <v>71</v>
      </c>
      <c r="AI1180" t="s">
        <v>93</v>
      </c>
      <c r="AK1180" t="s">
        <v>98</v>
      </c>
      <c r="AN1180" t="s">
        <v>465</v>
      </c>
      <c r="AU1180"/>
      <c r="AV1180"/>
      <c r="AW1180"/>
      <c r="AX1180"/>
      <c r="BC1180" s="173"/>
      <c r="BD1180" s="173"/>
      <c r="BE1180" s="173"/>
      <c r="BF1180" s="173"/>
      <c r="BG1180" s="166"/>
      <c r="BH1180" s="166"/>
      <c r="BI1180" s="160"/>
      <c r="BJ1180" s="43">
        <f t="shared" si="129"/>
        <v>0</v>
      </c>
      <c r="BK1180" s="44"/>
      <c r="BL1180" s="44"/>
      <c r="BM1180" s="44"/>
      <c r="BN1180" s="44"/>
      <c r="BR1180" s="2" t="s">
        <v>10975</v>
      </c>
    </row>
    <row r="1181" spans="1:70" x14ac:dyDescent="0.2">
      <c r="A1181" t="s">
        <v>1938</v>
      </c>
      <c r="B1181" t="s">
        <v>9183</v>
      </c>
      <c r="C1181" t="s">
        <v>81</v>
      </c>
      <c r="D1181" t="s">
        <v>72</v>
      </c>
      <c r="E1181" t="s">
        <v>70</v>
      </c>
      <c r="F1181" t="s">
        <v>34</v>
      </c>
      <c r="G1181" s="22">
        <v>16</v>
      </c>
      <c r="H1181" s="22">
        <v>16</v>
      </c>
      <c r="I1181" s="22">
        <f t="shared" si="130"/>
        <v>16</v>
      </c>
      <c r="J1181" s="22"/>
      <c r="K1181" s="90"/>
      <c r="L1181" s="90"/>
      <c r="M1181" s="2"/>
      <c r="N1181" t="s">
        <v>35</v>
      </c>
      <c r="O1181" t="s">
        <v>35</v>
      </c>
      <c r="P1181" t="s">
        <v>89</v>
      </c>
      <c r="Q1181" t="s">
        <v>2108</v>
      </c>
      <c r="U1181" s="2" t="s">
        <v>37</v>
      </c>
      <c r="V1181" t="s">
        <v>9184</v>
      </c>
      <c r="Y1181" s="90"/>
      <c r="Z1181" s="2">
        <v>1</v>
      </c>
      <c r="AA1181" s="22">
        <v>38</v>
      </c>
      <c r="AB1181" s="22"/>
      <c r="AC1181" s="22"/>
      <c r="AD1181" s="22"/>
      <c r="AE1181" s="22"/>
      <c r="AF1181" t="s">
        <v>71</v>
      </c>
      <c r="AI1181" t="s">
        <v>144</v>
      </c>
      <c r="AK1181" t="s">
        <v>51</v>
      </c>
      <c r="AN1181" t="s">
        <v>465</v>
      </c>
      <c r="AU1181"/>
      <c r="AV1181"/>
      <c r="AW1181"/>
      <c r="AX1181"/>
      <c r="BC1181" s="173"/>
      <c r="BD1181" s="173"/>
      <c r="BE1181" s="173"/>
      <c r="BF1181" s="173"/>
      <c r="BG1181" s="166"/>
      <c r="BH1181" s="166"/>
      <c r="BI1181" s="160"/>
      <c r="BJ1181" s="43">
        <f t="shared" si="129"/>
        <v>0</v>
      </c>
      <c r="BK1181" s="44"/>
      <c r="BL1181" s="44"/>
      <c r="BM1181" s="44"/>
      <c r="BN1181" s="44"/>
      <c r="BR1181" s="2" t="s">
        <v>10975</v>
      </c>
    </row>
    <row r="1182" spans="1:70" x14ac:dyDescent="0.2">
      <c r="A1182" t="s">
        <v>1938</v>
      </c>
      <c r="B1182" t="s">
        <v>9185</v>
      </c>
      <c r="C1182" t="s">
        <v>81</v>
      </c>
      <c r="D1182" t="s">
        <v>72</v>
      </c>
      <c r="E1182" t="s">
        <v>70</v>
      </c>
      <c r="F1182" t="s">
        <v>43</v>
      </c>
      <c r="G1182" s="22">
        <v>32</v>
      </c>
      <c r="H1182" s="22">
        <v>32</v>
      </c>
      <c r="I1182" s="22">
        <f t="shared" si="130"/>
        <v>32</v>
      </c>
      <c r="J1182" s="22"/>
      <c r="K1182" s="90"/>
      <c r="L1182" s="90"/>
      <c r="M1182" s="2"/>
      <c r="N1182" t="s">
        <v>35</v>
      </c>
      <c r="O1182" t="s">
        <v>35</v>
      </c>
      <c r="P1182" t="s">
        <v>89</v>
      </c>
      <c r="Q1182" t="s">
        <v>1949</v>
      </c>
      <c r="U1182" s="2" t="s">
        <v>37</v>
      </c>
      <c r="V1182" t="s">
        <v>9186</v>
      </c>
      <c r="Y1182" s="90"/>
      <c r="Z1182" s="2">
        <v>1</v>
      </c>
      <c r="AA1182" s="22">
        <v>38</v>
      </c>
      <c r="AB1182" s="22"/>
      <c r="AC1182" s="22"/>
      <c r="AD1182" s="22"/>
      <c r="AE1182" s="22"/>
      <c r="AF1182" t="s">
        <v>71</v>
      </c>
      <c r="AI1182" t="s">
        <v>1527</v>
      </c>
      <c r="AK1182" t="s">
        <v>44</v>
      </c>
      <c r="AN1182" t="s">
        <v>465</v>
      </c>
      <c r="AU1182"/>
      <c r="AV1182"/>
      <c r="AW1182"/>
      <c r="AX1182"/>
      <c r="BC1182" s="173"/>
      <c r="BD1182" s="173"/>
      <c r="BE1182" s="173"/>
      <c r="BF1182" s="173"/>
      <c r="BG1182" s="166"/>
      <c r="BH1182" s="166"/>
      <c r="BI1182" s="160"/>
      <c r="BJ1182" s="43">
        <f t="shared" si="129"/>
        <v>0</v>
      </c>
      <c r="BK1182" s="44"/>
      <c r="BL1182" s="44"/>
      <c r="BM1182" s="44"/>
      <c r="BN1182" s="44"/>
      <c r="BR1182" s="2" t="s">
        <v>10975</v>
      </c>
    </row>
    <row r="1183" spans="1:70" x14ac:dyDescent="0.2">
      <c r="A1183" t="s">
        <v>1938</v>
      </c>
      <c r="B1183" t="s">
        <v>9187</v>
      </c>
      <c r="C1183" t="s">
        <v>81</v>
      </c>
      <c r="D1183" t="s">
        <v>72</v>
      </c>
      <c r="E1183" t="s">
        <v>70</v>
      </c>
      <c r="F1183" t="s">
        <v>34</v>
      </c>
      <c r="G1183" s="22">
        <v>16</v>
      </c>
      <c r="H1183" s="22">
        <v>16</v>
      </c>
      <c r="I1183" s="22">
        <f t="shared" si="130"/>
        <v>16</v>
      </c>
      <c r="J1183" s="22"/>
      <c r="K1183" s="90"/>
      <c r="L1183" s="90"/>
      <c r="M1183" s="2"/>
      <c r="N1183" t="s">
        <v>35</v>
      </c>
      <c r="O1183" t="s">
        <v>35</v>
      </c>
      <c r="P1183" t="s">
        <v>36</v>
      </c>
      <c r="Q1183" t="s">
        <v>6498</v>
      </c>
      <c r="U1183" s="2" t="s">
        <v>37</v>
      </c>
      <c r="V1183" t="s">
        <v>9188</v>
      </c>
      <c r="Y1183" s="90"/>
      <c r="Z1183" s="2">
        <v>2</v>
      </c>
      <c r="AA1183" s="22">
        <v>67</v>
      </c>
      <c r="AB1183" s="22"/>
      <c r="AC1183" s="22"/>
      <c r="AD1183" s="22"/>
      <c r="AE1183" s="22"/>
      <c r="AF1183" t="s">
        <v>50</v>
      </c>
      <c r="AI1183" t="s">
        <v>144</v>
      </c>
      <c r="AK1183" t="s">
        <v>51</v>
      </c>
      <c r="AN1183" t="s">
        <v>465</v>
      </c>
      <c r="AU1183"/>
      <c r="AV1183"/>
      <c r="AW1183"/>
      <c r="AX1183"/>
      <c r="BC1183" s="173"/>
      <c r="BD1183" s="173"/>
      <c r="BE1183" s="173"/>
      <c r="BF1183" s="173"/>
      <c r="BG1183" s="166"/>
      <c r="BH1183" s="166"/>
      <c r="BI1183" s="160"/>
      <c r="BJ1183" s="43">
        <f t="shared" si="129"/>
        <v>0</v>
      </c>
      <c r="BK1183" s="44"/>
      <c r="BL1183" s="44"/>
      <c r="BM1183" s="44"/>
      <c r="BN1183" s="44"/>
      <c r="BR1183" s="2" t="s">
        <v>10975</v>
      </c>
    </row>
    <row r="1184" spans="1:70" x14ac:dyDescent="0.2">
      <c r="A1184" t="s">
        <v>1938</v>
      </c>
      <c r="B1184" t="s">
        <v>2113</v>
      </c>
      <c r="C1184" t="s">
        <v>41</v>
      </c>
      <c r="D1184" t="s">
        <v>72</v>
      </c>
      <c r="E1184" t="s">
        <v>70</v>
      </c>
      <c r="F1184" t="s">
        <v>34</v>
      </c>
      <c r="G1184" s="22">
        <v>16</v>
      </c>
      <c r="H1184" s="22">
        <v>16</v>
      </c>
      <c r="I1184" s="22">
        <f t="shared" si="130"/>
        <v>16</v>
      </c>
      <c r="J1184" s="22"/>
      <c r="K1184" s="90"/>
      <c r="L1184" s="90"/>
      <c r="M1184" s="2"/>
      <c r="N1184" t="s">
        <v>40</v>
      </c>
      <c r="O1184" t="s">
        <v>35</v>
      </c>
      <c r="P1184" t="s">
        <v>36</v>
      </c>
      <c r="Q1184" t="s">
        <v>2114</v>
      </c>
      <c r="U1184" s="2" t="s">
        <v>37</v>
      </c>
      <c r="V1184" t="s">
        <v>2115</v>
      </c>
      <c r="Y1184" s="90"/>
      <c r="Z1184" s="2">
        <v>1</v>
      </c>
      <c r="AA1184" s="22">
        <v>29</v>
      </c>
      <c r="AB1184" s="22"/>
      <c r="AC1184" s="22"/>
      <c r="AD1184" s="22"/>
      <c r="AE1184" s="22"/>
      <c r="AF1184" t="s">
        <v>2099</v>
      </c>
      <c r="AI1184" t="s">
        <v>9189</v>
      </c>
      <c r="AK1184" t="s">
        <v>58</v>
      </c>
      <c r="AN1184" t="s">
        <v>465</v>
      </c>
      <c r="AU1184"/>
      <c r="AV1184"/>
      <c r="AW1184"/>
      <c r="AX1184"/>
      <c r="BC1184" s="173"/>
      <c r="BD1184" s="173"/>
      <c r="BE1184" s="173"/>
      <c r="BF1184" s="173"/>
      <c r="BG1184" s="166"/>
      <c r="BH1184" s="166"/>
      <c r="BI1184" s="160"/>
      <c r="BJ1184" s="43">
        <f t="shared" si="129"/>
        <v>0</v>
      </c>
      <c r="BK1184" s="44"/>
      <c r="BL1184" s="44"/>
      <c r="BM1184" s="44"/>
      <c r="BN1184" s="44"/>
      <c r="BR1184" s="2" t="s">
        <v>10975</v>
      </c>
    </row>
    <row r="1185" spans="1:70" x14ac:dyDescent="0.2">
      <c r="A1185" t="s">
        <v>1938</v>
      </c>
      <c r="B1185" t="s">
        <v>9190</v>
      </c>
      <c r="C1185" t="s">
        <v>41</v>
      </c>
      <c r="D1185" t="s">
        <v>72</v>
      </c>
      <c r="E1185" t="s">
        <v>70</v>
      </c>
      <c r="F1185" t="s">
        <v>43</v>
      </c>
      <c r="G1185" s="22">
        <v>32</v>
      </c>
      <c r="H1185" s="22">
        <v>32</v>
      </c>
      <c r="I1185" s="22">
        <f t="shared" si="130"/>
        <v>32</v>
      </c>
      <c r="J1185" s="22"/>
      <c r="K1185" s="90"/>
      <c r="L1185" s="90"/>
      <c r="M1185" s="2"/>
      <c r="N1185" t="s">
        <v>35</v>
      </c>
      <c r="O1185" t="s">
        <v>35</v>
      </c>
      <c r="P1185" t="s">
        <v>36</v>
      </c>
      <c r="Q1185" t="s">
        <v>2111</v>
      </c>
      <c r="U1185" s="2" t="s">
        <v>37</v>
      </c>
      <c r="V1185" t="s">
        <v>9191</v>
      </c>
      <c r="Y1185" s="90"/>
      <c r="Z1185" s="2">
        <v>1</v>
      </c>
      <c r="AA1185" s="22">
        <v>38</v>
      </c>
      <c r="AB1185" s="22"/>
      <c r="AC1185" s="22"/>
      <c r="AD1185" s="22"/>
      <c r="AE1185" s="22"/>
      <c r="AF1185" t="s">
        <v>71</v>
      </c>
      <c r="AI1185" t="s">
        <v>1527</v>
      </c>
      <c r="AK1185" t="s">
        <v>44</v>
      </c>
      <c r="AN1185" t="s">
        <v>465</v>
      </c>
      <c r="AU1185"/>
      <c r="AV1185"/>
      <c r="AW1185"/>
      <c r="AX1185"/>
      <c r="BC1185" s="173"/>
      <c r="BD1185" s="173"/>
      <c r="BE1185" s="173"/>
      <c r="BF1185" s="173"/>
      <c r="BG1185" s="166"/>
      <c r="BH1185" s="166"/>
      <c r="BI1185" s="160"/>
      <c r="BJ1185" s="43">
        <f t="shared" si="129"/>
        <v>0</v>
      </c>
      <c r="BK1185" s="44"/>
      <c r="BL1185" s="44"/>
      <c r="BM1185" s="44"/>
      <c r="BN1185" s="44"/>
      <c r="BR1185" s="2" t="s">
        <v>10975</v>
      </c>
    </row>
    <row r="1186" spans="1:70" x14ac:dyDescent="0.2">
      <c r="A1186" t="s">
        <v>1938</v>
      </c>
      <c r="B1186" t="s">
        <v>9192</v>
      </c>
      <c r="C1186" t="s">
        <v>41</v>
      </c>
      <c r="D1186" t="s">
        <v>72</v>
      </c>
      <c r="E1186" t="s">
        <v>70</v>
      </c>
      <c r="F1186" t="s">
        <v>34</v>
      </c>
      <c r="G1186" s="22">
        <v>16</v>
      </c>
      <c r="H1186" s="22">
        <v>16</v>
      </c>
      <c r="I1186" s="22">
        <f t="shared" si="130"/>
        <v>16</v>
      </c>
      <c r="J1186" s="22"/>
      <c r="K1186" s="90"/>
      <c r="L1186" s="90"/>
      <c r="M1186" s="2"/>
      <c r="N1186" t="s">
        <v>35</v>
      </c>
      <c r="O1186" t="s">
        <v>35</v>
      </c>
      <c r="P1186" t="s">
        <v>36</v>
      </c>
      <c r="Q1186" t="s">
        <v>2137</v>
      </c>
      <c r="U1186" s="2" t="s">
        <v>37</v>
      </c>
      <c r="V1186" t="s">
        <v>9193</v>
      </c>
      <c r="Y1186" s="90"/>
      <c r="Z1186" s="2">
        <v>1</v>
      </c>
      <c r="AA1186" s="22">
        <v>29</v>
      </c>
      <c r="AB1186" s="22"/>
      <c r="AC1186" s="22"/>
      <c r="AD1186" s="22"/>
      <c r="AE1186" s="22"/>
      <c r="AF1186" t="s">
        <v>2099</v>
      </c>
      <c r="AI1186" t="s">
        <v>9194</v>
      </c>
      <c r="AK1186" t="s">
        <v>51</v>
      </c>
      <c r="AN1186" t="s">
        <v>465</v>
      </c>
      <c r="AU1186"/>
      <c r="AV1186"/>
      <c r="AW1186"/>
      <c r="AX1186"/>
      <c r="BC1186" s="173"/>
      <c r="BD1186" s="173"/>
      <c r="BE1186" s="173"/>
      <c r="BF1186" s="173"/>
      <c r="BG1186" s="166"/>
      <c r="BH1186" s="166"/>
      <c r="BI1186" s="160"/>
      <c r="BJ1186" s="43">
        <f t="shared" si="129"/>
        <v>0</v>
      </c>
      <c r="BK1186" s="44"/>
      <c r="BL1186" s="44"/>
      <c r="BM1186" s="44"/>
      <c r="BN1186" s="44"/>
      <c r="BR1186" s="2" t="s">
        <v>10975</v>
      </c>
    </row>
    <row r="1187" spans="1:70" x14ac:dyDescent="0.2">
      <c r="A1187" t="s">
        <v>1938</v>
      </c>
      <c r="B1187" t="s">
        <v>9192</v>
      </c>
      <c r="C1187" t="s">
        <v>41</v>
      </c>
      <c r="D1187" t="s">
        <v>72</v>
      </c>
      <c r="E1187" t="s">
        <v>70</v>
      </c>
      <c r="F1187" t="s">
        <v>34</v>
      </c>
      <c r="G1187" s="22">
        <v>16</v>
      </c>
      <c r="H1187" s="22">
        <v>16</v>
      </c>
      <c r="I1187" s="22">
        <f t="shared" si="130"/>
        <v>16</v>
      </c>
      <c r="J1187" s="22"/>
      <c r="K1187" s="90"/>
      <c r="L1187" s="90"/>
      <c r="M1187" s="2"/>
      <c r="N1187" t="s">
        <v>60</v>
      </c>
      <c r="O1187" t="s">
        <v>35</v>
      </c>
      <c r="P1187" t="s">
        <v>36</v>
      </c>
      <c r="Q1187" t="s">
        <v>6498</v>
      </c>
      <c r="U1187" s="2" t="s">
        <v>37</v>
      </c>
      <c r="V1187" t="s">
        <v>9195</v>
      </c>
      <c r="Y1187" s="90"/>
      <c r="Z1187" s="2">
        <v>1</v>
      </c>
      <c r="AA1187" s="22">
        <v>38</v>
      </c>
      <c r="AB1187" s="22"/>
      <c r="AC1187" s="22"/>
      <c r="AD1187" s="22"/>
      <c r="AE1187" s="22"/>
      <c r="AF1187" t="s">
        <v>71</v>
      </c>
      <c r="AI1187" t="s">
        <v>7416</v>
      </c>
      <c r="AK1187" t="s">
        <v>51</v>
      </c>
      <c r="AN1187" t="s">
        <v>465</v>
      </c>
      <c r="AU1187"/>
      <c r="AV1187"/>
      <c r="AW1187"/>
      <c r="AX1187"/>
      <c r="BC1187" s="173"/>
      <c r="BD1187" s="173"/>
      <c r="BE1187" s="173"/>
      <c r="BF1187" s="173"/>
      <c r="BG1187" s="166"/>
      <c r="BH1187" s="166"/>
      <c r="BI1187" s="160"/>
      <c r="BJ1187" s="43">
        <f t="shared" si="129"/>
        <v>0</v>
      </c>
      <c r="BK1187" s="44"/>
      <c r="BL1187" s="44"/>
      <c r="BM1187" s="44"/>
      <c r="BN1187" s="44"/>
      <c r="BR1187" s="2" t="s">
        <v>10975</v>
      </c>
    </row>
    <row r="1188" spans="1:70" x14ac:dyDescent="0.2">
      <c r="A1188" t="s">
        <v>1938</v>
      </c>
      <c r="B1188" t="s">
        <v>2122</v>
      </c>
      <c r="C1188" t="s">
        <v>41</v>
      </c>
      <c r="D1188" t="s">
        <v>72</v>
      </c>
      <c r="E1188" t="s">
        <v>70</v>
      </c>
      <c r="F1188" t="s">
        <v>34</v>
      </c>
      <c r="G1188" s="22">
        <v>16</v>
      </c>
      <c r="H1188" s="22">
        <v>16</v>
      </c>
      <c r="I1188" s="22">
        <f t="shared" si="130"/>
        <v>16</v>
      </c>
      <c r="J1188" s="22"/>
      <c r="K1188" s="90"/>
      <c r="L1188" s="90"/>
      <c r="M1188" s="2"/>
      <c r="N1188" t="s">
        <v>35</v>
      </c>
      <c r="O1188" t="s">
        <v>35</v>
      </c>
      <c r="P1188" t="s">
        <v>36</v>
      </c>
      <c r="Q1188" t="s">
        <v>2210</v>
      </c>
      <c r="U1188" s="2" t="s">
        <v>37</v>
      </c>
      <c r="V1188" t="s">
        <v>2123</v>
      </c>
      <c r="Y1188" s="90"/>
      <c r="Z1188" s="2">
        <v>1</v>
      </c>
      <c r="AA1188" s="22">
        <v>29</v>
      </c>
      <c r="AB1188" s="22"/>
      <c r="AC1188" s="22"/>
      <c r="AD1188" s="22"/>
      <c r="AE1188" s="22"/>
      <c r="AF1188" t="s">
        <v>2099</v>
      </c>
      <c r="AI1188" t="s">
        <v>144</v>
      </c>
      <c r="AK1188" t="s">
        <v>51</v>
      </c>
      <c r="AN1188" t="s">
        <v>465</v>
      </c>
      <c r="AU1188"/>
      <c r="AV1188"/>
      <c r="AW1188"/>
      <c r="AX1188"/>
      <c r="BC1188" s="173"/>
      <c r="BD1188" s="173"/>
      <c r="BE1188" s="173"/>
      <c r="BF1188" s="173"/>
      <c r="BG1188" s="166"/>
      <c r="BH1188" s="166"/>
      <c r="BI1188" s="160"/>
      <c r="BJ1188" s="43">
        <f t="shared" si="129"/>
        <v>0</v>
      </c>
      <c r="BK1188" s="44"/>
      <c r="BL1188" s="44"/>
      <c r="BM1188" s="44"/>
      <c r="BN1188" s="44"/>
      <c r="BR1188" s="2" t="s">
        <v>10975</v>
      </c>
    </row>
    <row r="1189" spans="1:70" x14ac:dyDescent="0.2">
      <c r="A1189" t="s">
        <v>1938</v>
      </c>
      <c r="B1189" t="s">
        <v>2125</v>
      </c>
      <c r="C1189" t="s">
        <v>41</v>
      </c>
      <c r="D1189" t="s">
        <v>72</v>
      </c>
      <c r="E1189" t="s">
        <v>70</v>
      </c>
      <c r="F1189" t="s">
        <v>34</v>
      </c>
      <c r="G1189" s="22">
        <v>16</v>
      </c>
      <c r="H1189" s="22">
        <v>16</v>
      </c>
      <c r="I1189" s="22">
        <f t="shared" si="130"/>
        <v>16</v>
      </c>
      <c r="J1189" s="22"/>
      <c r="K1189" s="90"/>
      <c r="L1189" s="90"/>
      <c r="M1189" s="2"/>
      <c r="N1189" t="s">
        <v>35</v>
      </c>
      <c r="O1189" t="s">
        <v>35</v>
      </c>
      <c r="P1189" t="s">
        <v>36</v>
      </c>
      <c r="Q1189" t="s">
        <v>2126</v>
      </c>
      <c r="U1189" s="2" t="s">
        <v>37</v>
      </c>
      <c r="V1189" t="s">
        <v>2127</v>
      </c>
      <c r="Y1189" s="90"/>
      <c r="Z1189" s="2">
        <v>1</v>
      </c>
      <c r="AA1189" s="22">
        <v>29</v>
      </c>
      <c r="AB1189" s="22"/>
      <c r="AC1189" s="22"/>
      <c r="AD1189" s="22"/>
      <c r="AE1189" s="22"/>
      <c r="AF1189" t="s">
        <v>2099</v>
      </c>
      <c r="AI1189" t="s">
        <v>144</v>
      </c>
      <c r="AK1189" t="s">
        <v>51</v>
      </c>
      <c r="AN1189" t="s">
        <v>465</v>
      </c>
      <c r="AU1189"/>
      <c r="AV1189"/>
      <c r="AW1189"/>
      <c r="AX1189"/>
      <c r="BC1189" s="173"/>
      <c r="BD1189" s="173"/>
      <c r="BE1189" s="173"/>
      <c r="BF1189" s="173"/>
      <c r="BG1189" s="166"/>
      <c r="BH1189" s="166"/>
      <c r="BI1189" s="160"/>
      <c r="BJ1189" s="43">
        <f t="shared" si="129"/>
        <v>0</v>
      </c>
      <c r="BK1189" s="44"/>
      <c r="BL1189" s="44"/>
      <c r="BM1189" s="44"/>
      <c r="BN1189" s="44"/>
      <c r="BR1189" s="2" t="s">
        <v>10975</v>
      </c>
    </row>
    <row r="1190" spans="1:70" x14ac:dyDescent="0.2">
      <c r="A1190" t="s">
        <v>1938</v>
      </c>
      <c r="B1190" t="s">
        <v>9196</v>
      </c>
      <c r="C1190" t="s">
        <v>41</v>
      </c>
      <c r="D1190" t="s">
        <v>72</v>
      </c>
      <c r="E1190" t="s">
        <v>70</v>
      </c>
      <c r="F1190" t="s">
        <v>34</v>
      </c>
      <c r="G1190" s="22">
        <v>16</v>
      </c>
      <c r="H1190" s="22">
        <v>16</v>
      </c>
      <c r="I1190" s="22">
        <f t="shared" si="130"/>
        <v>16</v>
      </c>
      <c r="J1190" s="22"/>
      <c r="K1190" s="90"/>
      <c r="L1190" s="90"/>
      <c r="M1190" s="2"/>
      <c r="N1190" t="s">
        <v>35</v>
      </c>
      <c r="O1190" t="s">
        <v>35</v>
      </c>
      <c r="P1190" t="s">
        <v>36</v>
      </c>
      <c r="Q1190" t="s">
        <v>6495</v>
      </c>
      <c r="U1190" s="2" t="s">
        <v>37</v>
      </c>
      <c r="V1190" t="s">
        <v>9197</v>
      </c>
      <c r="Y1190" s="90"/>
      <c r="Z1190" s="2">
        <v>2</v>
      </c>
      <c r="AA1190" s="22">
        <v>67</v>
      </c>
      <c r="AB1190" s="22"/>
      <c r="AC1190" s="22"/>
      <c r="AD1190" s="22"/>
      <c r="AE1190" s="22"/>
      <c r="AF1190" t="s">
        <v>50</v>
      </c>
      <c r="AI1190" t="s">
        <v>4112</v>
      </c>
      <c r="AK1190" t="s">
        <v>51</v>
      </c>
      <c r="AN1190" t="s">
        <v>465</v>
      </c>
      <c r="AU1190"/>
      <c r="AV1190"/>
      <c r="AW1190"/>
      <c r="AX1190"/>
      <c r="BC1190" s="173"/>
      <c r="BD1190" s="173"/>
      <c r="BE1190" s="173"/>
      <c r="BF1190" s="173"/>
      <c r="BG1190" s="166"/>
      <c r="BH1190" s="166"/>
      <c r="BI1190" s="160"/>
      <c r="BJ1190" s="43">
        <f t="shared" si="129"/>
        <v>0</v>
      </c>
      <c r="BK1190" s="44"/>
      <c r="BL1190" s="44"/>
      <c r="BM1190" s="44"/>
      <c r="BN1190" s="44"/>
      <c r="BR1190" s="2" t="s">
        <v>10975</v>
      </c>
    </row>
    <row r="1191" spans="1:70" x14ac:dyDescent="0.2">
      <c r="A1191" t="s">
        <v>1938</v>
      </c>
      <c r="B1191" t="s">
        <v>9198</v>
      </c>
      <c r="C1191" t="s">
        <v>41</v>
      </c>
      <c r="D1191" t="s">
        <v>72</v>
      </c>
      <c r="E1191" t="s">
        <v>70</v>
      </c>
      <c r="F1191" t="s">
        <v>34</v>
      </c>
      <c r="G1191" s="22">
        <v>16</v>
      </c>
      <c r="H1191" s="22">
        <v>16</v>
      </c>
      <c r="I1191" s="22">
        <f t="shared" si="130"/>
        <v>16</v>
      </c>
      <c r="J1191" s="22"/>
      <c r="K1191" s="90"/>
      <c r="L1191" s="90"/>
      <c r="M1191" s="2"/>
      <c r="N1191" t="s">
        <v>35</v>
      </c>
      <c r="O1191" t="s">
        <v>35</v>
      </c>
      <c r="P1191" t="s">
        <v>36</v>
      </c>
      <c r="Q1191" t="s">
        <v>2108</v>
      </c>
      <c r="U1191" s="2" t="s">
        <v>37</v>
      </c>
      <c r="V1191" t="s">
        <v>9199</v>
      </c>
      <c r="Y1191" s="90"/>
      <c r="Z1191" s="2">
        <v>1</v>
      </c>
      <c r="AA1191" s="22">
        <v>38</v>
      </c>
      <c r="AB1191" s="22"/>
      <c r="AC1191" s="22"/>
      <c r="AD1191" s="22"/>
      <c r="AE1191" s="22"/>
      <c r="AF1191" t="s">
        <v>71</v>
      </c>
      <c r="AI1191" t="s">
        <v>4112</v>
      </c>
      <c r="AK1191" t="s">
        <v>51</v>
      </c>
      <c r="AN1191" t="s">
        <v>465</v>
      </c>
      <c r="AU1191"/>
      <c r="AV1191"/>
      <c r="AW1191"/>
      <c r="AX1191"/>
      <c r="BC1191" s="173"/>
      <c r="BD1191" s="173"/>
      <c r="BE1191" s="173"/>
      <c r="BF1191" s="173"/>
      <c r="BG1191" s="166"/>
      <c r="BH1191" s="166"/>
      <c r="BI1191" s="160"/>
      <c r="BJ1191" s="43">
        <f t="shared" si="129"/>
        <v>0</v>
      </c>
      <c r="BK1191" s="44"/>
      <c r="BL1191" s="44"/>
      <c r="BM1191" s="44"/>
      <c r="BN1191" s="44"/>
      <c r="BR1191" s="2" t="s">
        <v>10975</v>
      </c>
    </row>
    <row r="1192" spans="1:70" x14ac:dyDescent="0.2">
      <c r="A1192" t="s">
        <v>1938</v>
      </c>
      <c r="B1192" t="s">
        <v>9200</v>
      </c>
      <c r="C1192" t="s">
        <v>41</v>
      </c>
      <c r="D1192" t="s">
        <v>85</v>
      </c>
      <c r="E1192" t="s">
        <v>70</v>
      </c>
      <c r="F1192" t="s">
        <v>34</v>
      </c>
      <c r="G1192" s="22">
        <v>16</v>
      </c>
      <c r="H1192" s="22">
        <v>16</v>
      </c>
      <c r="I1192" s="22">
        <f t="shared" si="130"/>
        <v>16</v>
      </c>
      <c r="J1192" s="22"/>
      <c r="K1192" s="90"/>
      <c r="L1192" s="90"/>
      <c r="M1192" s="2"/>
      <c r="N1192" t="s">
        <v>35</v>
      </c>
      <c r="O1192" t="s">
        <v>35</v>
      </c>
      <c r="P1192" t="s">
        <v>36</v>
      </c>
      <c r="Q1192" t="s">
        <v>2144</v>
      </c>
      <c r="U1192" s="2" t="s">
        <v>37</v>
      </c>
      <c r="V1192" t="s">
        <v>9201</v>
      </c>
      <c r="Y1192" s="90"/>
      <c r="Z1192" s="2">
        <v>1</v>
      </c>
      <c r="AA1192" s="22">
        <v>47</v>
      </c>
      <c r="AB1192" s="22"/>
      <c r="AC1192" s="22"/>
      <c r="AD1192" s="22"/>
      <c r="AE1192" s="22"/>
      <c r="AF1192" t="s">
        <v>9076</v>
      </c>
      <c r="AI1192" t="s">
        <v>144</v>
      </c>
      <c r="AK1192" t="s">
        <v>51</v>
      </c>
      <c r="AN1192" t="s">
        <v>465</v>
      </c>
      <c r="AU1192"/>
      <c r="AV1192"/>
      <c r="AW1192"/>
      <c r="AX1192"/>
      <c r="BC1192" s="173"/>
      <c r="BD1192" s="173"/>
      <c r="BE1192" s="173"/>
      <c r="BF1192" s="173"/>
      <c r="BG1192" s="166"/>
      <c r="BH1192" s="166"/>
      <c r="BI1192" s="160"/>
      <c r="BJ1192" s="43">
        <f t="shared" si="129"/>
        <v>0</v>
      </c>
      <c r="BK1192" s="44"/>
      <c r="BL1192" s="44"/>
      <c r="BM1192" s="44"/>
      <c r="BN1192" s="44"/>
      <c r="BR1192" s="2" t="s">
        <v>10975</v>
      </c>
    </row>
    <row r="1193" spans="1:70" x14ac:dyDescent="0.2">
      <c r="A1193" t="s">
        <v>1938</v>
      </c>
      <c r="B1193" t="s">
        <v>9202</v>
      </c>
      <c r="C1193" t="s">
        <v>81</v>
      </c>
      <c r="D1193" t="s">
        <v>72</v>
      </c>
      <c r="E1193" t="s">
        <v>70</v>
      </c>
      <c r="F1193" t="s">
        <v>34</v>
      </c>
      <c r="G1193" s="22">
        <v>16</v>
      </c>
      <c r="H1193" s="22">
        <v>16</v>
      </c>
      <c r="I1193" s="22">
        <f t="shared" si="130"/>
        <v>16</v>
      </c>
      <c r="J1193" s="22"/>
      <c r="K1193" s="90"/>
      <c r="L1193" s="90"/>
      <c r="M1193" s="2"/>
      <c r="N1193" t="s">
        <v>35</v>
      </c>
      <c r="O1193" t="s">
        <v>35</v>
      </c>
      <c r="P1193" t="s">
        <v>89</v>
      </c>
      <c r="Q1193" t="s">
        <v>9165</v>
      </c>
      <c r="U1193" s="2" t="s">
        <v>37</v>
      </c>
      <c r="V1193" t="s">
        <v>9203</v>
      </c>
      <c r="Y1193" s="90"/>
      <c r="Z1193" s="2">
        <v>1</v>
      </c>
      <c r="AA1193" s="22">
        <v>37</v>
      </c>
      <c r="AB1193" s="22"/>
      <c r="AC1193" s="22"/>
      <c r="AD1193" s="22"/>
      <c r="AE1193" s="22"/>
      <c r="AF1193" t="s">
        <v>2149</v>
      </c>
      <c r="AI1193" t="s">
        <v>6143</v>
      </c>
      <c r="AK1193" t="s">
        <v>51</v>
      </c>
      <c r="AN1193" t="s">
        <v>465</v>
      </c>
      <c r="AU1193"/>
      <c r="AV1193"/>
      <c r="AW1193"/>
      <c r="AX1193"/>
      <c r="BC1193" s="173"/>
      <c r="BD1193" s="173"/>
      <c r="BE1193" s="173"/>
      <c r="BF1193" s="173"/>
      <c r="BG1193" s="166"/>
      <c r="BH1193" s="166"/>
      <c r="BI1193" s="160"/>
      <c r="BJ1193" s="43">
        <f t="shared" si="129"/>
        <v>0</v>
      </c>
      <c r="BK1193" s="44"/>
      <c r="BL1193" s="44"/>
      <c r="BM1193" s="44"/>
      <c r="BN1193" s="44"/>
      <c r="BR1193" s="2" t="s">
        <v>10975</v>
      </c>
    </row>
    <row r="1194" spans="1:70" x14ac:dyDescent="0.2">
      <c r="A1194" t="s">
        <v>1938</v>
      </c>
      <c r="B1194" t="s">
        <v>9202</v>
      </c>
      <c r="C1194" t="s">
        <v>81</v>
      </c>
      <c r="D1194" t="s">
        <v>72</v>
      </c>
      <c r="E1194" t="s">
        <v>70</v>
      </c>
      <c r="F1194" t="s">
        <v>34</v>
      </c>
      <c r="G1194" s="22">
        <v>16</v>
      </c>
      <c r="H1194" s="22">
        <v>16</v>
      </c>
      <c r="I1194" s="22">
        <f t="shared" si="130"/>
        <v>16</v>
      </c>
      <c r="J1194" s="22"/>
      <c r="K1194" s="90"/>
      <c r="L1194" s="90"/>
      <c r="M1194" s="2"/>
      <c r="N1194" t="s">
        <v>35</v>
      </c>
      <c r="O1194" t="s">
        <v>35</v>
      </c>
      <c r="P1194" t="s">
        <v>89</v>
      </c>
      <c r="Q1194" t="s">
        <v>2065</v>
      </c>
      <c r="U1194" s="2" t="s">
        <v>37</v>
      </c>
      <c r="V1194" t="s">
        <v>9204</v>
      </c>
      <c r="Y1194" s="90"/>
      <c r="Z1194" s="2">
        <v>1</v>
      </c>
      <c r="AA1194" s="22">
        <v>27</v>
      </c>
      <c r="AB1194" s="22"/>
      <c r="AC1194" s="22"/>
      <c r="AD1194" s="22"/>
      <c r="AE1194" s="22"/>
      <c r="AF1194" t="s">
        <v>2153</v>
      </c>
      <c r="AI1194" t="s">
        <v>6143</v>
      </c>
      <c r="AK1194" t="s">
        <v>51</v>
      </c>
      <c r="AN1194" t="s">
        <v>465</v>
      </c>
      <c r="AU1194"/>
      <c r="AV1194"/>
      <c r="AW1194"/>
      <c r="AX1194"/>
      <c r="BC1194" s="173"/>
      <c r="BD1194" s="173"/>
      <c r="BE1194" s="173"/>
      <c r="BF1194" s="173"/>
      <c r="BG1194" s="166"/>
      <c r="BH1194" s="166"/>
      <c r="BI1194" s="160"/>
      <c r="BJ1194" s="43">
        <f t="shared" si="129"/>
        <v>0</v>
      </c>
      <c r="BK1194" s="44"/>
      <c r="BL1194" s="44"/>
      <c r="BM1194" s="44"/>
      <c r="BN1194" s="44"/>
      <c r="BR1194" s="2" t="s">
        <v>10975</v>
      </c>
    </row>
    <row r="1195" spans="1:70" x14ac:dyDescent="0.2">
      <c r="A1195" t="s">
        <v>1938</v>
      </c>
      <c r="B1195" t="s">
        <v>9205</v>
      </c>
      <c r="C1195" t="s">
        <v>81</v>
      </c>
      <c r="D1195" t="s">
        <v>72</v>
      </c>
      <c r="E1195" t="s">
        <v>70</v>
      </c>
      <c r="F1195" t="s">
        <v>97</v>
      </c>
      <c r="G1195" s="22">
        <v>48</v>
      </c>
      <c r="H1195" s="22">
        <v>48</v>
      </c>
      <c r="I1195" s="22">
        <f t="shared" si="130"/>
        <v>48</v>
      </c>
      <c r="J1195" s="22"/>
      <c r="K1195" s="90"/>
      <c r="L1195" s="90"/>
      <c r="M1195" s="2"/>
      <c r="N1195" t="s">
        <v>60</v>
      </c>
      <c r="O1195" t="s">
        <v>35</v>
      </c>
      <c r="P1195" t="s">
        <v>36</v>
      </c>
      <c r="Q1195" t="s">
        <v>9061</v>
      </c>
      <c r="U1195" s="2" t="s">
        <v>37</v>
      </c>
      <c r="V1195" t="s">
        <v>9206</v>
      </c>
      <c r="Y1195" s="90"/>
      <c r="Z1195" s="2">
        <v>1</v>
      </c>
      <c r="AA1195" s="22">
        <v>47</v>
      </c>
      <c r="AB1195" s="22"/>
      <c r="AC1195" s="22"/>
      <c r="AD1195" s="22"/>
      <c r="AE1195" s="22"/>
      <c r="AF1195" t="s">
        <v>9076</v>
      </c>
      <c r="AI1195" t="s">
        <v>93</v>
      </c>
      <c r="AK1195" t="s">
        <v>98</v>
      </c>
      <c r="AN1195" t="s">
        <v>465</v>
      </c>
      <c r="AU1195"/>
      <c r="AV1195"/>
      <c r="AW1195"/>
      <c r="AX1195"/>
      <c r="BC1195" s="173"/>
      <c r="BD1195" s="173"/>
      <c r="BE1195" s="173"/>
      <c r="BF1195" s="173"/>
      <c r="BG1195" s="166"/>
      <c r="BH1195" s="166"/>
      <c r="BI1195" s="160"/>
      <c r="BJ1195" s="43">
        <f t="shared" si="129"/>
        <v>0</v>
      </c>
      <c r="BK1195" s="44"/>
      <c r="BL1195" s="44"/>
      <c r="BM1195" s="44"/>
      <c r="BN1195" s="44"/>
      <c r="BR1195" s="2" t="s">
        <v>10975</v>
      </c>
    </row>
    <row r="1196" spans="1:70" x14ac:dyDescent="0.2">
      <c r="A1196" t="s">
        <v>1938</v>
      </c>
      <c r="B1196" t="s">
        <v>9207</v>
      </c>
      <c r="C1196" t="s">
        <v>81</v>
      </c>
      <c r="D1196" t="s">
        <v>72</v>
      </c>
      <c r="E1196" t="s">
        <v>70</v>
      </c>
      <c r="F1196" t="s">
        <v>630</v>
      </c>
      <c r="G1196" s="22">
        <v>24</v>
      </c>
      <c r="H1196" s="22">
        <v>24</v>
      </c>
      <c r="I1196" s="22">
        <f t="shared" si="130"/>
        <v>24</v>
      </c>
      <c r="J1196" s="22"/>
      <c r="K1196" s="90"/>
      <c r="L1196" s="90"/>
      <c r="M1196" s="2"/>
      <c r="N1196" t="s">
        <v>35</v>
      </c>
      <c r="O1196" t="s">
        <v>35</v>
      </c>
      <c r="P1196" t="s">
        <v>89</v>
      </c>
      <c r="Q1196" t="s">
        <v>2206</v>
      </c>
      <c r="U1196" s="2" t="s">
        <v>37</v>
      </c>
      <c r="V1196" t="s">
        <v>9208</v>
      </c>
      <c r="Y1196" s="90"/>
      <c r="Z1196" s="2">
        <v>1</v>
      </c>
      <c r="AA1196" s="22">
        <v>47</v>
      </c>
      <c r="AB1196" s="22"/>
      <c r="AC1196" s="22"/>
      <c r="AD1196" s="22"/>
      <c r="AE1196" s="22"/>
      <c r="AF1196" t="s">
        <v>9076</v>
      </c>
      <c r="AI1196" t="s">
        <v>93</v>
      </c>
      <c r="AK1196" t="s">
        <v>69</v>
      </c>
      <c r="AN1196" t="s">
        <v>465</v>
      </c>
      <c r="AU1196"/>
      <c r="AV1196"/>
      <c r="AW1196"/>
      <c r="AX1196"/>
      <c r="BC1196" s="173"/>
      <c r="BD1196" s="173"/>
      <c r="BE1196" s="173"/>
      <c r="BF1196" s="173"/>
      <c r="BG1196" s="166"/>
      <c r="BH1196" s="166"/>
      <c r="BI1196" s="160"/>
      <c r="BJ1196" s="43">
        <f t="shared" si="129"/>
        <v>0</v>
      </c>
      <c r="BK1196" s="44"/>
      <c r="BL1196" s="44"/>
      <c r="BM1196" s="44"/>
      <c r="BN1196" s="44"/>
      <c r="BR1196" s="2" t="s">
        <v>10975</v>
      </c>
    </row>
    <row r="1197" spans="1:70" x14ac:dyDescent="0.2">
      <c r="A1197" t="s">
        <v>1938</v>
      </c>
      <c r="B1197" t="s">
        <v>9209</v>
      </c>
      <c r="C1197" t="s">
        <v>81</v>
      </c>
      <c r="D1197" t="s">
        <v>72</v>
      </c>
      <c r="E1197" t="s">
        <v>70</v>
      </c>
      <c r="F1197" t="s">
        <v>43</v>
      </c>
      <c r="G1197" s="22">
        <v>32</v>
      </c>
      <c r="H1197" s="22">
        <v>32</v>
      </c>
      <c r="I1197" s="22">
        <f t="shared" si="130"/>
        <v>32</v>
      </c>
      <c r="J1197" s="22"/>
      <c r="K1197" s="90"/>
      <c r="L1197" s="90"/>
      <c r="M1197" s="2"/>
      <c r="N1197" t="s">
        <v>45</v>
      </c>
      <c r="O1197" t="s">
        <v>35</v>
      </c>
      <c r="P1197" t="s">
        <v>89</v>
      </c>
      <c r="Q1197" t="s">
        <v>2089</v>
      </c>
      <c r="U1197" s="2" t="s">
        <v>37</v>
      </c>
      <c r="V1197" t="s">
        <v>9210</v>
      </c>
      <c r="Y1197" s="90"/>
      <c r="Z1197" s="2">
        <v>1</v>
      </c>
      <c r="AA1197" s="22">
        <v>47</v>
      </c>
      <c r="AB1197" s="22"/>
      <c r="AC1197" s="22"/>
      <c r="AD1197" s="22"/>
      <c r="AE1197" s="22"/>
      <c r="AF1197" t="s">
        <v>9076</v>
      </c>
      <c r="AI1197" t="s">
        <v>164</v>
      </c>
      <c r="AK1197" t="s">
        <v>206</v>
      </c>
      <c r="AN1197" t="s">
        <v>465</v>
      </c>
      <c r="AU1197"/>
      <c r="AV1197"/>
      <c r="AW1197"/>
      <c r="AX1197"/>
      <c r="BC1197" s="173"/>
      <c r="BD1197" s="173"/>
      <c r="BE1197" s="173"/>
      <c r="BF1197" s="173"/>
      <c r="BG1197" s="166"/>
      <c r="BH1197" s="166"/>
      <c r="BI1197" s="160"/>
      <c r="BJ1197" s="43">
        <f t="shared" si="129"/>
        <v>0</v>
      </c>
      <c r="BK1197" s="44"/>
      <c r="BL1197" s="44"/>
      <c r="BM1197" s="44"/>
      <c r="BN1197" s="44"/>
      <c r="BR1197" s="2" t="s">
        <v>10975</v>
      </c>
    </row>
    <row r="1198" spans="1:70" x14ac:dyDescent="0.2">
      <c r="A1198" t="s">
        <v>1938</v>
      </c>
      <c r="B1198" t="s">
        <v>9211</v>
      </c>
      <c r="C1198" t="s">
        <v>81</v>
      </c>
      <c r="D1198" t="s">
        <v>72</v>
      </c>
      <c r="E1198" t="s">
        <v>70</v>
      </c>
      <c r="F1198" t="s">
        <v>630</v>
      </c>
      <c r="G1198" s="22">
        <v>24</v>
      </c>
      <c r="H1198" s="22">
        <v>24</v>
      </c>
      <c r="I1198" s="22">
        <f t="shared" si="130"/>
        <v>24</v>
      </c>
      <c r="J1198" s="22"/>
      <c r="K1198" s="90"/>
      <c r="L1198" s="90"/>
      <c r="M1198" s="2"/>
      <c r="N1198" t="s">
        <v>35</v>
      </c>
      <c r="O1198" t="s">
        <v>35</v>
      </c>
      <c r="P1198" t="s">
        <v>36</v>
      </c>
      <c r="Q1198" t="s">
        <v>6483</v>
      </c>
      <c r="U1198" s="2" t="s">
        <v>37</v>
      </c>
      <c r="V1198" t="s">
        <v>9212</v>
      </c>
      <c r="Y1198" s="90"/>
      <c r="Z1198" s="2">
        <v>1</v>
      </c>
      <c r="AA1198" s="22">
        <v>47</v>
      </c>
      <c r="AB1198" s="22"/>
      <c r="AC1198" s="22"/>
      <c r="AD1198" s="22"/>
      <c r="AE1198" s="22"/>
      <c r="AF1198" t="s">
        <v>9076</v>
      </c>
      <c r="AI1198" t="s">
        <v>93</v>
      </c>
      <c r="AK1198" t="s">
        <v>69</v>
      </c>
      <c r="AN1198" t="s">
        <v>465</v>
      </c>
      <c r="AU1198"/>
      <c r="AV1198"/>
      <c r="AW1198"/>
      <c r="AX1198"/>
      <c r="BC1198" s="173"/>
      <c r="BD1198" s="173"/>
      <c r="BE1198" s="173"/>
      <c r="BF1198" s="173"/>
      <c r="BG1198" s="166"/>
      <c r="BH1198" s="166"/>
      <c r="BI1198" s="160"/>
      <c r="BJ1198" s="43">
        <f t="shared" si="129"/>
        <v>0</v>
      </c>
      <c r="BK1198" s="44"/>
      <c r="BL1198" s="44"/>
      <c r="BM1198" s="44"/>
      <c r="BN1198" s="44"/>
      <c r="BR1198" s="2" t="s">
        <v>10975</v>
      </c>
    </row>
    <row r="1199" spans="1:70" x14ac:dyDescent="0.2">
      <c r="A1199" t="s">
        <v>1938</v>
      </c>
      <c r="B1199" t="s">
        <v>9213</v>
      </c>
      <c r="C1199" t="s">
        <v>81</v>
      </c>
      <c r="D1199" t="s">
        <v>72</v>
      </c>
      <c r="E1199" t="s">
        <v>70</v>
      </c>
      <c r="F1199" t="s">
        <v>630</v>
      </c>
      <c r="G1199" s="22">
        <v>24</v>
      </c>
      <c r="H1199" s="22">
        <v>24</v>
      </c>
      <c r="I1199" s="22">
        <f t="shared" si="130"/>
        <v>24</v>
      </c>
      <c r="J1199" s="22"/>
      <c r="K1199" s="90"/>
      <c r="L1199" s="90"/>
      <c r="M1199" s="2"/>
      <c r="N1199" t="s">
        <v>35</v>
      </c>
      <c r="O1199" t="s">
        <v>35</v>
      </c>
      <c r="P1199" t="s">
        <v>89</v>
      </c>
      <c r="Q1199" t="s">
        <v>2206</v>
      </c>
      <c r="U1199" s="2" t="s">
        <v>37</v>
      </c>
      <c r="V1199" t="s">
        <v>9214</v>
      </c>
      <c r="Y1199" s="90"/>
      <c r="Z1199" s="2">
        <v>1</v>
      </c>
      <c r="AA1199" s="22">
        <v>47</v>
      </c>
      <c r="AB1199" s="22"/>
      <c r="AC1199" s="22"/>
      <c r="AD1199" s="22"/>
      <c r="AE1199" s="22"/>
      <c r="AF1199" t="s">
        <v>9076</v>
      </c>
      <c r="AI1199" t="s">
        <v>93</v>
      </c>
      <c r="AK1199" t="s">
        <v>69</v>
      </c>
      <c r="AN1199" t="s">
        <v>465</v>
      </c>
      <c r="AU1199"/>
      <c r="AV1199"/>
      <c r="AW1199"/>
      <c r="AX1199"/>
      <c r="BC1199" s="173"/>
      <c r="BD1199" s="173"/>
      <c r="BE1199" s="173"/>
      <c r="BF1199" s="173"/>
      <c r="BG1199" s="166"/>
      <c r="BH1199" s="166"/>
      <c r="BI1199" s="160"/>
      <c r="BJ1199" s="43">
        <f t="shared" si="129"/>
        <v>0</v>
      </c>
      <c r="BK1199" s="44"/>
      <c r="BL1199" s="44"/>
      <c r="BM1199" s="44"/>
      <c r="BN1199" s="44"/>
      <c r="BR1199" s="2" t="s">
        <v>10975</v>
      </c>
    </row>
    <row r="1200" spans="1:70" x14ac:dyDescent="0.2">
      <c r="A1200" t="s">
        <v>1938</v>
      </c>
      <c r="B1200" t="s">
        <v>9215</v>
      </c>
      <c r="C1200" t="s">
        <v>81</v>
      </c>
      <c r="D1200" t="s">
        <v>72</v>
      </c>
      <c r="E1200" t="s">
        <v>70</v>
      </c>
      <c r="F1200" t="s">
        <v>34</v>
      </c>
      <c r="G1200" s="22">
        <v>16</v>
      </c>
      <c r="H1200" s="22">
        <v>16</v>
      </c>
      <c r="I1200" s="22">
        <f t="shared" si="130"/>
        <v>16</v>
      </c>
      <c r="J1200" s="22"/>
      <c r="K1200" s="90"/>
      <c r="L1200" s="90"/>
      <c r="M1200" s="2"/>
      <c r="N1200" t="s">
        <v>60</v>
      </c>
      <c r="O1200" t="s">
        <v>35</v>
      </c>
      <c r="P1200" t="s">
        <v>89</v>
      </c>
      <c r="Q1200" t="s">
        <v>9216</v>
      </c>
      <c r="U1200" s="2" t="s">
        <v>37</v>
      </c>
      <c r="V1200" t="s">
        <v>9217</v>
      </c>
      <c r="Y1200" s="90"/>
      <c r="Z1200" s="2">
        <v>1</v>
      </c>
      <c r="AA1200" s="22">
        <v>47</v>
      </c>
      <c r="AB1200" s="22"/>
      <c r="AC1200" s="22"/>
      <c r="AD1200" s="22"/>
      <c r="AE1200" s="22"/>
      <c r="AF1200" t="s">
        <v>9076</v>
      </c>
      <c r="AI1200" t="s">
        <v>7416</v>
      </c>
      <c r="AK1200" t="s">
        <v>51</v>
      </c>
      <c r="AN1200" t="s">
        <v>465</v>
      </c>
      <c r="AU1200"/>
      <c r="AV1200"/>
      <c r="AW1200"/>
      <c r="AX1200"/>
      <c r="BC1200" s="173"/>
      <c r="BD1200" s="173"/>
      <c r="BE1200" s="173"/>
      <c r="BF1200" s="173"/>
      <c r="BG1200" s="166"/>
      <c r="BH1200" s="166"/>
      <c r="BI1200" s="160"/>
      <c r="BJ1200" s="43">
        <f t="shared" si="129"/>
        <v>0</v>
      </c>
      <c r="BK1200" s="44"/>
      <c r="BL1200" s="44"/>
      <c r="BM1200" s="44"/>
      <c r="BN1200" s="44"/>
      <c r="BR1200" s="2" t="s">
        <v>10975</v>
      </c>
    </row>
    <row r="1201" spans="1:70" x14ac:dyDescent="0.2">
      <c r="A1201" t="s">
        <v>1938</v>
      </c>
      <c r="B1201" t="s">
        <v>9218</v>
      </c>
      <c r="C1201" t="s">
        <v>41</v>
      </c>
      <c r="D1201" t="s">
        <v>72</v>
      </c>
      <c r="E1201" t="s">
        <v>70</v>
      </c>
      <c r="F1201" t="s">
        <v>34</v>
      </c>
      <c r="G1201" s="22">
        <v>16</v>
      </c>
      <c r="H1201" s="22">
        <v>16</v>
      </c>
      <c r="I1201" s="22">
        <f t="shared" si="130"/>
        <v>16</v>
      </c>
      <c r="J1201" s="22"/>
      <c r="K1201" s="90"/>
      <c r="L1201" s="90"/>
      <c r="M1201" s="2"/>
      <c r="N1201" t="s">
        <v>60</v>
      </c>
      <c r="O1201" t="s">
        <v>35</v>
      </c>
      <c r="P1201" t="s">
        <v>36</v>
      </c>
      <c r="Q1201" t="s">
        <v>9074</v>
      </c>
      <c r="U1201" s="2" t="s">
        <v>37</v>
      </c>
      <c r="V1201" t="s">
        <v>9219</v>
      </c>
      <c r="Y1201" s="90"/>
      <c r="Z1201" s="2">
        <v>1</v>
      </c>
      <c r="AA1201" s="22">
        <v>47</v>
      </c>
      <c r="AB1201" s="22"/>
      <c r="AC1201" s="22"/>
      <c r="AD1201" s="22"/>
      <c r="AE1201" s="22"/>
      <c r="AF1201" t="s">
        <v>9076</v>
      </c>
      <c r="AI1201" t="s">
        <v>7416</v>
      </c>
      <c r="AK1201" t="s">
        <v>51</v>
      </c>
      <c r="AN1201" t="s">
        <v>465</v>
      </c>
      <c r="AU1201"/>
      <c r="AV1201"/>
      <c r="AW1201"/>
      <c r="AX1201"/>
      <c r="BC1201" s="173"/>
      <c r="BD1201" s="173"/>
      <c r="BE1201" s="173"/>
      <c r="BF1201" s="173"/>
      <c r="BG1201" s="166"/>
      <c r="BH1201" s="166"/>
      <c r="BI1201" s="160"/>
      <c r="BJ1201" s="43">
        <f t="shared" si="129"/>
        <v>0</v>
      </c>
      <c r="BK1201" s="44"/>
      <c r="BL1201" s="44"/>
      <c r="BM1201" s="44"/>
      <c r="BN1201" s="44"/>
      <c r="BR1201" s="2" t="s">
        <v>10975</v>
      </c>
    </row>
    <row r="1202" spans="1:70" x14ac:dyDescent="0.2">
      <c r="A1202" t="s">
        <v>1938</v>
      </c>
      <c r="B1202" t="s">
        <v>9220</v>
      </c>
      <c r="C1202" t="s">
        <v>41</v>
      </c>
      <c r="D1202" t="s">
        <v>72</v>
      </c>
      <c r="E1202" t="s">
        <v>70</v>
      </c>
      <c r="F1202" t="s">
        <v>34</v>
      </c>
      <c r="G1202" s="22">
        <v>16</v>
      </c>
      <c r="H1202" s="22">
        <v>16</v>
      </c>
      <c r="I1202" s="22">
        <f t="shared" si="130"/>
        <v>16</v>
      </c>
      <c r="J1202" s="22"/>
      <c r="K1202" s="90"/>
      <c r="L1202" s="90"/>
      <c r="M1202" s="2"/>
      <c r="N1202" t="s">
        <v>60</v>
      </c>
      <c r="O1202" t="s">
        <v>35</v>
      </c>
      <c r="P1202" t="s">
        <v>36</v>
      </c>
      <c r="Q1202" t="s">
        <v>2069</v>
      </c>
      <c r="U1202" s="2" t="s">
        <v>37</v>
      </c>
      <c r="V1202" t="s">
        <v>9221</v>
      </c>
      <c r="Y1202" s="90"/>
      <c r="Z1202" s="2">
        <v>1</v>
      </c>
      <c r="AA1202" s="22">
        <v>47</v>
      </c>
      <c r="AB1202" s="22"/>
      <c r="AC1202" s="22"/>
      <c r="AD1202" s="22"/>
      <c r="AE1202" s="22"/>
      <c r="AF1202" t="s">
        <v>9076</v>
      </c>
      <c r="AI1202" t="s">
        <v>7416</v>
      </c>
      <c r="AK1202" t="s">
        <v>51</v>
      </c>
      <c r="AN1202" t="s">
        <v>465</v>
      </c>
      <c r="AU1202"/>
      <c r="AV1202"/>
      <c r="AW1202"/>
      <c r="AX1202"/>
      <c r="BC1202" s="173"/>
      <c r="BD1202" s="173"/>
      <c r="BE1202" s="173"/>
      <c r="BF1202" s="173"/>
      <c r="BG1202" s="166"/>
      <c r="BH1202" s="166"/>
      <c r="BI1202" s="160"/>
      <c r="BJ1202" s="43">
        <f t="shared" si="129"/>
        <v>0</v>
      </c>
      <c r="BK1202" s="44"/>
      <c r="BL1202" s="44"/>
      <c r="BM1202" s="44"/>
      <c r="BN1202" s="44"/>
      <c r="BR1202" s="2" t="s">
        <v>10975</v>
      </c>
    </row>
    <row r="1203" spans="1:70" x14ac:dyDescent="0.2">
      <c r="A1203" t="s">
        <v>1938</v>
      </c>
      <c r="B1203" t="s">
        <v>9222</v>
      </c>
      <c r="C1203" t="s">
        <v>81</v>
      </c>
      <c r="D1203" t="s">
        <v>85</v>
      </c>
      <c r="E1203" t="s">
        <v>70</v>
      </c>
      <c r="F1203" t="s">
        <v>43</v>
      </c>
      <c r="G1203" s="22">
        <v>32</v>
      </c>
      <c r="H1203" s="22">
        <v>32</v>
      </c>
      <c r="I1203" s="22">
        <f t="shared" si="130"/>
        <v>32</v>
      </c>
      <c r="J1203" s="22"/>
      <c r="K1203" s="90"/>
      <c r="L1203" s="90"/>
      <c r="M1203" s="2"/>
      <c r="N1203" t="s">
        <v>35</v>
      </c>
      <c r="O1203" t="s">
        <v>35</v>
      </c>
      <c r="P1203" t="s">
        <v>89</v>
      </c>
      <c r="Q1203" t="s">
        <v>6494</v>
      </c>
      <c r="U1203" s="2" t="s">
        <v>37</v>
      </c>
      <c r="V1203" t="s">
        <v>9223</v>
      </c>
      <c r="Y1203" s="90"/>
      <c r="Z1203" s="2">
        <v>1</v>
      </c>
      <c r="AA1203" s="22">
        <v>29</v>
      </c>
      <c r="AB1203" s="22"/>
      <c r="AC1203" s="22"/>
      <c r="AD1203" s="22"/>
      <c r="AE1203" s="22"/>
      <c r="AF1203" t="s">
        <v>2174</v>
      </c>
      <c r="AI1203" t="s">
        <v>677</v>
      </c>
      <c r="AK1203" t="s">
        <v>44</v>
      </c>
      <c r="AN1203" t="s">
        <v>465</v>
      </c>
      <c r="AU1203"/>
      <c r="AV1203"/>
      <c r="AW1203"/>
      <c r="AX1203"/>
      <c r="BC1203" s="173"/>
      <c r="BD1203" s="173"/>
      <c r="BE1203" s="173"/>
      <c r="BF1203" s="173"/>
      <c r="BG1203" s="166"/>
      <c r="BH1203" s="166"/>
      <c r="BI1203" s="160"/>
      <c r="BJ1203" s="43">
        <f t="shared" si="129"/>
        <v>0</v>
      </c>
      <c r="BK1203" s="44"/>
      <c r="BL1203" s="44"/>
      <c r="BM1203" s="44"/>
      <c r="BN1203" s="44"/>
      <c r="BR1203" s="2" t="s">
        <v>10975</v>
      </c>
    </row>
    <row r="1204" spans="1:70" x14ac:dyDescent="0.2">
      <c r="A1204" t="s">
        <v>1938</v>
      </c>
      <c r="B1204" t="s">
        <v>9224</v>
      </c>
      <c r="C1204" t="s">
        <v>81</v>
      </c>
      <c r="D1204" t="s">
        <v>85</v>
      </c>
      <c r="E1204" t="s">
        <v>70</v>
      </c>
      <c r="F1204" t="s">
        <v>43</v>
      </c>
      <c r="G1204" s="22">
        <v>32</v>
      </c>
      <c r="H1204" s="22">
        <v>32</v>
      </c>
      <c r="I1204" s="22">
        <f t="shared" si="130"/>
        <v>32</v>
      </c>
      <c r="J1204" s="22"/>
      <c r="K1204" s="90"/>
      <c r="L1204" s="90"/>
      <c r="M1204" s="2"/>
      <c r="N1204" t="s">
        <v>35</v>
      </c>
      <c r="O1204" t="s">
        <v>35</v>
      </c>
      <c r="P1204" t="s">
        <v>36</v>
      </c>
      <c r="Q1204" t="s">
        <v>1964</v>
      </c>
      <c r="U1204" s="2" t="s">
        <v>37</v>
      </c>
      <c r="V1204" t="s">
        <v>9225</v>
      </c>
      <c r="Y1204" s="90"/>
      <c r="Z1204" s="2">
        <v>1</v>
      </c>
      <c r="AA1204" s="22">
        <v>27</v>
      </c>
      <c r="AB1204" s="22"/>
      <c r="AC1204" s="22"/>
      <c r="AD1204" s="22"/>
      <c r="AE1204" s="22"/>
      <c r="AF1204" t="s">
        <v>1951</v>
      </c>
      <c r="AI1204" t="s">
        <v>9077</v>
      </c>
      <c r="AK1204" t="s">
        <v>44</v>
      </c>
      <c r="AN1204" t="s">
        <v>465</v>
      </c>
      <c r="AU1204"/>
      <c r="AV1204"/>
      <c r="AW1204"/>
      <c r="AX1204"/>
      <c r="BC1204" s="173"/>
      <c r="BD1204" s="173"/>
      <c r="BE1204" s="173"/>
      <c r="BF1204" s="173"/>
      <c r="BG1204" s="166"/>
      <c r="BH1204" s="166"/>
      <c r="BI1204" s="160"/>
      <c r="BJ1204" s="43">
        <f t="shared" si="129"/>
        <v>0</v>
      </c>
      <c r="BK1204" s="44"/>
      <c r="BL1204" s="44"/>
      <c r="BM1204" s="44"/>
      <c r="BN1204" s="44"/>
      <c r="BR1204" s="2" t="s">
        <v>10975</v>
      </c>
    </row>
    <row r="1205" spans="1:70" x14ac:dyDescent="0.2">
      <c r="A1205" t="s">
        <v>1938</v>
      </c>
      <c r="B1205" t="s">
        <v>9226</v>
      </c>
      <c r="C1205" t="s">
        <v>81</v>
      </c>
      <c r="D1205" t="s">
        <v>85</v>
      </c>
      <c r="E1205" t="s">
        <v>70</v>
      </c>
      <c r="F1205" t="s">
        <v>43</v>
      </c>
      <c r="G1205" s="22">
        <v>32</v>
      </c>
      <c r="H1205" s="22">
        <v>32</v>
      </c>
      <c r="I1205" s="22">
        <f t="shared" si="130"/>
        <v>32</v>
      </c>
      <c r="J1205" s="22"/>
      <c r="K1205" s="90"/>
      <c r="L1205" s="90"/>
      <c r="M1205" s="2"/>
      <c r="N1205" t="s">
        <v>35</v>
      </c>
      <c r="O1205" t="s">
        <v>35</v>
      </c>
      <c r="P1205" t="s">
        <v>89</v>
      </c>
      <c r="Q1205" t="s">
        <v>2003</v>
      </c>
      <c r="U1205" s="2" t="s">
        <v>37</v>
      </c>
      <c r="V1205" t="s">
        <v>9227</v>
      </c>
      <c r="Y1205" s="90"/>
      <c r="Z1205" s="2">
        <v>1</v>
      </c>
      <c r="AA1205" s="22">
        <v>27</v>
      </c>
      <c r="AB1205" s="22"/>
      <c r="AC1205" s="22"/>
      <c r="AD1205" s="22"/>
      <c r="AE1205" s="22"/>
      <c r="AF1205" t="s">
        <v>1951</v>
      </c>
      <c r="AI1205" t="s">
        <v>9077</v>
      </c>
      <c r="AK1205" t="s">
        <v>44</v>
      </c>
      <c r="AN1205" t="s">
        <v>465</v>
      </c>
      <c r="AU1205"/>
      <c r="AV1205"/>
      <c r="AW1205"/>
      <c r="AX1205"/>
      <c r="BC1205" s="173"/>
      <c r="BD1205" s="173"/>
      <c r="BE1205" s="173"/>
      <c r="BF1205" s="173"/>
      <c r="BG1205" s="166"/>
      <c r="BH1205" s="166"/>
      <c r="BI1205" s="160"/>
      <c r="BJ1205" s="43">
        <f t="shared" si="129"/>
        <v>0</v>
      </c>
      <c r="BK1205" s="44"/>
      <c r="BL1205" s="44"/>
      <c r="BM1205" s="44"/>
      <c r="BN1205" s="44"/>
      <c r="BR1205" s="2" t="s">
        <v>10975</v>
      </c>
    </row>
    <row r="1206" spans="1:70" x14ac:dyDescent="0.2">
      <c r="A1206" t="s">
        <v>1938</v>
      </c>
      <c r="B1206" t="s">
        <v>9228</v>
      </c>
      <c r="C1206" t="s">
        <v>41</v>
      </c>
      <c r="D1206" t="s">
        <v>85</v>
      </c>
      <c r="E1206" t="s">
        <v>70</v>
      </c>
      <c r="F1206" t="s">
        <v>34</v>
      </c>
      <c r="G1206" s="22">
        <v>16</v>
      </c>
      <c r="H1206" s="22">
        <v>16</v>
      </c>
      <c r="I1206" s="22">
        <f t="shared" si="130"/>
        <v>16</v>
      </c>
      <c r="J1206" s="22"/>
      <c r="K1206" s="90"/>
      <c r="L1206" s="90"/>
      <c r="M1206" s="2"/>
      <c r="N1206" t="s">
        <v>35</v>
      </c>
      <c r="O1206" t="s">
        <v>35</v>
      </c>
      <c r="P1206" t="s">
        <v>36</v>
      </c>
      <c r="Q1206" t="s">
        <v>2102</v>
      </c>
      <c r="R1206" t="s">
        <v>2097</v>
      </c>
      <c r="U1206" s="2" t="s">
        <v>37</v>
      </c>
      <c r="V1206" t="s">
        <v>9229</v>
      </c>
      <c r="Y1206" s="90"/>
      <c r="Z1206" s="2">
        <v>1</v>
      </c>
      <c r="AA1206" s="22">
        <v>29</v>
      </c>
      <c r="AB1206" s="22"/>
      <c r="AC1206" s="22"/>
      <c r="AD1206" s="22"/>
      <c r="AE1206" s="22"/>
      <c r="AF1206" t="s">
        <v>2099</v>
      </c>
      <c r="AI1206" t="s">
        <v>9194</v>
      </c>
      <c r="AK1206" t="s">
        <v>51</v>
      </c>
      <c r="AN1206" t="s">
        <v>465</v>
      </c>
      <c r="AU1206"/>
      <c r="AV1206"/>
      <c r="AW1206"/>
      <c r="AX1206"/>
      <c r="BC1206" s="173"/>
      <c r="BD1206" s="173"/>
      <c r="BE1206" s="173"/>
      <c r="BF1206" s="173"/>
      <c r="BG1206" s="166"/>
      <c r="BH1206" s="166"/>
      <c r="BI1206" s="160"/>
      <c r="BJ1206" s="43">
        <f t="shared" si="129"/>
        <v>0</v>
      </c>
      <c r="BK1206" s="44"/>
      <c r="BL1206" s="44"/>
      <c r="BM1206" s="44"/>
      <c r="BN1206" s="44"/>
      <c r="BR1206" s="2" t="s">
        <v>10975</v>
      </c>
    </row>
    <row r="1207" spans="1:70" x14ac:dyDescent="0.2">
      <c r="A1207" t="s">
        <v>1938</v>
      </c>
      <c r="B1207" t="s">
        <v>9230</v>
      </c>
      <c r="C1207" t="s">
        <v>81</v>
      </c>
      <c r="D1207" t="s">
        <v>72</v>
      </c>
      <c r="E1207" t="s">
        <v>70</v>
      </c>
      <c r="F1207" t="s">
        <v>43</v>
      </c>
      <c r="G1207" s="22">
        <v>32</v>
      </c>
      <c r="H1207" s="22">
        <v>32</v>
      </c>
      <c r="I1207" s="22">
        <f t="shared" si="130"/>
        <v>32</v>
      </c>
      <c r="J1207" s="22"/>
      <c r="K1207" s="90"/>
      <c r="L1207" s="90"/>
      <c r="M1207" s="2"/>
      <c r="N1207" t="s">
        <v>35</v>
      </c>
      <c r="O1207" t="s">
        <v>35</v>
      </c>
      <c r="P1207" t="s">
        <v>89</v>
      </c>
      <c r="Q1207" t="s">
        <v>6511</v>
      </c>
      <c r="U1207" s="2" t="s">
        <v>37</v>
      </c>
      <c r="V1207" t="s">
        <v>9231</v>
      </c>
      <c r="Y1207" s="90"/>
      <c r="Z1207" s="2">
        <v>1</v>
      </c>
      <c r="AA1207" s="22">
        <v>29</v>
      </c>
      <c r="AB1207" s="22"/>
      <c r="AC1207" s="22"/>
      <c r="AD1207" s="22"/>
      <c r="AE1207" s="22"/>
      <c r="AF1207" t="s">
        <v>2099</v>
      </c>
      <c r="AI1207" t="s">
        <v>2727</v>
      </c>
      <c r="AK1207" t="s">
        <v>44</v>
      </c>
      <c r="AN1207" t="s">
        <v>465</v>
      </c>
      <c r="AU1207"/>
      <c r="AV1207"/>
      <c r="AW1207"/>
      <c r="AX1207"/>
      <c r="BC1207" s="173"/>
      <c r="BD1207" s="173"/>
      <c r="BE1207" s="173"/>
      <c r="BF1207" s="173"/>
      <c r="BG1207" s="166"/>
      <c r="BH1207" s="166"/>
      <c r="BI1207" s="160"/>
      <c r="BJ1207" s="43">
        <f t="shared" si="129"/>
        <v>0</v>
      </c>
      <c r="BK1207" s="44"/>
      <c r="BL1207" s="44"/>
      <c r="BM1207" s="44"/>
      <c r="BN1207" s="44"/>
      <c r="BR1207" s="2" t="s">
        <v>10975</v>
      </c>
    </row>
    <row r="1208" spans="1:70" x14ac:dyDescent="0.2">
      <c r="A1208" t="s">
        <v>1938</v>
      </c>
      <c r="B1208" t="s">
        <v>9232</v>
      </c>
      <c r="C1208" t="s">
        <v>81</v>
      </c>
      <c r="D1208" t="s">
        <v>72</v>
      </c>
      <c r="E1208" t="s">
        <v>70</v>
      </c>
      <c r="F1208" t="s">
        <v>43</v>
      </c>
      <c r="G1208" s="22">
        <v>32</v>
      </c>
      <c r="H1208" s="22">
        <v>32</v>
      </c>
      <c r="I1208" s="22">
        <f t="shared" si="130"/>
        <v>32</v>
      </c>
      <c r="J1208" s="22"/>
      <c r="K1208" s="90"/>
      <c r="L1208" s="90"/>
      <c r="M1208" s="2"/>
      <c r="N1208" t="s">
        <v>35</v>
      </c>
      <c r="O1208" t="s">
        <v>35</v>
      </c>
      <c r="P1208" t="s">
        <v>89</v>
      </c>
      <c r="Q1208" t="s">
        <v>2136</v>
      </c>
      <c r="U1208" s="2" t="s">
        <v>37</v>
      </c>
      <c r="V1208" t="s">
        <v>9233</v>
      </c>
      <c r="Y1208" s="90"/>
      <c r="Z1208" s="2">
        <v>1</v>
      </c>
      <c r="AA1208" s="22">
        <v>29</v>
      </c>
      <c r="AB1208" s="22"/>
      <c r="AC1208" s="22"/>
      <c r="AD1208" s="22"/>
      <c r="AE1208" s="22"/>
      <c r="AF1208" t="s">
        <v>2099</v>
      </c>
      <c r="AI1208" t="s">
        <v>2727</v>
      </c>
      <c r="AK1208" t="s">
        <v>44</v>
      </c>
      <c r="AN1208" t="s">
        <v>465</v>
      </c>
      <c r="AU1208"/>
      <c r="AV1208"/>
      <c r="AW1208"/>
      <c r="AX1208"/>
      <c r="BC1208" s="173"/>
      <c r="BD1208" s="173"/>
      <c r="BE1208" s="173"/>
      <c r="BF1208" s="173"/>
      <c r="BG1208" s="166"/>
      <c r="BH1208" s="166"/>
      <c r="BI1208" s="160"/>
      <c r="BJ1208" s="43">
        <f t="shared" si="129"/>
        <v>0</v>
      </c>
      <c r="BK1208" s="44"/>
      <c r="BL1208" s="44"/>
      <c r="BM1208" s="44"/>
      <c r="BN1208" s="44"/>
      <c r="BR1208" s="2" t="s">
        <v>10975</v>
      </c>
    </row>
    <row r="1209" spans="1:70" x14ac:dyDescent="0.2">
      <c r="A1209" t="s">
        <v>1938</v>
      </c>
      <c r="B1209" t="s">
        <v>9234</v>
      </c>
      <c r="C1209" t="s">
        <v>81</v>
      </c>
      <c r="D1209" t="s">
        <v>72</v>
      </c>
      <c r="E1209" t="s">
        <v>70</v>
      </c>
      <c r="F1209" t="s">
        <v>43</v>
      </c>
      <c r="G1209" s="22">
        <v>32</v>
      </c>
      <c r="H1209" s="22">
        <v>32</v>
      </c>
      <c r="I1209" s="22">
        <f t="shared" si="130"/>
        <v>32</v>
      </c>
      <c r="J1209" s="22"/>
      <c r="K1209" s="90"/>
      <c r="L1209" s="90"/>
      <c r="M1209" s="2"/>
      <c r="N1209" t="s">
        <v>35</v>
      </c>
      <c r="O1209" t="s">
        <v>35</v>
      </c>
      <c r="P1209" t="s">
        <v>89</v>
      </c>
      <c r="Q1209" t="s">
        <v>2129</v>
      </c>
      <c r="U1209" s="2" t="s">
        <v>37</v>
      </c>
      <c r="V1209" t="s">
        <v>9235</v>
      </c>
      <c r="Y1209" s="90"/>
      <c r="Z1209" s="2">
        <v>1</v>
      </c>
      <c r="AA1209" s="22">
        <v>29</v>
      </c>
      <c r="AB1209" s="22"/>
      <c r="AC1209" s="22"/>
      <c r="AD1209" s="22"/>
      <c r="AE1209" s="22"/>
      <c r="AF1209" t="s">
        <v>2099</v>
      </c>
      <c r="AI1209" t="s">
        <v>2727</v>
      </c>
      <c r="AK1209" t="s">
        <v>44</v>
      </c>
      <c r="AN1209" t="s">
        <v>465</v>
      </c>
      <c r="AU1209"/>
      <c r="AV1209"/>
      <c r="AW1209"/>
      <c r="AX1209"/>
      <c r="BC1209" s="173"/>
      <c r="BD1209" s="173"/>
      <c r="BE1209" s="173"/>
      <c r="BF1209" s="173"/>
      <c r="BG1209" s="166"/>
      <c r="BH1209" s="166"/>
      <c r="BI1209" s="160"/>
      <c r="BJ1209" s="43">
        <f t="shared" si="129"/>
        <v>0</v>
      </c>
      <c r="BK1209" s="44"/>
      <c r="BL1209" s="44"/>
      <c r="BM1209" s="44"/>
      <c r="BN1209" s="44"/>
      <c r="BR1209" s="2" t="s">
        <v>10975</v>
      </c>
    </row>
    <row r="1210" spans="1:70" x14ac:dyDescent="0.2">
      <c r="A1210" t="s">
        <v>1938</v>
      </c>
      <c r="B1210" t="s">
        <v>9236</v>
      </c>
      <c r="C1210" t="s">
        <v>81</v>
      </c>
      <c r="D1210" t="s">
        <v>72</v>
      </c>
      <c r="E1210" t="s">
        <v>70</v>
      </c>
      <c r="F1210" t="s">
        <v>274</v>
      </c>
      <c r="G1210" s="22">
        <v>40</v>
      </c>
      <c r="H1210" s="22">
        <v>40</v>
      </c>
      <c r="I1210" s="22">
        <f t="shared" si="130"/>
        <v>40</v>
      </c>
      <c r="J1210" s="22"/>
      <c r="K1210" s="90"/>
      <c r="L1210" s="90"/>
      <c r="M1210" s="2"/>
      <c r="N1210" t="s">
        <v>45</v>
      </c>
      <c r="O1210" t="s">
        <v>35</v>
      </c>
      <c r="P1210" t="s">
        <v>89</v>
      </c>
      <c r="Q1210" t="s">
        <v>2126</v>
      </c>
      <c r="U1210" s="2" t="s">
        <v>37</v>
      </c>
      <c r="V1210" t="s">
        <v>9237</v>
      </c>
      <c r="Y1210" s="90"/>
      <c r="Z1210" s="2">
        <v>1</v>
      </c>
      <c r="AA1210" s="22">
        <v>38</v>
      </c>
      <c r="AB1210" s="22"/>
      <c r="AC1210" s="22"/>
      <c r="AD1210" s="22"/>
      <c r="AE1210" s="22"/>
      <c r="AF1210" t="s">
        <v>71</v>
      </c>
      <c r="AI1210" t="s">
        <v>303</v>
      </c>
      <c r="AK1210" t="s">
        <v>152</v>
      </c>
      <c r="AN1210" t="s">
        <v>465</v>
      </c>
      <c r="AU1210"/>
      <c r="AV1210"/>
      <c r="AW1210"/>
      <c r="AX1210"/>
      <c r="BC1210" s="173"/>
      <c r="BD1210" s="173"/>
      <c r="BE1210" s="173"/>
      <c r="BF1210" s="173"/>
      <c r="BG1210" s="166"/>
      <c r="BH1210" s="166"/>
      <c r="BI1210" s="160"/>
      <c r="BJ1210" s="43">
        <f t="shared" si="129"/>
        <v>0</v>
      </c>
      <c r="BK1210" s="44"/>
      <c r="BL1210" s="44"/>
      <c r="BM1210" s="44"/>
      <c r="BN1210" s="44"/>
      <c r="BR1210" s="2" t="s">
        <v>10975</v>
      </c>
    </row>
    <row r="1211" spans="1:70" x14ac:dyDescent="0.2">
      <c r="A1211" t="s">
        <v>1938</v>
      </c>
      <c r="B1211" t="s">
        <v>9238</v>
      </c>
      <c r="C1211" t="s">
        <v>31</v>
      </c>
      <c r="D1211" t="s">
        <v>32</v>
      </c>
      <c r="E1211" t="s">
        <v>70</v>
      </c>
      <c r="F1211" t="s">
        <v>34</v>
      </c>
      <c r="G1211" s="22">
        <v>16</v>
      </c>
      <c r="H1211" s="22">
        <v>16</v>
      </c>
      <c r="I1211" s="22">
        <f t="shared" si="130"/>
        <v>16</v>
      </c>
      <c r="J1211" s="22"/>
      <c r="K1211" s="90"/>
      <c r="L1211" s="90"/>
      <c r="M1211" s="2"/>
      <c r="N1211" t="s">
        <v>35</v>
      </c>
      <c r="O1211" t="s">
        <v>35</v>
      </c>
      <c r="P1211" t="s">
        <v>36</v>
      </c>
      <c r="Q1211" t="s">
        <v>2062</v>
      </c>
      <c r="U1211" s="2" t="s">
        <v>37</v>
      </c>
      <c r="V1211" t="s">
        <v>9239</v>
      </c>
      <c r="Y1211" s="90"/>
      <c r="Z1211" s="2">
        <v>232</v>
      </c>
      <c r="AA1211" s="22">
        <v>100</v>
      </c>
      <c r="AB1211" s="22"/>
      <c r="AC1211" s="22"/>
      <c r="AD1211" s="22"/>
      <c r="AE1211" s="22"/>
      <c r="AI1211" t="s">
        <v>287</v>
      </c>
      <c r="AK1211" t="s">
        <v>51</v>
      </c>
      <c r="AU1211"/>
      <c r="AV1211"/>
      <c r="AW1211"/>
      <c r="AX1211"/>
      <c r="BC1211" s="173"/>
      <c r="BD1211" s="173"/>
      <c r="BE1211" s="173"/>
      <c r="BF1211" s="173"/>
      <c r="BG1211" s="166"/>
      <c r="BH1211" s="166"/>
      <c r="BI1211" s="160"/>
      <c r="BJ1211" s="43">
        <f t="shared" si="129"/>
        <v>0</v>
      </c>
      <c r="BK1211" s="44"/>
      <c r="BL1211" s="44"/>
      <c r="BM1211" s="44"/>
      <c r="BN1211" s="44"/>
      <c r="BR1211" s="2" t="s">
        <v>10975</v>
      </c>
    </row>
    <row r="1212" spans="1:70" x14ac:dyDescent="0.2">
      <c r="A1212" t="s">
        <v>1938</v>
      </c>
      <c r="B1212" t="s">
        <v>9240</v>
      </c>
      <c r="C1212" t="s">
        <v>31</v>
      </c>
      <c r="D1212" t="s">
        <v>32</v>
      </c>
      <c r="E1212" t="s">
        <v>33</v>
      </c>
      <c r="F1212" t="s">
        <v>34</v>
      </c>
      <c r="G1212" s="22">
        <v>16</v>
      </c>
      <c r="H1212" s="22">
        <v>16</v>
      </c>
      <c r="I1212" s="22">
        <f t="shared" si="130"/>
        <v>16</v>
      </c>
      <c r="J1212" s="22"/>
      <c r="K1212" s="90"/>
      <c r="L1212" s="90"/>
      <c r="M1212" s="2"/>
      <c r="N1212" t="s">
        <v>35</v>
      </c>
      <c r="O1212" t="s">
        <v>35</v>
      </c>
      <c r="P1212" t="s">
        <v>36</v>
      </c>
      <c r="Q1212" t="s">
        <v>2105</v>
      </c>
      <c r="U1212" s="2" t="s">
        <v>37</v>
      </c>
      <c r="V1212" t="s">
        <v>9241</v>
      </c>
      <c r="Y1212" s="90"/>
      <c r="Z1212" s="2">
        <v>227</v>
      </c>
      <c r="AA1212" s="22">
        <v>100</v>
      </c>
      <c r="AB1212" s="22"/>
      <c r="AC1212" s="22"/>
      <c r="AD1212" s="22"/>
      <c r="AE1212" s="22"/>
      <c r="AI1212" t="s">
        <v>287</v>
      </c>
      <c r="AK1212" t="s">
        <v>51</v>
      </c>
      <c r="AU1212"/>
      <c r="AV1212"/>
      <c r="AW1212"/>
      <c r="AX1212"/>
      <c r="BC1212" s="173"/>
      <c r="BD1212" s="173"/>
      <c r="BE1212" s="173"/>
      <c r="BF1212" s="173"/>
      <c r="BG1212" s="166"/>
      <c r="BH1212" s="166"/>
      <c r="BI1212" s="160"/>
      <c r="BJ1212" s="43">
        <f t="shared" si="129"/>
        <v>0</v>
      </c>
      <c r="BK1212" s="44"/>
      <c r="BL1212" s="44"/>
      <c r="BM1212" s="44"/>
      <c r="BN1212" s="44"/>
      <c r="BR1212" s="2" t="s">
        <v>10975</v>
      </c>
    </row>
    <row r="1213" spans="1:70" x14ac:dyDescent="0.2">
      <c r="A1213" t="s">
        <v>1938</v>
      </c>
      <c r="B1213" t="s">
        <v>9242</v>
      </c>
      <c r="C1213" t="s">
        <v>31</v>
      </c>
      <c r="D1213" t="s">
        <v>32</v>
      </c>
      <c r="E1213" t="s">
        <v>33</v>
      </c>
      <c r="F1213" t="s">
        <v>34</v>
      </c>
      <c r="G1213" s="22">
        <v>16</v>
      </c>
      <c r="H1213" s="22">
        <v>16</v>
      </c>
      <c r="I1213" s="22">
        <f t="shared" si="130"/>
        <v>16</v>
      </c>
      <c r="J1213" s="22"/>
      <c r="K1213" s="90"/>
      <c r="L1213" s="90"/>
      <c r="M1213" s="2"/>
      <c r="N1213" t="s">
        <v>35</v>
      </c>
      <c r="O1213" t="s">
        <v>35</v>
      </c>
      <c r="P1213" t="s">
        <v>36</v>
      </c>
      <c r="Q1213" t="s">
        <v>2018</v>
      </c>
      <c r="U1213" s="2" t="s">
        <v>37</v>
      </c>
      <c r="V1213" t="s">
        <v>9243</v>
      </c>
      <c r="Y1213" s="90"/>
      <c r="Z1213" s="2">
        <v>227</v>
      </c>
      <c r="AA1213" s="22">
        <v>20</v>
      </c>
      <c r="AB1213" s="22"/>
      <c r="AC1213" s="22"/>
      <c r="AD1213" s="22"/>
      <c r="AE1213" s="22"/>
      <c r="AI1213" t="s">
        <v>287</v>
      </c>
      <c r="AK1213" t="s">
        <v>51</v>
      </c>
      <c r="AU1213"/>
      <c r="AV1213"/>
      <c r="AW1213"/>
      <c r="AX1213"/>
      <c r="BC1213" s="173"/>
      <c r="BD1213" s="173"/>
      <c r="BE1213" s="173"/>
      <c r="BF1213" s="173"/>
      <c r="BG1213" s="166"/>
      <c r="BH1213" s="166"/>
      <c r="BI1213" s="160"/>
      <c r="BJ1213" s="43">
        <f t="shared" si="129"/>
        <v>0</v>
      </c>
      <c r="BK1213" s="44"/>
      <c r="BL1213" s="44"/>
      <c r="BM1213" s="44"/>
      <c r="BN1213" s="44"/>
      <c r="BR1213" s="2" t="s">
        <v>10975</v>
      </c>
    </row>
    <row r="1214" spans="1:70" x14ac:dyDescent="0.2">
      <c r="A1214" t="s">
        <v>1938</v>
      </c>
      <c r="B1214" t="s">
        <v>6338</v>
      </c>
      <c r="C1214" t="s">
        <v>31</v>
      </c>
      <c r="D1214" t="s">
        <v>32</v>
      </c>
      <c r="E1214" t="s">
        <v>70</v>
      </c>
      <c r="F1214" t="s">
        <v>34</v>
      </c>
      <c r="G1214" s="22">
        <v>16</v>
      </c>
      <c r="H1214" s="22">
        <v>16</v>
      </c>
      <c r="I1214" s="22">
        <f t="shared" si="130"/>
        <v>16</v>
      </c>
      <c r="J1214" s="22"/>
      <c r="K1214" s="90"/>
      <c r="L1214" s="90"/>
      <c r="M1214" s="2"/>
      <c r="N1214" t="s">
        <v>35</v>
      </c>
      <c r="O1214" t="s">
        <v>35</v>
      </c>
      <c r="P1214" t="s">
        <v>36</v>
      </c>
      <c r="Q1214" t="s">
        <v>2048</v>
      </c>
      <c r="U1214" s="2" t="s">
        <v>37</v>
      </c>
      <c r="V1214" t="s">
        <v>6339</v>
      </c>
      <c r="Y1214" s="90"/>
      <c r="Z1214" s="2">
        <v>182</v>
      </c>
      <c r="AA1214" s="22">
        <v>87</v>
      </c>
      <c r="AB1214" s="22"/>
      <c r="AC1214" s="22"/>
      <c r="AD1214" s="22"/>
      <c r="AE1214" s="22"/>
      <c r="AI1214" t="s">
        <v>287</v>
      </c>
      <c r="AK1214" t="s">
        <v>51</v>
      </c>
      <c r="AU1214"/>
      <c r="AV1214"/>
      <c r="AW1214"/>
      <c r="AX1214"/>
      <c r="BC1214" s="173"/>
      <c r="BD1214" s="173"/>
      <c r="BE1214" s="173"/>
      <c r="BF1214" s="173"/>
      <c r="BG1214" s="166"/>
      <c r="BH1214" s="166"/>
      <c r="BI1214" s="160"/>
      <c r="BJ1214" s="43">
        <f t="shared" si="129"/>
        <v>0</v>
      </c>
      <c r="BK1214" s="44"/>
      <c r="BL1214" s="44"/>
      <c r="BM1214" s="44"/>
      <c r="BN1214" s="44"/>
      <c r="BR1214" s="2" t="s">
        <v>10975</v>
      </c>
    </row>
    <row r="1215" spans="1:70" x14ac:dyDescent="0.2">
      <c r="A1215" t="s">
        <v>1938</v>
      </c>
      <c r="B1215" t="s">
        <v>9244</v>
      </c>
      <c r="C1215" t="s">
        <v>31</v>
      </c>
      <c r="D1215" t="s">
        <v>32</v>
      </c>
      <c r="E1215" t="s">
        <v>70</v>
      </c>
      <c r="F1215" t="s">
        <v>34</v>
      </c>
      <c r="G1215" s="22">
        <v>16</v>
      </c>
      <c r="H1215" s="22">
        <v>16</v>
      </c>
      <c r="I1215" s="22">
        <f t="shared" si="130"/>
        <v>16</v>
      </c>
      <c r="J1215" s="22"/>
      <c r="K1215" s="90"/>
      <c r="L1215" s="90"/>
      <c r="M1215" s="2"/>
      <c r="N1215" t="s">
        <v>35</v>
      </c>
      <c r="O1215" t="s">
        <v>35</v>
      </c>
      <c r="P1215" t="s">
        <v>36</v>
      </c>
      <c r="Q1215" t="s">
        <v>9245</v>
      </c>
      <c r="U1215" s="2" t="s">
        <v>37</v>
      </c>
      <c r="V1215" t="s">
        <v>9246</v>
      </c>
      <c r="Y1215" s="90"/>
      <c r="Z1215" s="2">
        <v>182</v>
      </c>
      <c r="AA1215" s="22">
        <v>100</v>
      </c>
      <c r="AB1215" s="22"/>
      <c r="AC1215" s="22"/>
      <c r="AD1215" s="22"/>
      <c r="AE1215" s="22"/>
      <c r="AI1215" t="s">
        <v>287</v>
      </c>
      <c r="AK1215" t="s">
        <v>51</v>
      </c>
      <c r="AU1215"/>
      <c r="AV1215"/>
      <c r="AW1215"/>
      <c r="AX1215"/>
      <c r="BC1215" s="173"/>
      <c r="BD1215" s="173"/>
      <c r="BE1215" s="173"/>
      <c r="BF1215" s="173"/>
      <c r="BG1215" s="166"/>
      <c r="BH1215" s="166"/>
      <c r="BI1215" s="160"/>
      <c r="BJ1215" s="43">
        <f t="shared" si="129"/>
        <v>0</v>
      </c>
      <c r="BK1215" s="44"/>
      <c r="BL1215" s="44"/>
      <c r="BM1215" s="44"/>
      <c r="BN1215" s="44"/>
      <c r="BR1215" s="2" t="s">
        <v>10975</v>
      </c>
    </row>
    <row r="1216" spans="1:70" x14ac:dyDescent="0.2">
      <c r="A1216" t="s">
        <v>1938</v>
      </c>
      <c r="B1216" t="s">
        <v>6456</v>
      </c>
      <c r="C1216" t="s">
        <v>81</v>
      </c>
      <c r="D1216" t="s">
        <v>85</v>
      </c>
      <c r="E1216" t="s">
        <v>70</v>
      </c>
      <c r="F1216" t="s">
        <v>97</v>
      </c>
      <c r="G1216" s="22">
        <v>48</v>
      </c>
      <c r="H1216" s="2"/>
      <c r="I1216" s="22">
        <f t="shared" si="130"/>
        <v>0</v>
      </c>
      <c r="J1216" s="2"/>
      <c r="K1216" s="149">
        <v>48</v>
      </c>
      <c r="L1216" s="90"/>
      <c r="M1216" s="2"/>
      <c r="N1216" t="s">
        <v>60</v>
      </c>
      <c r="O1216" t="s">
        <v>60</v>
      </c>
      <c r="P1216" t="s">
        <v>36</v>
      </c>
      <c r="Q1216" t="s">
        <v>6341</v>
      </c>
      <c r="R1216" t="s">
        <v>9122</v>
      </c>
      <c r="S1216" t="s">
        <v>2085</v>
      </c>
      <c r="T1216" t="s">
        <v>2083</v>
      </c>
      <c r="U1216" s="2" t="s">
        <v>6458</v>
      </c>
      <c r="V1216" t="s">
        <v>6459</v>
      </c>
      <c r="Y1216" s="90">
        <f t="shared" ref="Y1216:Y1228" si="132">AA1216</f>
        <v>53</v>
      </c>
      <c r="Z1216" s="2">
        <v>1</v>
      </c>
      <c r="AA1216" s="22">
        <v>53</v>
      </c>
      <c r="AB1216" s="22"/>
      <c r="AC1216" s="22"/>
      <c r="AD1216" s="22"/>
      <c r="AE1216" s="45" t="s">
        <v>7547</v>
      </c>
      <c r="AF1216" t="s">
        <v>68</v>
      </c>
      <c r="AI1216" t="s">
        <v>2269</v>
      </c>
      <c r="AK1216" t="s">
        <v>98</v>
      </c>
      <c r="AN1216" t="s">
        <v>124</v>
      </c>
      <c r="AU1216"/>
      <c r="AX1216"/>
      <c r="BC1216" s="173">
        <f>VLOOKUP(Y1216,系数表!A:C,3,0)</f>
        <v>1.1000000000000001</v>
      </c>
      <c r="BD1216" s="173">
        <f t="shared" ref="BD1216:BD1219" si="133">K1216*BC1216*ROUND(AA1216/Y1216,0)</f>
        <v>52.800000000000004</v>
      </c>
      <c r="BE1216" s="173"/>
      <c r="BF1216" s="173"/>
      <c r="BG1216" s="166"/>
      <c r="BH1216" s="166"/>
      <c r="BI1216" s="160"/>
      <c r="BJ1216" s="43">
        <f t="shared" si="129"/>
        <v>52.800000000000004</v>
      </c>
      <c r="BK1216" s="44"/>
      <c r="BL1216" s="44"/>
      <c r="BM1216" s="44"/>
      <c r="BR1216" s="2" t="s">
        <v>10975</v>
      </c>
    </row>
    <row r="1217" spans="1:70" x14ac:dyDescent="0.2">
      <c r="A1217" t="s">
        <v>1938</v>
      </c>
      <c r="B1217" t="s">
        <v>6456</v>
      </c>
      <c r="C1217" t="s">
        <v>81</v>
      </c>
      <c r="D1217" t="s">
        <v>85</v>
      </c>
      <c r="E1217" t="s">
        <v>70</v>
      </c>
      <c r="F1217" t="s">
        <v>97</v>
      </c>
      <c r="G1217" s="22">
        <v>48</v>
      </c>
      <c r="H1217" s="2"/>
      <c r="I1217" s="22">
        <f t="shared" si="130"/>
        <v>0</v>
      </c>
      <c r="J1217" s="2"/>
      <c r="K1217" s="149">
        <v>48</v>
      </c>
      <c r="L1217" s="90"/>
      <c r="M1217" s="2"/>
      <c r="N1217" t="s">
        <v>60</v>
      </c>
      <c r="O1217" t="s">
        <v>60</v>
      </c>
      <c r="P1217" t="s">
        <v>36</v>
      </c>
      <c r="Q1217" t="s">
        <v>2083</v>
      </c>
      <c r="R1217" t="s">
        <v>6341</v>
      </c>
      <c r="S1217" t="s">
        <v>2085</v>
      </c>
      <c r="U1217" s="2" t="s">
        <v>6458</v>
      </c>
      <c r="V1217" t="s">
        <v>6462</v>
      </c>
      <c r="Y1217" s="90">
        <f t="shared" si="132"/>
        <v>44</v>
      </c>
      <c r="Z1217" s="2">
        <v>1</v>
      </c>
      <c r="AA1217" s="22">
        <v>44</v>
      </c>
      <c r="AB1217" s="22"/>
      <c r="AC1217" s="22"/>
      <c r="AD1217" s="22"/>
      <c r="AE1217" s="45" t="s">
        <v>7547</v>
      </c>
      <c r="AF1217" t="s">
        <v>2056</v>
      </c>
      <c r="AI1217" t="s">
        <v>2269</v>
      </c>
      <c r="AK1217" t="s">
        <v>98</v>
      </c>
      <c r="AN1217" t="s">
        <v>124</v>
      </c>
      <c r="AU1217"/>
      <c r="AX1217"/>
      <c r="BC1217" s="173">
        <f>VLOOKUP(Y1217,系数表!A:C,3,0)</f>
        <v>1.1000000000000001</v>
      </c>
      <c r="BD1217" s="173">
        <f t="shared" si="133"/>
        <v>52.800000000000004</v>
      </c>
      <c r="BE1217" s="173"/>
      <c r="BF1217" s="173"/>
      <c r="BG1217" s="166"/>
      <c r="BH1217" s="166"/>
      <c r="BI1217" s="160"/>
      <c r="BJ1217" s="43">
        <f t="shared" si="129"/>
        <v>52.800000000000004</v>
      </c>
      <c r="BK1217" s="44"/>
      <c r="BL1217" s="44"/>
      <c r="BM1217" s="44"/>
      <c r="BR1217" s="2" t="s">
        <v>10975</v>
      </c>
    </row>
    <row r="1218" spans="1:70" x14ac:dyDescent="0.2">
      <c r="A1218" t="s">
        <v>1938</v>
      </c>
      <c r="B1218" t="s">
        <v>6456</v>
      </c>
      <c r="C1218" t="s">
        <v>81</v>
      </c>
      <c r="D1218" t="s">
        <v>85</v>
      </c>
      <c r="E1218" t="s">
        <v>70</v>
      </c>
      <c r="F1218" t="s">
        <v>97</v>
      </c>
      <c r="G1218" s="22">
        <v>48</v>
      </c>
      <c r="H1218" s="2"/>
      <c r="I1218" s="22">
        <f t="shared" si="130"/>
        <v>0</v>
      </c>
      <c r="J1218" s="2"/>
      <c r="K1218" s="149">
        <v>48</v>
      </c>
      <c r="L1218" s="90"/>
      <c r="M1218" s="2"/>
      <c r="N1218" t="s">
        <v>60</v>
      </c>
      <c r="O1218" t="s">
        <v>60</v>
      </c>
      <c r="P1218" t="s">
        <v>36</v>
      </c>
      <c r="Q1218" t="s">
        <v>6463</v>
      </c>
      <c r="R1218" t="s">
        <v>2080</v>
      </c>
      <c r="S1218" t="s">
        <v>6464</v>
      </c>
      <c r="T1218" t="s">
        <v>9122</v>
      </c>
      <c r="U1218" s="2" t="s">
        <v>6458</v>
      </c>
      <c r="V1218" t="s">
        <v>6465</v>
      </c>
      <c r="Y1218" s="90">
        <f t="shared" si="132"/>
        <v>50</v>
      </c>
      <c r="Z1218" s="2">
        <v>1</v>
      </c>
      <c r="AA1218" s="22">
        <v>50</v>
      </c>
      <c r="AB1218" s="22"/>
      <c r="AC1218" s="22"/>
      <c r="AD1218" s="22"/>
      <c r="AE1218" s="45" t="s">
        <v>7547</v>
      </c>
      <c r="AF1218" t="s">
        <v>2027</v>
      </c>
      <c r="AI1218" t="s">
        <v>2269</v>
      </c>
      <c r="AK1218" t="s">
        <v>98</v>
      </c>
      <c r="AN1218" t="s">
        <v>124</v>
      </c>
      <c r="AU1218"/>
      <c r="AX1218"/>
      <c r="BC1218" s="173">
        <f>VLOOKUP(Y1218,系数表!A:C,3,0)</f>
        <v>1.1000000000000001</v>
      </c>
      <c r="BD1218" s="173">
        <f t="shared" si="133"/>
        <v>52.800000000000004</v>
      </c>
      <c r="BE1218" s="173"/>
      <c r="BF1218" s="173"/>
      <c r="BG1218" s="166"/>
      <c r="BH1218" s="166"/>
      <c r="BI1218" s="160"/>
      <c r="BJ1218" s="43">
        <f t="shared" si="129"/>
        <v>52.800000000000004</v>
      </c>
      <c r="BK1218" s="44"/>
      <c r="BL1218" s="44"/>
      <c r="BM1218" s="44"/>
      <c r="BR1218" s="2" t="s">
        <v>10975</v>
      </c>
    </row>
    <row r="1219" spans="1:70" x14ac:dyDescent="0.2">
      <c r="A1219" t="s">
        <v>1938</v>
      </c>
      <c r="B1219" t="s">
        <v>6456</v>
      </c>
      <c r="C1219" t="s">
        <v>81</v>
      </c>
      <c r="D1219" t="s">
        <v>85</v>
      </c>
      <c r="E1219" t="s">
        <v>70</v>
      </c>
      <c r="F1219" t="s">
        <v>97</v>
      </c>
      <c r="G1219" s="22">
        <v>48</v>
      </c>
      <c r="H1219" s="2"/>
      <c r="I1219" s="22">
        <f t="shared" si="130"/>
        <v>0</v>
      </c>
      <c r="J1219" s="2"/>
      <c r="K1219" s="149">
        <v>48</v>
      </c>
      <c r="L1219" s="90"/>
      <c r="M1219" s="2"/>
      <c r="N1219" t="s">
        <v>60</v>
      </c>
      <c r="O1219" t="s">
        <v>60</v>
      </c>
      <c r="P1219" t="s">
        <v>36</v>
      </c>
      <c r="Q1219" t="s">
        <v>9072</v>
      </c>
      <c r="R1219" t="s">
        <v>1984</v>
      </c>
      <c r="S1219" t="s">
        <v>6463</v>
      </c>
      <c r="U1219" s="2" t="s">
        <v>6458</v>
      </c>
      <c r="V1219" t="s">
        <v>6467</v>
      </c>
      <c r="Y1219" s="90">
        <f t="shared" si="132"/>
        <v>43</v>
      </c>
      <c r="Z1219" s="2">
        <v>1</v>
      </c>
      <c r="AA1219" s="22">
        <v>43</v>
      </c>
      <c r="AB1219" s="22"/>
      <c r="AC1219" s="22"/>
      <c r="AD1219" s="22"/>
      <c r="AE1219" s="22"/>
      <c r="AF1219" t="s">
        <v>1956</v>
      </c>
      <c r="AI1219" t="s">
        <v>2242</v>
      </c>
      <c r="AK1219" t="s">
        <v>98</v>
      </c>
      <c r="AN1219" t="s">
        <v>124</v>
      </c>
      <c r="AU1219"/>
      <c r="AV1219"/>
      <c r="AW1219"/>
      <c r="AX1219"/>
      <c r="BC1219" s="173">
        <f>VLOOKUP(Y1219,系数表!A:C,3,0)</f>
        <v>1.1000000000000001</v>
      </c>
      <c r="BD1219" s="173">
        <f t="shared" si="133"/>
        <v>52.800000000000004</v>
      </c>
      <c r="BE1219" s="173"/>
      <c r="BF1219" s="173"/>
      <c r="BG1219" s="166"/>
      <c r="BH1219" s="166"/>
      <c r="BI1219" s="160"/>
      <c r="BJ1219" s="43">
        <f t="shared" si="129"/>
        <v>52.800000000000004</v>
      </c>
      <c r="BK1219" s="44"/>
      <c r="BL1219" s="44"/>
      <c r="BM1219" s="44"/>
      <c r="BN1219" s="44"/>
      <c r="BR1219" s="2" t="s">
        <v>10975</v>
      </c>
    </row>
    <row r="1220" spans="1:70" x14ac:dyDescent="0.2">
      <c r="A1220" t="s">
        <v>1938</v>
      </c>
      <c r="B1220" t="s">
        <v>6456</v>
      </c>
      <c r="C1220" t="s">
        <v>81</v>
      </c>
      <c r="D1220" t="s">
        <v>85</v>
      </c>
      <c r="E1220" t="s">
        <v>70</v>
      </c>
      <c r="F1220" t="s">
        <v>97</v>
      </c>
      <c r="G1220" s="22">
        <v>48</v>
      </c>
      <c r="H1220" s="2"/>
      <c r="I1220" s="22">
        <f t="shared" si="130"/>
        <v>0</v>
      </c>
      <c r="J1220" s="2"/>
      <c r="K1220" s="149">
        <v>48</v>
      </c>
      <c r="L1220" s="90"/>
      <c r="M1220" s="2"/>
      <c r="N1220" t="s">
        <v>60</v>
      </c>
      <c r="O1220" t="s">
        <v>60</v>
      </c>
      <c r="P1220" t="s">
        <v>36</v>
      </c>
      <c r="Q1220" t="s">
        <v>2080</v>
      </c>
      <c r="R1220" t="s">
        <v>2079</v>
      </c>
      <c r="S1220" t="s">
        <v>1971</v>
      </c>
      <c r="U1220" s="2" t="s">
        <v>6458</v>
      </c>
      <c r="V1220" t="s">
        <v>6468</v>
      </c>
      <c r="Y1220" s="90">
        <f t="shared" si="132"/>
        <v>37</v>
      </c>
      <c r="Z1220" s="2">
        <v>1</v>
      </c>
      <c r="AA1220" s="22">
        <v>37</v>
      </c>
      <c r="AB1220" s="22"/>
      <c r="AC1220" s="22"/>
      <c r="AD1220" s="22"/>
      <c r="AE1220" s="22"/>
      <c r="AF1220" t="s">
        <v>2149</v>
      </c>
      <c r="AI1220" t="s">
        <v>7358</v>
      </c>
      <c r="AK1220" t="s">
        <v>98</v>
      </c>
      <c r="AN1220" t="s">
        <v>124</v>
      </c>
      <c r="AU1220"/>
      <c r="AV1220"/>
      <c r="AW1220"/>
      <c r="AX1220"/>
      <c r="BC1220" s="173">
        <f>VLOOKUP(Y1220,系数表!A:C,3,0)</f>
        <v>1.1000000000000001</v>
      </c>
      <c r="BD1220" s="173">
        <f t="shared" ref="BD1220:BD1228" si="134">K1220*BC1220*ROUND(AA1220/Y1220,0)</f>
        <v>52.800000000000004</v>
      </c>
      <c r="BE1220" s="173"/>
      <c r="BF1220" s="173"/>
      <c r="BG1220" s="166"/>
      <c r="BH1220" s="166"/>
      <c r="BI1220" s="160"/>
      <c r="BJ1220" s="43">
        <f t="shared" ref="BJ1220:BJ1283" si="135">BD1220+BF1220</f>
        <v>52.800000000000004</v>
      </c>
      <c r="BK1220" s="44"/>
      <c r="BL1220" s="44"/>
      <c r="BM1220" s="44"/>
      <c r="BN1220" s="44"/>
      <c r="BR1220" s="2" t="s">
        <v>10975</v>
      </c>
    </row>
    <row r="1221" spans="1:70" x14ac:dyDescent="0.2">
      <c r="A1221" t="s">
        <v>1938</v>
      </c>
      <c r="B1221" t="s">
        <v>6456</v>
      </c>
      <c r="C1221" t="s">
        <v>81</v>
      </c>
      <c r="D1221" t="s">
        <v>85</v>
      </c>
      <c r="E1221" t="s">
        <v>70</v>
      </c>
      <c r="F1221" t="s">
        <v>97</v>
      </c>
      <c r="G1221" s="22">
        <v>48</v>
      </c>
      <c r="H1221" s="2"/>
      <c r="I1221" s="22">
        <f t="shared" ref="I1221:I1284" si="136">H1221-J1221</f>
        <v>0</v>
      </c>
      <c r="J1221" s="2"/>
      <c r="K1221" s="149">
        <v>48</v>
      </c>
      <c r="L1221" s="90"/>
      <c r="M1221" s="2"/>
      <c r="N1221" t="s">
        <v>60</v>
      </c>
      <c r="O1221" t="s">
        <v>60</v>
      </c>
      <c r="P1221" t="s">
        <v>36</v>
      </c>
      <c r="Q1221" t="s">
        <v>1964</v>
      </c>
      <c r="R1221" t="s">
        <v>6470</v>
      </c>
      <c r="U1221" s="2" t="s">
        <v>6458</v>
      </c>
      <c r="V1221" t="s">
        <v>6471</v>
      </c>
      <c r="Y1221" s="90">
        <f t="shared" si="132"/>
        <v>27</v>
      </c>
      <c r="Z1221" s="2">
        <v>1</v>
      </c>
      <c r="AA1221" s="22">
        <v>27</v>
      </c>
      <c r="AB1221" s="22"/>
      <c r="AC1221" s="22"/>
      <c r="AD1221" s="22"/>
      <c r="AE1221" s="22"/>
      <c r="AF1221" t="s">
        <v>2153</v>
      </c>
      <c r="AI1221" t="s">
        <v>711</v>
      </c>
      <c r="AK1221" t="s">
        <v>98</v>
      </c>
      <c r="AN1221" t="s">
        <v>124</v>
      </c>
      <c r="AU1221"/>
      <c r="AV1221"/>
      <c r="AW1221"/>
      <c r="AX1221" t="s">
        <v>9247</v>
      </c>
      <c r="BC1221" s="173">
        <f>VLOOKUP(Y1221,系数表!A:C,3,0)</f>
        <v>1.02</v>
      </c>
      <c r="BD1221" s="173">
        <f t="shared" si="134"/>
        <v>48.96</v>
      </c>
      <c r="BE1221" s="173"/>
      <c r="BF1221" s="173"/>
      <c r="BG1221" s="166"/>
      <c r="BH1221" s="166"/>
      <c r="BI1221" s="160"/>
      <c r="BJ1221" s="43">
        <f t="shared" si="135"/>
        <v>48.96</v>
      </c>
      <c r="BK1221" s="44"/>
      <c r="BL1221" s="44"/>
      <c r="BM1221" s="44"/>
      <c r="BN1221" s="44"/>
      <c r="BR1221" s="2" t="s">
        <v>10975</v>
      </c>
    </row>
    <row r="1222" spans="1:70" x14ac:dyDescent="0.2">
      <c r="A1222" t="s">
        <v>1938</v>
      </c>
      <c r="B1222" t="s">
        <v>6472</v>
      </c>
      <c r="C1222" t="s">
        <v>81</v>
      </c>
      <c r="D1222" t="s">
        <v>72</v>
      </c>
      <c r="E1222" t="s">
        <v>70</v>
      </c>
      <c r="F1222" t="s">
        <v>97</v>
      </c>
      <c r="G1222" s="22">
        <v>48</v>
      </c>
      <c r="H1222" s="2"/>
      <c r="I1222" s="22">
        <f t="shared" si="136"/>
        <v>0</v>
      </c>
      <c r="J1222" s="2"/>
      <c r="K1222" s="149">
        <v>48</v>
      </c>
      <c r="L1222" s="90"/>
      <c r="M1222" s="2"/>
      <c r="N1222" t="s">
        <v>60</v>
      </c>
      <c r="O1222" t="s">
        <v>60</v>
      </c>
      <c r="P1222" t="s">
        <v>36</v>
      </c>
      <c r="Q1222" t="s">
        <v>6473</v>
      </c>
      <c r="R1222" t="s">
        <v>1981</v>
      </c>
      <c r="S1222" t="s">
        <v>1974</v>
      </c>
      <c r="T1222" t="s">
        <v>2015</v>
      </c>
      <c r="U1222" s="2" t="s">
        <v>6458</v>
      </c>
      <c r="V1222" t="s">
        <v>6474</v>
      </c>
      <c r="Y1222" s="90">
        <f t="shared" si="132"/>
        <v>52</v>
      </c>
      <c r="Z1222" s="2">
        <v>1</v>
      </c>
      <c r="AA1222" s="22">
        <v>52</v>
      </c>
      <c r="AB1222" s="22"/>
      <c r="AC1222" s="22"/>
      <c r="AD1222" s="22"/>
      <c r="AE1222" s="22"/>
      <c r="AF1222" t="s">
        <v>1969</v>
      </c>
      <c r="AI1222" t="s">
        <v>9248</v>
      </c>
      <c r="AK1222" t="s">
        <v>98</v>
      </c>
      <c r="AN1222" t="s">
        <v>124</v>
      </c>
      <c r="AU1222"/>
      <c r="AV1222"/>
      <c r="AW1222"/>
      <c r="AX1222"/>
      <c r="BC1222" s="173">
        <f>VLOOKUP(Y1222,系数表!A:C,3,0)</f>
        <v>1.1000000000000001</v>
      </c>
      <c r="BD1222" s="173">
        <f t="shared" si="134"/>
        <v>52.800000000000004</v>
      </c>
      <c r="BE1222" s="173"/>
      <c r="BF1222" s="173"/>
      <c r="BG1222" s="166"/>
      <c r="BH1222" s="166"/>
      <c r="BI1222" s="160"/>
      <c r="BJ1222" s="43">
        <f t="shared" si="135"/>
        <v>52.800000000000004</v>
      </c>
      <c r="BK1222" s="44"/>
      <c r="BL1222" s="44"/>
      <c r="BM1222" s="44"/>
      <c r="BN1222" s="44"/>
      <c r="BR1222" s="2" t="s">
        <v>10975</v>
      </c>
    </row>
    <row r="1223" spans="1:70" x14ac:dyDescent="0.2">
      <c r="A1223" t="s">
        <v>1938</v>
      </c>
      <c r="B1223" t="s">
        <v>6476</v>
      </c>
      <c r="C1223" t="s">
        <v>81</v>
      </c>
      <c r="D1223" t="s">
        <v>85</v>
      </c>
      <c r="E1223" t="s">
        <v>70</v>
      </c>
      <c r="F1223" t="s">
        <v>335</v>
      </c>
      <c r="G1223" s="22">
        <v>64</v>
      </c>
      <c r="H1223" s="2"/>
      <c r="I1223" s="22">
        <f t="shared" si="136"/>
        <v>0</v>
      </c>
      <c r="J1223" s="2"/>
      <c r="K1223" s="149">
        <v>64</v>
      </c>
      <c r="L1223" s="90"/>
      <c r="M1223" s="2"/>
      <c r="N1223" t="s">
        <v>60</v>
      </c>
      <c r="O1223" t="s">
        <v>60</v>
      </c>
      <c r="P1223" t="s">
        <v>36</v>
      </c>
      <c r="Q1223" t="s">
        <v>2079</v>
      </c>
      <c r="R1223" t="s">
        <v>6457</v>
      </c>
      <c r="S1223" t="s">
        <v>9072</v>
      </c>
      <c r="T1223" t="s">
        <v>1967</v>
      </c>
      <c r="U1223" s="2" t="s">
        <v>6458</v>
      </c>
      <c r="V1223" t="s">
        <v>6477</v>
      </c>
      <c r="Y1223" s="90">
        <f t="shared" si="132"/>
        <v>44</v>
      </c>
      <c r="Z1223" s="2">
        <v>1</v>
      </c>
      <c r="AA1223" s="22">
        <v>44</v>
      </c>
      <c r="AB1223" s="22"/>
      <c r="AC1223" s="22"/>
      <c r="AD1223" s="22"/>
      <c r="AE1223" s="22"/>
      <c r="AF1223" t="s">
        <v>1978</v>
      </c>
      <c r="AI1223" t="s">
        <v>668</v>
      </c>
      <c r="AK1223" t="s">
        <v>327</v>
      </c>
      <c r="AN1223" t="s">
        <v>124</v>
      </c>
      <c r="AU1223"/>
      <c r="AV1223"/>
      <c r="AW1223"/>
      <c r="AX1223"/>
      <c r="BC1223" s="173">
        <f>VLOOKUP(Y1223,系数表!A:C,3,0)</f>
        <v>1.1000000000000001</v>
      </c>
      <c r="BD1223" s="173">
        <f t="shared" si="134"/>
        <v>70.400000000000006</v>
      </c>
      <c r="BE1223" s="173"/>
      <c r="BF1223" s="173"/>
      <c r="BG1223" s="166"/>
      <c r="BH1223" s="166"/>
      <c r="BI1223" s="160"/>
      <c r="BJ1223" s="43">
        <f t="shared" si="135"/>
        <v>70.400000000000006</v>
      </c>
      <c r="BK1223" s="44"/>
      <c r="BL1223" s="44"/>
      <c r="BM1223" s="44"/>
      <c r="BN1223" s="44"/>
      <c r="BR1223" s="2" t="s">
        <v>10975</v>
      </c>
    </row>
    <row r="1224" spans="1:70" x14ac:dyDescent="0.2">
      <c r="A1224" t="s">
        <v>1938</v>
      </c>
      <c r="B1224" t="s">
        <v>6491</v>
      </c>
      <c r="C1224" t="s">
        <v>81</v>
      </c>
      <c r="D1224" t="s">
        <v>85</v>
      </c>
      <c r="E1224" t="s">
        <v>70</v>
      </c>
      <c r="F1224" t="s">
        <v>43</v>
      </c>
      <c r="G1224" s="22">
        <v>32</v>
      </c>
      <c r="H1224" s="2"/>
      <c r="I1224" s="22">
        <f t="shared" si="136"/>
        <v>0</v>
      </c>
      <c r="J1224" s="2"/>
      <c r="K1224" s="149">
        <v>32</v>
      </c>
      <c r="L1224" s="90"/>
      <c r="M1224" s="2"/>
      <c r="N1224" t="s">
        <v>60</v>
      </c>
      <c r="O1224" t="s">
        <v>60</v>
      </c>
      <c r="P1224" t="s">
        <v>36</v>
      </c>
      <c r="Q1224" t="s">
        <v>1991</v>
      </c>
      <c r="R1224" t="s">
        <v>6470</v>
      </c>
      <c r="S1224" t="s">
        <v>1964</v>
      </c>
      <c r="T1224" t="s">
        <v>1971</v>
      </c>
      <c r="U1224" s="2" t="s">
        <v>6458</v>
      </c>
      <c r="V1224" t="s">
        <v>6492</v>
      </c>
      <c r="Y1224" s="90">
        <f t="shared" si="132"/>
        <v>70</v>
      </c>
      <c r="Z1224" s="2">
        <v>1</v>
      </c>
      <c r="AA1224" s="22">
        <v>70</v>
      </c>
      <c r="AB1224" s="22"/>
      <c r="AC1224" s="22"/>
      <c r="AD1224" s="22"/>
      <c r="AE1224" s="22"/>
      <c r="AF1224" t="s">
        <v>398</v>
      </c>
      <c r="AI1224" t="s">
        <v>1494</v>
      </c>
      <c r="AK1224" t="s">
        <v>44</v>
      </c>
      <c r="AN1224" t="s">
        <v>124</v>
      </c>
      <c r="AU1224"/>
      <c r="AV1224"/>
      <c r="AW1224"/>
      <c r="AX1224"/>
      <c r="BC1224" s="173">
        <f>VLOOKUP(Y1224,系数表!A:C,3,0)</f>
        <v>1.1000000000000001</v>
      </c>
      <c r="BD1224" s="173">
        <f t="shared" si="134"/>
        <v>35.200000000000003</v>
      </c>
      <c r="BE1224" s="173"/>
      <c r="BF1224" s="173"/>
      <c r="BG1224" s="166"/>
      <c r="BH1224" s="166"/>
      <c r="BI1224" s="160"/>
      <c r="BJ1224" s="43">
        <f t="shared" si="135"/>
        <v>35.200000000000003</v>
      </c>
      <c r="BK1224" s="44"/>
      <c r="BL1224" s="44"/>
      <c r="BM1224" s="44"/>
      <c r="BN1224" s="44"/>
      <c r="BR1224" s="2" t="s">
        <v>10975</v>
      </c>
    </row>
    <row r="1225" spans="1:70" x14ac:dyDescent="0.2">
      <c r="A1225" t="s">
        <v>1938</v>
      </c>
      <c r="B1225" t="s">
        <v>6497</v>
      </c>
      <c r="C1225" t="s">
        <v>81</v>
      </c>
      <c r="D1225" t="s">
        <v>72</v>
      </c>
      <c r="E1225" t="s">
        <v>70</v>
      </c>
      <c r="F1225" t="s">
        <v>97</v>
      </c>
      <c r="G1225" s="22">
        <v>48</v>
      </c>
      <c r="H1225" s="2"/>
      <c r="I1225" s="22">
        <f t="shared" si="136"/>
        <v>0</v>
      </c>
      <c r="J1225" s="2"/>
      <c r="K1225" s="149">
        <v>48</v>
      </c>
      <c r="L1225" s="90"/>
      <c r="M1225" s="2"/>
      <c r="N1225" t="s">
        <v>60</v>
      </c>
      <c r="O1225" t="s">
        <v>60</v>
      </c>
      <c r="P1225" t="s">
        <v>36</v>
      </c>
      <c r="Q1225" t="s">
        <v>2136</v>
      </c>
      <c r="R1225" t="s">
        <v>2126</v>
      </c>
      <c r="S1225" t="s">
        <v>2114</v>
      </c>
      <c r="T1225" t="s">
        <v>6498</v>
      </c>
      <c r="U1225" s="2" t="s">
        <v>6458</v>
      </c>
      <c r="V1225" t="s">
        <v>6499</v>
      </c>
      <c r="Y1225" s="90">
        <f t="shared" si="132"/>
        <v>38</v>
      </c>
      <c r="Z1225" s="2">
        <v>1</v>
      </c>
      <c r="AA1225" s="22">
        <v>38</v>
      </c>
      <c r="AB1225" s="22"/>
      <c r="AC1225" s="22"/>
      <c r="AD1225" s="22"/>
      <c r="AE1225" s="22"/>
      <c r="AF1225" t="s">
        <v>71</v>
      </c>
      <c r="AI1225" t="s">
        <v>7358</v>
      </c>
      <c r="AK1225" t="s">
        <v>98</v>
      </c>
      <c r="AN1225" t="s">
        <v>124</v>
      </c>
      <c r="AU1225"/>
      <c r="AV1225"/>
      <c r="AW1225"/>
      <c r="AX1225"/>
      <c r="BC1225" s="173">
        <f>VLOOKUP(Y1225,系数表!A:C,3,0)</f>
        <v>1.1000000000000001</v>
      </c>
      <c r="BD1225" s="173">
        <f t="shared" si="134"/>
        <v>52.800000000000004</v>
      </c>
      <c r="BE1225" s="173"/>
      <c r="BF1225" s="173"/>
      <c r="BG1225" s="166"/>
      <c r="BH1225" s="166"/>
      <c r="BI1225" s="160"/>
      <c r="BJ1225" s="43">
        <f t="shared" si="135"/>
        <v>52.800000000000004</v>
      </c>
      <c r="BK1225" s="44"/>
      <c r="BL1225" s="44"/>
      <c r="BM1225" s="44"/>
      <c r="BN1225" s="44"/>
      <c r="BR1225" s="2" t="s">
        <v>10975</v>
      </c>
    </row>
    <row r="1226" spans="1:70" x14ac:dyDescent="0.2">
      <c r="A1226" t="s">
        <v>1938</v>
      </c>
      <c r="B1226" t="s">
        <v>6501</v>
      </c>
      <c r="C1226" t="s">
        <v>41</v>
      </c>
      <c r="D1226" t="s">
        <v>72</v>
      </c>
      <c r="E1226" t="s">
        <v>70</v>
      </c>
      <c r="F1226" t="s">
        <v>630</v>
      </c>
      <c r="G1226" s="22">
        <v>24</v>
      </c>
      <c r="H1226" s="2"/>
      <c r="I1226" s="22">
        <f t="shared" si="136"/>
        <v>0</v>
      </c>
      <c r="J1226" s="2"/>
      <c r="K1226" s="149">
        <v>24</v>
      </c>
      <c r="L1226" s="90"/>
      <c r="M1226" s="2"/>
      <c r="N1226" t="s">
        <v>60</v>
      </c>
      <c r="O1226" t="s">
        <v>60</v>
      </c>
      <c r="P1226" t="s">
        <v>36</v>
      </c>
      <c r="Q1226" t="s">
        <v>6502</v>
      </c>
      <c r="R1226" t="s">
        <v>6503</v>
      </c>
      <c r="S1226" t="s">
        <v>6504</v>
      </c>
      <c r="T1226" t="s">
        <v>6505</v>
      </c>
      <c r="U1226" s="2" t="s">
        <v>6458</v>
      </c>
      <c r="V1226" t="s">
        <v>6506</v>
      </c>
      <c r="Y1226" s="90">
        <f t="shared" si="132"/>
        <v>38</v>
      </c>
      <c r="Z1226" s="2">
        <v>1</v>
      </c>
      <c r="AA1226" s="22">
        <v>38</v>
      </c>
      <c r="AB1226" s="22"/>
      <c r="AC1226" s="22"/>
      <c r="AD1226" s="22"/>
      <c r="AE1226" s="22"/>
      <c r="AF1226" t="s">
        <v>71</v>
      </c>
      <c r="AI1226" t="s">
        <v>668</v>
      </c>
      <c r="AK1226" t="s">
        <v>327</v>
      </c>
      <c r="AN1226" t="s">
        <v>124</v>
      </c>
      <c r="AU1226"/>
      <c r="AV1226"/>
      <c r="AW1226"/>
      <c r="AX1226"/>
      <c r="BC1226" s="173">
        <f>VLOOKUP(Y1226,系数表!A:C,3,0)</f>
        <v>1.1000000000000001</v>
      </c>
      <c r="BD1226" s="173">
        <f t="shared" si="134"/>
        <v>26.400000000000002</v>
      </c>
      <c r="BE1226" s="173"/>
      <c r="BF1226" s="173"/>
      <c r="BG1226" s="166"/>
      <c r="BH1226" s="166"/>
      <c r="BI1226" s="160"/>
      <c r="BJ1226" s="43">
        <f t="shared" si="135"/>
        <v>26.400000000000002</v>
      </c>
      <c r="BK1226" s="44"/>
      <c r="BL1226" s="44"/>
      <c r="BM1226" s="44"/>
      <c r="BN1226" s="44"/>
      <c r="BR1226" s="2" t="s">
        <v>10975</v>
      </c>
    </row>
    <row r="1227" spans="1:70" x14ac:dyDescent="0.2">
      <c r="A1227" t="s">
        <v>1938</v>
      </c>
      <c r="B1227" t="s">
        <v>6510</v>
      </c>
      <c r="C1227" t="s">
        <v>81</v>
      </c>
      <c r="D1227" t="s">
        <v>72</v>
      </c>
      <c r="E1227" t="s">
        <v>70</v>
      </c>
      <c r="F1227" t="s">
        <v>97</v>
      </c>
      <c r="G1227" s="22">
        <v>48</v>
      </c>
      <c r="H1227" s="2"/>
      <c r="I1227" s="22">
        <f t="shared" si="136"/>
        <v>0</v>
      </c>
      <c r="J1227" s="2"/>
      <c r="K1227" s="149">
        <v>48</v>
      </c>
      <c r="L1227" s="90"/>
      <c r="M1227" s="2"/>
      <c r="N1227" t="s">
        <v>60</v>
      </c>
      <c r="O1227" t="s">
        <v>60</v>
      </c>
      <c r="P1227" t="s">
        <v>36</v>
      </c>
      <c r="Q1227" t="s">
        <v>6511</v>
      </c>
      <c r="R1227" t="s">
        <v>2176</v>
      </c>
      <c r="S1227" t="s">
        <v>6498</v>
      </c>
      <c r="T1227" t="s">
        <v>2136</v>
      </c>
      <c r="U1227" s="2" t="s">
        <v>6458</v>
      </c>
      <c r="V1227" t="s">
        <v>6512</v>
      </c>
      <c r="Y1227" s="90">
        <f t="shared" si="132"/>
        <v>29</v>
      </c>
      <c r="Z1227" s="2">
        <v>1</v>
      </c>
      <c r="AA1227" s="22">
        <v>29</v>
      </c>
      <c r="AB1227" s="22"/>
      <c r="AC1227" s="22"/>
      <c r="AD1227" s="22"/>
      <c r="AE1227" s="22"/>
      <c r="AF1227" t="s">
        <v>2099</v>
      </c>
      <c r="AI1227" t="s">
        <v>7358</v>
      </c>
      <c r="AK1227" t="s">
        <v>98</v>
      </c>
      <c r="AN1227" t="s">
        <v>124</v>
      </c>
      <c r="AU1227"/>
      <c r="AV1227"/>
      <c r="AW1227"/>
      <c r="AX1227"/>
      <c r="BC1227" s="173">
        <f>VLOOKUP(Y1227,系数表!A:C,3,0)</f>
        <v>1.07</v>
      </c>
      <c r="BD1227" s="173">
        <f t="shared" si="134"/>
        <v>51.36</v>
      </c>
      <c r="BE1227" s="173"/>
      <c r="BF1227" s="173"/>
      <c r="BG1227" s="166"/>
      <c r="BH1227" s="166"/>
      <c r="BI1227" s="160"/>
      <c r="BJ1227" s="43">
        <f t="shared" si="135"/>
        <v>51.36</v>
      </c>
      <c r="BK1227" s="44"/>
      <c r="BL1227" s="44"/>
      <c r="BM1227" s="44"/>
      <c r="BN1227" s="44"/>
      <c r="BR1227" s="2" t="s">
        <v>10975</v>
      </c>
    </row>
    <row r="1228" spans="1:70" x14ac:dyDescent="0.2">
      <c r="A1228" t="s">
        <v>1938</v>
      </c>
      <c r="B1228" t="s">
        <v>6513</v>
      </c>
      <c r="C1228" t="s">
        <v>41</v>
      </c>
      <c r="D1228" t="s">
        <v>72</v>
      </c>
      <c r="E1228" t="s">
        <v>70</v>
      </c>
      <c r="F1228" t="s">
        <v>630</v>
      </c>
      <c r="G1228" s="22">
        <v>24</v>
      </c>
      <c r="H1228" s="2"/>
      <c r="I1228" s="22">
        <f t="shared" si="136"/>
        <v>0</v>
      </c>
      <c r="J1228" s="2"/>
      <c r="K1228" s="149">
        <v>24</v>
      </c>
      <c r="L1228" s="90"/>
      <c r="M1228" s="2"/>
      <c r="N1228" t="s">
        <v>60</v>
      </c>
      <c r="O1228" t="s">
        <v>60</v>
      </c>
      <c r="P1228" t="s">
        <v>36</v>
      </c>
      <c r="Q1228" t="s">
        <v>6502</v>
      </c>
      <c r="R1228" t="s">
        <v>6503</v>
      </c>
      <c r="S1228" t="s">
        <v>6514</v>
      </c>
      <c r="T1228" t="s">
        <v>6505</v>
      </c>
      <c r="U1228" s="2" t="s">
        <v>6458</v>
      </c>
      <c r="V1228" t="s">
        <v>6515</v>
      </c>
      <c r="Y1228" s="90">
        <f t="shared" si="132"/>
        <v>29</v>
      </c>
      <c r="Z1228" s="2">
        <v>1</v>
      </c>
      <c r="AA1228" s="22">
        <v>29</v>
      </c>
      <c r="AB1228" s="22"/>
      <c r="AC1228" s="22"/>
      <c r="AD1228" s="22"/>
      <c r="AE1228" s="22"/>
      <c r="AF1228" t="s">
        <v>2099</v>
      </c>
      <c r="AI1228" t="s">
        <v>668</v>
      </c>
      <c r="AK1228" t="s">
        <v>327</v>
      </c>
      <c r="AN1228" t="s">
        <v>124</v>
      </c>
      <c r="AU1228"/>
      <c r="AV1228"/>
      <c r="AW1228"/>
      <c r="AX1228"/>
      <c r="BC1228" s="173">
        <f>VLOOKUP(Y1228,系数表!A:C,3,0)</f>
        <v>1.07</v>
      </c>
      <c r="BD1228" s="173">
        <f t="shared" si="134"/>
        <v>25.68</v>
      </c>
      <c r="BE1228" s="173"/>
      <c r="BF1228" s="173"/>
      <c r="BG1228" s="166"/>
      <c r="BH1228" s="166"/>
      <c r="BI1228" s="160"/>
      <c r="BJ1228" s="43">
        <f t="shared" si="135"/>
        <v>25.68</v>
      </c>
      <c r="BK1228" s="44"/>
      <c r="BL1228" s="44"/>
      <c r="BM1228" s="44"/>
      <c r="BN1228" s="44"/>
      <c r="BR1228" s="2" t="s">
        <v>10975</v>
      </c>
    </row>
    <row r="1229" spans="1:70" x14ac:dyDescent="0.2">
      <c r="A1229" t="s">
        <v>4293</v>
      </c>
      <c r="B1229" t="s">
        <v>9249</v>
      </c>
      <c r="C1229" t="s">
        <v>81</v>
      </c>
      <c r="D1229" t="s">
        <v>85</v>
      </c>
      <c r="E1229" t="s">
        <v>70</v>
      </c>
      <c r="F1229" t="s">
        <v>97</v>
      </c>
      <c r="G1229" s="22">
        <v>48</v>
      </c>
      <c r="H1229" s="22">
        <v>48</v>
      </c>
      <c r="I1229" s="22">
        <f t="shared" si="136"/>
        <v>48</v>
      </c>
      <c r="J1229" s="22"/>
      <c r="K1229" s="90"/>
      <c r="L1229" s="90"/>
      <c r="M1229" s="2"/>
      <c r="N1229" t="s">
        <v>45</v>
      </c>
      <c r="O1229" t="s">
        <v>35</v>
      </c>
      <c r="P1229" t="s">
        <v>89</v>
      </c>
      <c r="Q1229" t="s">
        <v>4310</v>
      </c>
      <c r="U1229" s="2" t="s">
        <v>37</v>
      </c>
      <c r="V1229" t="s">
        <v>9250</v>
      </c>
      <c r="Y1229" s="90"/>
      <c r="Z1229" s="2">
        <v>4</v>
      </c>
      <c r="AA1229" s="22">
        <v>134</v>
      </c>
      <c r="AB1229" s="22"/>
      <c r="AC1229" s="22"/>
      <c r="AD1229" s="22"/>
      <c r="AE1229" s="22"/>
      <c r="AF1229" t="s">
        <v>418</v>
      </c>
      <c r="AI1229" t="s">
        <v>677</v>
      </c>
      <c r="AK1229" t="s">
        <v>98</v>
      </c>
      <c r="AU1229"/>
      <c r="AV1229"/>
      <c r="AW1229"/>
      <c r="AX1229"/>
      <c r="BC1229" s="173"/>
      <c r="BD1229" s="173"/>
      <c r="BE1229" s="173"/>
      <c r="BF1229" s="173"/>
      <c r="BG1229" s="166"/>
      <c r="BH1229" s="166"/>
      <c r="BI1229" s="160"/>
      <c r="BJ1229" s="43">
        <f t="shared" si="135"/>
        <v>0</v>
      </c>
      <c r="BK1229" s="44"/>
      <c r="BL1229" s="44"/>
      <c r="BM1229" s="44"/>
      <c r="BN1229" s="44"/>
      <c r="BR1229" s="2" t="s">
        <v>10975</v>
      </c>
    </row>
    <row r="1230" spans="1:70" x14ac:dyDescent="0.2">
      <c r="A1230" t="s">
        <v>4293</v>
      </c>
      <c r="B1230" t="s">
        <v>9251</v>
      </c>
      <c r="C1230" t="s">
        <v>81</v>
      </c>
      <c r="D1230" t="s">
        <v>1490</v>
      </c>
      <c r="E1230" t="s">
        <v>70</v>
      </c>
      <c r="F1230" t="s">
        <v>1061</v>
      </c>
      <c r="G1230" s="22">
        <v>88</v>
      </c>
      <c r="H1230" s="22">
        <v>88</v>
      </c>
      <c r="I1230" s="22">
        <f t="shared" si="136"/>
        <v>88</v>
      </c>
      <c r="J1230" s="22"/>
      <c r="K1230" s="90"/>
      <c r="L1230" s="90"/>
      <c r="M1230" s="2"/>
      <c r="N1230" t="s">
        <v>66</v>
      </c>
      <c r="O1230" t="s">
        <v>35</v>
      </c>
      <c r="P1230" t="s">
        <v>89</v>
      </c>
      <c r="Q1230" t="s">
        <v>4290</v>
      </c>
      <c r="U1230" s="2" t="s">
        <v>37</v>
      </c>
      <c r="V1230" t="s">
        <v>9252</v>
      </c>
      <c r="Y1230" s="90"/>
      <c r="Z1230" s="2">
        <v>4</v>
      </c>
      <c r="AA1230" s="22">
        <v>111</v>
      </c>
      <c r="AB1230" s="22"/>
      <c r="AC1230" s="22"/>
      <c r="AD1230" s="22"/>
      <c r="AE1230" s="22"/>
      <c r="AF1230" t="s">
        <v>174</v>
      </c>
      <c r="AI1230" t="s">
        <v>8311</v>
      </c>
      <c r="AK1230" t="s">
        <v>559</v>
      </c>
      <c r="AU1230"/>
      <c r="AV1230"/>
      <c r="AW1230"/>
      <c r="AX1230"/>
      <c r="BC1230" s="173"/>
      <c r="BD1230" s="173"/>
      <c r="BE1230" s="173"/>
      <c r="BF1230" s="173"/>
      <c r="BG1230" s="166"/>
      <c r="BH1230" s="166"/>
      <c r="BI1230" s="160"/>
      <c r="BJ1230" s="43">
        <f t="shared" si="135"/>
        <v>0</v>
      </c>
      <c r="BK1230" s="44"/>
      <c r="BL1230" s="44"/>
      <c r="BM1230" s="44"/>
      <c r="BN1230" s="44"/>
      <c r="BR1230" s="2" t="s">
        <v>10975</v>
      </c>
    </row>
    <row r="1231" spans="1:70" x14ac:dyDescent="0.2">
      <c r="A1231" t="s">
        <v>4293</v>
      </c>
      <c r="B1231" t="s">
        <v>9251</v>
      </c>
      <c r="C1231" t="s">
        <v>81</v>
      </c>
      <c r="D1231" t="s">
        <v>1490</v>
      </c>
      <c r="E1231" t="s">
        <v>70</v>
      </c>
      <c r="F1231" t="s">
        <v>1061</v>
      </c>
      <c r="G1231" s="22">
        <v>88</v>
      </c>
      <c r="H1231" s="22">
        <v>88</v>
      </c>
      <c r="I1231" s="22">
        <f t="shared" si="136"/>
        <v>88</v>
      </c>
      <c r="J1231" s="22"/>
      <c r="K1231" s="90"/>
      <c r="L1231" s="90"/>
      <c r="M1231" s="2"/>
      <c r="N1231" t="s">
        <v>66</v>
      </c>
      <c r="O1231" t="s">
        <v>35</v>
      </c>
      <c r="P1231" t="s">
        <v>89</v>
      </c>
      <c r="Q1231" t="s">
        <v>4290</v>
      </c>
      <c r="U1231" s="2" t="s">
        <v>37</v>
      </c>
      <c r="V1231" t="s">
        <v>9253</v>
      </c>
      <c r="Y1231" s="90"/>
      <c r="Z1231" s="2">
        <v>4</v>
      </c>
      <c r="AA1231" s="22">
        <v>148</v>
      </c>
      <c r="AB1231" s="22"/>
      <c r="AC1231" s="22"/>
      <c r="AD1231" s="22"/>
      <c r="AE1231" s="45" t="s">
        <v>7611</v>
      </c>
      <c r="AF1231" t="s">
        <v>4410</v>
      </c>
      <c r="AI1231" t="s">
        <v>8311</v>
      </c>
      <c r="AK1231" t="s">
        <v>559</v>
      </c>
      <c r="AU1231"/>
      <c r="AX1231"/>
      <c r="BC1231" s="173"/>
      <c r="BD1231" s="173"/>
      <c r="BE1231" s="173"/>
      <c r="BF1231" s="173"/>
      <c r="BG1231" s="166"/>
      <c r="BH1231" s="166"/>
      <c r="BI1231" s="160"/>
      <c r="BJ1231" s="43">
        <f t="shared" si="135"/>
        <v>0</v>
      </c>
      <c r="BK1231" s="44"/>
      <c r="BL1231" s="44"/>
      <c r="BM1231" s="44"/>
      <c r="BN1231" s="43">
        <f>BJ1231</f>
        <v>0</v>
      </c>
      <c r="BR1231" s="2" t="s">
        <v>10975</v>
      </c>
    </row>
    <row r="1232" spans="1:70" x14ac:dyDescent="0.2">
      <c r="A1232" t="s">
        <v>4293</v>
      </c>
      <c r="B1232" t="s">
        <v>9251</v>
      </c>
      <c r="C1232" t="s">
        <v>81</v>
      </c>
      <c r="D1232" t="s">
        <v>1490</v>
      </c>
      <c r="E1232" t="s">
        <v>70</v>
      </c>
      <c r="F1232" t="s">
        <v>1061</v>
      </c>
      <c r="G1232" s="22">
        <v>88</v>
      </c>
      <c r="H1232" s="22">
        <v>88</v>
      </c>
      <c r="I1232" s="22">
        <f t="shared" si="136"/>
        <v>88</v>
      </c>
      <c r="J1232" s="22"/>
      <c r="K1232" s="90"/>
      <c r="L1232" s="90"/>
      <c r="M1232" s="2"/>
      <c r="N1232" t="s">
        <v>66</v>
      </c>
      <c r="O1232" t="s">
        <v>35</v>
      </c>
      <c r="P1232" t="s">
        <v>89</v>
      </c>
      <c r="Q1232" t="s">
        <v>4516</v>
      </c>
      <c r="U1232" s="2" t="s">
        <v>37</v>
      </c>
      <c r="V1232" t="s">
        <v>9254</v>
      </c>
      <c r="Y1232" s="90"/>
      <c r="Z1232" s="2">
        <v>3</v>
      </c>
      <c r="AA1232" s="22">
        <v>98</v>
      </c>
      <c r="AB1232" s="22"/>
      <c r="AC1232" s="22"/>
      <c r="AD1232" s="22"/>
      <c r="AE1232" s="22"/>
      <c r="AF1232" t="s">
        <v>9255</v>
      </c>
      <c r="AI1232" t="s">
        <v>8311</v>
      </c>
      <c r="AK1232" t="s">
        <v>559</v>
      </c>
      <c r="AU1232"/>
      <c r="AV1232"/>
      <c r="AW1232"/>
      <c r="AX1232"/>
      <c r="BC1232" s="173"/>
      <c r="BD1232" s="173"/>
      <c r="BE1232" s="173"/>
      <c r="BF1232" s="173"/>
      <c r="BG1232" s="166"/>
      <c r="BH1232" s="166"/>
      <c r="BI1232" s="160"/>
      <c r="BJ1232" s="43">
        <f t="shared" si="135"/>
        <v>0</v>
      </c>
      <c r="BK1232" s="44"/>
      <c r="BL1232" s="44"/>
      <c r="BM1232" s="44"/>
      <c r="BN1232" s="44"/>
      <c r="BR1232" s="2" t="s">
        <v>10975</v>
      </c>
    </row>
    <row r="1233" spans="1:70" x14ac:dyDescent="0.2">
      <c r="A1233" t="s">
        <v>4293</v>
      </c>
      <c r="B1233" t="s">
        <v>9251</v>
      </c>
      <c r="C1233" t="s">
        <v>81</v>
      </c>
      <c r="D1233" t="s">
        <v>1490</v>
      </c>
      <c r="E1233" t="s">
        <v>70</v>
      </c>
      <c r="F1233" t="s">
        <v>1061</v>
      </c>
      <c r="G1233" s="22">
        <v>88</v>
      </c>
      <c r="H1233" s="22">
        <v>88</v>
      </c>
      <c r="I1233" s="22">
        <f t="shared" si="136"/>
        <v>88</v>
      </c>
      <c r="J1233" s="22"/>
      <c r="K1233" s="90"/>
      <c r="L1233" s="90"/>
      <c r="M1233" s="2"/>
      <c r="N1233" t="s">
        <v>66</v>
      </c>
      <c r="O1233" t="s">
        <v>35</v>
      </c>
      <c r="P1233" t="s">
        <v>89</v>
      </c>
      <c r="Q1233" t="s">
        <v>4324</v>
      </c>
      <c r="U1233" s="2" t="s">
        <v>37</v>
      </c>
      <c r="V1233" t="s">
        <v>9256</v>
      </c>
      <c r="Y1233" s="90"/>
      <c r="Z1233" s="2">
        <v>3</v>
      </c>
      <c r="AA1233" s="22">
        <v>90</v>
      </c>
      <c r="AB1233" s="22"/>
      <c r="AC1233" s="22"/>
      <c r="AD1233" s="22"/>
      <c r="AE1233" s="22"/>
      <c r="AF1233" t="s">
        <v>332</v>
      </c>
      <c r="AI1233" t="s">
        <v>8311</v>
      </c>
      <c r="AK1233" t="s">
        <v>559</v>
      </c>
      <c r="AU1233"/>
      <c r="AV1233"/>
      <c r="AW1233"/>
      <c r="AX1233"/>
      <c r="BC1233" s="173"/>
      <c r="BD1233" s="173"/>
      <c r="BE1233" s="173"/>
      <c r="BF1233" s="173"/>
      <c r="BG1233" s="166"/>
      <c r="BH1233" s="166"/>
      <c r="BI1233" s="160"/>
      <c r="BJ1233" s="43">
        <f t="shared" si="135"/>
        <v>0</v>
      </c>
      <c r="BK1233" s="44"/>
      <c r="BL1233" s="44"/>
      <c r="BM1233" s="44"/>
      <c r="BN1233" s="44"/>
      <c r="BR1233" s="2" t="s">
        <v>10975</v>
      </c>
    </row>
    <row r="1234" spans="1:70" x14ac:dyDescent="0.2">
      <c r="A1234" t="s">
        <v>4293</v>
      </c>
      <c r="B1234" t="s">
        <v>9251</v>
      </c>
      <c r="C1234" t="s">
        <v>81</v>
      </c>
      <c r="D1234" t="s">
        <v>1490</v>
      </c>
      <c r="E1234" t="s">
        <v>70</v>
      </c>
      <c r="F1234" t="s">
        <v>1061</v>
      </c>
      <c r="G1234" s="22">
        <v>88</v>
      </c>
      <c r="H1234" s="22">
        <v>88</v>
      </c>
      <c r="I1234" s="22">
        <f t="shared" si="136"/>
        <v>88</v>
      </c>
      <c r="J1234" s="22"/>
      <c r="K1234" s="90"/>
      <c r="L1234" s="90"/>
      <c r="M1234" s="2"/>
      <c r="N1234" t="s">
        <v>66</v>
      </c>
      <c r="O1234" t="s">
        <v>35</v>
      </c>
      <c r="P1234" t="s">
        <v>89</v>
      </c>
      <c r="Q1234" t="s">
        <v>9257</v>
      </c>
      <c r="U1234" s="2" t="s">
        <v>37</v>
      </c>
      <c r="V1234" t="s">
        <v>9258</v>
      </c>
      <c r="Y1234" s="90"/>
      <c r="Z1234" s="2">
        <v>4</v>
      </c>
      <c r="AA1234" s="22">
        <v>109</v>
      </c>
      <c r="AB1234" s="22"/>
      <c r="AC1234" s="22"/>
      <c r="AD1234" s="22"/>
      <c r="AE1234" s="22"/>
      <c r="AF1234" t="s">
        <v>3944</v>
      </c>
      <c r="AI1234" t="s">
        <v>8311</v>
      </c>
      <c r="AK1234" t="s">
        <v>559</v>
      </c>
      <c r="AU1234"/>
      <c r="AV1234"/>
      <c r="AW1234"/>
      <c r="AX1234"/>
      <c r="BC1234" s="173"/>
      <c r="BD1234" s="173"/>
      <c r="BE1234" s="173"/>
      <c r="BF1234" s="173"/>
      <c r="BG1234" s="166"/>
      <c r="BH1234" s="166"/>
      <c r="BI1234" s="160"/>
      <c r="BJ1234" s="43">
        <f t="shared" si="135"/>
        <v>0</v>
      </c>
      <c r="BK1234" s="44"/>
      <c r="BL1234" s="44"/>
      <c r="BM1234" s="44"/>
      <c r="BN1234" s="44"/>
      <c r="BR1234" s="2" t="s">
        <v>10975</v>
      </c>
    </row>
    <row r="1235" spans="1:70" x14ac:dyDescent="0.2">
      <c r="A1235" t="s">
        <v>4293</v>
      </c>
      <c r="B1235" t="s">
        <v>9251</v>
      </c>
      <c r="C1235" t="s">
        <v>81</v>
      </c>
      <c r="D1235" t="s">
        <v>1490</v>
      </c>
      <c r="E1235" t="s">
        <v>70</v>
      </c>
      <c r="F1235" t="s">
        <v>1061</v>
      </c>
      <c r="G1235" s="22">
        <v>88</v>
      </c>
      <c r="H1235" s="22">
        <v>88</v>
      </c>
      <c r="I1235" s="22">
        <f t="shared" si="136"/>
        <v>88</v>
      </c>
      <c r="J1235" s="22"/>
      <c r="K1235" s="90"/>
      <c r="L1235" s="90"/>
      <c r="M1235" s="2"/>
      <c r="N1235" t="s">
        <v>66</v>
      </c>
      <c r="O1235" t="s">
        <v>35</v>
      </c>
      <c r="P1235" t="s">
        <v>89</v>
      </c>
      <c r="Q1235" t="s">
        <v>4301</v>
      </c>
      <c r="U1235" s="2" t="s">
        <v>37</v>
      </c>
      <c r="V1235" t="s">
        <v>9259</v>
      </c>
      <c r="Y1235" s="90"/>
      <c r="Z1235" s="2">
        <v>3</v>
      </c>
      <c r="AA1235" s="22">
        <v>89</v>
      </c>
      <c r="AB1235" s="22"/>
      <c r="AC1235" s="22"/>
      <c r="AD1235" s="22"/>
      <c r="AE1235" s="45" t="s">
        <v>7547</v>
      </c>
      <c r="AF1235" t="s">
        <v>553</v>
      </c>
      <c r="AI1235" t="s">
        <v>8311</v>
      </c>
      <c r="AK1235" t="s">
        <v>559</v>
      </c>
      <c r="AU1235"/>
      <c r="AX1235"/>
      <c r="BC1235" s="173"/>
      <c r="BD1235" s="173"/>
      <c r="BE1235" s="173"/>
      <c r="BF1235" s="173"/>
      <c r="BG1235" s="166"/>
      <c r="BH1235" s="166"/>
      <c r="BI1235" s="160"/>
      <c r="BJ1235" s="43">
        <f t="shared" si="135"/>
        <v>0</v>
      </c>
      <c r="BK1235" s="44"/>
      <c r="BL1235" s="44"/>
      <c r="BM1235" s="44"/>
      <c r="BN1235" s="43">
        <f>BJ1235</f>
        <v>0</v>
      </c>
      <c r="BR1235" s="2" t="s">
        <v>10975</v>
      </c>
    </row>
    <row r="1236" spans="1:70" x14ac:dyDescent="0.2">
      <c r="A1236" t="s">
        <v>4293</v>
      </c>
      <c r="B1236" t="s">
        <v>9251</v>
      </c>
      <c r="C1236" t="s">
        <v>81</v>
      </c>
      <c r="D1236" t="s">
        <v>1490</v>
      </c>
      <c r="E1236" t="s">
        <v>70</v>
      </c>
      <c r="F1236" t="s">
        <v>1061</v>
      </c>
      <c r="G1236" s="22">
        <v>88</v>
      </c>
      <c r="H1236" s="22">
        <v>88</v>
      </c>
      <c r="I1236" s="22">
        <f t="shared" si="136"/>
        <v>88</v>
      </c>
      <c r="J1236" s="22"/>
      <c r="K1236" s="90"/>
      <c r="L1236" s="90"/>
      <c r="M1236" s="2"/>
      <c r="N1236" t="s">
        <v>66</v>
      </c>
      <c r="O1236" t="s">
        <v>35</v>
      </c>
      <c r="P1236" t="s">
        <v>89</v>
      </c>
      <c r="Q1236" t="s">
        <v>4301</v>
      </c>
      <c r="U1236" s="2" t="s">
        <v>37</v>
      </c>
      <c r="V1236" t="s">
        <v>9260</v>
      </c>
      <c r="Y1236" s="90"/>
      <c r="Z1236" s="2">
        <v>3</v>
      </c>
      <c r="AA1236" s="22">
        <v>88</v>
      </c>
      <c r="AB1236" s="22"/>
      <c r="AC1236" s="22"/>
      <c r="AD1236" s="22"/>
      <c r="AE1236" s="45" t="s">
        <v>8719</v>
      </c>
      <c r="AF1236" t="s">
        <v>556</v>
      </c>
      <c r="AI1236" t="s">
        <v>8311</v>
      </c>
      <c r="AK1236" t="s">
        <v>559</v>
      </c>
      <c r="AU1236"/>
      <c r="AX1236"/>
      <c r="BC1236" s="173"/>
      <c r="BD1236" s="173"/>
      <c r="BE1236" s="173"/>
      <c r="BF1236" s="173"/>
      <c r="BG1236" s="166"/>
      <c r="BH1236" s="166"/>
      <c r="BI1236" s="160"/>
      <c r="BJ1236" s="43">
        <f t="shared" si="135"/>
        <v>0</v>
      </c>
      <c r="BK1236" s="44"/>
      <c r="BL1236" s="44"/>
      <c r="BM1236" s="44"/>
      <c r="BN1236" s="43">
        <f>BJ1236</f>
        <v>0</v>
      </c>
      <c r="BR1236" s="2" t="s">
        <v>10975</v>
      </c>
    </row>
    <row r="1237" spans="1:70" x14ac:dyDescent="0.2">
      <c r="A1237" t="s">
        <v>4293</v>
      </c>
      <c r="B1237" t="s">
        <v>9251</v>
      </c>
      <c r="C1237" t="s">
        <v>81</v>
      </c>
      <c r="D1237" t="s">
        <v>1490</v>
      </c>
      <c r="E1237" t="s">
        <v>70</v>
      </c>
      <c r="F1237" t="s">
        <v>1061</v>
      </c>
      <c r="G1237" s="22">
        <v>88</v>
      </c>
      <c r="H1237" s="22">
        <v>88</v>
      </c>
      <c r="I1237" s="22">
        <f t="shared" si="136"/>
        <v>88</v>
      </c>
      <c r="J1237" s="22"/>
      <c r="K1237" s="90"/>
      <c r="L1237" s="90"/>
      <c r="M1237" s="2"/>
      <c r="N1237" t="s">
        <v>66</v>
      </c>
      <c r="O1237" t="s">
        <v>35</v>
      </c>
      <c r="P1237" t="s">
        <v>89</v>
      </c>
      <c r="Q1237" t="s">
        <v>4523</v>
      </c>
      <c r="U1237" s="2" t="s">
        <v>37</v>
      </c>
      <c r="V1237" t="s">
        <v>9261</v>
      </c>
      <c r="Y1237" s="90"/>
      <c r="Z1237" s="2">
        <v>3</v>
      </c>
      <c r="AA1237" s="22">
        <v>89</v>
      </c>
      <c r="AB1237" s="22"/>
      <c r="AC1237" s="22"/>
      <c r="AD1237" s="22"/>
      <c r="AE1237" s="45" t="s">
        <v>9262</v>
      </c>
      <c r="AF1237" t="s">
        <v>560</v>
      </c>
      <c r="AI1237" t="s">
        <v>8311</v>
      </c>
      <c r="AK1237" t="s">
        <v>559</v>
      </c>
      <c r="AU1237"/>
      <c r="AX1237"/>
      <c r="BC1237" s="173"/>
      <c r="BD1237" s="173"/>
      <c r="BE1237" s="173"/>
      <c r="BF1237" s="173"/>
      <c r="BG1237" s="166"/>
      <c r="BH1237" s="166"/>
      <c r="BI1237" s="160"/>
      <c r="BJ1237" s="43">
        <f t="shared" si="135"/>
        <v>0</v>
      </c>
      <c r="BK1237" s="44"/>
      <c r="BL1237" s="44"/>
      <c r="BM1237" s="44"/>
      <c r="BN1237" s="43">
        <f>BJ1237</f>
        <v>0</v>
      </c>
      <c r="BR1237" s="2" t="s">
        <v>10975</v>
      </c>
    </row>
    <row r="1238" spans="1:70" x14ac:dyDescent="0.2">
      <c r="A1238" t="s">
        <v>4293</v>
      </c>
      <c r="B1238" t="s">
        <v>9251</v>
      </c>
      <c r="C1238" t="s">
        <v>81</v>
      </c>
      <c r="D1238" t="s">
        <v>1490</v>
      </c>
      <c r="E1238" t="s">
        <v>70</v>
      </c>
      <c r="F1238" t="s">
        <v>1061</v>
      </c>
      <c r="G1238" s="22">
        <v>88</v>
      </c>
      <c r="H1238" s="22">
        <v>88</v>
      </c>
      <c r="I1238" s="22">
        <f t="shared" si="136"/>
        <v>88</v>
      </c>
      <c r="J1238" s="22"/>
      <c r="K1238" s="90"/>
      <c r="L1238" s="90"/>
      <c r="M1238" s="2"/>
      <c r="N1238" t="s">
        <v>40</v>
      </c>
      <c r="O1238" t="s">
        <v>35</v>
      </c>
      <c r="P1238" t="s">
        <v>89</v>
      </c>
      <c r="Q1238" t="s">
        <v>4443</v>
      </c>
      <c r="U1238" s="2" t="s">
        <v>37</v>
      </c>
      <c r="V1238" t="s">
        <v>9263</v>
      </c>
      <c r="Y1238" s="90"/>
      <c r="Z1238" s="2">
        <v>2</v>
      </c>
      <c r="AA1238" s="22">
        <v>56</v>
      </c>
      <c r="AB1238" s="22"/>
      <c r="AC1238" s="22"/>
      <c r="AD1238" s="22"/>
      <c r="AE1238" s="22"/>
      <c r="AF1238" t="s">
        <v>373</v>
      </c>
      <c r="AI1238" t="s">
        <v>9264</v>
      </c>
      <c r="AK1238" t="s">
        <v>559</v>
      </c>
      <c r="AU1238"/>
      <c r="AV1238"/>
      <c r="AW1238"/>
      <c r="AX1238"/>
      <c r="BC1238" s="173"/>
      <c r="BD1238" s="173"/>
      <c r="BE1238" s="173"/>
      <c r="BF1238" s="173"/>
      <c r="BG1238" s="166"/>
      <c r="BH1238" s="166"/>
      <c r="BI1238" s="160"/>
      <c r="BJ1238" s="43">
        <f t="shared" si="135"/>
        <v>0</v>
      </c>
      <c r="BK1238" s="44"/>
      <c r="BL1238" s="44"/>
      <c r="BM1238" s="44"/>
      <c r="BN1238" s="44"/>
      <c r="BR1238" s="2" t="s">
        <v>10975</v>
      </c>
    </row>
    <row r="1239" spans="1:70" x14ac:dyDescent="0.2">
      <c r="A1239" t="s">
        <v>4293</v>
      </c>
      <c r="B1239" t="s">
        <v>9251</v>
      </c>
      <c r="C1239" t="s">
        <v>81</v>
      </c>
      <c r="D1239" t="s">
        <v>1490</v>
      </c>
      <c r="E1239" t="s">
        <v>70</v>
      </c>
      <c r="F1239" t="s">
        <v>1061</v>
      </c>
      <c r="G1239" s="22">
        <v>88</v>
      </c>
      <c r="H1239" s="22">
        <v>88</v>
      </c>
      <c r="I1239" s="22">
        <f t="shared" si="136"/>
        <v>88</v>
      </c>
      <c r="J1239" s="22"/>
      <c r="K1239" s="90"/>
      <c r="L1239" s="90"/>
      <c r="M1239" s="2"/>
      <c r="N1239" t="s">
        <v>66</v>
      </c>
      <c r="O1239" t="s">
        <v>35</v>
      </c>
      <c r="P1239" t="s">
        <v>89</v>
      </c>
      <c r="Q1239" t="s">
        <v>4523</v>
      </c>
      <c r="U1239" s="2" t="s">
        <v>37</v>
      </c>
      <c r="V1239" t="s">
        <v>9265</v>
      </c>
      <c r="Y1239" s="90"/>
      <c r="Z1239" s="2">
        <v>3</v>
      </c>
      <c r="AA1239" s="22">
        <v>89</v>
      </c>
      <c r="AB1239" s="22"/>
      <c r="AC1239" s="22"/>
      <c r="AD1239" s="22"/>
      <c r="AE1239" s="22"/>
      <c r="AF1239" t="s">
        <v>582</v>
      </c>
      <c r="AI1239" t="s">
        <v>8311</v>
      </c>
      <c r="AK1239" t="s">
        <v>559</v>
      </c>
      <c r="AU1239"/>
      <c r="AV1239"/>
      <c r="AW1239"/>
      <c r="AX1239"/>
      <c r="BC1239" s="173"/>
      <c r="BD1239" s="173"/>
      <c r="BE1239" s="173"/>
      <c r="BF1239" s="173"/>
      <c r="BG1239" s="166"/>
      <c r="BH1239" s="166"/>
      <c r="BI1239" s="160"/>
      <c r="BJ1239" s="43">
        <f t="shared" si="135"/>
        <v>0</v>
      </c>
      <c r="BK1239" s="44"/>
      <c r="BL1239" s="44"/>
      <c r="BM1239" s="44"/>
      <c r="BN1239" s="44"/>
      <c r="BR1239" s="2" t="s">
        <v>10975</v>
      </c>
    </row>
    <row r="1240" spans="1:70" x14ac:dyDescent="0.2">
      <c r="A1240" t="s">
        <v>4293</v>
      </c>
      <c r="B1240" t="s">
        <v>9251</v>
      </c>
      <c r="C1240" t="s">
        <v>81</v>
      </c>
      <c r="D1240" t="s">
        <v>1490</v>
      </c>
      <c r="E1240" t="s">
        <v>70</v>
      </c>
      <c r="F1240" t="s">
        <v>1061</v>
      </c>
      <c r="G1240" s="22">
        <v>88</v>
      </c>
      <c r="H1240" s="22">
        <v>88</v>
      </c>
      <c r="I1240" s="22">
        <f t="shared" si="136"/>
        <v>88</v>
      </c>
      <c r="J1240" s="22"/>
      <c r="K1240" s="90"/>
      <c r="L1240" s="90"/>
      <c r="M1240" s="2"/>
      <c r="N1240" t="s">
        <v>40</v>
      </c>
      <c r="O1240" t="s">
        <v>35</v>
      </c>
      <c r="P1240" t="s">
        <v>89</v>
      </c>
      <c r="Q1240" t="s">
        <v>4340</v>
      </c>
      <c r="U1240" s="2" t="s">
        <v>37</v>
      </c>
      <c r="V1240" t="s">
        <v>9266</v>
      </c>
      <c r="Y1240" s="90"/>
      <c r="Z1240" s="2">
        <v>4</v>
      </c>
      <c r="AA1240" s="22">
        <v>119</v>
      </c>
      <c r="AB1240" s="22"/>
      <c r="AC1240" s="22"/>
      <c r="AD1240" s="22"/>
      <c r="AE1240" s="45" t="s">
        <v>7605</v>
      </c>
      <c r="AF1240" t="s">
        <v>1533</v>
      </c>
      <c r="AI1240" t="s">
        <v>9267</v>
      </c>
      <c r="AK1240" t="s">
        <v>559</v>
      </c>
      <c r="AS1240" s="2"/>
      <c r="AU1240"/>
      <c r="AV1240"/>
      <c r="AX1240"/>
      <c r="BC1240" s="173"/>
      <c r="BD1240" s="173"/>
      <c r="BE1240" s="173"/>
      <c r="BF1240" s="173"/>
      <c r="BG1240" s="166"/>
      <c r="BH1240" s="166"/>
      <c r="BI1240" s="160"/>
      <c r="BJ1240" s="43">
        <f t="shared" si="135"/>
        <v>0</v>
      </c>
      <c r="BK1240" s="43">
        <f>BJ1240</f>
        <v>0</v>
      </c>
      <c r="BL1240" s="44"/>
      <c r="BM1240" s="44"/>
      <c r="BN1240" s="44"/>
      <c r="BR1240" s="2" t="s">
        <v>10975</v>
      </c>
    </row>
    <row r="1241" spans="1:70" x14ac:dyDescent="0.2">
      <c r="A1241" t="s">
        <v>4293</v>
      </c>
      <c r="B1241" t="s">
        <v>9251</v>
      </c>
      <c r="C1241" t="s">
        <v>81</v>
      </c>
      <c r="D1241" t="s">
        <v>1490</v>
      </c>
      <c r="E1241" t="s">
        <v>70</v>
      </c>
      <c r="F1241" t="s">
        <v>1061</v>
      </c>
      <c r="G1241" s="22">
        <v>88</v>
      </c>
      <c r="H1241" s="22">
        <v>88</v>
      </c>
      <c r="I1241" s="22">
        <f t="shared" si="136"/>
        <v>88</v>
      </c>
      <c r="J1241" s="22"/>
      <c r="K1241" s="90"/>
      <c r="L1241" s="90"/>
      <c r="M1241" s="2"/>
      <c r="N1241" t="s">
        <v>40</v>
      </c>
      <c r="O1241" t="s">
        <v>35</v>
      </c>
      <c r="P1241" t="s">
        <v>89</v>
      </c>
      <c r="Q1241" t="s">
        <v>4332</v>
      </c>
      <c r="U1241" s="2" t="s">
        <v>37</v>
      </c>
      <c r="V1241" t="s">
        <v>9268</v>
      </c>
      <c r="Y1241" s="90"/>
      <c r="Z1241" s="2">
        <v>4</v>
      </c>
      <c r="AA1241" s="22">
        <v>118</v>
      </c>
      <c r="AB1241" s="22"/>
      <c r="AC1241" s="22"/>
      <c r="AD1241" s="22"/>
      <c r="AE1241" s="45" t="s">
        <v>8932</v>
      </c>
      <c r="AF1241" t="s">
        <v>1536</v>
      </c>
      <c r="AI1241" t="s">
        <v>9267</v>
      </c>
      <c r="AK1241" t="s">
        <v>559</v>
      </c>
      <c r="AS1241" s="2"/>
      <c r="AU1241"/>
      <c r="AV1241"/>
      <c r="AX1241"/>
      <c r="BC1241" s="173"/>
      <c r="BD1241" s="173"/>
      <c r="BE1241" s="173"/>
      <c r="BF1241" s="173"/>
      <c r="BG1241" s="166"/>
      <c r="BH1241" s="166"/>
      <c r="BI1241" s="160"/>
      <c r="BJ1241" s="43">
        <f t="shared" si="135"/>
        <v>0</v>
      </c>
      <c r="BK1241" s="43">
        <f>BJ1241</f>
        <v>0</v>
      </c>
      <c r="BL1241" s="44"/>
      <c r="BM1241" s="44"/>
      <c r="BN1241" s="44"/>
      <c r="BR1241" s="2" t="s">
        <v>10975</v>
      </c>
    </row>
    <row r="1242" spans="1:70" x14ac:dyDescent="0.2">
      <c r="A1242" t="s">
        <v>4293</v>
      </c>
      <c r="B1242" t="s">
        <v>9251</v>
      </c>
      <c r="C1242" t="s">
        <v>81</v>
      </c>
      <c r="D1242" t="s">
        <v>1490</v>
      </c>
      <c r="E1242" t="s">
        <v>70</v>
      </c>
      <c r="F1242" t="s">
        <v>1061</v>
      </c>
      <c r="G1242" s="22">
        <v>88</v>
      </c>
      <c r="H1242" s="22">
        <v>88</v>
      </c>
      <c r="I1242" s="22">
        <f t="shared" si="136"/>
        <v>88</v>
      </c>
      <c r="J1242" s="22"/>
      <c r="K1242" s="90"/>
      <c r="L1242" s="90"/>
      <c r="M1242" s="2"/>
      <c r="N1242" t="s">
        <v>40</v>
      </c>
      <c r="O1242" t="s">
        <v>35</v>
      </c>
      <c r="P1242" t="s">
        <v>89</v>
      </c>
      <c r="Q1242" t="s">
        <v>4355</v>
      </c>
      <c r="U1242" s="2" t="s">
        <v>37</v>
      </c>
      <c r="V1242" t="s">
        <v>9269</v>
      </c>
      <c r="Y1242" s="90"/>
      <c r="Z1242" s="2">
        <v>2</v>
      </c>
      <c r="AA1242" s="22">
        <v>80</v>
      </c>
      <c r="AB1242" s="22"/>
      <c r="AC1242" s="22"/>
      <c r="AD1242" s="22"/>
      <c r="AE1242" s="22"/>
      <c r="AF1242" t="s">
        <v>2726</v>
      </c>
      <c r="AI1242" t="s">
        <v>668</v>
      </c>
      <c r="AK1242" t="s">
        <v>559</v>
      </c>
      <c r="AU1242"/>
      <c r="AV1242"/>
      <c r="AW1242"/>
      <c r="AX1242"/>
      <c r="BC1242" s="173"/>
      <c r="BD1242" s="173"/>
      <c r="BE1242" s="173"/>
      <c r="BF1242" s="173"/>
      <c r="BG1242" s="166"/>
      <c r="BH1242" s="166"/>
      <c r="BI1242" s="160"/>
      <c r="BJ1242" s="43">
        <f t="shared" si="135"/>
        <v>0</v>
      </c>
      <c r="BK1242" s="44"/>
      <c r="BL1242" s="44"/>
      <c r="BM1242" s="44"/>
      <c r="BN1242" s="44"/>
      <c r="BR1242" s="2" t="s">
        <v>10975</v>
      </c>
    </row>
    <row r="1243" spans="1:70" x14ac:dyDescent="0.2">
      <c r="A1243" t="s">
        <v>4293</v>
      </c>
      <c r="B1243" t="s">
        <v>9251</v>
      </c>
      <c r="C1243" t="s">
        <v>81</v>
      </c>
      <c r="D1243" t="s">
        <v>1490</v>
      </c>
      <c r="E1243" t="s">
        <v>70</v>
      </c>
      <c r="F1243" t="s">
        <v>1061</v>
      </c>
      <c r="G1243" s="22">
        <v>88</v>
      </c>
      <c r="H1243" s="22">
        <v>88</v>
      </c>
      <c r="I1243" s="22">
        <f t="shared" si="136"/>
        <v>88</v>
      </c>
      <c r="J1243" s="22"/>
      <c r="K1243" s="90"/>
      <c r="L1243" s="90"/>
      <c r="M1243" s="2"/>
      <c r="N1243" t="s">
        <v>40</v>
      </c>
      <c r="O1243" t="s">
        <v>35</v>
      </c>
      <c r="P1243" t="s">
        <v>89</v>
      </c>
      <c r="Q1243" t="s">
        <v>4489</v>
      </c>
      <c r="U1243" s="2" t="s">
        <v>37</v>
      </c>
      <c r="V1243" t="s">
        <v>9270</v>
      </c>
      <c r="Y1243" s="90"/>
      <c r="Z1243" s="2">
        <v>4</v>
      </c>
      <c r="AA1243" s="22">
        <v>116</v>
      </c>
      <c r="AB1243" s="22"/>
      <c r="AC1243" s="22"/>
      <c r="AD1243" s="22"/>
      <c r="AE1243" s="22"/>
      <c r="AF1243" t="s">
        <v>2736</v>
      </c>
      <c r="AI1243" t="s">
        <v>668</v>
      </c>
      <c r="AK1243" t="s">
        <v>559</v>
      </c>
      <c r="AU1243"/>
      <c r="AV1243"/>
      <c r="AW1243"/>
      <c r="AX1243"/>
      <c r="BC1243" s="173"/>
      <c r="BD1243" s="173"/>
      <c r="BE1243" s="173"/>
      <c r="BF1243" s="173"/>
      <c r="BG1243" s="166"/>
      <c r="BH1243" s="166"/>
      <c r="BI1243" s="160"/>
      <c r="BJ1243" s="43">
        <f t="shared" si="135"/>
        <v>0</v>
      </c>
      <c r="BK1243" s="44"/>
      <c r="BL1243" s="44"/>
      <c r="BM1243" s="44"/>
      <c r="BN1243" s="44"/>
      <c r="BR1243" s="2" t="s">
        <v>10975</v>
      </c>
    </row>
    <row r="1244" spans="1:70" x14ac:dyDescent="0.2">
      <c r="A1244" t="s">
        <v>4293</v>
      </c>
      <c r="B1244" t="s">
        <v>9251</v>
      </c>
      <c r="C1244" t="s">
        <v>81</v>
      </c>
      <c r="D1244" t="s">
        <v>1490</v>
      </c>
      <c r="E1244" t="s">
        <v>70</v>
      </c>
      <c r="F1244" t="s">
        <v>1061</v>
      </c>
      <c r="G1244" s="22">
        <v>88</v>
      </c>
      <c r="H1244" s="22">
        <v>88</v>
      </c>
      <c r="I1244" s="22">
        <f t="shared" si="136"/>
        <v>88</v>
      </c>
      <c r="J1244" s="22"/>
      <c r="K1244" s="90"/>
      <c r="L1244" s="90"/>
      <c r="M1244" s="2"/>
      <c r="N1244" t="s">
        <v>40</v>
      </c>
      <c r="O1244" t="s">
        <v>35</v>
      </c>
      <c r="P1244" t="s">
        <v>89</v>
      </c>
      <c r="Q1244" t="s">
        <v>4313</v>
      </c>
      <c r="U1244" s="2" t="s">
        <v>37</v>
      </c>
      <c r="V1244" t="s">
        <v>9271</v>
      </c>
      <c r="Y1244" s="90"/>
      <c r="Z1244" s="2">
        <v>3</v>
      </c>
      <c r="AA1244" s="22">
        <v>88</v>
      </c>
      <c r="AB1244" s="22"/>
      <c r="AC1244" s="22"/>
      <c r="AD1244" s="22"/>
      <c r="AE1244" s="22"/>
      <c r="AF1244" t="s">
        <v>2870</v>
      </c>
      <c r="AI1244" t="s">
        <v>9272</v>
      </c>
      <c r="AK1244" t="s">
        <v>559</v>
      </c>
      <c r="AU1244"/>
      <c r="AV1244"/>
      <c r="AW1244"/>
      <c r="AX1244"/>
      <c r="BC1244" s="173"/>
      <c r="BD1244" s="173"/>
      <c r="BE1244" s="173"/>
      <c r="BF1244" s="173"/>
      <c r="BG1244" s="166"/>
      <c r="BH1244" s="166"/>
      <c r="BI1244" s="160"/>
      <c r="BJ1244" s="43">
        <f t="shared" si="135"/>
        <v>0</v>
      </c>
      <c r="BK1244" s="44"/>
      <c r="BL1244" s="44"/>
      <c r="BM1244" s="44"/>
      <c r="BN1244" s="44"/>
      <c r="BR1244" s="2" t="s">
        <v>10975</v>
      </c>
    </row>
    <row r="1245" spans="1:70" x14ac:dyDescent="0.2">
      <c r="A1245" t="s">
        <v>4293</v>
      </c>
      <c r="B1245" t="s">
        <v>9251</v>
      </c>
      <c r="C1245" t="s">
        <v>81</v>
      </c>
      <c r="D1245" t="s">
        <v>1490</v>
      </c>
      <c r="E1245" t="s">
        <v>70</v>
      </c>
      <c r="F1245" t="s">
        <v>1061</v>
      </c>
      <c r="G1245" s="22">
        <v>88</v>
      </c>
      <c r="H1245" s="22">
        <v>88</v>
      </c>
      <c r="I1245" s="22">
        <f t="shared" si="136"/>
        <v>88</v>
      </c>
      <c r="J1245" s="22"/>
      <c r="K1245" s="90"/>
      <c r="L1245" s="90"/>
      <c r="M1245" s="2"/>
      <c r="N1245" t="s">
        <v>40</v>
      </c>
      <c r="O1245" t="s">
        <v>35</v>
      </c>
      <c r="P1245" t="s">
        <v>89</v>
      </c>
      <c r="Q1245" t="s">
        <v>4406</v>
      </c>
      <c r="U1245" s="2" t="s">
        <v>37</v>
      </c>
      <c r="V1245" t="s">
        <v>9273</v>
      </c>
      <c r="Y1245" s="90"/>
      <c r="Z1245" s="2">
        <v>3</v>
      </c>
      <c r="AA1245" s="22">
        <v>74</v>
      </c>
      <c r="AB1245" s="22"/>
      <c r="AC1245" s="22"/>
      <c r="AD1245" s="22"/>
      <c r="AE1245" s="22"/>
      <c r="AF1245" t="s">
        <v>2850</v>
      </c>
      <c r="AI1245" t="s">
        <v>9274</v>
      </c>
      <c r="AK1245" t="s">
        <v>559</v>
      </c>
      <c r="AU1245"/>
      <c r="AV1245"/>
      <c r="AW1245"/>
      <c r="AX1245"/>
      <c r="BC1245" s="173"/>
      <c r="BD1245" s="173"/>
      <c r="BE1245" s="173"/>
      <c r="BF1245" s="173"/>
      <c r="BG1245" s="166"/>
      <c r="BH1245" s="166"/>
      <c r="BI1245" s="160"/>
      <c r="BJ1245" s="43">
        <f t="shared" si="135"/>
        <v>0</v>
      </c>
      <c r="BK1245" s="44"/>
      <c r="BL1245" s="44"/>
      <c r="BM1245" s="44"/>
      <c r="BN1245" s="44"/>
      <c r="BR1245" s="2" t="s">
        <v>10975</v>
      </c>
    </row>
    <row r="1246" spans="1:70" x14ac:dyDescent="0.2">
      <c r="A1246" t="s">
        <v>4293</v>
      </c>
      <c r="B1246" t="s">
        <v>9251</v>
      </c>
      <c r="C1246" t="s">
        <v>81</v>
      </c>
      <c r="D1246" t="s">
        <v>1490</v>
      </c>
      <c r="E1246" t="s">
        <v>70</v>
      </c>
      <c r="F1246" t="s">
        <v>1061</v>
      </c>
      <c r="G1246" s="22">
        <v>88</v>
      </c>
      <c r="H1246" s="22">
        <v>88</v>
      </c>
      <c r="I1246" s="22">
        <f t="shared" si="136"/>
        <v>88</v>
      </c>
      <c r="J1246" s="22"/>
      <c r="K1246" s="90"/>
      <c r="L1246" s="90"/>
      <c r="M1246" s="2"/>
      <c r="N1246" t="s">
        <v>40</v>
      </c>
      <c r="O1246" t="s">
        <v>35</v>
      </c>
      <c r="P1246" t="s">
        <v>89</v>
      </c>
      <c r="Q1246" t="s">
        <v>4317</v>
      </c>
      <c r="U1246" s="2" t="s">
        <v>37</v>
      </c>
      <c r="V1246" t="s">
        <v>9275</v>
      </c>
      <c r="Y1246" s="90"/>
      <c r="Z1246" s="2">
        <v>4</v>
      </c>
      <c r="AA1246" s="22">
        <v>105</v>
      </c>
      <c r="AB1246" s="22"/>
      <c r="AC1246" s="22"/>
      <c r="AD1246" s="22"/>
      <c r="AE1246" s="22"/>
      <c r="AF1246" t="s">
        <v>2853</v>
      </c>
      <c r="AI1246" t="s">
        <v>7651</v>
      </c>
      <c r="AK1246" t="s">
        <v>559</v>
      </c>
      <c r="AU1246"/>
      <c r="AV1246"/>
      <c r="AW1246"/>
      <c r="AX1246"/>
      <c r="BC1246" s="173"/>
      <c r="BD1246" s="173"/>
      <c r="BE1246" s="173"/>
      <c r="BF1246" s="173"/>
      <c r="BG1246" s="166"/>
      <c r="BH1246" s="166"/>
      <c r="BI1246" s="160"/>
      <c r="BJ1246" s="43">
        <f t="shared" si="135"/>
        <v>0</v>
      </c>
      <c r="BK1246" s="44"/>
      <c r="BL1246" s="44"/>
      <c r="BM1246" s="44"/>
      <c r="BN1246" s="44"/>
      <c r="BR1246" s="2" t="s">
        <v>10975</v>
      </c>
    </row>
    <row r="1247" spans="1:70" x14ac:dyDescent="0.2">
      <c r="A1247" t="s">
        <v>4293</v>
      </c>
      <c r="B1247" t="s">
        <v>9251</v>
      </c>
      <c r="C1247" t="s">
        <v>81</v>
      </c>
      <c r="D1247" t="s">
        <v>1490</v>
      </c>
      <c r="E1247" t="s">
        <v>70</v>
      </c>
      <c r="F1247" t="s">
        <v>1061</v>
      </c>
      <c r="G1247" s="22">
        <v>88</v>
      </c>
      <c r="H1247" s="22">
        <v>88</v>
      </c>
      <c r="I1247" s="22">
        <f t="shared" si="136"/>
        <v>88</v>
      </c>
      <c r="J1247" s="22"/>
      <c r="K1247" s="90"/>
      <c r="L1247" s="90"/>
      <c r="M1247" s="2"/>
      <c r="N1247" t="s">
        <v>40</v>
      </c>
      <c r="O1247" t="s">
        <v>35</v>
      </c>
      <c r="P1247" t="s">
        <v>89</v>
      </c>
      <c r="Q1247" t="s">
        <v>4355</v>
      </c>
      <c r="U1247" s="2" t="s">
        <v>37</v>
      </c>
      <c r="V1247" t="s">
        <v>9276</v>
      </c>
      <c r="Y1247" s="90"/>
      <c r="Z1247" s="2">
        <v>3</v>
      </c>
      <c r="AA1247" s="22">
        <v>105</v>
      </c>
      <c r="AB1247" s="22"/>
      <c r="AC1247" s="22"/>
      <c r="AD1247" s="22"/>
      <c r="AE1247" s="22"/>
      <c r="AF1247" t="s">
        <v>2729</v>
      </c>
      <c r="AI1247" t="s">
        <v>668</v>
      </c>
      <c r="AK1247" t="s">
        <v>559</v>
      </c>
      <c r="AU1247"/>
      <c r="AV1247"/>
      <c r="AW1247"/>
      <c r="AX1247"/>
      <c r="BC1247" s="173"/>
      <c r="BD1247" s="173"/>
      <c r="BE1247" s="173"/>
      <c r="BF1247" s="173"/>
      <c r="BG1247" s="166"/>
      <c r="BH1247" s="166"/>
      <c r="BI1247" s="160"/>
      <c r="BJ1247" s="43">
        <f t="shared" si="135"/>
        <v>0</v>
      </c>
      <c r="BK1247" s="44"/>
      <c r="BL1247" s="44"/>
      <c r="BM1247" s="44"/>
      <c r="BN1247" s="44"/>
      <c r="BR1247" s="2" t="s">
        <v>10975</v>
      </c>
    </row>
    <row r="1248" spans="1:70" x14ac:dyDescent="0.2">
      <c r="A1248" t="s">
        <v>4293</v>
      </c>
      <c r="B1248" t="s">
        <v>9251</v>
      </c>
      <c r="C1248" t="s">
        <v>81</v>
      </c>
      <c r="D1248" t="s">
        <v>1490</v>
      </c>
      <c r="E1248" t="s">
        <v>70</v>
      </c>
      <c r="F1248" t="s">
        <v>1061</v>
      </c>
      <c r="G1248" s="22">
        <v>88</v>
      </c>
      <c r="H1248" s="22">
        <v>88</v>
      </c>
      <c r="I1248" s="22">
        <f t="shared" si="136"/>
        <v>88</v>
      </c>
      <c r="J1248" s="22"/>
      <c r="K1248" s="90"/>
      <c r="L1248" s="90"/>
      <c r="M1248" s="2"/>
      <c r="N1248" t="s">
        <v>66</v>
      </c>
      <c r="O1248" t="s">
        <v>35</v>
      </c>
      <c r="P1248" t="s">
        <v>89</v>
      </c>
      <c r="Q1248" t="s">
        <v>4516</v>
      </c>
      <c r="U1248" s="2" t="s">
        <v>37</v>
      </c>
      <c r="V1248" t="s">
        <v>9277</v>
      </c>
      <c r="Y1248" s="90"/>
      <c r="Z1248" s="2">
        <v>4</v>
      </c>
      <c r="AA1248" s="22">
        <v>155</v>
      </c>
      <c r="AB1248" s="22"/>
      <c r="AC1248" s="22"/>
      <c r="AD1248" s="22"/>
      <c r="AE1248" s="45" t="s">
        <v>8719</v>
      </c>
      <c r="AF1248" t="s">
        <v>1497</v>
      </c>
      <c r="AI1248" t="s">
        <v>8311</v>
      </c>
      <c r="AK1248" t="s">
        <v>559</v>
      </c>
      <c r="AU1248"/>
      <c r="AX1248"/>
      <c r="BC1248" s="173"/>
      <c r="BD1248" s="173"/>
      <c r="BE1248" s="173"/>
      <c r="BF1248" s="173"/>
      <c r="BG1248" s="166"/>
      <c r="BH1248" s="166"/>
      <c r="BI1248" s="160"/>
      <c r="BJ1248" s="43">
        <f t="shared" si="135"/>
        <v>0</v>
      </c>
      <c r="BK1248" s="44"/>
      <c r="BL1248" s="44"/>
      <c r="BM1248" s="44"/>
      <c r="BN1248" s="43">
        <f>BJ1248</f>
        <v>0</v>
      </c>
      <c r="BR1248" s="2" t="s">
        <v>10975</v>
      </c>
    </row>
    <row r="1249" spans="1:70" x14ac:dyDescent="0.2">
      <c r="A1249" t="s">
        <v>4293</v>
      </c>
      <c r="B1249" t="s">
        <v>9251</v>
      </c>
      <c r="C1249" t="s">
        <v>81</v>
      </c>
      <c r="D1249" t="s">
        <v>1490</v>
      </c>
      <c r="E1249" t="s">
        <v>70</v>
      </c>
      <c r="F1249" t="s">
        <v>1061</v>
      </c>
      <c r="G1249" s="22">
        <v>88</v>
      </c>
      <c r="H1249" s="22">
        <v>88</v>
      </c>
      <c r="I1249" s="22">
        <f t="shared" si="136"/>
        <v>88</v>
      </c>
      <c r="J1249" s="22"/>
      <c r="K1249" s="90"/>
      <c r="L1249" s="90"/>
      <c r="M1249" s="2"/>
      <c r="N1249" t="s">
        <v>40</v>
      </c>
      <c r="O1249" t="s">
        <v>35</v>
      </c>
      <c r="P1249" t="s">
        <v>89</v>
      </c>
      <c r="Q1249" t="s">
        <v>4319</v>
      </c>
      <c r="U1249" s="2" t="s">
        <v>37</v>
      </c>
      <c r="V1249" t="s">
        <v>9278</v>
      </c>
      <c r="Y1249" s="90"/>
      <c r="Z1249" s="2">
        <v>3</v>
      </c>
      <c r="AA1249" s="22">
        <v>97</v>
      </c>
      <c r="AB1249" s="22"/>
      <c r="AC1249" s="22"/>
      <c r="AD1249" s="22"/>
      <c r="AE1249" s="22"/>
      <c r="AF1249" t="s">
        <v>1440</v>
      </c>
      <c r="AI1249" t="s">
        <v>7651</v>
      </c>
      <c r="AK1249" t="s">
        <v>559</v>
      </c>
      <c r="AU1249"/>
      <c r="AV1249"/>
      <c r="AW1249"/>
      <c r="AX1249"/>
      <c r="BC1249" s="173"/>
      <c r="BD1249" s="173"/>
      <c r="BE1249" s="173"/>
      <c r="BF1249" s="173"/>
      <c r="BG1249" s="166"/>
      <c r="BH1249" s="166"/>
      <c r="BI1249" s="160"/>
      <c r="BJ1249" s="43">
        <f t="shared" si="135"/>
        <v>0</v>
      </c>
      <c r="BK1249" s="44"/>
      <c r="BL1249" s="44"/>
      <c r="BM1249" s="44"/>
      <c r="BN1249" s="44"/>
      <c r="BR1249" s="2" t="s">
        <v>10975</v>
      </c>
    </row>
    <row r="1250" spans="1:70" x14ac:dyDescent="0.2">
      <c r="A1250" t="s">
        <v>4293</v>
      </c>
      <c r="B1250" t="s">
        <v>9251</v>
      </c>
      <c r="C1250" t="s">
        <v>81</v>
      </c>
      <c r="D1250" t="s">
        <v>1490</v>
      </c>
      <c r="E1250" t="s">
        <v>70</v>
      </c>
      <c r="F1250" t="s">
        <v>1061</v>
      </c>
      <c r="G1250" s="22">
        <v>88</v>
      </c>
      <c r="H1250" s="22">
        <v>88</v>
      </c>
      <c r="I1250" s="22">
        <f t="shared" si="136"/>
        <v>88</v>
      </c>
      <c r="J1250" s="22"/>
      <c r="K1250" s="90"/>
      <c r="L1250" s="90"/>
      <c r="M1250" s="2"/>
      <c r="N1250" t="s">
        <v>40</v>
      </c>
      <c r="O1250" t="s">
        <v>35</v>
      </c>
      <c r="P1250" t="s">
        <v>89</v>
      </c>
      <c r="Q1250" t="s">
        <v>4319</v>
      </c>
      <c r="U1250" s="2" t="s">
        <v>37</v>
      </c>
      <c r="V1250" t="s">
        <v>9279</v>
      </c>
      <c r="Y1250" s="90"/>
      <c r="Z1250" s="2">
        <v>3</v>
      </c>
      <c r="AA1250" s="22">
        <v>111</v>
      </c>
      <c r="AB1250" s="22"/>
      <c r="AC1250" s="22"/>
      <c r="AD1250" s="22"/>
      <c r="AE1250" s="22"/>
      <c r="AF1250" t="s">
        <v>9280</v>
      </c>
      <c r="AI1250" t="s">
        <v>668</v>
      </c>
      <c r="AK1250" t="s">
        <v>559</v>
      </c>
      <c r="AU1250"/>
      <c r="AV1250"/>
      <c r="AW1250"/>
      <c r="AX1250"/>
      <c r="BC1250" s="173"/>
      <c r="BD1250" s="173"/>
      <c r="BE1250" s="173"/>
      <c r="BF1250" s="173"/>
      <c r="BG1250" s="166"/>
      <c r="BH1250" s="166"/>
      <c r="BI1250" s="160"/>
      <c r="BJ1250" s="43">
        <f t="shared" si="135"/>
        <v>0</v>
      </c>
      <c r="BK1250" s="44"/>
      <c r="BL1250" s="44"/>
      <c r="BM1250" s="44"/>
      <c r="BN1250" s="44"/>
      <c r="BR1250" s="2" t="s">
        <v>10975</v>
      </c>
    </row>
    <row r="1251" spans="1:70" x14ac:dyDescent="0.2">
      <c r="A1251" t="s">
        <v>4293</v>
      </c>
      <c r="B1251" t="s">
        <v>9251</v>
      </c>
      <c r="C1251" t="s">
        <v>81</v>
      </c>
      <c r="D1251" t="s">
        <v>1490</v>
      </c>
      <c r="E1251" t="s">
        <v>70</v>
      </c>
      <c r="F1251" t="s">
        <v>1061</v>
      </c>
      <c r="G1251" s="22">
        <v>88</v>
      </c>
      <c r="H1251" s="22">
        <v>88</v>
      </c>
      <c r="I1251" s="22">
        <f t="shared" si="136"/>
        <v>88</v>
      </c>
      <c r="J1251" s="22"/>
      <c r="K1251" s="90"/>
      <c r="L1251" s="90"/>
      <c r="M1251" s="2"/>
      <c r="N1251" t="s">
        <v>66</v>
      </c>
      <c r="O1251" t="s">
        <v>35</v>
      </c>
      <c r="P1251" t="s">
        <v>89</v>
      </c>
      <c r="Q1251" t="s">
        <v>4306</v>
      </c>
      <c r="U1251" s="2" t="s">
        <v>37</v>
      </c>
      <c r="V1251" t="s">
        <v>9281</v>
      </c>
      <c r="Y1251" s="90"/>
      <c r="Z1251" s="2">
        <v>4</v>
      </c>
      <c r="AA1251" s="22">
        <v>120</v>
      </c>
      <c r="AB1251" s="22"/>
      <c r="AC1251" s="22"/>
      <c r="AD1251" s="22"/>
      <c r="AE1251" s="45" t="s">
        <v>9282</v>
      </c>
      <c r="AF1251" t="s">
        <v>9283</v>
      </c>
      <c r="AI1251" t="s">
        <v>8311</v>
      </c>
      <c r="AK1251" t="s">
        <v>559</v>
      </c>
      <c r="AV1251"/>
      <c r="AX1251"/>
      <c r="BC1251" s="173"/>
      <c r="BD1251" s="173"/>
      <c r="BE1251" s="173"/>
      <c r="BF1251" s="173"/>
      <c r="BG1251" s="166"/>
      <c r="BH1251" s="166"/>
      <c r="BI1251" s="160"/>
      <c r="BJ1251" s="43">
        <f t="shared" si="135"/>
        <v>0</v>
      </c>
      <c r="BK1251" s="44"/>
      <c r="BL1251" s="44"/>
      <c r="BM1251" s="43">
        <f>BJ1251</f>
        <v>0</v>
      </c>
      <c r="BN1251" s="44"/>
      <c r="BR1251" s="2" t="s">
        <v>10975</v>
      </c>
    </row>
    <row r="1252" spans="1:70" x14ac:dyDescent="0.2">
      <c r="A1252" t="s">
        <v>4293</v>
      </c>
      <c r="B1252" t="s">
        <v>9251</v>
      </c>
      <c r="C1252" t="s">
        <v>81</v>
      </c>
      <c r="D1252" t="s">
        <v>1490</v>
      </c>
      <c r="E1252" t="s">
        <v>70</v>
      </c>
      <c r="F1252" t="s">
        <v>1061</v>
      </c>
      <c r="G1252" s="22">
        <v>88</v>
      </c>
      <c r="H1252" s="22">
        <v>88</v>
      </c>
      <c r="I1252" s="22">
        <f t="shared" si="136"/>
        <v>88</v>
      </c>
      <c r="J1252" s="22"/>
      <c r="K1252" s="90"/>
      <c r="L1252" s="90"/>
      <c r="M1252" s="2"/>
      <c r="N1252" t="s">
        <v>40</v>
      </c>
      <c r="O1252" t="s">
        <v>35</v>
      </c>
      <c r="P1252" t="s">
        <v>89</v>
      </c>
      <c r="Q1252" t="s">
        <v>9284</v>
      </c>
      <c r="U1252" s="2" t="s">
        <v>37</v>
      </c>
      <c r="V1252" t="s">
        <v>9285</v>
      </c>
      <c r="Y1252" s="90"/>
      <c r="Z1252" s="2">
        <v>4</v>
      </c>
      <c r="AA1252" s="22">
        <v>124</v>
      </c>
      <c r="AB1252" s="22"/>
      <c r="AC1252" s="22"/>
      <c r="AD1252" s="22"/>
      <c r="AE1252" s="45" t="s">
        <v>9282</v>
      </c>
      <c r="AF1252" t="s">
        <v>1514</v>
      </c>
      <c r="AI1252" t="s">
        <v>9286</v>
      </c>
      <c r="AK1252" t="s">
        <v>559</v>
      </c>
      <c r="AV1252"/>
      <c r="AX1252"/>
      <c r="BC1252" s="173"/>
      <c r="BD1252" s="173"/>
      <c r="BE1252" s="173"/>
      <c r="BF1252" s="173"/>
      <c r="BG1252" s="166"/>
      <c r="BH1252" s="166"/>
      <c r="BI1252" s="160"/>
      <c r="BJ1252" s="43">
        <f t="shared" si="135"/>
        <v>0</v>
      </c>
      <c r="BK1252" s="44"/>
      <c r="BL1252" s="44"/>
      <c r="BM1252" s="43">
        <f>BJ1252</f>
        <v>0</v>
      </c>
      <c r="BN1252" s="44"/>
      <c r="BR1252" s="2" t="s">
        <v>10975</v>
      </c>
    </row>
    <row r="1253" spans="1:70" x14ac:dyDescent="0.2">
      <c r="A1253" t="s">
        <v>4293</v>
      </c>
      <c r="B1253" t="s">
        <v>9251</v>
      </c>
      <c r="C1253" t="s">
        <v>81</v>
      </c>
      <c r="D1253" t="s">
        <v>1490</v>
      </c>
      <c r="E1253" t="s">
        <v>70</v>
      </c>
      <c r="F1253" t="s">
        <v>1061</v>
      </c>
      <c r="G1253" s="22">
        <v>88</v>
      </c>
      <c r="H1253" s="22">
        <v>88</v>
      </c>
      <c r="I1253" s="22">
        <f t="shared" si="136"/>
        <v>88</v>
      </c>
      <c r="J1253" s="22"/>
      <c r="K1253" s="90"/>
      <c r="L1253" s="90"/>
      <c r="M1253" s="2"/>
      <c r="N1253" t="s">
        <v>66</v>
      </c>
      <c r="O1253" t="s">
        <v>35</v>
      </c>
      <c r="P1253" t="s">
        <v>89</v>
      </c>
      <c r="Q1253" t="s">
        <v>4306</v>
      </c>
      <c r="U1253" s="2" t="s">
        <v>37</v>
      </c>
      <c r="V1253" t="s">
        <v>9287</v>
      </c>
      <c r="Y1253" s="90"/>
      <c r="Z1253" s="2">
        <v>3</v>
      </c>
      <c r="AA1253" s="22">
        <v>84</v>
      </c>
      <c r="AB1253" s="22"/>
      <c r="AC1253" s="22"/>
      <c r="AD1253" s="22"/>
      <c r="AE1253" s="45" t="s">
        <v>7551</v>
      </c>
      <c r="AF1253" t="s">
        <v>1507</v>
      </c>
      <c r="AI1253" t="s">
        <v>8311</v>
      </c>
      <c r="AK1253" t="s">
        <v>559</v>
      </c>
      <c r="AV1253"/>
      <c r="AX1253"/>
      <c r="BC1253" s="173"/>
      <c r="BD1253" s="173"/>
      <c r="BE1253" s="173"/>
      <c r="BF1253" s="173"/>
      <c r="BG1253" s="166"/>
      <c r="BH1253" s="166"/>
      <c r="BI1253" s="160"/>
      <c r="BJ1253" s="43">
        <f t="shared" si="135"/>
        <v>0</v>
      </c>
      <c r="BK1253" s="44"/>
      <c r="BL1253" s="44"/>
      <c r="BM1253" s="43">
        <f>BJ1253</f>
        <v>0</v>
      </c>
      <c r="BN1253" s="44"/>
      <c r="BR1253" s="2" t="s">
        <v>10975</v>
      </c>
    </row>
    <row r="1254" spans="1:70" x14ac:dyDescent="0.2">
      <c r="A1254" t="s">
        <v>4293</v>
      </c>
      <c r="B1254" t="s">
        <v>9251</v>
      </c>
      <c r="C1254" t="s">
        <v>81</v>
      </c>
      <c r="D1254" t="s">
        <v>1490</v>
      </c>
      <c r="E1254" t="s">
        <v>70</v>
      </c>
      <c r="F1254" t="s">
        <v>1061</v>
      </c>
      <c r="G1254" s="22">
        <v>88</v>
      </c>
      <c r="H1254" s="22">
        <v>88</v>
      </c>
      <c r="I1254" s="22">
        <f t="shared" si="136"/>
        <v>88</v>
      </c>
      <c r="J1254" s="22"/>
      <c r="K1254" s="90"/>
      <c r="L1254" s="90"/>
      <c r="M1254" s="2"/>
      <c r="N1254" t="s">
        <v>40</v>
      </c>
      <c r="O1254" t="s">
        <v>35</v>
      </c>
      <c r="P1254" t="s">
        <v>89</v>
      </c>
      <c r="Q1254" t="s">
        <v>4368</v>
      </c>
      <c r="U1254" s="2" t="s">
        <v>37</v>
      </c>
      <c r="V1254" t="s">
        <v>9288</v>
      </c>
      <c r="Y1254" s="90"/>
      <c r="Z1254" s="2">
        <v>4</v>
      </c>
      <c r="AA1254" s="22">
        <v>121</v>
      </c>
      <c r="AB1254" s="22"/>
      <c r="AC1254" s="22"/>
      <c r="AD1254" s="22"/>
      <c r="AE1254" s="45" t="s">
        <v>7551</v>
      </c>
      <c r="AF1254" t="s">
        <v>9289</v>
      </c>
      <c r="AI1254" t="s">
        <v>9290</v>
      </c>
      <c r="AK1254" t="s">
        <v>559</v>
      </c>
      <c r="AV1254"/>
      <c r="AX1254"/>
      <c r="BC1254" s="173"/>
      <c r="BD1254" s="173"/>
      <c r="BE1254" s="173"/>
      <c r="BF1254" s="173"/>
      <c r="BG1254" s="166"/>
      <c r="BH1254" s="166"/>
      <c r="BI1254" s="160"/>
      <c r="BJ1254" s="43">
        <f t="shared" si="135"/>
        <v>0</v>
      </c>
      <c r="BK1254" s="44"/>
      <c r="BL1254" s="44"/>
      <c r="BM1254" s="43">
        <f>BJ1254</f>
        <v>0</v>
      </c>
      <c r="BN1254" s="44"/>
      <c r="BR1254" s="2" t="s">
        <v>10975</v>
      </c>
    </row>
    <row r="1255" spans="1:70" x14ac:dyDescent="0.2">
      <c r="A1255" t="s">
        <v>4293</v>
      </c>
      <c r="B1255" t="s">
        <v>9251</v>
      </c>
      <c r="C1255" t="s">
        <v>81</v>
      </c>
      <c r="D1255" t="s">
        <v>1490</v>
      </c>
      <c r="E1255" t="s">
        <v>70</v>
      </c>
      <c r="F1255" t="s">
        <v>1061</v>
      </c>
      <c r="G1255" s="22">
        <v>88</v>
      </c>
      <c r="H1255" s="22">
        <v>88</v>
      </c>
      <c r="I1255" s="22">
        <f t="shared" si="136"/>
        <v>88</v>
      </c>
      <c r="J1255" s="22"/>
      <c r="K1255" s="90"/>
      <c r="L1255" s="90"/>
      <c r="M1255" s="2"/>
      <c r="N1255" t="s">
        <v>40</v>
      </c>
      <c r="O1255" t="s">
        <v>35</v>
      </c>
      <c r="P1255" t="s">
        <v>89</v>
      </c>
      <c r="Q1255" t="s">
        <v>4298</v>
      </c>
      <c r="U1255" s="2" t="s">
        <v>37</v>
      </c>
      <c r="V1255" t="s">
        <v>9291</v>
      </c>
      <c r="Y1255" s="90"/>
      <c r="Z1255" s="2">
        <v>2</v>
      </c>
      <c r="AA1255" s="22">
        <v>120</v>
      </c>
      <c r="AB1255" s="22"/>
      <c r="AC1255" s="22"/>
      <c r="AD1255" s="22"/>
      <c r="AE1255" s="45" t="s">
        <v>8783</v>
      </c>
      <c r="AF1255" t="s">
        <v>3691</v>
      </c>
      <c r="AI1255" t="s">
        <v>9292</v>
      </c>
      <c r="AK1255" t="s">
        <v>559</v>
      </c>
      <c r="AT1255" s="2"/>
      <c r="AU1255"/>
      <c r="AV1255"/>
      <c r="AX1255"/>
      <c r="BC1255" s="173"/>
      <c r="BD1255" s="173"/>
      <c r="BE1255" s="173"/>
      <c r="BF1255" s="173"/>
      <c r="BG1255" s="166"/>
      <c r="BH1255" s="166"/>
      <c r="BI1255" s="160"/>
      <c r="BJ1255" s="43">
        <f t="shared" si="135"/>
        <v>0</v>
      </c>
      <c r="BK1255" s="44"/>
      <c r="BL1255" s="43">
        <f>BJ1255</f>
        <v>0</v>
      </c>
      <c r="BM1255" s="44"/>
      <c r="BN1255" s="44"/>
      <c r="BR1255" s="2" t="s">
        <v>10975</v>
      </c>
    </row>
    <row r="1256" spans="1:70" x14ac:dyDescent="0.2">
      <c r="A1256" t="s">
        <v>4293</v>
      </c>
      <c r="B1256" t="s">
        <v>9251</v>
      </c>
      <c r="C1256" t="s">
        <v>81</v>
      </c>
      <c r="D1256" t="s">
        <v>1490</v>
      </c>
      <c r="E1256" t="s">
        <v>70</v>
      </c>
      <c r="F1256" t="s">
        <v>1061</v>
      </c>
      <c r="G1256" s="22">
        <v>88</v>
      </c>
      <c r="H1256" s="22">
        <v>88</v>
      </c>
      <c r="I1256" s="22">
        <f t="shared" si="136"/>
        <v>88</v>
      </c>
      <c r="J1256" s="22"/>
      <c r="K1256" s="90"/>
      <c r="L1256" s="90"/>
      <c r="M1256" s="2"/>
      <c r="N1256" t="s">
        <v>40</v>
      </c>
      <c r="O1256" t="s">
        <v>35</v>
      </c>
      <c r="P1256" t="s">
        <v>89</v>
      </c>
      <c r="Q1256" t="s">
        <v>4298</v>
      </c>
      <c r="U1256" s="2" t="s">
        <v>37</v>
      </c>
      <c r="V1256" t="s">
        <v>9293</v>
      </c>
      <c r="Y1256" s="90"/>
      <c r="Z1256" s="2">
        <v>2</v>
      </c>
      <c r="AA1256" s="22">
        <v>119</v>
      </c>
      <c r="AB1256" s="22"/>
      <c r="AC1256" s="22"/>
      <c r="AD1256" s="22"/>
      <c r="AE1256" s="45" t="s">
        <v>8783</v>
      </c>
      <c r="AF1256" t="s">
        <v>3693</v>
      </c>
      <c r="AI1256" t="s">
        <v>9292</v>
      </c>
      <c r="AK1256" t="s">
        <v>559</v>
      </c>
      <c r="AT1256" s="2"/>
      <c r="AU1256"/>
      <c r="AV1256"/>
      <c r="AX1256"/>
      <c r="BC1256" s="173"/>
      <c r="BD1256" s="173"/>
      <c r="BE1256" s="173"/>
      <c r="BF1256" s="173"/>
      <c r="BG1256" s="166"/>
      <c r="BH1256" s="166"/>
      <c r="BI1256" s="160"/>
      <c r="BJ1256" s="43">
        <f t="shared" si="135"/>
        <v>0</v>
      </c>
      <c r="BK1256" s="44"/>
      <c r="BL1256" s="43">
        <f>BJ1256</f>
        <v>0</v>
      </c>
      <c r="BM1256" s="44"/>
      <c r="BN1256" s="44"/>
      <c r="BR1256" s="2" t="s">
        <v>10975</v>
      </c>
    </row>
    <row r="1257" spans="1:70" x14ac:dyDescent="0.2">
      <c r="A1257" t="s">
        <v>4293</v>
      </c>
      <c r="B1257" t="s">
        <v>9251</v>
      </c>
      <c r="C1257" t="s">
        <v>81</v>
      </c>
      <c r="D1257" t="s">
        <v>1490</v>
      </c>
      <c r="E1257" t="s">
        <v>70</v>
      </c>
      <c r="F1257" t="s">
        <v>1061</v>
      </c>
      <c r="G1257" s="22">
        <v>88</v>
      </c>
      <c r="H1257" s="22">
        <v>88</v>
      </c>
      <c r="I1257" s="22">
        <f t="shared" si="136"/>
        <v>88</v>
      </c>
      <c r="J1257" s="22"/>
      <c r="K1257" s="90"/>
      <c r="L1257" s="90"/>
      <c r="M1257" s="2"/>
      <c r="N1257" t="s">
        <v>40</v>
      </c>
      <c r="O1257" t="s">
        <v>35</v>
      </c>
      <c r="P1257" t="s">
        <v>89</v>
      </c>
      <c r="Q1257" t="s">
        <v>4327</v>
      </c>
      <c r="U1257" s="2" t="s">
        <v>37</v>
      </c>
      <c r="V1257" t="s">
        <v>9294</v>
      </c>
      <c r="Y1257" s="90"/>
      <c r="Z1257" s="2">
        <v>2</v>
      </c>
      <c r="AA1257" s="22">
        <v>119</v>
      </c>
      <c r="AB1257" s="22"/>
      <c r="AC1257" s="22"/>
      <c r="AD1257" s="22"/>
      <c r="AE1257" s="45" t="s">
        <v>8783</v>
      </c>
      <c r="AF1257" t="s">
        <v>3696</v>
      </c>
      <c r="AI1257" t="s">
        <v>9292</v>
      </c>
      <c r="AK1257" t="s">
        <v>559</v>
      </c>
      <c r="AT1257" s="2"/>
      <c r="AU1257"/>
      <c r="AV1257"/>
      <c r="AX1257"/>
      <c r="BC1257" s="173"/>
      <c r="BD1257" s="173"/>
      <c r="BE1257" s="173"/>
      <c r="BF1257" s="173"/>
      <c r="BG1257" s="166"/>
      <c r="BH1257" s="166"/>
      <c r="BI1257" s="160"/>
      <c r="BJ1257" s="43">
        <f t="shared" si="135"/>
        <v>0</v>
      </c>
      <c r="BK1257" s="44"/>
      <c r="BL1257" s="43">
        <f>BJ1257</f>
        <v>0</v>
      </c>
      <c r="BM1257" s="44"/>
      <c r="BN1257" s="44"/>
      <c r="BR1257" s="2" t="s">
        <v>10975</v>
      </c>
    </row>
    <row r="1258" spans="1:70" x14ac:dyDescent="0.2">
      <c r="A1258" t="s">
        <v>4293</v>
      </c>
      <c r="B1258" t="s">
        <v>9251</v>
      </c>
      <c r="C1258" t="s">
        <v>81</v>
      </c>
      <c r="D1258" t="s">
        <v>1490</v>
      </c>
      <c r="E1258" t="s">
        <v>70</v>
      </c>
      <c r="F1258" t="s">
        <v>1061</v>
      </c>
      <c r="G1258" s="22">
        <v>88</v>
      </c>
      <c r="H1258" s="22">
        <v>88</v>
      </c>
      <c r="I1258" s="22">
        <f t="shared" si="136"/>
        <v>88</v>
      </c>
      <c r="J1258" s="22"/>
      <c r="K1258" s="90"/>
      <c r="L1258" s="90"/>
      <c r="M1258" s="2"/>
      <c r="N1258" t="s">
        <v>40</v>
      </c>
      <c r="O1258" t="s">
        <v>35</v>
      </c>
      <c r="P1258" t="s">
        <v>89</v>
      </c>
      <c r="Q1258" t="s">
        <v>4327</v>
      </c>
      <c r="U1258" s="2" t="s">
        <v>37</v>
      </c>
      <c r="V1258" t="s">
        <v>9295</v>
      </c>
      <c r="Y1258" s="90"/>
      <c r="Z1258" s="2">
        <v>2</v>
      </c>
      <c r="AA1258" s="22">
        <v>119</v>
      </c>
      <c r="AB1258" s="22"/>
      <c r="AC1258" s="22"/>
      <c r="AD1258" s="22"/>
      <c r="AE1258" s="45" t="s">
        <v>8783</v>
      </c>
      <c r="AF1258" t="s">
        <v>3699</v>
      </c>
      <c r="AI1258" t="s">
        <v>9292</v>
      </c>
      <c r="AK1258" t="s">
        <v>559</v>
      </c>
      <c r="AT1258" s="2"/>
      <c r="AU1258"/>
      <c r="AV1258"/>
      <c r="AX1258"/>
      <c r="BC1258" s="173"/>
      <c r="BD1258" s="173"/>
      <c r="BE1258" s="173"/>
      <c r="BF1258" s="173"/>
      <c r="BG1258" s="166"/>
      <c r="BH1258" s="166"/>
      <c r="BI1258" s="160"/>
      <c r="BJ1258" s="43">
        <f t="shared" si="135"/>
        <v>0</v>
      </c>
      <c r="BK1258" s="44"/>
      <c r="BL1258" s="43">
        <f>BJ1258</f>
        <v>0</v>
      </c>
      <c r="BM1258" s="44"/>
      <c r="BN1258" s="44"/>
      <c r="BR1258" s="2" t="s">
        <v>10975</v>
      </c>
    </row>
    <row r="1259" spans="1:70" s="49" customFormat="1" x14ac:dyDescent="0.2">
      <c r="A1259" t="s">
        <v>4293</v>
      </c>
      <c r="B1259" t="s">
        <v>9251</v>
      </c>
      <c r="C1259" t="s">
        <v>81</v>
      </c>
      <c r="D1259" t="s">
        <v>1490</v>
      </c>
      <c r="E1259" t="s">
        <v>70</v>
      </c>
      <c r="F1259" t="s">
        <v>1061</v>
      </c>
      <c r="G1259" s="22">
        <v>88</v>
      </c>
      <c r="H1259" s="22">
        <v>88</v>
      </c>
      <c r="I1259" s="22">
        <f t="shared" si="136"/>
        <v>88</v>
      </c>
      <c r="J1259" s="22"/>
      <c r="K1259" s="90"/>
      <c r="L1259" s="90"/>
      <c r="M1259" s="2"/>
      <c r="N1259" t="s">
        <v>66</v>
      </c>
      <c r="O1259" t="s">
        <v>35</v>
      </c>
      <c r="P1259" t="s">
        <v>89</v>
      </c>
      <c r="Q1259" t="s">
        <v>4324</v>
      </c>
      <c r="R1259"/>
      <c r="S1259"/>
      <c r="T1259"/>
      <c r="U1259" s="2" t="s">
        <v>37</v>
      </c>
      <c r="V1259" t="s">
        <v>9296</v>
      </c>
      <c r="W1259"/>
      <c r="X1259"/>
      <c r="Y1259" s="90"/>
      <c r="Z1259" s="2">
        <v>3</v>
      </c>
      <c r="AA1259" s="22">
        <v>84</v>
      </c>
      <c r="AB1259" s="22"/>
      <c r="AC1259" s="22"/>
      <c r="AD1259" s="22"/>
      <c r="AE1259" s="22"/>
      <c r="AF1259" t="s">
        <v>4508</v>
      </c>
      <c r="AG1259"/>
      <c r="AH1259"/>
      <c r="AI1259" t="s">
        <v>8311</v>
      </c>
      <c r="AJ1259"/>
      <c r="AK1259" t="s">
        <v>559</v>
      </c>
      <c r="AL1259"/>
      <c r="AM1259"/>
      <c r="AN1259"/>
      <c r="AO1259"/>
      <c r="AP1259"/>
      <c r="AQ1259"/>
      <c r="AR1259"/>
      <c r="AS1259"/>
      <c r="AT1259"/>
      <c r="AU1259"/>
      <c r="AV1259"/>
      <c r="AW1259"/>
      <c r="AX1259"/>
      <c r="AY1259" s="43"/>
      <c r="AZ1259" s="43"/>
      <c r="BA1259" s="43"/>
      <c r="BB1259" s="43"/>
      <c r="BC1259" s="173"/>
      <c r="BD1259" s="173"/>
      <c r="BE1259" s="173"/>
      <c r="BF1259" s="173"/>
      <c r="BG1259" s="166"/>
      <c r="BH1259" s="166"/>
      <c r="BI1259" s="160"/>
      <c r="BJ1259" s="43">
        <f t="shared" si="135"/>
        <v>0</v>
      </c>
      <c r="BK1259" s="44"/>
      <c r="BL1259" s="44"/>
      <c r="BM1259" s="44"/>
      <c r="BN1259" s="44"/>
      <c r="BO1259" s="2"/>
      <c r="BP1259" s="2"/>
      <c r="BQ1259"/>
      <c r="BR1259" s="2" t="s">
        <v>10975</v>
      </c>
    </row>
    <row r="1260" spans="1:70" x14ac:dyDescent="0.2">
      <c r="A1260" t="s">
        <v>4293</v>
      </c>
      <c r="B1260" t="s">
        <v>9297</v>
      </c>
      <c r="C1260" t="s">
        <v>81</v>
      </c>
      <c r="D1260" t="s">
        <v>1490</v>
      </c>
      <c r="E1260" t="s">
        <v>70</v>
      </c>
      <c r="F1260" t="s">
        <v>914</v>
      </c>
      <c r="G1260" s="22">
        <v>72</v>
      </c>
      <c r="H1260" s="22">
        <v>72</v>
      </c>
      <c r="I1260" s="22">
        <f t="shared" si="136"/>
        <v>72</v>
      </c>
      <c r="J1260" s="22"/>
      <c r="K1260" s="90"/>
      <c r="L1260" s="90"/>
      <c r="M1260" s="2"/>
      <c r="N1260" t="s">
        <v>60</v>
      </c>
      <c r="O1260" t="s">
        <v>35</v>
      </c>
      <c r="P1260" t="s">
        <v>89</v>
      </c>
      <c r="Q1260" t="s">
        <v>4329</v>
      </c>
      <c r="U1260" s="2" t="s">
        <v>37</v>
      </c>
      <c r="V1260" t="s">
        <v>9298</v>
      </c>
      <c r="Y1260" s="90"/>
      <c r="Z1260" s="2">
        <v>4</v>
      </c>
      <c r="AA1260" s="22">
        <v>104</v>
      </c>
      <c r="AB1260" s="22"/>
      <c r="AC1260" s="22"/>
      <c r="AD1260" s="22"/>
      <c r="AE1260" s="45" t="s">
        <v>9299</v>
      </c>
      <c r="AF1260" t="s">
        <v>5401</v>
      </c>
      <c r="AI1260" t="s">
        <v>8311</v>
      </c>
      <c r="AK1260" t="s">
        <v>94</v>
      </c>
      <c r="AU1260"/>
      <c r="AX1260"/>
      <c r="BC1260" s="173"/>
      <c r="BD1260" s="173"/>
      <c r="BE1260" s="173"/>
      <c r="BF1260" s="173"/>
      <c r="BG1260" s="166"/>
      <c r="BH1260" s="166"/>
      <c r="BI1260" s="160"/>
      <c r="BJ1260" s="43">
        <f t="shared" si="135"/>
        <v>0</v>
      </c>
      <c r="BK1260" s="44"/>
      <c r="BL1260" s="44"/>
      <c r="BM1260" s="44"/>
      <c r="BN1260" s="43">
        <f>BJ1260</f>
        <v>0</v>
      </c>
      <c r="BR1260" s="2" t="s">
        <v>10975</v>
      </c>
    </row>
    <row r="1261" spans="1:70" x14ac:dyDescent="0.2">
      <c r="A1261" t="s">
        <v>4293</v>
      </c>
      <c r="B1261" t="s">
        <v>9297</v>
      </c>
      <c r="C1261" t="s">
        <v>81</v>
      </c>
      <c r="D1261" t="s">
        <v>1490</v>
      </c>
      <c r="E1261" t="s">
        <v>70</v>
      </c>
      <c r="F1261" t="s">
        <v>914</v>
      </c>
      <c r="G1261" s="22">
        <v>72</v>
      </c>
      <c r="H1261" s="22">
        <v>72</v>
      </c>
      <c r="I1261" s="22">
        <f t="shared" si="136"/>
        <v>72</v>
      </c>
      <c r="J1261" s="22"/>
      <c r="K1261" s="90"/>
      <c r="L1261" s="90"/>
      <c r="M1261" s="2"/>
      <c r="N1261" t="s">
        <v>60</v>
      </c>
      <c r="O1261" t="s">
        <v>35</v>
      </c>
      <c r="P1261" t="s">
        <v>89</v>
      </c>
      <c r="Q1261" t="s">
        <v>4329</v>
      </c>
      <c r="U1261" s="2" t="s">
        <v>37</v>
      </c>
      <c r="V1261" t="s">
        <v>9300</v>
      </c>
      <c r="Y1261" s="90"/>
      <c r="Z1261" s="2">
        <v>4</v>
      </c>
      <c r="AA1261" s="22">
        <v>92</v>
      </c>
      <c r="AB1261" s="22"/>
      <c r="AC1261" s="22"/>
      <c r="AD1261" s="22"/>
      <c r="AE1261" s="22"/>
      <c r="AF1261" t="s">
        <v>2005</v>
      </c>
      <c r="AI1261" t="s">
        <v>8311</v>
      </c>
      <c r="AK1261" t="s">
        <v>94</v>
      </c>
      <c r="AU1261"/>
      <c r="AV1261"/>
      <c r="AW1261"/>
      <c r="AX1261"/>
      <c r="BC1261" s="173"/>
      <c r="BD1261" s="173"/>
      <c r="BE1261" s="173"/>
      <c r="BF1261" s="173"/>
      <c r="BG1261" s="166"/>
      <c r="BH1261" s="166"/>
      <c r="BI1261" s="160"/>
      <c r="BJ1261" s="43">
        <f t="shared" si="135"/>
        <v>0</v>
      </c>
      <c r="BK1261" s="44"/>
      <c r="BL1261" s="44"/>
      <c r="BM1261" s="44"/>
      <c r="BN1261" s="44"/>
      <c r="BR1261" s="2" t="s">
        <v>10975</v>
      </c>
    </row>
    <row r="1262" spans="1:70" x14ac:dyDescent="0.2">
      <c r="A1262" t="s">
        <v>4293</v>
      </c>
      <c r="B1262" t="s">
        <v>9297</v>
      </c>
      <c r="C1262" t="s">
        <v>81</v>
      </c>
      <c r="D1262" t="s">
        <v>1490</v>
      </c>
      <c r="E1262" t="s">
        <v>70</v>
      </c>
      <c r="F1262" t="s">
        <v>914</v>
      </c>
      <c r="G1262" s="22">
        <v>72</v>
      </c>
      <c r="H1262" s="22">
        <v>72</v>
      </c>
      <c r="I1262" s="22">
        <f t="shared" si="136"/>
        <v>72</v>
      </c>
      <c r="J1262" s="22"/>
      <c r="K1262" s="90"/>
      <c r="L1262" s="90"/>
      <c r="M1262" s="2"/>
      <c r="N1262" t="s">
        <v>60</v>
      </c>
      <c r="O1262" t="s">
        <v>35</v>
      </c>
      <c r="P1262" t="s">
        <v>89</v>
      </c>
      <c r="Q1262" t="s">
        <v>4357</v>
      </c>
      <c r="U1262" s="2" t="s">
        <v>37</v>
      </c>
      <c r="V1262" t="s">
        <v>9301</v>
      </c>
      <c r="Y1262" s="90"/>
      <c r="Z1262" s="2">
        <v>4</v>
      </c>
      <c r="AA1262" s="22">
        <v>109</v>
      </c>
      <c r="AB1262" s="22"/>
      <c r="AC1262" s="22"/>
      <c r="AD1262" s="22"/>
      <c r="AE1262" s="22"/>
      <c r="AF1262" t="s">
        <v>7546</v>
      </c>
      <c r="AI1262" t="s">
        <v>8311</v>
      </c>
      <c r="AK1262" t="s">
        <v>94</v>
      </c>
      <c r="AU1262"/>
      <c r="AV1262"/>
      <c r="AW1262"/>
      <c r="AX1262"/>
      <c r="BC1262" s="173"/>
      <c r="BD1262" s="173"/>
      <c r="BE1262" s="173"/>
      <c r="BF1262" s="173"/>
      <c r="BG1262" s="166"/>
      <c r="BH1262" s="166"/>
      <c r="BI1262" s="160"/>
      <c r="BJ1262" s="43">
        <f t="shared" si="135"/>
        <v>0</v>
      </c>
      <c r="BK1262" s="44"/>
      <c r="BL1262" s="44"/>
      <c r="BM1262" s="44"/>
      <c r="BN1262" s="44"/>
      <c r="BR1262" s="2" t="s">
        <v>10975</v>
      </c>
    </row>
    <row r="1263" spans="1:70" x14ac:dyDescent="0.2">
      <c r="A1263" t="s">
        <v>4293</v>
      </c>
      <c r="B1263" t="s">
        <v>9297</v>
      </c>
      <c r="C1263" t="s">
        <v>81</v>
      </c>
      <c r="D1263" t="s">
        <v>1490</v>
      </c>
      <c r="E1263" t="s">
        <v>70</v>
      </c>
      <c r="F1263" t="s">
        <v>914</v>
      </c>
      <c r="G1263" s="22">
        <v>72</v>
      </c>
      <c r="H1263" s="22">
        <v>72</v>
      </c>
      <c r="I1263" s="22">
        <f t="shared" si="136"/>
        <v>72</v>
      </c>
      <c r="J1263" s="22"/>
      <c r="K1263" s="90"/>
      <c r="L1263" s="90"/>
      <c r="M1263" s="2"/>
      <c r="N1263" t="s">
        <v>60</v>
      </c>
      <c r="O1263" t="s">
        <v>35</v>
      </c>
      <c r="P1263" t="s">
        <v>89</v>
      </c>
      <c r="Q1263" t="s">
        <v>4357</v>
      </c>
      <c r="U1263" s="2" t="s">
        <v>37</v>
      </c>
      <c r="V1263" t="s">
        <v>9302</v>
      </c>
      <c r="Y1263" s="90"/>
      <c r="Z1263" s="2">
        <v>4</v>
      </c>
      <c r="AA1263" s="22">
        <v>105</v>
      </c>
      <c r="AB1263" s="22"/>
      <c r="AC1263" s="22"/>
      <c r="AD1263" s="22"/>
      <c r="AE1263" s="46" t="s">
        <v>8751</v>
      </c>
      <c r="AF1263" t="s">
        <v>9303</v>
      </c>
      <c r="AI1263" t="s">
        <v>8311</v>
      </c>
      <c r="AK1263" t="s">
        <v>94</v>
      </c>
      <c r="AU1263"/>
      <c r="AV1263" s="47">
        <v>57</v>
      </c>
      <c r="AW1263" s="2">
        <f>AA1263</f>
        <v>105</v>
      </c>
      <c r="AX1263"/>
      <c r="BC1263" s="173"/>
      <c r="BD1263" s="173"/>
      <c r="BE1263" s="173"/>
      <c r="BF1263" s="173"/>
      <c r="BG1263" s="166"/>
      <c r="BH1263" s="166"/>
      <c r="BI1263" s="160"/>
      <c r="BJ1263" s="43">
        <f t="shared" si="135"/>
        <v>0</v>
      </c>
      <c r="BN1263" s="43">
        <f>BJ1263*AV1263/AW1263</f>
        <v>0</v>
      </c>
      <c r="BR1263" s="2" t="s">
        <v>10975</v>
      </c>
    </row>
    <row r="1264" spans="1:70" x14ac:dyDescent="0.2">
      <c r="A1264" t="s">
        <v>4293</v>
      </c>
      <c r="B1264" t="s">
        <v>9297</v>
      </c>
      <c r="C1264" t="s">
        <v>81</v>
      </c>
      <c r="D1264" t="s">
        <v>1490</v>
      </c>
      <c r="E1264" t="s">
        <v>70</v>
      </c>
      <c r="F1264" t="s">
        <v>914</v>
      </c>
      <c r="G1264" s="22">
        <v>72</v>
      </c>
      <c r="H1264" s="22">
        <v>72</v>
      </c>
      <c r="I1264" s="22">
        <f t="shared" si="136"/>
        <v>72</v>
      </c>
      <c r="J1264" s="22"/>
      <c r="K1264" s="90"/>
      <c r="L1264" s="90"/>
      <c r="M1264" s="2"/>
      <c r="N1264" t="s">
        <v>60</v>
      </c>
      <c r="O1264" t="s">
        <v>35</v>
      </c>
      <c r="P1264" t="s">
        <v>89</v>
      </c>
      <c r="Q1264" t="s">
        <v>4529</v>
      </c>
      <c r="U1264" s="2" t="s">
        <v>37</v>
      </c>
      <c r="V1264" t="s">
        <v>9304</v>
      </c>
      <c r="Y1264" s="90"/>
      <c r="Z1264" s="2">
        <v>3</v>
      </c>
      <c r="AA1264" s="22">
        <v>84</v>
      </c>
      <c r="AB1264" s="22"/>
      <c r="AC1264" s="22"/>
      <c r="AD1264" s="22"/>
      <c r="AE1264" s="22"/>
      <c r="AF1264" t="s">
        <v>541</v>
      </c>
      <c r="AI1264" t="s">
        <v>8311</v>
      </c>
      <c r="AK1264" t="s">
        <v>94</v>
      </c>
      <c r="AU1264"/>
      <c r="AV1264"/>
      <c r="AW1264"/>
      <c r="AX1264"/>
      <c r="BC1264" s="173"/>
      <c r="BD1264" s="173"/>
      <c r="BE1264" s="173"/>
      <c r="BF1264" s="173"/>
      <c r="BG1264" s="166"/>
      <c r="BH1264" s="166"/>
      <c r="BI1264" s="160"/>
      <c r="BJ1264" s="43">
        <f t="shared" si="135"/>
        <v>0</v>
      </c>
      <c r="BK1264" s="44"/>
      <c r="BL1264" s="44"/>
      <c r="BM1264" s="44"/>
      <c r="BN1264" s="44"/>
      <c r="BR1264" s="2" t="s">
        <v>10975</v>
      </c>
    </row>
    <row r="1265" spans="1:70" x14ac:dyDescent="0.2">
      <c r="A1265" t="s">
        <v>4293</v>
      </c>
      <c r="B1265" t="s">
        <v>9297</v>
      </c>
      <c r="C1265" t="s">
        <v>81</v>
      </c>
      <c r="D1265" t="s">
        <v>1490</v>
      </c>
      <c r="E1265" t="s">
        <v>70</v>
      </c>
      <c r="F1265" t="s">
        <v>914</v>
      </c>
      <c r="G1265" s="22">
        <v>72</v>
      </c>
      <c r="H1265" s="22">
        <v>72</v>
      </c>
      <c r="I1265" s="22">
        <f t="shared" si="136"/>
        <v>72</v>
      </c>
      <c r="J1265" s="22"/>
      <c r="K1265" s="90"/>
      <c r="L1265" s="90"/>
      <c r="M1265" s="2"/>
      <c r="N1265" t="s">
        <v>60</v>
      </c>
      <c r="O1265" t="s">
        <v>35</v>
      </c>
      <c r="P1265" t="s">
        <v>89</v>
      </c>
      <c r="Q1265" t="s">
        <v>4529</v>
      </c>
      <c r="U1265" s="2" t="s">
        <v>37</v>
      </c>
      <c r="V1265" t="s">
        <v>9305</v>
      </c>
      <c r="Y1265" s="90"/>
      <c r="Z1265" s="2">
        <v>3</v>
      </c>
      <c r="AA1265" s="22">
        <v>83</v>
      </c>
      <c r="AB1265" s="22"/>
      <c r="AC1265" s="22"/>
      <c r="AD1265" s="22"/>
      <c r="AE1265" s="22"/>
      <c r="AF1265" t="s">
        <v>545</v>
      </c>
      <c r="AI1265" t="s">
        <v>8311</v>
      </c>
      <c r="AK1265" t="s">
        <v>94</v>
      </c>
      <c r="AU1265"/>
      <c r="AV1265"/>
      <c r="AW1265"/>
      <c r="AX1265"/>
      <c r="BC1265" s="173"/>
      <c r="BD1265" s="173"/>
      <c r="BE1265" s="173"/>
      <c r="BF1265" s="173"/>
      <c r="BG1265" s="166"/>
      <c r="BH1265" s="166"/>
      <c r="BI1265" s="160"/>
      <c r="BJ1265" s="43">
        <f t="shared" si="135"/>
        <v>0</v>
      </c>
      <c r="BK1265" s="44"/>
      <c r="BL1265" s="44"/>
      <c r="BM1265" s="44"/>
      <c r="BN1265" s="44"/>
      <c r="BR1265" s="2" t="s">
        <v>10975</v>
      </c>
    </row>
    <row r="1266" spans="1:70" x14ac:dyDescent="0.2">
      <c r="A1266" t="s">
        <v>4293</v>
      </c>
      <c r="B1266" t="s">
        <v>9297</v>
      </c>
      <c r="C1266" t="s">
        <v>81</v>
      </c>
      <c r="D1266" t="s">
        <v>1490</v>
      </c>
      <c r="E1266" t="s">
        <v>70</v>
      </c>
      <c r="F1266" t="s">
        <v>914</v>
      </c>
      <c r="G1266" s="22">
        <v>72</v>
      </c>
      <c r="H1266" s="22">
        <v>72</v>
      </c>
      <c r="I1266" s="22">
        <f t="shared" si="136"/>
        <v>72</v>
      </c>
      <c r="J1266" s="22"/>
      <c r="K1266" s="90"/>
      <c r="L1266" s="90"/>
      <c r="M1266" s="2"/>
      <c r="N1266" t="s">
        <v>60</v>
      </c>
      <c r="O1266" t="s">
        <v>35</v>
      </c>
      <c r="P1266" t="s">
        <v>89</v>
      </c>
      <c r="Q1266" t="s">
        <v>4296</v>
      </c>
      <c r="U1266" s="2" t="s">
        <v>37</v>
      </c>
      <c r="V1266" t="s">
        <v>9306</v>
      </c>
      <c r="Y1266" s="90"/>
      <c r="Z1266" s="2">
        <v>3</v>
      </c>
      <c r="AA1266" s="22">
        <v>78</v>
      </c>
      <c r="AB1266" s="22"/>
      <c r="AC1266" s="22"/>
      <c r="AD1266" s="22"/>
      <c r="AE1266" s="22"/>
      <c r="AF1266" t="s">
        <v>378</v>
      </c>
      <c r="AI1266" t="s">
        <v>8311</v>
      </c>
      <c r="AK1266" t="s">
        <v>94</v>
      </c>
      <c r="AU1266"/>
      <c r="AV1266"/>
      <c r="AW1266"/>
      <c r="AX1266"/>
      <c r="BC1266" s="173"/>
      <c r="BD1266" s="173"/>
      <c r="BE1266" s="173"/>
      <c r="BF1266" s="173"/>
      <c r="BG1266" s="166"/>
      <c r="BH1266" s="166"/>
      <c r="BI1266" s="160"/>
      <c r="BJ1266" s="43">
        <f t="shared" si="135"/>
        <v>0</v>
      </c>
      <c r="BK1266" s="44"/>
      <c r="BL1266" s="44"/>
      <c r="BM1266" s="44"/>
      <c r="BN1266" s="44"/>
      <c r="BR1266" s="2" t="s">
        <v>10975</v>
      </c>
    </row>
    <row r="1267" spans="1:70" x14ac:dyDescent="0.2">
      <c r="A1267" t="s">
        <v>4293</v>
      </c>
      <c r="B1267" t="s">
        <v>9297</v>
      </c>
      <c r="C1267" t="s">
        <v>81</v>
      </c>
      <c r="D1267" t="s">
        <v>1490</v>
      </c>
      <c r="E1267" t="s">
        <v>70</v>
      </c>
      <c r="F1267" t="s">
        <v>914</v>
      </c>
      <c r="G1267" s="22">
        <v>72</v>
      </c>
      <c r="H1267" s="22">
        <v>72</v>
      </c>
      <c r="I1267" s="22">
        <f t="shared" si="136"/>
        <v>72</v>
      </c>
      <c r="J1267" s="22"/>
      <c r="K1267" s="90"/>
      <c r="L1267" s="90"/>
      <c r="M1267" s="2"/>
      <c r="N1267" t="s">
        <v>60</v>
      </c>
      <c r="O1267" t="s">
        <v>35</v>
      </c>
      <c r="P1267" t="s">
        <v>89</v>
      </c>
      <c r="Q1267" t="s">
        <v>4296</v>
      </c>
      <c r="U1267" s="2" t="s">
        <v>37</v>
      </c>
      <c r="V1267" t="s">
        <v>9307</v>
      </c>
      <c r="Y1267" s="90"/>
      <c r="Z1267" s="2">
        <v>4</v>
      </c>
      <c r="AA1267" s="22">
        <v>113</v>
      </c>
      <c r="AB1267" s="22"/>
      <c r="AC1267" s="22"/>
      <c r="AD1267" s="22"/>
      <c r="AE1267" s="22"/>
      <c r="AF1267" t="s">
        <v>9308</v>
      </c>
      <c r="AI1267" t="s">
        <v>8311</v>
      </c>
      <c r="AK1267" t="s">
        <v>94</v>
      </c>
      <c r="AU1267"/>
      <c r="AV1267"/>
      <c r="AW1267"/>
      <c r="AX1267"/>
      <c r="BC1267" s="173"/>
      <c r="BD1267" s="173"/>
      <c r="BE1267" s="173"/>
      <c r="BF1267" s="173"/>
      <c r="BG1267" s="166"/>
      <c r="BH1267" s="166"/>
      <c r="BI1267" s="160"/>
      <c r="BJ1267" s="43">
        <f t="shared" si="135"/>
        <v>0</v>
      </c>
      <c r="BK1267" s="44"/>
      <c r="BL1267" s="44"/>
      <c r="BM1267" s="44"/>
      <c r="BN1267" s="44"/>
      <c r="BR1267" s="2" t="s">
        <v>10975</v>
      </c>
    </row>
    <row r="1268" spans="1:70" x14ac:dyDescent="0.2">
      <c r="A1268" t="s">
        <v>4293</v>
      </c>
      <c r="B1268" t="s">
        <v>9309</v>
      </c>
      <c r="C1268" t="s">
        <v>81</v>
      </c>
      <c r="D1268" t="s">
        <v>1490</v>
      </c>
      <c r="E1268" t="s">
        <v>70</v>
      </c>
      <c r="F1268" t="s">
        <v>335</v>
      </c>
      <c r="G1268" s="22">
        <v>64</v>
      </c>
      <c r="H1268" s="22">
        <v>64</v>
      </c>
      <c r="I1268" s="22">
        <f t="shared" si="136"/>
        <v>64</v>
      </c>
      <c r="J1268" s="22"/>
      <c r="K1268" s="90"/>
      <c r="L1268" s="90"/>
      <c r="M1268" s="2"/>
      <c r="N1268" t="s">
        <v>60</v>
      </c>
      <c r="O1268" t="s">
        <v>35</v>
      </c>
      <c r="P1268" t="s">
        <v>89</v>
      </c>
      <c r="Q1268" t="s">
        <v>4374</v>
      </c>
      <c r="U1268" s="2" t="s">
        <v>37</v>
      </c>
      <c r="V1268" t="s">
        <v>9310</v>
      </c>
      <c r="Y1268" s="90"/>
      <c r="Z1268" s="2">
        <v>4</v>
      </c>
      <c r="AA1268" s="22">
        <v>136</v>
      </c>
      <c r="AB1268" s="22"/>
      <c r="AC1268" s="22"/>
      <c r="AD1268" s="22"/>
      <c r="AE1268" s="45" t="s">
        <v>8756</v>
      </c>
      <c r="AF1268" t="s">
        <v>3136</v>
      </c>
      <c r="AI1268" t="s">
        <v>677</v>
      </c>
      <c r="AK1268" t="s">
        <v>336</v>
      </c>
      <c r="AS1268" s="2"/>
      <c r="AU1268"/>
      <c r="AV1268"/>
      <c r="AX1268"/>
      <c r="BC1268" s="173"/>
      <c r="BD1268" s="173"/>
      <c r="BE1268" s="173"/>
      <c r="BF1268" s="173"/>
      <c r="BG1268" s="166"/>
      <c r="BH1268" s="166"/>
      <c r="BI1268" s="160"/>
      <c r="BJ1268" s="43">
        <f t="shared" si="135"/>
        <v>0</v>
      </c>
      <c r="BK1268" s="43">
        <f>BJ1268</f>
        <v>0</v>
      </c>
      <c r="BL1268" s="44"/>
      <c r="BM1268" s="44"/>
      <c r="BN1268" s="44"/>
      <c r="BR1268" s="2" t="s">
        <v>10975</v>
      </c>
    </row>
    <row r="1269" spans="1:70" x14ac:dyDescent="0.2">
      <c r="A1269" t="s">
        <v>4293</v>
      </c>
      <c r="B1269" t="s">
        <v>9309</v>
      </c>
      <c r="C1269" t="s">
        <v>81</v>
      </c>
      <c r="D1269" t="s">
        <v>1490</v>
      </c>
      <c r="E1269" t="s">
        <v>70</v>
      </c>
      <c r="F1269" t="s">
        <v>335</v>
      </c>
      <c r="G1269" s="22">
        <v>64</v>
      </c>
      <c r="H1269" s="22">
        <v>64</v>
      </c>
      <c r="I1269" s="22">
        <f t="shared" si="136"/>
        <v>64</v>
      </c>
      <c r="J1269" s="22"/>
      <c r="K1269" s="90"/>
      <c r="L1269" s="90"/>
      <c r="M1269" s="2"/>
      <c r="N1269" t="s">
        <v>60</v>
      </c>
      <c r="O1269" t="s">
        <v>35</v>
      </c>
      <c r="P1269" t="s">
        <v>89</v>
      </c>
      <c r="Q1269" t="s">
        <v>4374</v>
      </c>
      <c r="U1269" s="2" t="s">
        <v>37</v>
      </c>
      <c r="V1269" t="s">
        <v>9311</v>
      </c>
      <c r="Y1269" s="90"/>
      <c r="Z1269" s="2">
        <v>4</v>
      </c>
      <c r="AA1269" s="22">
        <v>122</v>
      </c>
      <c r="AB1269" s="22"/>
      <c r="AC1269" s="22"/>
      <c r="AD1269" s="22"/>
      <c r="AE1269" s="45" t="s">
        <v>8756</v>
      </c>
      <c r="AF1269" t="s">
        <v>3139</v>
      </c>
      <c r="AI1269" t="s">
        <v>677</v>
      </c>
      <c r="AK1269" t="s">
        <v>336</v>
      </c>
      <c r="AS1269" s="2"/>
      <c r="AU1269"/>
      <c r="AV1269"/>
      <c r="AX1269"/>
      <c r="BC1269" s="173"/>
      <c r="BD1269" s="173"/>
      <c r="BE1269" s="173"/>
      <c r="BF1269" s="173"/>
      <c r="BG1269" s="166"/>
      <c r="BH1269" s="166"/>
      <c r="BI1269" s="160"/>
      <c r="BJ1269" s="43">
        <f t="shared" si="135"/>
        <v>0</v>
      </c>
      <c r="BK1269" s="43">
        <f>BJ1269</f>
        <v>0</v>
      </c>
      <c r="BL1269" s="44"/>
      <c r="BM1269" s="44"/>
      <c r="BN1269" s="44"/>
      <c r="BR1269" s="2" t="s">
        <v>10975</v>
      </c>
    </row>
    <row r="1270" spans="1:70" x14ac:dyDescent="0.2">
      <c r="A1270" t="s">
        <v>4293</v>
      </c>
      <c r="B1270" t="s">
        <v>9309</v>
      </c>
      <c r="C1270" t="s">
        <v>81</v>
      </c>
      <c r="D1270" t="s">
        <v>1490</v>
      </c>
      <c r="E1270" t="s">
        <v>70</v>
      </c>
      <c r="F1270" t="s">
        <v>335</v>
      </c>
      <c r="G1270" s="22">
        <v>64</v>
      </c>
      <c r="H1270" s="22">
        <v>64</v>
      </c>
      <c r="I1270" s="22">
        <f t="shared" si="136"/>
        <v>64</v>
      </c>
      <c r="J1270" s="22"/>
      <c r="K1270" s="90"/>
      <c r="L1270" s="90"/>
      <c r="M1270" s="2"/>
      <c r="N1270" t="s">
        <v>60</v>
      </c>
      <c r="O1270" t="s">
        <v>35</v>
      </c>
      <c r="P1270" t="s">
        <v>89</v>
      </c>
      <c r="Q1270" t="s">
        <v>4377</v>
      </c>
      <c r="U1270" s="2" t="s">
        <v>37</v>
      </c>
      <c r="V1270" t="s">
        <v>9312</v>
      </c>
      <c r="Y1270" s="90"/>
      <c r="Z1270" s="2">
        <v>4</v>
      </c>
      <c r="AA1270" s="22">
        <v>134</v>
      </c>
      <c r="AB1270" s="22"/>
      <c r="AC1270" s="22"/>
      <c r="AD1270" s="22"/>
      <c r="AE1270" s="22"/>
      <c r="AF1270" t="s">
        <v>418</v>
      </c>
      <c r="AI1270" t="s">
        <v>677</v>
      </c>
      <c r="AK1270" t="s">
        <v>336</v>
      </c>
      <c r="AU1270"/>
      <c r="AV1270"/>
      <c r="AW1270"/>
      <c r="AX1270"/>
      <c r="BC1270" s="173"/>
      <c r="BD1270" s="173"/>
      <c r="BE1270" s="173"/>
      <c r="BF1270" s="173"/>
      <c r="BG1270" s="166"/>
      <c r="BH1270" s="166"/>
      <c r="BI1270" s="160"/>
      <c r="BJ1270" s="43">
        <f t="shared" si="135"/>
        <v>0</v>
      </c>
      <c r="BK1270" s="44"/>
      <c r="BL1270" s="44"/>
      <c r="BM1270" s="44"/>
      <c r="BN1270" s="44"/>
      <c r="BR1270" s="2" t="s">
        <v>10975</v>
      </c>
    </row>
    <row r="1271" spans="1:70" x14ac:dyDescent="0.2">
      <c r="A1271" t="s">
        <v>4293</v>
      </c>
      <c r="B1271" t="s">
        <v>9309</v>
      </c>
      <c r="C1271" t="s">
        <v>81</v>
      </c>
      <c r="D1271" t="s">
        <v>1490</v>
      </c>
      <c r="E1271" t="s">
        <v>70</v>
      </c>
      <c r="F1271" t="s">
        <v>335</v>
      </c>
      <c r="G1271" s="22">
        <v>64</v>
      </c>
      <c r="H1271" s="22">
        <v>64</v>
      </c>
      <c r="I1271" s="22">
        <f t="shared" si="136"/>
        <v>64</v>
      </c>
      <c r="J1271" s="22"/>
      <c r="K1271" s="90"/>
      <c r="L1271" s="90"/>
      <c r="M1271" s="2"/>
      <c r="N1271" t="s">
        <v>60</v>
      </c>
      <c r="O1271" t="s">
        <v>35</v>
      </c>
      <c r="P1271" t="s">
        <v>89</v>
      </c>
      <c r="Q1271" t="s">
        <v>4377</v>
      </c>
      <c r="U1271" s="2" t="s">
        <v>37</v>
      </c>
      <c r="V1271" t="s">
        <v>9313</v>
      </c>
      <c r="Y1271" s="90"/>
      <c r="Z1271" s="2">
        <v>3</v>
      </c>
      <c r="AA1271" s="22">
        <v>87</v>
      </c>
      <c r="AB1271" s="22"/>
      <c r="AC1271" s="22"/>
      <c r="AD1271" s="22"/>
      <c r="AE1271" s="22"/>
      <c r="AF1271" t="s">
        <v>394</v>
      </c>
      <c r="AI1271" t="s">
        <v>677</v>
      </c>
      <c r="AK1271" t="s">
        <v>336</v>
      </c>
      <c r="AU1271"/>
      <c r="AV1271"/>
      <c r="AW1271"/>
      <c r="AX1271"/>
      <c r="BC1271" s="173"/>
      <c r="BD1271" s="173"/>
      <c r="BE1271" s="173"/>
      <c r="BF1271" s="173"/>
      <c r="BG1271" s="166"/>
      <c r="BH1271" s="166"/>
      <c r="BI1271" s="160"/>
      <c r="BJ1271" s="43">
        <f t="shared" si="135"/>
        <v>0</v>
      </c>
      <c r="BK1271" s="44"/>
      <c r="BL1271" s="44"/>
      <c r="BM1271" s="44"/>
      <c r="BN1271" s="44"/>
      <c r="BR1271" s="2" t="s">
        <v>10975</v>
      </c>
    </row>
    <row r="1272" spans="1:70" x14ac:dyDescent="0.2">
      <c r="A1272" t="s">
        <v>4293</v>
      </c>
      <c r="B1272" t="s">
        <v>9309</v>
      </c>
      <c r="C1272" t="s">
        <v>81</v>
      </c>
      <c r="D1272" t="s">
        <v>1490</v>
      </c>
      <c r="E1272" t="s">
        <v>70</v>
      </c>
      <c r="F1272" t="s">
        <v>335</v>
      </c>
      <c r="G1272" s="22">
        <v>64</v>
      </c>
      <c r="H1272" s="22">
        <v>64</v>
      </c>
      <c r="I1272" s="22">
        <f t="shared" si="136"/>
        <v>64</v>
      </c>
      <c r="J1272" s="22"/>
      <c r="K1272" s="90"/>
      <c r="L1272" s="90"/>
      <c r="M1272" s="2"/>
      <c r="N1272" t="s">
        <v>60</v>
      </c>
      <c r="O1272" t="s">
        <v>35</v>
      </c>
      <c r="P1272" t="s">
        <v>89</v>
      </c>
      <c r="Q1272" t="s">
        <v>4377</v>
      </c>
      <c r="U1272" s="2" t="s">
        <v>37</v>
      </c>
      <c r="V1272" t="s">
        <v>9314</v>
      </c>
      <c r="Y1272" s="90"/>
      <c r="Z1272" s="2">
        <v>3</v>
      </c>
      <c r="AA1272" s="22">
        <v>84</v>
      </c>
      <c r="AB1272" s="22"/>
      <c r="AC1272" s="22"/>
      <c r="AD1272" s="22"/>
      <c r="AE1272" s="22"/>
      <c r="AF1272" t="s">
        <v>424</v>
      </c>
      <c r="AI1272" t="s">
        <v>677</v>
      </c>
      <c r="AK1272" t="s">
        <v>336</v>
      </c>
      <c r="AU1272"/>
      <c r="AV1272"/>
      <c r="AW1272"/>
      <c r="AX1272"/>
      <c r="BC1272" s="173"/>
      <c r="BD1272" s="173"/>
      <c r="BE1272" s="173"/>
      <c r="BF1272" s="173"/>
      <c r="BG1272" s="166"/>
      <c r="BH1272" s="166"/>
      <c r="BI1272" s="160"/>
      <c r="BJ1272" s="43">
        <f t="shared" si="135"/>
        <v>0</v>
      </c>
      <c r="BK1272" s="44"/>
      <c r="BL1272" s="44"/>
      <c r="BM1272" s="44"/>
      <c r="BN1272" s="44"/>
      <c r="BR1272" s="2" t="s">
        <v>10975</v>
      </c>
    </row>
    <row r="1273" spans="1:70" x14ac:dyDescent="0.2">
      <c r="A1273" t="s">
        <v>4293</v>
      </c>
      <c r="B1273" t="s">
        <v>9309</v>
      </c>
      <c r="C1273" t="s">
        <v>81</v>
      </c>
      <c r="D1273" t="s">
        <v>1490</v>
      </c>
      <c r="E1273" t="s">
        <v>70</v>
      </c>
      <c r="F1273" t="s">
        <v>335</v>
      </c>
      <c r="G1273" s="22">
        <v>64</v>
      </c>
      <c r="H1273" s="22">
        <v>64</v>
      </c>
      <c r="I1273" s="22">
        <f t="shared" si="136"/>
        <v>64</v>
      </c>
      <c r="J1273" s="22"/>
      <c r="K1273" s="90"/>
      <c r="L1273" s="90"/>
      <c r="M1273" s="2"/>
      <c r="N1273" t="s">
        <v>60</v>
      </c>
      <c r="O1273" t="s">
        <v>35</v>
      </c>
      <c r="P1273" t="s">
        <v>89</v>
      </c>
      <c r="Q1273" t="s">
        <v>4380</v>
      </c>
      <c r="U1273" s="2" t="s">
        <v>37</v>
      </c>
      <c r="V1273" t="s">
        <v>9315</v>
      </c>
      <c r="Y1273" s="90"/>
      <c r="Z1273" s="2">
        <v>2</v>
      </c>
      <c r="AA1273" s="22">
        <v>55</v>
      </c>
      <c r="AB1273" s="22"/>
      <c r="AC1273" s="22"/>
      <c r="AD1273" s="22"/>
      <c r="AE1273" s="22"/>
      <c r="AF1273" t="s">
        <v>2296</v>
      </c>
      <c r="AI1273" t="s">
        <v>677</v>
      </c>
      <c r="AK1273" t="s">
        <v>336</v>
      </c>
      <c r="AU1273"/>
      <c r="AV1273"/>
      <c r="AW1273"/>
      <c r="AX1273"/>
      <c r="BC1273" s="173"/>
      <c r="BD1273" s="173"/>
      <c r="BE1273" s="173"/>
      <c r="BF1273" s="173"/>
      <c r="BG1273" s="166"/>
      <c r="BH1273" s="166"/>
      <c r="BI1273" s="160"/>
      <c r="BJ1273" s="43">
        <f t="shared" si="135"/>
        <v>0</v>
      </c>
      <c r="BK1273" s="44"/>
      <c r="BL1273" s="44"/>
      <c r="BM1273" s="44"/>
      <c r="BN1273" s="44"/>
      <c r="BR1273" s="2" t="s">
        <v>10975</v>
      </c>
    </row>
    <row r="1274" spans="1:70" x14ac:dyDescent="0.2">
      <c r="A1274" t="s">
        <v>4293</v>
      </c>
      <c r="B1274" t="s">
        <v>9309</v>
      </c>
      <c r="C1274" t="s">
        <v>81</v>
      </c>
      <c r="D1274" t="s">
        <v>1490</v>
      </c>
      <c r="E1274" t="s">
        <v>70</v>
      </c>
      <c r="F1274" t="s">
        <v>335</v>
      </c>
      <c r="G1274" s="22">
        <v>64</v>
      </c>
      <c r="H1274" s="22">
        <v>64</v>
      </c>
      <c r="I1274" s="22">
        <f t="shared" si="136"/>
        <v>64</v>
      </c>
      <c r="J1274" s="22"/>
      <c r="K1274" s="90"/>
      <c r="L1274" s="90"/>
      <c r="M1274" s="2"/>
      <c r="N1274" t="s">
        <v>60</v>
      </c>
      <c r="O1274" t="s">
        <v>35</v>
      </c>
      <c r="P1274" t="s">
        <v>89</v>
      </c>
      <c r="Q1274" t="s">
        <v>4380</v>
      </c>
      <c r="U1274" s="2" t="s">
        <v>37</v>
      </c>
      <c r="V1274" t="s">
        <v>9316</v>
      </c>
      <c r="Y1274" s="90"/>
      <c r="Z1274" s="2">
        <v>3</v>
      </c>
      <c r="AA1274" s="22">
        <v>93</v>
      </c>
      <c r="AB1274" s="22"/>
      <c r="AC1274" s="22"/>
      <c r="AD1274" s="22"/>
      <c r="AE1274" s="22"/>
      <c r="AF1274" t="s">
        <v>673</v>
      </c>
      <c r="AI1274" t="s">
        <v>677</v>
      </c>
      <c r="AK1274" t="s">
        <v>336</v>
      </c>
      <c r="AU1274"/>
      <c r="AV1274"/>
      <c r="AW1274"/>
      <c r="AX1274"/>
      <c r="BC1274" s="173"/>
      <c r="BD1274" s="173"/>
      <c r="BE1274" s="173"/>
      <c r="BF1274" s="173"/>
      <c r="BG1274" s="166"/>
      <c r="BH1274" s="166"/>
      <c r="BI1274" s="160"/>
      <c r="BJ1274" s="43">
        <f t="shared" si="135"/>
        <v>0</v>
      </c>
      <c r="BK1274" s="44"/>
      <c r="BL1274" s="44"/>
      <c r="BM1274" s="44"/>
      <c r="BN1274" s="44"/>
      <c r="BR1274" s="2" t="s">
        <v>10975</v>
      </c>
    </row>
    <row r="1275" spans="1:70" x14ac:dyDescent="0.2">
      <c r="A1275" t="s">
        <v>4293</v>
      </c>
      <c r="B1275" t="s">
        <v>9309</v>
      </c>
      <c r="C1275" t="s">
        <v>81</v>
      </c>
      <c r="D1275" t="s">
        <v>1490</v>
      </c>
      <c r="E1275" t="s">
        <v>70</v>
      </c>
      <c r="F1275" t="s">
        <v>335</v>
      </c>
      <c r="G1275" s="22">
        <v>64</v>
      </c>
      <c r="H1275" s="22">
        <v>64</v>
      </c>
      <c r="I1275" s="22">
        <f t="shared" si="136"/>
        <v>64</v>
      </c>
      <c r="J1275" s="22"/>
      <c r="K1275" s="90"/>
      <c r="L1275" s="90"/>
      <c r="M1275" s="2"/>
      <c r="N1275" t="s">
        <v>60</v>
      </c>
      <c r="O1275" t="s">
        <v>35</v>
      </c>
      <c r="P1275" t="s">
        <v>89</v>
      </c>
      <c r="Q1275" t="s">
        <v>4452</v>
      </c>
      <c r="U1275" s="2" t="s">
        <v>37</v>
      </c>
      <c r="V1275" t="s">
        <v>9317</v>
      </c>
      <c r="Y1275" s="90"/>
      <c r="Z1275" s="2">
        <v>2</v>
      </c>
      <c r="AA1275" s="22">
        <v>61</v>
      </c>
      <c r="AB1275" s="22"/>
      <c r="AC1275" s="22"/>
      <c r="AD1275" s="22"/>
      <c r="AE1275" s="22"/>
      <c r="AF1275" t="s">
        <v>3591</v>
      </c>
      <c r="AI1275" t="s">
        <v>677</v>
      </c>
      <c r="AK1275" t="s">
        <v>336</v>
      </c>
      <c r="AU1275"/>
      <c r="AV1275"/>
      <c r="AW1275"/>
      <c r="AX1275"/>
      <c r="BC1275" s="173"/>
      <c r="BD1275" s="173"/>
      <c r="BE1275" s="173"/>
      <c r="BF1275" s="173"/>
      <c r="BG1275" s="166"/>
      <c r="BH1275" s="166"/>
      <c r="BI1275" s="160"/>
      <c r="BJ1275" s="43">
        <f t="shared" si="135"/>
        <v>0</v>
      </c>
      <c r="BK1275" s="44"/>
      <c r="BL1275" s="44"/>
      <c r="BM1275" s="44"/>
      <c r="BN1275" s="44"/>
      <c r="BR1275" s="2" t="s">
        <v>10975</v>
      </c>
    </row>
    <row r="1276" spans="1:70" x14ac:dyDescent="0.2">
      <c r="A1276" t="s">
        <v>4293</v>
      </c>
      <c r="B1276" t="s">
        <v>4389</v>
      </c>
      <c r="C1276" t="s">
        <v>81</v>
      </c>
      <c r="D1276" t="s">
        <v>85</v>
      </c>
      <c r="E1276" t="s">
        <v>70</v>
      </c>
      <c r="F1276" t="s">
        <v>97</v>
      </c>
      <c r="G1276" s="22">
        <v>48</v>
      </c>
      <c r="H1276" s="22">
        <v>48</v>
      </c>
      <c r="I1276" s="22">
        <f t="shared" si="136"/>
        <v>48</v>
      </c>
      <c r="J1276" s="22"/>
      <c r="K1276" s="90"/>
      <c r="L1276" s="90"/>
      <c r="M1276" s="2"/>
      <c r="N1276" t="s">
        <v>45</v>
      </c>
      <c r="O1276" t="s">
        <v>35</v>
      </c>
      <c r="P1276" t="s">
        <v>89</v>
      </c>
      <c r="Q1276" t="s">
        <v>4338</v>
      </c>
      <c r="U1276" s="2" t="s">
        <v>37</v>
      </c>
      <c r="V1276" t="s">
        <v>4390</v>
      </c>
      <c r="Y1276" s="90"/>
      <c r="Z1276" s="2">
        <v>3</v>
      </c>
      <c r="AA1276" s="22">
        <v>108</v>
      </c>
      <c r="AB1276" s="22"/>
      <c r="AC1276" s="22"/>
      <c r="AD1276" s="22"/>
      <c r="AE1276" s="45" t="s">
        <v>8708</v>
      </c>
      <c r="AF1276" t="s">
        <v>553</v>
      </c>
      <c r="AI1276" t="s">
        <v>677</v>
      </c>
      <c r="AK1276" t="s">
        <v>98</v>
      </c>
      <c r="AU1276"/>
      <c r="AX1276"/>
      <c r="BC1276" s="173"/>
      <c r="BD1276" s="173"/>
      <c r="BE1276" s="173"/>
      <c r="BF1276" s="173"/>
      <c r="BG1276" s="166"/>
      <c r="BH1276" s="166"/>
      <c r="BI1276" s="160"/>
      <c r="BJ1276" s="43">
        <f t="shared" si="135"/>
        <v>0</v>
      </c>
      <c r="BK1276" s="44"/>
      <c r="BL1276" s="44"/>
      <c r="BM1276" s="44"/>
      <c r="BN1276" s="43">
        <f>BJ1276</f>
        <v>0</v>
      </c>
      <c r="BR1276" s="2" t="s">
        <v>10975</v>
      </c>
    </row>
    <row r="1277" spans="1:70" x14ac:dyDescent="0.2">
      <c r="A1277" t="s">
        <v>4293</v>
      </c>
      <c r="B1277" t="s">
        <v>4389</v>
      </c>
      <c r="C1277" t="s">
        <v>81</v>
      </c>
      <c r="D1277" t="s">
        <v>85</v>
      </c>
      <c r="E1277" t="s">
        <v>70</v>
      </c>
      <c r="F1277" t="s">
        <v>97</v>
      </c>
      <c r="G1277" s="22">
        <v>48</v>
      </c>
      <c r="H1277" s="22">
        <v>48</v>
      </c>
      <c r="I1277" s="22">
        <f t="shared" si="136"/>
        <v>48</v>
      </c>
      <c r="J1277" s="22"/>
      <c r="K1277" s="90"/>
      <c r="L1277" s="90"/>
      <c r="M1277" s="2"/>
      <c r="N1277" t="s">
        <v>45</v>
      </c>
      <c r="O1277" t="s">
        <v>35</v>
      </c>
      <c r="P1277" t="s">
        <v>89</v>
      </c>
      <c r="Q1277" t="s">
        <v>4338</v>
      </c>
      <c r="U1277" s="2" t="s">
        <v>37</v>
      </c>
      <c r="V1277" t="s">
        <v>4391</v>
      </c>
      <c r="Y1277" s="90"/>
      <c r="Z1277" s="2">
        <v>3</v>
      </c>
      <c r="AA1277" s="22">
        <v>100</v>
      </c>
      <c r="AB1277" s="22"/>
      <c r="AC1277" s="22"/>
      <c r="AD1277" s="22"/>
      <c r="AE1277" s="45" t="s">
        <v>9299</v>
      </c>
      <c r="AF1277" t="s">
        <v>556</v>
      </c>
      <c r="AI1277" t="s">
        <v>677</v>
      </c>
      <c r="AK1277" t="s">
        <v>98</v>
      </c>
      <c r="AU1277"/>
      <c r="AX1277"/>
      <c r="BC1277" s="173"/>
      <c r="BD1277" s="173"/>
      <c r="BE1277" s="173"/>
      <c r="BF1277" s="173"/>
      <c r="BG1277" s="166"/>
      <c r="BH1277" s="166"/>
      <c r="BI1277" s="160"/>
      <c r="BJ1277" s="43">
        <f t="shared" si="135"/>
        <v>0</v>
      </c>
      <c r="BK1277" s="44"/>
      <c r="BL1277" s="44"/>
      <c r="BM1277" s="44"/>
      <c r="BN1277" s="43">
        <f>BJ1277</f>
        <v>0</v>
      </c>
      <c r="BR1277" s="2" t="s">
        <v>10975</v>
      </c>
    </row>
    <row r="1278" spans="1:70" x14ac:dyDescent="0.2">
      <c r="A1278" t="s">
        <v>4293</v>
      </c>
      <c r="B1278" t="s">
        <v>4389</v>
      </c>
      <c r="C1278" t="s">
        <v>81</v>
      </c>
      <c r="D1278" t="s">
        <v>85</v>
      </c>
      <c r="E1278" t="s">
        <v>70</v>
      </c>
      <c r="F1278" t="s">
        <v>97</v>
      </c>
      <c r="G1278" s="22">
        <v>48</v>
      </c>
      <c r="H1278" s="22">
        <v>48</v>
      </c>
      <c r="I1278" s="22">
        <f t="shared" si="136"/>
        <v>48</v>
      </c>
      <c r="J1278" s="22"/>
      <c r="K1278" s="90"/>
      <c r="L1278" s="90"/>
      <c r="M1278" s="2"/>
      <c r="N1278" t="s">
        <v>45</v>
      </c>
      <c r="O1278" t="s">
        <v>35</v>
      </c>
      <c r="P1278" t="s">
        <v>89</v>
      </c>
      <c r="Q1278" t="s">
        <v>4338</v>
      </c>
      <c r="U1278" s="2" t="s">
        <v>37</v>
      </c>
      <c r="V1278" t="s">
        <v>4393</v>
      </c>
      <c r="Y1278" s="90"/>
      <c r="Z1278" s="2">
        <v>3</v>
      </c>
      <c r="AA1278" s="22">
        <v>103</v>
      </c>
      <c r="AB1278" s="22"/>
      <c r="AC1278" s="22"/>
      <c r="AD1278" s="22"/>
      <c r="AE1278" s="45" t="s">
        <v>9299</v>
      </c>
      <c r="AF1278" t="s">
        <v>560</v>
      </c>
      <c r="AI1278" t="s">
        <v>677</v>
      </c>
      <c r="AK1278" t="s">
        <v>98</v>
      </c>
      <c r="AU1278"/>
      <c r="AX1278"/>
      <c r="BC1278" s="173"/>
      <c r="BD1278" s="173"/>
      <c r="BE1278" s="173"/>
      <c r="BF1278" s="173"/>
      <c r="BG1278" s="166"/>
      <c r="BH1278" s="166"/>
      <c r="BI1278" s="160"/>
      <c r="BJ1278" s="43">
        <f t="shared" si="135"/>
        <v>0</v>
      </c>
      <c r="BK1278" s="44"/>
      <c r="BL1278" s="44"/>
      <c r="BM1278" s="44"/>
      <c r="BN1278" s="43">
        <f>BJ1278</f>
        <v>0</v>
      </c>
      <c r="BR1278" s="2" t="s">
        <v>10975</v>
      </c>
    </row>
    <row r="1279" spans="1:70" s="56" customFormat="1" x14ac:dyDescent="0.2">
      <c r="A1279" s="56" t="s">
        <v>4293</v>
      </c>
      <c r="B1279" s="56" t="s">
        <v>4389</v>
      </c>
      <c r="C1279" s="56" t="s">
        <v>81</v>
      </c>
      <c r="D1279" t="s">
        <v>85</v>
      </c>
      <c r="E1279" t="s">
        <v>70</v>
      </c>
      <c r="F1279" t="s">
        <v>97</v>
      </c>
      <c r="G1279" s="58">
        <v>48</v>
      </c>
      <c r="H1279" s="58">
        <v>48</v>
      </c>
      <c r="I1279" s="50"/>
      <c r="J1279" s="52"/>
      <c r="K1279" s="153"/>
      <c r="L1279" s="153"/>
      <c r="M1279" s="154"/>
      <c r="N1279" t="s">
        <v>45</v>
      </c>
      <c r="O1279" t="s">
        <v>35</v>
      </c>
      <c r="P1279" s="56" t="s">
        <v>89</v>
      </c>
      <c r="Q1279" s="56" t="s">
        <v>4397</v>
      </c>
      <c r="U1279" s="154" t="s">
        <v>37</v>
      </c>
      <c r="V1279" s="56" t="s">
        <v>9318</v>
      </c>
      <c r="W1279"/>
      <c r="Y1279" s="90"/>
      <c r="Z1279" s="154">
        <v>2</v>
      </c>
      <c r="AA1279" s="58">
        <v>70</v>
      </c>
      <c r="AB1279" s="52">
        <f>AA1279</f>
        <v>70</v>
      </c>
      <c r="AC1279" s="52">
        <v>1</v>
      </c>
      <c r="AD1279" s="53">
        <v>2</v>
      </c>
      <c r="AE1279" s="58"/>
      <c r="AF1279" s="56" t="s">
        <v>10959</v>
      </c>
      <c r="AG1279" s="49"/>
      <c r="AH1279" s="49"/>
      <c r="AI1279" s="56" t="s">
        <v>4012</v>
      </c>
      <c r="AJ1279"/>
      <c r="AK1279" t="s">
        <v>98</v>
      </c>
      <c r="AL1279"/>
      <c r="AM1279"/>
      <c r="AN1279" t="s">
        <v>1403</v>
      </c>
      <c r="AO1279"/>
      <c r="AP1279"/>
      <c r="AQ1279"/>
      <c r="AR1279"/>
      <c r="AY1279" s="43"/>
      <c r="AZ1279" s="43"/>
      <c r="BA1279" s="55"/>
      <c r="BB1279" s="55"/>
      <c r="BC1279" s="173"/>
      <c r="BD1279" s="173"/>
      <c r="BE1279" s="173"/>
      <c r="BF1279" s="173"/>
      <c r="BG1279" s="167"/>
      <c r="BH1279" s="167"/>
      <c r="BI1279" s="160"/>
      <c r="BJ1279" s="155">
        <f t="shared" si="135"/>
        <v>0</v>
      </c>
      <c r="BK1279" s="156"/>
      <c r="BL1279" s="156"/>
      <c r="BM1279" s="156"/>
      <c r="BN1279" s="156"/>
      <c r="BO1279" s="154"/>
      <c r="BP1279" s="102" t="s">
        <v>8769</v>
      </c>
      <c r="BR1279" s="2" t="s">
        <v>10975</v>
      </c>
    </row>
    <row r="1280" spans="1:70" x14ac:dyDescent="0.2">
      <c r="A1280" t="s">
        <v>4293</v>
      </c>
      <c r="B1280" t="s">
        <v>4389</v>
      </c>
      <c r="C1280" t="s">
        <v>81</v>
      </c>
      <c r="D1280" t="s">
        <v>85</v>
      </c>
      <c r="E1280" t="s">
        <v>70</v>
      </c>
      <c r="F1280" t="s">
        <v>97</v>
      </c>
      <c r="G1280" s="22">
        <v>48</v>
      </c>
      <c r="H1280" s="22">
        <v>48</v>
      </c>
      <c r="I1280" s="22">
        <f t="shared" si="136"/>
        <v>48</v>
      </c>
      <c r="J1280" s="22"/>
      <c r="K1280" s="90"/>
      <c r="L1280" s="90"/>
      <c r="M1280" s="2"/>
      <c r="N1280" t="s">
        <v>45</v>
      </c>
      <c r="O1280" t="s">
        <v>35</v>
      </c>
      <c r="P1280" t="s">
        <v>89</v>
      </c>
      <c r="Q1280" t="s">
        <v>4397</v>
      </c>
      <c r="U1280" s="2" t="s">
        <v>37</v>
      </c>
      <c r="V1280" t="s">
        <v>4396</v>
      </c>
      <c r="Y1280" s="90"/>
      <c r="Z1280" s="2">
        <v>3</v>
      </c>
      <c r="AA1280" s="22">
        <v>93</v>
      </c>
      <c r="AB1280" s="22"/>
      <c r="AC1280" s="22"/>
      <c r="AD1280" s="22"/>
      <c r="AE1280" s="22"/>
      <c r="AF1280" t="s">
        <v>582</v>
      </c>
      <c r="AI1280" t="s">
        <v>677</v>
      </c>
      <c r="AK1280" t="s">
        <v>98</v>
      </c>
      <c r="AU1280"/>
      <c r="AV1280"/>
      <c r="AW1280"/>
      <c r="AX1280"/>
      <c r="BC1280" s="173"/>
      <c r="BD1280" s="173"/>
      <c r="BE1280" s="173"/>
      <c r="BF1280" s="173"/>
      <c r="BG1280" s="166"/>
      <c r="BH1280" s="166"/>
      <c r="BI1280" s="160"/>
      <c r="BJ1280" s="43">
        <f t="shared" si="135"/>
        <v>0</v>
      </c>
      <c r="BK1280" s="44"/>
      <c r="BL1280" s="44"/>
      <c r="BM1280" s="44"/>
      <c r="BN1280" s="44"/>
      <c r="BR1280" s="2" t="s">
        <v>10975</v>
      </c>
    </row>
    <row r="1281" spans="1:70" x14ac:dyDescent="0.2">
      <c r="A1281" t="s">
        <v>4293</v>
      </c>
      <c r="B1281" t="s">
        <v>4389</v>
      </c>
      <c r="C1281" t="s">
        <v>81</v>
      </c>
      <c r="D1281" t="s">
        <v>85</v>
      </c>
      <c r="E1281" t="s">
        <v>70</v>
      </c>
      <c r="F1281" t="s">
        <v>97</v>
      </c>
      <c r="G1281" s="22">
        <v>48</v>
      </c>
      <c r="H1281" s="22">
        <v>48</v>
      </c>
      <c r="I1281" s="22">
        <f t="shared" si="136"/>
        <v>48</v>
      </c>
      <c r="J1281" s="22"/>
      <c r="K1281" s="90"/>
      <c r="L1281" s="90"/>
      <c r="M1281" s="2"/>
      <c r="N1281" t="s">
        <v>45</v>
      </c>
      <c r="O1281" t="s">
        <v>35</v>
      </c>
      <c r="P1281" t="s">
        <v>89</v>
      </c>
      <c r="Q1281" t="s">
        <v>4399</v>
      </c>
      <c r="U1281" s="2" t="s">
        <v>37</v>
      </c>
      <c r="V1281" t="s">
        <v>4398</v>
      </c>
      <c r="Y1281" s="90"/>
      <c r="Z1281" s="2">
        <v>4</v>
      </c>
      <c r="AA1281" s="22">
        <v>119</v>
      </c>
      <c r="AB1281" s="22"/>
      <c r="AC1281" s="22"/>
      <c r="AD1281" s="22"/>
      <c r="AE1281" s="22"/>
      <c r="AF1281" t="s">
        <v>2005</v>
      </c>
      <c r="AI1281" t="s">
        <v>677</v>
      </c>
      <c r="AK1281" t="s">
        <v>98</v>
      </c>
      <c r="AU1281"/>
      <c r="AV1281"/>
      <c r="AW1281"/>
      <c r="AX1281"/>
      <c r="BC1281" s="173"/>
      <c r="BD1281" s="173"/>
      <c r="BE1281" s="173"/>
      <c r="BF1281" s="173"/>
      <c r="BG1281" s="166"/>
      <c r="BH1281" s="166"/>
      <c r="BI1281" s="160"/>
      <c r="BJ1281" s="43">
        <f t="shared" si="135"/>
        <v>0</v>
      </c>
      <c r="BK1281" s="44"/>
      <c r="BL1281" s="44"/>
      <c r="BM1281" s="44"/>
      <c r="BN1281" s="44"/>
      <c r="BR1281" s="2" t="s">
        <v>10975</v>
      </c>
    </row>
    <row r="1282" spans="1:70" x14ac:dyDescent="0.2">
      <c r="A1282" t="s">
        <v>4293</v>
      </c>
      <c r="B1282" t="s">
        <v>4389</v>
      </c>
      <c r="C1282" t="s">
        <v>81</v>
      </c>
      <c r="D1282" t="s">
        <v>85</v>
      </c>
      <c r="E1282" t="s">
        <v>70</v>
      </c>
      <c r="F1282" t="s">
        <v>97</v>
      </c>
      <c r="G1282" s="22">
        <v>48</v>
      </c>
      <c r="H1282" s="22">
        <v>48</v>
      </c>
      <c r="I1282" s="22">
        <f t="shared" si="136"/>
        <v>48</v>
      </c>
      <c r="J1282" s="22"/>
      <c r="K1282" s="90"/>
      <c r="L1282" s="90"/>
      <c r="M1282" s="2"/>
      <c r="N1282" t="s">
        <v>45</v>
      </c>
      <c r="O1282" t="s">
        <v>35</v>
      </c>
      <c r="P1282" t="s">
        <v>89</v>
      </c>
      <c r="Q1282" t="s">
        <v>4310</v>
      </c>
      <c r="U1282" s="2" t="s">
        <v>37</v>
      </c>
      <c r="V1282" t="s">
        <v>4400</v>
      </c>
      <c r="Y1282" s="90"/>
      <c r="Z1282" s="2">
        <v>3</v>
      </c>
      <c r="AA1282" s="22">
        <v>94</v>
      </c>
      <c r="AB1282" s="22"/>
      <c r="AC1282" s="22"/>
      <c r="AD1282" s="22"/>
      <c r="AE1282" s="22"/>
      <c r="AF1282" t="s">
        <v>394</v>
      </c>
      <c r="AI1282" t="s">
        <v>677</v>
      </c>
      <c r="AK1282" t="s">
        <v>98</v>
      </c>
      <c r="AU1282"/>
      <c r="AV1282"/>
      <c r="AW1282"/>
      <c r="AX1282"/>
      <c r="BC1282" s="173"/>
      <c r="BD1282" s="173"/>
      <c r="BE1282" s="173"/>
      <c r="BF1282" s="173"/>
      <c r="BG1282" s="166"/>
      <c r="BH1282" s="166"/>
      <c r="BI1282" s="160"/>
      <c r="BJ1282" s="43">
        <f t="shared" si="135"/>
        <v>0</v>
      </c>
      <c r="BK1282" s="44"/>
      <c r="BL1282" s="44"/>
      <c r="BM1282" s="44"/>
      <c r="BN1282" s="44"/>
      <c r="BR1282" s="2" t="s">
        <v>10975</v>
      </c>
    </row>
    <row r="1283" spans="1:70" x14ac:dyDescent="0.2">
      <c r="A1283" t="s">
        <v>4293</v>
      </c>
      <c r="B1283" t="s">
        <v>4389</v>
      </c>
      <c r="C1283" t="s">
        <v>81</v>
      </c>
      <c r="D1283" t="s">
        <v>85</v>
      </c>
      <c r="E1283" t="s">
        <v>70</v>
      </c>
      <c r="F1283" t="s">
        <v>97</v>
      </c>
      <c r="G1283" s="22">
        <v>48</v>
      </c>
      <c r="H1283" s="22">
        <v>48</v>
      </c>
      <c r="I1283" s="22">
        <f t="shared" si="136"/>
        <v>48</v>
      </c>
      <c r="J1283" s="22"/>
      <c r="K1283" s="90"/>
      <c r="L1283" s="90"/>
      <c r="M1283" s="2"/>
      <c r="N1283" t="s">
        <v>45</v>
      </c>
      <c r="O1283" t="s">
        <v>35</v>
      </c>
      <c r="P1283" t="s">
        <v>89</v>
      </c>
      <c r="Q1283" t="s">
        <v>4310</v>
      </c>
      <c r="U1283" s="2" t="s">
        <v>37</v>
      </c>
      <c r="V1283" t="s">
        <v>4401</v>
      </c>
      <c r="Y1283" s="90"/>
      <c r="Z1283" s="2">
        <v>3</v>
      </c>
      <c r="AA1283" s="22">
        <v>81</v>
      </c>
      <c r="AB1283" s="22"/>
      <c r="AC1283" s="22"/>
      <c r="AD1283" s="22"/>
      <c r="AE1283" s="22"/>
      <c r="AF1283" t="s">
        <v>424</v>
      </c>
      <c r="AI1283" t="s">
        <v>677</v>
      </c>
      <c r="AK1283" t="s">
        <v>98</v>
      </c>
      <c r="AU1283"/>
      <c r="AV1283"/>
      <c r="AW1283"/>
      <c r="AX1283"/>
      <c r="BC1283" s="173"/>
      <c r="BD1283" s="173"/>
      <c r="BE1283" s="173"/>
      <c r="BF1283" s="173"/>
      <c r="BG1283" s="166"/>
      <c r="BH1283" s="166"/>
      <c r="BI1283" s="160"/>
      <c r="BJ1283" s="43">
        <f t="shared" si="135"/>
        <v>0</v>
      </c>
      <c r="BK1283" s="44"/>
      <c r="BL1283" s="44"/>
      <c r="BM1283" s="44"/>
      <c r="BN1283" s="44"/>
      <c r="BR1283" s="2" t="s">
        <v>10975</v>
      </c>
    </row>
    <row r="1284" spans="1:70" x14ac:dyDescent="0.2">
      <c r="A1284" t="s">
        <v>4293</v>
      </c>
      <c r="B1284" t="s">
        <v>4389</v>
      </c>
      <c r="C1284" t="s">
        <v>81</v>
      </c>
      <c r="D1284" t="s">
        <v>85</v>
      </c>
      <c r="E1284" t="s">
        <v>70</v>
      </c>
      <c r="F1284" t="s">
        <v>97</v>
      </c>
      <c r="G1284" s="22">
        <v>48</v>
      </c>
      <c r="H1284" s="22">
        <v>48</v>
      </c>
      <c r="I1284" s="22">
        <f t="shared" si="136"/>
        <v>48</v>
      </c>
      <c r="J1284" s="22"/>
      <c r="K1284" s="90"/>
      <c r="L1284" s="90"/>
      <c r="M1284" s="2"/>
      <c r="N1284" t="s">
        <v>45</v>
      </c>
      <c r="O1284" t="s">
        <v>35</v>
      </c>
      <c r="P1284" t="s">
        <v>89</v>
      </c>
      <c r="Q1284" t="s">
        <v>4394</v>
      </c>
      <c r="U1284" s="2" t="s">
        <v>37</v>
      </c>
      <c r="V1284" t="s">
        <v>4403</v>
      </c>
      <c r="Y1284" s="90"/>
      <c r="Z1284" s="2">
        <v>4</v>
      </c>
      <c r="AA1284" s="22">
        <v>113</v>
      </c>
      <c r="AB1284" s="22"/>
      <c r="AC1284" s="22"/>
      <c r="AD1284" s="22"/>
      <c r="AE1284" s="22"/>
      <c r="AF1284" t="s">
        <v>9319</v>
      </c>
      <c r="AI1284" t="s">
        <v>677</v>
      </c>
      <c r="AK1284" t="s">
        <v>98</v>
      </c>
      <c r="AU1284"/>
      <c r="AV1284"/>
      <c r="AW1284"/>
      <c r="AX1284"/>
      <c r="BC1284" s="173"/>
      <c r="BD1284" s="173"/>
      <c r="BE1284" s="173"/>
      <c r="BF1284" s="173"/>
      <c r="BG1284" s="166"/>
      <c r="BH1284" s="166"/>
      <c r="BI1284" s="160"/>
      <c r="BJ1284" s="43">
        <f t="shared" ref="BJ1284:BJ1347" si="137">BD1284+BF1284</f>
        <v>0</v>
      </c>
      <c r="BK1284" s="44"/>
      <c r="BL1284" s="44"/>
      <c r="BM1284" s="44"/>
      <c r="BN1284" s="44"/>
      <c r="BR1284" s="2" t="s">
        <v>10975</v>
      </c>
    </row>
    <row r="1285" spans="1:70" x14ac:dyDescent="0.2">
      <c r="A1285" t="s">
        <v>4293</v>
      </c>
      <c r="B1285" t="s">
        <v>4389</v>
      </c>
      <c r="C1285" t="s">
        <v>81</v>
      </c>
      <c r="D1285" t="s">
        <v>85</v>
      </c>
      <c r="E1285" t="s">
        <v>70</v>
      </c>
      <c r="F1285" t="s">
        <v>97</v>
      </c>
      <c r="G1285" s="22">
        <v>48</v>
      </c>
      <c r="H1285" s="22">
        <v>48</v>
      </c>
      <c r="I1285" s="22">
        <f t="shared" ref="I1285:I1348" si="138">H1285-J1285</f>
        <v>48</v>
      </c>
      <c r="J1285" s="22"/>
      <c r="K1285" s="90"/>
      <c r="L1285" s="90"/>
      <c r="M1285" s="2"/>
      <c r="N1285" t="s">
        <v>60</v>
      </c>
      <c r="O1285" t="s">
        <v>35</v>
      </c>
      <c r="P1285" s="60" t="s">
        <v>9320</v>
      </c>
      <c r="Q1285" t="s">
        <v>4387</v>
      </c>
      <c r="U1285" s="2" t="s">
        <v>37</v>
      </c>
      <c r="V1285" t="s">
        <v>9321</v>
      </c>
      <c r="Y1285" s="90"/>
      <c r="Z1285" s="2">
        <v>2</v>
      </c>
      <c r="AA1285" s="22">
        <v>124</v>
      </c>
      <c r="AB1285" s="22"/>
      <c r="AC1285" s="22"/>
      <c r="AD1285" s="22"/>
      <c r="AE1285" s="45" t="s">
        <v>9322</v>
      </c>
      <c r="AF1285" t="s">
        <v>3691</v>
      </c>
      <c r="AI1285" t="s">
        <v>93</v>
      </c>
      <c r="AK1285" t="s">
        <v>98</v>
      </c>
      <c r="AT1285" s="2"/>
      <c r="AU1285"/>
      <c r="AV1285"/>
      <c r="AX1285"/>
      <c r="BC1285" s="173"/>
      <c r="BD1285" s="173"/>
      <c r="BE1285" s="173"/>
      <c r="BF1285" s="173"/>
      <c r="BG1285" s="166"/>
      <c r="BH1285" s="166"/>
      <c r="BI1285" s="160"/>
      <c r="BJ1285" s="43">
        <f t="shared" si="137"/>
        <v>0</v>
      </c>
      <c r="BK1285" s="44"/>
      <c r="BL1285" s="43">
        <f>BJ1285</f>
        <v>0</v>
      </c>
      <c r="BM1285" s="44"/>
      <c r="BN1285" s="44"/>
      <c r="BR1285" s="2" t="s">
        <v>10975</v>
      </c>
    </row>
    <row r="1286" spans="1:70" x14ac:dyDescent="0.2">
      <c r="A1286" t="s">
        <v>4293</v>
      </c>
      <c r="B1286" t="s">
        <v>4389</v>
      </c>
      <c r="C1286" t="s">
        <v>81</v>
      </c>
      <c r="D1286" t="s">
        <v>85</v>
      </c>
      <c r="E1286" t="s">
        <v>70</v>
      </c>
      <c r="F1286" t="s">
        <v>97</v>
      </c>
      <c r="G1286" s="22">
        <v>48</v>
      </c>
      <c r="H1286" s="22">
        <v>48</v>
      </c>
      <c r="I1286" s="22">
        <f t="shared" si="138"/>
        <v>48</v>
      </c>
      <c r="J1286" s="22"/>
      <c r="K1286" s="90"/>
      <c r="L1286" s="90"/>
      <c r="M1286" s="2"/>
      <c r="N1286" t="s">
        <v>60</v>
      </c>
      <c r="O1286" t="s">
        <v>35</v>
      </c>
      <c r="P1286" s="60" t="s">
        <v>9323</v>
      </c>
      <c r="Q1286" t="s">
        <v>4387</v>
      </c>
      <c r="U1286" s="2" t="s">
        <v>37</v>
      </c>
      <c r="V1286" t="s">
        <v>9324</v>
      </c>
      <c r="Y1286" s="90"/>
      <c r="Z1286" s="2">
        <v>2</v>
      </c>
      <c r="AA1286" s="22">
        <v>123</v>
      </c>
      <c r="AB1286" s="22"/>
      <c r="AC1286" s="22"/>
      <c r="AD1286" s="22"/>
      <c r="AE1286" s="45" t="s">
        <v>8783</v>
      </c>
      <c r="AF1286" t="s">
        <v>3693</v>
      </c>
      <c r="AI1286" t="s">
        <v>93</v>
      </c>
      <c r="AK1286" t="s">
        <v>98</v>
      </c>
      <c r="AT1286" s="2"/>
      <c r="AU1286"/>
      <c r="AV1286"/>
      <c r="AX1286"/>
      <c r="BC1286" s="173"/>
      <c r="BD1286" s="173"/>
      <c r="BE1286" s="173"/>
      <c r="BF1286" s="173"/>
      <c r="BG1286" s="166"/>
      <c r="BH1286" s="166"/>
      <c r="BI1286" s="160"/>
      <c r="BJ1286" s="43">
        <f t="shared" si="137"/>
        <v>0</v>
      </c>
      <c r="BK1286" s="44"/>
      <c r="BL1286" s="43">
        <f>BJ1286</f>
        <v>0</v>
      </c>
      <c r="BM1286" s="44"/>
      <c r="BN1286" s="44"/>
      <c r="BR1286" s="2" t="s">
        <v>10975</v>
      </c>
    </row>
    <row r="1287" spans="1:70" x14ac:dyDescent="0.2">
      <c r="A1287" t="s">
        <v>4293</v>
      </c>
      <c r="B1287" t="s">
        <v>4389</v>
      </c>
      <c r="C1287" t="s">
        <v>81</v>
      </c>
      <c r="D1287" t="s">
        <v>85</v>
      </c>
      <c r="E1287" t="s">
        <v>70</v>
      </c>
      <c r="F1287" t="s">
        <v>97</v>
      </c>
      <c r="G1287" s="22">
        <v>48</v>
      </c>
      <c r="H1287" s="22">
        <v>48</v>
      </c>
      <c r="I1287" s="22">
        <f t="shared" si="138"/>
        <v>48</v>
      </c>
      <c r="J1287" s="22"/>
      <c r="K1287" s="90"/>
      <c r="L1287" s="90"/>
      <c r="M1287" s="2"/>
      <c r="N1287" t="s">
        <v>60</v>
      </c>
      <c r="O1287" t="s">
        <v>35</v>
      </c>
      <c r="P1287" s="60" t="s">
        <v>9325</v>
      </c>
      <c r="Q1287" t="s">
        <v>4387</v>
      </c>
      <c r="U1287" s="2" t="s">
        <v>37</v>
      </c>
      <c r="V1287" t="s">
        <v>9326</v>
      </c>
      <c r="Y1287" s="90"/>
      <c r="Z1287" s="2">
        <v>2</v>
      </c>
      <c r="AA1287" s="22">
        <v>123</v>
      </c>
      <c r="AB1287" s="22"/>
      <c r="AC1287" s="22"/>
      <c r="AD1287" s="22"/>
      <c r="AE1287" s="45" t="s">
        <v>8733</v>
      </c>
      <c r="AF1287" t="s">
        <v>3696</v>
      </c>
      <c r="AI1287" t="s">
        <v>93</v>
      </c>
      <c r="AK1287" t="s">
        <v>98</v>
      </c>
      <c r="AT1287" s="2"/>
      <c r="AU1287"/>
      <c r="AV1287"/>
      <c r="AX1287"/>
      <c r="BC1287" s="173"/>
      <c r="BD1287" s="173"/>
      <c r="BE1287" s="173"/>
      <c r="BF1287" s="173"/>
      <c r="BG1287" s="166"/>
      <c r="BH1287" s="166"/>
      <c r="BI1287" s="160"/>
      <c r="BJ1287" s="43">
        <f t="shared" si="137"/>
        <v>0</v>
      </c>
      <c r="BK1287" s="44"/>
      <c r="BL1287" s="43">
        <f>BJ1287</f>
        <v>0</v>
      </c>
      <c r="BM1287" s="44"/>
      <c r="BN1287" s="44"/>
      <c r="BR1287" s="2" t="s">
        <v>10975</v>
      </c>
    </row>
    <row r="1288" spans="1:70" x14ac:dyDescent="0.2">
      <c r="A1288" t="s">
        <v>4293</v>
      </c>
      <c r="B1288" t="s">
        <v>4389</v>
      </c>
      <c r="C1288" t="s">
        <v>81</v>
      </c>
      <c r="D1288" t="s">
        <v>85</v>
      </c>
      <c r="E1288" t="s">
        <v>70</v>
      </c>
      <c r="F1288" t="s">
        <v>97</v>
      </c>
      <c r="G1288" s="22">
        <v>48</v>
      </c>
      <c r="H1288" s="22">
        <v>48</v>
      </c>
      <c r="I1288" s="22">
        <f t="shared" si="138"/>
        <v>48</v>
      </c>
      <c r="J1288" s="22"/>
      <c r="K1288" s="90"/>
      <c r="L1288" s="90"/>
      <c r="M1288" s="2"/>
      <c r="N1288" t="s">
        <v>60</v>
      </c>
      <c r="O1288" t="s">
        <v>35</v>
      </c>
      <c r="P1288" s="60" t="s">
        <v>9320</v>
      </c>
      <c r="Q1288" t="s">
        <v>4411</v>
      </c>
      <c r="U1288" s="2" t="s">
        <v>37</v>
      </c>
      <c r="V1288" t="s">
        <v>9327</v>
      </c>
      <c r="Y1288" s="90"/>
      <c r="Z1288" s="2">
        <v>2</v>
      </c>
      <c r="AA1288" s="22">
        <v>151</v>
      </c>
      <c r="AB1288" s="22"/>
      <c r="AC1288" s="22"/>
      <c r="AD1288" s="22"/>
      <c r="AE1288" s="45" t="s">
        <v>9322</v>
      </c>
      <c r="AF1288" t="s">
        <v>3699</v>
      </c>
      <c r="AI1288" t="s">
        <v>93</v>
      </c>
      <c r="AK1288" t="s">
        <v>98</v>
      </c>
      <c r="AT1288" s="2"/>
      <c r="AU1288"/>
      <c r="AV1288"/>
      <c r="AX1288"/>
      <c r="BC1288" s="173"/>
      <c r="BD1288" s="173"/>
      <c r="BE1288" s="173"/>
      <c r="BF1288" s="173"/>
      <c r="BG1288" s="166"/>
      <c r="BH1288" s="166"/>
      <c r="BI1288" s="160"/>
      <c r="BJ1288" s="43">
        <f t="shared" si="137"/>
        <v>0</v>
      </c>
      <c r="BK1288" s="44"/>
      <c r="BL1288" s="43">
        <f>BJ1288</f>
        <v>0</v>
      </c>
      <c r="BM1288" s="44"/>
      <c r="BN1288" s="44"/>
      <c r="BR1288" s="2" t="s">
        <v>10975</v>
      </c>
    </row>
    <row r="1289" spans="1:70" x14ac:dyDescent="0.2">
      <c r="A1289" t="s">
        <v>4293</v>
      </c>
      <c r="B1289" t="s">
        <v>4389</v>
      </c>
      <c r="C1289" t="s">
        <v>81</v>
      </c>
      <c r="D1289" t="s">
        <v>85</v>
      </c>
      <c r="E1289" t="s">
        <v>70</v>
      </c>
      <c r="F1289" t="s">
        <v>97</v>
      </c>
      <c r="G1289" s="22">
        <v>48</v>
      </c>
      <c r="H1289" s="22">
        <v>48</v>
      </c>
      <c r="I1289" s="22">
        <f t="shared" si="138"/>
        <v>48</v>
      </c>
      <c r="J1289" s="22"/>
      <c r="K1289" s="90"/>
      <c r="L1289" s="90"/>
      <c r="M1289" s="2"/>
      <c r="N1289" t="s">
        <v>45</v>
      </c>
      <c r="O1289" t="s">
        <v>35</v>
      </c>
      <c r="P1289" s="60" t="s">
        <v>9323</v>
      </c>
      <c r="Q1289" t="s">
        <v>4411</v>
      </c>
      <c r="U1289" s="2" t="s">
        <v>37</v>
      </c>
      <c r="V1289" t="s">
        <v>9328</v>
      </c>
      <c r="Y1289" s="90"/>
      <c r="Z1289" s="2">
        <v>3</v>
      </c>
      <c r="AA1289" s="22">
        <v>89</v>
      </c>
      <c r="AB1289" s="22"/>
      <c r="AC1289" s="22"/>
      <c r="AD1289" s="22"/>
      <c r="AE1289" s="22"/>
      <c r="AF1289" t="s">
        <v>378</v>
      </c>
      <c r="AI1289" t="s">
        <v>677</v>
      </c>
      <c r="AK1289" t="s">
        <v>98</v>
      </c>
      <c r="AU1289"/>
      <c r="AV1289"/>
      <c r="AW1289"/>
      <c r="AX1289"/>
      <c r="BC1289" s="173"/>
      <c r="BD1289" s="173"/>
      <c r="BE1289" s="173"/>
      <c r="BF1289" s="173"/>
      <c r="BG1289" s="166"/>
      <c r="BH1289" s="166"/>
      <c r="BI1289" s="160"/>
      <c r="BJ1289" s="43">
        <f t="shared" si="137"/>
        <v>0</v>
      </c>
      <c r="BK1289" s="44"/>
      <c r="BL1289" s="44"/>
      <c r="BM1289" s="44"/>
      <c r="BN1289" s="44"/>
      <c r="BR1289" s="2" t="s">
        <v>10975</v>
      </c>
    </row>
    <row r="1290" spans="1:70" x14ac:dyDescent="0.2">
      <c r="A1290" t="s">
        <v>4293</v>
      </c>
      <c r="B1290" t="s">
        <v>4389</v>
      </c>
      <c r="C1290" t="s">
        <v>81</v>
      </c>
      <c r="D1290" t="s">
        <v>85</v>
      </c>
      <c r="E1290" t="s">
        <v>70</v>
      </c>
      <c r="F1290" t="s">
        <v>97</v>
      </c>
      <c r="G1290" s="22">
        <v>48</v>
      </c>
      <c r="H1290" s="22">
        <v>48</v>
      </c>
      <c r="I1290" s="22">
        <f t="shared" si="138"/>
        <v>48</v>
      </c>
      <c r="J1290" s="22"/>
      <c r="K1290" s="90"/>
      <c r="L1290" s="90"/>
      <c r="M1290" s="2"/>
      <c r="N1290" t="s">
        <v>45</v>
      </c>
      <c r="O1290" t="s">
        <v>35</v>
      </c>
      <c r="P1290" t="s">
        <v>89</v>
      </c>
      <c r="Q1290" t="s">
        <v>4411</v>
      </c>
      <c r="U1290" s="2" t="s">
        <v>37</v>
      </c>
      <c r="V1290" t="s">
        <v>9329</v>
      </c>
      <c r="Y1290" s="90"/>
      <c r="Z1290" s="2">
        <v>3</v>
      </c>
      <c r="AA1290" s="22">
        <v>91</v>
      </c>
      <c r="AB1290" s="22"/>
      <c r="AC1290" s="22"/>
      <c r="AD1290" s="22"/>
      <c r="AE1290" s="45" t="s">
        <v>7551</v>
      </c>
      <c r="AF1290" t="s">
        <v>1507</v>
      </c>
      <c r="AI1290" t="s">
        <v>677</v>
      </c>
      <c r="AK1290" t="s">
        <v>98</v>
      </c>
      <c r="AV1290"/>
      <c r="AX1290"/>
      <c r="BC1290" s="173"/>
      <c r="BD1290" s="173"/>
      <c r="BE1290" s="173"/>
      <c r="BF1290" s="173"/>
      <c r="BG1290" s="166"/>
      <c r="BH1290" s="166"/>
      <c r="BI1290" s="160"/>
      <c r="BJ1290" s="43">
        <f t="shared" si="137"/>
        <v>0</v>
      </c>
      <c r="BK1290" s="44"/>
      <c r="BL1290" s="44"/>
      <c r="BM1290" s="43">
        <f>BJ1290</f>
        <v>0</v>
      </c>
      <c r="BN1290" s="44"/>
      <c r="BR1290" s="2" t="s">
        <v>10975</v>
      </c>
    </row>
    <row r="1291" spans="1:70" x14ac:dyDescent="0.2">
      <c r="A1291" t="s">
        <v>4293</v>
      </c>
      <c r="B1291" t="s">
        <v>4389</v>
      </c>
      <c r="C1291" t="s">
        <v>81</v>
      </c>
      <c r="D1291" t="s">
        <v>85</v>
      </c>
      <c r="E1291" t="s">
        <v>70</v>
      </c>
      <c r="F1291" t="s">
        <v>97</v>
      </c>
      <c r="G1291" s="22">
        <v>48</v>
      </c>
      <c r="H1291" s="22">
        <v>48</v>
      </c>
      <c r="I1291" s="22">
        <f t="shared" si="138"/>
        <v>48</v>
      </c>
      <c r="J1291" s="22"/>
      <c r="K1291" s="90"/>
      <c r="L1291" s="90"/>
      <c r="M1291" s="2"/>
      <c r="N1291" t="s">
        <v>45</v>
      </c>
      <c r="O1291" t="s">
        <v>35</v>
      </c>
      <c r="P1291" t="s">
        <v>89</v>
      </c>
      <c r="Q1291" t="s">
        <v>4345</v>
      </c>
      <c r="U1291" s="2" t="s">
        <v>37</v>
      </c>
      <c r="V1291" t="s">
        <v>9330</v>
      </c>
      <c r="Y1291" s="90"/>
      <c r="Z1291" s="2">
        <v>4</v>
      </c>
      <c r="AA1291" s="22">
        <v>121</v>
      </c>
      <c r="AB1291" s="22"/>
      <c r="AC1291" s="22"/>
      <c r="AD1291" s="22"/>
      <c r="AE1291" s="45" t="s">
        <v>7551</v>
      </c>
      <c r="AF1291" t="s">
        <v>1509</v>
      </c>
      <c r="AI1291" t="s">
        <v>2842</v>
      </c>
      <c r="AK1291" t="s">
        <v>98</v>
      </c>
      <c r="AV1291"/>
      <c r="AX1291"/>
      <c r="BC1291" s="173"/>
      <c r="BD1291" s="173"/>
      <c r="BE1291" s="173"/>
      <c r="BF1291" s="173"/>
      <c r="BG1291" s="166"/>
      <c r="BH1291" s="166"/>
      <c r="BI1291" s="160"/>
      <c r="BJ1291" s="43">
        <f t="shared" si="137"/>
        <v>0</v>
      </c>
      <c r="BK1291" s="44"/>
      <c r="BL1291" s="44"/>
      <c r="BM1291" s="43">
        <f>BJ1291</f>
        <v>0</v>
      </c>
      <c r="BN1291" s="44"/>
      <c r="BR1291" s="2" t="s">
        <v>10975</v>
      </c>
    </row>
    <row r="1292" spans="1:70" x14ac:dyDescent="0.2">
      <c r="A1292" t="s">
        <v>4293</v>
      </c>
      <c r="B1292" t="s">
        <v>4389</v>
      </c>
      <c r="C1292" t="s">
        <v>81</v>
      </c>
      <c r="D1292" t="s">
        <v>85</v>
      </c>
      <c r="E1292" t="s">
        <v>70</v>
      </c>
      <c r="F1292" t="s">
        <v>97</v>
      </c>
      <c r="G1292" s="22">
        <v>48</v>
      </c>
      <c r="H1292" s="22">
        <v>48</v>
      </c>
      <c r="I1292" s="22">
        <f t="shared" si="138"/>
        <v>48</v>
      </c>
      <c r="J1292" s="22"/>
      <c r="K1292" s="90"/>
      <c r="L1292" s="90"/>
      <c r="M1292" s="2"/>
      <c r="N1292" t="s">
        <v>45</v>
      </c>
      <c r="O1292" t="s">
        <v>35</v>
      </c>
      <c r="P1292" s="60" t="s">
        <v>7740</v>
      </c>
      <c r="Q1292" t="s">
        <v>4345</v>
      </c>
      <c r="U1292" s="2" t="s">
        <v>37</v>
      </c>
      <c r="V1292" t="s">
        <v>9331</v>
      </c>
      <c r="Y1292" s="90"/>
      <c r="Z1292" s="2">
        <v>4</v>
      </c>
      <c r="AA1292" s="22">
        <v>121</v>
      </c>
      <c r="AB1292" s="22"/>
      <c r="AC1292" s="22"/>
      <c r="AD1292" s="22"/>
      <c r="AE1292" s="45" t="s">
        <v>7287</v>
      </c>
      <c r="AF1292" t="s">
        <v>1504</v>
      </c>
      <c r="AI1292" t="s">
        <v>677</v>
      </c>
      <c r="AK1292" t="s">
        <v>98</v>
      </c>
      <c r="AV1292"/>
      <c r="AX1292"/>
      <c r="BC1292" s="173"/>
      <c r="BD1292" s="173"/>
      <c r="BE1292" s="173"/>
      <c r="BF1292" s="173"/>
      <c r="BG1292" s="166"/>
      <c r="BH1292" s="166"/>
      <c r="BI1292" s="160"/>
      <c r="BJ1292" s="43">
        <f t="shared" si="137"/>
        <v>0</v>
      </c>
      <c r="BK1292" s="44"/>
      <c r="BL1292" s="44"/>
      <c r="BM1292" s="43">
        <f>BJ1292</f>
        <v>0</v>
      </c>
      <c r="BN1292" s="44"/>
      <c r="BR1292" s="2" t="s">
        <v>10975</v>
      </c>
    </row>
    <row r="1293" spans="1:70" x14ac:dyDescent="0.2">
      <c r="A1293" t="s">
        <v>4293</v>
      </c>
      <c r="B1293" t="s">
        <v>4389</v>
      </c>
      <c r="C1293" t="s">
        <v>81</v>
      </c>
      <c r="D1293" t="s">
        <v>85</v>
      </c>
      <c r="E1293" t="s">
        <v>70</v>
      </c>
      <c r="F1293" t="s">
        <v>97</v>
      </c>
      <c r="G1293" s="22">
        <v>48</v>
      </c>
      <c r="H1293" s="22">
        <v>48</v>
      </c>
      <c r="I1293" s="22">
        <f t="shared" si="138"/>
        <v>48</v>
      </c>
      <c r="J1293" s="22"/>
      <c r="K1293" s="90"/>
      <c r="L1293" s="90"/>
      <c r="M1293" s="2"/>
      <c r="N1293" t="s">
        <v>45</v>
      </c>
      <c r="O1293" t="s">
        <v>35</v>
      </c>
      <c r="P1293" s="60" t="s">
        <v>7740</v>
      </c>
      <c r="Q1293" t="s">
        <v>4363</v>
      </c>
      <c r="U1293" s="2" t="s">
        <v>37</v>
      </c>
      <c r="V1293" t="s">
        <v>9332</v>
      </c>
      <c r="Y1293" s="90"/>
      <c r="Z1293" s="2">
        <v>4</v>
      </c>
      <c r="AA1293" s="22">
        <v>120</v>
      </c>
      <c r="AB1293" s="22"/>
      <c r="AC1293" s="22"/>
      <c r="AD1293" s="22"/>
      <c r="AE1293" s="46" t="s">
        <v>7294</v>
      </c>
      <c r="AF1293" t="s">
        <v>9333</v>
      </c>
      <c r="AI1293" t="s">
        <v>677</v>
      </c>
      <c r="AK1293" t="s">
        <v>98</v>
      </c>
      <c r="AU1293"/>
      <c r="AV1293" s="47">
        <v>57</v>
      </c>
      <c r="AW1293" s="2">
        <f>AA1293</f>
        <v>120</v>
      </c>
      <c r="AX1293"/>
      <c r="BC1293" s="173"/>
      <c r="BD1293" s="173"/>
      <c r="BE1293" s="173"/>
      <c r="BF1293" s="173"/>
      <c r="BG1293" s="166"/>
      <c r="BH1293" s="166"/>
      <c r="BI1293" s="160"/>
      <c r="BJ1293" s="43">
        <f t="shared" si="137"/>
        <v>0</v>
      </c>
      <c r="BN1293" s="43">
        <f>BJ1293*AV1293/AW1293</f>
        <v>0</v>
      </c>
      <c r="BR1293" s="2" t="s">
        <v>10975</v>
      </c>
    </row>
    <row r="1294" spans="1:70" x14ac:dyDescent="0.2">
      <c r="A1294" t="s">
        <v>4293</v>
      </c>
      <c r="B1294" t="s">
        <v>4389</v>
      </c>
      <c r="C1294" t="s">
        <v>81</v>
      </c>
      <c r="D1294" t="s">
        <v>85</v>
      </c>
      <c r="E1294" t="s">
        <v>70</v>
      </c>
      <c r="F1294" t="s">
        <v>97</v>
      </c>
      <c r="G1294" s="22">
        <v>48</v>
      </c>
      <c r="H1294" s="22">
        <v>48</v>
      </c>
      <c r="I1294" s="22">
        <f t="shared" si="138"/>
        <v>48</v>
      </c>
      <c r="J1294" s="22"/>
      <c r="K1294" s="90"/>
      <c r="L1294" s="90"/>
      <c r="M1294" s="2"/>
      <c r="N1294" t="s">
        <v>45</v>
      </c>
      <c r="O1294" t="s">
        <v>35</v>
      </c>
      <c r="P1294" s="60" t="s">
        <v>7740</v>
      </c>
      <c r="Q1294" t="s">
        <v>4363</v>
      </c>
      <c r="U1294" s="2" t="s">
        <v>37</v>
      </c>
      <c r="V1294" t="s">
        <v>9334</v>
      </c>
      <c r="Y1294" s="90"/>
      <c r="Z1294" s="2">
        <v>3</v>
      </c>
      <c r="AA1294" s="22">
        <v>98</v>
      </c>
      <c r="AB1294" s="22"/>
      <c r="AC1294" s="22"/>
      <c r="AD1294" s="22"/>
      <c r="AE1294" s="22"/>
      <c r="AF1294" t="s">
        <v>673</v>
      </c>
      <c r="AI1294" t="s">
        <v>677</v>
      </c>
      <c r="AK1294" t="s">
        <v>98</v>
      </c>
      <c r="AU1294"/>
      <c r="AV1294"/>
      <c r="AW1294"/>
      <c r="AX1294"/>
      <c r="BC1294" s="173"/>
      <c r="BD1294" s="173"/>
      <c r="BE1294" s="173"/>
      <c r="BF1294" s="173"/>
      <c r="BG1294" s="166"/>
      <c r="BH1294" s="166"/>
      <c r="BI1294" s="160"/>
      <c r="BJ1294" s="43">
        <f t="shared" si="137"/>
        <v>0</v>
      </c>
      <c r="BK1294" s="44"/>
      <c r="BL1294" s="44"/>
      <c r="BM1294" s="44"/>
      <c r="BN1294" s="44"/>
      <c r="BR1294" s="2" t="s">
        <v>10975</v>
      </c>
    </row>
    <row r="1295" spans="1:70" x14ac:dyDescent="0.2">
      <c r="A1295" t="s">
        <v>4293</v>
      </c>
      <c r="B1295" t="s">
        <v>4389</v>
      </c>
      <c r="C1295" t="s">
        <v>81</v>
      </c>
      <c r="D1295" t="s">
        <v>85</v>
      </c>
      <c r="E1295" t="s">
        <v>70</v>
      </c>
      <c r="F1295" t="s">
        <v>97</v>
      </c>
      <c r="G1295" s="22">
        <v>48</v>
      </c>
      <c r="H1295" s="22">
        <v>48</v>
      </c>
      <c r="I1295" s="22">
        <f t="shared" si="138"/>
        <v>48</v>
      </c>
      <c r="J1295" s="22"/>
      <c r="K1295" s="90"/>
      <c r="L1295" s="90"/>
      <c r="M1295" s="2"/>
      <c r="N1295" t="s">
        <v>45</v>
      </c>
      <c r="O1295" t="s">
        <v>35</v>
      </c>
      <c r="P1295" t="s">
        <v>89</v>
      </c>
      <c r="Q1295" t="s">
        <v>4446</v>
      </c>
      <c r="U1295" s="2" t="s">
        <v>37</v>
      </c>
      <c r="V1295" t="s">
        <v>9335</v>
      </c>
      <c r="Y1295" s="90"/>
      <c r="Z1295" s="2">
        <v>4</v>
      </c>
      <c r="AA1295" s="22">
        <v>164</v>
      </c>
      <c r="AB1295" s="22"/>
      <c r="AC1295" s="22"/>
      <c r="AD1295" s="22"/>
      <c r="AE1295" s="45" t="s">
        <v>7299</v>
      </c>
      <c r="AF1295" t="s">
        <v>1497</v>
      </c>
      <c r="AI1295" t="s">
        <v>677</v>
      </c>
      <c r="AK1295" t="s">
        <v>98</v>
      </c>
      <c r="AU1295"/>
      <c r="AX1295"/>
      <c r="BC1295" s="173"/>
      <c r="BD1295" s="173"/>
      <c r="BE1295" s="173"/>
      <c r="BF1295" s="173"/>
      <c r="BG1295" s="166"/>
      <c r="BH1295" s="166"/>
      <c r="BI1295" s="160"/>
      <c r="BJ1295" s="43">
        <f t="shared" si="137"/>
        <v>0</v>
      </c>
      <c r="BK1295" s="44"/>
      <c r="BL1295" s="44"/>
      <c r="BM1295" s="44"/>
      <c r="BN1295" s="43">
        <f>BJ1295</f>
        <v>0</v>
      </c>
      <c r="BR1295" s="2" t="s">
        <v>10975</v>
      </c>
    </row>
    <row r="1296" spans="1:70" x14ac:dyDescent="0.2">
      <c r="A1296" t="s">
        <v>4293</v>
      </c>
      <c r="B1296" t="s">
        <v>4389</v>
      </c>
      <c r="C1296" t="s">
        <v>81</v>
      </c>
      <c r="D1296" t="s">
        <v>85</v>
      </c>
      <c r="E1296" t="s">
        <v>70</v>
      </c>
      <c r="F1296" t="s">
        <v>97</v>
      </c>
      <c r="G1296" s="22">
        <v>48</v>
      </c>
      <c r="H1296" s="22">
        <v>48</v>
      </c>
      <c r="I1296" s="22">
        <f t="shared" si="138"/>
        <v>48</v>
      </c>
      <c r="J1296" s="22"/>
      <c r="K1296" s="90"/>
      <c r="L1296" s="90"/>
      <c r="M1296" s="2"/>
      <c r="N1296" t="s">
        <v>45</v>
      </c>
      <c r="O1296" t="s">
        <v>35</v>
      </c>
      <c r="P1296" t="s">
        <v>89</v>
      </c>
      <c r="Q1296" t="s">
        <v>4446</v>
      </c>
      <c r="U1296" s="2" t="s">
        <v>37</v>
      </c>
      <c r="V1296" t="s">
        <v>9336</v>
      </c>
      <c r="Y1296" s="90"/>
      <c r="Z1296" s="2">
        <v>3</v>
      </c>
      <c r="AA1296" s="22">
        <v>101</v>
      </c>
      <c r="AB1296" s="22"/>
      <c r="AC1296" s="22"/>
      <c r="AD1296" s="22"/>
      <c r="AE1296" s="22"/>
      <c r="AF1296" t="s">
        <v>1440</v>
      </c>
      <c r="AI1296" t="s">
        <v>2911</v>
      </c>
      <c r="AK1296" t="s">
        <v>98</v>
      </c>
      <c r="AU1296"/>
      <c r="AV1296"/>
      <c r="AW1296"/>
      <c r="AX1296"/>
      <c r="BC1296" s="173"/>
      <c r="BD1296" s="173"/>
      <c r="BE1296" s="173"/>
      <c r="BF1296" s="173"/>
      <c r="BG1296" s="166"/>
      <c r="BH1296" s="166"/>
      <c r="BI1296" s="160"/>
      <c r="BJ1296" s="43">
        <f t="shared" si="137"/>
        <v>0</v>
      </c>
      <c r="BK1296" s="44"/>
      <c r="BL1296" s="44"/>
      <c r="BM1296" s="44"/>
      <c r="BN1296" s="44"/>
      <c r="BR1296" s="2" t="s">
        <v>10975</v>
      </c>
    </row>
    <row r="1297" spans="1:70" x14ac:dyDescent="0.2">
      <c r="A1297" t="s">
        <v>4293</v>
      </c>
      <c r="B1297" t="s">
        <v>4389</v>
      </c>
      <c r="C1297" t="s">
        <v>81</v>
      </c>
      <c r="D1297" t="s">
        <v>85</v>
      </c>
      <c r="E1297" t="s">
        <v>70</v>
      </c>
      <c r="F1297" t="s">
        <v>97</v>
      </c>
      <c r="G1297" s="22">
        <v>48</v>
      </c>
      <c r="H1297" s="22">
        <v>48</v>
      </c>
      <c r="I1297" s="22">
        <f t="shared" si="138"/>
        <v>48</v>
      </c>
      <c r="J1297" s="22"/>
      <c r="K1297" s="90"/>
      <c r="L1297" s="90"/>
      <c r="M1297" s="2"/>
      <c r="N1297" t="s">
        <v>45</v>
      </c>
      <c r="O1297" t="s">
        <v>35</v>
      </c>
      <c r="P1297" t="s">
        <v>89</v>
      </c>
      <c r="Q1297" t="s">
        <v>4446</v>
      </c>
      <c r="U1297" s="2" t="s">
        <v>37</v>
      </c>
      <c r="V1297" t="s">
        <v>9337</v>
      </c>
      <c r="Y1297" s="90"/>
      <c r="Z1297" s="2">
        <v>3</v>
      </c>
      <c r="AA1297" s="22">
        <v>112</v>
      </c>
      <c r="AB1297" s="22"/>
      <c r="AC1297" s="22"/>
      <c r="AD1297" s="22"/>
      <c r="AE1297" s="22"/>
      <c r="AF1297" t="s">
        <v>9280</v>
      </c>
      <c r="AI1297" t="s">
        <v>677</v>
      </c>
      <c r="AK1297" t="s">
        <v>98</v>
      </c>
      <c r="AU1297"/>
      <c r="AV1297"/>
      <c r="AW1297"/>
      <c r="AX1297"/>
      <c r="BC1297" s="173"/>
      <c r="BD1297" s="173"/>
      <c r="BE1297" s="173"/>
      <c r="BF1297" s="173"/>
      <c r="BG1297" s="166"/>
      <c r="BH1297" s="166"/>
      <c r="BI1297" s="160"/>
      <c r="BJ1297" s="43">
        <f t="shared" si="137"/>
        <v>0</v>
      </c>
      <c r="BK1297" s="44"/>
      <c r="BL1297" s="44"/>
      <c r="BM1297" s="44"/>
      <c r="BN1297" s="44"/>
      <c r="BR1297" s="2" t="s">
        <v>10975</v>
      </c>
    </row>
    <row r="1298" spans="1:70" x14ac:dyDescent="0.2">
      <c r="A1298" t="s">
        <v>4293</v>
      </c>
      <c r="B1298" t="s">
        <v>4389</v>
      </c>
      <c r="C1298" t="s">
        <v>81</v>
      </c>
      <c r="D1298" t="s">
        <v>85</v>
      </c>
      <c r="E1298" t="s">
        <v>70</v>
      </c>
      <c r="F1298" t="s">
        <v>97</v>
      </c>
      <c r="G1298" s="22">
        <v>48</v>
      </c>
      <c r="H1298" s="22">
        <v>48</v>
      </c>
      <c r="I1298" s="22">
        <f t="shared" si="138"/>
        <v>48</v>
      </c>
      <c r="J1298" s="22"/>
      <c r="K1298" s="90"/>
      <c r="L1298" s="90"/>
      <c r="M1298" s="2"/>
      <c r="N1298" t="s">
        <v>45</v>
      </c>
      <c r="O1298" t="s">
        <v>35</v>
      </c>
      <c r="P1298" s="60" t="s">
        <v>7740</v>
      </c>
      <c r="Q1298" t="s">
        <v>4399</v>
      </c>
      <c r="U1298" s="2" t="s">
        <v>37</v>
      </c>
      <c r="V1298" t="s">
        <v>9338</v>
      </c>
      <c r="Y1298" s="90"/>
      <c r="Z1298" s="2">
        <v>3</v>
      </c>
      <c r="AA1298" s="22">
        <v>84</v>
      </c>
      <c r="AB1298" s="22"/>
      <c r="AC1298" s="22"/>
      <c r="AD1298" s="22"/>
      <c r="AE1298" s="22"/>
      <c r="AF1298" t="s">
        <v>541</v>
      </c>
      <c r="AI1298" t="s">
        <v>677</v>
      </c>
      <c r="AK1298" t="s">
        <v>98</v>
      </c>
      <c r="AU1298"/>
      <c r="AV1298"/>
      <c r="AW1298"/>
      <c r="AX1298"/>
      <c r="BC1298" s="173"/>
      <c r="BD1298" s="173"/>
      <c r="BE1298" s="173"/>
      <c r="BF1298" s="173"/>
      <c r="BG1298" s="166"/>
      <c r="BH1298" s="166"/>
      <c r="BI1298" s="160"/>
      <c r="BJ1298" s="43">
        <f t="shared" si="137"/>
        <v>0</v>
      </c>
      <c r="BK1298" s="44"/>
      <c r="BL1298" s="44"/>
      <c r="BM1298" s="44"/>
      <c r="BN1298" s="44"/>
      <c r="BR1298" s="2" t="s">
        <v>10975</v>
      </c>
    </row>
    <row r="1299" spans="1:70" x14ac:dyDescent="0.2">
      <c r="A1299" t="s">
        <v>4293</v>
      </c>
      <c r="B1299" t="s">
        <v>4389</v>
      </c>
      <c r="C1299" t="s">
        <v>81</v>
      </c>
      <c r="D1299" t="s">
        <v>85</v>
      </c>
      <c r="E1299" t="s">
        <v>70</v>
      </c>
      <c r="F1299" t="s">
        <v>97</v>
      </c>
      <c r="G1299" s="22">
        <v>48</v>
      </c>
      <c r="H1299" s="22">
        <v>48</v>
      </c>
      <c r="I1299" s="22">
        <f t="shared" si="138"/>
        <v>48</v>
      </c>
      <c r="J1299" s="22"/>
      <c r="K1299" s="90"/>
      <c r="L1299" s="90"/>
      <c r="M1299" s="2"/>
      <c r="N1299" t="s">
        <v>45</v>
      </c>
      <c r="O1299" t="s">
        <v>35</v>
      </c>
      <c r="P1299" s="60" t="s">
        <v>7740</v>
      </c>
      <c r="Q1299" t="s">
        <v>4399</v>
      </c>
      <c r="U1299" s="2" t="s">
        <v>37</v>
      </c>
      <c r="V1299" t="s">
        <v>9339</v>
      </c>
      <c r="Y1299" s="90"/>
      <c r="Z1299" s="2">
        <v>3</v>
      </c>
      <c r="AA1299" s="22">
        <v>83</v>
      </c>
      <c r="AB1299" s="22"/>
      <c r="AC1299" s="22"/>
      <c r="AD1299" s="22"/>
      <c r="AE1299" s="22"/>
      <c r="AF1299" t="s">
        <v>545</v>
      </c>
      <c r="AI1299" t="s">
        <v>677</v>
      </c>
      <c r="AK1299" t="s">
        <v>98</v>
      </c>
      <c r="AU1299"/>
      <c r="AV1299"/>
      <c r="AW1299"/>
      <c r="AX1299"/>
      <c r="BC1299" s="173"/>
      <c r="BD1299" s="173"/>
      <c r="BE1299" s="173"/>
      <c r="BF1299" s="173"/>
      <c r="BG1299" s="166"/>
      <c r="BH1299" s="166"/>
      <c r="BI1299" s="160"/>
      <c r="BJ1299" s="43">
        <f t="shared" si="137"/>
        <v>0</v>
      </c>
      <c r="BK1299" s="44"/>
      <c r="BL1299" s="44"/>
      <c r="BM1299" s="44"/>
      <c r="BN1299" s="44"/>
      <c r="BR1299" s="2" t="s">
        <v>10975</v>
      </c>
    </row>
    <row r="1300" spans="1:70" x14ac:dyDescent="0.2">
      <c r="A1300" t="s">
        <v>4293</v>
      </c>
      <c r="B1300" t="s">
        <v>4389</v>
      </c>
      <c r="C1300" t="s">
        <v>81</v>
      </c>
      <c r="D1300" t="s">
        <v>85</v>
      </c>
      <c r="E1300" t="s">
        <v>70</v>
      </c>
      <c r="F1300" t="s">
        <v>97</v>
      </c>
      <c r="G1300" s="22">
        <v>48</v>
      </c>
      <c r="H1300" s="22">
        <v>48</v>
      </c>
      <c r="I1300" s="22">
        <f t="shared" si="138"/>
        <v>48</v>
      </c>
      <c r="J1300" s="22"/>
      <c r="K1300" s="90"/>
      <c r="L1300" s="90"/>
      <c r="M1300" s="2"/>
      <c r="N1300" t="s">
        <v>45</v>
      </c>
      <c r="O1300" t="s">
        <v>35</v>
      </c>
      <c r="P1300" s="60" t="s">
        <v>7740</v>
      </c>
      <c r="Q1300" t="s">
        <v>9340</v>
      </c>
      <c r="U1300" s="2" t="s">
        <v>37</v>
      </c>
      <c r="V1300" t="s">
        <v>9341</v>
      </c>
      <c r="Y1300" s="90"/>
      <c r="Z1300" s="2">
        <v>3</v>
      </c>
      <c r="AA1300" s="22">
        <v>115</v>
      </c>
      <c r="AB1300" s="22"/>
      <c r="AC1300" s="22"/>
      <c r="AD1300" s="22"/>
      <c r="AE1300" s="22"/>
      <c r="AF1300" t="s">
        <v>332</v>
      </c>
      <c r="AI1300" t="s">
        <v>677</v>
      </c>
      <c r="AK1300" t="s">
        <v>98</v>
      </c>
      <c r="AU1300"/>
      <c r="AV1300"/>
      <c r="AW1300"/>
      <c r="AX1300"/>
      <c r="BC1300" s="173"/>
      <c r="BD1300" s="173"/>
      <c r="BE1300" s="173"/>
      <c r="BF1300" s="173"/>
      <c r="BG1300" s="166"/>
      <c r="BH1300" s="166"/>
      <c r="BI1300" s="160"/>
      <c r="BJ1300" s="43">
        <f t="shared" si="137"/>
        <v>0</v>
      </c>
      <c r="BK1300" s="44"/>
      <c r="BL1300" s="44"/>
      <c r="BM1300" s="44"/>
      <c r="BN1300" s="44"/>
      <c r="BR1300" s="2" t="s">
        <v>10975</v>
      </c>
    </row>
    <row r="1301" spans="1:70" x14ac:dyDescent="0.2">
      <c r="A1301" t="s">
        <v>4293</v>
      </c>
      <c r="B1301" t="s">
        <v>4389</v>
      </c>
      <c r="C1301" t="s">
        <v>81</v>
      </c>
      <c r="D1301" t="s">
        <v>85</v>
      </c>
      <c r="E1301" t="s">
        <v>70</v>
      </c>
      <c r="F1301" t="s">
        <v>97</v>
      </c>
      <c r="G1301" s="22">
        <v>48</v>
      </c>
      <c r="H1301" s="22">
        <v>48</v>
      </c>
      <c r="I1301" s="22">
        <f t="shared" si="138"/>
        <v>48</v>
      </c>
      <c r="J1301" s="22"/>
      <c r="K1301" s="90"/>
      <c r="L1301" s="90"/>
      <c r="M1301" s="2"/>
      <c r="N1301" t="s">
        <v>45</v>
      </c>
      <c r="O1301" t="s">
        <v>35</v>
      </c>
      <c r="P1301" t="s">
        <v>89</v>
      </c>
      <c r="Q1301" t="s">
        <v>4394</v>
      </c>
      <c r="U1301" s="2" t="s">
        <v>37</v>
      </c>
      <c r="V1301" t="s">
        <v>9342</v>
      </c>
      <c r="Y1301" s="90"/>
      <c r="Z1301" s="2">
        <v>3</v>
      </c>
      <c r="AA1301" s="22">
        <v>103</v>
      </c>
      <c r="AB1301" s="22"/>
      <c r="AC1301" s="22"/>
      <c r="AD1301" s="22"/>
      <c r="AE1301" s="22"/>
      <c r="AF1301" t="s">
        <v>9255</v>
      </c>
      <c r="AI1301" t="s">
        <v>677</v>
      </c>
      <c r="AK1301" t="s">
        <v>98</v>
      </c>
      <c r="AU1301"/>
      <c r="AV1301"/>
      <c r="AW1301"/>
      <c r="AX1301"/>
      <c r="BC1301" s="173"/>
      <c r="BD1301" s="173"/>
      <c r="BE1301" s="173"/>
      <c r="BF1301" s="173"/>
      <c r="BG1301" s="166"/>
      <c r="BH1301" s="166"/>
      <c r="BI1301" s="160"/>
      <c r="BJ1301" s="43">
        <f t="shared" si="137"/>
        <v>0</v>
      </c>
      <c r="BK1301" s="44"/>
      <c r="BL1301" s="44"/>
      <c r="BM1301" s="44"/>
      <c r="BN1301" s="44"/>
      <c r="BR1301" s="2" t="s">
        <v>10975</v>
      </c>
    </row>
    <row r="1302" spans="1:70" x14ac:dyDescent="0.2">
      <c r="A1302" t="s">
        <v>4293</v>
      </c>
      <c r="B1302" t="s">
        <v>4389</v>
      </c>
      <c r="C1302" t="s">
        <v>81</v>
      </c>
      <c r="D1302" t="s">
        <v>85</v>
      </c>
      <c r="E1302" t="s">
        <v>70</v>
      </c>
      <c r="F1302" t="s">
        <v>97</v>
      </c>
      <c r="G1302" s="22">
        <v>48</v>
      </c>
      <c r="H1302" s="22">
        <v>48</v>
      </c>
      <c r="I1302" s="22">
        <f t="shared" si="138"/>
        <v>48</v>
      </c>
      <c r="J1302" s="22"/>
      <c r="K1302" s="90"/>
      <c r="L1302" s="90"/>
      <c r="M1302" s="2"/>
      <c r="N1302" t="s">
        <v>45</v>
      </c>
      <c r="O1302" t="s">
        <v>35</v>
      </c>
      <c r="P1302" s="60" t="s">
        <v>7740</v>
      </c>
      <c r="Q1302" t="s">
        <v>9340</v>
      </c>
      <c r="U1302" s="2" t="s">
        <v>37</v>
      </c>
      <c r="V1302" t="s">
        <v>9343</v>
      </c>
      <c r="Y1302" s="90"/>
      <c r="Z1302" s="2">
        <v>3</v>
      </c>
      <c r="AA1302" s="22">
        <v>91</v>
      </c>
      <c r="AB1302" s="22"/>
      <c r="AC1302" s="22"/>
      <c r="AD1302" s="22"/>
      <c r="AE1302" s="22"/>
      <c r="AF1302" t="s">
        <v>4508</v>
      </c>
      <c r="AI1302" t="s">
        <v>677</v>
      </c>
      <c r="AK1302" t="s">
        <v>98</v>
      </c>
      <c r="AU1302"/>
      <c r="AV1302"/>
      <c r="AW1302"/>
      <c r="AX1302"/>
      <c r="BC1302" s="173"/>
      <c r="BD1302" s="173"/>
      <c r="BE1302" s="173"/>
      <c r="BF1302" s="173"/>
      <c r="BG1302" s="166"/>
      <c r="BH1302" s="166"/>
      <c r="BI1302" s="160"/>
      <c r="BJ1302" s="43">
        <f t="shared" si="137"/>
        <v>0</v>
      </c>
      <c r="BK1302" s="44"/>
      <c r="BL1302" s="44"/>
      <c r="BM1302" s="44"/>
      <c r="BN1302" s="44"/>
      <c r="BR1302" s="2" t="s">
        <v>10975</v>
      </c>
    </row>
    <row r="1303" spans="1:70" x14ac:dyDescent="0.2">
      <c r="A1303" t="s">
        <v>4293</v>
      </c>
      <c r="B1303" t="s">
        <v>9344</v>
      </c>
      <c r="C1303" t="s">
        <v>81</v>
      </c>
      <c r="D1303" t="s">
        <v>85</v>
      </c>
      <c r="E1303" t="s">
        <v>70</v>
      </c>
      <c r="F1303" t="s">
        <v>43</v>
      </c>
      <c r="G1303" s="22">
        <v>32</v>
      </c>
      <c r="H1303" s="22">
        <v>32</v>
      </c>
      <c r="I1303" s="22">
        <f t="shared" si="138"/>
        <v>32</v>
      </c>
      <c r="J1303" s="22"/>
      <c r="K1303" s="90"/>
      <c r="L1303" s="90"/>
      <c r="M1303" s="2"/>
      <c r="N1303" t="s">
        <v>45</v>
      </c>
      <c r="O1303" t="s">
        <v>35</v>
      </c>
      <c r="P1303" t="s">
        <v>89</v>
      </c>
      <c r="Q1303" t="s">
        <v>4384</v>
      </c>
      <c r="U1303" s="2" t="s">
        <v>37</v>
      </c>
      <c r="V1303" t="s">
        <v>9345</v>
      </c>
      <c r="Y1303" s="90"/>
      <c r="Z1303" s="2">
        <v>1</v>
      </c>
      <c r="AA1303" s="22">
        <v>55</v>
      </c>
      <c r="AB1303" s="22"/>
      <c r="AC1303" s="22"/>
      <c r="AD1303" s="22"/>
      <c r="AE1303" s="22"/>
      <c r="AF1303" t="s">
        <v>3130</v>
      </c>
      <c r="AI1303" t="s">
        <v>164</v>
      </c>
      <c r="AK1303" t="s">
        <v>206</v>
      </c>
      <c r="AU1303"/>
      <c r="AV1303"/>
      <c r="AW1303"/>
      <c r="AX1303"/>
      <c r="BC1303" s="173"/>
      <c r="BD1303" s="173"/>
      <c r="BE1303" s="173"/>
      <c r="BF1303" s="173"/>
      <c r="BG1303" s="166"/>
      <c r="BH1303" s="166"/>
      <c r="BI1303" s="160"/>
      <c r="BJ1303" s="43">
        <f t="shared" si="137"/>
        <v>0</v>
      </c>
      <c r="BK1303" s="44"/>
      <c r="BL1303" s="44"/>
      <c r="BM1303" s="44"/>
      <c r="BN1303" s="44"/>
      <c r="BR1303" s="2" t="s">
        <v>10975</v>
      </c>
    </row>
    <row r="1304" spans="1:70" x14ac:dyDescent="0.2">
      <c r="A1304" t="s">
        <v>4293</v>
      </c>
      <c r="B1304" t="s">
        <v>9344</v>
      </c>
      <c r="C1304" t="s">
        <v>81</v>
      </c>
      <c r="D1304" t="s">
        <v>85</v>
      </c>
      <c r="E1304" t="s">
        <v>70</v>
      </c>
      <c r="F1304" t="s">
        <v>43</v>
      </c>
      <c r="G1304" s="22">
        <v>32</v>
      </c>
      <c r="H1304" s="22">
        <v>32</v>
      </c>
      <c r="I1304" s="22">
        <f t="shared" si="138"/>
        <v>32</v>
      </c>
      <c r="J1304" s="22"/>
      <c r="K1304" s="90"/>
      <c r="L1304" s="90"/>
      <c r="M1304" s="2"/>
      <c r="N1304" t="s">
        <v>35</v>
      </c>
      <c r="O1304" t="s">
        <v>35</v>
      </c>
      <c r="P1304" s="60" t="s">
        <v>7740</v>
      </c>
      <c r="Q1304" t="s">
        <v>4502</v>
      </c>
      <c r="U1304" s="2" t="s">
        <v>37</v>
      </c>
      <c r="V1304" t="s">
        <v>9346</v>
      </c>
      <c r="Y1304" s="90"/>
      <c r="Z1304" s="2">
        <v>2</v>
      </c>
      <c r="AA1304" s="22">
        <v>82</v>
      </c>
      <c r="AB1304" s="22"/>
      <c r="AC1304" s="22"/>
      <c r="AD1304" s="22"/>
      <c r="AE1304" s="22"/>
      <c r="AF1304" t="s">
        <v>2726</v>
      </c>
      <c r="AI1304" t="s">
        <v>677</v>
      </c>
      <c r="AK1304" t="s">
        <v>44</v>
      </c>
      <c r="AU1304"/>
      <c r="AV1304"/>
      <c r="AW1304"/>
      <c r="AX1304"/>
      <c r="BC1304" s="173"/>
      <c r="BD1304" s="173"/>
      <c r="BE1304" s="173"/>
      <c r="BF1304" s="173"/>
      <c r="BG1304" s="166"/>
      <c r="BH1304" s="166"/>
      <c r="BI1304" s="160"/>
      <c r="BJ1304" s="43">
        <f t="shared" si="137"/>
        <v>0</v>
      </c>
      <c r="BK1304" s="44"/>
      <c r="BL1304" s="44"/>
      <c r="BM1304" s="44"/>
      <c r="BN1304" s="44"/>
      <c r="BR1304" s="2" t="s">
        <v>10975</v>
      </c>
    </row>
    <row r="1305" spans="1:70" x14ac:dyDescent="0.2">
      <c r="A1305" t="s">
        <v>4293</v>
      </c>
      <c r="B1305" t="s">
        <v>9344</v>
      </c>
      <c r="C1305" t="s">
        <v>81</v>
      </c>
      <c r="D1305" t="s">
        <v>85</v>
      </c>
      <c r="E1305" t="s">
        <v>70</v>
      </c>
      <c r="F1305" t="s">
        <v>43</v>
      </c>
      <c r="G1305" s="22">
        <v>32</v>
      </c>
      <c r="H1305" s="22">
        <v>32</v>
      </c>
      <c r="I1305" s="22">
        <f t="shared" si="138"/>
        <v>32</v>
      </c>
      <c r="J1305" s="22"/>
      <c r="K1305" s="90"/>
      <c r="L1305" s="90"/>
      <c r="M1305" s="2"/>
      <c r="N1305" t="s">
        <v>35</v>
      </c>
      <c r="O1305" t="s">
        <v>35</v>
      </c>
      <c r="P1305" s="60" t="s">
        <v>7740</v>
      </c>
      <c r="Q1305" t="s">
        <v>4502</v>
      </c>
      <c r="U1305" s="2" t="s">
        <v>37</v>
      </c>
      <c r="V1305" t="s">
        <v>9347</v>
      </c>
      <c r="Y1305" s="90"/>
      <c r="Z1305" s="2">
        <v>4</v>
      </c>
      <c r="AA1305" s="22">
        <v>112</v>
      </c>
      <c r="AB1305" s="22"/>
      <c r="AC1305" s="22"/>
      <c r="AD1305" s="22"/>
      <c r="AE1305" s="22"/>
      <c r="AF1305" t="s">
        <v>2853</v>
      </c>
      <c r="AI1305" t="s">
        <v>2911</v>
      </c>
      <c r="AK1305" t="s">
        <v>44</v>
      </c>
      <c r="AU1305"/>
      <c r="AV1305"/>
      <c r="AW1305"/>
      <c r="AX1305"/>
      <c r="BC1305" s="173"/>
      <c r="BD1305" s="173"/>
      <c r="BE1305" s="173"/>
      <c r="BF1305" s="173"/>
      <c r="BG1305" s="166"/>
      <c r="BH1305" s="166"/>
      <c r="BI1305" s="160"/>
      <c r="BJ1305" s="43">
        <f t="shared" si="137"/>
        <v>0</v>
      </c>
      <c r="BK1305" s="44"/>
      <c r="BL1305" s="44"/>
      <c r="BM1305" s="44"/>
      <c r="BN1305" s="44"/>
      <c r="BR1305" s="2" t="s">
        <v>10975</v>
      </c>
    </row>
    <row r="1306" spans="1:70" x14ac:dyDescent="0.2">
      <c r="A1306" t="s">
        <v>4293</v>
      </c>
      <c r="B1306" t="s">
        <v>9344</v>
      </c>
      <c r="C1306" t="s">
        <v>81</v>
      </c>
      <c r="D1306" t="s">
        <v>85</v>
      </c>
      <c r="E1306" t="s">
        <v>70</v>
      </c>
      <c r="F1306" t="s">
        <v>43</v>
      </c>
      <c r="G1306" s="22">
        <v>32</v>
      </c>
      <c r="H1306" s="22">
        <v>32</v>
      </c>
      <c r="I1306" s="22">
        <f t="shared" si="138"/>
        <v>32</v>
      </c>
      <c r="J1306" s="22"/>
      <c r="K1306" s="90"/>
      <c r="L1306" s="90"/>
      <c r="M1306" s="2"/>
      <c r="N1306" t="s">
        <v>35</v>
      </c>
      <c r="O1306" t="s">
        <v>35</v>
      </c>
      <c r="P1306" s="60" t="s">
        <v>7740</v>
      </c>
      <c r="Q1306" t="s">
        <v>4502</v>
      </c>
      <c r="U1306" s="2" t="s">
        <v>37</v>
      </c>
      <c r="V1306" t="s">
        <v>9348</v>
      </c>
      <c r="Y1306" s="90"/>
      <c r="Z1306" s="2">
        <v>3</v>
      </c>
      <c r="AA1306" s="22">
        <v>105</v>
      </c>
      <c r="AB1306" s="22"/>
      <c r="AC1306" s="22"/>
      <c r="AD1306" s="22"/>
      <c r="AE1306" s="22"/>
      <c r="AF1306" t="s">
        <v>2729</v>
      </c>
      <c r="AI1306" t="s">
        <v>677</v>
      </c>
      <c r="AK1306" t="s">
        <v>44</v>
      </c>
      <c r="AU1306"/>
      <c r="AV1306"/>
      <c r="AW1306"/>
      <c r="AX1306"/>
      <c r="BC1306" s="173"/>
      <c r="BD1306" s="173"/>
      <c r="BE1306" s="173"/>
      <c r="BF1306" s="173"/>
      <c r="BG1306" s="166"/>
      <c r="BH1306" s="166"/>
      <c r="BI1306" s="160"/>
      <c r="BJ1306" s="43">
        <f t="shared" si="137"/>
        <v>0</v>
      </c>
      <c r="BK1306" s="44"/>
      <c r="BL1306" s="44"/>
      <c r="BM1306" s="44"/>
      <c r="BN1306" s="44"/>
      <c r="BR1306" s="2" t="s">
        <v>10975</v>
      </c>
    </row>
    <row r="1307" spans="1:70" x14ac:dyDescent="0.2">
      <c r="A1307" t="s">
        <v>4293</v>
      </c>
      <c r="B1307" t="s">
        <v>9344</v>
      </c>
      <c r="C1307" t="s">
        <v>81</v>
      </c>
      <c r="D1307" t="s">
        <v>85</v>
      </c>
      <c r="E1307" t="s">
        <v>70</v>
      </c>
      <c r="F1307" t="s">
        <v>43</v>
      </c>
      <c r="G1307" s="22">
        <v>32</v>
      </c>
      <c r="H1307" s="22">
        <v>32</v>
      </c>
      <c r="I1307" s="22">
        <f t="shared" si="138"/>
        <v>32</v>
      </c>
      <c r="J1307" s="22"/>
      <c r="K1307" s="90"/>
      <c r="L1307" s="90"/>
      <c r="M1307" s="2"/>
      <c r="N1307" t="s">
        <v>35</v>
      </c>
      <c r="O1307" t="s">
        <v>35</v>
      </c>
      <c r="P1307" s="60" t="s">
        <v>7740</v>
      </c>
      <c r="Q1307" t="s">
        <v>4384</v>
      </c>
      <c r="U1307" s="2" t="s">
        <v>37</v>
      </c>
      <c r="V1307" t="s">
        <v>9349</v>
      </c>
      <c r="Y1307" s="90"/>
      <c r="Z1307" s="2">
        <v>3</v>
      </c>
      <c r="AA1307" s="22">
        <v>75</v>
      </c>
      <c r="AB1307" s="22"/>
      <c r="AC1307" s="22"/>
      <c r="AD1307" s="22"/>
      <c r="AE1307" s="22"/>
      <c r="AF1307" t="s">
        <v>2850</v>
      </c>
      <c r="AI1307" t="s">
        <v>1534</v>
      </c>
      <c r="AK1307" t="s">
        <v>44</v>
      </c>
      <c r="AU1307"/>
      <c r="AV1307"/>
      <c r="AW1307"/>
      <c r="AX1307"/>
      <c r="BC1307" s="173"/>
      <c r="BD1307" s="173"/>
      <c r="BE1307" s="173"/>
      <c r="BF1307" s="173"/>
      <c r="BG1307" s="166"/>
      <c r="BH1307" s="166"/>
      <c r="BI1307" s="160"/>
      <c r="BJ1307" s="43">
        <f t="shared" si="137"/>
        <v>0</v>
      </c>
      <c r="BK1307" s="44"/>
      <c r="BL1307" s="44"/>
      <c r="BM1307" s="44"/>
      <c r="BN1307" s="44"/>
      <c r="BR1307" s="2" t="s">
        <v>10975</v>
      </c>
    </row>
    <row r="1308" spans="1:70" x14ac:dyDescent="0.2">
      <c r="A1308" t="s">
        <v>4293</v>
      </c>
      <c r="B1308" t="s">
        <v>9344</v>
      </c>
      <c r="C1308" t="s">
        <v>81</v>
      </c>
      <c r="D1308" t="s">
        <v>85</v>
      </c>
      <c r="E1308" t="s">
        <v>70</v>
      </c>
      <c r="F1308" t="s">
        <v>43</v>
      </c>
      <c r="G1308" s="22">
        <v>32</v>
      </c>
      <c r="H1308" s="22">
        <v>32</v>
      </c>
      <c r="I1308" s="22">
        <f t="shared" si="138"/>
        <v>32</v>
      </c>
      <c r="J1308" s="22"/>
      <c r="K1308" s="90"/>
      <c r="L1308" s="90"/>
      <c r="M1308" s="2"/>
      <c r="N1308" t="s">
        <v>35</v>
      </c>
      <c r="O1308" t="s">
        <v>35</v>
      </c>
      <c r="P1308" s="60" t="s">
        <v>7740</v>
      </c>
      <c r="Q1308" t="s">
        <v>4384</v>
      </c>
      <c r="U1308" s="2" t="s">
        <v>37</v>
      </c>
      <c r="V1308" t="s">
        <v>9350</v>
      </c>
      <c r="Y1308" s="90"/>
      <c r="Z1308" s="2">
        <v>3</v>
      </c>
      <c r="AA1308" s="22">
        <v>90</v>
      </c>
      <c r="AB1308" s="22"/>
      <c r="AC1308" s="22"/>
      <c r="AD1308" s="22"/>
      <c r="AE1308" s="22"/>
      <c r="AF1308" t="s">
        <v>2870</v>
      </c>
      <c r="AI1308" t="s">
        <v>2723</v>
      </c>
      <c r="AK1308" t="s">
        <v>44</v>
      </c>
      <c r="AU1308"/>
      <c r="AV1308"/>
      <c r="AW1308"/>
      <c r="AX1308"/>
      <c r="BC1308" s="173"/>
      <c r="BD1308" s="173"/>
      <c r="BE1308" s="173"/>
      <c r="BF1308" s="173"/>
      <c r="BG1308" s="166"/>
      <c r="BH1308" s="166"/>
      <c r="BI1308" s="160"/>
      <c r="BJ1308" s="43">
        <f t="shared" si="137"/>
        <v>0</v>
      </c>
      <c r="BK1308" s="44"/>
      <c r="BL1308" s="44"/>
      <c r="BM1308" s="44"/>
      <c r="BN1308" s="44"/>
      <c r="BR1308" s="2" t="s">
        <v>10975</v>
      </c>
    </row>
    <row r="1309" spans="1:70" x14ac:dyDescent="0.2">
      <c r="A1309" t="s">
        <v>4293</v>
      </c>
      <c r="B1309" t="s">
        <v>9344</v>
      </c>
      <c r="C1309" t="s">
        <v>81</v>
      </c>
      <c r="D1309" t="s">
        <v>85</v>
      </c>
      <c r="E1309" t="s">
        <v>70</v>
      </c>
      <c r="F1309" t="s">
        <v>43</v>
      </c>
      <c r="G1309" s="22">
        <v>32</v>
      </c>
      <c r="H1309" s="22">
        <v>32</v>
      </c>
      <c r="I1309" s="22">
        <f t="shared" si="138"/>
        <v>32</v>
      </c>
      <c r="J1309" s="22"/>
      <c r="K1309" s="90"/>
      <c r="L1309" s="90"/>
      <c r="M1309" s="2"/>
      <c r="N1309" t="s">
        <v>35</v>
      </c>
      <c r="O1309" t="s">
        <v>35</v>
      </c>
      <c r="P1309" s="60" t="s">
        <v>7740</v>
      </c>
      <c r="Q1309" t="s">
        <v>4384</v>
      </c>
      <c r="U1309" s="2" t="s">
        <v>37</v>
      </c>
      <c r="V1309" t="s">
        <v>9351</v>
      </c>
      <c r="Y1309" s="90"/>
      <c r="Z1309" s="2">
        <v>4</v>
      </c>
      <c r="AA1309" s="22">
        <v>121</v>
      </c>
      <c r="AB1309" s="22"/>
      <c r="AC1309" s="22"/>
      <c r="AD1309" s="22"/>
      <c r="AE1309" s="22"/>
      <c r="AF1309" t="s">
        <v>2736</v>
      </c>
      <c r="AI1309" t="s">
        <v>677</v>
      </c>
      <c r="AK1309" t="s">
        <v>44</v>
      </c>
      <c r="AU1309"/>
      <c r="AV1309"/>
      <c r="AW1309"/>
      <c r="AX1309"/>
      <c r="BC1309" s="173"/>
      <c r="BD1309" s="173"/>
      <c r="BE1309" s="173"/>
      <c r="BF1309" s="173"/>
      <c r="BG1309" s="166"/>
      <c r="BH1309" s="166"/>
      <c r="BI1309" s="160"/>
      <c r="BJ1309" s="43">
        <f t="shared" si="137"/>
        <v>0</v>
      </c>
      <c r="BK1309" s="44"/>
      <c r="BL1309" s="44"/>
      <c r="BM1309" s="44"/>
      <c r="BN1309" s="44"/>
      <c r="BR1309" s="2" t="s">
        <v>10975</v>
      </c>
    </row>
    <row r="1310" spans="1:70" x14ac:dyDescent="0.2">
      <c r="A1310" t="s">
        <v>4293</v>
      </c>
      <c r="B1310" t="s">
        <v>9352</v>
      </c>
      <c r="C1310" t="s">
        <v>81</v>
      </c>
      <c r="D1310" t="s">
        <v>85</v>
      </c>
      <c r="E1310" t="s">
        <v>70</v>
      </c>
      <c r="F1310" t="s">
        <v>1148</v>
      </c>
      <c r="G1310" s="22">
        <v>96</v>
      </c>
      <c r="H1310" s="22">
        <v>96</v>
      </c>
      <c r="I1310" s="22">
        <f t="shared" si="138"/>
        <v>96</v>
      </c>
      <c r="J1310" s="22"/>
      <c r="K1310" s="90"/>
      <c r="L1310" s="90"/>
      <c r="M1310" s="2"/>
      <c r="N1310" t="s">
        <v>40</v>
      </c>
      <c r="O1310" t="s">
        <v>35</v>
      </c>
      <c r="P1310" t="s">
        <v>89</v>
      </c>
      <c r="Q1310" t="s">
        <v>4425</v>
      </c>
      <c r="U1310" s="2" t="s">
        <v>37</v>
      </c>
      <c r="V1310" t="s">
        <v>9353</v>
      </c>
      <c r="Y1310" s="90"/>
      <c r="Z1310" s="2">
        <v>4</v>
      </c>
      <c r="AA1310" s="22">
        <v>118</v>
      </c>
      <c r="AB1310" s="22"/>
      <c r="AC1310" s="22"/>
      <c r="AD1310" s="22"/>
      <c r="AE1310" s="22"/>
      <c r="AF1310" t="s">
        <v>3685</v>
      </c>
      <c r="AI1310" t="s">
        <v>677</v>
      </c>
      <c r="AK1310" t="s">
        <v>624</v>
      </c>
      <c r="AU1310"/>
      <c r="AV1310"/>
      <c r="AW1310"/>
      <c r="AX1310"/>
      <c r="BC1310" s="173"/>
      <c r="BD1310" s="173"/>
      <c r="BE1310" s="173"/>
      <c r="BF1310" s="173"/>
      <c r="BG1310" s="166"/>
      <c r="BH1310" s="166"/>
      <c r="BI1310" s="160"/>
      <c r="BJ1310" s="43">
        <f t="shared" si="137"/>
        <v>0</v>
      </c>
      <c r="BK1310" s="44"/>
      <c r="BL1310" s="44"/>
      <c r="BM1310" s="44"/>
      <c r="BN1310" s="44"/>
      <c r="BR1310" s="2" t="s">
        <v>10975</v>
      </c>
    </row>
    <row r="1311" spans="1:70" x14ac:dyDescent="0.2">
      <c r="A1311" t="s">
        <v>4293</v>
      </c>
      <c r="B1311" t="s">
        <v>9354</v>
      </c>
      <c r="C1311" t="s">
        <v>81</v>
      </c>
      <c r="D1311" t="s">
        <v>85</v>
      </c>
      <c r="E1311" t="s">
        <v>70</v>
      </c>
      <c r="F1311" t="s">
        <v>86</v>
      </c>
      <c r="G1311" s="22">
        <v>80</v>
      </c>
      <c r="H1311" s="22">
        <v>80</v>
      </c>
      <c r="I1311" s="22">
        <f t="shared" si="138"/>
        <v>80</v>
      </c>
      <c r="J1311" s="22"/>
      <c r="K1311" s="90"/>
      <c r="L1311" s="90"/>
      <c r="M1311" s="2"/>
      <c r="N1311" t="s">
        <v>66</v>
      </c>
      <c r="O1311" t="s">
        <v>35</v>
      </c>
      <c r="P1311" t="s">
        <v>89</v>
      </c>
      <c r="Q1311" t="s">
        <v>4458</v>
      </c>
      <c r="U1311" s="2" t="s">
        <v>37</v>
      </c>
      <c r="V1311" t="s">
        <v>9355</v>
      </c>
      <c r="Y1311" s="90"/>
      <c r="Z1311" s="2">
        <v>4</v>
      </c>
      <c r="AA1311" s="22">
        <v>115</v>
      </c>
      <c r="AB1311" s="22"/>
      <c r="AC1311" s="22"/>
      <c r="AD1311" s="22"/>
      <c r="AE1311" s="22"/>
      <c r="AF1311" t="s">
        <v>3685</v>
      </c>
      <c r="AI1311" t="s">
        <v>677</v>
      </c>
      <c r="AK1311" t="s">
        <v>87</v>
      </c>
      <c r="AU1311"/>
      <c r="AV1311"/>
      <c r="AW1311"/>
      <c r="AX1311"/>
      <c r="BC1311" s="173"/>
      <c r="BD1311" s="173"/>
      <c r="BE1311" s="173"/>
      <c r="BF1311" s="173"/>
      <c r="BG1311" s="166"/>
      <c r="BH1311" s="166"/>
      <c r="BI1311" s="160"/>
      <c r="BJ1311" s="43">
        <f t="shared" si="137"/>
        <v>0</v>
      </c>
      <c r="BK1311" s="44"/>
      <c r="BL1311" s="44"/>
      <c r="BM1311" s="44"/>
      <c r="BN1311" s="44"/>
      <c r="BR1311" s="2" t="s">
        <v>10975</v>
      </c>
    </row>
    <row r="1312" spans="1:70" x14ac:dyDescent="0.2">
      <c r="A1312" t="s">
        <v>4293</v>
      </c>
      <c r="B1312" t="s">
        <v>9356</v>
      </c>
      <c r="C1312" t="s">
        <v>81</v>
      </c>
      <c r="D1312" t="s">
        <v>85</v>
      </c>
      <c r="E1312" t="s">
        <v>70</v>
      </c>
      <c r="F1312" t="s">
        <v>97</v>
      </c>
      <c r="G1312" s="22">
        <v>48</v>
      </c>
      <c r="H1312" s="22">
        <v>48</v>
      </c>
      <c r="I1312" s="22">
        <f t="shared" si="138"/>
        <v>48</v>
      </c>
      <c r="J1312" s="22"/>
      <c r="K1312" s="90"/>
      <c r="L1312" s="90"/>
      <c r="M1312" s="2"/>
      <c r="N1312" t="s">
        <v>45</v>
      </c>
      <c r="O1312" t="s">
        <v>35</v>
      </c>
      <c r="P1312" t="s">
        <v>89</v>
      </c>
      <c r="Q1312" t="s">
        <v>4334</v>
      </c>
      <c r="U1312" s="2" t="s">
        <v>37</v>
      </c>
      <c r="V1312" t="s">
        <v>9357</v>
      </c>
      <c r="Y1312" s="90"/>
      <c r="Z1312" s="2">
        <v>2</v>
      </c>
      <c r="AA1312" s="22">
        <v>87</v>
      </c>
      <c r="AB1312" s="22"/>
      <c r="AC1312" s="22"/>
      <c r="AD1312" s="22"/>
      <c r="AE1312" s="22"/>
      <c r="AF1312" t="s">
        <v>4180</v>
      </c>
      <c r="AI1312" t="s">
        <v>677</v>
      </c>
      <c r="AK1312" t="s">
        <v>98</v>
      </c>
      <c r="AU1312"/>
      <c r="AV1312"/>
      <c r="AW1312"/>
      <c r="AX1312"/>
      <c r="BC1312" s="173"/>
      <c r="BD1312" s="173"/>
      <c r="BE1312" s="173"/>
      <c r="BF1312" s="173"/>
      <c r="BG1312" s="166"/>
      <c r="BH1312" s="166"/>
      <c r="BI1312" s="160"/>
      <c r="BJ1312" s="43">
        <f t="shared" si="137"/>
        <v>0</v>
      </c>
      <c r="BK1312" s="44"/>
      <c r="BL1312" s="44"/>
      <c r="BM1312" s="44"/>
      <c r="BN1312" s="44"/>
      <c r="BR1312" s="2" t="s">
        <v>10975</v>
      </c>
    </row>
    <row r="1313" spans="1:70" x14ac:dyDescent="0.2">
      <c r="A1313" t="s">
        <v>4293</v>
      </c>
      <c r="B1313" t="s">
        <v>9356</v>
      </c>
      <c r="C1313" t="s">
        <v>81</v>
      </c>
      <c r="D1313" t="s">
        <v>85</v>
      </c>
      <c r="E1313" t="s">
        <v>70</v>
      </c>
      <c r="F1313" t="s">
        <v>97</v>
      </c>
      <c r="G1313" s="22">
        <v>48</v>
      </c>
      <c r="H1313" s="22">
        <v>48</v>
      </c>
      <c r="I1313" s="22">
        <f t="shared" si="138"/>
        <v>48</v>
      </c>
      <c r="J1313" s="22"/>
      <c r="K1313" s="90"/>
      <c r="L1313" s="90"/>
      <c r="M1313" s="2"/>
      <c r="N1313" t="s">
        <v>45</v>
      </c>
      <c r="O1313" t="s">
        <v>35</v>
      </c>
      <c r="P1313" t="s">
        <v>89</v>
      </c>
      <c r="Q1313" t="s">
        <v>4334</v>
      </c>
      <c r="U1313" s="2" t="s">
        <v>37</v>
      </c>
      <c r="V1313" t="s">
        <v>9358</v>
      </c>
      <c r="Y1313" s="90"/>
      <c r="Z1313" s="2">
        <v>1</v>
      </c>
      <c r="AA1313" s="22">
        <v>54</v>
      </c>
      <c r="AB1313" s="22"/>
      <c r="AC1313" s="22"/>
      <c r="AD1313" s="22"/>
      <c r="AE1313" s="22"/>
      <c r="AF1313" t="s">
        <v>4182</v>
      </c>
      <c r="AI1313" t="s">
        <v>677</v>
      </c>
      <c r="AK1313" t="s">
        <v>98</v>
      </c>
      <c r="AU1313"/>
      <c r="AV1313"/>
      <c r="AW1313"/>
      <c r="AX1313"/>
      <c r="BC1313" s="173"/>
      <c r="BD1313" s="173"/>
      <c r="BE1313" s="173"/>
      <c r="BF1313" s="173"/>
      <c r="BG1313" s="166"/>
      <c r="BH1313" s="166"/>
      <c r="BI1313" s="160"/>
      <c r="BJ1313" s="43">
        <f t="shared" si="137"/>
        <v>0</v>
      </c>
      <c r="BK1313" s="44"/>
      <c r="BL1313" s="44"/>
      <c r="BM1313" s="44"/>
      <c r="BN1313" s="44"/>
      <c r="BR1313" s="2" t="s">
        <v>10975</v>
      </c>
    </row>
    <row r="1314" spans="1:70" x14ac:dyDescent="0.2">
      <c r="A1314" t="s">
        <v>4293</v>
      </c>
      <c r="B1314" t="s">
        <v>9359</v>
      </c>
      <c r="C1314" t="s">
        <v>81</v>
      </c>
      <c r="D1314" t="s">
        <v>85</v>
      </c>
      <c r="E1314" t="s">
        <v>70</v>
      </c>
      <c r="F1314" t="s">
        <v>97</v>
      </c>
      <c r="G1314" s="22">
        <v>48</v>
      </c>
      <c r="H1314" s="22">
        <v>48</v>
      </c>
      <c r="I1314" s="22">
        <f t="shared" si="138"/>
        <v>48</v>
      </c>
      <c r="J1314" s="22"/>
      <c r="K1314" s="90"/>
      <c r="L1314" s="90"/>
      <c r="M1314" s="2"/>
      <c r="N1314" t="s">
        <v>45</v>
      </c>
      <c r="O1314" t="s">
        <v>35</v>
      </c>
      <c r="P1314" t="s">
        <v>89</v>
      </c>
      <c r="Q1314" t="s">
        <v>4449</v>
      </c>
      <c r="U1314" s="2" t="s">
        <v>37</v>
      </c>
      <c r="V1314" t="s">
        <v>9360</v>
      </c>
      <c r="Y1314" s="90"/>
      <c r="Z1314" s="2">
        <v>2</v>
      </c>
      <c r="AA1314" s="22">
        <v>87</v>
      </c>
      <c r="AB1314" s="22"/>
      <c r="AC1314" s="22"/>
      <c r="AD1314" s="22"/>
      <c r="AE1314" s="22"/>
      <c r="AF1314" t="s">
        <v>4180</v>
      </c>
      <c r="AI1314" t="s">
        <v>677</v>
      </c>
      <c r="AK1314" t="s">
        <v>98</v>
      </c>
      <c r="AU1314"/>
      <c r="AV1314"/>
      <c r="AW1314"/>
      <c r="AX1314"/>
      <c r="BC1314" s="173"/>
      <c r="BD1314" s="173"/>
      <c r="BE1314" s="173"/>
      <c r="BF1314" s="173"/>
      <c r="BG1314" s="166"/>
      <c r="BH1314" s="166"/>
      <c r="BI1314" s="160"/>
      <c r="BJ1314" s="43">
        <f t="shared" si="137"/>
        <v>0</v>
      </c>
      <c r="BK1314" s="44"/>
      <c r="BL1314" s="44"/>
      <c r="BM1314" s="44"/>
      <c r="BN1314" s="44"/>
      <c r="BR1314" s="2" t="s">
        <v>10975</v>
      </c>
    </row>
    <row r="1315" spans="1:70" x14ac:dyDescent="0.2">
      <c r="A1315" t="s">
        <v>4293</v>
      </c>
      <c r="B1315" t="s">
        <v>9359</v>
      </c>
      <c r="C1315" t="s">
        <v>81</v>
      </c>
      <c r="D1315" t="s">
        <v>85</v>
      </c>
      <c r="E1315" t="s">
        <v>70</v>
      </c>
      <c r="F1315" t="s">
        <v>97</v>
      </c>
      <c r="G1315" s="22">
        <v>48</v>
      </c>
      <c r="H1315" s="22">
        <v>48</v>
      </c>
      <c r="I1315" s="22">
        <f t="shared" si="138"/>
        <v>48</v>
      </c>
      <c r="J1315" s="22"/>
      <c r="K1315" s="90"/>
      <c r="L1315" s="90"/>
      <c r="M1315" s="2"/>
      <c r="N1315" t="s">
        <v>45</v>
      </c>
      <c r="O1315" t="s">
        <v>35</v>
      </c>
      <c r="P1315" t="s">
        <v>89</v>
      </c>
      <c r="Q1315" t="s">
        <v>4449</v>
      </c>
      <c r="U1315" s="2" t="s">
        <v>37</v>
      </c>
      <c r="V1315" t="s">
        <v>9361</v>
      </c>
      <c r="Y1315" s="90"/>
      <c r="Z1315" s="2">
        <v>1</v>
      </c>
      <c r="AA1315" s="22">
        <v>54</v>
      </c>
      <c r="AB1315" s="22"/>
      <c r="AC1315" s="22"/>
      <c r="AD1315" s="22"/>
      <c r="AE1315" s="22"/>
      <c r="AF1315" t="s">
        <v>4182</v>
      </c>
      <c r="AI1315" t="s">
        <v>677</v>
      </c>
      <c r="AK1315" t="s">
        <v>98</v>
      </c>
      <c r="AU1315"/>
      <c r="AV1315"/>
      <c r="AW1315"/>
      <c r="AX1315"/>
      <c r="BC1315" s="173"/>
      <c r="BD1315" s="173"/>
      <c r="BE1315" s="173"/>
      <c r="BF1315" s="173"/>
      <c r="BG1315" s="166"/>
      <c r="BH1315" s="166"/>
      <c r="BI1315" s="160"/>
      <c r="BJ1315" s="43">
        <f t="shared" si="137"/>
        <v>0</v>
      </c>
      <c r="BK1315" s="44"/>
      <c r="BL1315" s="44"/>
      <c r="BM1315" s="44"/>
      <c r="BN1315" s="44"/>
      <c r="BR1315" s="2" t="s">
        <v>10975</v>
      </c>
    </row>
    <row r="1316" spans="1:70" x14ac:dyDescent="0.2">
      <c r="A1316" t="s">
        <v>4293</v>
      </c>
      <c r="B1316" t="s">
        <v>9362</v>
      </c>
      <c r="C1316" t="s">
        <v>81</v>
      </c>
      <c r="D1316" t="s">
        <v>85</v>
      </c>
      <c r="E1316" t="s">
        <v>70</v>
      </c>
      <c r="F1316" t="s">
        <v>97</v>
      </c>
      <c r="G1316" s="22">
        <v>48</v>
      </c>
      <c r="H1316" s="22">
        <v>48</v>
      </c>
      <c r="I1316" s="22">
        <f t="shared" si="138"/>
        <v>48</v>
      </c>
      <c r="J1316" s="22"/>
      <c r="K1316" s="90"/>
      <c r="L1316" s="90"/>
      <c r="M1316" s="2"/>
      <c r="N1316" t="s">
        <v>45</v>
      </c>
      <c r="O1316" t="s">
        <v>35</v>
      </c>
      <c r="P1316" t="s">
        <v>36</v>
      </c>
      <c r="Q1316" t="s">
        <v>4408</v>
      </c>
      <c r="U1316" s="2" t="s">
        <v>37</v>
      </c>
      <c r="V1316" t="s">
        <v>9363</v>
      </c>
      <c r="Y1316" s="90"/>
      <c r="Z1316" s="2">
        <v>2</v>
      </c>
      <c r="AA1316" s="22">
        <v>87</v>
      </c>
      <c r="AB1316" s="22"/>
      <c r="AC1316" s="22"/>
      <c r="AD1316" s="22"/>
      <c r="AE1316" s="22"/>
      <c r="AF1316" t="s">
        <v>4180</v>
      </c>
      <c r="AI1316" t="s">
        <v>677</v>
      </c>
      <c r="AK1316" t="s">
        <v>98</v>
      </c>
      <c r="AU1316"/>
      <c r="AV1316"/>
      <c r="AW1316"/>
      <c r="AX1316"/>
      <c r="BC1316" s="173"/>
      <c r="BD1316" s="173"/>
      <c r="BE1316" s="173"/>
      <c r="BF1316" s="173"/>
      <c r="BG1316" s="166"/>
      <c r="BH1316" s="166"/>
      <c r="BI1316" s="160"/>
      <c r="BJ1316" s="43">
        <f t="shared" si="137"/>
        <v>0</v>
      </c>
      <c r="BK1316" s="44"/>
      <c r="BL1316" s="44"/>
      <c r="BM1316" s="44"/>
      <c r="BN1316" s="44"/>
      <c r="BR1316" s="2" t="s">
        <v>10975</v>
      </c>
    </row>
    <row r="1317" spans="1:70" x14ac:dyDescent="0.2">
      <c r="A1317" t="s">
        <v>4293</v>
      </c>
      <c r="B1317" t="s">
        <v>9362</v>
      </c>
      <c r="C1317" t="s">
        <v>81</v>
      </c>
      <c r="D1317" t="s">
        <v>85</v>
      </c>
      <c r="E1317" t="s">
        <v>70</v>
      </c>
      <c r="F1317" t="s">
        <v>97</v>
      </c>
      <c r="G1317" s="22">
        <v>48</v>
      </c>
      <c r="H1317" s="22">
        <v>48</v>
      </c>
      <c r="I1317" s="22">
        <f t="shared" si="138"/>
        <v>48</v>
      </c>
      <c r="J1317" s="22"/>
      <c r="K1317" s="90"/>
      <c r="L1317" s="90"/>
      <c r="M1317" s="2"/>
      <c r="N1317" t="s">
        <v>45</v>
      </c>
      <c r="O1317" t="s">
        <v>35</v>
      </c>
      <c r="P1317" t="s">
        <v>36</v>
      </c>
      <c r="Q1317" t="s">
        <v>4408</v>
      </c>
      <c r="U1317" s="2" t="s">
        <v>37</v>
      </c>
      <c r="V1317" t="s">
        <v>9364</v>
      </c>
      <c r="Y1317" s="90"/>
      <c r="Z1317" s="2">
        <v>1</v>
      </c>
      <c r="AA1317" s="22">
        <v>54</v>
      </c>
      <c r="AB1317" s="22"/>
      <c r="AC1317" s="22"/>
      <c r="AD1317" s="22"/>
      <c r="AE1317" s="22"/>
      <c r="AF1317" t="s">
        <v>4182</v>
      </c>
      <c r="AI1317" t="s">
        <v>677</v>
      </c>
      <c r="AK1317" t="s">
        <v>98</v>
      </c>
      <c r="AU1317"/>
      <c r="AV1317"/>
      <c r="AW1317"/>
      <c r="AX1317"/>
      <c r="BC1317" s="173"/>
      <c r="BD1317" s="173"/>
      <c r="BE1317" s="173"/>
      <c r="BF1317" s="173"/>
      <c r="BG1317" s="166"/>
      <c r="BH1317" s="166"/>
      <c r="BI1317" s="160"/>
      <c r="BJ1317" s="43">
        <f t="shared" si="137"/>
        <v>0</v>
      </c>
      <c r="BK1317" s="44"/>
      <c r="BL1317" s="44"/>
      <c r="BM1317" s="44"/>
      <c r="BN1317" s="44"/>
      <c r="BR1317" s="2" t="s">
        <v>10975</v>
      </c>
    </row>
    <row r="1318" spans="1:70" x14ac:dyDescent="0.2">
      <c r="A1318" t="s">
        <v>4293</v>
      </c>
      <c r="B1318" t="s">
        <v>9365</v>
      </c>
      <c r="C1318" t="s">
        <v>81</v>
      </c>
      <c r="D1318" t="s">
        <v>85</v>
      </c>
      <c r="E1318" t="s">
        <v>70</v>
      </c>
      <c r="F1318" t="s">
        <v>335</v>
      </c>
      <c r="G1318" s="22">
        <v>64</v>
      </c>
      <c r="H1318" s="22">
        <v>32</v>
      </c>
      <c r="I1318" s="22">
        <f t="shared" si="138"/>
        <v>32</v>
      </c>
      <c r="J1318" s="22"/>
      <c r="K1318" s="90"/>
      <c r="L1318" s="149">
        <v>32</v>
      </c>
      <c r="M1318" s="2"/>
      <c r="N1318" t="s">
        <v>60</v>
      </c>
      <c r="O1318" t="s">
        <v>35</v>
      </c>
      <c r="P1318" t="s">
        <v>89</v>
      </c>
      <c r="Q1318" t="s">
        <v>4469</v>
      </c>
      <c r="U1318" s="2" t="s">
        <v>37</v>
      </c>
      <c r="V1318" t="s">
        <v>9366</v>
      </c>
      <c r="Y1318" s="90">
        <f t="shared" ref="Y1318:Y1319" si="139">AA1318</f>
        <v>65</v>
      </c>
      <c r="Z1318" s="2">
        <v>2</v>
      </c>
      <c r="AA1318" s="22">
        <v>65</v>
      </c>
      <c r="AB1318" s="22"/>
      <c r="AC1318" s="22"/>
      <c r="AD1318" s="22"/>
      <c r="AE1318" s="22"/>
      <c r="AF1318" t="s">
        <v>3593</v>
      </c>
      <c r="AI1318" t="s">
        <v>144</v>
      </c>
      <c r="AK1318" t="s">
        <v>44</v>
      </c>
      <c r="AU1318"/>
      <c r="AV1318"/>
      <c r="AW1318"/>
      <c r="AX1318"/>
      <c r="BC1318" s="173"/>
      <c r="BD1318" s="173"/>
      <c r="BE1318" s="173">
        <f>VLOOKUP(Y1318,系数表!A:D,4,0)</f>
        <v>1.2</v>
      </c>
      <c r="BF1318" s="173">
        <f t="shared" ref="BF1318:BF1326" si="140">L1318*BE1318*ROUND(AA1318/Y1318,0)</f>
        <v>38.4</v>
      </c>
      <c r="BG1318" s="166"/>
      <c r="BH1318" s="166"/>
      <c r="BI1318" s="160"/>
      <c r="BJ1318" s="43">
        <f t="shared" si="137"/>
        <v>38.4</v>
      </c>
      <c r="BK1318" s="44"/>
      <c r="BL1318" s="44"/>
      <c r="BM1318" s="44"/>
      <c r="BN1318" s="44"/>
      <c r="BR1318" s="2" t="s">
        <v>10975</v>
      </c>
    </row>
    <row r="1319" spans="1:70" x14ac:dyDescent="0.2">
      <c r="A1319" t="s">
        <v>4293</v>
      </c>
      <c r="B1319" t="s">
        <v>9365</v>
      </c>
      <c r="C1319" t="s">
        <v>81</v>
      </c>
      <c r="D1319" t="s">
        <v>85</v>
      </c>
      <c r="E1319" t="s">
        <v>70</v>
      </c>
      <c r="F1319" t="s">
        <v>335</v>
      </c>
      <c r="G1319" s="22">
        <v>64</v>
      </c>
      <c r="H1319" s="22">
        <v>32</v>
      </c>
      <c r="I1319" s="22">
        <f t="shared" si="138"/>
        <v>32</v>
      </c>
      <c r="J1319" s="22"/>
      <c r="K1319" s="90"/>
      <c r="L1319" s="149">
        <v>32</v>
      </c>
      <c r="M1319" s="2"/>
      <c r="N1319" t="s">
        <v>60</v>
      </c>
      <c r="O1319" t="s">
        <v>35</v>
      </c>
      <c r="P1319" t="s">
        <v>89</v>
      </c>
      <c r="Q1319" t="s">
        <v>4469</v>
      </c>
      <c r="U1319" s="2" t="s">
        <v>37</v>
      </c>
      <c r="V1319" t="s">
        <v>9367</v>
      </c>
      <c r="Y1319" s="90">
        <f t="shared" si="139"/>
        <v>61</v>
      </c>
      <c r="Z1319" s="2">
        <v>2</v>
      </c>
      <c r="AA1319" s="22">
        <v>61</v>
      </c>
      <c r="AB1319" s="22"/>
      <c r="AC1319" s="22"/>
      <c r="AD1319" s="22"/>
      <c r="AE1319" s="22"/>
      <c r="AF1319" t="s">
        <v>2855</v>
      </c>
      <c r="AI1319" t="s">
        <v>144</v>
      </c>
      <c r="AK1319" t="s">
        <v>44</v>
      </c>
      <c r="AU1319"/>
      <c r="AV1319"/>
      <c r="AW1319"/>
      <c r="AX1319"/>
      <c r="BC1319" s="173"/>
      <c r="BD1319" s="173"/>
      <c r="BE1319" s="173">
        <f>VLOOKUP(Y1319,系数表!A:D,4,0)</f>
        <v>1.2</v>
      </c>
      <c r="BF1319" s="173">
        <f t="shared" si="140"/>
        <v>38.4</v>
      </c>
      <c r="BG1319" s="166"/>
      <c r="BH1319" s="166"/>
      <c r="BI1319" s="160"/>
      <c r="BJ1319" s="43">
        <f t="shared" si="137"/>
        <v>38.4</v>
      </c>
      <c r="BK1319" s="44"/>
      <c r="BL1319" s="44"/>
      <c r="BM1319" s="44"/>
      <c r="BN1319" s="44"/>
      <c r="BR1319" s="2" t="s">
        <v>10975</v>
      </c>
    </row>
    <row r="1320" spans="1:70" s="49" customFormat="1" x14ac:dyDescent="0.2">
      <c r="A1320" t="s">
        <v>4293</v>
      </c>
      <c r="B1320" t="s">
        <v>9368</v>
      </c>
      <c r="C1320" t="s">
        <v>81</v>
      </c>
      <c r="D1320" t="s">
        <v>72</v>
      </c>
      <c r="E1320" t="s">
        <v>70</v>
      </c>
      <c r="F1320" t="s">
        <v>43</v>
      </c>
      <c r="G1320" s="22">
        <v>32</v>
      </c>
      <c r="H1320" s="22">
        <v>22</v>
      </c>
      <c r="I1320" s="22">
        <f t="shared" si="138"/>
        <v>22</v>
      </c>
      <c r="J1320" s="22"/>
      <c r="K1320" s="149">
        <v>10</v>
      </c>
      <c r="L1320" s="90"/>
      <c r="M1320" s="2"/>
      <c r="N1320" t="s">
        <v>35</v>
      </c>
      <c r="O1320" t="s">
        <v>35</v>
      </c>
      <c r="P1320" t="s">
        <v>36</v>
      </c>
      <c r="Q1320" t="s">
        <v>4449</v>
      </c>
      <c r="R1320"/>
      <c r="S1320"/>
      <c r="T1320"/>
      <c r="U1320" s="2" t="s">
        <v>37</v>
      </c>
      <c r="V1320" t="s">
        <v>9369</v>
      </c>
      <c r="W1320"/>
      <c r="X1320"/>
      <c r="Y1320" s="90">
        <f>AA1320</f>
        <v>57</v>
      </c>
      <c r="Z1320" s="2">
        <v>2</v>
      </c>
      <c r="AA1320" s="22">
        <v>57</v>
      </c>
      <c r="AB1320" s="22"/>
      <c r="AC1320" s="22"/>
      <c r="AD1320" s="22"/>
      <c r="AE1320" s="22"/>
      <c r="AF1320" t="s">
        <v>4460</v>
      </c>
      <c r="AG1320"/>
      <c r="AH1320"/>
      <c r="AI1320" t="s">
        <v>164</v>
      </c>
      <c r="AJ1320"/>
      <c r="AK1320" t="s">
        <v>62</v>
      </c>
      <c r="AL1320"/>
      <c r="AM1320"/>
      <c r="AN1320"/>
      <c r="AO1320"/>
      <c r="AP1320"/>
      <c r="AQ1320"/>
      <c r="AR1320"/>
      <c r="AS1320"/>
      <c r="AT1320"/>
      <c r="AU1320"/>
      <c r="AV1320"/>
      <c r="AW1320"/>
      <c r="AX1320"/>
      <c r="AY1320" s="43"/>
      <c r="AZ1320" s="43"/>
      <c r="BA1320" s="43"/>
      <c r="BB1320" s="43"/>
      <c r="BC1320" s="173">
        <f>VLOOKUP(Y1320,系数表!A:C,3,0)</f>
        <v>1.1000000000000001</v>
      </c>
      <c r="BD1320" s="173">
        <f t="shared" ref="BD1320:BD1344" si="141">K1320*BC1320*ROUND(AA1320/Y1320,0)</f>
        <v>11</v>
      </c>
      <c r="BE1320" s="173"/>
      <c r="BF1320" s="173"/>
      <c r="BG1320" s="166"/>
      <c r="BH1320" s="166"/>
      <c r="BI1320" s="160"/>
      <c r="BJ1320" s="43">
        <f t="shared" si="137"/>
        <v>11</v>
      </c>
      <c r="BK1320" s="44"/>
      <c r="BL1320" s="44"/>
      <c r="BM1320" s="44"/>
      <c r="BN1320" s="44"/>
      <c r="BO1320" s="2"/>
      <c r="BP1320" s="2"/>
      <c r="BQ1320"/>
      <c r="BR1320" s="2" t="s">
        <v>10975</v>
      </c>
    </row>
    <row r="1321" spans="1:70" s="49" customFormat="1" x14ac:dyDescent="0.2">
      <c r="A1321" t="s">
        <v>4293</v>
      </c>
      <c r="B1321" t="s">
        <v>9370</v>
      </c>
      <c r="C1321" t="s">
        <v>81</v>
      </c>
      <c r="D1321" t="s">
        <v>72</v>
      </c>
      <c r="E1321" t="s">
        <v>70</v>
      </c>
      <c r="F1321" t="s">
        <v>97</v>
      </c>
      <c r="G1321" s="22">
        <v>48</v>
      </c>
      <c r="H1321" s="22">
        <v>48</v>
      </c>
      <c r="I1321" s="22">
        <f t="shared" si="138"/>
        <v>48</v>
      </c>
      <c r="J1321" s="22"/>
      <c r="K1321" s="90"/>
      <c r="L1321" s="90"/>
      <c r="M1321" s="2"/>
      <c r="N1321" t="s">
        <v>45</v>
      </c>
      <c r="O1321" t="s">
        <v>35</v>
      </c>
      <c r="P1321" t="s">
        <v>89</v>
      </c>
      <c r="Q1321" t="s">
        <v>4428</v>
      </c>
      <c r="R1321"/>
      <c r="S1321"/>
      <c r="T1321"/>
      <c r="U1321" s="2" t="s">
        <v>37</v>
      </c>
      <c r="V1321" t="s">
        <v>9371</v>
      </c>
      <c r="W1321"/>
      <c r="X1321"/>
      <c r="Y1321" s="90"/>
      <c r="Z1321" s="2">
        <v>1</v>
      </c>
      <c r="AA1321" s="22">
        <v>58</v>
      </c>
      <c r="AB1321" s="22"/>
      <c r="AC1321" s="22"/>
      <c r="AD1321" s="22"/>
      <c r="AE1321" s="22"/>
      <c r="AF1321" t="s">
        <v>4182</v>
      </c>
      <c r="AG1321"/>
      <c r="AH1321"/>
      <c r="AI1321" t="s">
        <v>677</v>
      </c>
      <c r="AJ1321"/>
      <c r="AK1321" t="s">
        <v>98</v>
      </c>
      <c r="AL1321"/>
      <c r="AM1321"/>
      <c r="AN1321"/>
      <c r="AO1321"/>
      <c r="AP1321"/>
      <c r="AQ1321"/>
      <c r="AR1321"/>
      <c r="AS1321"/>
      <c r="AT1321"/>
      <c r="AU1321"/>
      <c r="AV1321"/>
      <c r="AW1321"/>
      <c r="AX1321"/>
      <c r="AY1321" s="43"/>
      <c r="AZ1321" s="43"/>
      <c r="BA1321" s="43"/>
      <c r="BB1321" s="43"/>
      <c r="BC1321" s="173"/>
      <c r="BD1321" s="173"/>
      <c r="BE1321" s="173"/>
      <c r="BF1321" s="173"/>
      <c r="BG1321" s="166"/>
      <c r="BH1321" s="166"/>
      <c r="BI1321" s="160"/>
      <c r="BJ1321" s="43">
        <f t="shared" si="137"/>
        <v>0</v>
      </c>
      <c r="BK1321" s="44"/>
      <c r="BL1321" s="44"/>
      <c r="BM1321" s="44"/>
      <c r="BN1321" s="44"/>
      <c r="BO1321" s="2"/>
      <c r="BP1321" s="2"/>
      <c r="BQ1321"/>
      <c r="BR1321" s="2" t="s">
        <v>10975</v>
      </c>
    </row>
    <row r="1322" spans="1:70" x14ac:dyDescent="0.2">
      <c r="A1322" t="s">
        <v>4293</v>
      </c>
      <c r="B1322" t="s">
        <v>9372</v>
      </c>
      <c r="C1322" t="s">
        <v>81</v>
      </c>
      <c r="D1322" t="s">
        <v>72</v>
      </c>
      <c r="E1322" t="s">
        <v>70</v>
      </c>
      <c r="F1322" t="s">
        <v>335</v>
      </c>
      <c r="G1322" s="22">
        <v>64</v>
      </c>
      <c r="H1322" s="22">
        <v>50</v>
      </c>
      <c r="I1322" s="22">
        <f t="shared" si="138"/>
        <v>50</v>
      </c>
      <c r="J1322" s="22"/>
      <c r="K1322" s="149">
        <v>14</v>
      </c>
      <c r="L1322" s="90"/>
      <c r="M1322" s="2"/>
      <c r="N1322" t="s">
        <v>60</v>
      </c>
      <c r="O1322" t="s">
        <v>35</v>
      </c>
      <c r="P1322" t="s">
        <v>89</v>
      </c>
      <c r="Q1322" t="s">
        <v>4428</v>
      </c>
      <c r="U1322" s="2" t="s">
        <v>37</v>
      </c>
      <c r="V1322" t="s">
        <v>9373</v>
      </c>
      <c r="Y1322" s="90">
        <f t="shared" ref="Y1322:Y1323" si="142">AA1322</f>
        <v>26</v>
      </c>
      <c r="Z1322" s="2">
        <v>1</v>
      </c>
      <c r="AA1322" s="22">
        <v>26</v>
      </c>
      <c r="AB1322" s="22"/>
      <c r="AC1322" s="22"/>
      <c r="AD1322" s="22"/>
      <c r="AE1322" s="22"/>
      <c r="AF1322" t="s">
        <v>9374</v>
      </c>
      <c r="AI1322" t="s">
        <v>690</v>
      </c>
      <c r="AK1322" t="s">
        <v>130</v>
      </c>
      <c r="AU1322"/>
      <c r="AV1322"/>
      <c r="AW1322"/>
      <c r="AX1322"/>
      <c r="BC1322" s="173">
        <f>VLOOKUP(Y1322,系数表!A:C,3,0)</f>
        <v>0.99</v>
      </c>
      <c r="BD1322" s="173">
        <f t="shared" si="141"/>
        <v>13.86</v>
      </c>
      <c r="BE1322" s="173"/>
      <c r="BF1322" s="173"/>
      <c r="BG1322" s="166"/>
      <c r="BH1322" s="166"/>
      <c r="BI1322" s="160"/>
      <c r="BJ1322" s="43">
        <f t="shared" si="137"/>
        <v>13.86</v>
      </c>
      <c r="BK1322" s="44"/>
      <c r="BL1322" s="44"/>
      <c r="BM1322" s="44"/>
      <c r="BN1322" s="44"/>
      <c r="BR1322" s="2" t="s">
        <v>10975</v>
      </c>
    </row>
    <row r="1323" spans="1:70" x14ac:dyDescent="0.2">
      <c r="A1323" t="s">
        <v>4293</v>
      </c>
      <c r="B1323" t="s">
        <v>9375</v>
      </c>
      <c r="C1323" t="s">
        <v>81</v>
      </c>
      <c r="D1323" t="s">
        <v>72</v>
      </c>
      <c r="E1323" t="s">
        <v>70</v>
      </c>
      <c r="F1323" t="s">
        <v>97</v>
      </c>
      <c r="G1323" s="22">
        <v>48</v>
      </c>
      <c r="H1323" s="22">
        <v>38</v>
      </c>
      <c r="I1323" s="22">
        <f t="shared" si="138"/>
        <v>38</v>
      </c>
      <c r="J1323" s="22"/>
      <c r="K1323" s="149">
        <v>10</v>
      </c>
      <c r="L1323" s="90"/>
      <c r="M1323" s="2"/>
      <c r="N1323" t="s">
        <v>60</v>
      </c>
      <c r="O1323" t="s">
        <v>35</v>
      </c>
      <c r="P1323" t="s">
        <v>89</v>
      </c>
      <c r="Q1323" t="s">
        <v>9376</v>
      </c>
      <c r="U1323" s="2" t="s">
        <v>37</v>
      </c>
      <c r="V1323" t="s">
        <v>9377</v>
      </c>
      <c r="Y1323" s="90">
        <f t="shared" si="142"/>
        <v>26</v>
      </c>
      <c r="Z1323" s="2">
        <v>1</v>
      </c>
      <c r="AA1323" s="22">
        <v>26</v>
      </c>
      <c r="AB1323" s="22"/>
      <c r="AC1323" s="22"/>
      <c r="AD1323" s="22"/>
      <c r="AE1323" s="22"/>
      <c r="AF1323" t="s">
        <v>9374</v>
      </c>
      <c r="AI1323" t="s">
        <v>315</v>
      </c>
      <c r="AK1323" t="s">
        <v>275</v>
      </c>
      <c r="AU1323"/>
      <c r="AV1323"/>
      <c r="AW1323"/>
      <c r="AX1323"/>
      <c r="BC1323" s="173">
        <f>VLOOKUP(Y1323,系数表!A:C,3,0)</f>
        <v>0.99</v>
      </c>
      <c r="BD1323" s="173">
        <f t="shared" si="141"/>
        <v>9.9</v>
      </c>
      <c r="BE1323" s="173"/>
      <c r="BF1323" s="173"/>
      <c r="BG1323" s="166"/>
      <c r="BH1323" s="166"/>
      <c r="BI1323" s="160"/>
      <c r="BJ1323" s="43">
        <f t="shared" si="137"/>
        <v>9.9</v>
      </c>
      <c r="BK1323" s="44"/>
      <c r="BL1323" s="44"/>
      <c r="BM1323" s="44"/>
      <c r="BN1323" s="44"/>
      <c r="BR1323" s="2" t="s">
        <v>10975</v>
      </c>
    </row>
    <row r="1324" spans="1:70" x14ac:dyDescent="0.2">
      <c r="A1324" t="s">
        <v>4293</v>
      </c>
      <c r="B1324" t="s">
        <v>9378</v>
      </c>
      <c r="C1324" t="s">
        <v>41</v>
      </c>
      <c r="D1324" t="s">
        <v>72</v>
      </c>
      <c r="E1324" t="s">
        <v>70</v>
      </c>
      <c r="F1324" t="s">
        <v>34</v>
      </c>
      <c r="G1324" s="22">
        <v>16</v>
      </c>
      <c r="H1324" s="22">
        <v>16</v>
      </c>
      <c r="I1324" s="22">
        <f t="shared" si="138"/>
        <v>16</v>
      </c>
      <c r="J1324" s="22"/>
      <c r="K1324" s="90"/>
      <c r="L1324" s="90"/>
      <c r="M1324" s="2"/>
      <c r="N1324" t="s">
        <v>35</v>
      </c>
      <c r="O1324" t="s">
        <v>35</v>
      </c>
      <c r="P1324" t="s">
        <v>36</v>
      </c>
      <c r="Q1324" t="s">
        <v>4458</v>
      </c>
      <c r="R1324" t="s">
        <v>4298</v>
      </c>
      <c r="U1324" s="2" t="s">
        <v>37</v>
      </c>
      <c r="V1324" t="s">
        <v>9379</v>
      </c>
      <c r="Y1324" s="90"/>
      <c r="Z1324" s="2">
        <v>2</v>
      </c>
      <c r="AA1324" s="22">
        <v>57</v>
      </c>
      <c r="AB1324" s="22"/>
      <c r="AC1324" s="22"/>
      <c r="AD1324" s="22"/>
      <c r="AE1324" s="22"/>
      <c r="AF1324" t="s">
        <v>4460</v>
      </c>
      <c r="AI1324" t="s">
        <v>626</v>
      </c>
      <c r="AK1324" t="s">
        <v>51</v>
      </c>
      <c r="AU1324"/>
      <c r="AV1324"/>
      <c r="AW1324"/>
      <c r="AX1324"/>
      <c r="BC1324" s="173"/>
      <c r="BD1324" s="173"/>
      <c r="BE1324" s="173"/>
      <c r="BF1324" s="173"/>
      <c r="BG1324" s="166"/>
      <c r="BH1324" s="166"/>
      <c r="BI1324" s="160"/>
      <c r="BJ1324" s="43">
        <f t="shared" si="137"/>
        <v>0</v>
      </c>
      <c r="BK1324" s="44"/>
      <c r="BL1324" s="44"/>
      <c r="BM1324" s="44"/>
      <c r="BN1324" s="44"/>
      <c r="BR1324" s="2" t="s">
        <v>10975</v>
      </c>
    </row>
    <row r="1325" spans="1:70" x14ac:dyDescent="0.2">
      <c r="A1325" t="s">
        <v>4293</v>
      </c>
      <c r="B1325" t="s">
        <v>9380</v>
      </c>
      <c r="C1325" t="s">
        <v>41</v>
      </c>
      <c r="D1325" t="s">
        <v>72</v>
      </c>
      <c r="E1325" t="s">
        <v>70</v>
      </c>
      <c r="F1325" t="s">
        <v>43</v>
      </c>
      <c r="G1325" s="22">
        <v>32</v>
      </c>
      <c r="H1325" s="22">
        <v>22</v>
      </c>
      <c r="I1325" s="22">
        <f t="shared" si="138"/>
        <v>22</v>
      </c>
      <c r="J1325" s="22"/>
      <c r="K1325" s="149">
        <v>10</v>
      </c>
      <c r="L1325" s="90"/>
      <c r="M1325" s="2"/>
      <c r="N1325" t="s">
        <v>35</v>
      </c>
      <c r="O1325" t="s">
        <v>35</v>
      </c>
      <c r="P1325" t="s">
        <v>36</v>
      </c>
      <c r="Q1325" t="s">
        <v>1844</v>
      </c>
      <c r="U1325" s="2" t="s">
        <v>37</v>
      </c>
      <c r="V1325" t="s">
        <v>9381</v>
      </c>
      <c r="Y1325" s="90">
        <f>AA1325</f>
        <v>57</v>
      </c>
      <c r="Z1325" s="2">
        <v>2</v>
      </c>
      <c r="AA1325" s="22">
        <v>57</v>
      </c>
      <c r="AB1325" s="22"/>
      <c r="AC1325" s="22"/>
      <c r="AD1325" s="22"/>
      <c r="AE1325" s="22"/>
      <c r="AF1325" t="s">
        <v>4460</v>
      </c>
      <c r="AI1325" t="s">
        <v>164</v>
      </c>
      <c r="AK1325" t="s">
        <v>62</v>
      </c>
      <c r="AU1325"/>
      <c r="AV1325"/>
      <c r="AW1325"/>
      <c r="AX1325"/>
      <c r="BC1325" s="173">
        <f>VLOOKUP(Y1325,系数表!A:C,3,0)</f>
        <v>1.1000000000000001</v>
      </c>
      <c r="BD1325" s="173">
        <f t="shared" si="141"/>
        <v>11</v>
      </c>
      <c r="BE1325" s="173"/>
      <c r="BF1325" s="173"/>
      <c r="BG1325" s="166"/>
      <c r="BH1325" s="166"/>
      <c r="BI1325" s="160"/>
      <c r="BJ1325" s="43">
        <f t="shared" si="137"/>
        <v>11</v>
      </c>
      <c r="BK1325" s="44"/>
      <c r="BL1325" s="44"/>
      <c r="BM1325" s="44"/>
      <c r="BN1325" s="44"/>
      <c r="BR1325" s="2" t="s">
        <v>10975</v>
      </c>
    </row>
    <row r="1326" spans="1:70" x14ac:dyDescent="0.2">
      <c r="A1326" t="s">
        <v>4293</v>
      </c>
      <c r="B1326" t="s">
        <v>4471</v>
      </c>
      <c r="C1326" t="s">
        <v>81</v>
      </c>
      <c r="D1326" t="s">
        <v>72</v>
      </c>
      <c r="E1326" t="s">
        <v>70</v>
      </c>
      <c r="F1326" t="s">
        <v>335</v>
      </c>
      <c r="G1326" s="22">
        <v>64</v>
      </c>
      <c r="H1326" s="22">
        <v>54</v>
      </c>
      <c r="I1326" s="22">
        <f t="shared" si="138"/>
        <v>54</v>
      </c>
      <c r="J1326" s="22"/>
      <c r="K1326" s="90"/>
      <c r="L1326" s="149">
        <v>10</v>
      </c>
      <c r="M1326" s="2"/>
      <c r="N1326" t="s">
        <v>60</v>
      </c>
      <c r="O1326" t="s">
        <v>35</v>
      </c>
      <c r="P1326" t="s">
        <v>89</v>
      </c>
      <c r="Q1326" t="s">
        <v>4472</v>
      </c>
      <c r="U1326" s="2" t="s">
        <v>37</v>
      </c>
      <c r="V1326" t="s">
        <v>4473</v>
      </c>
      <c r="Y1326" s="90">
        <f>AA1326</f>
        <v>31</v>
      </c>
      <c r="Z1326" s="2">
        <v>1</v>
      </c>
      <c r="AA1326" s="22">
        <v>31</v>
      </c>
      <c r="AB1326" s="22"/>
      <c r="AC1326" s="22"/>
      <c r="AD1326" s="22"/>
      <c r="AE1326" s="22"/>
      <c r="AF1326" t="s">
        <v>9382</v>
      </c>
      <c r="AI1326" t="s">
        <v>303</v>
      </c>
      <c r="AK1326" t="s">
        <v>115</v>
      </c>
      <c r="AU1326"/>
      <c r="AV1326"/>
      <c r="AW1326"/>
      <c r="AX1326"/>
      <c r="BC1326" s="173"/>
      <c r="BD1326" s="173"/>
      <c r="BE1326" s="173">
        <f>VLOOKUP(Y1326,系数表!A:D,4,0)</f>
        <v>1.01</v>
      </c>
      <c r="BF1326" s="173">
        <f t="shared" si="140"/>
        <v>10.1</v>
      </c>
      <c r="BG1326" s="166"/>
      <c r="BH1326" s="166"/>
      <c r="BI1326" s="160"/>
      <c r="BJ1326" s="43">
        <f t="shared" si="137"/>
        <v>10.1</v>
      </c>
      <c r="BK1326" s="44"/>
      <c r="BL1326" s="44"/>
      <c r="BM1326" s="44"/>
      <c r="BN1326" s="44"/>
      <c r="BR1326" s="2" t="s">
        <v>10975</v>
      </c>
    </row>
    <row r="1327" spans="1:70" x14ac:dyDescent="0.2">
      <c r="A1327" t="s">
        <v>4293</v>
      </c>
      <c r="B1327" t="s">
        <v>4474</v>
      </c>
      <c r="C1327" t="s">
        <v>81</v>
      </c>
      <c r="D1327" t="s">
        <v>72</v>
      </c>
      <c r="E1327" t="s">
        <v>70</v>
      </c>
      <c r="F1327" t="s">
        <v>43</v>
      </c>
      <c r="G1327" s="22">
        <v>32</v>
      </c>
      <c r="H1327" s="22">
        <v>32</v>
      </c>
      <c r="I1327" s="22">
        <f t="shared" si="138"/>
        <v>32</v>
      </c>
      <c r="J1327" s="22"/>
      <c r="K1327" s="90"/>
      <c r="L1327" s="90"/>
      <c r="M1327" s="2"/>
      <c r="N1327" t="s">
        <v>35</v>
      </c>
      <c r="O1327" t="s">
        <v>35</v>
      </c>
      <c r="P1327" t="s">
        <v>89</v>
      </c>
      <c r="Q1327" t="s">
        <v>4475</v>
      </c>
      <c r="U1327" s="2" t="s">
        <v>37</v>
      </c>
      <c r="V1327" t="s">
        <v>4476</v>
      </c>
      <c r="Y1327" s="90"/>
      <c r="Z1327" s="2">
        <v>1</v>
      </c>
      <c r="AA1327" s="22">
        <v>31</v>
      </c>
      <c r="AB1327" s="22"/>
      <c r="AC1327" s="22"/>
      <c r="AD1327" s="22"/>
      <c r="AE1327" s="22"/>
      <c r="AF1327" t="s">
        <v>9382</v>
      </c>
      <c r="AI1327" t="s">
        <v>677</v>
      </c>
      <c r="AK1327" t="s">
        <v>44</v>
      </c>
      <c r="AU1327"/>
      <c r="AV1327"/>
      <c r="AW1327"/>
      <c r="AX1327"/>
      <c r="BC1327" s="173"/>
      <c r="BD1327" s="173"/>
      <c r="BE1327" s="173"/>
      <c r="BF1327" s="173"/>
      <c r="BG1327" s="166"/>
      <c r="BH1327" s="166"/>
      <c r="BI1327" s="160"/>
      <c r="BJ1327" s="43">
        <f t="shared" si="137"/>
        <v>0</v>
      </c>
      <c r="BK1327" s="44"/>
      <c r="BL1327" s="44"/>
      <c r="BM1327" s="44"/>
      <c r="BN1327" s="44"/>
      <c r="BR1327" s="2" t="s">
        <v>10975</v>
      </c>
    </row>
    <row r="1328" spans="1:70" x14ac:dyDescent="0.2">
      <c r="A1328" t="s">
        <v>4293</v>
      </c>
      <c r="B1328" t="s">
        <v>4486</v>
      </c>
      <c r="C1328" t="s">
        <v>81</v>
      </c>
      <c r="D1328" t="s">
        <v>85</v>
      </c>
      <c r="E1328" t="s">
        <v>70</v>
      </c>
      <c r="F1328" t="s">
        <v>97</v>
      </c>
      <c r="G1328" s="22">
        <v>48</v>
      </c>
      <c r="H1328" s="22">
        <v>48</v>
      </c>
      <c r="I1328" s="22">
        <f t="shared" si="138"/>
        <v>48</v>
      </c>
      <c r="J1328" s="22"/>
      <c r="K1328" s="90"/>
      <c r="L1328" s="90"/>
      <c r="M1328" s="2"/>
      <c r="N1328" t="s">
        <v>60</v>
      </c>
      <c r="O1328" t="s">
        <v>35</v>
      </c>
      <c r="P1328" t="s">
        <v>89</v>
      </c>
      <c r="Q1328" t="s">
        <v>4514</v>
      </c>
      <c r="U1328" s="2" t="s">
        <v>37</v>
      </c>
      <c r="V1328" t="s">
        <v>4488</v>
      </c>
      <c r="Y1328" s="90"/>
      <c r="Z1328" s="2">
        <v>4</v>
      </c>
      <c r="AA1328" s="22">
        <v>140</v>
      </c>
      <c r="AB1328" s="22"/>
      <c r="AC1328" s="22"/>
      <c r="AD1328" s="22"/>
      <c r="AE1328" s="45" t="s">
        <v>7605</v>
      </c>
      <c r="AF1328" t="s">
        <v>1618</v>
      </c>
      <c r="AI1328" t="s">
        <v>93</v>
      </c>
      <c r="AK1328" t="s">
        <v>98</v>
      </c>
      <c r="AS1328" s="2"/>
      <c r="AU1328"/>
      <c r="AV1328"/>
      <c r="AX1328"/>
      <c r="BC1328" s="173"/>
      <c r="BD1328" s="173"/>
      <c r="BE1328" s="173"/>
      <c r="BF1328" s="173"/>
      <c r="BG1328" s="166"/>
      <c r="BH1328" s="166"/>
      <c r="BI1328" s="160"/>
      <c r="BJ1328" s="43">
        <f t="shared" si="137"/>
        <v>0</v>
      </c>
      <c r="BK1328" s="43">
        <f>BJ1328</f>
        <v>0</v>
      </c>
      <c r="BL1328" s="44"/>
      <c r="BM1328" s="44"/>
      <c r="BN1328" s="44"/>
      <c r="BR1328" s="2" t="s">
        <v>10975</v>
      </c>
    </row>
    <row r="1329" spans="1:70" x14ac:dyDescent="0.2">
      <c r="A1329" t="s">
        <v>4293</v>
      </c>
      <c r="B1329" t="s">
        <v>4486</v>
      </c>
      <c r="C1329" t="s">
        <v>81</v>
      </c>
      <c r="D1329" t="s">
        <v>85</v>
      </c>
      <c r="E1329" t="s">
        <v>70</v>
      </c>
      <c r="F1329" t="s">
        <v>97</v>
      </c>
      <c r="G1329" s="22">
        <v>48</v>
      </c>
      <c r="H1329" s="22">
        <v>48</v>
      </c>
      <c r="I1329" s="22">
        <f t="shared" si="138"/>
        <v>48</v>
      </c>
      <c r="J1329" s="22"/>
      <c r="K1329" s="90"/>
      <c r="L1329" s="90"/>
      <c r="M1329" s="2"/>
      <c r="N1329" t="s">
        <v>60</v>
      </c>
      <c r="O1329" t="s">
        <v>35</v>
      </c>
      <c r="P1329" s="60" t="s">
        <v>7740</v>
      </c>
      <c r="Q1329" t="s">
        <v>4514</v>
      </c>
      <c r="U1329" s="2" t="s">
        <v>37</v>
      </c>
      <c r="V1329" t="s">
        <v>4490</v>
      </c>
      <c r="Y1329" s="90"/>
      <c r="Z1329" s="2">
        <v>4</v>
      </c>
      <c r="AA1329" s="22">
        <v>145</v>
      </c>
      <c r="AB1329" s="22"/>
      <c r="AC1329" s="22"/>
      <c r="AD1329" s="22"/>
      <c r="AE1329" s="45" t="s">
        <v>7605</v>
      </c>
      <c r="AF1329" t="s">
        <v>1679</v>
      </c>
      <c r="AI1329" t="s">
        <v>93</v>
      </c>
      <c r="AK1329" t="s">
        <v>98</v>
      </c>
      <c r="AS1329" s="2"/>
      <c r="AU1329"/>
      <c r="AV1329"/>
      <c r="AX1329"/>
      <c r="BC1329" s="173"/>
      <c r="BD1329" s="173"/>
      <c r="BE1329" s="173"/>
      <c r="BF1329" s="173"/>
      <c r="BG1329" s="166"/>
      <c r="BH1329" s="166"/>
      <c r="BI1329" s="160"/>
      <c r="BJ1329" s="43">
        <f t="shared" si="137"/>
        <v>0</v>
      </c>
      <c r="BK1329" s="43">
        <f>BJ1329</f>
        <v>0</v>
      </c>
      <c r="BL1329" s="44"/>
      <c r="BM1329" s="44"/>
      <c r="BN1329" s="44"/>
      <c r="BR1329" s="2" t="s">
        <v>10975</v>
      </c>
    </row>
    <row r="1330" spans="1:70" x14ac:dyDescent="0.2">
      <c r="A1330" t="s">
        <v>4293</v>
      </c>
      <c r="B1330" t="s">
        <v>4486</v>
      </c>
      <c r="C1330" t="s">
        <v>81</v>
      </c>
      <c r="D1330" t="s">
        <v>85</v>
      </c>
      <c r="E1330" t="s">
        <v>70</v>
      </c>
      <c r="F1330" t="s">
        <v>97</v>
      </c>
      <c r="G1330" s="22">
        <v>48</v>
      </c>
      <c r="H1330" s="22">
        <v>48</v>
      </c>
      <c r="I1330" s="22">
        <f t="shared" si="138"/>
        <v>48</v>
      </c>
      <c r="J1330" s="22"/>
      <c r="K1330" s="90"/>
      <c r="L1330" s="90"/>
      <c r="M1330" s="2"/>
      <c r="N1330" t="s">
        <v>60</v>
      </c>
      <c r="O1330" t="s">
        <v>35</v>
      </c>
      <c r="P1330" t="s">
        <v>89</v>
      </c>
      <c r="Q1330" t="s">
        <v>4487</v>
      </c>
      <c r="U1330" s="2" t="s">
        <v>37</v>
      </c>
      <c r="V1330" t="s">
        <v>4491</v>
      </c>
      <c r="Y1330" s="90"/>
      <c r="Z1330" s="2">
        <v>3</v>
      </c>
      <c r="AA1330" s="22">
        <v>171</v>
      </c>
      <c r="AB1330" s="22"/>
      <c r="AC1330" s="22"/>
      <c r="AD1330" s="22"/>
      <c r="AE1330" s="46" t="s">
        <v>9383</v>
      </c>
      <c r="AF1330" t="s">
        <v>9384</v>
      </c>
      <c r="AI1330" t="s">
        <v>9385</v>
      </c>
      <c r="AK1330" t="s">
        <v>98</v>
      </c>
      <c r="AU1330" s="47">
        <v>73</v>
      </c>
      <c r="AV1330"/>
      <c r="AW1330" s="2">
        <f>AA1330</f>
        <v>171</v>
      </c>
      <c r="AX1330"/>
      <c r="BC1330" s="173"/>
      <c r="BD1330" s="173"/>
      <c r="BE1330" s="173"/>
      <c r="BF1330" s="173"/>
      <c r="BG1330" s="166"/>
      <c r="BH1330" s="166"/>
      <c r="BI1330" s="160"/>
      <c r="BJ1330" s="43">
        <f t="shared" si="137"/>
        <v>0</v>
      </c>
      <c r="BM1330" s="43">
        <f>BJ1330*AU1330/AW1330</f>
        <v>0</v>
      </c>
      <c r="BR1330" s="2" t="s">
        <v>10975</v>
      </c>
    </row>
    <row r="1331" spans="1:70" x14ac:dyDescent="0.2">
      <c r="A1331" t="s">
        <v>4293</v>
      </c>
      <c r="B1331" t="s">
        <v>9386</v>
      </c>
      <c r="C1331" t="s">
        <v>31</v>
      </c>
      <c r="D1331" t="s">
        <v>32</v>
      </c>
      <c r="E1331" t="s">
        <v>70</v>
      </c>
      <c r="F1331" t="s">
        <v>43</v>
      </c>
      <c r="G1331" s="22">
        <v>32</v>
      </c>
      <c r="H1331" s="22">
        <v>32</v>
      </c>
      <c r="I1331" s="22">
        <f t="shared" si="138"/>
        <v>32</v>
      </c>
      <c r="J1331" s="22"/>
      <c r="K1331" s="90"/>
      <c r="L1331" s="90"/>
      <c r="M1331" s="2"/>
      <c r="N1331" t="s">
        <v>35</v>
      </c>
      <c r="O1331" t="s">
        <v>35</v>
      </c>
      <c r="P1331" t="s">
        <v>36</v>
      </c>
      <c r="Q1331" t="s">
        <v>4514</v>
      </c>
      <c r="U1331" s="2" t="s">
        <v>37</v>
      </c>
      <c r="V1331" t="s">
        <v>9387</v>
      </c>
      <c r="Y1331" s="90"/>
      <c r="Z1331" s="2">
        <v>161</v>
      </c>
      <c r="AA1331" s="22">
        <v>49</v>
      </c>
      <c r="AB1331" s="22"/>
      <c r="AC1331" s="22"/>
      <c r="AD1331" s="22"/>
      <c r="AE1331" s="22"/>
      <c r="AI1331" t="s">
        <v>79</v>
      </c>
      <c r="AK1331" t="s">
        <v>44</v>
      </c>
      <c r="AU1331"/>
      <c r="AV1331"/>
      <c r="AW1331"/>
      <c r="AX1331"/>
      <c r="BC1331" s="173"/>
      <c r="BD1331" s="173"/>
      <c r="BE1331" s="173"/>
      <c r="BF1331" s="173"/>
      <c r="BG1331" s="166"/>
      <c r="BH1331" s="166"/>
      <c r="BI1331" s="160"/>
      <c r="BJ1331" s="43">
        <f t="shared" si="137"/>
        <v>0</v>
      </c>
      <c r="BK1331" s="44"/>
      <c r="BL1331" s="44"/>
      <c r="BM1331" s="44"/>
      <c r="BN1331" s="44"/>
      <c r="BR1331" s="2" t="s">
        <v>10975</v>
      </c>
    </row>
    <row r="1332" spans="1:70" x14ac:dyDescent="0.2">
      <c r="A1332" t="s">
        <v>4293</v>
      </c>
      <c r="B1332" t="s">
        <v>9388</v>
      </c>
      <c r="C1332" t="s">
        <v>31</v>
      </c>
      <c r="D1332" t="s">
        <v>32</v>
      </c>
      <c r="E1332" t="s">
        <v>33</v>
      </c>
      <c r="F1332" t="s">
        <v>43</v>
      </c>
      <c r="G1332" s="22">
        <v>32</v>
      </c>
      <c r="H1332" s="22">
        <v>32</v>
      </c>
      <c r="I1332" s="22">
        <f t="shared" si="138"/>
        <v>32</v>
      </c>
      <c r="J1332" s="22"/>
      <c r="K1332" s="90"/>
      <c r="L1332" s="90"/>
      <c r="M1332" s="2"/>
      <c r="N1332" t="s">
        <v>35</v>
      </c>
      <c r="O1332" t="s">
        <v>35</v>
      </c>
      <c r="P1332" t="s">
        <v>36</v>
      </c>
      <c r="Q1332" t="s">
        <v>4449</v>
      </c>
      <c r="U1332" s="2" t="s">
        <v>37</v>
      </c>
      <c r="V1332" t="s">
        <v>9389</v>
      </c>
      <c r="Y1332" s="90"/>
      <c r="Z1332" s="2">
        <v>232</v>
      </c>
      <c r="AA1332" s="22">
        <v>100</v>
      </c>
      <c r="AB1332" s="22"/>
      <c r="AC1332" s="22"/>
      <c r="AD1332" s="22"/>
      <c r="AE1332" s="22"/>
      <c r="AI1332" t="s">
        <v>79</v>
      </c>
      <c r="AK1332" t="s">
        <v>44</v>
      </c>
      <c r="AU1332"/>
      <c r="AV1332"/>
      <c r="AW1332"/>
      <c r="AX1332"/>
      <c r="BC1332" s="173"/>
      <c r="BD1332" s="173"/>
      <c r="BE1332" s="173"/>
      <c r="BF1332" s="173"/>
      <c r="BG1332" s="166"/>
      <c r="BH1332" s="166"/>
      <c r="BI1332" s="160"/>
      <c r="BJ1332" s="43">
        <f t="shared" si="137"/>
        <v>0</v>
      </c>
      <c r="BK1332" s="44"/>
      <c r="BL1332" s="44"/>
      <c r="BM1332" s="44"/>
      <c r="BN1332" s="44"/>
      <c r="BR1332" s="2" t="s">
        <v>10975</v>
      </c>
    </row>
    <row r="1333" spans="1:70" x14ac:dyDescent="0.2">
      <c r="A1333" t="s">
        <v>4293</v>
      </c>
      <c r="B1333" t="s">
        <v>9388</v>
      </c>
      <c r="C1333" t="s">
        <v>31</v>
      </c>
      <c r="D1333" t="s">
        <v>32</v>
      </c>
      <c r="E1333" t="s">
        <v>33</v>
      </c>
      <c r="F1333" t="s">
        <v>43</v>
      </c>
      <c r="G1333" s="22">
        <v>32</v>
      </c>
      <c r="H1333" s="22">
        <v>32</v>
      </c>
      <c r="I1333" s="22">
        <f t="shared" si="138"/>
        <v>32</v>
      </c>
      <c r="J1333" s="22"/>
      <c r="K1333" s="90"/>
      <c r="L1333" s="90"/>
      <c r="M1333" s="2"/>
      <c r="N1333" t="s">
        <v>35</v>
      </c>
      <c r="O1333" t="s">
        <v>35</v>
      </c>
      <c r="P1333" t="s">
        <v>36</v>
      </c>
      <c r="Q1333" t="s">
        <v>4449</v>
      </c>
      <c r="U1333" s="2" t="s">
        <v>37</v>
      </c>
      <c r="V1333" t="s">
        <v>9390</v>
      </c>
      <c r="Y1333" s="90"/>
      <c r="Z1333" s="2">
        <v>227</v>
      </c>
      <c r="AA1333" s="22">
        <v>100</v>
      </c>
      <c r="AB1333" s="22"/>
      <c r="AC1333" s="22"/>
      <c r="AD1333" s="22"/>
      <c r="AE1333" s="22"/>
      <c r="AI1333" t="s">
        <v>79</v>
      </c>
      <c r="AK1333" t="s">
        <v>44</v>
      </c>
      <c r="AU1333"/>
      <c r="AV1333"/>
      <c r="AW1333"/>
      <c r="AX1333"/>
      <c r="BC1333" s="173"/>
      <c r="BD1333" s="173"/>
      <c r="BE1333" s="173"/>
      <c r="BF1333" s="173"/>
      <c r="BG1333" s="166"/>
      <c r="BH1333" s="166"/>
      <c r="BI1333" s="160"/>
      <c r="BJ1333" s="43">
        <f t="shared" si="137"/>
        <v>0</v>
      </c>
      <c r="BK1333" s="44"/>
      <c r="BL1333" s="44"/>
      <c r="BM1333" s="44"/>
      <c r="BN1333" s="44"/>
      <c r="BR1333" s="2" t="s">
        <v>10975</v>
      </c>
    </row>
    <row r="1334" spans="1:70" x14ac:dyDescent="0.2">
      <c r="A1334" t="s">
        <v>5208</v>
      </c>
      <c r="B1334" t="s">
        <v>9391</v>
      </c>
      <c r="C1334" t="s">
        <v>31</v>
      </c>
      <c r="D1334" t="s">
        <v>32</v>
      </c>
      <c r="E1334" t="s">
        <v>33</v>
      </c>
      <c r="F1334" t="s">
        <v>43</v>
      </c>
      <c r="G1334" s="22">
        <v>30</v>
      </c>
      <c r="H1334" s="22">
        <v>30</v>
      </c>
      <c r="I1334" s="22">
        <f t="shared" si="138"/>
        <v>30</v>
      </c>
      <c r="J1334" s="22"/>
      <c r="K1334" s="90"/>
      <c r="L1334" s="90"/>
      <c r="M1334" s="2"/>
      <c r="N1334" t="s">
        <v>35</v>
      </c>
      <c r="O1334" t="s">
        <v>35</v>
      </c>
      <c r="P1334" t="s">
        <v>36</v>
      </c>
      <c r="Q1334" t="s">
        <v>6559</v>
      </c>
      <c r="U1334" s="2" t="s">
        <v>37</v>
      </c>
      <c r="V1334" t="s">
        <v>9392</v>
      </c>
      <c r="Y1334" s="90"/>
      <c r="Z1334" s="2">
        <v>182</v>
      </c>
      <c r="AA1334" s="22">
        <v>44</v>
      </c>
      <c r="AB1334" s="22"/>
      <c r="AC1334" s="22"/>
      <c r="AD1334" s="22"/>
      <c r="AE1334" s="22"/>
      <c r="AI1334" t="s">
        <v>79</v>
      </c>
      <c r="AK1334" t="s">
        <v>44</v>
      </c>
      <c r="AU1334"/>
      <c r="AV1334"/>
      <c r="AW1334"/>
      <c r="BC1334" s="173"/>
      <c r="BD1334" s="173"/>
      <c r="BE1334" s="173"/>
      <c r="BF1334" s="173"/>
      <c r="BG1334" s="166"/>
      <c r="BH1334" s="166"/>
      <c r="BI1334" s="160"/>
      <c r="BJ1334" s="43">
        <f t="shared" si="137"/>
        <v>0</v>
      </c>
      <c r="BK1334" s="44"/>
      <c r="BL1334" s="44"/>
      <c r="BM1334" s="44"/>
      <c r="BN1334" s="44"/>
      <c r="BR1334" s="2" t="s">
        <v>10975</v>
      </c>
    </row>
    <row r="1335" spans="1:70" x14ac:dyDescent="0.2">
      <c r="A1335" t="s">
        <v>5208</v>
      </c>
      <c r="B1335" t="s">
        <v>9393</v>
      </c>
      <c r="C1335" t="s">
        <v>81</v>
      </c>
      <c r="D1335" t="s">
        <v>85</v>
      </c>
      <c r="E1335" t="s">
        <v>83</v>
      </c>
      <c r="F1335" t="s">
        <v>630</v>
      </c>
      <c r="G1335" s="22">
        <v>24</v>
      </c>
      <c r="H1335" s="22">
        <v>24</v>
      </c>
      <c r="I1335" s="22">
        <f t="shared" si="138"/>
        <v>24</v>
      </c>
      <c r="J1335" s="22"/>
      <c r="K1335" s="90"/>
      <c r="L1335" s="90"/>
      <c r="M1335" s="2"/>
      <c r="N1335" t="s">
        <v>35</v>
      </c>
      <c r="O1335" t="s">
        <v>35</v>
      </c>
      <c r="P1335" t="s">
        <v>36</v>
      </c>
      <c r="Q1335" t="s">
        <v>5288</v>
      </c>
      <c r="U1335" s="2" t="s">
        <v>37</v>
      </c>
      <c r="V1335" t="s">
        <v>9394</v>
      </c>
      <c r="Y1335" s="90"/>
      <c r="Z1335" s="2">
        <v>1</v>
      </c>
      <c r="AA1335" s="22">
        <v>30</v>
      </c>
      <c r="AB1335" s="22"/>
      <c r="AC1335" s="22"/>
      <c r="AD1335" s="22"/>
      <c r="AE1335" s="22"/>
      <c r="AF1335" t="s">
        <v>2669</v>
      </c>
      <c r="AI1335" t="s">
        <v>93</v>
      </c>
      <c r="AK1335" t="s">
        <v>69</v>
      </c>
      <c r="AN1335" t="s">
        <v>61</v>
      </c>
      <c r="AU1335"/>
      <c r="AV1335"/>
      <c r="AW1335"/>
      <c r="BC1335" s="173"/>
      <c r="BD1335" s="173"/>
      <c r="BE1335" s="173"/>
      <c r="BF1335" s="173"/>
      <c r="BG1335" s="166"/>
      <c r="BH1335" s="166"/>
      <c r="BI1335" s="160"/>
      <c r="BJ1335" s="43">
        <f t="shared" si="137"/>
        <v>0</v>
      </c>
      <c r="BK1335" s="44"/>
      <c r="BL1335" s="44"/>
      <c r="BM1335" s="44"/>
      <c r="BN1335" s="44"/>
      <c r="BR1335" s="2" t="s">
        <v>10975</v>
      </c>
    </row>
    <row r="1336" spans="1:70" x14ac:dyDescent="0.2">
      <c r="A1336" t="s">
        <v>5208</v>
      </c>
      <c r="B1336" t="s">
        <v>9395</v>
      </c>
      <c r="C1336" t="s">
        <v>81</v>
      </c>
      <c r="D1336" t="s">
        <v>85</v>
      </c>
      <c r="E1336" t="s">
        <v>83</v>
      </c>
      <c r="F1336" t="s">
        <v>630</v>
      </c>
      <c r="G1336" s="22">
        <v>24</v>
      </c>
      <c r="H1336" s="22">
        <v>24</v>
      </c>
      <c r="I1336" s="22">
        <f t="shared" si="138"/>
        <v>24</v>
      </c>
      <c r="J1336" s="22"/>
      <c r="K1336" s="90"/>
      <c r="L1336" s="90"/>
      <c r="M1336" s="2"/>
      <c r="N1336" t="s">
        <v>35</v>
      </c>
      <c r="O1336" t="s">
        <v>35</v>
      </c>
      <c r="P1336" t="s">
        <v>36</v>
      </c>
      <c r="Q1336" t="s">
        <v>5283</v>
      </c>
      <c r="U1336" s="2" t="s">
        <v>37</v>
      </c>
      <c r="V1336" t="s">
        <v>9396</v>
      </c>
      <c r="Y1336" s="90"/>
      <c r="Z1336" s="2">
        <v>1</v>
      </c>
      <c r="AA1336" s="22">
        <v>30</v>
      </c>
      <c r="AB1336" s="22"/>
      <c r="AC1336" s="22"/>
      <c r="AD1336" s="22"/>
      <c r="AE1336" s="22"/>
      <c r="AF1336" t="s">
        <v>2669</v>
      </c>
      <c r="AI1336" t="s">
        <v>93</v>
      </c>
      <c r="AK1336" t="s">
        <v>69</v>
      </c>
      <c r="AN1336" t="s">
        <v>61</v>
      </c>
      <c r="AU1336"/>
      <c r="AV1336"/>
      <c r="AW1336"/>
      <c r="BC1336" s="173"/>
      <c r="BD1336" s="173"/>
      <c r="BE1336" s="173"/>
      <c r="BF1336" s="173"/>
      <c r="BG1336" s="166"/>
      <c r="BH1336" s="166"/>
      <c r="BI1336" s="160"/>
      <c r="BJ1336" s="43">
        <f t="shared" si="137"/>
        <v>0</v>
      </c>
      <c r="BK1336" s="44"/>
      <c r="BL1336" s="44"/>
      <c r="BM1336" s="44"/>
      <c r="BN1336" s="44"/>
      <c r="BR1336" s="2" t="s">
        <v>10975</v>
      </c>
    </row>
    <row r="1337" spans="1:70" x14ac:dyDescent="0.2">
      <c r="A1337" t="s">
        <v>5208</v>
      </c>
      <c r="B1337" t="s">
        <v>9397</v>
      </c>
      <c r="C1337" t="s">
        <v>81</v>
      </c>
      <c r="D1337" t="s">
        <v>85</v>
      </c>
      <c r="E1337" t="s">
        <v>83</v>
      </c>
      <c r="F1337" t="s">
        <v>630</v>
      </c>
      <c r="G1337" s="22">
        <v>24</v>
      </c>
      <c r="H1337" s="22">
        <v>24</v>
      </c>
      <c r="I1337" s="22">
        <f t="shared" si="138"/>
        <v>24</v>
      </c>
      <c r="J1337" s="22"/>
      <c r="K1337" s="90"/>
      <c r="L1337" s="90"/>
      <c r="M1337" s="2"/>
      <c r="N1337" t="s">
        <v>35</v>
      </c>
      <c r="O1337" t="s">
        <v>35</v>
      </c>
      <c r="P1337" t="s">
        <v>36</v>
      </c>
      <c r="Q1337" t="s">
        <v>5257</v>
      </c>
      <c r="U1337" s="2" t="s">
        <v>37</v>
      </c>
      <c r="V1337" t="s">
        <v>9398</v>
      </c>
      <c r="Y1337" s="90"/>
      <c r="Z1337" s="2">
        <v>1</v>
      </c>
      <c r="AA1337" s="22">
        <v>30</v>
      </c>
      <c r="AB1337" s="22"/>
      <c r="AC1337" s="22"/>
      <c r="AD1337" s="22"/>
      <c r="AE1337" s="22"/>
      <c r="AF1337" t="s">
        <v>2669</v>
      </c>
      <c r="AI1337" t="s">
        <v>93</v>
      </c>
      <c r="AK1337" t="s">
        <v>69</v>
      </c>
      <c r="AN1337" t="s">
        <v>61</v>
      </c>
      <c r="AU1337"/>
      <c r="AV1337"/>
      <c r="AW1337"/>
      <c r="BC1337" s="173"/>
      <c r="BD1337" s="173"/>
      <c r="BE1337" s="173"/>
      <c r="BF1337" s="173"/>
      <c r="BG1337" s="166"/>
      <c r="BH1337" s="166"/>
      <c r="BI1337" s="160"/>
      <c r="BJ1337" s="43">
        <f t="shared" si="137"/>
        <v>0</v>
      </c>
      <c r="BK1337" s="44"/>
      <c r="BL1337" s="44"/>
      <c r="BM1337" s="44"/>
      <c r="BN1337" s="44"/>
      <c r="BR1337" s="2" t="s">
        <v>10975</v>
      </c>
    </row>
    <row r="1338" spans="1:70" x14ac:dyDescent="0.2">
      <c r="A1338" t="s">
        <v>5208</v>
      </c>
      <c r="B1338" t="s">
        <v>9399</v>
      </c>
      <c r="C1338" t="s">
        <v>81</v>
      </c>
      <c r="D1338" t="s">
        <v>85</v>
      </c>
      <c r="E1338" t="s">
        <v>83</v>
      </c>
      <c r="F1338" t="s">
        <v>630</v>
      </c>
      <c r="G1338" s="22">
        <v>24</v>
      </c>
      <c r="H1338" s="22">
        <v>24</v>
      </c>
      <c r="I1338" s="22">
        <f t="shared" si="138"/>
        <v>24</v>
      </c>
      <c r="J1338" s="22"/>
      <c r="K1338" s="90"/>
      <c r="L1338" s="90"/>
      <c r="M1338" s="2"/>
      <c r="N1338" t="s">
        <v>35</v>
      </c>
      <c r="O1338" t="s">
        <v>35</v>
      </c>
      <c r="P1338" t="s">
        <v>36</v>
      </c>
      <c r="Q1338" t="s">
        <v>5260</v>
      </c>
      <c r="U1338" s="2" t="s">
        <v>37</v>
      </c>
      <c r="V1338" t="s">
        <v>9400</v>
      </c>
      <c r="Y1338" s="90"/>
      <c r="Z1338" s="2">
        <v>1</v>
      </c>
      <c r="AA1338" s="22">
        <v>30</v>
      </c>
      <c r="AB1338" s="22"/>
      <c r="AC1338" s="22"/>
      <c r="AD1338" s="22"/>
      <c r="AE1338" s="22"/>
      <c r="AF1338" t="s">
        <v>2669</v>
      </c>
      <c r="AI1338" t="s">
        <v>93</v>
      </c>
      <c r="AK1338" t="s">
        <v>69</v>
      </c>
      <c r="AN1338" t="s">
        <v>61</v>
      </c>
      <c r="AU1338"/>
      <c r="AV1338"/>
      <c r="AW1338"/>
      <c r="BC1338" s="173"/>
      <c r="BD1338" s="173"/>
      <c r="BE1338" s="173"/>
      <c r="BF1338" s="173"/>
      <c r="BG1338" s="166"/>
      <c r="BH1338" s="166"/>
      <c r="BI1338" s="160"/>
      <c r="BJ1338" s="43">
        <f t="shared" si="137"/>
        <v>0</v>
      </c>
      <c r="BK1338" s="44"/>
      <c r="BL1338" s="44"/>
      <c r="BM1338" s="44"/>
      <c r="BN1338" s="44"/>
      <c r="BR1338" s="2" t="s">
        <v>10975</v>
      </c>
    </row>
    <row r="1339" spans="1:70" x14ac:dyDescent="0.2">
      <c r="A1339" t="s">
        <v>5208</v>
      </c>
      <c r="B1339" t="s">
        <v>9401</v>
      </c>
      <c r="C1339" t="s">
        <v>81</v>
      </c>
      <c r="D1339" t="s">
        <v>85</v>
      </c>
      <c r="E1339" t="s">
        <v>83</v>
      </c>
      <c r="F1339" t="s">
        <v>630</v>
      </c>
      <c r="G1339" s="22">
        <v>24</v>
      </c>
      <c r="H1339" s="22">
        <v>24</v>
      </c>
      <c r="I1339" s="22">
        <f t="shared" si="138"/>
        <v>24</v>
      </c>
      <c r="J1339" s="22"/>
      <c r="K1339" s="90"/>
      <c r="L1339" s="90"/>
      <c r="M1339" s="2"/>
      <c r="N1339" t="s">
        <v>35</v>
      </c>
      <c r="O1339" t="s">
        <v>35</v>
      </c>
      <c r="P1339" t="s">
        <v>36</v>
      </c>
      <c r="Q1339" t="s">
        <v>6760</v>
      </c>
      <c r="U1339" s="2" t="s">
        <v>37</v>
      </c>
      <c r="V1339" t="s">
        <v>9402</v>
      </c>
      <c r="Y1339" s="90"/>
      <c r="Z1339" s="2">
        <v>1</v>
      </c>
      <c r="AA1339" s="22">
        <v>30</v>
      </c>
      <c r="AB1339" s="22"/>
      <c r="AC1339" s="22"/>
      <c r="AD1339" s="22"/>
      <c r="AE1339" s="22"/>
      <c r="AF1339" t="s">
        <v>2669</v>
      </c>
      <c r="AI1339" t="s">
        <v>93</v>
      </c>
      <c r="AK1339" t="s">
        <v>69</v>
      </c>
      <c r="AN1339" t="s">
        <v>61</v>
      </c>
      <c r="AU1339"/>
      <c r="AV1339"/>
      <c r="AW1339"/>
      <c r="BC1339" s="173"/>
      <c r="BD1339" s="173"/>
      <c r="BE1339" s="173"/>
      <c r="BF1339" s="173"/>
      <c r="BG1339" s="166"/>
      <c r="BH1339" s="166"/>
      <c r="BI1339" s="160"/>
      <c r="BJ1339" s="43">
        <f t="shared" si="137"/>
        <v>0</v>
      </c>
      <c r="BK1339" s="44"/>
      <c r="BL1339" s="44"/>
      <c r="BM1339" s="44"/>
      <c r="BN1339" s="44"/>
      <c r="BR1339" s="2" t="s">
        <v>10975</v>
      </c>
    </row>
    <row r="1340" spans="1:70" s="56" customFormat="1" x14ac:dyDescent="0.2">
      <c r="A1340" s="56" t="s">
        <v>5208</v>
      </c>
      <c r="B1340" s="56" t="s">
        <v>9403</v>
      </c>
      <c r="C1340" s="56" t="s">
        <v>81</v>
      </c>
      <c r="D1340" t="s">
        <v>85</v>
      </c>
      <c r="E1340" t="s">
        <v>83</v>
      </c>
      <c r="F1340" t="s">
        <v>630</v>
      </c>
      <c r="G1340" s="58">
        <v>24</v>
      </c>
      <c r="H1340" s="58">
        <v>20</v>
      </c>
      <c r="I1340" s="50"/>
      <c r="J1340" s="52"/>
      <c r="K1340" s="150">
        <v>4</v>
      </c>
      <c r="L1340" s="153"/>
      <c r="M1340" s="154"/>
      <c r="N1340" t="s">
        <v>35</v>
      </c>
      <c r="O1340" t="s">
        <v>35</v>
      </c>
      <c r="P1340" s="56" t="s">
        <v>89</v>
      </c>
      <c r="Q1340" s="56" t="s">
        <v>5210</v>
      </c>
      <c r="U1340" s="154" t="s">
        <v>37</v>
      </c>
      <c r="V1340" s="56" t="s">
        <v>9404</v>
      </c>
      <c r="W1340"/>
      <c r="Y1340" s="90">
        <f>AA1340</f>
        <v>30</v>
      </c>
      <c r="Z1340" s="154">
        <v>1</v>
      </c>
      <c r="AA1340" s="58">
        <v>30</v>
      </c>
      <c r="AB1340" s="52">
        <f>AA1340</f>
        <v>30</v>
      </c>
      <c r="AC1340" s="52">
        <v>1</v>
      </c>
      <c r="AD1340" s="53">
        <v>2</v>
      </c>
      <c r="AE1340" s="58"/>
      <c r="AF1340" s="56" t="s">
        <v>10960</v>
      </c>
      <c r="AG1340" s="49"/>
      <c r="AH1340" s="49"/>
      <c r="AI1340" s="56" t="s">
        <v>315</v>
      </c>
      <c r="AJ1340"/>
      <c r="AK1340" t="s">
        <v>63</v>
      </c>
      <c r="AL1340"/>
      <c r="AM1340"/>
      <c r="AN1340" t="s">
        <v>1403</v>
      </c>
      <c r="AO1340"/>
      <c r="AP1340"/>
      <c r="AQ1340"/>
      <c r="AR1340"/>
      <c r="AY1340" s="43"/>
      <c r="AZ1340" s="43"/>
      <c r="BA1340" s="55"/>
      <c r="BB1340" s="55"/>
      <c r="BC1340" s="173">
        <f>VLOOKUP(Y1340,系数表!A:C,3,0)</f>
        <v>1.1000000000000001</v>
      </c>
      <c r="BD1340" s="173">
        <f t="shared" si="141"/>
        <v>4.4000000000000004</v>
      </c>
      <c r="BE1340" s="173"/>
      <c r="BF1340" s="173"/>
      <c r="BG1340" s="167"/>
      <c r="BH1340" s="167"/>
      <c r="BI1340" s="160"/>
      <c r="BJ1340" s="155">
        <f t="shared" si="137"/>
        <v>4.4000000000000004</v>
      </c>
      <c r="BK1340" s="156"/>
      <c r="BL1340" s="156"/>
      <c r="BM1340" s="156"/>
      <c r="BN1340" s="156"/>
      <c r="BO1340" s="154"/>
      <c r="BP1340" s="102" t="s">
        <v>7323</v>
      </c>
      <c r="BR1340" s="2" t="s">
        <v>10975</v>
      </c>
    </row>
    <row r="1341" spans="1:70" s="56" customFormat="1" x14ac:dyDescent="0.2">
      <c r="A1341" s="56" t="s">
        <v>5208</v>
      </c>
      <c r="B1341" s="56" t="s">
        <v>9405</v>
      </c>
      <c r="C1341" s="56" t="s">
        <v>81</v>
      </c>
      <c r="D1341" t="s">
        <v>85</v>
      </c>
      <c r="E1341" t="s">
        <v>83</v>
      </c>
      <c r="F1341" t="s">
        <v>630</v>
      </c>
      <c r="G1341" s="58">
        <v>24</v>
      </c>
      <c r="H1341" s="58">
        <v>24</v>
      </c>
      <c r="I1341" s="50"/>
      <c r="J1341" s="52"/>
      <c r="K1341" s="153"/>
      <c r="L1341" s="153"/>
      <c r="M1341" s="154"/>
      <c r="N1341" t="s">
        <v>35</v>
      </c>
      <c r="O1341" t="s">
        <v>35</v>
      </c>
      <c r="P1341" s="56" t="s">
        <v>36</v>
      </c>
      <c r="Q1341" s="56" t="s">
        <v>5210</v>
      </c>
      <c r="U1341" s="154" t="s">
        <v>37</v>
      </c>
      <c r="V1341" s="56" t="s">
        <v>9406</v>
      </c>
      <c r="W1341"/>
      <c r="Y1341" s="90"/>
      <c r="Z1341" s="154">
        <v>1</v>
      </c>
      <c r="AA1341" s="58">
        <v>30</v>
      </c>
      <c r="AB1341" s="52">
        <f>AA1341</f>
        <v>30</v>
      </c>
      <c r="AC1341" s="52">
        <v>1</v>
      </c>
      <c r="AD1341" s="53">
        <v>2</v>
      </c>
      <c r="AE1341" s="58"/>
      <c r="AF1341" s="56" t="s">
        <v>10960</v>
      </c>
      <c r="AG1341" s="49"/>
      <c r="AH1341" s="49"/>
      <c r="AI1341" s="56" t="s">
        <v>93</v>
      </c>
      <c r="AJ1341"/>
      <c r="AK1341" t="s">
        <v>69</v>
      </c>
      <c r="AL1341"/>
      <c r="AM1341"/>
      <c r="AN1341" t="s">
        <v>1403</v>
      </c>
      <c r="AO1341"/>
      <c r="AP1341"/>
      <c r="AQ1341"/>
      <c r="AR1341"/>
      <c r="AY1341" s="43"/>
      <c r="AZ1341" s="43"/>
      <c r="BA1341" s="55"/>
      <c r="BB1341" s="55"/>
      <c r="BC1341" s="173"/>
      <c r="BD1341" s="173"/>
      <c r="BE1341" s="173"/>
      <c r="BF1341" s="173"/>
      <c r="BG1341" s="167"/>
      <c r="BH1341" s="167"/>
      <c r="BI1341" s="160"/>
      <c r="BJ1341" s="155">
        <f t="shared" si="137"/>
        <v>0</v>
      </c>
      <c r="BK1341" s="156"/>
      <c r="BL1341" s="156"/>
      <c r="BM1341" s="156"/>
      <c r="BN1341" s="156"/>
      <c r="BO1341" s="154"/>
      <c r="BP1341" s="102" t="s">
        <v>7325</v>
      </c>
      <c r="BR1341" s="2" t="s">
        <v>10975</v>
      </c>
    </row>
    <row r="1342" spans="1:70" s="61" customFormat="1" x14ac:dyDescent="0.2">
      <c r="A1342" t="s">
        <v>5208</v>
      </c>
      <c r="B1342" t="s">
        <v>9407</v>
      </c>
      <c r="C1342" t="s">
        <v>81</v>
      </c>
      <c r="D1342" t="s">
        <v>85</v>
      </c>
      <c r="E1342" t="s">
        <v>83</v>
      </c>
      <c r="F1342" t="s">
        <v>630</v>
      </c>
      <c r="G1342" s="22">
        <v>24</v>
      </c>
      <c r="H1342" s="22">
        <v>24</v>
      </c>
      <c r="I1342" s="22">
        <f t="shared" si="138"/>
        <v>24</v>
      </c>
      <c r="J1342" s="22"/>
      <c r="K1342" s="90"/>
      <c r="L1342" s="90"/>
      <c r="M1342" s="2"/>
      <c r="N1342" t="s">
        <v>35</v>
      </c>
      <c r="O1342" t="s">
        <v>35</v>
      </c>
      <c r="P1342" t="s">
        <v>36</v>
      </c>
      <c r="Q1342" t="s">
        <v>5210</v>
      </c>
      <c r="R1342"/>
      <c r="S1342"/>
      <c r="T1342"/>
      <c r="U1342" s="2" t="s">
        <v>37</v>
      </c>
      <c r="V1342" t="s">
        <v>9408</v>
      </c>
      <c r="W1342"/>
      <c r="X1342"/>
      <c r="Y1342" s="90"/>
      <c r="Z1342" s="2">
        <v>1</v>
      </c>
      <c r="AA1342" s="22">
        <v>30</v>
      </c>
      <c r="AB1342" s="22"/>
      <c r="AC1342" s="22"/>
      <c r="AD1342" s="22"/>
      <c r="AE1342" s="22"/>
      <c r="AF1342" t="s">
        <v>2669</v>
      </c>
      <c r="AG1342"/>
      <c r="AH1342"/>
      <c r="AI1342" t="s">
        <v>93</v>
      </c>
      <c r="AJ1342"/>
      <c r="AK1342" t="s">
        <v>69</v>
      </c>
      <c r="AL1342"/>
      <c r="AM1342"/>
      <c r="AN1342" t="s">
        <v>465</v>
      </c>
      <c r="AO1342"/>
      <c r="AP1342"/>
      <c r="AQ1342"/>
      <c r="AR1342"/>
      <c r="AS1342"/>
      <c r="AT1342"/>
      <c r="AU1342"/>
      <c r="AV1342"/>
      <c r="AW1342"/>
      <c r="AX1342" s="2"/>
      <c r="AY1342" s="43"/>
      <c r="AZ1342" s="43"/>
      <c r="BA1342" s="43"/>
      <c r="BB1342" s="43"/>
      <c r="BC1342" s="173"/>
      <c r="BD1342" s="173"/>
      <c r="BE1342" s="173"/>
      <c r="BF1342" s="173"/>
      <c r="BG1342" s="166"/>
      <c r="BH1342" s="166"/>
      <c r="BI1342" s="160"/>
      <c r="BJ1342" s="43">
        <f t="shared" si="137"/>
        <v>0</v>
      </c>
      <c r="BK1342" s="44"/>
      <c r="BL1342" s="44"/>
      <c r="BM1342" s="44"/>
      <c r="BN1342" s="44"/>
      <c r="BO1342" s="2"/>
      <c r="BP1342" s="2"/>
      <c r="BQ1342"/>
      <c r="BR1342" s="2" t="s">
        <v>10975</v>
      </c>
    </row>
    <row r="1343" spans="1:70" x14ac:dyDescent="0.2">
      <c r="A1343" t="s">
        <v>5208</v>
      </c>
      <c r="B1343" t="s">
        <v>9409</v>
      </c>
      <c r="C1343" t="s">
        <v>81</v>
      </c>
      <c r="D1343" t="s">
        <v>85</v>
      </c>
      <c r="E1343" t="s">
        <v>83</v>
      </c>
      <c r="F1343" t="s">
        <v>630</v>
      </c>
      <c r="G1343" s="22">
        <v>24</v>
      </c>
      <c r="H1343" s="22">
        <v>24</v>
      </c>
      <c r="I1343" s="22">
        <f t="shared" si="138"/>
        <v>24</v>
      </c>
      <c r="J1343" s="22"/>
      <c r="K1343" s="90"/>
      <c r="L1343" s="90"/>
      <c r="M1343" s="2"/>
      <c r="N1343" t="s">
        <v>35</v>
      </c>
      <c r="O1343" t="s">
        <v>35</v>
      </c>
      <c r="P1343" t="s">
        <v>89</v>
      </c>
      <c r="Q1343" t="s">
        <v>5288</v>
      </c>
      <c r="U1343" s="2" t="s">
        <v>37</v>
      </c>
      <c r="V1343" t="s">
        <v>9410</v>
      </c>
      <c r="Y1343" s="90"/>
      <c r="Z1343" s="2">
        <v>1</v>
      </c>
      <c r="AA1343" s="22">
        <v>30</v>
      </c>
      <c r="AB1343" s="22"/>
      <c r="AC1343" s="22"/>
      <c r="AD1343" s="22"/>
      <c r="AE1343" s="22"/>
      <c r="AF1343" t="s">
        <v>2669</v>
      </c>
      <c r="AI1343" t="s">
        <v>93</v>
      </c>
      <c r="AK1343" t="s">
        <v>69</v>
      </c>
      <c r="AN1343" t="s">
        <v>465</v>
      </c>
      <c r="AU1343"/>
      <c r="AV1343"/>
      <c r="AW1343"/>
      <c r="BC1343" s="173"/>
      <c r="BD1343" s="173"/>
      <c r="BE1343" s="173"/>
      <c r="BF1343" s="173"/>
      <c r="BG1343" s="166"/>
      <c r="BH1343" s="166"/>
      <c r="BI1343" s="160"/>
      <c r="BJ1343" s="43">
        <f t="shared" si="137"/>
        <v>0</v>
      </c>
      <c r="BK1343" s="44"/>
      <c r="BL1343" s="44"/>
      <c r="BM1343" s="44"/>
      <c r="BN1343" s="44"/>
      <c r="BR1343" s="2" t="s">
        <v>10975</v>
      </c>
    </row>
    <row r="1344" spans="1:70" x14ac:dyDescent="0.2">
      <c r="A1344" t="s">
        <v>5208</v>
      </c>
      <c r="B1344" t="s">
        <v>9411</v>
      </c>
      <c r="C1344" t="s">
        <v>81</v>
      </c>
      <c r="D1344" t="s">
        <v>85</v>
      </c>
      <c r="E1344" t="s">
        <v>83</v>
      </c>
      <c r="F1344" t="s">
        <v>43</v>
      </c>
      <c r="G1344" s="22">
        <v>32</v>
      </c>
      <c r="H1344" s="22">
        <v>24</v>
      </c>
      <c r="I1344" s="22">
        <f t="shared" si="138"/>
        <v>24</v>
      </c>
      <c r="J1344" s="22"/>
      <c r="K1344" s="149">
        <v>8</v>
      </c>
      <c r="L1344" s="90"/>
      <c r="M1344" s="2"/>
      <c r="N1344" t="s">
        <v>35</v>
      </c>
      <c r="O1344" t="s">
        <v>35</v>
      </c>
      <c r="P1344" t="s">
        <v>89</v>
      </c>
      <c r="Q1344" t="s">
        <v>5257</v>
      </c>
      <c r="U1344" s="2" t="s">
        <v>37</v>
      </c>
      <c r="V1344" t="s">
        <v>9412</v>
      </c>
      <c r="Y1344" s="90">
        <f>AA1344</f>
        <v>30</v>
      </c>
      <c r="Z1344" s="2">
        <v>1</v>
      </c>
      <c r="AA1344" s="22">
        <v>30</v>
      </c>
      <c r="AB1344" s="22"/>
      <c r="AC1344" s="22"/>
      <c r="AD1344" s="22"/>
      <c r="AE1344" s="22"/>
      <c r="AF1344" t="s">
        <v>5220</v>
      </c>
      <c r="AI1344" t="s">
        <v>93</v>
      </c>
      <c r="AK1344" t="s">
        <v>69</v>
      </c>
      <c r="AN1344" t="s">
        <v>465</v>
      </c>
      <c r="AU1344"/>
      <c r="AV1344"/>
      <c r="AW1344"/>
      <c r="BC1344" s="173">
        <f>VLOOKUP(Y1344,系数表!A:C,3,0)</f>
        <v>1.1000000000000001</v>
      </c>
      <c r="BD1344" s="173">
        <f t="shared" si="141"/>
        <v>8.8000000000000007</v>
      </c>
      <c r="BE1344" s="173"/>
      <c r="BF1344" s="173"/>
      <c r="BG1344" s="166"/>
      <c r="BH1344" s="166"/>
      <c r="BI1344" s="160"/>
      <c r="BJ1344" s="43">
        <f t="shared" si="137"/>
        <v>8.8000000000000007</v>
      </c>
      <c r="BK1344" s="44"/>
      <c r="BL1344" s="44"/>
      <c r="BM1344" s="44"/>
      <c r="BN1344" s="44"/>
      <c r="BR1344" s="2" t="s">
        <v>10975</v>
      </c>
    </row>
    <row r="1345" spans="1:70" x14ac:dyDescent="0.2">
      <c r="A1345" t="s">
        <v>5208</v>
      </c>
      <c r="B1345" t="s">
        <v>9413</v>
      </c>
      <c r="C1345" t="s">
        <v>81</v>
      </c>
      <c r="D1345" t="s">
        <v>85</v>
      </c>
      <c r="E1345" t="s">
        <v>83</v>
      </c>
      <c r="F1345" t="s">
        <v>630</v>
      </c>
      <c r="G1345" s="22">
        <v>24</v>
      </c>
      <c r="H1345" s="22">
        <v>24</v>
      </c>
      <c r="I1345" s="22">
        <f t="shared" si="138"/>
        <v>24</v>
      </c>
      <c r="J1345" s="22"/>
      <c r="K1345" s="90"/>
      <c r="L1345" s="90"/>
      <c r="M1345" s="2"/>
      <c r="N1345" t="s">
        <v>35</v>
      </c>
      <c r="O1345" t="s">
        <v>35</v>
      </c>
      <c r="P1345" t="s">
        <v>36</v>
      </c>
      <c r="Q1345" t="s">
        <v>5234</v>
      </c>
      <c r="U1345" s="2" t="s">
        <v>37</v>
      </c>
      <c r="V1345" t="s">
        <v>9414</v>
      </c>
      <c r="Y1345" s="90"/>
      <c r="Z1345" s="2">
        <v>1</v>
      </c>
      <c r="AA1345" s="22">
        <v>30</v>
      </c>
      <c r="AB1345" s="22"/>
      <c r="AC1345" s="22"/>
      <c r="AD1345" s="22"/>
      <c r="AE1345" s="22"/>
      <c r="AF1345" t="s">
        <v>2669</v>
      </c>
      <c r="AI1345" t="s">
        <v>93</v>
      </c>
      <c r="AK1345" t="s">
        <v>69</v>
      </c>
      <c r="AN1345" t="s">
        <v>465</v>
      </c>
      <c r="AU1345"/>
      <c r="AV1345"/>
      <c r="AW1345"/>
      <c r="BC1345" s="173"/>
      <c r="BD1345" s="173"/>
      <c r="BE1345" s="173"/>
      <c r="BF1345" s="173"/>
      <c r="BG1345" s="166"/>
      <c r="BH1345" s="166"/>
      <c r="BI1345" s="160"/>
      <c r="BJ1345" s="43">
        <f t="shared" si="137"/>
        <v>0</v>
      </c>
      <c r="BK1345" s="44"/>
      <c r="BL1345" s="44"/>
      <c r="BM1345" s="44"/>
      <c r="BN1345" s="44"/>
      <c r="BR1345" s="2" t="s">
        <v>10975</v>
      </c>
    </row>
    <row r="1346" spans="1:70" x14ac:dyDescent="0.2">
      <c r="A1346" t="s">
        <v>5208</v>
      </c>
      <c r="B1346" t="s">
        <v>9415</v>
      </c>
      <c r="C1346" t="s">
        <v>81</v>
      </c>
      <c r="D1346" t="s">
        <v>85</v>
      </c>
      <c r="E1346" t="s">
        <v>83</v>
      </c>
      <c r="F1346" t="s">
        <v>630</v>
      </c>
      <c r="G1346" s="22">
        <v>24</v>
      </c>
      <c r="H1346" s="22">
        <v>24</v>
      </c>
      <c r="I1346" s="22">
        <f t="shared" si="138"/>
        <v>24</v>
      </c>
      <c r="J1346" s="22"/>
      <c r="K1346" s="90"/>
      <c r="L1346" s="90"/>
      <c r="M1346" s="2"/>
      <c r="N1346" t="s">
        <v>35</v>
      </c>
      <c r="O1346" t="s">
        <v>35</v>
      </c>
      <c r="P1346" t="s">
        <v>89</v>
      </c>
      <c r="Q1346" t="s">
        <v>5222</v>
      </c>
      <c r="U1346" s="2" t="s">
        <v>37</v>
      </c>
      <c r="V1346" t="s">
        <v>9416</v>
      </c>
      <c r="Y1346" s="90"/>
      <c r="Z1346" s="2">
        <v>1</v>
      </c>
      <c r="AA1346" s="22">
        <v>32</v>
      </c>
      <c r="AB1346" s="22"/>
      <c r="AC1346" s="22"/>
      <c r="AD1346" s="22"/>
      <c r="AE1346" s="22"/>
      <c r="AF1346" t="s">
        <v>5220</v>
      </c>
      <c r="AI1346" t="s">
        <v>93</v>
      </c>
      <c r="AK1346" t="s">
        <v>69</v>
      </c>
      <c r="AN1346" t="s">
        <v>465</v>
      </c>
      <c r="AU1346"/>
      <c r="AV1346"/>
      <c r="AW1346"/>
      <c r="BC1346" s="173"/>
      <c r="BD1346" s="173"/>
      <c r="BE1346" s="173"/>
      <c r="BF1346" s="173"/>
      <c r="BG1346" s="166"/>
      <c r="BH1346" s="166"/>
      <c r="BI1346" s="160"/>
      <c r="BJ1346" s="43">
        <f t="shared" si="137"/>
        <v>0</v>
      </c>
      <c r="BK1346" s="44"/>
      <c r="BL1346" s="44"/>
      <c r="BM1346" s="44"/>
      <c r="BN1346" s="44"/>
      <c r="BR1346" s="2" t="s">
        <v>10975</v>
      </c>
    </row>
    <row r="1347" spans="1:70" x14ac:dyDescent="0.2">
      <c r="A1347" t="s">
        <v>5208</v>
      </c>
      <c r="B1347" t="s">
        <v>9417</v>
      </c>
      <c r="C1347" t="s">
        <v>41</v>
      </c>
      <c r="D1347" t="s">
        <v>85</v>
      </c>
      <c r="E1347" t="s">
        <v>83</v>
      </c>
      <c r="F1347" t="s">
        <v>630</v>
      </c>
      <c r="G1347" s="22">
        <v>24</v>
      </c>
      <c r="H1347" s="22">
        <v>24</v>
      </c>
      <c r="I1347" s="22">
        <f t="shared" si="138"/>
        <v>24</v>
      </c>
      <c r="J1347" s="22"/>
      <c r="K1347" s="90"/>
      <c r="L1347" s="90"/>
      <c r="M1347" s="2"/>
      <c r="N1347" t="s">
        <v>35</v>
      </c>
      <c r="O1347" t="s">
        <v>35</v>
      </c>
      <c r="P1347" t="s">
        <v>36</v>
      </c>
      <c r="Q1347" t="s">
        <v>5260</v>
      </c>
      <c r="U1347" s="2" t="s">
        <v>37</v>
      </c>
      <c r="V1347" t="s">
        <v>9418</v>
      </c>
      <c r="Y1347" s="90"/>
      <c r="Z1347" s="2">
        <v>1</v>
      </c>
      <c r="AA1347" s="22">
        <v>30</v>
      </c>
      <c r="AB1347" s="22"/>
      <c r="AC1347" s="22"/>
      <c r="AD1347" s="22"/>
      <c r="AE1347" s="22"/>
      <c r="AF1347" t="s">
        <v>5220</v>
      </c>
      <c r="AI1347" t="s">
        <v>93</v>
      </c>
      <c r="AK1347" t="s">
        <v>69</v>
      </c>
      <c r="AN1347" t="s">
        <v>61</v>
      </c>
      <c r="AU1347"/>
      <c r="AV1347"/>
      <c r="AW1347"/>
      <c r="BC1347" s="173"/>
      <c r="BD1347" s="173"/>
      <c r="BE1347" s="173"/>
      <c r="BF1347" s="173"/>
      <c r="BG1347" s="166"/>
      <c r="BH1347" s="166"/>
      <c r="BI1347" s="160"/>
      <c r="BJ1347" s="43">
        <f t="shared" si="137"/>
        <v>0</v>
      </c>
      <c r="BK1347" s="44"/>
      <c r="BL1347" s="44"/>
      <c r="BM1347" s="44"/>
      <c r="BN1347" s="44"/>
      <c r="BR1347" s="2" t="s">
        <v>10975</v>
      </c>
    </row>
    <row r="1348" spans="1:70" x14ac:dyDescent="0.2">
      <c r="A1348" t="s">
        <v>5208</v>
      </c>
      <c r="B1348" t="s">
        <v>9419</v>
      </c>
      <c r="C1348" t="s">
        <v>81</v>
      </c>
      <c r="D1348" t="s">
        <v>72</v>
      </c>
      <c r="E1348" t="s">
        <v>83</v>
      </c>
      <c r="F1348" t="s">
        <v>43</v>
      </c>
      <c r="G1348" s="22">
        <v>32</v>
      </c>
      <c r="H1348" s="22">
        <v>24</v>
      </c>
      <c r="I1348" s="22">
        <f t="shared" si="138"/>
        <v>24</v>
      </c>
      <c r="J1348" s="22"/>
      <c r="K1348" s="90"/>
      <c r="L1348" s="90"/>
      <c r="M1348" s="22">
        <v>8</v>
      </c>
      <c r="N1348" t="s">
        <v>35</v>
      </c>
      <c r="O1348" t="s">
        <v>35</v>
      </c>
      <c r="P1348" t="s">
        <v>89</v>
      </c>
      <c r="Q1348" t="s">
        <v>5250</v>
      </c>
      <c r="U1348" s="2" t="s">
        <v>37</v>
      </c>
      <c r="V1348" t="s">
        <v>9420</v>
      </c>
      <c r="Y1348" s="90"/>
      <c r="Z1348" s="2">
        <v>1</v>
      </c>
      <c r="AA1348" s="22">
        <v>22</v>
      </c>
      <c r="AB1348" s="22"/>
      <c r="AC1348" s="22"/>
      <c r="AD1348" s="22"/>
      <c r="AE1348" s="22"/>
      <c r="AF1348" t="s">
        <v>5224</v>
      </c>
      <c r="AI1348" t="s">
        <v>93</v>
      </c>
      <c r="AK1348" t="s">
        <v>69</v>
      </c>
      <c r="AN1348" t="s">
        <v>465</v>
      </c>
      <c r="AU1348"/>
      <c r="AV1348"/>
      <c r="AW1348"/>
      <c r="BC1348" s="173"/>
      <c r="BD1348" s="173"/>
      <c r="BE1348" s="173"/>
      <c r="BF1348" s="173"/>
      <c r="BG1348" s="166"/>
      <c r="BH1348" s="166"/>
      <c r="BI1348" s="160"/>
      <c r="BJ1348" s="43">
        <f t="shared" ref="BJ1348:BJ1411" si="143">BD1348+BF1348</f>
        <v>0</v>
      </c>
      <c r="BK1348" s="44"/>
      <c r="BL1348" s="44"/>
      <c r="BM1348" s="44"/>
      <c r="BN1348" s="44"/>
      <c r="BR1348" s="2" t="s">
        <v>10975</v>
      </c>
    </row>
    <row r="1349" spans="1:70" s="61" customFormat="1" x14ac:dyDescent="0.2">
      <c r="A1349" t="s">
        <v>5208</v>
      </c>
      <c r="B1349" t="s">
        <v>9421</v>
      </c>
      <c r="C1349" t="s">
        <v>81</v>
      </c>
      <c r="D1349" t="s">
        <v>72</v>
      </c>
      <c r="E1349" t="s">
        <v>83</v>
      </c>
      <c r="F1349" t="s">
        <v>43</v>
      </c>
      <c r="G1349" s="22">
        <v>32</v>
      </c>
      <c r="H1349" s="22">
        <v>24</v>
      </c>
      <c r="I1349" s="22">
        <f t="shared" ref="I1349:I1412" si="144">H1349-J1349</f>
        <v>24</v>
      </c>
      <c r="J1349" s="22"/>
      <c r="K1349" s="90"/>
      <c r="L1349" s="90"/>
      <c r="M1349" s="22">
        <v>8</v>
      </c>
      <c r="N1349" t="s">
        <v>35</v>
      </c>
      <c r="O1349" t="s">
        <v>35</v>
      </c>
      <c r="P1349" t="s">
        <v>89</v>
      </c>
      <c r="Q1349" t="s">
        <v>5213</v>
      </c>
      <c r="R1349"/>
      <c r="S1349"/>
      <c r="T1349"/>
      <c r="U1349" s="2" t="s">
        <v>37</v>
      </c>
      <c r="V1349" t="s">
        <v>9422</v>
      </c>
      <c r="W1349"/>
      <c r="X1349"/>
      <c r="Y1349" s="90"/>
      <c r="Z1349" s="2">
        <v>1</v>
      </c>
      <c r="AA1349" s="22">
        <v>30</v>
      </c>
      <c r="AB1349" s="22"/>
      <c r="AC1349" s="22"/>
      <c r="AD1349" s="22"/>
      <c r="AE1349" s="22"/>
      <c r="AF1349" t="s">
        <v>5220</v>
      </c>
      <c r="AG1349"/>
      <c r="AH1349"/>
      <c r="AI1349" t="s">
        <v>93</v>
      </c>
      <c r="AJ1349"/>
      <c r="AK1349" t="s">
        <v>69</v>
      </c>
      <c r="AL1349"/>
      <c r="AM1349"/>
      <c r="AN1349" t="s">
        <v>465</v>
      </c>
      <c r="AO1349"/>
      <c r="AP1349"/>
      <c r="AQ1349"/>
      <c r="AR1349"/>
      <c r="AS1349"/>
      <c r="AT1349"/>
      <c r="AU1349"/>
      <c r="AV1349"/>
      <c r="AW1349"/>
      <c r="AX1349" s="2"/>
      <c r="AY1349" s="43"/>
      <c r="AZ1349" s="43"/>
      <c r="BA1349" s="43"/>
      <c r="BB1349" s="43"/>
      <c r="BC1349" s="173"/>
      <c r="BD1349" s="173"/>
      <c r="BE1349" s="173"/>
      <c r="BF1349" s="173"/>
      <c r="BG1349" s="166"/>
      <c r="BH1349" s="166"/>
      <c r="BI1349" s="160"/>
      <c r="BJ1349" s="43">
        <f t="shared" si="143"/>
        <v>0</v>
      </c>
      <c r="BK1349" s="44"/>
      <c r="BL1349" s="44"/>
      <c r="BM1349" s="44"/>
      <c r="BN1349" s="44"/>
      <c r="BO1349" s="2"/>
      <c r="BP1349" s="2"/>
      <c r="BQ1349"/>
      <c r="BR1349" s="2" t="s">
        <v>10975</v>
      </c>
    </row>
    <row r="1350" spans="1:70" x14ac:dyDescent="0.2">
      <c r="A1350" t="s">
        <v>5208</v>
      </c>
      <c r="B1350" t="s">
        <v>9423</v>
      </c>
      <c r="C1350" t="s">
        <v>81</v>
      </c>
      <c r="D1350" t="s">
        <v>72</v>
      </c>
      <c r="E1350" t="s">
        <v>83</v>
      </c>
      <c r="F1350" t="s">
        <v>97</v>
      </c>
      <c r="G1350" s="22">
        <v>48</v>
      </c>
      <c r="H1350" s="22">
        <v>48</v>
      </c>
      <c r="I1350" s="22">
        <f t="shared" si="144"/>
        <v>48</v>
      </c>
      <c r="J1350" s="22"/>
      <c r="K1350" s="90"/>
      <c r="L1350" s="90"/>
      <c r="M1350" s="2"/>
      <c r="N1350" t="s">
        <v>60</v>
      </c>
      <c r="O1350" t="s">
        <v>35</v>
      </c>
      <c r="P1350" t="s">
        <v>36</v>
      </c>
      <c r="Q1350" t="s">
        <v>5213</v>
      </c>
      <c r="U1350" s="2" t="s">
        <v>37</v>
      </c>
      <c r="V1350" t="s">
        <v>9424</v>
      </c>
      <c r="Y1350" s="90"/>
      <c r="Z1350" s="2">
        <v>1</v>
      </c>
      <c r="AA1350" s="22">
        <v>30</v>
      </c>
      <c r="AB1350" s="22"/>
      <c r="AC1350" s="22"/>
      <c r="AD1350" s="22"/>
      <c r="AE1350" s="22"/>
      <c r="AF1350" t="s">
        <v>5220</v>
      </c>
      <c r="AI1350" t="s">
        <v>93</v>
      </c>
      <c r="AK1350" t="s">
        <v>98</v>
      </c>
      <c r="AN1350" t="s">
        <v>61</v>
      </c>
      <c r="AU1350"/>
      <c r="AV1350"/>
      <c r="AW1350"/>
      <c r="BC1350" s="173"/>
      <c r="BD1350" s="173"/>
      <c r="BE1350" s="173"/>
      <c r="BF1350" s="173"/>
      <c r="BG1350" s="166"/>
      <c r="BH1350" s="166"/>
      <c r="BI1350" s="160"/>
      <c r="BJ1350" s="43">
        <f t="shared" si="143"/>
        <v>0</v>
      </c>
      <c r="BK1350" s="44"/>
      <c r="BL1350" s="44"/>
      <c r="BM1350" s="44"/>
      <c r="BN1350" s="44"/>
      <c r="BR1350" s="2" t="s">
        <v>10975</v>
      </c>
    </row>
    <row r="1351" spans="1:70" x14ac:dyDescent="0.2">
      <c r="A1351" t="s">
        <v>5208</v>
      </c>
      <c r="B1351" t="s">
        <v>9425</v>
      </c>
      <c r="C1351" t="s">
        <v>81</v>
      </c>
      <c r="D1351" t="s">
        <v>72</v>
      </c>
      <c r="E1351" t="s">
        <v>83</v>
      </c>
      <c r="F1351" t="s">
        <v>630</v>
      </c>
      <c r="G1351" s="22">
        <v>24</v>
      </c>
      <c r="H1351" s="22">
        <v>24</v>
      </c>
      <c r="I1351" s="22">
        <f t="shared" si="144"/>
        <v>24</v>
      </c>
      <c r="J1351" s="22"/>
      <c r="K1351" s="90"/>
      <c r="L1351" s="90"/>
      <c r="M1351" s="2"/>
      <c r="N1351" t="s">
        <v>35</v>
      </c>
      <c r="O1351" t="s">
        <v>35</v>
      </c>
      <c r="P1351" t="s">
        <v>89</v>
      </c>
      <c r="Q1351" t="s">
        <v>5257</v>
      </c>
      <c r="U1351" s="2" t="s">
        <v>37</v>
      </c>
      <c r="V1351" t="s">
        <v>9426</v>
      </c>
      <c r="Y1351" s="90"/>
      <c r="Z1351" s="2">
        <v>1</v>
      </c>
      <c r="AA1351" s="22">
        <v>22</v>
      </c>
      <c r="AB1351" s="22"/>
      <c r="AC1351" s="22"/>
      <c r="AD1351" s="22"/>
      <c r="AE1351" s="22"/>
      <c r="AF1351" t="s">
        <v>5224</v>
      </c>
      <c r="AI1351" t="s">
        <v>93</v>
      </c>
      <c r="AK1351" t="s">
        <v>69</v>
      </c>
      <c r="AN1351" t="s">
        <v>61</v>
      </c>
      <c r="AU1351"/>
      <c r="AV1351"/>
      <c r="AW1351"/>
      <c r="BC1351" s="173"/>
      <c r="BD1351" s="173"/>
      <c r="BE1351" s="173"/>
      <c r="BF1351" s="173"/>
      <c r="BG1351" s="166"/>
      <c r="BH1351" s="166"/>
      <c r="BI1351" s="160"/>
      <c r="BJ1351" s="43">
        <f t="shared" si="143"/>
        <v>0</v>
      </c>
      <c r="BK1351" s="44"/>
      <c r="BL1351" s="44"/>
      <c r="BM1351" s="44"/>
      <c r="BN1351" s="44"/>
      <c r="BR1351" s="2" t="s">
        <v>10975</v>
      </c>
    </row>
    <row r="1352" spans="1:70" x14ac:dyDescent="0.2">
      <c r="A1352" t="s">
        <v>5208</v>
      </c>
      <c r="B1352" t="s">
        <v>9427</v>
      </c>
      <c r="C1352" t="s">
        <v>81</v>
      </c>
      <c r="D1352" t="s">
        <v>72</v>
      </c>
      <c r="E1352" t="s">
        <v>83</v>
      </c>
      <c r="F1352" t="s">
        <v>630</v>
      </c>
      <c r="G1352" s="22">
        <v>24</v>
      </c>
      <c r="H1352" s="22">
        <v>24</v>
      </c>
      <c r="I1352" s="22">
        <f t="shared" si="144"/>
        <v>24</v>
      </c>
      <c r="J1352" s="22"/>
      <c r="K1352" s="90"/>
      <c r="L1352" s="90"/>
      <c r="M1352" s="2"/>
      <c r="N1352" t="s">
        <v>35</v>
      </c>
      <c r="O1352" t="s">
        <v>35</v>
      </c>
      <c r="P1352" t="s">
        <v>89</v>
      </c>
      <c r="Q1352" t="s">
        <v>5288</v>
      </c>
      <c r="U1352" s="2" t="s">
        <v>37</v>
      </c>
      <c r="V1352" t="s">
        <v>9428</v>
      </c>
      <c r="Y1352" s="90"/>
      <c r="Z1352" s="2">
        <v>1</v>
      </c>
      <c r="AA1352" s="22">
        <v>22</v>
      </c>
      <c r="AB1352" s="22"/>
      <c r="AC1352" s="22"/>
      <c r="AD1352" s="22"/>
      <c r="AE1352" s="22"/>
      <c r="AF1352" t="s">
        <v>5224</v>
      </c>
      <c r="AI1352" t="s">
        <v>93</v>
      </c>
      <c r="AK1352" t="s">
        <v>69</v>
      </c>
      <c r="AN1352" t="s">
        <v>61</v>
      </c>
      <c r="AU1352"/>
      <c r="AV1352"/>
      <c r="AW1352"/>
      <c r="BC1352" s="173"/>
      <c r="BD1352" s="173"/>
      <c r="BE1352" s="173"/>
      <c r="BF1352" s="173"/>
      <c r="BG1352" s="166"/>
      <c r="BH1352" s="166"/>
      <c r="BI1352" s="160"/>
      <c r="BJ1352" s="43">
        <f t="shared" si="143"/>
        <v>0</v>
      </c>
      <c r="BK1352" s="44"/>
      <c r="BL1352" s="44"/>
      <c r="BM1352" s="44"/>
      <c r="BN1352" s="44"/>
      <c r="BR1352" s="2" t="s">
        <v>10975</v>
      </c>
    </row>
    <row r="1353" spans="1:70" x14ac:dyDescent="0.2">
      <c r="A1353" t="s">
        <v>5208</v>
      </c>
      <c r="B1353" t="s">
        <v>9429</v>
      </c>
      <c r="C1353" t="s">
        <v>41</v>
      </c>
      <c r="D1353" t="s">
        <v>72</v>
      </c>
      <c r="E1353" t="s">
        <v>83</v>
      </c>
      <c r="F1353" t="s">
        <v>630</v>
      </c>
      <c r="G1353" s="22">
        <v>24</v>
      </c>
      <c r="H1353" s="22">
        <v>24</v>
      </c>
      <c r="I1353" s="22">
        <f t="shared" si="144"/>
        <v>24</v>
      </c>
      <c r="J1353" s="22"/>
      <c r="K1353" s="90"/>
      <c r="L1353" s="90"/>
      <c r="M1353" s="2"/>
      <c r="N1353" t="s">
        <v>35</v>
      </c>
      <c r="O1353" t="s">
        <v>35</v>
      </c>
      <c r="P1353" t="s">
        <v>36</v>
      </c>
      <c r="Q1353" t="s">
        <v>5239</v>
      </c>
      <c r="U1353" s="2" t="s">
        <v>37</v>
      </c>
      <c r="V1353" t="s">
        <v>9430</v>
      </c>
      <c r="Y1353" s="90"/>
      <c r="Z1353" s="2">
        <v>1</v>
      </c>
      <c r="AA1353" s="22">
        <v>22</v>
      </c>
      <c r="AB1353" s="22"/>
      <c r="AC1353" s="22"/>
      <c r="AD1353" s="22"/>
      <c r="AE1353" s="22"/>
      <c r="AF1353" t="s">
        <v>5224</v>
      </c>
      <c r="AI1353" t="s">
        <v>93</v>
      </c>
      <c r="AK1353" t="s">
        <v>69</v>
      </c>
      <c r="AN1353" t="s">
        <v>465</v>
      </c>
      <c r="AU1353"/>
      <c r="AV1353"/>
      <c r="AW1353"/>
      <c r="BC1353" s="173"/>
      <c r="BD1353" s="173"/>
      <c r="BE1353" s="173"/>
      <c r="BF1353" s="173"/>
      <c r="BG1353" s="166"/>
      <c r="BH1353" s="166"/>
      <c r="BI1353" s="160"/>
      <c r="BJ1353" s="43">
        <f t="shared" si="143"/>
        <v>0</v>
      </c>
      <c r="BK1353" s="44"/>
      <c r="BL1353" s="44"/>
      <c r="BM1353" s="44"/>
      <c r="BN1353" s="44"/>
      <c r="BR1353" s="2" t="s">
        <v>10975</v>
      </c>
    </row>
    <row r="1354" spans="1:70" s="61" customFormat="1" x14ac:dyDescent="0.2">
      <c r="A1354" t="s">
        <v>5208</v>
      </c>
      <c r="B1354" t="s">
        <v>9431</v>
      </c>
      <c r="C1354" t="s">
        <v>41</v>
      </c>
      <c r="D1354" t="s">
        <v>72</v>
      </c>
      <c r="E1354" t="s">
        <v>83</v>
      </c>
      <c r="F1354" t="s">
        <v>630</v>
      </c>
      <c r="G1354" s="22">
        <v>24</v>
      </c>
      <c r="H1354" s="22">
        <v>24</v>
      </c>
      <c r="I1354" s="22">
        <f t="shared" si="144"/>
        <v>24</v>
      </c>
      <c r="J1354" s="22"/>
      <c r="K1354" s="90"/>
      <c r="L1354" s="90"/>
      <c r="M1354" s="2"/>
      <c r="N1354" t="s">
        <v>35</v>
      </c>
      <c r="O1354" t="s">
        <v>35</v>
      </c>
      <c r="P1354" t="s">
        <v>36</v>
      </c>
      <c r="Q1354" t="s">
        <v>5216</v>
      </c>
      <c r="R1354"/>
      <c r="S1354"/>
      <c r="T1354"/>
      <c r="U1354" s="2" t="s">
        <v>37</v>
      </c>
      <c r="V1354" t="s">
        <v>9432</v>
      </c>
      <c r="W1354"/>
      <c r="X1354"/>
      <c r="Y1354" s="90"/>
      <c r="Z1354" s="2">
        <v>1</v>
      </c>
      <c r="AA1354" s="22">
        <v>22</v>
      </c>
      <c r="AB1354" s="22"/>
      <c r="AC1354" s="22"/>
      <c r="AD1354" s="22"/>
      <c r="AE1354" s="22"/>
      <c r="AF1354" t="s">
        <v>5224</v>
      </c>
      <c r="AG1354"/>
      <c r="AH1354"/>
      <c r="AI1354" t="s">
        <v>93</v>
      </c>
      <c r="AJ1354"/>
      <c r="AK1354" t="s">
        <v>69</v>
      </c>
      <c r="AL1354"/>
      <c r="AM1354"/>
      <c r="AN1354" t="s">
        <v>465</v>
      </c>
      <c r="AO1354"/>
      <c r="AP1354"/>
      <c r="AQ1354"/>
      <c r="AR1354"/>
      <c r="AS1354"/>
      <c r="AT1354"/>
      <c r="AU1354"/>
      <c r="AV1354"/>
      <c r="AW1354"/>
      <c r="AX1354" s="2"/>
      <c r="AY1354" s="43"/>
      <c r="AZ1354" s="43"/>
      <c r="BA1354" s="43"/>
      <c r="BB1354" s="43"/>
      <c r="BC1354" s="173"/>
      <c r="BD1354" s="173"/>
      <c r="BE1354" s="173"/>
      <c r="BF1354" s="173"/>
      <c r="BG1354" s="166"/>
      <c r="BH1354" s="166"/>
      <c r="BI1354" s="160"/>
      <c r="BJ1354" s="43">
        <f t="shared" si="143"/>
        <v>0</v>
      </c>
      <c r="BK1354" s="44"/>
      <c r="BL1354" s="44"/>
      <c r="BM1354" s="44"/>
      <c r="BN1354" s="44"/>
      <c r="BO1354" s="2"/>
      <c r="BP1354" s="2"/>
      <c r="BQ1354"/>
      <c r="BR1354" s="2" t="s">
        <v>10975</v>
      </c>
    </row>
    <row r="1355" spans="1:70" x14ac:dyDescent="0.2">
      <c r="A1355" t="s">
        <v>5208</v>
      </c>
      <c r="B1355" t="s">
        <v>9433</v>
      </c>
      <c r="C1355" t="s">
        <v>41</v>
      </c>
      <c r="D1355" t="s">
        <v>72</v>
      </c>
      <c r="E1355" t="s">
        <v>83</v>
      </c>
      <c r="F1355" t="s">
        <v>630</v>
      </c>
      <c r="G1355" s="22">
        <v>24</v>
      </c>
      <c r="H1355" s="22">
        <v>24</v>
      </c>
      <c r="I1355" s="22">
        <f t="shared" si="144"/>
        <v>24</v>
      </c>
      <c r="J1355" s="22"/>
      <c r="K1355" s="90"/>
      <c r="L1355" s="90"/>
      <c r="M1355" s="2"/>
      <c r="N1355" t="s">
        <v>35</v>
      </c>
      <c r="O1355" t="s">
        <v>35</v>
      </c>
      <c r="P1355" t="s">
        <v>36</v>
      </c>
      <c r="Q1355" t="s">
        <v>5250</v>
      </c>
      <c r="U1355" s="2" t="s">
        <v>37</v>
      </c>
      <c r="V1355" t="s">
        <v>9434</v>
      </c>
      <c r="Y1355" s="90"/>
      <c r="Z1355" s="2">
        <v>1</v>
      </c>
      <c r="AA1355" s="22">
        <v>22</v>
      </c>
      <c r="AB1355" s="22"/>
      <c r="AC1355" s="22"/>
      <c r="AD1355" s="22"/>
      <c r="AE1355" s="22"/>
      <c r="AF1355" t="s">
        <v>5224</v>
      </c>
      <c r="AI1355" t="s">
        <v>93</v>
      </c>
      <c r="AK1355" t="s">
        <v>69</v>
      </c>
      <c r="AN1355" t="s">
        <v>61</v>
      </c>
      <c r="AU1355"/>
      <c r="AV1355"/>
      <c r="AW1355"/>
      <c r="BC1355" s="173"/>
      <c r="BD1355" s="173"/>
      <c r="BE1355" s="173"/>
      <c r="BF1355" s="173"/>
      <c r="BG1355" s="166"/>
      <c r="BH1355" s="166"/>
      <c r="BI1355" s="160"/>
      <c r="BJ1355" s="43">
        <f t="shared" si="143"/>
        <v>0</v>
      </c>
      <c r="BK1355" s="44"/>
      <c r="BL1355" s="44"/>
      <c r="BM1355" s="44"/>
      <c r="BN1355" s="44"/>
      <c r="BR1355" s="2" t="s">
        <v>10975</v>
      </c>
    </row>
    <row r="1356" spans="1:70" x14ac:dyDescent="0.2">
      <c r="A1356" t="s">
        <v>5208</v>
      </c>
      <c r="B1356" t="s">
        <v>9435</v>
      </c>
      <c r="C1356" t="s">
        <v>81</v>
      </c>
      <c r="D1356" t="s">
        <v>85</v>
      </c>
      <c r="E1356" t="s">
        <v>83</v>
      </c>
      <c r="F1356" t="s">
        <v>630</v>
      </c>
      <c r="G1356" s="22">
        <v>24</v>
      </c>
      <c r="H1356" s="22">
        <v>24</v>
      </c>
      <c r="I1356" s="22">
        <f t="shared" si="144"/>
        <v>24</v>
      </c>
      <c r="J1356" s="22"/>
      <c r="K1356" s="90"/>
      <c r="L1356" s="90"/>
      <c r="M1356" s="2"/>
      <c r="N1356" t="s">
        <v>35</v>
      </c>
      <c r="O1356" t="s">
        <v>35</v>
      </c>
      <c r="P1356" t="s">
        <v>36</v>
      </c>
      <c r="Q1356" t="s">
        <v>5250</v>
      </c>
      <c r="U1356" s="2" t="s">
        <v>37</v>
      </c>
      <c r="V1356" t="s">
        <v>9436</v>
      </c>
      <c r="Y1356" s="90"/>
      <c r="Z1356" s="2">
        <v>1</v>
      </c>
      <c r="AA1356" s="22">
        <v>30</v>
      </c>
      <c r="AB1356" s="22"/>
      <c r="AC1356" s="22"/>
      <c r="AD1356" s="22"/>
      <c r="AE1356" s="22"/>
      <c r="AF1356" t="s">
        <v>2669</v>
      </c>
      <c r="AI1356" t="s">
        <v>93</v>
      </c>
      <c r="AK1356" t="s">
        <v>69</v>
      </c>
      <c r="AN1356" t="s">
        <v>61</v>
      </c>
      <c r="AU1356"/>
      <c r="AV1356"/>
      <c r="AW1356"/>
      <c r="BC1356" s="173"/>
      <c r="BD1356" s="173"/>
      <c r="BE1356" s="173"/>
      <c r="BF1356" s="173"/>
      <c r="BG1356" s="166"/>
      <c r="BH1356" s="166"/>
      <c r="BI1356" s="160"/>
      <c r="BJ1356" s="43">
        <f t="shared" si="143"/>
        <v>0</v>
      </c>
      <c r="BK1356" s="44"/>
      <c r="BL1356" s="44"/>
      <c r="BM1356" s="44"/>
      <c r="BN1356" s="44"/>
      <c r="BR1356" s="2" t="s">
        <v>10975</v>
      </c>
    </row>
    <row r="1357" spans="1:70" x14ac:dyDescent="0.2">
      <c r="A1357" t="s">
        <v>5208</v>
      </c>
      <c r="B1357" t="s">
        <v>9437</v>
      </c>
      <c r="C1357" t="s">
        <v>81</v>
      </c>
      <c r="D1357" t="s">
        <v>72</v>
      </c>
      <c r="E1357" t="s">
        <v>73</v>
      </c>
      <c r="F1357" t="s">
        <v>97</v>
      </c>
      <c r="G1357" s="22">
        <v>48</v>
      </c>
      <c r="H1357" s="22">
        <v>48</v>
      </c>
      <c r="I1357" s="22">
        <f t="shared" si="144"/>
        <v>48</v>
      </c>
      <c r="J1357" s="22"/>
      <c r="K1357" s="90"/>
      <c r="L1357" s="90"/>
      <c r="M1357" s="2"/>
      <c r="N1357" t="s">
        <v>60</v>
      </c>
      <c r="O1357" t="s">
        <v>35</v>
      </c>
      <c r="P1357" t="s">
        <v>36</v>
      </c>
      <c r="Q1357" t="s">
        <v>5278</v>
      </c>
      <c r="U1357" s="2" t="s">
        <v>37</v>
      </c>
      <c r="V1357" t="s">
        <v>9438</v>
      </c>
      <c r="Y1357" s="90"/>
      <c r="Z1357" s="2">
        <v>1</v>
      </c>
      <c r="AA1357" s="22">
        <v>30</v>
      </c>
      <c r="AB1357" s="22"/>
      <c r="AC1357" s="22"/>
      <c r="AD1357" s="22"/>
      <c r="AE1357" s="22"/>
      <c r="AF1357" t="s">
        <v>5220</v>
      </c>
      <c r="AI1357" t="s">
        <v>93</v>
      </c>
      <c r="AK1357" t="s">
        <v>98</v>
      </c>
      <c r="AN1357" t="s">
        <v>61</v>
      </c>
      <c r="AU1357"/>
      <c r="AV1357"/>
      <c r="AW1357"/>
      <c r="BC1357" s="173"/>
      <c r="BD1357" s="173"/>
      <c r="BE1357" s="173"/>
      <c r="BF1357" s="173"/>
      <c r="BG1357" s="166"/>
      <c r="BH1357" s="166"/>
      <c r="BI1357" s="160"/>
      <c r="BJ1357" s="43">
        <f t="shared" si="143"/>
        <v>0</v>
      </c>
      <c r="BK1357" s="44"/>
      <c r="BL1357" s="44"/>
      <c r="BM1357" s="44"/>
      <c r="BN1357" s="44"/>
      <c r="BR1357" s="2" t="s">
        <v>10975</v>
      </c>
    </row>
    <row r="1358" spans="1:70" x14ac:dyDescent="0.2">
      <c r="A1358" t="s">
        <v>5208</v>
      </c>
      <c r="B1358" t="s">
        <v>9439</v>
      </c>
      <c r="C1358" t="s">
        <v>81</v>
      </c>
      <c r="D1358" t="s">
        <v>72</v>
      </c>
      <c r="E1358" t="s">
        <v>73</v>
      </c>
      <c r="F1358" t="s">
        <v>97</v>
      </c>
      <c r="G1358" s="22">
        <v>48</v>
      </c>
      <c r="H1358" s="22">
        <v>48</v>
      </c>
      <c r="I1358" s="22">
        <f t="shared" si="144"/>
        <v>48</v>
      </c>
      <c r="J1358" s="22"/>
      <c r="K1358" s="90"/>
      <c r="L1358" s="90"/>
      <c r="M1358" s="2"/>
      <c r="N1358" t="s">
        <v>60</v>
      </c>
      <c r="O1358" t="s">
        <v>35</v>
      </c>
      <c r="P1358" t="s">
        <v>36</v>
      </c>
      <c r="Q1358" t="s">
        <v>5222</v>
      </c>
      <c r="U1358" s="2" t="s">
        <v>37</v>
      </c>
      <c r="V1358" t="s">
        <v>9440</v>
      </c>
      <c r="Y1358" s="90"/>
      <c r="Z1358" s="2">
        <v>1</v>
      </c>
      <c r="AA1358" s="22">
        <v>30</v>
      </c>
      <c r="AB1358" s="22"/>
      <c r="AC1358" s="22"/>
      <c r="AD1358" s="22"/>
      <c r="AE1358" s="22"/>
      <c r="AF1358" t="s">
        <v>5220</v>
      </c>
      <c r="AI1358" t="s">
        <v>93</v>
      </c>
      <c r="AK1358" t="s">
        <v>98</v>
      </c>
      <c r="AN1358" t="s">
        <v>61</v>
      </c>
      <c r="AU1358"/>
      <c r="AV1358"/>
      <c r="AW1358"/>
      <c r="BC1358" s="173"/>
      <c r="BD1358" s="173"/>
      <c r="BE1358" s="173"/>
      <c r="BF1358" s="173"/>
      <c r="BG1358" s="166"/>
      <c r="BH1358" s="166"/>
      <c r="BI1358" s="160"/>
      <c r="BJ1358" s="43">
        <f t="shared" si="143"/>
        <v>0</v>
      </c>
      <c r="BK1358" s="44"/>
      <c r="BL1358" s="44"/>
      <c r="BM1358" s="44"/>
      <c r="BN1358" s="44"/>
      <c r="BR1358" s="2" t="s">
        <v>10975</v>
      </c>
    </row>
    <row r="1359" spans="1:70" x14ac:dyDescent="0.2">
      <c r="A1359" t="s">
        <v>5208</v>
      </c>
      <c r="B1359" t="s">
        <v>9441</v>
      </c>
      <c r="C1359" t="s">
        <v>31</v>
      </c>
      <c r="D1359" t="s">
        <v>32</v>
      </c>
      <c r="E1359" t="s">
        <v>33</v>
      </c>
      <c r="F1359" t="s">
        <v>43</v>
      </c>
      <c r="G1359" s="22">
        <v>32</v>
      </c>
      <c r="H1359" s="22">
        <v>32</v>
      </c>
      <c r="I1359" s="22">
        <f t="shared" si="144"/>
        <v>32</v>
      </c>
      <c r="J1359" s="22"/>
      <c r="K1359" s="90"/>
      <c r="L1359" s="90"/>
      <c r="M1359" s="2"/>
      <c r="N1359" t="s">
        <v>35</v>
      </c>
      <c r="O1359" t="s">
        <v>35</v>
      </c>
      <c r="P1359" t="s">
        <v>36</v>
      </c>
      <c r="Q1359" t="s">
        <v>5260</v>
      </c>
      <c r="U1359" s="2" t="s">
        <v>37</v>
      </c>
      <c r="V1359" t="s">
        <v>9442</v>
      </c>
      <c r="W1359" t="s">
        <v>9443</v>
      </c>
      <c r="Y1359" s="90"/>
      <c r="Z1359" s="2">
        <v>232</v>
      </c>
      <c r="AA1359" s="22">
        <v>45</v>
      </c>
      <c r="AB1359" s="22"/>
      <c r="AC1359" s="22"/>
      <c r="AD1359" s="22"/>
      <c r="AE1359" s="22"/>
      <c r="AI1359" t="s">
        <v>79</v>
      </c>
      <c r="AK1359" t="s">
        <v>44</v>
      </c>
      <c r="AU1359"/>
      <c r="AV1359"/>
      <c r="AW1359"/>
      <c r="BC1359" s="173"/>
      <c r="BD1359" s="173"/>
      <c r="BE1359" s="173"/>
      <c r="BF1359" s="173"/>
      <c r="BG1359" s="166"/>
      <c r="BH1359" s="166"/>
      <c r="BI1359" s="160"/>
      <c r="BJ1359" s="43">
        <f t="shared" si="143"/>
        <v>0</v>
      </c>
      <c r="BK1359" s="44"/>
      <c r="BL1359" s="44"/>
      <c r="BM1359" s="44"/>
      <c r="BN1359" s="44"/>
      <c r="BR1359" s="2" t="s">
        <v>10975</v>
      </c>
    </row>
    <row r="1360" spans="1:70" x14ac:dyDescent="0.2">
      <c r="A1360" t="s">
        <v>5208</v>
      </c>
      <c r="B1360" t="s">
        <v>9444</v>
      </c>
      <c r="C1360" t="s">
        <v>31</v>
      </c>
      <c r="D1360" t="s">
        <v>32</v>
      </c>
      <c r="E1360" t="s">
        <v>33</v>
      </c>
      <c r="F1360" t="s">
        <v>43</v>
      </c>
      <c r="G1360" s="22">
        <v>32</v>
      </c>
      <c r="H1360" s="22">
        <v>32</v>
      </c>
      <c r="I1360" s="22">
        <f t="shared" si="144"/>
        <v>32</v>
      </c>
      <c r="J1360" s="22"/>
      <c r="K1360" s="90"/>
      <c r="L1360" s="90"/>
      <c r="M1360" s="2"/>
      <c r="N1360" t="s">
        <v>35</v>
      </c>
      <c r="O1360" t="s">
        <v>35</v>
      </c>
      <c r="P1360" t="s">
        <v>36</v>
      </c>
      <c r="Q1360" t="s">
        <v>5260</v>
      </c>
      <c r="U1360" s="2" t="s">
        <v>37</v>
      </c>
      <c r="V1360" t="s">
        <v>9445</v>
      </c>
      <c r="W1360" t="s">
        <v>9443</v>
      </c>
      <c r="Y1360" s="90"/>
      <c r="Z1360" s="2">
        <v>232</v>
      </c>
      <c r="AA1360" s="22">
        <v>45</v>
      </c>
      <c r="AB1360" s="22"/>
      <c r="AC1360" s="22"/>
      <c r="AD1360" s="22"/>
      <c r="AE1360" s="22"/>
      <c r="AI1360" t="s">
        <v>79</v>
      </c>
      <c r="AK1360" t="s">
        <v>44</v>
      </c>
      <c r="AU1360"/>
      <c r="AV1360"/>
      <c r="AW1360"/>
      <c r="BC1360" s="173"/>
      <c r="BD1360" s="173"/>
      <c r="BE1360" s="173"/>
      <c r="BF1360" s="173"/>
      <c r="BG1360" s="166"/>
      <c r="BH1360" s="166"/>
      <c r="BI1360" s="160"/>
      <c r="BJ1360" s="43">
        <f t="shared" si="143"/>
        <v>0</v>
      </c>
      <c r="BK1360" s="44"/>
      <c r="BL1360" s="44"/>
      <c r="BM1360" s="44"/>
      <c r="BN1360" s="44"/>
      <c r="BR1360" s="2" t="s">
        <v>10975</v>
      </c>
    </row>
    <row r="1361" spans="1:70" s="61" customFormat="1" x14ac:dyDescent="0.2">
      <c r="A1361" t="s">
        <v>5208</v>
      </c>
      <c r="B1361" t="s">
        <v>6391</v>
      </c>
      <c r="C1361" t="s">
        <v>31</v>
      </c>
      <c r="D1361" t="s">
        <v>32</v>
      </c>
      <c r="E1361" t="s">
        <v>33</v>
      </c>
      <c r="F1361" t="s">
        <v>43</v>
      </c>
      <c r="G1361" s="22">
        <v>32</v>
      </c>
      <c r="H1361" s="22">
        <v>32</v>
      </c>
      <c r="I1361" s="22">
        <f t="shared" si="144"/>
        <v>32</v>
      </c>
      <c r="J1361" s="22"/>
      <c r="K1361" s="90"/>
      <c r="L1361" s="90"/>
      <c r="M1361" s="2"/>
      <c r="N1361" t="s">
        <v>35</v>
      </c>
      <c r="O1361" t="s">
        <v>35</v>
      </c>
      <c r="P1361" t="s">
        <v>36</v>
      </c>
      <c r="Q1361" t="s">
        <v>5210</v>
      </c>
      <c r="R1361"/>
      <c r="S1361"/>
      <c r="T1361"/>
      <c r="U1361" s="2" t="s">
        <v>37</v>
      </c>
      <c r="V1361" t="s">
        <v>6392</v>
      </c>
      <c r="W1361"/>
      <c r="X1361"/>
      <c r="Y1361" s="90"/>
      <c r="Z1361" s="2">
        <v>166</v>
      </c>
      <c r="AA1361" s="22">
        <v>100</v>
      </c>
      <c r="AB1361" s="22"/>
      <c r="AC1361" s="22"/>
      <c r="AD1361" s="22"/>
      <c r="AE1361" s="22"/>
      <c r="AF1361"/>
      <c r="AG1361"/>
      <c r="AH1361"/>
      <c r="AI1361" t="s">
        <v>79</v>
      </c>
      <c r="AJ1361"/>
      <c r="AK1361" t="s">
        <v>44</v>
      </c>
      <c r="AL1361"/>
      <c r="AM1361"/>
      <c r="AN1361"/>
      <c r="AO1361"/>
      <c r="AP1361"/>
      <c r="AQ1361"/>
      <c r="AR1361"/>
      <c r="AS1361"/>
      <c r="AT1361"/>
      <c r="AU1361"/>
      <c r="AV1361"/>
      <c r="AW1361"/>
      <c r="AX1361" s="2"/>
      <c r="AY1361" s="43"/>
      <c r="AZ1361" s="43"/>
      <c r="BA1361" s="43"/>
      <c r="BB1361" s="43"/>
      <c r="BC1361" s="173"/>
      <c r="BD1361" s="173"/>
      <c r="BE1361" s="173"/>
      <c r="BF1361" s="173"/>
      <c r="BG1361" s="166"/>
      <c r="BH1361" s="166"/>
      <c r="BI1361" s="160"/>
      <c r="BJ1361" s="43">
        <f t="shared" si="143"/>
        <v>0</v>
      </c>
      <c r="BK1361" s="44"/>
      <c r="BL1361" s="44"/>
      <c r="BM1361" s="44"/>
      <c r="BN1361" s="44"/>
      <c r="BO1361" s="2"/>
      <c r="BP1361" s="2"/>
      <c r="BQ1361"/>
      <c r="BR1361" s="2" t="s">
        <v>10975</v>
      </c>
    </row>
    <row r="1362" spans="1:70" x14ac:dyDescent="0.2">
      <c r="A1362" t="s">
        <v>5208</v>
      </c>
      <c r="B1362" t="s">
        <v>9446</v>
      </c>
      <c r="C1362" t="s">
        <v>31</v>
      </c>
      <c r="D1362" t="s">
        <v>32</v>
      </c>
      <c r="E1362" t="s">
        <v>33</v>
      </c>
      <c r="F1362" t="s">
        <v>43</v>
      </c>
      <c r="G1362" s="22">
        <v>32</v>
      </c>
      <c r="H1362" s="22">
        <v>32</v>
      </c>
      <c r="I1362" s="22">
        <f t="shared" si="144"/>
        <v>32</v>
      </c>
      <c r="J1362" s="22"/>
      <c r="K1362" s="90"/>
      <c r="L1362" s="90"/>
      <c r="M1362" s="2"/>
      <c r="N1362" t="s">
        <v>35</v>
      </c>
      <c r="O1362" t="s">
        <v>35</v>
      </c>
      <c r="P1362" t="s">
        <v>36</v>
      </c>
      <c r="Q1362" t="s">
        <v>5210</v>
      </c>
      <c r="U1362" s="2" t="s">
        <v>37</v>
      </c>
      <c r="V1362" t="s">
        <v>9447</v>
      </c>
      <c r="Y1362" s="90"/>
      <c r="Z1362" s="2">
        <v>166</v>
      </c>
      <c r="AA1362" s="22">
        <v>100</v>
      </c>
      <c r="AB1362" s="22"/>
      <c r="AC1362" s="22"/>
      <c r="AD1362" s="22"/>
      <c r="AE1362" s="22"/>
      <c r="AI1362" t="s">
        <v>79</v>
      </c>
      <c r="AK1362" t="s">
        <v>44</v>
      </c>
      <c r="AU1362"/>
      <c r="AV1362"/>
      <c r="AW1362"/>
      <c r="BC1362" s="173"/>
      <c r="BD1362" s="173"/>
      <c r="BE1362" s="173"/>
      <c r="BF1362" s="173"/>
      <c r="BG1362" s="166"/>
      <c r="BH1362" s="166"/>
      <c r="BI1362" s="160"/>
      <c r="BJ1362" s="43">
        <f t="shared" si="143"/>
        <v>0</v>
      </c>
      <c r="BK1362" s="44"/>
      <c r="BL1362" s="44"/>
      <c r="BM1362" s="44"/>
      <c r="BN1362" s="44"/>
      <c r="BR1362" s="2" t="s">
        <v>10975</v>
      </c>
    </row>
    <row r="1363" spans="1:70" s="61" customFormat="1" x14ac:dyDescent="0.2">
      <c r="A1363" s="61" t="s">
        <v>5208</v>
      </c>
      <c r="B1363" s="61" t="s">
        <v>9448</v>
      </c>
      <c r="C1363" s="61" t="s">
        <v>81</v>
      </c>
      <c r="D1363" t="s">
        <v>1490</v>
      </c>
      <c r="E1363" t="s">
        <v>83</v>
      </c>
      <c r="F1363" t="s">
        <v>34</v>
      </c>
      <c r="G1363" s="62">
        <v>32</v>
      </c>
      <c r="H1363" s="62">
        <v>26</v>
      </c>
      <c r="I1363" s="77">
        <f t="shared" si="144"/>
        <v>26</v>
      </c>
      <c r="J1363" s="62"/>
      <c r="K1363" s="91"/>
      <c r="L1363" s="91"/>
      <c r="M1363" s="62">
        <v>6</v>
      </c>
      <c r="N1363" s="61" t="s">
        <v>35</v>
      </c>
      <c r="O1363" s="61" t="s">
        <v>35</v>
      </c>
      <c r="P1363" s="61" t="s">
        <v>36</v>
      </c>
      <c r="Q1363" s="61" t="s">
        <v>6625</v>
      </c>
      <c r="R1363"/>
      <c r="S1363"/>
      <c r="T1363"/>
      <c r="U1363" s="63" t="s">
        <v>6546</v>
      </c>
      <c r="V1363" s="61" t="s">
        <v>9449</v>
      </c>
      <c r="W1363" t="s">
        <v>9450</v>
      </c>
      <c r="Y1363" s="90"/>
      <c r="Z1363" s="63">
        <v>18</v>
      </c>
      <c r="AA1363" s="78">
        <v>35</v>
      </c>
      <c r="AB1363" s="62"/>
      <c r="AC1363" s="62"/>
      <c r="AD1363" s="62"/>
      <c r="AE1363" s="62"/>
      <c r="AF1363" s="61" t="s">
        <v>9451</v>
      </c>
      <c r="AG1363"/>
      <c r="AH1363"/>
      <c r="AI1363" s="61" t="s">
        <v>690</v>
      </c>
      <c r="AJ1363"/>
      <c r="AK1363" t="s">
        <v>166</v>
      </c>
      <c r="AL1363"/>
      <c r="AM1363"/>
      <c r="AN1363"/>
      <c r="AO1363"/>
      <c r="AP1363"/>
      <c r="AQ1363"/>
      <c r="AR1363"/>
      <c r="AY1363" s="65"/>
      <c r="AZ1363" s="65"/>
      <c r="BA1363" s="65"/>
      <c r="BB1363" s="65"/>
      <c r="BC1363" s="173"/>
      <c r="BD1363" s="173"/>
      <c r="BE1363" s="173"/>
      <c r="BF1363" s="173"/>
      <c r="BG1363" s="169"/>
      <c r="BH1363" s="169"/>
      <c r="BI1363" s="171"/>
      <c r="BJ1363" s="43">
        <f t="shared" si="143"/>
        <v>0</v>
      </c>
      <c r="BK1363" s="66"/>
      <c r="BL1363" s="66"/>
      <c r="BM1363" s="66"/>
      <c r="BN1363" s="66"/>
      <c r="BO1363" s="68" t="s">
        <v>7217</v>
      </c>
      <c r="BP1363" s="63"/>
      <c r="BR1363" s="2" t="s">
        <v>10975</v>
      </c>
    </row>
    <row r="1364" spans="1:70" x14ac:dyDescent="0.2">
      <c r="A1364" t="s">
        <v>5208</v>
      </c>
      <c r="B1364" t="s">
        <v>9448</v>
      </c>
      <c r="C1364" t="s">
        <v>81</v>
      </c>
      <c r="D1364" t="s">
        <v>1490</v>
      </c>
      <c r="E1364" t="s">
        <v>83</v>
      </c>
      <c r="F1364" t="s">
        <v>34</v>
      </c>
      <c r="G1364" s="22">
        <v>32</v>
      </c>
      <c r="H1364" s="22">
        <v>26</v>
      </c>
      <c r="I1364" s="27">
        <f t="shared" si="144"/>
        <v>26</v>
      </c>
      <c r="J1364" s="22"/>
      <c r="K1364" s="90"/>
      <c r="L1364" s="90"/>
      <c r="M1364" s="22">
        <v>6</v>
      </c>
      <c r="N1364" t="s">
        <v>35</v>
      </c>
      <c r="O1364" t="s">
        <v>35</v>
      </c>
      <c r="P1364" t="s">
        <v>36</v>
      </c>
      <c r="Q1364" t="s">
        <v>6730</v>
      </c>
      <c r="U1364" s="2" t="s">
        <v>6546</v>
      </c>
      <c r="V1364" t="s">
        <v>9452</v>
      </c>
      <c r="W1364" t="s">
        <v>9450</v>
      </c>
      <c r="Y1364" s="90"/>
      <c r="Z1364" s="2">
        <v>18</v>
      </c>
      <c r="AA1364" s="79">
        <v>47</v>
      </c>
      <c r="AB1364" s="22"/>
      <c r="AC1364" s="22"/>
      <c r="AD1364" s="22"/>
      <c r="AE1364" s="22"/>
      <c r="AF1364" t="s">
        <v>9451</v>
      </c>
      <c r="AI1364" t="s">
        <v>690</v>
      </c>
      <c r="AK1364" t="s">
        <v>166</v>
      </c>
      <c r="AU1364"/>
      <c r="AV1364"/>
      <c r="AW1364"/>
      <c r="BC1364" s="173"/>
      <c r="BD1364" s="173"/>
      <c r="BE1364" s="173"/>
      <c r="BF1364" s="173"/>
      <c r="BG1364" s="166"/>
      <c r="BH1364" s="166"/>
      <c r="BI1364" s="160"/>
      <c r="BJ1364" s="43">
        <f t="shared" si="143"/>
        <v>0</v>
      </c>
      <c r="BK1364" s="44"/>
      <c r="BL1364" s="44"/>
      <c r="BM1364" s="44"/>
      <c r="BN1364" s="44"/>
      <c r="BR1364" s="2" t="s">
        <v>10975</v>
      </c>
    </row>
    <row r="1365" spans="1:70" x14ac:dyDescent="0.2">
      <c r="A1365" t="s">
        <v>5208</v>
      </c>
      <c r="B1365" t="s">
        <v>9448</v>
      </c>
      <c r="C1365" t="s">
        <v>81</v>
      </c>
      <c r="D1365" t="s">
        <v>1490</v>
      </c>
      <c r="E1365" t="s">
        <v>83</v>
      </c>
      <c r="F1365" t="s">
        <v>34</v>
      </c>
      <c r="G1365" s="22">
        <v>32</v>
      </c>
      <c r="H1365" s="22">
        <v>26</v>
      </c>
      <c r="I1365" s="27">
        <f t="shared" si="144"/>
        <v>26</v>
      </c>
      <c r="J1365" s="22"/>
      <c r="K1365" s="90"/>
      <c r="L1365" s="90"/>
      <c r="M1365" s="22">
        <v>6</v>
      </c>
      <c r="N1365" t="s">
        <v>35</v>
      </c>
      <c r="O1365" t="s">
        <v>35</v>
      </c>
      <c r="P1365" t="s">
        <v>36</v>
      </c>
      <c r="Q1365" t="s">
        <v>6748</v>
      </c>
      <c r="U1365" s="2" t="s">
        <v>6546</v>
      </c>
      <c r="V1365" t="s">
        <v>9453</v>
      </c>
      <c r="W1365" t="s">
        <v>9454</v>
      </c>
      <c r="Y1365" s="90"/>
      <c r="Z1365" s="2">
        <v>18</v>
      </c>
      <c r="AA1365" s="79">
        <v>39</v>
      </c>
      <c r="AB1365" s="22"/>
      <c r="AC1365" s="22"/>
      <c r="AD1365" s="22"/>
      <c r="AE1365" s="22"/>
      <c r="AF1365" t="s">
        <v>9451</v>
      </c>
      <c r="AI1365" t="s">
        <v>690</v>
      </c>
      <c r="AK1365" t="s">
        <v>166</v>
      </c>
      <c r="AU1365"/>
      <c r="AV1365"/>
      <c r="AW1365"/>
      <c r="BC1365" s="173"/>
      <c r="BD1365" s="173"/>
      <c r="BE1365" s="173"/>
      <c r="BF1365" s="173"/>
      <c r="BG1365" s="166"/>
      <c r="BH1365" s="166"/>
      <c r="BI1365" s="160"/>
      <c r="BJ1365" s="43">
        <f t="shared" si="143"/>
        <v>0</v>
      </c>
      <c r="BK1365" s="44"/>
      <c r="BL1365" s="44"/>
      <c r="BM1365" s="44"/>
      <c r="BN1365" s="44"/>
      <c r="BR1365" s="2" t="s">
        <v>10975</v>
      </c>
    </row>
    <row r="1366" spans="1:70" s="61" customFormat="1" x14ac:dyDescent="0.2">
      <c r="A1366" t="s">
        <v>5208</v>
      </c>
      <c r="B1366" t="s">
        <v>9448</v>
      </c>
      <c r="C1366" t="s">
        <v>81</v>
      </c>
      <c r="D1366" t="s">
        <v>1490</v>
      </c>
      <c r="E1366" t="s">
        <v>83</v>
      </c>
      <c r="F1366" t="s">
        <v>34</v>
      </c>
      <c r="G1366" s="22">
        <v>32</v>
      </c>
      <c r="H1366" s="22">
        <v>26</v>
      </c>
      <c r="I1366" s="27">
        <f t="shared" si="144"/>
        <v>26</v>
      </c>
      <c r="J1366" s="22"/>
      <c r="K1366" s="90"/>
      <c r="L1366" s="90"/>
      <c r="M1366" s="22">
        <v>6</v>
      </c>
      <c r="N1366" t="s">
        <v>35</v>
      </c>
      <c r="O1366" t="s">
        <v>35</v>
      </c>
      <c r="P1366" t="s">
        <v>36</v>
      </c>
      <c r="Q1366" t="s">
        <v>5257</v>
      </c>
      <c r="R1366"/>
      <c r="S1366"/>
      <c r="T1366"/>
      <c r="U1366" s="2" t="s">
        <v>6546</v>
      </c>
      <c r="V1366" t="s">
        <v>9455</v>
      </c>
      <c r="W1366" t="s">
        <v>9454</v>
      </c>
      <c r="X1366"/>
      <c r="Y1366" s="90"/>
      <c r="Z1366" s="2">
        <v>18</v>
      </c>
      <c r="AA1366" s="79">
        <v>37</v>
      </c>
      <c r="AB1366" s="22"/>
      <c r="AC1366" s="22"/>
      <c r="AD1366" s="22"/>
      <c r="AE1366" s="22"/>
      <c r="AF1366" t="s">
        <v>9451</v>
      </c>
      <c r="AG1366"/>
      <c r="AH1366"/>
      <c r="AI1366" t="s">
        <v>690</v>
      </c>
      <c r="AJ1366"/>
      <c r="AK1366" t="s">
        <v>166</v>
      </c>
      <c r="AL1366"/>
      <c r="AM1366"/>
      <c r="AN1366"/>
      <c r="AO1366"/>
      <c r="AP1366"/>
      <c r="AQ1366"/>
      <c r="AR1366"/>
      <c r="AS1366"/>
      <c r="AT1366"/>
      <c r="AU1366"/>
      <c r="AV1366"/>
      <c r="AW1366"/>
      <c r="AX1366" s="2"/>
      <c r="AY1366" s="43"/>
      <c r="AZ1366" s="43"/>
      <c r="BA1366" s="43"/>
      <c r="BB1366" s="43"/>
      <c r="BC1366" s="173"/>
      <c r="BD1366" s="173"/>
      <c r="BE1366" s="173"/>
      <c r="BF1366" s="173"/>
      <c r="BG1366" s="166"/>
      <c r="BH1366" s="166"/>
      <c r="BI1366" s="160"/>
      <c r="BJ1366" s="43">
        <f t="shared" si="143"/>
        <v>0</v>
      </c>
      <c r="BK1366" s="44"/>
      <c r="BL1366" s="44"/>
      <c r="BM1366" s="44"/>
      <c r="BN1366" s="44"/>
      <c r="BO1366" s="2"/>
      <c r="BP1366" s="2"/>
      <c r="BQ1366"/>
      <c r="BR1366" s="2" t="s">
        <v>10975</v>
      </c>
    </row>
    <row r="1367" spans="1:70" x14ac:dyDescent="0.2">
      <c r="A1367" t="s">
        <v>5208</v>
      </c>
      <c r="B1367" t="s">
        <v>9448</v>
      </c>
      <c r="C1367" t="s">
        <v>81</v>
      </c>
      <c r="D1367" t="s">
        <v>1490</v>
      </c>
      <c r="E1367" t="s">
        <v>83</v>
      </c>
      <c r="F1367" t="s">
        <v>34</v>
      </c>
      <c r="G1367" s="22">
        <v>32</v>
      </c>
      <c r="H1367" s="22">
        <v>26</v>
      </c>
      <c r="I1367" s="27">
        <f t="shared" si="144"/>
        <v>26</v>
      </c>
      <c r="J1367" s="22"/>
      <c r="K1367" s="90"/>
      <c r="L1367" s="90"/>
      <c r="M1367" s="22">
        <v>6</v>
      </c>
      <c r="N1367" t="s">
        <v>35</v>
      </c>
      <c r="O1367" t="s">
        <v>35</v>
      </c>
      <c r="P1367" t="s">
        <v>36</v>
      </c>
      <c r="Q1367" t="s">
        <v>5239</v>
      </c>
      <c r="U1367" s="2" t="s">
        <v>6546</v>
      </c>
      <c r="V1367" t="s">
        <v>9456</v>
      </c>
      <c r="W1367" t="s">
        <v>9454</v>
      </c>
      <c r="Y1367" s="90"/>
      <c r="Z1367" s="2">
        <v>18</v>
      </c>
      <c r="AA1367" s="79">
        <v>48</v>
      </c>
      <c r="AB1367" s="22"/>
      <c r="AC1367" s="22"/>
      <c r="AD1367" s="22"/>
      <c r="AE1367" s="22"/>
      <c r="AF1367" t="s">
        <v>9451</v>
      </c>
      <c r="AI1367" t="s">
        <v>690</v>
      </c>
      <c r="AK1367" t="s">
        <v>166</v>
      </c>
      <c r="AU1367"/>
      <c r="AV1367"/>
      <c r="AW1367"/>
      <c r="BC1367" s="173"/>
      <c r="BD1367" s="173"/>
      <c r="BE1367" s="173"/>
      <c r="BF1367" s="173"/>
      <c r="BG1367" s="166"/>
      <c r="BH1367" s="166"/>
      <c r="BI1367" s="160"/>
      <c r="BJ1367" s="43">
        <f t="shared" si="143"/>
        <v>0</v>
      </c>
      <c r="BK1367" s="44"/>
      <c r="BL1367" s="44"/>
      <c r="BM1367" s="44"/>
      <c r="BN1367" s="44"/>
      <c r="BR1367" s="2" t="s">
        <v>10975</v>
      </c>
    </row>
    <row r="1368" spans="1:70" x14ac:dyDescent="0.2">
      <c r="A1368" t="s">
        <v>5208</v>
      </c>
      <c r="B1368" t="s">
        <v>9448</v>
      </c>
      <c r="C1368" t="s">
        <v>81</v>
      </c>
      <c r="D1368" t="s">
        <v>1490</v>
      </c>
      <c r="E1368" t="s">
        <v>83</v>
      </c>
      <c r="F1368" t="s">
        <v>34</v>
      </c>
      <c r="G1368" s="22">
        <v>32</v>
      </c>
      <c r="H1368" s="22">
        <v>26</v>
      </c>
      <c r="I1368" s="27">
        <f t="shared" si="144"/>
        <v>26</v>
      </c>
      <c r="J1368" s="22"/>
      <c r="K1368" s="90"/>
      <c r="L1368" s="90"/>
      <c r="M1368" s="22">
        <v>6</v>
      </c>
      <c r="N1368" t="s">
        <v>35</v>
      </c>
      <c r="O1368" t="s">
        <v>35</v>
      </c>
      <c r="P1368" t="s">
        <v>36</v>
      </c>
      <c r="Q1368" t="s">
        <v>6763</v>
      </c>
      <c r="U1368" s="2" t="s">
        <v>6546</v>
      </c>
      <c r="V1368" t="s">
        <v>9457</v>
      </c>
      <c r="W1368" t="s">
        <v>9454</v>
      </c>
      <c r="Y1368" s="90"/>
      <c r="Z1368" s="2">
        <v>18</v>
      </c>
      <c r="AA1368" s="79">
        <v>41</v>
      </c>
      <c r="AB1368" s="22"/>
      <c r="AC1368" s="22"/>
      <c r="AD1368" s="22"/>
      <c r="AE1368" s="22"/>
      <c r="AF1368" t="s">
        <v>9451</v>
      </c>
      <c r="AI1368" t="s">
        <v>690</v>
      </c>
      <c r="AK1368" t="s">
        <v>166</v>
      </c>
      <c r="AU1368"/>
      <c r="AV1368"/>
      <c r="AW1368"/>
      <c r="BC1368" s="173"/>
      <c r="BD1368" s="173"/>
      <c r="BE1368" s="173"/>
      <c r="BF1368" s="173"/>
      <c r="BG1368" s="166"/>
      <c r="BH1368" s="166"/>
      <c r="BI1368" s="160"/>
      <c r="BJ1368" s="43">
        <f t="shared" si="143"/>
        <v>0</v>
      </c>
      <c r="BK1368" s="44"/>
      <c r="BL1368" s="44"/>
      <c r="BM1368" s="44"/>
      <c r="BN1368" s="44"/>
      <c r="BR1368" s="2" t="s">
        <v>10975</v>
      </c>
    </row>
    <row r="1369" spans="1:70" x14ac:dyDescent="0.2">
      <c r="A1369" t="s">
        <v>5208</v>
      </c>
      <c r="B1369" t="s">
        <v>9448</v>
      </c>
      <c r="C1369" t="s">
        <v>81</v>
      </c>
      <c r="D1369" t="s">
        <v>1490</v>
      </c>
      <c r="E1369" t="s">
        <v>83</v>
      </c>
      <c r="F1369" t="s">
        <v>34</v>
      </c>
      <c r="G1369" s="22">
        <v>32</v>
      </c>
      <c r="H1369" s="22">
        <v>26</v>
      </c>
      <c r="I1369" s="27">
        <f t="shared" si="144"/>
        <v>26</v>
      </c>
      <c r="J1369" s="22"/>
      <c r="K1369" s="90"/>
      <c r="L1369" s="90"/>
      <c r="M1369" s="22">
        <v>6</v>
      </c>
      <c r="N1369" t="s">
        <v>35</v>
      </c>
      <c r="O1369" t="s">
        <v>35</v>
      </c>
      <c r="P1369" t="s">
        <v>36</v>
      </c>
      <c r="Q1369" t="s">
        <v>6742</v>
      </c>
      <c r="U1369" s="2" t="s">
        <v>6546</v>
      </c>
      <c r="V1369" t="s">
        <v>9458</v>
      </c>
      <c r="W1369" t="s">
        <v>9459</v>
      </c>
      <c r="Y1369" s="90"/>
      <c r="Z1369" s="2">
        <v>18</v>
      </c>
      <c r="AA1369" s="79">
        <v>42</v>
      </c>
      <c r="AB1369" s="22"/>
      <c r="AC1369" s="22"/>
      <c r="AD1369" s="22"/>
      <c r="AE1369" s="22"/>
      <c r="AF1369" t="s">
        <v>9451</v>
      </c>
      <c r="AI1369" t="s">
        <v>690</v>
      </c>
      <c r="AK1369" t="s">
        <v>166</v>
      </c>
      <c r="AU1369"/>
      <c r="AV1369"/>
      <c r="AW1369"/>
      <c r="BC1369" s="173"/>
      <c r="BD1369" s="173"/>
      <c r="BE1369" s="173"/>
      <c r="BF1369" s="173"/>
      <c r="BG1369" s="166"/>
      <c r="BH1369" s="166"/>
      <c r="BI1369" s="160"/>
      <c r="BJ1369" s="43">
        <f t="shared" si="143"/>
        <v>0</v>
      </c>
      <c r="BK1369" s="44"/>
      <c r="BL1369" s="44"/>
      <c r="BM1369" s="44"/>
      <c r="BN1369" s="44"/>
      <c r="BR1369" s="2" t="s">
        <v>10975</v>
      </c>
    </row>
    <row r="1370" spans="1:70" s="61" customFormat="1" x14ac:dyDescent="0.2">
      <c r="A1370" s="61" t="s">
        <v>5208</v>
      </c>
      <c r="B1370" s="61" t="s">
        <v>9448</v>
      </c>
      <c r="C1370" s="61" t="s">
        <v>81</v>
      </c>
      <c r="D1370" t="s">
        <v>1490</v>
      </c>
      <c r="E1370" t="s">
        <v>83</v>
      </c>
      <c r="F1370" t="s">
        <v>34</v>
      </c>
      <c r="G1370" s="62">
        <v>32</v>
      </c>
      <c r="H1370" s="62">
        <v>26</v>
      </c>
      <c r="I1370" s="77">
        <f t="shared" si="144"/>
        <v>26</v>
      </c>
      <c r="J1370" s="62"/>
      <c r="K1370" s="91"/>
      <c r="L1370" s="91"/>
      <c r="M1370" s="62">
        <v>6</v>
      </c>
      <c r="N1370" s="61" t="s">
        <v>35</v>
      </c>
      <c r="O1370" s="61" t="s">
        <v>35</v>
      </c>
      <c r="P1370" s="61" t="s">
        <v>36</v>
      </c>
      <c r="Q1370" s="61" t="s">
        <v>6572</v>
      </c>
      <c r="R1370"/>
      <c r="S1370"/>
      <c r="T1370"/>
      <c r="U1370" s="63" t="s">
        <v>6546</v>
      </c>
      <c r="V1370" s="61" t="s">
        <v>9460</v>
      </c>
      <c r="W1370" t="s">
        <v>9459</v>
      </c>
      <c r="Y1370" s="90"/>
      <c r="Z1370" s="63">
        <v>18</v>
      </c>
      <c r="AA1370" s="78">
        <v>50</v>
      </c>
      <c r="AB1370" s="62"/>
      <c r="AC1370" s="62"/>
      <c r="AD1370" s="62"/>
      <c r="AE1370" s="62"/>
      <c r="AF1370" s="61" t="s">
        <v>9451</v>
      </c>
      <c r="AG1370"/>
      <c r="AH1370"/>
      <c r="AI1370" s="61" t="s">
        <v>690</v>
      </c>
      <c r="AJ1370"/>
      <c r="AK1370" t="s">
        <v>166</v>
      </c>
      <c r="AL1370"/>
      <c r="AM1370"/>
      <c r="AN1370"/>
      <c r="AO1370"/>
      <c r="AP1370"/>
      <c r="AQ1370"/>
      <c r="AR1370"/>
      <c r="AY1370" s="65"/>
      <c r="AZ1370" s="65"/>
      <c r="BA1370" s="65"/>
      <c r="BB1370" s="65"/>
      <c r="BC1370" s="173"/>
      <c r="BD1370" s="173"/>
      <c r="BE1370" s="173"/>
      <c r="BF1370" s="173"/>
      <c r="BG1370" s="169"/>
      <c r="BH1370" s="169"/>
      <c r="BI1370" s="171"/>
      <c r="BJ1370" s="43">
        <f t="shared" si="143"/>
        <v>0</v>
      </c>
      <c r="BK1370" s="66"/>
      <c r="BL1370" s="66"/>
      <c r="BM1370" s="66"/>
      <c r="BN1370" s="66"/>
      <c r="BO1370" s="68" t="s">
        <v>7217</v>
      </c>
      <c r="BP1370" s="63"/>
      <c r="BR1370" s="2" t="s">
        <v>10975</v>
      </c>
    </row>
    <row r="1371" spans="1:70" x14ac:dyDescent="0.2">
      <c r="A1371" t="s">
        <v>5208</v>
      </c>
      <c r="B1371" t="s">
        <v>9448</v>
      </c>
      <c r="C1371" t="s">
        <v>81</v>
      </c>
      <c r="D1371" t="s">
        <v>1490</v>
      </c>
      <c r="E1371" t="s">
        <v>83</v>
      </c>
      <c r="F1371" t="s">
        <v>34</v>
      </c>
      <c r="G1371" s="22">
        <v>32</v>
      </c>
      <c r="H1371" s="22">
        <v>26</v>
      </c>
      <c r="I1371" s="27">
        <f t="shared" si="144"/>
        <v>26</v>
      </c>
      <c r="J1371" s="22"/>
      <c r="K1371" s="90"/>
      <c r="L1371" s="90"/>
      <c r="M1371" s="22">
        <v>6</v>
      </c>
      <c r="N1371" t="s">
        <v>35</v>
      </c>
      <c r="O1371" t="s">
        <v>35</v>
      </c>
      <c r="P1371" t="s">
        <v>36</v>
      </c>
      <c r="Q1371" t="s">
        <v>6752</v>
      </c>
      <c r="U1371" s="2" t="s">
        <v>6546</v>
      </c>
      <c r="V1371" t="s">
        <v>9461</v>
      </c>
      <c r="W1371" t="s">
        <v>9462</v>
      </c>
      <c r="Y1371" s="90"/>
      <c r="Z1371" s="2">
        <v>18</v>
      </c>
      <c r="AA1371" s="79">
        <v>46</v>
      </c>
      <c r="AB1371" s="22"/>
      <c r="AC1371" s="22"/>
      <c r="AD1371" s="22"/>
      <c r="AE1371" s="22"/>
      <c r="AF1371" t="s">
        <v>9451</v>
      </c>
      <c r="AI1371" t="s">
        <v>690</v>
      </c>
      <c r="AK1371" t="s">
        <v>166</v>
      </c>
      <c r="AU1371"/>
      <c r="AV1371"/>
      <c r="AW1371"/>
      <c r="BC1371" s="173"/>
      <c r="BD1371" s="173"/>
      <c r="BE1371" s="173"/>
      <c r="BF1371" s="173"/>
      <c r="BG1371" s="166"/>
      <c r="BH1371" s="166"/>
      <c r="BI1371" s="160"/>
      <c r="BJ1371" s="43">
        <f t="shared" si="143"/>
        <v>0</v>
      </c>
      <c r="BK1371" s="44"/>
      <c r="BL1371" s="44"/>
      <c r="BM1371" s="44"/>
      <c r="BN1371" s="44"/>
      <c r="BR1371" s="2" t="s">
        <v>10975</v>
      </c>
    </row>
    <row r="1372" spans="1:70" s="61" customFormat="1" x14ac:dyDescent="0.2">
      <c r="A1372" t="s">
        <v>5208</v>
      </c>
      <c r="B1372" t="s">
        <v>9448</v>
      </c>
      <c r="C1372" t="s">
        <v>81</v>
      </c>
      <c r="D1372" t="s">
        <v>1490</v>
      </c>
      <c r="E1372" t="s">
        <v>83</v>
      </c>
      <c r="F1372" t="s">
        <v>34</v>
      </c>
      <c r="G1372" s="22">
        <v>32</v>
      </c>
      <c r="H1372" s="22">
        <v>26</v>
      </c>
      <c r="I1372" s="27">
        <f t="shared" si="144"/>
        <v>26</v>
      </c>
      <c r="J1372" s="22"/>
      <c r="K1372" s="90"/>
      <c r="L1372" s="90"/>
      <c r="M1372" s="22">
        <v>6</v>
      </c>
      <c r="N1372" t="s">
        <v>35</v>
      </c>
      <c r="O1372" t="s">
        <v>35</v>
      </c>
      <c r="P1372" t="s">
        <v>36</v>
      </c>
      <c r="Q1372" t="s">
        <v>6755</v>
      </c>
      <c r="R1372"/>
      <c r="S1372"/>
      <c r="T1372"/>
      <c r="U1372" s="2" t="s">
        <v>6546</v>
      </c>
      <c r="V1372" t="s">
        <v>9463</v>
      </c>
      <c r="W1372" t="s">
        <v>9464</v>
      </c>
      <c r="X1372"/>
      <c r="Y1372" s="90"/>
      <c r="Z1372" s="2">
        <v>18</v>
      </c>
      <c r="AA1372" s="79">
        <v>44</v>
      </c>
      <c r="AB1372" s="22"/>
      <c r="AC1372" s="22"/>
      <c r="AD1372" s="22"/>
      <c r="AE1372" s="22"/>
      <c r="AF1372" t="s">
        <v>9451</v>
      </c>
      <c r="AG1372"/>
      <c r="AH1372"/>
      <c r="AI1372" t="s">
        <v>690</v>
      </c>
      <c r="AJ1372"/>
      <c r="AK1372" t="s">
        <v>166</v>
      </c>
      <c r="AL1372"/>
      <c r="AM1372"/>
      <c r="AN1372"/>
      <c r="AO1372"/>
      <c r="AP1372"/>
      <c r="AQ1372"/>
      <c r="AR1372"/>
      <c r="AS1372"/>
      <c r="AT1372"/>
      <c r="AU1372"/>
      <c r="AV1372"/>
      <c r="AW1372"/>
      <c r="AX1372" s="2"/>
      <c r="AY1372" s="43"/>
      <c r="AZ1372" s="43"/>
      <c r="BA1372" s="43"/>
      <c r="BB1372" s="43"/>
      <c r="BC1372" s="173"/>
      <c r="BD1372" s="173"/>
      <c r="BE1372" s="173"/>
      <c r="BF1372" s="173"/>
      <c r="BG1372" s="166"/>
      <c r="BH1372" s="166"/>
      <c r="BI1372" s="160"/>
      <c r="BJ1372" s="43">
        <f t="shared" si="143"/>
        <v>0</v>
      </c>
      <c r="BK1372" s="44"/>
      <c r="BL1372" s="44"/>
      <c r="BM1372" s="44"/>
      <c r="BN1372" s="44"/>
      <c r="BO1372" s="2"/>
      <c r="BP1372" s="2"/>
      <c r="BQ1372"/>
      <c r="BR1372" s="2" t="s">
        <v>10975</v>
      </c>
    </row>
    <row r="1373" spans="1:70" x14ac:dyDescent="0.2">
      <c r="A1373" t="s">
        <v>5208</v>
      </c>
      <c r="B1373" t="s">
        <v>9448</v>
      </c>
      <c r="C1373" t="s">
        <v>81</v>
      </c>
      <c r="D1373" t="s">
        <v>1490</v>
      </c>
      <c r="E1373" t="s">
        <v>83</v>
      </c>
      <c r="F1373" t="s">
        <v>34</v>
      </c>
      <c r="G1373" s="22">
        <v>32</v>
      </c>
      <c r="H1373" s="22">
        <v>26</v>
      </c>
      <c r="I1373" s="27">
        <f t="shared" si="144"/>
        <v>26</v>
      </c>
      <c r="J1373" s="22"/>
      <c r="K1373" s="90"/>
      <c r="L1373" s="90"/>
      <c r="M1373" s="22">
        <v>6</v>
      </c>
      <c r="N1373" t="s">
        <v>35</v>
      </c>
      <c r="O1373" t="s">
        <v>35</v>
      </c>
      <c r="P1373" t="s">
        <v>36</v>
      </c>
      <c r="Q1373" t="s">
        <v>5247</v>
      </c>
      <c r="U1373" s="2" t="s">
        <v>6546</v>
      </c>
      <c r="V1373" t="s">
        <v>9465</v>
      </c>
      <c r="W1373" t="s">
        <v>9466</v>
      </c>
      <c r="Y1373" s="90"/>
      <c r="Z1373" s="2">
        <v>18</v>
      </c>
      <c r="AA1373" s="79">
        <v>41</v>
      </c>
      <c r="AB1373" s="22"/>
      <c r="AC1373" s="22"/>
      <c r="AD1373" s="22"/>
      <c r="AE1373" s="22"/>
      <c r="AF1373" t="s">
        <v>9451</v>
      </c>
      <c r="AI1373" t="s">
        <v>690</v>
      </c>
      <c r="AK1373" t="s">
        <v>166</v>
      </c>
      <c r="AU1373"/>
      <c r="AV1373"/>
      <c r="AW1373"/>
      <c r="BC1373" s="173"/>
      <c r="BD1373" s="173"/>
      <c r="BE1373" s="173"/>
      <c r="BF1373" s="173"/>
      <c r="BG1373" s="166"/>
      <c r="BH1373" s="166"/>
      <c r="BI1373" s="160"/>
      <c r="BJ1373" s="43">
        <f t="shared" si="143"/>
        <v>0</v>
      </c>
      <c r="BK1373" s="44"/>
      <c r="BL1373" s="44"/>
      <c r="BM1373" s="44"/>
      <c r="BN1373" s="44"/>
      <c r="BR1373" s="2" t="s">
        <v>10975</v>
      </c>
    </row>
    <row r="1374" spans="1:70" x14ac:dyDescent="0.2">
      <c r="A1374" t="s">
        <v>5208</v>
      </c>
      <c r="B1374" t="s">
        <v>9448</v>
      </c>
      <c r="C1374" t="s">
        <v>81</v>
      </c>
      <c r="D1374" t="s">
        <v>1490</v>
      </c>
      <c r="E1374" t="s">
        <v>83</v>
      </c>
      <c r="F1374" t="s">
        <v>34</v>
      </c>
      <c r="G1374" s="22">
        <v>32</v>
      </c>
      <c r="H1374" s="22">
        <v>26</v>
      </c>
      <c r="I1374" s="27">
        <f t="shared" si="144"/>
        <v>26</v>
      </c>
      <c r="J1374" s="22"/>
      <c r="K1374" s="90"/>
      <c r="L1374" s="90"/>
      <c r="M1374" s="22">
        <v>6</v>
      </c>
      <c r="N1374" t="s">
        <v>35</v>
      </c>
      <c r="O1374" t="s">
        <v>35</v>
      </c>
      <c r="P1374" t="s">
        <v>36</v>
      </c>
      <c r="Q1374" t="s">
        <v>6559</v>
      </c>
      <c r="U1374" s="2" t="s">
        <v>6546</v>
      </c>
      <c r="V1374" t="s">
        <v>9467</v>
      </c>
      <c r="W1374" t="s">
        <v>9468</v>
      </c>
      <c r="Y1374" s="90"/>
      <c r="Z1374" s="2">
        <v>18</v>
      </c>
      <c r="AA1374" s="79">
        <v>46</v>
      </c>
      <c r="AB1374" s="22"/>
      <c r="AC1374" s="22"/>
      <c r="AD1374" s="22"/>
      <c r="AE1374" s="22"/>
      <c r="AF1374" t="s">
        <v>9451</v>
      </c>
      <c r="AI1374" t="s">
        <v>690</v>
      </c>
      <c r="AK1374" t="s">
        <v>166</v>
      </c>
      <c r="AU1374"/>
      <c r="AV1374"/>
      <c r="AW1374"/>
      <c r="BC1374" s="173"/>
      <c r="BD1374" s="173"/>
      <c r="BE1374" s="173"/>
      <c r="BF1374" s="173"/>
      <c r="BG1374" s="166"/>
      <c r="BH1374" s="166"/>
      <c r="BI1374" s="160"/>
      <c r="BJ1374" s="43">
        <f t="shared" si="143"/>
        <v>0</v>
      </c>
      <c r="BK1374" s="44"/>
      <c r="BL1374" s="44"/>
      <c r="BM1374" s="44"/>
      <c r="BN1374" s="44"/>
      <c r="BR1374" s="2" t="s">
        <v>10975</v>
      </c>
    </row>
    <row r="1375" spans="1:70" s="61" customFormat="1" x14ac:dyDescent="0.2">
      <c r="A1375" s="61" t="s">
        <v>5208</v>
      </c>
      <c r="B1375" s="61" t="s">
        <v>9448</v>
      </c>
      <c r="C1375" s="61" t="s">
        <v>81</v>
      </c>
      <c r="D1375" t="s">
        <v>1490</v>
      </c>
      <c r="E1375" t="s">
        <v>83</v>
      </c>
      <c r="F1375" t="s">
        <v>34</v>
      </c>
      <c r="G1375" s="62">
        <v>32</v>
      </c>
      <c r="H1375" s="62">
        <v>26</v>
      </c>
      <c r="I1375" s="77">
        <f t="shared" si="144"/>
        <v>26</v>
      </c>
      <c r="J1375" s="62"/>
      <c r="K1375" s="91"/>
      <c r="L1375" s="91"/>
      <c r="M1375" s="62">
        <v>6</v>
      </c>
      <c r="N1375" s="61" t="s">
        <v>35</v>
      </c>
      <c r="O1375" s="61" t="s">
        <v>35</v>
      </c>
      <c r="P1375" s="61" t="s">
        <v>36</v>
      </c>
      <c r="Q1375" s="61" t="s">
        <v>6625</v>
      </c>
      <c r="R1375"/>
      <c r="S1375"/>
      <c r="T1375"/>
      <c r="U1375" s="63" t="s">
        <v>6546</v>
      </c>
      <c r="V1375" s="61" t="s">
        <v>9469</v>
      </c>
      <c r="W1375" t="s">
        <v>9450</v>
      </c>
      <c r="Y1375" s="90"/>
      <c r="Z1375" s="63">
        <v>18</v>
      </c>
      <c r="AA1375" s="78">
        <v>45</v>
      </c>
      <c r="AB1375" s="62"/>
      <c r="AC1375" s="62"/>
      <c r="AD1375" s="62"/>
      <c r="AE1375" s="80" t="s">
        <v>7238</v>
      </c>
      <c r="AF1375" s="61" t="s">
        <v>9470</v>
      </c>
      <c r="AG1375"/>
      <c r="AH1375"/>
      <c r="AI1375" s="61" t="s">
        <v>690</v>
      </c>
      <c r="AJ1375"/>
      <c r="AK1375" t="s">
        <v>166</v>
      </c>
      <c r="AL1375"/>
      <c r="AM1375"/>
      <c r="AN1375"/>
      <c r="AO1375"/>
      <c r="AP1375"/>
      <c r="AQ1375"/>
      <c r="AR1375"/>
      <c r="AV1375" s="81">
        <v>266</v>
      </c>
      <c r="AW1375" s="81">
        <v>503</v>
      </c>
      <c r="AY1375" s="65"/>
      <c r="AZ1375" s="65"/>
      <c r="BA1375" s="65"/>
      <c r="BB1375" s="65"/>
      <c r="BC1375" s="173"/>
      <c r="BD1375" s="173"/>
      <c r="BE1375" s="173"/>
      <c r="BF1375" s="173"/>
      <c r="BG1375" s="169"/>
      <c r="BH1375" s="169"/>
      <c r="BI1375" s="171"/>
      <c r="BJ1375" s="43">
        <f t="shared" si="143"/>
        <v>0</v>
      </c>
      <c r="BK1375" s="65"/>
      <c r="BL1375" s="65"/>
      <c r="BM1375" s="65"/>
      <c r="BN1375" s="65"/>
      <c r="BO1375" s="68" t="s">
        <v>7217</v>
      </c>
      <c r="BP1375" s="63"/>
      <c r="BR1375" s="2" t="s">
        <v>10975</v>
      </c>
    </row>
    <row r="1376" spans="1:70" x14ac:dyDescent="0.2">
      <c r="A1376" t="s">
        <v>5208</v>
      </c>
      <c r="B1376" t="s">
        <v>9448</v>
      </c>
      <c r="C1376" t="s">
        <v>81</v>
      </c>
      <c r="D1376" t="s">
        <v>1490</v>
      </c>
      <c r="E1376" t="s">
        <v>83</v>
      </c>
      <c r="F1376" t="s">
        <v>34</v>
      </c>
      <c r="G1376" s="22">
        <v>32</v>
      </c>
      <c r="H1376" s="22">
        <v>26</v>
      </c>
      <c r="I1376" s="27">
        <f t="shared" si="144"/>
        <v>26</v>
      </c>
      <c r="J1376" s="22"/>
      <c r="K1376" s="90"/>
      <c r="L1376" s="90"/>
      <c r="M1376" s="22">
        <v>6</v>
      </c>
      <c r="N1376" t="s">
        <v>35</v>
      </c>
      <c r="O1376" t="s">
        <v>35</v>
      </c>
      <c r="P1376" t="s">
        <v>36</v>
      </c>
      <c r="Q1376" t="s">
        <v>6730</v>
      </c>
      <c r="U1376" s="2" t="s">
        <v>6546</v>
      </c>
      <c r="V1376" t="s">
        <v>9471</v>
      </c>
      <c r="W1376" t="s">
        <v>9450</v>
      </c>
      <c r="Y1376" s="90"/>
      <c r="Z1376" s="2">
        <v>18</v>
      </c>
      <c r="AA1376" s="79">
        <v>41</v>
      </c>
      <c r="AB1376" s="22"/>
      <c r="AC1376" s="22"/>
      <c r="AD1376" s="22"/>
      <c r="AE1376" s="82" t="s">
        <v>7238</v>
      </c>
      <c r="AF1376" t="s">
        <v>9472</v>
      </c>
      <c r="AI1376" t="s">
        <v>690</v>
      </c>
      <c r="AK1376" t="s">
        <v>166</v>
      </c>
      <c r="AU1376"/>
      <c r="AV1376" s="83">
        <v>266</v>
      </c>
      <c r="AW1376" s="83">
        <v>503</v>
      </c>
      <c r="BC1376" s="173"/>
      <c r="BD1376" s="173"/>
      <c r="BE1376" s="173"/>
      <c r="BF1376" s="173"/>
      <c r="BG1376" s="166"/>
      <c r="BH1376" s="166"/>
      <c r="BI1376" s="160"/>
      <c r="BJ1376" s="43">
        <f t="shared" si="143"/>
        <v>0</v>
      </c>
      <c r="BN1376" s="43">
        <f t="shared" ref="BN1376:BN1381" si="145">BJ1376*AV1376/AW1376</f>
        <v>0</v>
      </c>
      <c r="BR1376" s="2" t="s">
        <v>10975</v>
      </c>
    </row>
    <row r="1377" spans="1:70" x14ac:dyDescent="0.2">
      <c r="A1377" t="s">
        <v>5208</v>
      </c>
      <c r="B1377" t="s">
        <v>9448</v>
      </c>
      <c r="C1377" t="s">
        <v>81</v>
      </c>
      <c r="D1377" t="s">
        <v>1490</v>
      </c>
      <c r="E1377" t="s">
        <v>83</v>
      </c>
      <c r="F1377" t="s">
        <v>34</v>
      </c>
      <c r="G1377" s="22">
        <v>32</v>
      </c>
      <c r="H1377" s="22">
        <v>26</v>
      </c>
      <c r="I1377" s="27">
        <f t="shared" si="144"/>
        <v>26</v>
      </c>
      <c r="J1377" s="22"/>
      <c r="K1377" s="90"/>
      <c r="L1377" s="90"/>
      <c r="M1377" s="22">
        <v>6</v>
      </c>
      <c r="N1377" t="s">
        <v>35</v>
      </c>
      <c r="O1377" t="s">
        <v>35</v>
      </c>
      <c r="P1377" t="s">
        <v>36</v>
      </c>
      <c r="Q1377" t="s">
        <v>6748</v>
      </c>
      <c r="U1377" s="2" t="s">
        <v>6546</v>
      </c>
      <c r="V1377" t="s">
        <v>9473</v>
      </c>
      <c r="W1377" t="s">
        <v>9454</v>
      </c>
      <c r="Y1377" s="90"/>
      <c r="Z1377" s="2">
        <v>18</v>
      </c>
      <c r="AA1377" s="79">
        <v>30</v>
      </c>
      <c r="AB1377" s="22"/>
      <c r="AC1377" s="22"/>
      <c r="AD1377" s="22"/>
      <c r="AE1377" s="82" t="s">
        <v>7238</v>
      </c>
      <c r="AF1377" t="s">
        <v>9474</v>
      </c>
      <c r="AI1377" t="s">
        <v>690</v>
      </c>
      <c r="AK1377" t="s">
        <v>166</v>
      </c>
      <c r="AU1377"/>
      <c r="AV1377" s="83">
        <v>266</v>
      </c>
      <c r="AW1377" s="83">
        <v>503</v>
      </c>
      <c r="BC1377" s="173"/>
      <c r="BD1377" s="173"/>
      <c r="BE1377" s="173"/>
      <c r="BF1377" s="173"/>
      <c r="BG1377" s="166"/>
      <c r="BH1377" s="166"/>
      <c r="BI1377" s="160"/>
      <c r="BJ1377" s="43">
        <f t="shared" si="143"/>
        <v>0</v>
      </c>
      <c r="BN1377" s="43">
        <f t="shared" si="145"/>
        <v>0</v>
      </c>
      <c r="BR1377" s="2" t="s">
        <v>10975</v>
      </c>
    </row>
    <row r="1378" spans="1:70" s="61" customFormat="1" x14ac:dyDescent="0.2">
      <c r="A1378" t="s">
        <v>5208</v>
      </c>
      <c r="B1378" t="s">
        <v>9448</v>
      </c>
      <c r="C1378" t="s">
        <v>81</v>
      </c>
      <c r="D1378" t="s">
        <v>1490</v>
      </c>
      <c r="E1378" t="s">
        <v>83</v>
      </c>
      <c r="F1378" t="s">
        <v>34</v>
      </c>
      <c r="G1378" s="22">
        <v>32</v>
      </c>
      <c r="H1378" s="22">
        <v>26</v>
      </c>
      <c r="I1378" s="27">
        <f t="shared" si="144"/>
        <v>26</v>
      </c>
      <c r="J1378" s="22"/>
      <c r="K1378" s="90"/>
      <c r="L1378" s="90"/>
      <c r="M1378" s="22">
        <v>6</v>
      </c>
      <c r="N1378" t="s">
        <v>35</v>
      </c>
      <c r="O1378" t="s">
        <v>35</v>
      </c>
      <c r="P1378" t="s">
        <v>36</v>
      </c>
      <c r="Q1378" t="s">
        <v>5257</v>
      </c>
      <c r="R1378"/>
      <c r="S1378"/>
      <c r="T1378"/>
      <c r="U1378" s="2" t="s">
        <v>6546</v>
      </c>
      <c r="V1378" t="s">
        <v>9475</v>
      </c>
      <c r="W1378" t="s">
        <v>9454</v>
      </c>
      <c r="X1378"/>
      <c r="Y1378" s="90"/>
      <c r="Z1378" s="2">
        <v>18</v>
      </c>
      <c r="AA1378" s="79">
        <v>42</v>
      </c>
      <c r="AB1378" s="22"/>
      <c r="AC1378" s="22"/>
      <c r="AD1378" s="22"/>
      <c r="AE1378" s="82" t="s">
        <v>7238</v>
      </c>
      <c r="AF1378" t="s">
        <v>9474</v>
      </c>
      <c r="AG1378"/>
      <c r="AH1378"/>
      <c r="AI1378" t="s">
        <v>690</v>
      </c>
      <c r="AJ1378"/>
      <c r="AK1378" t="s">
        <v>166</v>
      </c>
      <c r="AL1378"/>
      <c r="AM1378"/>
      <c r="AN1378"/>
      <c r="AO1378"/>
      <c r="AP1378"/>
      <c r="AQ1378"/>
      <c r="AR1378"/>
      <c r="AS1378"/>
      <c r="AT1378"/>
      <c r="AU1378"/>
      <c r="AV1378" s="83">
        <v>266</v>
      </c>
      <c r="AW1378" s="83">
        <v>503</v>
      </c>
      <c r="AX1378" s="2"/>
      <c r="AY1378" s="43"/>
      <c r="AZ1378" s="43"/>
      <c r="BA1378" s="43"/>
      <c r="BB1378" s="43"/>
      <c r="BC1378" s="173"/>
      <c r="BD1378" s="173"/>
      <c r="BE1378" s="173"/>
      <c r="BF1378" s="173"/>
      <c r="BG1378" s="166"/>
      <c r="BH1378" s="166"/>
      <c r="BI1378" s="160"/>
      <c r="BJ1378" s="43">
        <f t="shared" si="143"/>
        <v>0</v>
      </c>
      <c r="BK1378" s="43"/>
      <c r="BL1378" s="43"/>
      <c r="BM1378" s="43"/>
      <c r="BN1378" s="43">
        <f t="shared" si="145"/>
        <v>0</v>
      </c>
      <c r="BO1378" s="2"/>
      <c r="BP1378" s="2"/>
      <c r="BQ1378"/>
      <c r="BR1378" s="2" t="s">
        <v>10975</v>
      </c>
    </row>
    <row r="1379" spans="1:70" x14ac:dyDescent="0.2">
      <c r="A1379" t="s">
        <v>5208</v>
      </c>
      <c r="B1379" t="s">
        <v>9448</v>
      </c>
      <c r="C1379" t="s">
        <v>81</v>
      </c>
      <c r="D1379" t="s">
        <v>1490</v>
      </c>
      <c r="E1379" t="s">
        <v>83</v>
      </c>
      <c r="F1379" t="s">
        <v>34</v>
      </c>
      <c r="G1379" s="22">
        <v>32</v>
      </c>
      <c r="H1379" s="22">
        <v>26</v>
      </c>
      <c r="I1379" s="27">
        <f t="shared" si="144"/>
        <v>26</v>
      </c>
      <c r="J1379" s="22"/>
      <c r="K1379" s="90"/>
      <c r="L1379" s="90"/>
      <c r="M1379" s="22">
        <v>6</v>
      </c>
      <c r="N1379" t="s">
        <v>35</v>
      </c>
      <c r="O1379" t="s">
        <v>35</v>
      </c>
      <c r="P1379" t="s">
        <v>36</v>
      </c>
      <c r="Q1379" t="s">
        <v>5239</v>
      </c>
      <c r="U1379" s="2" t="s">
        <v>6546</v>
      </c>
      <c r="V1379" t="s">
        <v>9476</v>
      </c>
      <c r="W1379" t="s">
        <v>9454</v>
      </c>
      <c r="Y1379" s="90"/>
      <c r="Z1379" s="2">
        <v>18</v>
      </c>
      <c r="AA1379" s="79">
        <v>39</v>
      </c>
      <c r="AB1379" s="22"/>
      <c r="AC1379" s="22"/>
      <c r="AD1379" s="22"/>
      <c r="AE1379" s="82" t="s">
        <v>7238</v>
      </c>
      <c r="AF1379" t="s">
        <v>9474</v>
      </c>
      <c r="AI1379" t="s">
        <v>690</v>
      </c>
      <c r="AK1379" t="s">
        <v>166</v>
      </c>
      <c r="AU1379"/>
      <c r="AV1379" s="83">
        <v>266</v>
      </c>
      <c r="AW1379" s="83">
        <v>503</v>
      </c>
      <c r="BC1379" s="173"/>
      <c r="BD1379" s="173"/>
      <c r="BE1379" s="173"/>
      <c r="BF1379" s="173"/>
      <c r="BG1379" s="166"/>
      <c r="BH1379" s="166"/>
      <c r="BI1379" s="160"/>
      <c r="BJ1379" s="43">
        <f t="shared" si="143"/>
        <v>0</v>
      </c>
      <c r="BN1379" s="43">
        <f t="shared" si="145"/>
        <v>0</v>
      </c>
      <c r="BR1379" s="2" t="s">
        <v>10975</v>
      </c>
    </row>
    <row r="1380" spans="1:70" x14ac:dyDescent="0.2">
      <c r="A1380" t="s">
        <v>5208</v>
      </c>
      <c r="B1380" t="s">
        <v>9448</v>
      </c>
      <c r="C1380" t="s">
        <v>81</v>
      </c>
      <c r="D1380" t="s">
        <v>1490</v>
      </c>
      <c r="E1380" t="s">
        <v>83</v>
      </c>
      <c r="F1380" t="s">
        <v>34</v>
      </c>
      <c r="G1380" s="22">
        <v>32</v>
      </c>
      <c r="H1380" s="22">
        <v>26</v>
      </c>
      <c r="I1380" s="27">
        <f t="shared" si="144"/>
        <v>26</v>
      </c>
      <c r="J1380" s="22"/>
      <c r="K1380" s="90"/>
      <c r="L1380" s="90"/>
      <c r="M1380" s="22">
        <v>6</v>
      </c>
      <c r="N1380" t="s">
        <v>35</v>
      </c>
      <c r="O1380" t="s">
        <v>35</v>
      </c>
      <c r="P1380" t="s">
        <v>36</v>
      </c>
      <c r="Q1380" t="s">
        <v>6763</v>
      </c>
      <c r="U1380" s="2" t="s">
        <v>6546</v>
      </c>
      <c r="V1380" t="s">
        <v>9477</v>
      </c>
      <c r="W1380" t="s">
        <v>9454</v>
      </c>
      <c r="Y1380" s="90"/>
      <c r="Z1380" s="2">
        <v>18</v>
      </c>
      <c r="AA1380" s="79">
        <v>39</v>
      </c>
      <c r="AB1380" s="22"/>
      <c r="AC1380" s="22"/>
      <c r="AD1380" s="22"/>
      <c r="AE1380" s="82" t="s">
        <v>7238</v>
      </c>
      <c r="AF1380" t="s">
        <v>9474</v>
      </c>
      <c r="AI1380" t="s">
        <v>690</v>
      </c>
      <c r="AK1380" t="s">
        <v>166</v>
      </c>
      <c r="AU1380"/>
      <c r="AV1380" s="83">
        <v>266</v>
      </c>
      <c r="AW1380" s="83">
        <v>503</v>
      </c>
      <c r="BC1380" s="173"/>
      <c r="BD1380" s="173"/>
      <c r="BE1380" s="173"/>
      <c r="BF1380" s="173"/>
      <c r="BG1380" s="166"/>
      <c r="BH1380" s="166"/>
      <c r="BI1380" s="160"/>
      <c r="BJ1380" s="43">
        <f t="shared" si="143"/>
        <v>0</v>
      </c>
      <c r="BN1380" s="43">
        <f t="shared" si="145"/>
        <v>0</v>
      </c>
      <c r="BR1380" s="2" t="s">
        <v>10975</v>
      </c>
    </row>
    <row r="1381" spans="1:70" x14ac:dyDescent="0.2">
      <c r="A1381" t="s">
        <v>5208</v>
      </c>
      <c r="B1381" t="s">
        <v>9448</v>
      </c>
      <c r="C1381" t="s">
        <v>81</v>
      </c>
      <c r="D1381" t="s">
        <v>1490</v>
      </c>
      <c r="E1381" t="s">
        <v>83</v>
      </c>
      <c r="F1381" t="s">
        <v>34</v>
      </c>
      <c r="G1381" s="22">
        <v>32</v>
      </c>
      <c r="H1381" s="22">
        <v>26</v>
      </c>
      <c r="I1381" s="27">
        <f t="shared" si="144"/>
        <v>26</v>
      </c>
      <c r="J1381" s="22"/>
      <c r="K1381" s="90"/>
      <c r="L1381" s="90"/>
      <c r="M1381" s="22">
        <v>6</v>
      </c>
      <c r="N1381" t="s">
        <v>35</v>
      </c>
      <c r="O1381" t="s">
        <v>35</v>
      </c>
      <c r="P1381" t="s">
        <v>36</v>
      </c>
      <c r="Q1381" t="s">
        <v>6742</v>
      </c>
      <c r="U1381" s="2" t="s">
        <v>6546</v>
      </c>
      <c r="V1381" t="s">
        <v>9478</v>
      </c>
      <c r="W1381" t="s">
        <v>9459</v>
      </c>
      <c r="Y1381" s="90"/>
      <c r="Z1381" s="2">
        <v>18</v>
      </c>
      <c r="AA1381" s="79">
        <v>43</v>
      </c>
      <c r="AB1381" s="22"/>
      <c r="AC1381" s="22"/>
      <c r="AD1381" s="22"/>
      <c r="AE1381" s="82" t="s">
        <v>7238</v>
      </c>
      <c r="AF1381" t="s">
        <v>9474</v>
      </c>
      <c r="AI1381" t="s">
        <v>690</v>
      </c>
      <c r="AK1381" t="s">
        <v>166</v>
      </c>
      <c r="AU1381"/>
      <c r="AV1381" s="83">
        <v>266</v>
      </c>
      <c r="AW1381" s="83">
        <v>503</v>
      </c>
      <c r="BC1381" s="173"/>
      <c r="BD1381" s="173"/>
      <c r="BE1381" s="173"/>
      <c r="BF1381" s="173"/>
      <c r="BG1381" s="166"/>
      <c r="BH1381" s="166"/>
      <c r="BI1381" s="160"/>
      <c r="BJ1381" s="43">
        <f t="shared" si="143"/>
        <v>0</v>
      </c>
      <c r="BN1381" s="43">
        <f t="shared" si="145"/>
        <v>0</v>
      </c>
      <c r="BR1381" s="2" t="s">
        <v>10975</v>
      </c>
    </row>
    <row r="1382" spans="1:70" s="61" customFormat="1" x14ac:dyDescent="0.2">
      <c r="A1382" s="61" t="s">
        <v>5208</v>
      </c>
      <c r="B1382" s="61" t="s">
        <v>9448</v>
      </c>
      <c r="C1382" s="61" t="s">
        <v>81</v>
      </c>
      <c r="D1382" t="s">
        <v>1490</v>
      </c>
      <c r="E1382" t="s">
        <v>83</v>
      </c>
      <c r="F1382" t="s">
        <v>34</v>
      </c>
      <c r="G1382" s="62">
        <v>32</v>
      </c>
      <c r="H1382" s="62">
        <v>26</v>
      </c>
      <c r="I1382" s="77">
        <f t="shared" si="144"/>
        <v>26</v>
      </c>
      <c r="J1382" s="62"/>
      <c r="K1382" s="91"/>
      <c r="L1382" s="91"/>
      <c r="M1382" s="62">
        <v>6</v>
      </c>
      <c r="N1382" s="61" t="s">
        <v>35</v>
      </c>
      <c r="O1382" s="61" t="s">
        <v>35</v>
      </c>
      <c r="P1382" s="61" t="s">
        <v>36</v>
      </c>
      <c r="Q1382" s="61" t="s">
        <v>6572</v>
      </c>
      <c r="R1382"/>
      <c r="S1382"/>
      <c r="T1382"/>
      <c r="U1382" s="63" t="s">
        <v>6546</v>
      </c>
      <c r="V1382" s="61" t="s">
        <v>9479</v>
      </c>
      <c r="W1382" t="s">
        <v>9459</v>
      </c>
      <c r="Y1382" s="90"/>
      <c r="Z1382" s="63">
        <v>18</v>
      </c>
      <c r="AA1382" s="78">
        <v>45</v>
      </c>
      <c r="AB1382" s="62"/>
      <c r="AC1382" s="62"/>
      <c r="AD1382" s="62"/>
      <c r="AE1382" s="80" t="s">
        <v>7238</v>
      </c>
      <c r="AF1382" s="61" t="s">
        <v>9470</v>
      </c>
      <c r="AG1382"/>
      <c r="AH1382"/>
      <c r="AI1382" s="61" t="s">
        <v>690</v>
      </c>
      <c r="AJ1382"/>
      <c r="AK1382" t="s">
        <v>166</v>
      </c>
      <c r="AL1382"/>
      <c r="AM1382"/>
      <c r="AN1382"/>
      <c r="AO1382"/>
      <c r="AP1382"/>
      <c r="AQ1382"/>
      <c r="AR1382"/>
      <c r="AV1382" s="81">
        <v>266</v>
      </c>
      <c r="AW1382" s="81">
        <v>503</v>
      </c>
      <c r="AY1382" s="65"/>
      <c r="AZ1382" s="65"/>
      <c r="BA1382" s="65"/>
      <c r="BB1382" s="65"/>
      <c r="BC1382" s="173"/>
      <c r="BD1382" s="173"/>
      <c r="BE1382" s="173"/>
      <c r="BF1382" s="173"/>
      <c r="BG1382" s="169"/>
      <c r="BH1382" s="169"/>
      <c r="BI1382" s="171"/>
      <c r="BJ1382" s="43">
        <f t="shared" si="143"/>
        <v>0</v>
      </c>
      <c r="BK1382" s="65"/>
      <c r="BL1382" s="65"/>
      <c r="BM1382" s="65"/>
      <c r="BN1382" s="65"/>
      <c r="BO1382" s="68" t="s">
        <v>7217</v>
      </c>
      <c r="BP1382" s="63"/>
      <c r="BR1382" s="2" t="s">
        <v>10975</v>
      </c>
    </row>
    <row r="1383" spans="1:70" x14ac:dyDescent="0.2">
      <c r="A1383" t="s">
        <v>5208</v>
      </c>
      <c r="B1383" t="s">
        <v>9448</v>
      </c>
      <c r="C1383" t="s">
        <v>81</v>
      </c>
      <c r="D1383" t="s">
        <v>1490</v>
      </c>
      <c r="E1383" t="s">
        <v>83</v>
      </c>
      <c r="F1383" t="s">
        <v>34</v>
      </c>
      <c r="G1383" s="22">
        <v>32</v>
      </c>
      <c r="H1383" s="22">
        <v>26</v>
      </c>
      <c r="I1383" s="27">
        <f t="shared" si="144"/>
        <v>26</v>
      </c>
      <c r="J1383" s="22"/>
      <c r="K1383" s="90"/>
      <c r="L1383" s="90"/>
      <c r="M1383" s="22">
        <v>6</v>
      </c>
      <c r="N1383" t="s">
        <v>35</v>
      </c>
      <c r="O1383" t="s">
        <v>35</v>
      </c>
      <c r="P1383" t="s">
        <v>36</v>
      </c>
      <c r="Q1383" t="s">
        <v>6752</v>
      </c>
      <c r="U1383" s="2" t="s">
        <v>6546</v>
      </c>
      <c r="V1383" t="s">
        <v>9480</v>
      </c>
      <c r="W1383" t="s">
        <v>9462</v>
      </c>
      <c r="Y1383" s="90"/>
      <c r="Z1383" s="2">
        <v>18</v>
      </c>
      <c r="AA1383" s="79">
        <v>47</v>
      </c>
      <c r="AB1383" s="22"/>
      <c r="AC1383" s="22"/>
      <c r="AD1383" s="22"/>
      <c r="AE1383" s="82" t="s">
        <v>7238</v>
      </c>
      <c r="AF1383" t="s">
        <v>9474</v>
      </c>
      <c r="AI1383" t="s">
        <v>690</v>
      </c>
      <c r="AK1383" t="s">
        <v>166</v>
      </c>
      <c r="AU1383"/>
      <c r="AV1383" s="83">
        <v>266</v>
      </c>
      <c r="AW1383" s="83">
        <v>503</v>
      </c>
      <c r="BC1383" s="173"/>
      <c r="BD1383" s="173"/>
      <c r="BE1383" s="173"/>
      <c r="BF1383" s="173"/>
      <c r="BG1383" s="166"/>
      <c r="BH1383" s="166"/>
      <c r="BI1383" s="160"/>
      <c r="BJ1383" s="43">
        <f t="shared" si="143"/>
        <v>0</v>
      </c>
      <c r="BN1383" s="43">
        <f>BJ1383*AV1383/AW1383</f>
        <v>0</v>
      </c>
      <c r="BR1383" s="2" t="s">
        <v>10975</v>
      </c>
    </row>
    <row r="1384" spans="1:70" s="61" customFormat="1" x14ac:dyDescent="0.2">
      <c r="A1384" t="s">
        <v>5208</v>
      </c>
      <c r="B1384" t="s">
        <v>9448</v>
      </c>
      <c r="C1384" t="s">
        <v>81</v>
      </c>
      <c r="D1384" t="s">
        <v>1490</v>
      </c>
      <c r="E1384" t="s">
        <v>83</v>
      </c>
      <c r="F1384" t="s">
        <v>34</v>
      </c>
      <c r="G1384" s="22">
        <v>32</v>
      </c>
      <c r="H1384" s="22">
        <v>26</v>
      </c>
      <c r="I1384" s="27">
        <f t="shared" si="144"/>
        <v>26</v>
      </c>
      <c r="J1384" s="22"/>
      <c r="K1384" s="90"/>
      <c r="L1384" s="90"/>
      <c r="M1384" s="22">
        <v>6</v>
      </c>
      <c r="N1384" t="s">
        <v>35</v>
      </c>
      <c r="O1384" t="s">
        <v>35</v>
      </c>
      <c r="P1384" t="s">
        <v>36</v>
      </c>
      <c r="Q1384" t="s">
        <v>6755</v>
      </c>
      <c r="R1384"/>
      <c r="S1384"/>
      <c r="T1384"/>
      <c r="U1384" s="2" t="s">
        <v>6546</v>
      </c>
      <c r="V1384" t="s">
        <v>9481</v>
      </c>
      <c r="W1384" t="s">
        <v>9464</v>
      </c>
      <c r="X1384"/>
      <c r="Y1384" s="90"/>
      <c r="Z1384" s="2">
        <v>18</v>
      </c>
      <c r="AA1384" s="79">
        <v>43</v>
      </c>
      <c r="AB1384" s="22"/>
      <c r="AC1384" s="22"/>
      <c r="AD1384" s="22"/>
      <c r="AE1384" s="82" t="s">
        <v>7238</v>
      </c>
      <c r="AF1384" t="s">
        <v>9474</v>
      </c>
      <c r="AG1384"/>
      <c r="AH1384"/>
      <c r="AI1384" t="s">
        <v>690</v>
      </c>
      <c r="AJ1384"/>
      <c r="AK1384" t="s">
        <v>166</v>
      </c>
      <c r="AL1384"/>
      <c r="AM1384"/>
      <c r="AN1384"/>
      <c r="AO1384"/>
      <c r="AP1384"/>
      <c r="AQ1384"/>
      <c r="AR1384"/>
      <c r="AS1384"/>
      <c r="AT1384"/>
      <c r="AU1384"/>
      <c r="AV1384" s="83">
        <v>266</v>
      </c>
      <c r="AW1384" s="83">
        <v>503</v>
      </c>
      <c r="AX1384" s="2"/>
      <c r="AY1384" s="43"/>
      <c r="AZ1384" s="43"/>
      <c r="BA1384" s="43"/>
      <c r="BB1384" s="43"/>
      <c r="BC1384" s="173"/>
      <c r="BD1384" s="173"/>
      <c r="BE1384" s="173"/>
      <c r="BF1384" s="173"/>
      <c r="BG1384" s="166"/>
      <c r="BH1384" s="166"/>
      <c r="BI1384" s="160"/>
      <c r="BJ1384" s="43">
        <f t="shared" si="143"/>
        <v>0</v>
      </c>
      <c r="BK1384" s="43"/>
      <c r="BL1384" s="43"/>
      <c r="BM1384" s="43"/>
      <c r="BN1384" s="43">
        <f>BJ1384*AV1384/AW1384</f>
        <v>0</v>
      </c>
      <c r="BO1384" s="2"/>
      <c r="BP1384" s="2"/>
      <c r="BQ1384"/>
      <c r="BR1384" s="2" t="s">
        <v>10975</v>
      </c>
    </row>
    <row r="1385" spans="1:70" x14ac:dyDescent="0.2">
      <c r="A1385" t="s">
        <v>5208</v>
      </c>
      <c r="B1385" t="s">
        <v>9448</v>
      </c>
      <c r="C1385" t="s">
        <v>81</v>
      </c>
      <c r="D1385" t="s">
        <v>1490</v>
      </c>
      <c r="E1385" t="s">
        <v>83</v>
      </c>
      <c r="F1385" t="s">
        <v>34</v>
      </c>
      <c r="G1385" s="22">
        <v>32</v>
      </c>
      <c r="H1385" s="22">
        <v>26</v>
      </c>
      <c r="I1385" s="27">
        <f t="shared" si="144"/>
        <v>26</v>
      </c>
      <c r="J1385" s="22"/>
      <c r="K1385" s="90"/>
      <c r="L1385" s="90"/>
      <c r="M1385" s="22">
        <v>6</v>
      </c>
      <c r="N1385" t="s">
        <v>35</v>
      </c>
      <c r="O1385" t="s">
        <v>35</v>
      </c>
      <c r="P1385" t="s">
        <v>36</v>
      </c>
      <c r="Q1385" t="s">
        <v>5247</v>
      </c>
      <c r="U1385" s="2" t="s">
        <v>6546</v>
      </c>
      <c r="V1385" t="s">
        <v>9482</v>
      </c>
      <c r="W1385" t="s">
        <v>9466</v>
      </c>
      <c r="Y1385" s="90"/>
      <c r="Z1385" s="2">
        <v>18</v>
      </c>
      <c r="AA1385" s="79">
        <v>38</v>
      </c>
      <c r="AB1385" s="22"/>
      <c r="AC1385" s="22"/>
      <c r="AD1385" s="22"/>
      <c r="AE1385" s="82" t="s">
        <v>7238</v>
      </c>
      <c r="AF1385" t="s">
        <v>9474</v>
      </c>
      <c r="AI1385" t="s">
        <v>690</v>
      </c>
      <c r="AK1385" t="s">
        <v>166</v>
      </c>
      <c r="AU1385"/>
      <c r="AV1385" s="83">
        <v>266</v>
      </c>
      <c r="AW1385" s="83">
        <v>503</v>
      </c>
      <c r="BC1385" s="173"/>
      <c r="BD1385" s="173"/>
      <c r="BE1385" s="173"/>
      <c r="BF1385" s="173"/>
      <c r="BG1385" s="166"/>
      <c r="BH1385" s="166"/>
      <c r="BI1385" s="160"/>
      <c r="BJ1385" s="43">
        <f t="shared" si="143"/>
        <v>0</v>
      </c>
      <c r="BN1385" s="43">
        <f>BJ1385*AV1385/AW1385</f>
        <v>0</v>
      </c>
      <c r="BR1385" s="2" t="s">
        <v>10975</v>
      </c>
    </row>
    <row r="1386" spans="1:70" x14ac:dyDescent="0.2">
      <c r="A1386" t="s">
        <v>5208</v>
      </c>
      <c r="B1386" t="s">
        <v>9448</v>
      </c>
      <c r="C1386" t="s">
        <v>81</v>
      </c>
      <c r="D1386" t="s">
        <v>1490</v>
      </c>
      <c r="E1386" t="s">
        <v>83</v>
      </c>
      <c r="F1386" t="s">
        <v>34</v>
      </c>
      <c r="G1386" s="22">
        <v>32</v>
      </c>
      <c r="H1386" s="22">
        <v>26</v>
      </c>
      <c r="I1386" s="27">
        <f t="shared" si="144"/>
        <v>26</v>
      </c>
      <c r="J1386" s="22"/>
      <c r="K1386" s="90"/>
      <c r="L1386" s="90"/>
      <c r="M1386" s="22">
        <v>6</v>
      </c>
      <c r="N1386" t="s">
        <v>35</v>
      </c>
      <c r="O1386" t="s">
        <v>35</v>
      </c>
      <c r="P1386" t="s">
        <v>36</v>
      </c>
      <c r="Q1386" t="s">
        <v>6559</v>
      </c>
      <c r="U1386" s="2" t="s">
        <v>6546</v>
      </c>
      <c r="V1386" t="s">
        <v>9483</v>
      </c>
      <c r="W1386" t="s">
        <v>9468</v>
      </c>
      <c r="Y1386" s="90"/>
      <c r="Z1386" s="2">
        <v>18</v>
      </c>
      <c r="AA1386" s="79">
        <v>46</v>
      </c>
      <c r="AB1386" s="22"/>
      <c r="AC1386" s="22"/>
      <c r="AD1386" s="22"/>
      <c r="AE1386" s="82" t="s">
        <v>7238</v>
      </c>
      <c r="AF1386" t="s">
        <v>9474</v>
      </c>
      <c r="AI1386" t="s">
        <v>690</v>
      </c>
      <c r="AK1386" t="s">
        <v>166</v>
      </c>
      <c r="AU1386"/>
      <c r="AV1386" s="83">
        <v>266</v>
      </c>
      <c r="AW1386" s="83">
        <v>503</v>
      </c>
      <c r="BC1386" s="173"/>
      <c r="BD1386" s="173"/>
      <c r="BE1386" s="173"/>
      <c r="BF1386" s="173"/>
      <c r="BG1386" s="166"/>
      <c r="BH1386" s="166"/>
      <c r="BI1386" s="160"/>
      <c r="BJ1386" s="43">
        <f t="shared" si="143"/>
        <v>0</v>
      </c>
      <c r="BN1386" s="43">
        <f>BJ1386*AV1386/AW1386</f>
        <v>0</v>
      </c>
      <c r="BR1386" s="2" t="s">
        <v>10975</v>
      </c>
    </row>
    <row r="1387" spans="1:70" s="61" customFormat="1" x14ac:dyDescent="0.2">
      <c r="A1387" s="61" t="s">
        <v>5208</v>
      </c>
      <c r="B1387" s="61" t="s">
        <v>9448</v>
      </c>
      <c r="C1387" s="61" t="s">
        <v>81</v>
      </c>
      <c r="D1387" t="s">
        <v>1490</v>
      </c>
      <c r="E1387" t="s">
        <v>83</v>
      </c>
      <c r="F1387" t="s">
        <v>34</v>
      </c>
      <c r="G1387" s="62">
        <v>32</v>
      </c>
      <c r="H1387" s="62">
        <v>26</v>
      </c>
      <c r="I1387" s="77">
        <f t="shared" si="144"/>
        <v>26</v>
      </c>
      <c r="J1387" s="62"/>
      <c r="K1387" s="91"/>
      <c r="L1387" s="91"/>
      <c r="M1387" s="62">
        <v>6</v>
      </c>
      <c r="N1387" s="61" t="s">
        <v>35</v>
      </c>
      <c r="O1387" s="61" t="s">
        <v>35</v>
      </c>
      <c r="P1387" s="61" t="s">
        <v>36</v>
      </c>
      <c r="Q1387" s="61" t="s">
        <v>6625</v>
      </c>
      <c r="R1387"/>
      <c r="S1387"/>
      <c r="T1387"/>
      <c r="U1387" s="63" t="s">
        <v>6546</v>
      </c>
      <c r="V1387" s="61" t="s">
        <v>9484</v>
      </c>
      <c r="W1387" t="s">
        <v>9450</v>
      </c>
      <c r="Y1387" s="90"/>
      <c r="Z1387" s="63">
        <v>17</v>
      </c>
      <c r="AA1387" s="78">
        <v>46</v>
      </c>
      <c r="AB1387" s="62"/>
      <c r="AC1387" s="62"/>
      <c r="AD1387" s="62"/>
      <c r="AE1387" s="84" t="s">
        <v>9485</v>
      </c>
      <c r="AF1387" s="61" t="s">
        <v>9486</v>
      </c>
      <c r="AG1387"/>
      <c r="AH1387"/>
      <c r="AI1387" s="61" t="s">
        <v>690</v>
      </c>
      <c r="AJ1387"/>
      <c r="AK1387" t="s">
        <v>166</v>
      </c>
      <c r="AL1387"/>
      <c r="AM1387"/>
      <c r="AN1387"/>
      <c r="AO1387"/>
      <c r="AP1387"/>
      <c r="AQ1387"/>
      <c r="AR1387"/>
      <c r="AV1387" s="85">
        <v>146</v>
      </c>
      <c r="AW1387" s="85">
        <v>512</v>
      </c>
      <c r="AY1387" s="65"/>
      <c r="AZ1387" s="65"/>
      <c r="BA1387" s="65"/>
      <c r="BB1387" s="65"/>
      <c r="BC1387" s="173"/>
      <c r="BD1387" s="173"/>
      <c r="BE1387" s="173"/>
      <c r="BF1387" s="173"/>
      <c r="BG1387" s="169"/>
      <c r="BH1387" s="169"/>
      <c r="BI1387" s="171"/>
      <c r="BJ1387" s="43">
        <f t="shared" si="143"/>
        <v>0</v>
      </c>
      <c r="BK1387" s="65"/>
      <c r="BL1387" s="65"/>
      <c r="BM1387" s="65"/>
      <c r="BN1387" s="65"/>
      <c r="BO1387" s="68" t="s">
        <v>9487</v>
      </c>
      <c r="BP1387" s="63"/>
      <c r="BR1387" s="2" t="s">
        <v>10975</v>
      </c>
    </row>
    <row r="1388" spans="1:70" x14ac:dyDescent="0.2">
      <c r="A1388" t="s">
        <v>5208</v>
      </c>
      <c r="B1388" t="s">
        <v>9448</v>
      </c>
      <c r="C1388" t="s">
        <v>81</v>
      </c>
      <c r="D1388" t="s">
        <v>1490</v>
      </c>
      <c r="E1388" t="s">
        <v>83</v>
      </c>
      <c r="F1388" t="s">
        <v>34</v>
      </c>
      <c r="G1388" s="22">
        <v>32</v>
      </c>
      <c r="H1388" s="22">
        <v>26</v>
      </c>
      <c r="I1388" s="27">
        <f t="shared" si="144"/>
        <v>26</v>
      </c>
      <c r="J1388" s="22"/>
      <c r="K1388" s="90"/>
      <c r="L1388" s="90"/>
      <c r="M1388" s="22">
        <v>6</v>
      </c>
      <c r="N1388" t="s">
        <v>35</v>
      </c>
      <c r="O1388" t="s">
        <v>35</v>
      </c>
      <c r="P1388" t="s">
        <v>36</v>
      </c>
      <c r="Q1388" t="s">
        <v>6730</v>
      </c>
      <c r="U1388" s="2" t="s">
        <v>6546</v>
      </c>
      <c r="V1388" t="s">
        <v>9488</v>
      </c>
      <c r="W1388" t="s">
        <v>9450</v>
      </c>
      <c r="Y1388" s="90"/>
      <c r="Z1388" s="2">
        <v>17</v>
      </c>
      <c r="AA1388" s="79">
        <v>48</v>
      </c>
      <c r="AB1388" s="22"/>
      <c r="AC1388" s="22"/>
      <c r="AD1388" s="22"/>
      <c r="AE1388" s="86" t="s">
        <v>9485</v>
      </c>
      <c r="AF1388" t="s">
        <v>9489</v>
      </c>
      <c r="AI1388" t="s">
        <v>690</v>
      </c>
      <c r="AK1388" t="s">
        <v>166</v>
      </c>
      <c r="AU1388"/>
      <c r="AV1388" s="87">
        <v>146</v>
      </c>
      <c r="AW1388" s="87">
        <v>512</v>
      </c>
      <c r="BC1388" s="173"/>
      <c r="BD1388" s="173"/>
      <c r="BE1388" s="173"/>
      <c r="BF1388" s="173"/>
      <c r="BG1388" s="166"/>
      <c r="BH1388" s="166"/>
      <c r="BI1388" s="160"/>
      <c r="BJ1388" s="43">
        <f t="shared" si="143"/>
        <v>0</v>
      </c>
      <c r="BN1388" s="43">
        <f>BJ1388*AV1388/AW1388</f>
        <v>0</v>
      </c>
      <c r="BR1388" s="2" t="s">
        <v>10975</v>
      </c>
    </row>
    <row r="1389" spans="1:70" x14ac:dyDescent="0.2">
      <c r="A1389" t="s">
        <v>5208</v>
      </c>
      <c r="B1389" t="s">
        <v>9448</v>
      </c>
      <c r="C1389" t="s">
        <v>81</v>
      </c>
      <c r="D1389" t="s">
        <v>1490</v>
      </c>
      <c r="E1389" t="s">
        <v>83</v>
      </c>
      <c r="F1389" t="s">
        <v>34</v>
      </c>
      <c r="G1389" s="22">
        <v>32</v>
      </c>
      <c r="H1389" s="22">
        <v>26</v>
      </c>
      <c r="I1389" s="27">
        <f t="shared" si="144"/>
        <v>26</v>
      </c>
      <c r="J1389" s="22"/>
      <c r="K1389" s="90"/>
      <c r="L1389" s="90"/>
      <c r="M1389" s="22">
        <v>6</v>
      </c>
      <c r="N1389" t="s">
        <v>35</v>
      </c>
      <c r="O1389" t="s">
        <v>35</v>
      </c>
      <c r="P1389" t="s">
        <v>36</v>
      </c>
      <c r="Q1389" t="s">
        <v>6748</v>
      </c>
      <c r="U1389" s="2" t="s">
        <v>6546</v>
      </c>
      <c r="V1389" t="s">
        <v>9490</v>
      </c>
      <c r="W1389" t="s">
        <v>9454</v>
      </c>
      <c r="Y1389" s="90"/>
      <c r="Z1389" s="2">
        <v>17</v>
      </c>
      <c r="AA1389" s="79">
        <v>35</v>
      </c>
      <c r="AB1389" s="22"/>
      <c r="AC1389" s="22"/>
      <c r="AD1389" s="22"/>
      <c r="AE1389" s="86" t="s">
        <v>9485</v>
      </c>
      <c r="AF1389" t="s">
        <v>9491</v>
      </c>
      <c r="AI1389" t="s">
        <v>690</v>
      </c>
      <c r="AK1389" t="s">
        <v>166</v>
      </c>
      <c r="AU1389"/>
      <c r="AV1389" s="87">
        <v>146</v>
      </c>
      <c r="AW1389" s="87">
        <v>512</v>
      </c>
      <c r="BC1389" s="173"/>
      <c r="BD1389" s="173"/>
      <c r="BE1389" s="173"/>
      <c r="BF1389" s="173"/>
      <c r="BG1389" s="166"/>
      <c r="BH1389" s="166"/>
      <c r="BI1389" s="160"/>
      <c r="BJ1389" s="43">
        <f t="shared" si="143"/>
        <v>0</v>
      </c>
      <c r="BN1389" s="43">
        <f>BJ1389*AV1389/AW1389</f>
        <v>0</v>
      </c>
      <c r="BR1389" s="2" t="s">
        <v>10975</v>
      </c>
    </row>
    <row r="1390" spans="1:70" x14ac:dyDescent="0.2">
      <c r="A1390" t="s">
        <v>5208</v>
      </c>
      <c r="B1390" t="s">
        <v>9448</v>
      </c>
      <c r="C1390" t="s">
        <v>81</v>
      </c>
      <c r="D1390" t="s">
        <v>1490</v>
      </c>
      <c r="E1390" t="s">
        <v>83</v>
      </c>
      <c r="F1390" t="s">
        <v>34</v>
      </c>
      <c r="G1390" s="22">
        <v>32</v>
      </c>
      <c r="H1390" s="22">
        <v>26</v>
      </c>
      <c r="I1390" s="27">
        <f t="shared" si="144"/>
        <v>26</v>
      </c>
      <c r="J1390" s="22"/>
      <c r="K1390" s="90"/>
      <c r="L1390" s="90"/>
      <c r="M1390" s="22">
        <v>6</v>
      </c>
      <c r="N1390" t="s">
        <v>35</v>
      </c>
      <c r="O1390" t="s">
        <v>35</v>
      </c>
      <c r="P1390" t="s">
        <v>36</v>
      </c>
      <c r="Q1390" t="s">
        <v>5257</v>
      </c>
      <c r="U1390" s="2" t="s">
        <v>6546</v>
      </c>
      <c r="V1390" t="s">
        <v>9492</v>
      </c>
      <c r="W1390" t="s">
        <v>9454</v>
      </c>
      <c r="Y1390" s="90"/>
      <c r="Z1390" s="2">
        <v>17</v>
      </c>
      <c r="AA1390" s="79">
        <v>39</v>
      </c>
      <c r="AB1390" s="22"/>
      <c r="AC1390" s="22"/>
      <c r="AD1390" s="22"/>
      <c r="AE1390" s="86" t="s">
        <v>9485</v>
      </c>
      <c r="AF1390" t="s">
        <v>9491</v>
      </c>
      <c r="AI1390" t="s">
        <v>690</v>
      </c>
      <c r="AK1390" t="s">
        <v>166</v>
      </c>
      <c r="AU1390"/>
      <c r="AV1390" s="87">
        <v>146</v>
      </c>
      <c r="AW1390" s="87">
        <v>512</v>
      </c>
      <c r="BC1390" s="173"/>
      <c r="BD1390" s="173"/>
      <c r="BE1390" s="173"/>
      <c r="BF1390" s="173"/>
      <c r="BG1390" s="166"/>
      <c r="BH1390" s="166"/>
      <c r="BI1390" s="160"/>
      <c r="BJ1390" s="43">
        <f t="shared" si="143"/>
        <v>0</v>
      </c>
      <c r="BN1390" s="43">
        <f>BJ1390*AV1390/AW1390</f>
        <v>0</v>
      </c>
      <c r="BR1390" s="2" t="s">
        <v>10975</v>
      </c>
    </row>
    <row r="1391" spans="1:70" x14ac:dyDescent="0.2">
      <c r="A1391" t="s">
        <v>5208</v>
      </c>
      <c r="B1391" t="s">
        <v>9448</v>
      </c>
      <c r="C1391" t="s">
        <v>81</v>
      </c>
      <c r="D1391" t="s">
        <v>1490</v>
      </c>
      <c r="E1391" t="s">
        <v>83</v>
      </c>
      <c r="F1391" t="s">
        <v>34</v>
      </c>
      <c r="G1391" s="22">
        <v>32</v>
      </c>
      <c r="H1391" s="22">
        <v>26</v>
      </c>
      <c r="I1391" s="27">
        <f t="shared" si="144"/>
        <v>26</v>
      </c>
      <c r="J1391" s="22"/>
      <c r="K1391" s="90"/>
      <c r="L1391" s="90"/>
      <c r="M1391" s="22">
        <v>6</v>
      </c>
      <c r="N1391" t="s">
        <v>35</v>
      </c>
      <c r="O1391" t="s">
        <v>35</v>
      </c>
      <c r="P1391" t="s">
        <v>36</v>
      </c>
      <c r="Q1391" t="s">
        <v>6742</v>
      </c>
      <c r="U1391" s="2" t="s">
        <v>6546</v>
      </c>
      <c r="V1391" t="s">
        <v>9493</v>
      </c>
      <c r="W1391" t="s">
        <v>9454</v>
      </c>
      <c r="Y1391" s="90"/>
      <c r="Z1391" s="2">
        <v>17</v>
      </c>
      <c r="AA1391" s="79">
        <v>53</v>
      </c>
      <c r="AB1391" s="22"/>
      <c r="AC1391" s="22"/>
      <c r="AD1391" s="22"/>
      <c r="AE1391" s="86" t="s">
        <v>9485</v>
      </c>
      <c r="AF1391" t="s">
        <v>9491</v>
      </c>
      <c r="AI1391" t="s">
        <v>690</v>
      </c>
      <c r="AK1391" t="s">
        <v>166</v>
      </c>
      <c r="AU1391"/>
      <c r="AV1391" s="87">
        <v>146</v>
      </c>
      <c r="AW1391" s="87">
        <v>512</v>
      </c>
      <c r="BC1391" s="173"/>
      <c r="BD1391" s="173"/>
      <c r="BE1391" s="173"/>
      <c r="BF1391" s="173"/>
      <c r="BG1391" s="166"/>
      <c r="BH1391" s="166"/>
      <c r="BI1391" s="160"/>
      <c r="BJ1391" s="43">
        <f t="shared" si="143"/>
        <v>0</v>
      </c>
      <c r="BN1391" s="43">
        <f>BJ1391*AV1391/AW1391</f>
        <v>0</v>
      </c>
      <c r="BR1391" s="2" t="s">
        <v>10975</v>
      </c>
    </row>
    <row r="1392" spans="1:70" x14ac:dyDescent="0.2">
      <c r="A1392" t="s">
        <v>5208</v>
      </c>
      <c r="B1392" t="s">
        <v>9448</v>
      </c>
      <c r="C1392" t="s">
        <v>81</v>
      </c>
      <c r="D1392" t="s">
        <v>1490</v>
      </c>
      <c r="E1392" t="s">
        <v>83</v>
      </c>
      <c r="F1392" t="s">
        <v>34</v>
      </c>
      <c r="G1392" s="22">
        <v>32</v>
      </c>
      <c r="H1392" s="22">
        <v>26</v>
      </c>
      <c r="I1392" s="27">
        <f t="shared" si="144"/>
        <v>26</v>
      </c>
      <c r="J1392" s="22"/>
      <c r="K1392" s="90"/>
      <c r="L1392" s="90"/>
      <c r="M1392" s="22">
        <v>6</v>
      </c>
      <c r="N1392" t="s">
        <v>35</v>
      </c>
      <c r="O1392" t="s">
        <v>35</v>
      </c>
      <c r="P1392" t="s">
        <v>36</v>
      </c>
      <c r="Q1392" t="s">
        <v>6763</v>
      </c>
      <c r="U1392" s="2" t="s">
        <v>6546</v>
      </c>
      <c r="V1392" t="s">
        <v>9494</v>
      </c>
      <c r="W1392" t="s">
        <v>9454</v>
      </c>
      <c r="Y1392" s="90"/>
      <c r="Z1392" s="2">
        <v>17</v>
      </c>
      <c r="AA1392" s="79">
        <v>45</v>
      </c>
      <c r="AB1392" s="22"/>
      <c r="AC1392" s="22"/>
      <c r="AD1392" s="22"/>
      <c r="AE1392" s="86" t="s">
        <v>9485</v>
      </c>
      <c r="AF1392" t="s">
        <v>9491</v>
      </c>
      <c r="AI1392" t="s">
        <v>690</v>
      </c>
      <c r="AK1392" t="s">
        <v>166</v>
      </c>
      <c r="AU1392"/>
      <c r="AV1392" s="87">
        <v>146</v>
      </c>
      <c r="AW1392" s="87">
        <v>512</v>
      </c>
      <c r="BC1392" s="173"/>
      <c r="BD1392" s="173"/>
      <c r="BE1392" s="173"/>
      <c r="BF1392" s="173"/>
      <c r="BG1392" s="166"/>
      <c r="BH1392" s="166"/>
      <c r="BI1392" s="160"/>
      <c r="BJ1392" s="43">
        <f t="shared" si="143"/>
        <v>0</v>
      </c>
      <c r="BN1392" s="43">
        <f>BJ1392*AV1392/AW1392</f>
        <v>0</v>
      </c>
      <c r="BR1392" s="2" t="s">
        <v>10975</v>
      </c>
    </row>
    <row r="1393" spans="1:70" s="61" customFormat="1" x14ac:dyDescent="0.2">
      <c r="A1393" s="61" t="s">
        <v>5208</v>
      </c>
      <c r="B1393" s="61" t="s">
        <v>9448</v>
      </c>
      <c r="C1393" s="61" t="s">
        <v>81</v>
      </c>
      <c r="D1393" t="s">
        <v>1490</v>
      </c>
      <c r="E1393" t="s">
        <v>83</v>
      </c>
      <c r="F1393" t="s">
        <v>34</v>
      </c>
      <c r="G1393" s="62">
        <v>32</v>
      </c>
      <c r="H1393" s="62">
        <v>26</v>
      </c>
      <c r="I1393" s="77">
        <f t="shared" si="144"/>
        <v>26</v>
      </c>
      <c r="J1393" s="62"/>
      <c r="K1393" s="91"/>
      <c r="L1393" s="91"/>
      <c r="M1393" s="62">
        <v>6</v>
      </c>
      <c r="N1393" s="61" t="s">
        <v>35</v>
      </c>
      <c r="O1393" s="61" t="s">
        <v>35</v>
      </c>
      <c r="P1393" s="61" t="s">
        <v>36</v>
      </c>
      <c r="Q1393" s="61" t="s">
        <v>6572</v>
      </c>
      <c r="R1393"/>
      <c r="S1393"/>
      <c r="T1393"/>
      <c r="U1393" s="63" t="s">
        <v>6546</v>
      </c>
      <c r="V1393" s="61" t="s">
        <v>9495</v>
      </c>
      <c r="W1393" t="s">
        <v>9459</v>
      </c>
      <c r="Y1393" s="90"/>
      <c r="Z1393" s="63">
        <v>17</v>
      </c>
      <c r="AA1393" s="78">
        <v>49</v>
      </c>
      <c r="AB1393" s="62"/>
      <c r="AC1393" s="62"/>
      <c r="AD1393" s="62"/>
      <c r="AE1393" s="84" t="s">
        <v>9485</v>
      </c>
      <c r="AF1393" s="61" t="s">
        <v>9486</v>
      </c>
      <c r="AG1393"/>
      <c r="AH1393"/>
      <c r="AI1393" s="61" t="s">
        <v>690</v>
      </c>
      <c r="AJ1393"/>
      <c r="AK1393" t="s">
        <v>166</v>
      </c>
      <c r="AL1393"/>
      <c r="AM1393"/>
      <c r="AN1393"/>
      <c r="AO1393"/>
      <c r="AP1393"/>
      <c r="AQ1393"/>
      <c r="AR1393"/>
      <c r="AV1393" s="85">
        <v>146</v>
      </c>
      <c r="AW1393" s="85">
        <v>512</v>
      </c>
      <c r="AY1393" s="65"/>
      <c r="AZ1393" s="65"/>
      <c r="BA1393" s="65"/>
      <c r="BB1393" s="65"/>
      <c r="BC1393" s="173"/>
      <c r="BD1393" s="173"/>
      <c r="BE1393" s="173"/>
      <c r="BF1393" s="173"/>
      <c r="BG1393" s="169"/>
      <c r="BH1393" s="169"/>
      <c r="BI1393" s="171"/>
      <c r="BJ1393" s="43">
        <f t="shared" si="143"/>
        <v>0</v>
      </c>
      <c r="BK1393" s="65"/>
      <c r="BL1393" s="65"/>
      <c r="BM1393" s="65"/>
      <c r="BN1393" s="65"/>
      <c r="BO1393" s="68" t="s">
        <v>9487</v>
      </c>
      <c r="BP1393" s="63"/>
      <c r="BR1393" s="2" t="s">
        <v>10975</v>
      </c>
    </row>
    <row r="1394" spans="1:70" x14ac:dyDescent="0.2">
      <c r="A1394" t="s">
        <v>5208</v>
      </c>
      <c r="B1394" t="s">
        <v>9448</v>
      </c>
      <c r="C1394" t="s">
        <v>81</v>
      </c>
      <c r="D1394" t="s">
        <v>1490</v>
      </c>
      <c r="E1394" t="s">
        <v>83</v>
      </c>
      <c r="F1394" t="s">
        <v>34</v>
      </c>
      <c r="G1394" s="22">
        <v>32</v>
      </c>
      <c r="H1394" s="22">
        <v>26</v>
      </c>
      <c r="I1394" s="27">
        <f t="shared" si="144"/>
        <v>26</v>
      </c>
      <c r="J1394" s="22"/>
      <c r="K1394" s="90"/>
      <c r="L1394" s="90"/>
      <c r="M1394" s="22">
        <v>6</v>
      </c>
      <c r="N1394" t="s">
        <v>35</v>
      </c>
      <c r="O1394" t="s">
        <v>35</v>
      </c>
      <c r="P1394" t="s">
        <v>36</v>
      </c>
      <c r="Q1394" t="s">
        <v>5242</v>
      </c>
      <c r="U1394" s="2" t="s">
        <v>6546</v>
      </c>
      <c r="V1394" t="s">
        <v>9496</v>
      </c>
      <c r="W1394" t="s">
        <v>9462</v>
      </c>
      <c r="Y1394" s="90"/>
      <c r="Z1394" s="2">
        <v>17</v>
      </c>
      <c r="AA1394" s="79">
        <v>40</v>
      </c>
      <c r="AB1394" s="22"/>
      <c r="AC1394" s="22"/>
      <c r="AD1394" s="22"/>
      <c r="AE1394" s="86" t="s">
        <v>9485</v>
      </c>
      <c r="AF1394" t="s">
        <v>9491</v>
      </c>
      <c r="AI1394" t="s">
        <v>690</v>
      </c>
      <c r="AK1394" t="s">
        <v>166</v>
      </c>
      <c r="AU1394"/>
      <c r="AV1394" s="87">
        <v>146</v>
      </c>
      <c r="AW1394" s="87">
        <v>512</v>
      </c>
      <c r="BC1394" s="173"/>
      <c r="BD1394" s="173"/>
      <c r="BE1394" s="173"/>
      <c r="BF1394" s="173"/>
      <c r="BG1394" s="166"/>
      <c r="BH1394" s="166"/>
      <c r="BI1394" s="160"/>
      <c r="BJ1394" s="43">
        <f t="shared" si="143"/>
        <v>0</v>
      </c>
      <c r="BN1394" s="43">
        <f>BJ1394*AV1394/AW1394</f>
        <v>0</v>
      </c>
      <c r="BR1394" s="2" t="s">
        <v>10975</v>
      </c>
    </row>
    <row r="1395" spans="1:70" s="61" customFormat="1" x14ac:dyDescent="0.2">
      <c r="A1395" t="s">
        <v>5208</v>
      </c>
      <c r="B1395" t="s">
        <v>9448</v>
      </c>
      <c r="C1395" t="s">
        <v>81</v>
      </c>
      <c r="D1395" t="s">
        <v>1490</v>
      </c>
      <c r="E1395" t="s">
        <v>83</v>
      </c>
      <c r="F1395" t="s">
        <v>34</v>
      </c>
      <c r="G1395" s="22">
        <v>32</v>
      </c>
      <c r="H1395" s="22">
        <v>26</v>
      </c>
      <c r="I1395" s="27">
        <f t="shared" si="144"/>
        <v>26</v>
      </c>
      <c r="J1395" s="22"/>
      <c r="K1395" s="90"/>
      <c r="L1395" s="90"/>
      <c r="M1395" s="22">
        <v>6</v>
      </c>
      <c r="N1395" t="s">
        <v>35</v>
      </c>
      <c r="O1395" t="s">
        <v>35</v>
      </c>
      <c r="P1395" t="s">
        <v>36</v>
      </c>
      <c r="Q1395" t="s">
        <v>6755</v>
      </c>
      <c r="R1395"/>
      <c r="S1395"/>
      <c r="T1395"/>
      <c r="U1395" s="2" t="s">
        <v>6546</v>
      </c>
      <c r="V1395" t="s">
        <v>9497</v>
      </c>
      <c r="W1395" t="s">
        <v>9464</v>
      </c>
      <c r="X1395"/>
      <c r="Y1395" s="90"/>
      <c r="Z1395" s="2">
        <v>17</v>
      </c>
      <c r="AA1395" s="79">
        <v>40</v>
      </c>
      <c r="AB1395" s="22"/>
      <c r="AC1395" s="22"/>
      <c r="AD1395" s="22"/>
      <c r="AE1395" s="86" t="s">
        <v>9485</v>
      </c>
      <c r="AF1395" t="s">
        <v>9491</v>
      </c>
      <c r="AG1395"/>
      <c r="AH1395"/>
      <c r="AI1395" t="s">
        <v>690</v>
      </c>
      <c r="AJ1395"/>
      <c r="AK1395" t="s">
        <v>166</v>
      </c>
      <c r="AL1395"/>
      <c r="AM1395"/>
      <c r="AN1395"/>
      <c r="AO1395"/>
      <c r="AP1395"/>
      <c r="AQ1395"/>
      <c r="AR1395"/>
      <c r="AS1395"/>
      <c r="AT1395"/>
      <c r="AU1395"/>
      <c r="AV1395" s="87">
        <v>146</v>
      </c>
      <c r="AW1395" s="87">
        <v>512</v>
      </c>
      <c r="AX1395" s="2"/>
      <c r="AY1395" s="43"/>
      <c r="AZ1395" s="43"/>
      <c r="BA1395" s="43"/>
      <c r="BB1395" s="43"/>
      <c r="BC1395" s="173"/>
      <c r="BD1395" s="173"/>
      <c r="BE1395" s="173"/>
      <c r="BF1395" s="173"/>
      <c r="BG1395" s="166"/>
      <c r="BH1395" s="166"/>
      <c r="BI1395" s="160"/>
      <c r="BJ1395" s="43">
        <f t="shared" si="143"/>
        <v>0</v>
      </c>
      <c r="BK1395" s="43"/>
      <c r="BL1395" s="43"/>
      <c r="BM1395" s="43"/>
      <c r="BN1395" s="43">
        <f>BJ1395*AV1395/AW1395</f>
        <v>0</v>
      </c>
      <c r="BO1395" s="2"/>
      <c r="BP1395" s="2"/>
      <c r="BQ1395"/>
      <c r="BR1395" s="2" t="s">
        <v>10975</v>
      </c>
    </row>
    <row r="1396" spans="1:70" s="61" customFormat="1" x14ac:dyDescent="0.2">
      <c r="A1396" t="s">
        <v>5208</v>
      </c>
      <c r="B1396" t="s">
        <v>9448</v>
      </c>
      <c r="C1396" t="s">
        <v>81</v>
      </c>
      <c r="D1396" t="s">
        <v>1490</v>
      </c>
      <c r="E1396" t="s">
        <v>83</v>
      </c>
      <c r="F1396" t="s">
        <v>34</v>
      </c>
      <c r="G1396" s="22">
        <v>32</v>
      </c>
      <c r="H1396" s="22">
        <v>26</v>
      </c>
      <c r="I1396" s="27">
        <f t="shared" si="144"/>
        <v>26</v>
      </c>
      <c r="J1396" s="22"/>
      <c r="K1396" s="90"/>
      <c r="L1396" s="90"/>
      <c r="M1396" s="22">
        <v>6</v>
      </c>
      <c r="N1396" t="s">
        <v>35</v>
      </c>
      <c r="O1396" t="s">
        <v>35</v>
      </c>
      <c r="P1396" t="s">
        <v>36</v>
      </c>
      <c r="Q1396" t="s">
        <v>6559</v>
      </c>
      <c r="R1396"/>
      <c r="S1396"/>
      <c r="T1396"/>
      <c r="U1396" s="2" t="s">
        <v>6546</v>
      </c>
      <c r="V1396" t="s">
        <v>9498</v>
      </c>
      <c r="W1396" t="s">
        <v>9468</v>
      </c>
      <c r="X1396"/>
      <c r="Y1396" s="90"/>
      <c r="Z1396" s="2">
        <v>17</v>
      </c>
      <c r="AA1396" s="79">
        <v>38</v>
      </c>
      <c r="AB1396" s="22"/>
      <c r="AC1396" s="22"/>
      <c r="AD1396" s="22"/>
      <c r="AE1396" s="86" t="s">
        <v>9485</v>
      </c>
      <c r="AF1396" t="s">
        <v>9491</v>
      </c>
      <c r="AG1396"/>
      <c r="AH1396"/>
      <c r="AI1396" t="s">
        <v>690</v>
      </c>
      <c r="AJ1396"/>
      <c r="AK1396" t="s">
        <v>166</v>
      </c>
      <c r="AL1396"/>
      <c r="AM1396"/>
      <c r="AN1396"/>
      <c r="AO1396"/>
      <c r="AP1396"/>
      <c r="AQ1396"/>
      <c r="AR1396"/>
      <c r="AS1396"/>
      <c r="AT1396"/>
      <c r="AU1396"/>
      <c r="AV1396" s="87">
        <v>146</v>
      </c>
      <c r="AW1396" s="87">
        <v>512</v>
      </c>
      <c r="AX1396" s="2"/>
      <c r="AY1396" s="43"/>
      <c r="AZ1396" s="43"/>
      <c r="BA1396" s="43"/>
      <c r="BB1396" s="43"/>
      <c r="BC1396" s="173"/>
      <c r="BD1396" s="173"/>
      <c r="BE1396" s="173"/>
      <c r="BF1396" s="173"/>
      <c r="BG1396" s="166"/>
      <c r="BH1396" s="166"/>
      <c r="BI1396" s="160"/>
      <c r="BJ1396" s="43">
        <f t="shared" si="143"/>
        <v>0</v>
      </c>
      <c r="BK1396" s="43"/>
      <c r="BL1396" s="43"/>
      <c r="BM1396" s="43"/>
      <c r="BN1396" s="43">
        <f>BJ1396*AV1396/AW1396</f>
        <v>0</v>
      </c>
      <c r="BO1396" s="2"/>
      <c r="BP1396" s="2"/>
      <c r="BQ1396"/>
      <c r="BR1396" s="2" t="s">
        <v>10975</v>
      </c>
    </row>
    <row r="1397" spans="1:70" x14ac:dyDescent="0.2">
      <c r="A1397" t="s">
        <v>5208</v>
      </c>
      <c r="B1397" t="s">
        <v>9448</v>
      </c>
      <c r="C1397" t="s">
        <v>81</v>
      </c>
      <c r="D1397" t="s">
        <v>1490</v>
      </c>
      <c r="E1397" t="s">
        <v>83</v>
      </c>
      <c r="F1397" t="s">
        <v>34</v>
      </c>
      <c r="G1397" s="22">
        <v>32</v>
      </c>
      <c r="H1397" s="22">
        <v>26</v>
      </c>
      <c r="I1397" s="27">
        <f t="shared" si="144"/>
        <v>26</v>
      </c>
      <c r="J1397" s="22"/>
      <c r="K1397" s="90"/>
      <c r="L1397" s="90"/>
      <c r="M1397" s="22">
        <v>6</v>
      </c>
      <c r="N1397" t="s">
        <v>35</v>
      </c>
      <c r="O1397" t="s">
        <v>35</v>
      </c>
      <c r="P1397" t="s">
        <v>36</v>
      </c>
      <c r="Q1397" t="s">
        <v>6752</v>
      </c>
      <c r="U1397" s="2" t="s">
        <v>6546</v>
      </c>
      <c r="V1397" t="s">
        <v>9499</v>
      </c>
      <c r="W1397" t="s">
        <v>9500</v>
      </c>
      <c r="Y1397" s="90"/>
      <c r="Z1397" s="2">
        <v>17</v>
      </c>
      <c r="AA1397" s="79">
        <v>47</v>
      </c>
      <c r="AB1397" s="22"/>
      <c r="AC1397" s="22"/>
      <c r="AD1397" s="22"/>
      <c r="AE1397" s="86" t="s">
        <v>9485</v>
      </c>
      <c r="AF1397" t="s">
        <v>9491</v>
      </c>
      <c r="AI1397" t="s">
        <v>690</v>
      </c>
      <c r="AK1397" t="s">
        <v>166</v>
      </c>
      <c r="AU1397"/>
      <c r="AV1397" s="87">
        <v>146</v>
      </c>
      <c r="AW1397" s="87">
        <v>512</v>
      </c>
      <c r="BC1397" s="173"/>
      <c r="BD1397" s="173"/>
      <c r="BE1397" s="173"/>
      <c r="BF1397" s="173"/>
      <c r="BG1397" s="166"/>
      <c r="BH1397" s="166"/>
      <c r="BI1397" s="160"/>
      <c r="BJ1397" s="43">
        <f t="shared" si="143"/>
        <v>0</v>
      </c>
      <c r="BN1397" s="43">
        <f>BJ1397*AV1397/AW1397</f>
        <v>0</v>
      </c>
      <c r="BR1397" s="2" t="s">
        <v>10975</v>
      </c>
    </row>
    <row r="1398" spans="1:70" x14ac:dyDescent="0.2">
      <c r="A1398" t="s">
        <v>5208</v>
      </c>
      <c r="B1398" t="s">
        <v>9448</v>
      </c>
      <c r="C1398" t="s">
        <v>81</v>
      </c>
      <c r="D1398" t="s">
        <v>1490</v>
      </c>
      <c r="E1398" t="s">
        <v>83</v>
      </c>
      <c r="F1398" t="s">
        <v>34</v>
      </c>
      <c r="G1398" s="22">
        <v>32</v>
      </c>
      <c r="H1398" s="22">
        <v>26</v>
      </c>
      <c r="I1398" s="27">
        <f t="shared" si="144"/>
        <v>26</v>
      </c>
      <c r="J1398" s="22"/>
      <c r="K1398" s="90"/>
      <c r="L1398" s="90"/>
      <c r="M1398" s="22">
        <v>6</v>
      </c>
      <c r="N1398" t="s">
        <v>35</v>
      </c>
      <c r="O1398" t="s">
        <v>35</v>
      </c>
      <c r="P1398" t="s">
        <v>36</v>
      </c>
      <c r="Q1398" t="s">
        <v>6565</v>
      </c>
      <c r="U1398" s="2" t="s">
        <v>6546</v>
      </c>
      <c r="V1398" t="s">
        <v>9501</v>
      </c>
      <c r="W1398" t="s">
        <v>9502</v>
      </c>
      <c r="Y1398" s="90"/>
      <c r="Z1398" s="2">
        <v>17</v>
      </c>
      <c r="AA1398" s="79">
        <v>26</v>
      </c>
      <c r="AB1398" s="22"/>
      <c r="AC1398" s="22"/>
      <c r="AD1398" s="22"/>
      <c r="AE1398" s="86" t="s">
        <v>9485</v>
      </c>
      <c r="AF1398" t="s">
        <v>9491</v>
      </c>
      <c r="AI1398" t="s">
        <v>690</v>
      </c>
      <c r="AK1398" t="s">
        <v>166</v>
      </c>
      <c r="AU1398"/>
      <c r="AV1398" s="87">
        <v>146</v>
      </c>
      <c r="AW1398" s="87">
        <v>512</v>
      </c>
      <c r="BC1398" s="173"/>
      <c r="BD1398" s="173"/>
      <c r="BE1398" s="173"/>
      <c r="BF1398" s="173"/>
      <c r="BG1398" s="166"/>
      <c r="BH1398" s="166"/>
      <c r="BI1398" s="160"/>
      <c r="BJ1398" s="43">
        <f t="shared" si="143"/>
        <v>0</v>
      </c>
      <c r="BN1398" s="43">
        <f>BJ1398*AV1398/AW1398</f>
        <v>0</v>
      </c>
      <c r="BR1398" s="2" t="s">
        <v>10975</v>
      </c>
    </row>
    <row r="1399" spans="1:70" s="61" customFormat="1" x14ac:dyDescent="0.2">
      <c r="A1399" s="61" t="s">
        <v>5208</v>
      </c>
      <c r="B1399" s="61" t="s">
        <v>9448</v>
      </c>
      <c r="C1399" s="61" t="s">
        <v>81</v>
      </c>
      <c r="D1399" t="s">
        <v>1490</v>
      </c>
      <c r="E1399" t="s">
        <v>83</v>
      </c>
      <c r="F1399" t="s">
        <v>34</v>
      </c>
      <c r="G1399" s="62">
        <v>32</v>
      </c>
      <c r="H1399" s="62">
        <v>26</v>
      </c>
      <c r="I1399" s="77">
        <f t="shared" si="144"/>
        <v>26</v>
      </c>
      <c r="J1399" s="62"/>
      <c r="K1399" s="91"/>
      <c r="L1399" s="91"/>
      <c r="M1399" s="62">
        <v>6</v>
      </c>
      <c r="N1399" s="61" t="s">
        <v>35</v>
      </c>
      <c r="O1399" s="61" t="s">
        <v>35</v>
      </c>
      <c r="P1399" s="61" t="s">
        <v>36</v>
      </c>
      <c r="Q1399" s="61" t="s">
        <v>6625</v>
      </c>
      <c r="R1399"/>
      <c r="S1399"/>
      <c r="T1399"/>
      <c r="U1399" s="63" t="s">
        <v>6546</v>
      </c>
      <c r="V1399" s="61" t="s">
        <v>9503</v>
      </c>
      <c r="W1399" t="s">
        <v>9450</v>
      </c>
      <c r="Y1399" s="90"/>
      <c r="Z1399" s="63">
        <v>16</v>
      </c>
      <c r="AA1399" s="78">
        <v>43</v>
      </c>
      <c r="AB1399" s="62"/>
      <c r="AC1399" s="62"/>
      <c r="AD1399" s="62"/>
      <c r="AE1399" s="64" t="s">
        <v>8321</v>
      </c>
      <c r="AF1399" s="61" t="s">
        <v>9504</v>
      </c>
      <c r="AG1399"/>
      <c r="AH1399"/>
      <c r="AI1399" s="61" t="s">
        <v>690</v>
      </c>
      <c r="AJ1399"/>
      <c r="AK1399" t="s">
        <v>166</v>
      </c>
      <c r="AL1399"/>
      <c r="AM1399"/>
      <c r="AN1399"/>
      <c r="AO1399"/>
      <c r="AP1399"/>
      <c r="AQ1399"/>
      <c r="AR1399"/>
      <c r="AS1399" s="63"/>
      <c r="AW1399" s="63"/>
      <c r="AY1399" s="65"/>
      <c r="AZ1399" s="65"/>
      <c r="BA1399" s="65"/>
      <c r="BB1399" s="65"/>
      <c r="BC1399" s="173"/>
      <c r="BD1399" s="173"/>
      <c r="BE1399" s="173"/>
      <c r="BF1399" s="173"/>
      <c r="BG1399" s="169"/>
      <c r="BH1399" s="169"/>
      <c r="BI1399" s="171"/>
      <c r="BJ1399" s="43">
        <f t="shared" si="143"/>
        <v>0</v>
      </c>
      <c r="BK1399" s="65"/>
      <c r="BL1399" s="66"/>
      <c r="BM1399" s="66"/>
      <c r="BN1399" s="66"/>
      <c r="BO1399" s="68" t="s">
        <v>9505</v>
      </c>
      <c r="BP1399" s="63"/>
      <c r="BR1399" s="2" t="s">
        <v>10975</v>
      </c>
    </row>
    <row r="1400" spans="1:70" s="61" customFormat="1" x14ac:dyDescent="0.2">
      <c r="A1400" t="s">
        <v>5208</v>
      </c>
      <c r="B1400" t="s">
        <v>9448</v>
      </c>
      <c r="C1400" t="s">
        <v>81</v>
      </c>
      <c r="D1400" t="s">
        <v>1490</v>
      </c>
      <c r="E1400" t="s">
        <v>83</v>
      </c>
      <c r="F1400" t="s">
        <v>34</v>
      </c>
      <c r="G1400" s="22">
        <v>32</v>
      </c>
      <c r="H1400" s="22">
        <v>26</v>
      </c>
      <c r="I1400" s="27">
        <f t="shared" si="144"/>
        <v>26</v>
      </c>
      <c r="J1400" s="22"/>
      <c r="K1400" s="90"/>
      <c r="L1400" s="90"/>
      <c r="M1400" s="22">
        <v>6</v>
      </c>
      <c r="N1400" t="s">
        <v>35</v>
      </c>
      <c r="O1400" t="s">
        <v>35</v>
      </c>
      <c r="P1400" t="s">
        <v>36</v>
      </c>
      <c r="Q1400" t="s">
        <v>6730</v>
      </c>
      <c r="R1400"/>
      <c r="S1400"/>
      <c r="T1400"/>
      <c r="U1400" s="2" t="s">
        <v>6546</v>
      </c>
      <c r="V1400" t="s">
        <v>9506</v>
      </c>
      <c r="W1400" t="s">
        <v>9450</v>
      </c>
      <c r="X1400"/>
      <c r="Y1400" s="90"/>
      <c r="Z1400" s="2">
        <v>16</v>
      </c>
      <c r="AA1400" s="79">
        <v>43</v>
      </c>
      <c r="AB1400" s="22"/>
      <c r="AC1400" s="22"/>
      <c r="AD1400" s="22"/>
      <c r="AE1400" s="45" t="s">
        <v>8321</v>
      </c>
      <c r="AF1400" t="s">
        <v>9507</v>
      </c>
      <c r="AG1400"/>
      <c r="AH1400"/>
      <c r="AI1400" t="s">
        <v>690</v>
      </c>
      <c r="AJ1400"/>
      <c r="AK1400" t="s">
        <v>166</v>
      </c>
      <c r="AL1400"/>
      <c r="AM1400"/>
      <c r="AN1400" t="s">
        <v>465</v>
      </c>
      <c r="AO1400"/>
      <c r="AP1400"/>
      <c r="AQ1400"/>
      <c r="AR1400"/>
      <c r="AS1400" s="2"/>
      <c r="AT1400"/>
      <c r="AU1400"/>
      <c r="AV1400"/>
      <c r="AW1400" s="2"/>
      <c r="AX1400" s="2"/>
      <c r="AY1400" s="43"/>
      <c r="AZ1400" s="43"/>
      <c r="BA1400" s="43"/>
      <c r="BB1400" s="43"/>
      <c r="BC1400" s="173"/>
      <c r="BD1400" s="173"/>
      <c r="BE1400" s="173"/>
      <c r="BF1400" s="173"/>
      <c r="BG1400" s="166"/>
      <c r="BH1400" s="166"/>
      <c r="BI1400" s="160"/>
      <c r="BJ1400" s="43">
        <f t="shared" si="143"/>
        <v>0</v>
      </c>
      <c r="BK1400" s="43">
        <f>BJ1400</f>
        <v>0</v>
      </c>
      <c r="BL1400" s="44"/>
      <c r="BM1400" s="44"/>
      <c r="BN1400" s="44"/>
      <c r="BO1400" s="2"/>
      <c r="BP1400" s="2"/>
      <c r="BQ1400"/>
      <c r="BR1400" s="2" t="s">
        <v>10975</v>
      </c>
    </row>
    <row r="1401" spans="1:70" x14ac:dyDescent="0.2">
      <c r="A1401" t="s">
        <v>5208</v>
      </c>
      <c r="B1401" t="s">
        <v>9448</v>
      </c>
      <c r="C1401" t="s">
        <v>81</v>
      </c>
      <c r="D1401" t="s">
        <v>1490</v>
      </c>
      <c r="E1401" t="s">
        <v>83</v>
      </c>
      <c r="F1401" t="s">
        <v>34</v>
      </c>
      <c r="G1401" s="22">
        <v>32</v>
      </c>
      <c r="H1401" s="22">
        <v>26</v>
      </c>
      <c r="I1401" s="27">
        <f t="shared" si="144"/>
        <v>26</v>
      </c>
      <c r="J1401" s="22"/>
      <c r="K1401" s="90"/>
      <c r="L1401" s="90"/>
      <c r="M1401" s="22">
        <v>6</v>
      </c>
      <c r="N1401" t="s">
        <v>35</v>
      </c>
      <c r="O1401" t="s">
        <v>35</v>
      </c>
      <c r="P1401" t="s">
        <v>36</v>
      </c>
      <c r="Q1401" t="s">
        <v>6748</v>
      </c>
      <c r="U1401" s="2" t="s">
        <v>6546</v>
      </c>
      <c r="V1401" t="s">
        <v>9508</v>
      </c>
      <c r="W1401" t="s">
        <v>9454</v>
      </c>
      <c r="Y1401" s="90"/>
      <c r="Z1401" s="2">
        <v>16</v>
      </c>
      <c r="AA1401" s="79">
        <v>43</v>
      </c>
      <c r="AB1401" s="22"/>
      <c r="AC1401" s="22"/>
      <c r="AD1401" s="22"/>
      <c r="AE1401" s="45" t="s">
        <v>8321</v>
      </c>
      <c r="AF1401" t="s">
        <v>9509</v>
      </c>
      <c r="AI1401" t="s">
        <v>690</v>
      </c>
      <c r="AK1401" t="s">
        <v>166</v>
      </c>
      <c r="AN1401" t="s">
        <v>465</v>
      </c>
      <c r="AS1401" s="2"/>
      <c r="AU1401"/>
      <c r="AV1401"/>
      <c r="BC1401" s="173"/>
      <c r="BD1401" s="173"/>
      <c r="BE1401" s="173"/>
      <c r="BF1401" s="173"/>
      <c r="BG1401" s="166"/>
      <c r="BH1401" s="166"/>
      <c r="BI1401" s="160"/>
      <c r="BJ1401" s="43">
        <f t="shared" si="143"/>
        <v>0</v>
      </c>
      <c r="BK1401" s="43">
        <f>BJ1401</f>
        <v>0</v>
      </c>
      <c r="BL1401" s="44"/>
      <c r="BM1401" s="44"/>
      <c r="BN1401" s="44"/>
      <c r="BR1401" s="2" t="s">
        <v>10975</v>
      </c>
    </row>
    <row r="1402" spans="1:70" x14ac:dyDescent="0.2">
      <c r="A1402" t="s">
        <v>5208</v>
      </c>
      <c r="B1402" t="s">
        <v>9448</v>
      </c>
      <c r="C1402" t="s">
        <v>81</v>
      </c>
      <c r="D1402" t="s">
        <v>1490</v>
      </c>
      <c r="E1402" t="s">
        <v>83</v>
      </c>
      <c r="F1402" t="s">
        <v>34</v>
      </c>
      <c r="G1402" s="22">
        <v>32</v>
      </c>
      <c r="H1402" s="22">
        <v>26</v>
      </c>
      <c r="I1402" s="27">
        <f t="shared" si="144"/>
        <v>26</v>
      </c>
      <c r="J1402" s="22"/>
      <c r="K1402" s="90"/>
      <c r="L1402" s="90"/>
      <c r="M1402" s="22">
        <v>6</v>
      </c>
      <c r="N1402" t="s">
        <v>35</v>
      </c>
      <c r="O1402" t="s">
        <v>35</v>
      </c>
      <c r="P1402" t="s">
        <v>36</v>
      </c>
      <c r="Q1402" t="s">
        <v>5257</v>
      </c>
      <c r="U1402" s="2" t="s">
        <v>6546</v>
      </c>
      <c r="V1402" t="s">
        <v>9510</v>
      </c>
      <c r="W1402" t="s">
        <v>9454</v>
      </c>
      <c r="Y1402" s="90"/>
      <c r="Z1402" s="2">
        <v>16</v>
      </c>
      <c r="AA1402" s="79">
        <v>42</v>
      </c>
      <c r="AB1402" s="22"/>
      <c r="AC1402" s="22"/>
      <c r="AD1402" s="22"/>
      <c r="AE1402" s="45" t="s">
        <v>8299</v>
      </c>
      <c r="AF1402" t="s">
        <v>9511</v>
      </c>
      <c r="AI1402" t="s">
        <v>690</v>
      </c>
      <c r="AK1402" t="s">
        <v>166</v>
      </c>
      <c r="AN1402" t="s">
        <v>465</v>
      </c>
      <c r="AS1402" s="2"/>
      <c r="AU1402"/>
      <c r="AV1402"/>
      <c r="BC1402" s="173"/>
      <c r="BD1402" s="173"/>
      <c r="BE1402" s="173"/>
      <c r="BF1402" s="173"/>
      <c r="BG1402" s="166"/>
      <c r="BH1402" s="166"/>
      <c r="BI1402" s="160"/>
      <c r="BJ1402" s="43">
        <f t="shared" si="143"/>
        <v>0</v>
      </c>
      <c r="BK1402" s="43">
        <f>BJ1402</f>
        <v>0</v>
      </c>
      <c r="BL1402" s="44"/>
      <c r="BM1402" s="44"/>
      <c r="BN1402" s="44"/>
      <c r="BR1402" s="2" t="s">
        <v>10975</v>
      </c>
    </row>
    <row r="1403" spans="1:70" x14ac:dyDescent="0.2">
      <c r="A1403" t="s">
        <v>5208</v>
      </c>
      <c r="B1403" t="s">
        <v>9448</v>
      </c>
      <c r="C1403" t="s">
        <v>81</v>
      </c>
      <c r="D1403" t="s">
        <v>1490</v>
      </c>
      <c r="E1403" t="s">
        <v>83</v>
      </c>
      <c r="F1403" t="s">
        <v>34</v>
      </c>
      <c r="G1403" s="22">
        <v>32</v>
      </c>
      <c r="H1403" s="22">
        <v>26</v>
      </c>
      <c r="I1403" s="27">
        <f t="shared" si="144"/>
        <v>26</v>
      </c>
      <c r="J1403" s="22"/>
      <c r="K1403" s="90"/>
      <c r="L1403" s="90"/>
      <c r="M1403" s="22">
        <v>6</v>
      </c>
      <c r="N1403" t="s">
        <v>35</v>
      </c>
      <c r="O1403" t="s">
        <v>35</v>
      </c>
      <c r="P1403" t="s">
        <v>36</v>
      </c>
      <c r="Q1403" t="s">
        <v>6742</v>
      </c>
      <c r="U1403" s="2" t="s">
        <v>6546</v>
      </c>
      <c r="V1403" t="s">
        <v>9512</v>
      </c>
      <c r="W1403" t="s">
        <v>9454</v>
      </c>
      <c r="Y1403" s="90"/>
      <c r="Z1403" s="2">
        <v>16</v>
      </c>
      <c r="AA1403" s="79">
        <v>35</v>
      </c>
      <c r="AB1403" s="22"/>
      <c r="AC1403" s="22"/>
      <c r="AD1403" s="22"/>
      <c r="AE1403" s="45" t="s">
        <v>7225</v>
      </c>
      <c r="AF1403" t="s">
        <v>9509</v>
      </c>
      <c r="AI1403" t="s">
        <v>690</v>
      </c>
      <c r="AK1403" t="s">
        <v>166</v>
      </c>
      <c r="AN1403" t="s">
        <v>465</v>
      </c>
      <c r="AS1403" s="2"/>
      <c r="AU1403"/>
      <c r="AV1403"/>
      <c r="BC1403" s="173"/>
      <c r="BD1403" s="173"/>
      <c r="BE1403" s="173"/>
      <c r="BF1403" s="173"/>
      <c r="BG1403" s="166"/>
      <c r="BH1403" s="166"/>
      <c r="BI1403" s="160"/>
      <c r="BJ1403" s="43">
        <f t="shared" si="143"/>
        <v>0</v>
      </c>
      <c r="BK1403" s="43">
        <f>BJ1403</f>
        <v>0</v>
      </c>
      <c r="BL1403" s="44"/>
      <c r="BM1403" s="44"/>
      <c r="BN1403" s="44"/>
      <c r="BR1403" s="2" t="s">
        <v>10975</v>
      </c>
    </row>
    <row r="1404" spans="1:70" x14ac:dyDescent="0.2">
      <c r="A1404" t="s">
        <v>5208</v>
      </c>
      <c r="B1404" t="s">
        <v>9448</v>
      </c>
      <c r="C1404" t="s">
        <v>81</v>
      </c>
      <c r="D1404" t="s">
        <v>1490</v>
      </c>
      <c r="E1404" t="s">
        <v>83</v>
      </c>
      <c r="F1404" t="s">
        <v>34</v>
      </c>
      <c r="G1404" s="22">
        <v>32</v>
      </c>
      <c r="H1404" s="22">
        <v>26</v>
      </c>
      <c r="I1404" s="27">
        <f t="shared" si="144"/>
        <v>26</v>
      </c>
      <c r="J1404" s="22"/>
      <c r="K1404" s="90"/>
      <c r="L1404" s="90"/>
      <c r="M1404" s="22">
        <v>6</v>
      </c>
      <c r="N1404" t="s">
        <v>35</v>
      </c>
      <c r="O1404" t="s">
        <v>35</v>
      </c>
      <c r="P1404" t="s">
        <v>36</v>
      </c>
      <c r="Q1404" t="s">
        <v>6763</v>
      </c>
      <c r="U1404" s="2" t="s">
        <v>6546</v>
      </c>
      <c r="V1404" t="s">
        <v>9513</v>
      </c>
      <c r="W1404" t="s">
        <v>9454</v>
      </c>
      <c r="Y1404" s="90"/>
      <c r="Z1404" s="2">
        <v>16</v>
      </c>
      <c r="AA1404" s="79">
        <v>41</v>
      </c>
      <c r="AB1404" s="22"/>
      <c r="AC1404" s="22"/>
      <c r="AD1404" s="22"/>
      <c r="AE1404" s="45" t="s">
        <v>9514</v>
      </c>
      <c r="AF1404" t="s">
        <v>9509</v>
      </c>
      <c r="AI1404" t="s">
        <v>690</v>
      </c>
      <c r="AK1404" t="s">
        <v>166</v>
      </c>
      <c r="AN1404" t="s">
        <v>465</v>
      </c>
      <c r="AS1404" s="2"/>
      <c r="AU1404"/>
      <c r="AV1404"/>
      <c r="BC1404" s="173"/>
      <c r="BD1404" s="173"/>
      <c r="BE1404" s="173"/>
      <c r="BF1404" s="173"/>
      <c r="BG1404" s="166"/>
      <c r="BH1404" s="166"/>
      <c r="BI1404" s="160"/>
      <c r="BJ1404" s="43">
        <f t="shared" si="143"/>
        <v>0</v>
      </c>
      <c r="BK1404" s="43">
        <f>BJ1404</f>
        <v>0</v>
      </c>
      <c r="BL1404" s="44"/>
      <c r="BM1404" s="44"/>
      <c r="BN1404" s="44"/>
      <c r="BR1404" s="2" t="s">
        <v>10975</v>
      </c>
    </row>
    <row r="1405" spans="1:70" s="61" customFormat="1" x14ac:dyDescent="0.2">
      <c r="A1405" s="61" t="s">
        <v>5208</v>
      </c>
      <c r="B1405" s="61" t="s">
        <v>9448</v>
      </c>
      <c r="C1405" s="61" t="s">
        <v>81</v>
      </c>
      <c r="D1405" t="s">
        <v>1490</v>
      </c>
      <c r="E1405" t="s">
        <v>83</v>
      </c>
      <c r="F1405" t="s">
        <v>34</v>
      </c>
      <c r="G1405" s="62">
        <v>32</v>
      </c>
      <c r="H1405" s="62">
        <v>26</v>
      </c>
      <c r="I1405" s="77">
        <f t="shared" si="144"/>
        <v>26</v>
      </c>
      <c r="J1405" s="62"/>
      <c r="K1405" s="91"/>
      <c r="L1405" s="91"/>
      <c r="M1405" s="62">
        <v>6</v>
      </c>
      <c r="N1405" s="61" t="s">
        <v>35</v>
      </c>
      <c r="O1405" s="61" t="s">
        <v>35</v>
      </c>
      <c r="P1405" s="61" t="s">
        <v>36</v>
      </c>
      <c r="Q1405" s="61" t="s">
        <v>6572</v>
      </c>
      <c r="R1405"/>
      <c r="S1405"/>
      <c r="T1405"/>
      <c r="U1405" s="63" t="s">
        <v>6546</v>
      </c>
      <c r="V1405" s="61" t="s">
        <v>9515</v>
      </c>
      <c r="W1405" t="s">
        <v>9459</v>
      </c>
      <c r="Y1405" s="90"/>
      <c r="Z1405" s="63">
        <v>16</v>
      </c>
      <c r="AA1405" s="78">
        <v>34</v>
      </c>
      <c r="AB1405" s="62"/>
      <c r="AC1405" s="62"/>
      <c r="AD1405" s="62"/>
      <c r="AE1405" s="64" t="s">
        <v>7605</v>
      </c>
      <c r="AF1405" s="61" t="s">
        <v>9516</v>
      </c>
      <c r="AG1405"/>
      <c r="AH1405"/>
      <c r="AI1405" s="61" t="s">
        <v>690</v>
      </c>
      <c r="AJ1405"/>
      <c r="AK1405" t="s">
        <v>166</v>
      </c>
      <c r="AL1405"/>
      <c r="AM1405"/>
      <c r="AN1405" t="s">
        <v>465</v>
      </c>
      <c r="AO1405"/>
      <c r="AP1405"/>
      <c r="AQ1405"/>
      <c r="AR1405"/>
      <c r="AS1405" s="63"/>
      <c r="AW1405" s="63"/>
      <c r="AY1405" s="65"/>
      <c r="AZ1405" s="65"/>
      <c r="BA1405" s="65"/>
      <c r="BB1405" s="65"/>
      <c r="BC1405" s="173"/>
      <c r="BD1405" s="173"/>
      <c r="BE1405" s="173"/>
      <c r="BF1405" s="173"/>
      <c r="BG1405" s="169"/>
      <c r="BH1405" s="169"/>
      <c r="BI1405" s="171"/>
      <c r="BJ1405" s="43">
        <f t="shared" si="143"/>
        <v>0</v>
      </c>
      <c r="BK1405" s="65"/>
      <c r="BL1405" s="66"/>
      <c r="BM1405" s="66"/>
      <c r="BN1405" s="66"/>
      <c r="BO1405" s="68" t="s">
        <v>9517</v>
      </c>
      <c r="BP1405" s="63"/>
      <c r="BR1405" s="2" t="s">
        <v>10975</v>
      </c>
    </row>
    <row r="1406" spans="1:70" x14ac:dyDescent="0.2">
      <c r="A1406" t="s">
        <v>5208</v>
      </c>
      <c r="B1406" t="s">
        <v>9448</v>
      </c>
      <c r="C1406" t="s">
        <v>81</v>
      </c>
      <c r="D1406" t="s">
        <v>1490</v>
      </c>
      <c r="E1406" t="s">
        <v>83</v>
      </c>
      <c r="F1406" t="s">
        <v>34</v>
      </c>
      <c r="G1406" s="22">
        <v>32</v>
      </c>
      <c r="H1406" s="22">
        <v>26</v>
      </c>
      <c r="I1406" s="27">
        <f t="shared" si="144"/>
        <v>26</v>
      </c>
      <c r="J1406" s="22"/>
      <c r="K1406" s="90"/>
      <c r="L1406" s="90"/>
      <c r="M1406" s="22">
        <v>6</v>
      </c>
      <c r="N1406" t="s">
        <v>35</v>
      </c>
      <c r="O1406" t="s">
        <v>35</v>
      </c>
      <c r="P1406" t="s">
        <v>36</v>
      </c>
      <c r="Q1406" t="s">
        <v>5242</v>
      </c>
      <c r="U1406" s="2" t="s">
        <v>6546</v>
      </c>
      <c r="V1406" t="s">
        <v>9518</v>
      </c>
      <c r="W1406" t="s">
        <v>9462</v>
      </c>
      <c r="Y1406" s="90"/>
      <c r="Z1406" s="2">
        <v>16</v>
      </c>
      <c r="AA1406" s="79">
        <v>41</v>
      </c>
      <c r="AB1406" s="22"/>
      <c r="AC1406" s="22"/>
      <c r="AD1406" s="22"/>
      <c r="AE1406" s="45" t="s">
        <v>7605</v>
      </c>
      <c r="AF1406" t="s">
        <v>9509</v>
      </c>
      <c r="AI1406" t="s">
        <v>690</v>
      </c>
      <c r="AK1406" t="s">
        <v>166</v>
      </c>
      <c r="AN1406" t="s">
        <v>465</v>
      </c>
      <c r="AS1406" s="2"/>
      <c r="AU1406"/>
      <c r="AV1406"/>
      <c r="BC1406" s="173"/>
      <c r="BD1406" s="173"/>
      <c r="BE1406" s="173"/>
      <c r="BF1406" s="173"/>
      <c r="BG1406" s="166"/>
      <c r="BH1406" s="166"/>
      <c r="BI1406" s="160"/>
      <c r="BJ1406" s="43">
        <f t="shared" si="143"/>
        <v>0</v>
      </c>
      <c r="BK1406" s="43">
        <f>BJ1406</f>
        <v>0</v>
      </c>
      <c r="BL1406" s="44"/>
      <c r="BM1406" s="44"/>
      <c r="BN1406" s="44"/>
      <c r="BR1406" s="2" t="s">
        <v>10975</v>
      </c>
    </row>
    <row r="1407" spans="1:70" x14ac:dyDescent="0.2">
      <c r="A1407" t="s">
        <v>5208</v>
      </c>
      <c r="B1407" t="s">
        <v>9448</v>
      </c>
      <c r="C1407" t="s">
        <v>81</v>
      </c>
      <c r="D1407" t="s">
        <v>1490</v>
      </c>
      <c r="E1407" t="s">
        <v>83</v>
      </c>
      <c r="F1407" t="s">
        <v>34</v>
      </c>
      <c r="G1407" s="22">
        <v>32</v>
      </c>
      <c r="H1407" s="22">
        <v>26</v>
      </c>
      <c r="I1407" s="27">
        <f t="shared" si="144"/>
        <v>26</v>
      </c>
      <c r="J1407" s="22"/>
      <c r="K1407" s="90"/>
      <c r="L1407" s="90"/>
      <c r="M1407" s="22">
        <v>6</v>
      </c>
      <c r="N1407" t="s">
        <v>35</v>
      </c>
      <c r="O1407" t="s">
        <v>35</v>
      </c>
      <c r="P1407" t="s">
        <v>36</v>
      </c>
      <c r="Q1407" t="s">
        <v>6755</v>
      </c>
      <c r="U1407" s="2" t="s">
        <v>6546</v>
      </c>
      <c r="V1407" t="s">
        <v>9519</v>
      </c>
      <c r="W1407" t="s">
        <v>9464</v>
      </c>
      <c r="Y1407" s="90"/>
      <c r="Z1407" s="2">
        <v>16</v>
      </c>
      <c r="AA1407" s="79">
        <v>34</v>
      </c>
      <c r="AB1407" s="22"/>
      <c r="AC1407" s="22"/>
      <c r="AD1407" s="22"/>
      <c r="AE1407" s="45" t="s">
        <v>7605</v>
      </c>
      <c r="AF1407" t="s">
        <v>9520</v>
      </c>
      <c r="AI1407" t="s">
        <v>690</v>
      </c>
      <c r="AK1407" t="s">
        <v>166</v>
      </c>
      <c r="AN1407" t="s">
        <v>465</v>
      </c>
      <c r="AS1407" s="2"/>
      <c r="AU1407"/>
      <c r="AV1407"/>
      <c r="BC1407" s="173"/>
      <c r="BD1407" s="173"/>
      <c r="BE1407" s="173"/>
      <c r="BF1407" s="173"/>
      <c r="BG1407" s="166"/>
      <c r="BH1407" s="166"/>
      <c r="BI1407" s="160"/>
      <c r="BJ1407" s="43">
        <f t="shared" si="143"/>
        <v>0</v>
      </c>
      <c r="BK1407" s="43">
        <f>BJ1407</f>
        <v>0</v>
      </c>
      <c r="BL1407" s="44"/>
      <c r="BM1407" s="44"/>
      <c r="BN1407" s="44"/>
      <c r="BR1407" s="2" t="s">
        <v>10975</v>
      </c>
    </row>
    <row r="1408" spans="1:70" x14ac:dyDescent="0.2">
      <c r="A1408" t="s">
        <v>5208</v>
      </c>
      <c r="B1408" t="s">
        <v>9448</v>
      </c>
      <c r="C1408" t="s">
        <v>81</v>
      </c>
      <c r="D1408" t="s">
        <v>1490</v>
      </c>
      <c r="E1408" t="s">
        <v>83</v>
      </c>
      <c r="F1408" t="s">
        <v>34</v>
      </c>
      <c r="G1408" s="22">
        <v>32</v>
      </c>
      <c r="H1408" s="22">
        <v>26</v>
      </c>
      <c r="I1408" s="27">
        <f t="shared" si="144"/>
        <v>26</v>
      </c>
      <c r="J1408" s="22"/>
      <c r="K1408" s="90"/>
      <c r="L1408" s="90"/>
      <c r="M1408" s="22">
        <v>6</v>
      </c>
      <c r="N1408" t="s">
        <v>35</v>
      </c>
      <c r="O1408" t="s">
        <v>35</v>
      </c>
      <c r="P1408" t="s">
        <v>36</v>
      </c>
      <c r="Q1408" t="s">
        <v>6559</v>
      </c>
      <c r="U1408" s="2" t="s">
        <v>6546</v>
      </c>
      <c r="V1408" t="s">
        <v>9521</v>
      </c>
      <c r="W1408" t="s">
        <v>9468</v>
      </c>
      <c r="Y1408" s="90"/>
      <c r="Z1408" s="2">
        <v>16</v>
      </c>
      <c r="AA1408" s="79">
        <v>42</v>
      </c>
      <c r="AB1408" s="22"/>
      <c r="AC1408" s="22"/>
      <c r="AD1408" s="22"/>
      <c r="AE1408" s="45" t="s">
        <v>7605</v>
      </c>
      <c r="AF1408" t="s">
        <v>9509</v>
      </c>
      <c r="AI1408" t="s">
        <v>690</v>
      </c>
      <c r="AK1408" t="s">
        <v>166</v>
      </c>
      <c r="AN1408" t="s">
        <v>465</v>
      </c>
      <c r="AS1408" s="2"/>
      <c r="AU1408"/>
      <c r="AV1408"/>
      <c r="BC1408" s="173"/>
      <c r="BD1408" s="173"/>
      <c r="BE1408" s="173"/>
      <c r="BF1408" s="173"/>
      <c r="BG1408" s="166"/>
      <c r="BH1408" s="166"/>
      <c r="BI1408" s="160"/>
      <c r="BJ1408" s="43">
        <f t="shared" si="143"/>
        <v>0</v>
      </c>
      <c r="BK1408" s="43">
        <f>BJ1408</f>
        <v>0</v>
      </c>
      <c r="BL1408" s="44"/>
      <c r="BM1408" s="44"/>
      <c r="BN1408" s="44"/>
      <c r="BR1408" s="2" t="s">
        <v>10975</v>
      </c>
    </row>
    <row r="1409" spans="1:70" s="61" customFormat="1" x14ac:dyDescent="0.2">
      <c r="A1409" t="s">
        <v>5208</v>
      </c>
      <c r="B1409" t="s">
        <v>9448</v>
      </c>
      <c r="C1409" t="s">
        <v>81</v>
      </c>
      <c r="D1409" t="s">
        <v>1490</v>
      </c>
      <c r="E1409" t="s">
        <v>83</v>
      </c>
      <c r="F1409" t="s">
        <v>34</v>
      </c>
      <c r="G1409" s="22">
        <v>32</v>
      </c>
      <c r="H1409" s="22">
        <v>26</v>
      </c>
      <c r="I1409" s="27">
        <f t="shared" si="144"/>
        <v>26</v>
      </c>
      <c r="J1409" s="22"/>
      <c r="K1409" s="90"/>
      <c r="L1409" s="90"/>
      <c r="M1409" s="22">
        <v>6</v>
      </c>
      <c r="N1409" t="s">
        <v>35</v>
      </c>
      <c r="O1409" t="s">
        <v>35</v>
      </c>
      <c r="P1409" t="s">
        <v>36</v>
      </c>
      <c r="Q1409" t="s">
        <v>6752</v>
      </c>
      <c r="R1409"/>
      <c r="S1409"/>
      <c r="T1409"/>
      <c r="U1409" s="2" t="s">
        <v>6546</v>
      </c>
      <c r="V1409" t="s">
        <v>9522</v>
      </c>
      <c r="W1409" t="s">
        <v>9500</v>
      </c>
      <c r="X1409"/>
      <c r="Y1409" s="90"/>
      <c r="Z1409" s="2">
        <v>16</v>
      </c>
      <c r="AA1409" s="79">
        <v>34</v>
      </c>
      <c r="AB1409" s="22"/>
      <c r="AC1409" s="22"/>
      <c r="AD1409" s="22"/>
      <c r="AE1409" s="45" t="s">
        <v>7605</v>
      </c>
      <c r="AF1409" t="s">
        <v>9509</v>
      </c>
      <c r="AG1409"/>
      <c r="AH1409"/>
      <c r="AI1409" t="s">
        <v>690</v>
      </c>
      <c r="AJ1409"/>
      <c r="AK1409" t="s">
        <v>166</v>
      </c>
      <c r="AL1409"/>
      <c r="AM1409"/>
      <c r="AN1409" t="s">
        <v>465</v>
      </c>
      <c r="AO1409"/>
      <c r="AP1409"/>
      <c r="AQ1409"/>
      <c r="AR1409"/>
      <c r="AS1409" s="2"/>
      <c r="AT1409"/>
      <c r="AU1409"/>
      <c r="AV1409"/>
      <c r="AW1409" s="2"/>
      <c r="AX1409" s="2"/>
      <c r="AY1409" s="43"/>
      <c r="AZ1409" s="43"/>
      <c r="BA1409" s="43"/>
      <c r="BB1409" s="43"/>
      <c r="BC1409" s="173"/>
      <c r="BD1409" s="173"/>
      <c r="BE1409" s="173"/>
      <c r="BF1409" s="173"/>
      <c r="BG1409" s="166"/>
      <c r="BH1409" s="166"/>
      <c r="BI1409" s="160"/>
      <c r="BJ1409" s="43">
        <f t="shared" si="143"/>
        <v>0</v>
      </c>
      <c r="BK1409" s="43">
        <f>BJ1409</f>
        <v>0</v>
      </c>
      <c r="BL1409" s="44"/>
      <c r="BM1409" s="44"/>
      <c r="BN1409" s="44"/>
      <c r="BO1409" s="2"/>
      <c r="BP1409" s="2"/>
      <c r="BQ1409"/>
      <c r="BR1409" s="2" t="s">
        <v>10975</v>
      </c>
    </row>
    <row r="1410" spans="1:70" s="61" customFormat="1" x14ac:dyDescent="0.2">
      <c r="A1410" t="s">
        <v>5208</v>
      </c>
      <c r="B1410" t="s">
        <v>9448</v>
      </c>
      <c r="C1410" t="s">
        <v>81</v>
      </c>
      <c r="D1410" t="s">
        <v>1490</v>
      </c>
      <c r="E1410" t="s">
        <v>83</v>
      </c>
      <c r="F1410" t="s">
        <v>34</v>
      </c>
      <c r="G1410" s="22">
        <v>32</v>
      </c>
      <c r="H1410" s="22">
        <v>26</v>
      </c>
      <c r="I1410" s="27">
        <f t="shared" si="144"/>
        <v>26</v>
      </c>
      <c r="J1410" s="22"/>
      <c r="K1410" s="90"/>
      <c r="L1410" s="90"/>
      <c r="M1410" s="22">
        <v>6</v>
      </c>
      <c r="N1410" t="s">
        <v>35</v>
      </c>
      <c r="O1410" t="s">
        <v>35</v>
      </c>
      <c r="P1410" t="s">
        <v>36</v>
      </c>
      <c r="Q1410" t="s">
        <v>6565</v>
      </c>
      <c r="R1410"/>
      <c r="S1410"/>
      <c r="T1410"/>
      <c r="U1410" s="2" t="s">
        <v>6546</v>
      </c>
      <c r="V1410" t="s">
        <v>9523</v>
      </c>
      <c r="W1410" t="s">
        <v>9502</v>
      </c>
      <c r="X1410"/>
      <c r="Y1410" s="90"/>
      <c r="Z1410" s="2">
        <v>16</v>
      </c>
      <c r="AA1410" s="79">
        <v>44</v>
      </c>
      <c r="AB1410" s="22"/>
      <c r="AC1410" s="22"/>
      <c r="AD1410" s="22"/>
      <c r="AE1410" s="45" t="s">
        <v>7605</v>
      </c>
      <c r="AF1410" t="s">
        <v>9520</v>
      </c>
      <c r="AG1410"/>
      <c r="AH1410"/>
      <c r="AI1410" t="s">
        <v>690</v>
      </c>
      <c r="AJ1410"/>
      <c r="AK1410" t="s">
        <v>166</v>
      </c>
      <c r="AL1410"/>
      <c r="AM1410"/>
      <c r="AN1410" t="s">
        <v>465</v>
      </c>
      <c r="AO1410"/>
      <c r="AP1410"/>
      <c r="AQ1410"/>
      <c r="AR1410"/>
      <c r="AS1410" s="2"/>
      <c r="AT1410"/>
      <c r="AU1410"/>
      <c r="AV1410"/>
      <c r="AW1410" s="2"/>
      <c r="AX1410" s="2"/>
      <c r="AY1410" s="43"/>
      <c r="AZ1410" s="43"/>
      <c r="BA1410" s="43"/>
      <c r="BB1410" s="43"/>
      <c r="BC1410" s="173"/>
      <c r="BD1410" s="173"/>
      <c r="BE1410" s="173"/>
      <c r="BF1410" s="173"/>
      <c r="BG1410" s="166"/>
      <c r="BH1410" s="166"/>
      <c r="BI1410" s="160"/>
      <c r="BJ1410" s="43">
        <f t="shared" si="143"/>
        <v>0</v>
      </c>
      <c r="BK1410" s="43">
        <f>BJ1410</f>
        <v>0</v>
      </c>
      <c r="BL1410" s="44"/>
      <c r="BM1410" s="44"/>
      <c r="BN1410" s="44"/>
      <c r="BO1410" s="2"/>
      <c r="BP1410" s="2"/>
      <c r="BQ1410"/>
      <c r="BR1410" s="2" t="s">
        <v>10975</v>
      </c>
    </row>
    <row r="1411" spans="1:70" x14ac:dyDescent="0.2">
      <c r="A1411" t="s">
        <v>5208</v>
      </c>
      <c r="B1411" t="s">
        <v>9448</v>
      </c>
      <c r="C1411" t="s">
        <v>81</v>
      </c>
      <c r="D1411" t="s">
        <v>1490</v>
      </c>
      <c r="E1411" t="s">
        <v>83</v>
      </c>
      <c r="F1411" t="s">
        <v>34</v>
      </c>
      <c r="G1411" s="22">
        <v>32</v>
      </c>
      <c r="H1411" s="22">
        <v>26</v>
      </c>
      <c r="I1411" s="27">
        <f t="shared" si="144"/>
        <v>26</v>
      </c>
      <c r="J1411" s="22"/>
      <c r="K1411" s="90"/>
      <c r="L1411" s="90"/>
      <c r="M1411" s="22">
        <v>6</v>
      </c>
      <c r="N1411" t="s">
        <v>35</v>
      </c>
      <c r="O1411" t="s">
        <v>35</v>
      </c>
      <c r="P1411" t="s">
        <v>36</v>
      </c>
      <c r="Q1411" t="s">
        <v>6730</v>
      </c>
      <c r="U1411" s="2" t="s">
        <v>6546</v>
      </c>
      <c r="V1411" t="s">
        <v>9524</v>
      </c>
      <c r="W1411" t="s">
        <v>9450</v>
      </c>
      <c r="Y1411" s="90"/>
      <c r="Z1411" s="2">
        <v>12</v>
      </c>
      <c r="AA1411" s="79">
        <v>43</v>
      </c>
      <c r="AB1411" s="22"/>
      <c r="AC1411" s="22"/>
      <c r="AD1411" s="22"/>
      <c r="AE1411" s="45" t="s">
        <v>9525</v>
      </c>
      <c r="AF1411" t="s">
        <v>9526</v>
      </c>
      <c r="AI1411" t="s">
        <v>690</v>
      </c>
      <c r="AK1411" t="s">
        <v>166</v>
      </c>
      <c r="AU1411" s="88"/>
      <c r="AV1411"/>
      <c r="BC1411" s="173"/>
      <c r="BD1411" s="173"/>
      <c r="BE1411" s="173"/>
      <c r="BF1411" s="173"/>
      <c r="BG1411" s="166"/>
      <c r="BH1411" s="166"/>
      <c r="BI1411" s="160"/>
      <c r="BJ1411" s="43">
        <f t="shared" si="143"/>
        <v>0</v>
      </c>
      <c r="BK1411" s="44"/>
      <c r="BL1411" s="44"/>
      <c r="BM1411" s="44">
        <f>BJ1411</f>
        <v>0</v>
      </c>
      <c r="BN1411" s="44"/>
      <c r="BR1411" s="2" t="s">
        <v>10975</v>
      </c>
    </row>
    <row r="1412" spans="1:70" x14ac:dyDescent="0.2">
      <c r="A1412" t="s">
        <v>5208</v>
      </c>
      <c r="B1412" t="s">
        <v>9448</v>
      </c>
      <c r="C1412" t="s">
        <v>81</v>
      </c>
      <c r="D1412" t="s">
        <v>1490</v>
      </c>
      <c r="E1412" t="s">
        <v>83</v>
      </c>
      <c r="F1412" t="s">
        <v>34</v>
      </c>
      <c r="G1412" s="22">
        <v>32</v>
      </c>
      <c r="H1412" s="22">
        <v>26</v>
      </c>
      <c r="I1412" s="27">
        <f t="shared" si="144"/>
        <v>26</v>
      </c>
      <c r="J1412" s="22"/>
      <c r="K1412" s="90"/>
      <c r="L1412" s="90"/>
      <c r="M1412" s="22">
        <v>6</v>
      </c>
      <c r="N1412" t="s">
        <v>35</v>
      </c>
      <c r="O1412" t="s">
        <v>35</v>
      </c>
      <c r="P1412" t="s">
        <v>36</v>
      </c>
      <c r="Q1412" t="s">
        <v>6659</v>
      </c>
      <c r="U1412" s="2" t="s">
        <v>6546</v>
      </c>
      <c r="V1412" t="s">
        <v>9527</v>
      </c>
      <c r="W1412" t="s">
        <v>9450</v>
      </c>
      <c r="Y1412" s="90"/>
      <c r="Z1412" s="2">
        <v>12</v>
      </c>
      <c r="AA1412" s="79">
        <v>40</v>
      </c>
      <c r="AB1412" s="22"/>
      <c r="AC1412" s="22"/>
      <c r="AD1412" s="22"/>
      <c r="AE1412" s="45" t="s">
        <v>9525</v>
      </c>
      <c r="AF1412" t="s">
        <v>9526</v>
      </c>
      <c r="AI1412" t="s">
        <v>690</v>
      </c>
      <c r="AK1412" t="s">
        <v>166</v>
      </c>
      <c r="AU1412" s="88"/>
      <c r="AV1412"/>
      <c r="BC1412" s="173"/>
      <c r="BD1412" s="173"/>
      <c r="BE1412" s="173"/>
      <c r="BF1412" s="173"/>
      <c r="BG1412" s="166"/>
      <c r="BH1412" s="166"/>
      <c r="BI1412" s="160"/>
      <c r="BJ1412" s="43">
        <f t="shared" ref="BJ1412:BJ1475" si="146">BD1412+BF1412</f>
        <v>0</v>
      </c>
      <c r="BK1412" s="44"/>
      <c r="BL1412" s="44"/>
      <c r="BM1412" s="44">
        <f>BJ1412</f>
        <v>0</v>
      </c>
      <c r="BN1412" s="44"/>
      <c r="BR1412" s="2" t="s">
        <v>10975</v>
      </c>
    </row>
    <row r="1413" spans="1:70" s="61" customFormat="1" x14ac:dyDescent="0.2">
      <c r="A1413" t="s">
        <v>5208</v>
      </c>
      <c r="B1413" t="s">
        <v>9448</v>
      </c>
      <c r="C1413" t="s">
        <v>81</v>
      </c>
      <c r="D1413" t="s">
        <v>1490</v>
      </c>
      <c r="E1413" t="s">
        <v>83</v>
      </c>
      <c r="F1413" t="s">
        <v>34</v>
      </c>
      <c r="G1413" s="22">
        <v>32</v>
      </c>
      <c r="H1413" s="22">
        <v>26</v>
      </c>
      <c r="I1413" s="27">
        <f t="shared" ref="I1413:I1476" si="147">H1413-J1413</f>
        <v>26</v>
      </c>
      <c r="J1413" s="22"/>
      <c r="K1413" s="90"/>
      <c r="L1413" s="90"/>
      <c r="M1413" s="22">
        <v>6</v>
      </c>
      <c r="N1413" t="s">
        <v>35</v>
      </c>
      <c r="O1413" t="s">
        <v>35</v>
      </c>
      <c r="P1413" t="s">
        <v>36</v>
      </c>
      <c r="Q1413" t="s">
        <v>6742</v>
      </c>
      <c r="R1413"/>
      <c r="S1413"/>
      <c r="T1413"/>
      <c r="U1413" s="2" t="s">
        <v>6546</v>
      </c>
      <c r="V1413" t="s">
        <v>9528</v>
      </c>
      <c r="W1413" t="s">
        <v>9454</v>
      </c>
      <c r="X1413"/>
      <c r="Y1413" s="90"/>
      <c r="Z1413" s="2">
        <v>12</v>
      </c>
      <c r="AA1413" s="79">
        <v>40</v>
      </c>
      <c r="AB1413" s="22"/>
      <c r="AC1413" s="22"/>
      <c r="AD1413" s="22"/>
      <c r="AE1413" s="45" t="s">
        <v>9525</v>
      </c>
      <c r="AF1413" t="s">
        <v>9526</v>
      </c>
      <c r="AG1413"/>
      <c r="AH1413"/>
      <c r="AI1413" t="s">
        <v>690</v>
      </c>
      <c r="AJ1413"/>
      <c r="AK1413" t="s">
        <v>166</v>
      </c>
      <c r="AL1413"/>
      <c r="AM1413"/>
      <c r="AN1413"/>
      <c r="AO1413"/>
      <c r="AP1413"/>
      <c r="AQ1413"/>
      <c r="AR1413"/>
      <c r="AS1413"/>
      <c r="AT1413"/>
      <c r="AU1413" s="88"/>
      <c r="AV1413"/>
      <c r="AW1413" s="2"/>
      <c r="AX1413" s="2"/>
      <c r="AY1413" s="43"/>
      <c r="AZ1413" s="43"/>
      <c r="BA1413" s="43"/>
      <c r="BB1413" s="43"/>
      <c r="BC1413" s="173"/>
      <c r="BD1413" s="173"/>
      <c r="BE1413" s="173"/>
      <c r="BF1413" s="173"/>
      <c r="BG1413" s="166"/>
      <c r="BH1413" s="166"/>
      <c r="BI1413" s="160"/>
      <c r="BJ1413" s="43">
        <f t="shared" si="146"/>
        <v>0</v>
      </c>
      <c r="BK1413" s="44"/>
      <c r="BL1413" s="44"/>
      <c r="BM1413" s="44">
        <f>BJ1413</f>
        <v>0</v>
      </c>
      <c r="BN1413" s="44"/>
      <c r="BO1413" s="2"/>
      <c r="BP1413" s="2"/>
      <c r="BQ1413"/>
      <c r="BR1413" s="2" t="s">
        <v>10975</v>
      </c>
    </row>
    <row r="1414" spans="1:70" s="61" customFormat="1" x14ac:dyDescent="0.2">
      <c r="A1414" t="s">
        <v>5208</v>
      </c>
      <c r="B1414" t="s">
        <v>9448</v>
      </c>
      <c r="C1414" t="s">
        <v>81</v>
      </c>
      <c r="D1414" t="s">
        <v>1490</v>
      </c>
      <c r="E1414" t="s">
        <v>83</v>
      </c>
      <c r="F1414" t="s">
        <v>34</v>
      </c>
      <c r="G1414" s="22">
        <v>32</v>
      </c>
      <c r="H1414" s="22">
        <v>26</v>
      </c>
      <c r="I1414" s="27">
        <f t="shared" si="147"/>
        <v>26</v>
      </c>
      <c r="J1414" s="22"/>
      <c r="K1414" s="90"/>
      <c r="L1414" s="90"/>
      <c r="M1414" s="22">
        <v>6</v>
      </c>
      <c r="N1414" t="s">
        <v>35</v>
      </c>
      <c r="O1414" t="s">
        <v>35</v>
      </c>
      <c r="P1414" t="s">
        <v>36</v>
      </c>
      <c r="Q1414" t="s">
        <v>5234</v>
      </c>
      <c r="R1414"/>
      <c r="S1414"/>
      <c r="T1414"/>
      <c r="U1414" s="2" t="s">
        <v>6546</v>
      </c>
      <c r="V1414" t="s">
        <v>9529</v>
      </c>
      <c r="W1414" t="s">
        <v>9454</v>
      </c>
      <c r="X1414"/>
      <c r="Y1414" s="90"/>
      <c r="Z1414" s="2">
        <v>12</v>
      </c>
      <c r="AA1414" s="79">
        <v>39</v>
      </c>
      <c r="AB1414" s="22"/>
      <c r="AC1414" s="22"/>
      <c r="AD1414" s="22"/>
      <c r="AE1414" s="45" t="s">
        <v>9530</v>
      </c>
      <c r="AF1414" t="s">
        <v>9531</v>
      </c>
      <c r="AG1414"/>
      <c r="AH1414"/>
      <c r="AI1414" t="s">
        <v>690</v>
      </c>
      <c r="AJ1414"/>
      <c r="AK1414" t="s">
        <v>166</v>
      </c>
      <c r="AL1414"/>
      <c r="AM1414"/>
      <c r="AN1414"/>
      <c r="AO1414"/>
      <c r="AP1414"/>
      <c r="AQ1414"/>
      <c r="AR1414"/>
      <c r="AS1414"/>
      <c r="AT1414"/>
      <c r="AU1414" s="88"/>
      <c r="AV1414"/>
      <c r="AW1414" s="2"/>
      <c r="AX1414" s="2"/>
      <c r="AY1414" s="43"/>
      <c r="AZ1414" s="43"/>
      <c r="BA1414" s="43"/>
      <c r="BB1414" s="43"/>
      <c r="BC1414" s="173"/>
      <c r="BD1414" s="173"/>
      <c r="BE1414" s="173"/>
      <c r="BF1414" s="173"/>
      <c r="BG1414" s="166"/>
      <c r="BH1414" s="166"/>
      <c r="BI1414" s="160"/>
      <c r="BJ1414" s="43">
        <f t="shared" si="146"/>
        <v>0</v>
      </c>
      <c r="BK1414" s="44"/>
      <c r="BL1414" s="44"/>
      <c r="BM1414" s="44">
        <f>BJ1414</f>
        <v>0</v>
      </c>
      <c r="BN1414" s="44"/>
      <c r="BO1414" s="2"/>
      <c r="BP1414" s="2"/>
      <c r="BQ1414"/>
      <c r="BR1414" s="2" t="s">
        <v>10975</v>
      </c>
    </row>
    <row r="1415" spans="1:70" x14ac:dyDescent="0.2">
      <c r="A1415" t="s">
        <v>5208</v>
      </c>
      <c r="B1415" t="s">
        <v>9448</v>
      </c>
      <c r="C1415" t="s">
        <v>81</v>
      </c>
      <c r="D1415" t="s">
        <v>1490</v>
      </c>
      <c r="E1415" t="s">
        <v>83</v>
      </c>
      <c r="F1415" t="s">
        <v>34</v>
      </c>
      <c r="G1415" s="22">
        <v>32</v>
      </c>
      <c r="H1415" s="22">
        <v>26</v>
      </c>
      <c r="I1415" s="27">
        <f t="shared" si="147"/>
        <v>26</v>
      </c>
      <c r="J1415" s="22"/>
      <c r="K1415" s="90"/>
      <c r="L1415" s="90"/>
      <c r="M1415" s="22">
        <v>6</v>
      </c>
      <c r="N1415" t="s">
        <v>35</v>
      </c>
      <c r="O1415" t="s">
        <v>35</v>
      </c>
      <c r="P1415" t="s">
        <v>36</v>
      </c>
      <c r="Q1415" t="s">
        <v>5239</v>
      </c>
      <c r="U1415" s="2" t="s">
        <v>6546</v>
      </c>
      <c r="V1415" t="s">
        <v>9532</v>
      </c>
      <c r="W1415" t="s">
        <v>9454</v>
      </c>
      <c r="Y1415" s="90"/>
      <c r="Z1415" s="2">
        <v>12</v>
      </c>
      <c r="AA1415" s="79">
        <v>39</v>
      </c>
      <c r="AB1415" s="22"/>
      <c r="AC1415" s="22"/>
      <c r="AD1415" s="22"/>
      <c r="AE1415" s="45" t="s">
        <v>9525</v>
      </c>
      <c r="AF1415" t="s">
        <v>9526</v>
      </c>
      <c r="AI1415" t="s">
        <v>690</v>
      </c>
      <c r="AK1415" t="s">
        <v>166</v>
      </c>
      <c r="AU1415" s="88"/>
      <c r="AV1415"/>
      <c r="BC1415" s="173"/>
      <c r="BD1415" s="173"/>
      <c r="BE1415" s="173"/>
      <c r="BF1415" s="173"/>
      <c r="BG1415" s="166"/>
      <c r="BH1415" s="166"/>
      <c r="BI1415" s="160"/>
      <c r="BJ1415" s="43">
        <f t="shared" si="146"/>
        <v>0</v>
      </c>
      <c r="BK1415" s="44"/>
      <c r="BL1415" s="44"/>
      <c r="BM1415" s="44">
        <f>BJ1415</f>
        <v>0</v>
      </c>
      <c r="BN1415" s="44"/>
      <c r="BR1415" s="2" t="s">
        <v>10975</v>
      </c>
    </row>
    <row r="1416" spans="1:70" s="61" customFormat="1" x14ac:dyDescent="0.2">
      <c r="A1416" s="61" t="s">
        <v>5208</v>
      </c>
      <c r="B1416" s="61" t="s">
        <v>9448</v>
      </c>
      <c r="C1416" s="61" t="s">
        <v>81</v>
      </c>
      <c r="D1416" t="s">
        <v>1490</v>
      </c>
      <c r="E1416" t="s">
        <v>83</v>
      </c>
      <c r="F1416" t="s">
        <v>34</v>
      </c>
      <c r="G1416" s="62">
        <v>32</v>
      </c>
      <c r="H1416" s="62">
        <v>26</v>
      </c>
      <c r="I1416" s="77">
        <f t="shared" si="147"/>
        <v>26</v>
      </c>
      <c r="J1416" s="62"/>
      <c r="K1416" s="91"/>
      <c r="L1416" s="91"/>
      <c r="M1416" s="62">
        <v>6</v>
      </c>
      <c r="N1416" s="61" t="s">
        <v>35</v>
      </c>
      <c r="O1416" s="61" t="s">
        <v>35</v>
      </c>
      <c r="P1416" s="61" t="s">
        <v>36</v>
      </c>
      <c r="Q1416" s="61" t="s">
        <v>6623</v>
      </c>
      <c r="R1416"/>
      <c r="S1416"/>
      <c r="T1416"/>
      <c r="U1416" s="63" t="s">
        <v>6546</v>
      </c>
      <c r="V1416" s="61" t="s">
        <v>9533</v>
      </c>
      <c r="W1416" t="s">
        <v>9454</v>
      </c>
      <c r="Y1416" s="90"/>
      <c r="Z1416" s="63">
        <v>12</v>
      </c>
      <c r="AA1416" s="78">
        <v>39</v>
      </c>
      <c r="AB1416" s="62"/>
      <c r="AC1416" s="62"/>
      <c r="AD1416" s="62"/>
      <c r="AE1416" s="64" t="s">
        <v>9534</v>
      </c>
      <c r="AF1416" s="61" t="s">
        <v>9535</v>
      </c>
      <c r="AG1416"/>
      <c r="AH1416"/>
      <c r="AI1416" s="61" t="s">
        <v>690</v>
      </c>
      <c r="AJ1416"/>
      <c r="AK1416" t="s">
        <v>166</v>
      </c>
      <c r="AL1416"/>
      <c r="AM1416"/>
      <c r="AN1416"/>
      <c r="AO1416"/>
      <c r="AP1416"/>
      <c r="AQ1416"/>
      <c r="AR1416"/>
      <c r="AU1416" s="89"/>
      <c r="AW1416" s="63"/>
      <c r="AY1416" s="65"/>
      <c r="AZ1416" s="65"/>
      <c r="BA1416" s="65"/>
      <c r="BB1416" s="65"/>
      <c r="BC1416" s="173"/>
      <c r="BD1416" s="173"/>
      <c r="BE1416" s="173"/>
      <c r="BF1416" s="173"/>
      <c r="BG1416" s="169"/>
      <c r="BH1416" s="169"/>
      <c r="BI1416" s="171"/>
      <c r="BJ1416" s="43">
        <f t="shared" si="146"/>
        <v>0</v>
      </c>
      <c r="BK1416" s="66"/>
      <c r="BL1416" s="66"/>
      <c r="BM1416" s="66"/>
      <c r="BN1416" s="66"/>
      <c r="BO1416" s="68" t="s">
        <v>9517</v>
      </c>
      <c r="BP1416" s="63"/>
      <c r="BR1416" s="2" t="s">
        <v>10975</v>
      </c>
    </row>
    <row r="1417" spans="1:70" s="61" customFormat="1" x14ac:dyDescent="0.2">
      <c r="A1417" s="61" t="s">
        <v>5208</v>
      </c>
      <c r="B1417" s="61" t="s">
        <v>9448</v>
      </c>
      <c r="C1417" s="61" t="s">
        <v>81</v>
      </c>
      <c r="D1417" t="s">
        <v>1490</v>
      </c>
      <c r="E1417" t="s">
        <v>83</v>
      </c>
      <c r="F1417" t="s">
        <v>34</v>
      </c>
      <c r="G1417" s="62">
        <v>32</v>
      </c>
      <c r="H1417" s="62">
        <v>26</v>
      </c>
      <c r="I1417" s="77">
        <f t="shared" si="147"/>
        <v>26</v>
      </c>
      <c r="J1417" s="62"/>
      <c r="K1417" s="91"/>
      <c r="L1417" s="91"/>
      <c r="M1417" s="62">
        <v>6</v>
      </c>
      <c r="N1417" s="61" t="s">
        <v>35</v>
      </c>
      <c r="O1417" s="61" t="s">
        <v>35</v>
      </c>
      <c r="P1417" s="61" t="s">
        <v>36</v>
      </c>
      <c r="Q1417" s="61" t="s">
        <v>9536</v>
      </c>
      <c r="R1417"/>
      <c r="S1417"/>
      <c r="T1417"/>
      <c r="U1417" s="63" t="s">
        <v>6546</v>
      </c>
      <c r="V1417" s="61" t="s">
        <v>9537</v>
      </c>
      <c r="W1417" t="s">
        <v>9454</v>
      </c>
      <c r="Y1417" s="90"/>
      <c r="Z1417" s="63">
        <v>12</v>
      </c>
      <c r="AA1417" s="78">
        <v>49</v>
      </c>
      <c r="AB1417" s="62"/>
      <c r="AC1417" s="62"/>
      <c r="AD1417" s="62"/>
      <c r="AE1417" s="64" t="s">
        <v>9534</v>
      </c>
      <c r="AF1417" s="61" t="s">
        <v>9535</v>
      </c>
      <c r="AG1417"/>
      <c r="AH1417"/>
      <c r="AI1417" s="61" t="s">
        <v>690</v>
      </c>
      <c r="AJ1417"/>
      <c r="AK1417" t="s">
        <v>166</v>
      </c>
      <c r="AL1417"/>
      <c r="AM1417"/>
      <c r="AN1417"/>
      <c r="AO1417"/>
      <c r="AP1417"/>
      <c r="AQ1417"/>
      <c r="AR1417"/>
      <c r="AU1417" s="89"/>
      <c r="AW1417" s="63"/>
      <c r="AY1417" s="65"/>
      <c r="AZ1417" s="65"/>
      <c r="BA1417" s="65"/>
      <c r="BB1417" s="65"/>
      <c r="BC1417" s="173"/>
      <c r="BD1417" s="173"/>
      <c r="BE1417" s="173"/>
      <c r="BF1417" s="173"/>
      <c r="BG1417" s="169"/>
      <c r="BH1417" s="169"/>
      <c r="BI1417" s="171"/>
      <c r="BJ1417" s="43">
        <f t="shared" si="146"/>
        <v>0</v>
      </c>
      <c r="BK1417" s="66"/>
      <c r="BL1417" s="66"/>
      <c r="BM1417" s="66"/>
      <c r="BN1417" s="66"/>
      <c r="BO1417" s="68" t="s">
        <v>9517</v>
      </c>
      <c r="BP1417" s="63"/>
      <c r="BR1417" s="2" t="s">
        <v>10975</v>
      </c>
    </row>
    <row r="1418" spans="1:70" x14ac:dyDescent="0.2">
      <c r="A1418" t="s">
        <v>5208</v>
      </c>
      <c r="B1418" t="s">
        <v>9448</v>
      </c>
      <c r="C1418" t="s">
        <v>81</v>
      </c>
      <c r="D1418" t="s">
        <v>1490</v>
      </c>
      <c r="E1418" t="s">
        <v>83</v>
      </c>
      <c r="F1418" t="s">
        <v>34</v>
      </c>
      <c r="G1418" s="22">
        <v>32</v>
      </c>
      <c r="H1418" s="22">
        <v>26</v>
      </c>
      <c r="I1418" s="27">
        <f t="shared" si="147"/>
        <v>26</v>
      </c>
      <c r="J1418" s="22"/>
      <c r="K1418" s="90"/>
      <c r="L1418" s="90"/>
      <c r="M1418" s="22">
        <v>6</v>
      </c>
      <c r="N1418" t="s">
        <v>35</v>
      </c>
      <c r="O1418" t="s">
        <v>35</v>
      </c>
      <c r="P1418" t="s">
        <v>36</v>
      </c>
      <c r="Q1418" t="s">
        <v>5242</v>
      </c>
      <c r="U1418" s="2" t="s">
        <v>6546</v>
      </c>
      <c r="V1418" t="s">
        <v>9538</v>
      </c>
      <c r="W1418" t="s">
        <v>9462</v>
      </c>
      <c r="Y1418" s="90"/>
      <c r="Z1418" s="2">
        <v>12</v>
      </c>
      <c r="AA1418" s="79">
        <v>44</v>
      </c>
      <c r="AB1418" s="22"/>
      <c r="AC1418" s="22"/>
      <c r="AD1418" s="22"/>
      <c r="AE1418" s="45" t="s">
        <v>9525</v>
      </c>
      <c r="AF1418" t="s">
        <v>9526</v>
      </c>
      <c r="AI1418" t="s">
        <v>690</v>
      </c>
      <c r="AK1418" t="s">
        <v>166</v>
      </c>
      <c r="AU1418" s="88"/>
      <c r="AV1418"/>
      <c r="BC1418" s="173"/>
      <c r="BD1418" s="173"/>
      <c r="BE1418" s="173"/>
      <c r="BF1418" s="173"/>
      <c r="BG1418" s="166"/>
      <c r="BH1418" s="166"/>
      <c r="BI1418" s="160"/>
      <c r="BJ1418" s="43">
        <f t="shared" si="146"/>
        <v>0</v>
      </c>
      <c r="BK1418" s="44"/>
      <c r="BL1418" s="44"/>
      <c r="BM1418" s="44">
        <f>BJ1418</f>
        <v>0</v>
      </c>
      <c r="BN1418" s="44"/>
      <c r="BR1418" s="2" t="s">
        <v>10975</v>
      </c>
    </row>
    <row r="1419" spans="1:70" x14ac:dyDescent="0.2">
      <c r="A1419" t="s">
        <v>5208</v>
      </c>
      <c r="B1419" t="s">
        <v>9448</v>
      </c>
      <c r="C1419" t="s">
        <v>81</v>
      </c>
      <c r="D1419" t="s">
        <v>1490</v>
      </c>
      <c r="E1419" t="s">
        <v>83</v>
      </c>
      <c r="F1419" t="s">
        <v>34</v>
      </c>
      <c r="G1419" s="22">
        <v>32</v>
      </c>
      <c r="H1419" s="22">
        <v>26</v>
      </c>
      <c r="I1419" s="27">
        <f t="shared" si="147"/>
        <v>26</v>
      </c>
      <c r="J1419" s="22"/>
      <c r="K1419" s="90"/>
      <c r="L1419" s="90"/>
      <c r="M1419" s="22">
        <v>6</v>
      </c>
      <c r="N1419" t="s">
        <v>35</v>
      </c>
      <c r="O1419" t="s">
        <v>35</v>
      </c>
      <c r="P1419" t="s">
        <v>36</v>
      </c>
      <c r="Q1419" t="s">
        <v>6755</v>
      </c>
      <c r="U1419" s="2" t="s">
        <v>6546</v>
      </c>
      <c r="V1419" t="s">
        <v>9539</v>
      </c>
      <c r="W1419" t="s">
        <v>9459</v>
      </c>
      <c r="Y1419" s="90"/>
      <c r="Z1419" s="2">
        <v>12</v>
      </c>
      <c r="AA1419" s="79">
        <v>39</v>
      </c>
      <c r="AB1419" s="22"/>
      <c r="AC1419" s="22"/>
      <c r="AD1419" s="22"/>
      <c r="AE1419" s="45" t="s">
        <v>9525</v>
      </c>
      <c r="AF1419" t="s">
        <v>9526</v>
      </c>
      <c r="AI1419" t="s">
        <v>690</v>
      </c>
      <c r="AK1419" t="s">
        <v>166</v>
      </c>
      <c r="AU1419" s="88"/>
      <c r="AV1419"/>
      <c r="BC1419" s="173"/>
      <c r="BD1419" s="173"/>
      <c r="BE1419" s="173"/>
      <c r="BF1419" s="173"/>
      <c r="BG1419" s="166"/>
      <c r="BH1419" s="166"/>
      <c r="BI1419" s="160"/>
      <c r="BJ1419" s="43">
        <f t="shared" si="146"/>
        <v>0</v>
      </c>
      <c r="BK1419" s="44"/>
      <c r="BL1419" s="44"/>
      <c r="BM1419" s="44">
        <f>BJ1419</f>
        <v>0</v>
      </c>
      <c r="BN1419" s="44"/>
      <c r="BR1419" s="2" t="s">
        <v>10975</v>
      </c>
    </row>
    <row r="1420" spans="1:70" s="61" customFormat="1" x14ac:dyDescent="0.2">
      <c r="A1420" s="61" t="s">
        <v>5208</v>
      </c>
      <c r="B1420" s="61" t="s">
        <v>9448</v>
      </c>
      <c r="C1420" s="61" t="s">
        <v>81</v>
      </c>
      <c r="D1420" t="s">
        <v>1490</v>
      </c>
      <c r="E1420" t="s">
        <v>83</v>
      </c>
      <c r="F1420" t="s">
        <v>34</v>
      </c>
      <c r="G1420" s="62">
        <v>32</v>
      </c>
      <c r="H1420" s="62">
        <v>26</v>
      </c>
      <c r="I1420" s="77">
        <f t="shared" si="147"/>
        <v>26</v>
      </c>
      <c r="J1420" s="62"/>
      <c r="K1420" s="91"/>
      <c r="L1420" s="91"/>
      <c r="M1420" s="62">
        <v>6</v>
      </c>
      <c r="N1420" s="61" t="s">
        <v>35</v>
      </c>
      <c r="O1420" s="61" t="s">
        <v>35</v>
      </c>
      <c r="P1420" s="61" t="s">
        <v>36</v>
      </c>
      <c r="Q1420" s="61" t="s">
        <v>6572</v>
      </c>
      <c r="R1420"/>
      <c r="S1420"/>
      <c r="T1420"/>
      <c r="U1420" s="63" t="s">
        <v>6546</v>
      </c>
      <c r="V1420" s="61" t="s">
        <v>9540</v>
      </c>
      <c r="W1420" t="s">
        <v>9459</v>
      </c>
      <c r="Y1420" s="90"/>
      <c r="Z1420" s="63">
        <v>12</v>
      </c>
      <c r="AA1420" s="78">
        <v>53</v>
      </c>
      <c r="AB1420" s="62"/>
      <c r="AC1420" s="62"/>
      <c r="AD1420" s="62"/>
      <c r="AE1420" s="64" t="s">
        <v>9534</v>
      </c>
      <c r="AF1420" s="61" t="s">
        <v>9535</v>
      </c>
      <c r="AG1420"/>
      <c r="AH1420"/>
      <c r="AI1420" s="61" t="s">
        <v>690</v>
      </c>
      <c r="AJ1420"/>
      <c r="AK1420" t="s">
        <v>166</v>
      </c>
      <c r="AL1420"/>
      <c r="AM1420"/>
      <c r="AN1420"/>
      <c r="AO1420"/>
      <c r="AP1420"/>
      <c r="AQ1420"/>
      <c r="AR1420"/>
      <c r="AU1420" s="89"/>
      <c r="AW1420" s="63"/>
      <c r="AY1420" s="65"/>
      <c r="AZ1420" s="65"/>
      <c r="BA1420" s="65"/>
      <c r="BB1420" s="65"/>
      <c r="BC1420" s="173"/>
      <c r="BD1420" s="173"/>
      <c r="BE1420" s="173"/>
      <c r="BF1420" s="173"/>
      <c r="BG1420" s="169"/>
      <c r="BH1420" s="169"/>
      <c r="BI1420" s="171"/>
      <c r="BJ1420" s="43">
        <f t="shared" si="146"/>
        <v>0</v>
      </c>
      <c r="BK1420" s="66"/>
      <c r="BL1420" s="66"/>
      <c r="BM1420" s="66"/>
      <c r="BN1420" s="66"/>
      <c r="BO1420" s="68" t="s">
        <v>9517</v>
      </c>
      <c r="BP1420" s="63"/>
      <c r="BR1420" s="2" t="s">
        <v>10975</v>
      </c>
    </row>
    <row r="1421" spans="1:70" s="61" customFormat="1" x14ac:dyDescent="0.2">
      <c r="A1421" s="61" t="s">
        <v>5208</v>
      </c>
      <c r="B1421" s="61" t="s">
        <v>9448</v>
      </c>
      <c r="C1421" s="61" t="s">
        <v>81</v>
      </c>
      <c r="D1421" t="s">
        <v>1490</v>
      </c>
      <c r="E1421" t="s">
        <v>83</v>
      </c>
      <c r="F1421" t="s">
        <v>34</v>
      </c>
      <c r="G1421" s="62">
        <v>32</v>
      </c>
      <c r="H1421" s="62">
        <v>26</v>
      </c>
      <c r="I1421" s="77">
        <f t="shared" si="147"/>
        <v>26</v>
      </c>
      <c r="J1421" s="62"/>
      <c r="K1421" s="91"/>
      <c r="L1421" s="91"/>
      <c r="M1421" s="62">
        <v>6</v>
      </c>
      <c r="N1421" s="61" t="s">
        <v>35</v>
      </c>
      <c r="O1421" s="61" t="s">
        <v>35</v>
      </c>
      <c r="P1421" s="61" t="s">
        <v>36</v>
      </c>
      <c r="Q1421" s="61" t="s">
        <v>6574</v>
      </c>
      <c r="R1421"/>
      <c r="S1421"/>
      <c r="T1421"/>
      <c r="U1421" s="63" t="s">
        <v>6546</v>
      </c>
      <c r="V1421" s="61" t="s">
        <v>9541</v>
      </c>
      <c r="W1421" t="s">
        <v>9466</v>
      </c>
      <c r="Y1421" s="90"/>
      <c r="Z1421" s="63">
        <v>12</v>
      </c>
      <c r="AA1421" s="78">
        <v>45</v>
      </c>
      <c r="AB1421" s="62"/>
      <c r="AC1421" s="62"/>
      <c r="AD1421" s="62"/>
      <c r="AE1421" s="64" t="s">
        <v>9534</v>
      </c>
      <c r="AF1421" s="61" t="s">
        <v>9535</v>
      </c>
      <c r="AG1421"/>
      <c r="AH1421"/>
      <c r="AI1421" s="61" t="s">
        <v>690</v>
      </c>
      <c r="AJ1421"/>
      <c r="AK1421" t="s">
        <v>166</v>
      </c>
      <c r="AL1421"/>
      <c r="AM1421"/>
      <c r="AN1421"/>
      <c r="AO1421"/>
      <c r="AP1421"/>
      <c r="AQ1421"/>
      <c r="AR1421"/>
      <c r="AU1421" s="89"/>
      <c r="AW1421" s="63"/>
      <c r="AY1421" s="65"/>
      <c r="AZ1421" s="65"/>
      <c r="BA1421" s="65"/>
      <c r="BB1421" s="65"/>
      <c r="BC1421" s="173"/>
      <c r="BD1421" s="173"/>
      <c r="BE1421" s="173"/>
      <c r="BF1421" s="173"/>
      <c r="BG1421" s="169"/>
      <c r="BH1421" s="169"/>
      <c r="BI1421" s="171"/>
      <c r="BJ1421" s="43">
        <f t="shared" si="146"/>
        <v>0</v>
      </c>
      <c r="BK1421" s="66"/>
      <c r="BL1421" s="66"/>
      <c r="BM1421" s="66"/>
      <c r="BN1421" s="66"/>
      <c r="BO1421" s="68" t="s">
        <v>9517</v>
      </c>
      <c r="BP1421" s="63"/>
      <c r="BR1421" s="2" t="s">
        <v>10975</v>
      </c>
    </row>
    <row r="1422" spans="1:70" s="61" customFormat="1" x14ac:dyDescent="0.2">
      <c r="A1422" t="s">
        <v>5208</v>
      </c>
      <c r="B1422" t="s">
        <v>9448</v>
      </c>
      <c r="C1422" t="s">
        <v>81</v>
      </c>
      <c r="D1422" t="s">
        <v>1490</v>
      </c>
      <c r="E1422" t="s">
        <v>83</v>
      </c>
      <c r="F1422" t="s">
        <v>34</v>
      </c>
      <c r="G1422" s="22">
        <v>32</v>
      </c>
      <c r="H1422" s="22">
        <v>26</v>
      </c>
      <c r="I1422" s="27">
        <f t="shared" si="147"/>
        <v>26</v>
      </c>
      <c r="J1422" s="22"/>
      <c r="K1422" s="90"/>
      <c r="L1422" s="90"/>
      <c r="M1422" s="22">
        <v>6</v>
      </c>
      <c r="N1422" t="s">
        <v>35</v>
      </c>
      <c r="O1422" t="s">
        <v>35</v>
      </c>
      <c r="P1422" t="s">
        <v>36</v>
      </c>
      <c r="Q1422" t="s">
        <v>6559</v>
      </c>
      <c r="R1422"/>
      <c r="S1422"/>
      <c r="T1422"/>
      <c r="U1422" s="2" t="s">
        <v>6546</v>
      </c>
      <c r="V1422" t="s">
        <v>9542</v>
      </c>
      <c r="W1422" t="s">
        <v>9468</v>
      </c>
      <c r="X1422"/>
      <c r="Y1422" s="90"/>
      <c r="Z1422" s="2">
        <v>12</v>
      </c>
      <c r="AA1422" s="79">
        <v>44</v>
      </c>
      <c r="AB1422" s="22"/>
      <c r="AC1422" s="22"/>
      <c r="AD1422" s="22"/>
      <c r="AE1422" s="45" t="s">
        <v>9525</v>
      </c>
      <c r="AF1422" t="s">
        <v>9526</v>
      </c>
      <c r="AG1422"/>
      <c r="AH1422"/>
      <c r="AI1422" t="s">
        <v>690</v>
      </c>
      <c r="AJ1422"/>
      <c r="AK1422" t="s">
        <v>166</v>
      </c>
      <c r="AL1422"/>
      <c r="AM1422"/>
      <c r="AN1422"/>
      <c r="AO1422"/>
      <c r="AP1422"/>
      <c r="AQ1422"/>
      <c r="AR1422"/>
      <c r="AS1422"/>
      <c r="AT1422"/>
      <c r="AU1422" s="88"/>
      <c r="AV1422"/>
      <c r="AW1422" s="2"/>
      <c r="AX1422" s="2"/>
      <c r="AY1422" s="43"/>
      <c r="AZ1422" s="43"/>
      <c r="BA1422" s="43"/>
      <c r="BB1422" s="43"/>
      <c r="BC1422" s="173"/>
      <c r="BD1422" s="173"/>
      <c r="BE1422" s="173"/>
      <c r="BF1422" s="173"/>
      <c r="BG1422" s="166"/>
      <c r="BH1422" s="166"/>
      <c r="BI1422" s="160"/>
      <c r="BJ1422" s="43">
        <f t="shared" si="146"/>
        <v>0</v>
      </c>
      <c r="BK1422" s="44"/>
      <c r="BL1422" s="44"/>
      <c r="BM1422" s="44">
        <f>BJ1422</f>
        <v>0</v>
      </c>
      <c r="BN1422" s="44"/>
      <c r="BO1422" s="2"/>
      <c r="BP1422" s="2"/>
      <c r="BQ1422"/>
      <c r="BR1422" s="2" t="s">
        <v>10975</v>
      </c>
    </row>
    <row r="1423" spans="1:70" s="61" customFormat="1" x14ac:dyDescent="0.2">
      <c r="A1423" t="s">
        <v>5208</v>
      </c>
      <c r="B1423" t="s">
        <v>9448</v>
      </c>
      <c r="C1423" t="s">
        <v>81</v>
      </c>
      <c r="D1423" t="s">
        <v>1490</v>
      </c>
      <c r="E1423" t="s">
        <v>83</v>
      </c>
      <c r="F1423" t="s">
        <v>34</v>
      </c>
      <c r="G1423" s="22">
        <v>32</v>
      </c>
      <c r="H1423" s="22">
        <v>26</v>
      </c>
      <c r="I1423" s="27">
        <f t="shared" si="147"/>
        <v>26</v>
      </c>
      <c r="J1423" s="22"/>
      <c r="K1423" s="90"/>
      <c r="L1423" s="90"/>
      <c r="M1423" s="22">
        <v>6</v>
      </c>
      <c r="N1423" t="s">
        <v>35</v>
      </c>
      <c r="O1423" t="s">
        <v>35</v>
      </c>
      <c r="P1423" t="s">
        <v>36</v>
      </c>
      <c r="Q1423" t="s">
        <v>6748</v>
      </c>
      <c r="R1423"/>
      <c r="S1423"/>
      <c r="T1423"/>
      <c r="U1423" s="2" t="s">
        <v>6546</v>
      </c>
      <c r="V1423" t="s">
        <v>9543</v>
      </c>
      <c r="W1423" t="s">
        <v>9502</v>
      </c>
      <c r="X1423"/>
      <c r="Y1423" s="90"/>
      <c r="Z1423" s="2">
        <v>12</v>
      </c>
      <c r="AA1423" s="79">
        <v>43</v>
      </c>
      <c r="AB1423" s="22"/>
      <c r="AC1423" s="22"/>
      <c r="AD1423" s="22"/>
      <c r="AE1423" s="45" t="s">
        <v>9525</v>
      </c>
      <c r="AF1423" t="s">
        <v>9526</v>
      </c>
      <c r="AG1423"/>
      <c r="AH1423"/>
      <c r="AI1423" t="s">
        <v>690</v>
      </c>
      <c r="AJ1423"/>
      <c r="AK1423" t="s">
        <v>166</v>
      </c>
      <c r="AL1423"/>
      <c r="AM1423"/>
      <c r="AN1423"/>
      <c r="AO1423"/>
      <c r="AP1423"/>
      <c r="AQ1423"/>
      <c r="AR1423"/>
      <c r="AS1423"/>
      <c r="AT1423"/>
      <c r="AU1423" s="88"/>
      <c r="AV1423"/>
      <c r="AW1423" s="2"/>
      <c r="AX1423" s="2"/>
      <c r="AY1423" s="43"/>
      <c r="AZ1423" s="43"/>
      <c r="BA1423" s="43"/>
      <c r="BB1423" s="43"/>
      <c r="BC1423" s="173"/>
      <c r="BD1423" s="173"/>
      <c r="BE1423" s="173"/>
      <c r="BF1423" s="173"/>
      <c r="BG1423" s="166"/>
      <c r="BH1423" s="166"/>
      <c r="BI1423" s="160"/>
      <c r="BJ1423" s="43">
        <f t="shared" si="146"/>
        <v>0</v>
      </c>
      <c r="BK1423" s="44"/>
      <c r="BL1423" s="44"/>
      <c r="BM1423" s="44">
        <f>BJ1423</f>
        <v>0</v>
      </c>
      <c r="BN1423" s="44"/>
      <c r="BO1423" s="2"/>
      <c r="BP1423" s="2"/>
      <c r="BQ1423"/>
      <c r="BR1423" s="2" t="s">
        <v>10975</v>
      </c>
    </row>
    <row r="1424" spans="1:70" x14ac:dyDescent="0.2">
      <c r="A1424" t="s">
        <v>5208</v>
      </c>
      <c r="B1424" t="s">
        <v>9448</v>
      </c>
      <c r="C1424" t="s">
        <v>81</v>
      </c>
      <c r="D1424" t="s">
        <v>1490</v>
      </c>
      <c r="E1424" t="s">
        <v>83</v>
      </c>
      <c r="F1424" t="s">
        <v>34</v>
      </c>
      <c r="G1424" s="22">
        <v>32</v>
      </c>
      <c r="H1424" s="22">
        <v>26</v>
      </c>
      <c r="I1424" s="27">
        <f t="shared" si="147"/>
        <v>26</v>
      </c>
      <c r="J1424" s="22"/>
      <c r="K1424" s="90"/>
      <c r="L1424" s="90"/>
      <c r="M1424" s="22">
        <v>6</v>
      </c>
      <c r="N1424" t="s">
        <v>35</v>
      </c>
      <c r="O1424" t="s">
        <v>35</v>
      </c>
      <c r="P1424" t="s">
        <v>36</v>
      </c>
      <c r="Q1424" t="s">
        <v>6752</v>
      </c>
      <c r="U1424" s="2" t="s">
        <v>6546</v>
      </c>
      <c r="V1424" t="s">
        <v>9544</v>
      </c>
      <c r="W1424" t="s">
        <v>9500</v>
      </c>
      <c r="Y1424" s="90"/>
      <c r="Z1424" s="2">
        <v>12</v>
      </c>
      <c r="AA1424" s="79">
        <v>39</v>
      </c>
      <c r="AB1424" s="22"/>
      <c r="AC1424" s="22"/>
      <c r="AD1424" s="22"/>
      <c r="AE1424" s="45" t="s">
        <v>9530</v>
      </c>
      <c r="AF1424" t="s">
        <v>9531</v>
      </c>
      <c r="AI1424" t="s">
        <v>690</v>
      </c>
      <c r="AK1424" t="s">
        <v>166</v>
      </c>
      <c r="AU1424" s="88"/>
      <c r="AV1424"/>
      <c r="BC1424" s="173"/>
      <c r="BD1424" s="173"/>
      <c r="BE1424" s="173"/>
      <c r="BF1424" s="173"/>
      <c r="BG1424" s="166"/>
      <c r="BH1424" s="166"/>
      <c r="BI1424" s="160"/>
      <c r="BJ1424" s="43">
        <f t="shared" si="146"/>
        <v>0</v>
      </c>
      <c r="BK1424" s="44"/>
      <c r="BL1424" s="44"/>
      <c r="BM1424" s="44">
        <f>BJ1424</f>
        <v>0</v>
      </c>
      <c r="BN1424" s="44"/>
      <c r="BR1424" s="2" t="s">
        <v>10975</v>
      </c>
    </row>
    <row r="1425" spans="1:70" x14ac:dyDescent="0.2">
      <c r="A1425" t="s">
        <v>5208</v>
      </c>
      <c r="B1425" t="s">
        <v>9448</v>
      </c>
      <c r="C1425" t="s">
        <v>81</v>
      </c>
      <c r="D1425" t="s">
        <v>1490</v>
      </c>
      <c r="E1425" t="s">
        <v>83</v>
      </c>
      <c r="F1425" t="s">
        <v>34</v>
      </c>
      <c r="G1425" s="22">
        <v>32</v>
      </c>
      <c r="H1425" s="22">
        <v>26</v>
      </c>
      <c r="I1425" s="27">
        <f t="shared" si="147"/>
        <v>26</v>
      </c>
      <c r="J1425" s="22"/>
      <c r="K1425" s="90"/>
      <c r="L1425" s="90"/>
      <c r="M1425" s="22">
        <v>6</v>
      </c>
      <c r="N1425" t="s">
        <v>35</v>
      </c>
      <c r="O1425" t="s">
        <v>35</v>
      </c>
      <c r="P1425" t="s">
        <v>36</v>
      </c>
      <c r="Q1425" t="s">
        <v>9545</v>
      </c>
      <c r="U1425" s="2" t="s">
        <v>6546</v>
      </c>
      <c r="V1425" t="s">
        <v>9546</v>
      </c>
      <c r="W1425" t="s">
        <v>9450</v>
      </c>
      <c r="Y1425" s="90"/>
      <c r="Z1425" s="2">
        <v>22</v>
      </c>
      <c r="AA1425" s="79">
        <v>52</v>
      </c>
      <c r="AB1425" s="22"/>
      <c r="AC1425" s="22"/>
      <c r="AD1425" s="22"/>
      <c r="AE1425" s="82" t="s">
        <v>9547</v>
      </c>
      <c r="AF1425" t="s">
        <v>9548</v>
      </c>
      <c r="AI1425" t="s">
        <v>690</v>
      </c>
      <c r="AK1425" t="s">
        <v>166</v>
      </c>
      <c r="AU1425" s="90">
        <v>328</v>
      </c>
      <c r="AV1425" s="90">
        <v>156</v>
      </c>
      <c r="AW1425" s="90">
        <v>726</v>
      </c>
      <c r="BC1425" s="173"/>
      <c r="BD1425" s="173"/>
      <c r="BE1425" s="173"/>
      <c r="BF1425" s="173"/>
      <c r="BG1425" s="166"/>
      <c r="BH1425" s="166"/>
      <c r="BI1425" s="160"/>
      <c r="BJ1425" s="43">
        <f t="shared" si="146"/>
        <v>0</v>
      </c>
      <c r="BM1425" s="43">
        <f>BJ1425*AU1425/AW1425</f>
        <v>0</v>
      </c>
      <c r="BN1425" s="43">
        <f>BJ1425*AV1425/AW1425</f>
        <v>0</v>
      </c>
      <c r="BR1425" s="2" t="s">
        <v>10975</v>
      </c>
    </row>
    <row r="1426" spans="1:70" s="61" customFormat="1" x14ac:dyDescent="0.2">
      <c r="A1426" t="s">
        <v>5208</v>
      </c>
      <c r="B1426" t="s">
        <v>9448</v>
      </c>
      <c r="C1426" t="s">
        <v>81</v>
      </c>
      <c r="D1426" t="s">
        <v>1490</v>
      </c>
      <c r="E1426" t="s">
        <v>83</v>
      </c>
      <c r="F1426" t="s">
        <v>34</v>
      </c>
      <c r="G1426" s="22">
        <v>32</v>
      </c>
      <c r="H1426" s="22">
        <v>26</v>
      </c>
      <c r="I1426" s="27">
        <f t="shared" si="147"/>
        <v>26</v>
      </c>
      <c r="J1426" s="22"/>
      <c r="K1426" s="90"/>
      <c r="L1426" s="90"/>
      <c r="M1426" s="22">
        <v>6</v>
      </c>
      <c r="N1426" t="s">
        <v>35</v>
      </c>
      <c r="O1426" t="s">
        <v>35</v>
      </c>
      <c r="P1426" t="s">
        <v>36</v>
      </c>
      <c r="Q1426" t="s">
        <v>6659</v>
      </c>
      <c r="R1426"/>
      <c r="S1426"/>
      <c r="T1426"/>
      <c r="U1426" s="2" t="s">
        <v>6546</v>
      </c>
      <c r="V1426" t="s">
        <v>9549</v>
      </c>
      <c r="W1426" t="s">
        <v>9450</v>
      </c>
      <c r="X1426"/>
      <c r="Y1426" s="90"/>
      <c r="Z1426" s="2">
        <v>22</v>
      </c>
      <c r="AA1426" s="79">
        <v>52</v>
      </c>
      <c r="AB1426" s="22"/>
      <c r="AC1426" s="22"/>
      <c r="AD1426" s="22"/>
      <c r="AE1426" s="82" t="s">
        <v>9550</v>
      </c>
      <c r="AF1426" t="s">
        <v>9551</v>
      </c>
      <c r="AG1426"/>
      <c r="AH1426"/>
      <c r="AI1426" t="s">
        <v>690</v>
      </c>
      <c r="AJ1426"/>
      <c r="AK1426" t="s">
        <v>166</v>
      </c>
      <c r="AL1426"/>
      <c r="AM1426"/>
      <c r="AN1426"/>
      <c r="AO1426"/>
      <c r="AP1426"/>
      <c r="AQ1426"/>
      <c r="AR1426"/>
      <c r="AS1426"/>
      <c r="AT1426"/>
      <c r="AU1426" s="90">
        <v>328</v>
      </c>
      <c r="AV1426" s="90">
        <v>156</v>
      </c>
      <c r="AW1426" s="90">
        <v>726</v>
      </c>
      <c r="AX1426" s="2"/>
      <c r="AY1426" s="43"/>
      <c r="AZ1426" s="43"/>
      <c r="BA1426" s="43"/>
      <c r="BB1426" s="43"/>
      <c r="BC1426" s="173"/>
      <c r="BD1426" s="173"/>
      <c r="BE1426" s="173"/>
      <c r="BF1426" s="173"/>
      <c r="BG1426" s="166"/>
      <c r="BH1426" s="166"/>
      <c r="BI1426" s="160"/>
      <c r="BJ1426" s="43">
        <f t="shared" si="146"/>
        <v>0</v>
      </c>
      <c r="BK1426" s="43"/>
      <c r="BL1426" s="43"/>
      <c r="BM1426" s="43">
        <f>BJ1426*AU1426/AW1426</f>
        <v>0</v>
      </c>
      <c r="BN1426" s="43">
        <f>BJ1426*AV1426/AW1426</f>
        <v>0</v>
      </c>
      <c r="BO1426" s="2"/>
      <c r="BP1426" s="2"/>
      <c r="BQ1426"/>
      <c r="BR1426" s="2" t="s">
        <v>10975</v>
      </c>
    </row>
    <row r="1427" spans="1:70" s="61" customFormat="1" x14ac:dyDescent="0.2">
      <c r="A1427" t="s">
        <v>5208</v>
      </c>
      <c r="B1427" t="s">
        <v>9448</v>
      </c>
      <c r="C1427" t="s">
        <v>81</v>
      </c>
      <c r="D1427" t="s">
        <v>1490</v>
      </c>
      <c r="E1427" t="s">
        <v>83</v>
      </c>
      <c r="F1427" t="s">
        <v>34</v>
      </c>
      <c r="G1427" s="22">
        <v>32</v>
      </c>
      <c r="H1427" s="22">
        <v>26</v>
      </c>
      <c r="I1427" s="27">
        <f t="shared" si="147"/>
        <v>26</v>
      </c>
      <c r="J1427" s="22"/>
      <c r="K1427" s="90"/>
      <c r="L1427" s="90"/>
      <c r="M1427" s="22">
        <v>6</v>
      </c>
      <c r="N1427" t="s">
        <v>35</v>
      </c>
      <c r="O1427" t="s">
        <v>35</v>
      </c>
      <c r="P1427" t="s">
        <v>36</v>
      </c>
      <c r="Q1427" t="s">
        <v>6742</v>
      </c>
      <c r="R1427"/>
      <c r="S1427"/>
      <c r="T1427"/>
      <c r="U1427" s="2" t="s">
        <v>6546</v>
      </c>
      <c r="V1427" t="s">
        <v>9552</v>
      </c>
      <c r="W1427" t="s">
        <v>9454</v>
      </c>
      <c r="X1427"/>
      <c r="Y1427" s="90"/>
      <c r="Z1427" s="2">
        <v>22</v>
      </c>
      <c r="AA1427" s="79">
        <v>47</v>
      </c>
      <c r="AB1427" s="22"/>
      <c r="AC1427" s="22"/>
      <c r="AD1427" s="22"/>
      <c r="AE1427" s="82" t="s">
        <v>9550</v>
      </c>
      <c r="AF1427" t="s">
        <v>9551</v>
      </c>
      <c r="AG1427"/>
      <c r="AH1427"/>
      <c r="AI1427" t="s">
        <v>690</v>
      </c>
      <c r="AJ1427"/>
      <c r="AK1427" t="s">
        <v>166</v>
      </c>
      <c r="AL1427"/>
      <c r="AM1427"/>
      <c r="AN1427"/>
      <c r="AO1427"/>
      <c r="AP1427"/>
      <c r="AQ1427"/>
      <c r="AR1427"/>
      <c r="AS1427"/>
      <c r="AT1427"/>
      <c r="AU1427" s="90">
        <v>328</v>
      </c>
      <c r="AV1427" s="90">
        <v>156</v>
      </c>
      <c r="AW1427" s="90">
        <v>726</v>
      </c>
      <c r="AX1427" s="2"/>
      <c r="AY1427" s="43"/>
      <c r="AZ1427" s="43"/>
      <c r="BA1427" s="43"/>
      <c r="BB1427" s="43"/>
      <c r="BC1427" s="173"/>
      <c r="BD1427" s="173"/>
      <c r="BE1427" s="173"/>
      <c r="BF1427" s="173"/>
      <c r="BG1427" s="166"/>
      <c r="BH1427" s="166"/>
      <c r="BI1427" s="160"/>
      <c r="BJ1427" s="43">
        <f t="shared" si="146"/>
        <v>0</v>
      </c>
      <c r="BK1427" s="43"/>
      <c r="BL1427" s="43"/>
      <c r="BM1427" s="43">
        <f>BJ1427*AU1427/AW1427</f>
        <v>0</v>
      </c>
      <c r="BN1427" s="43">
        <f>BJ1427*AV1427/AW1427</f>
        <v>0</v>
      </c>
      <c r="BO1427" s="2"/>
      <c r="BP1427" s="2"/>
      <c r="BQ1427"/>
      <c r="BR1427" s="2" t="s">
        <v>10975</v>
      </c>
    </row>
    <row r="1428" spans="1:70" x14ac:dyDescent="0.2">
      <c r="A1428" t="s">
        <v>5208</v>
      </c>
      <c r="B1428" t="s">
        <v>9448</v>
      </c>
      <c r="C1428" t="s">
        <v>81</v>
      </c>
      <c r="D1428" t="s">
        <v>1490</v>
      </c>
      <c r="E1428" t="s">
        <v>83</v>
      </c>
      <c r="F1428" t="s">
        <v>34</v>
      </c>
      <c r="G1428" s="22">
        <v>32</v>
      </c>
      <c r="H1428" s="22">
        <v>26</v>
      </c>
      <c r="I1428" s="27">
        <f t="shared" si="147"/>
        <v>26</v>
      </c>
      <c r="J1428" s="22"/>
      <c r="K1428" s="90"/>
      <c r="L1428" s="90"/>
      <c r="M1428" s="22">
        <v>6</v>
      </c>
      <c r="N1428" t="s">
        <v>35</v>
      </c>
      <c r="O1428" t="s">
        <v>35</v>
      </c>
      <c r="P1428" t="s">
        <v>36</v>
      </c>
      <c r="Q1428" t="s">
        <v>5234</v>
      </c>
      <c r="U1428" s="2" t="s">
        <v>6546</v>
      </c>
      <c r="V1428" t="s">
        <v>9553</v>
      </c>
      <c r="W1428" t="s">
        <v>9454</v>
      </c>
      <c r="Y1428" s="90"/>
      <c r="Z1428" s="2">
        <v>22</v>
      </c>
      <c r="AA1428" s="79">
        <v>45</v>
      </c>
      <c r="AB1428" s="22"/>
      <c r="AC1428" s="22"/>
      <c r="AD1428" s="22"/>
      <c r="AE1428" s="82" t="s">
        <v>9550</v>
      </c>
      <c r="AF1428" t="s">
        <v>9551</v>
      </c>
      <c r="AI1428" t="s">
        <v>690</v>
      </c>
      <c r="AK1428" t="s">
        <v>166</v>
      </c>
      <c r="AU1428" s="90">
        <v>328</v>
      </c>
      <c r="AV1428" s="90">
        <v>156</v>
      </c>
      <c r="AW1428" s="90">
        <v>726</v>
      </c>
      <c r="BC1428" s="173"/>
      <c r="BD1428" s="173"/>
      <c r="BE1428" s="173"/>
      <c r="BF1428" s="173"/>
      <c r="BG1428" s="166"/>
      <c r="BH1428" s="166"/>
      <c r="BI1428" s="160"/>
      <c r="BJ1428" s="43">
        <f t="shared" si="146"/>
        <v>0</v>
      </c>
      <c r="BM1428" s="43">
        <f>BJ1428*AU1428/AW1428</f>
        <v>0</v>
      </c>
      <c r="BN1428" s="43">
        <f>BJ1428*AV1428/AW1428</f>
        <v>0</v>
      </c>
      <c r="BR1428" s="2" t="s">
        <v>10975</v>
      </c>
    </row>
    <row r="1429" spans="1:70" x14ac:dyDescent="0.2">
      <c r="A1429" t="s">
        <v>5208</v>
      </c>
      <c r="B1429" t="s">
        <v>9448</v>
      </c>
      <c r="C1429" t="s">
        <v>81</v>
      </c>
      <c r="D1429" t="s">
        <v>1490</v>
      </c>
      <c r="E1429" t="s">
        <v>83</v>
      </c>
      <c r="F1429" t="s">
        <v>34</v>
      </c>
      <c r="G1429" s="22">
        <v>32</v>
      </c>
      <c r="H1429" s="22">
        <v>26</v>
      </c>
      <c r="I1429" s="27">
        <f t="shared" si="147"/>
        <v>26</v>
      </c>
      <c r="J1429" s="22"/>
      <c r="K1429" s="90"/>
      <c r="L1429" s="90"/>
      <c r="M1429" s="22">
        <v>6</v>
      </c>
      <c r="N1429" t="s">
        <v>35</v>
      </c>
      <c r="O1429" t="s">
        <v>35</v>
      </c>
      <c r="P1429" t="s">
        <v>36</v>
      </c>
      <c r="Q1429" t="s">
        <v>5239</v>
      </c>
      <c r="U1429" s="2" t="s">
        <v>6546</v>
      </c>
      <c r="V1429" t="s">
        <v>9554</v>
      </c>
      <c r="W1429" t="s">
        <v>9454</v>
      </c>
      <c r="Y1429" s="90"/>
      <c r="Z1429" s="2">
        <v>22</v>
      </c>
      <c r="AA1429" s="79">
        <v>52</v>
      </c>
      <c r="AB1429" s="22"/>
      <c r="AC1429" s="22"/>
      <c r="AD1429" s="22"/>
      <c r="AE1429" s="82" t="s">
        <v>9550</v>
      </c>
      <c r="AF1429" t="s">
        <v>9551</v>
      </c>
      <c r="AI1429" t="s">
        <v>690</v>
      </c>
      <c r="AK1429" t="s">
        <v>166</v>
      </c>
      <c r="AU1429" s="90">
        <v>328</v>
      </c>
      <c r="AV1429" s="90">
        <v>156</v>
      </c>
      <c r="AW1429" s="90">
        <v>726</v>
      </c>
      <c r="BC1429" s="173"/>
      <c r="BD1429" s="173"/>
      <c r="BE1429" s="173"/>
      <c r="BF1429" s="173"/>
      <c r="BG1429" s="166"/>
      <c r="BH1429" s="166"/>
      <c r="BI1429" s="160"/>
      <c r="BJ1429" s="43">
        <f t="shared" si="146"/>
        <v>0</v>
      </c>
      <c r="BM1429" s="43">
        <f>BJ1429*AU1429/AW1429</f>
        <v>0</v>
      </c>
      <c r="BN1429" s="43">
        <f>BJ1429*AV1429/AW1429</f>
        <v>0</v>
      </c>
      <c r="BR1429" s="2" t="s">
        <v>10975</v>
      </c>
    </row>
    <row r="1430" spans="1:70" s="61" customFormat="1" x14ac:dyDescent="0.2">
      <c r="A1430" s="61" t="s">
        <v>5208</v>
      </c>
      <c r="B1430" s="61" t="s">
        <v>9448</v>
      </c>
      <c r="C1430" s="61" t="s">
        <v>81</v>
      </c>
      <c r="D1430" t="s">
        <v>1490</v>
      </c>
      <c r="E1430" t="s">
        <v>83</v>
      </c>
      <c r="F1430" t="s">
        <v>34</v>
      </c>
      <c r="G1430" s="62">
        <v>32</v>
      </c>
      <c r="H1430" s="62">
        <v>26</v>
      </c>
      <c r="I1430" s="77">
        <f t="shared" si="147"/>
        <v>26</v>
      </c>
      <c r="J1430" s="62"/>
      <c r="K1430" s="91"/>
      <c r="L1430" s="91"/>
      <c r="M1430" s="62">
        <v>6</v>
      </c>
      <c r="N1430" s="61" t="s">
        <v>35</v>
      </c>
      <c r="O1430" s="61" t="s">
        <v>35</v>
      </c>
      <c r="P1430" s="61" t="s">
        <v>36</v>
      </c>
      <c r="Q1430" s="61" t="s">
        <v>6623</v>
      </c>
      <c r="R1430"/>
      <c r="S1430"/>
      <c r="T1430"/>
      <c r="U1430" s="63" t="s">
        <v>6546</v>
      </c>
      <c r="V1430" s="61" t="s">
        <v>9555</v>
      </c>
      <c r="W1430" t="s">
        <v>9454</v>
      </c>
      <c r="Y1430" s="90"/>
      <c r="Z1430" s="63">
        <v>22</v>
      </c>
      <c r="AA1430" s="78">
        <v>41</v>
      </c>
      <c r="AB1430" s="62"/>
      <c r="AC1430" s="62"/>
      <c r="AD1430" s="62"/>
      <c r="AE1430" s="80" t="s">
        <v>9556</v>
      </c>
      <c r="AF1430" s="61" t="s">
        <v>9557</v>
      </c>
      <c r="AG1430"/>
      <c r="AH1430"/>
      <c r="AI1430" s="61" t="s">
        <v>690</v>
      </c>
      <c r="AJ1430"/>
      <c r="AK1430" t="s">
        <v>166</v>
      </c>
      <c r="AL1430"/>
      <c r="AM1430"/>
      <c r="AN1430"/>
      <c r="AO1430"/>
      <c r="AP1430"/>
      <c r="AQ1430"/>
      <c r="AR1430"/>
      <c r="AU1430" s="91">
        <v>328</v>
      </c>
      <c r="AV1430" s="91">
        <v>156</v>
      </c>
      <c r="AW1430" s="91">
        <v>726</v>
      </c>
      <c r="AY1430" s="65"/>
      <c r="AZ1430" s="65"/>
      <c r="BA1430" s="65"/>
      <c r="BB1430" s="65"/>
      <c r="BC1430" s="173"/>
      <c r="BD1430" s="173"/>
      <c r="BE1430" s="173"/>
      <c r="BF1430" s="173"/>
      <c r="BG1430" s="169"/>
      <c r="BH1430" s="169"/>
      <c r="BI1430" s="171"/>
      <c r="BJ1430" s="43">
        <f t="shared" si="146"/>
        <v>0</v>
      </c>
      <c r="BK1430" s="65"/>
      <c r="BL1430" s="65"/>
      <c r="BM1430" s="65"/>
      <c r="BN1430" s="65"/>
      <c r="BO1430" s="68" t="s">
        <v>7810</v>
      </c>
      <c r="BP1430" s="63"/>
      <c r="BR1430" s="2" t="s">
        <v>10975</v>
      </c>
    </row>
    <row r="1431" spans="1:70" s="61" customFormat="1" x14ac:dyDescent="0.2">
      <c r="A1431" s="61" t="s">
        <v>5208</v>
      </c>
      <c r="B1431" s="61" t="s">
        <v>9448</v>
      </c>
      <c r="C1431" s="61" t="s">
        <v>81</v>
      </c>
      <c r="D1431" t="s">
        <v>1490</v>
      </c>
      <c r="E1431" t="s">
        <v>83</v>
      </c>
      <c r="F1431" t="s">
        <v>34</v>
      </c>
      <c r="G1431" s="62">
        <v>32</v>
      </c>
      <c r="H1431" s="62">
        <v>26</v>
      </c>
      <c r="I1431" s="77">
        <f t="shared" si="147"/>
        <v>26</v>
      </c>
      <c r="J1431" s="62"/>
      <c r="K1431" s="91"/>
      <c r="L1431" s="91"/>
      <c r="M1431" s="62">
        <v>6</v>
      </c>
      <c r="N1431" s="61" t="s">
        <v>35</v>
      </c>
      <c r="O1431" s="61" t="s">
        <v>35</v>
      </c>
      <c r="P1431" s="61" t="s">
        <v>36</v>
      </c>
      <c r="Q1431" s="61" t="s">
        <v>9536</v>
      </c>
      <c r="R1431"/>
      <c r="S1431"/>
      <c r="T1431"/>
      <c r="U1431" s="63" t="s">
        <v>6546</v>
      </c>
      <c r="V1431" s="61" t="s">
        <v>9558</v>
      </c>
      <c r="W1431" t="s">
        <v>9454</v>
      </c>
      <c r="Y1431" s="90"/>
      <c r="Z1431" s="63">
        <v>22</v>
      </c>
      <c r="AA1431" s="78">
        <v>50</v>
      </c>
      <c r="AB1431" s="62"/>
      <c r="AC1431" s="62"/>
      <c r="AD1431" s="62"/>
      <c r="AE1431" s="80" t="s">
        <v>9556</v>
      </c>
      <c r="AF1431" s="61" t="s">
        <v>9557</v>
      </c>
      <c r="AG1431"/>
      <c r="AH1431"/>
      <c r="AI1431" s="61" t="s">
        <v>690</v>
      </c>
      <c r="AJ1431"/>
      <c r="AK1431" t="s">
        <v>166</v>
      </c>
      <c r="AL1431"/>
      <c r="AM1431"/>
      <c r="AN1431"/>
      <c r="AO1431"/>
      <c r="AP1431"/>
      <c r="AQ1431"/>
      <c r="AR1431"/>
      <c r="AU1431" s="91">
        <v>328</v>
      </c>
      <c r="AV1431" s="91">
        <v>156</v>
      </c>
      <c r="AW1431" s="91">
        <v>726</v>
      </c>
      <c r="AY1431" s="65"/>
      <c r="AZ1431" s="65"/>
      <c r="BA1431" s="65"/>
      <c r="BB1431" s="65"/>
      <c r="BC1431" s="173"/>
      <c r="BD1431" s="173"/>
      <c r="BE1431" s="173"/>
      <c r="BF1431" s="173"/>
      <c r="BG1431" s="169"/>
      <c r="BH1431" s="169"/>
      <c r="BI1431" s="171"/>
      <c r="BJ1431" s="43">
        <f t="shared" si="146"/>
        <v>0</v>
      </c>
      <c r="BK1431" s="65"/>
      <c r="BL1431" s="65"/>
      <c r="BM1431" s="65"/>
      <c r="BN1431" s="65"/>
      <c r="BO1431" s="68" t="s">
        <v>7810</v>
      </c>
      <c r="BP1431" s="63"/>
      <c r="BR1431" s="2" t="s">
        <v>10975</v>
      </c>
    </row>
    <row r="1432" spans="1:70" x14ac:dyDescent="0.2">
      <c r="A1432" t="s">
        <v>5208</v>
      </c>
      <c r="B1432" t="s">
        <v>9448</v>
      </c>
      <c r="C1432" t="s">
        <v>81</v>
      </c>
      <c r="D1432" t="s">
        <v>1490</v>
      </c>
      <c r="E1432" t="s">
        <v>83</v>
      </c>
      <c r="F1432" t="s">
        <v>34</v>
      </c>
      <c r="G1432" s="22">
        <v>32</v>
      </c>
      <c r="H1432" s="22">
        <v>26</v>
      </c>
      <c r="I1432" s="27">
        <f t="shared" si="147"/>
        <v>26</v>
      </c>
      <c r="J1432" s="22"/>
      <c r="K1432" s="90"/>
      <c r="L1432" s="90"/>
      <c r="M1432" s="22">
        <v>6</v>
      </c>
      <c r="N1432" t="s">
        <v>35</v>
      </c>
      <c r="O1432" t="s">
        <v>35</v>
      </c>
      <c r="P1432" t="s">
        <v>36</v>
      </c>
      <c r="Q1432" t="s">
        <v>5242</v>
      </c>
      <c r="U1432" s="2" t="s">
        <v>6546</v>
      </c>
      <c r="V1432" t="s">
        <v>9559</v>
      </c>
      <c r="W1432" t="s">
        <v>9462</v>
      </c>
      <c r="Y1432" s="90"/>
      <c r="Z1432" s="2">
        <v>22</v>
      </c>
      <c r="AA1432" s="79">
        <v>85</v>
      </c>
      <c r="AB1432" s="22"/>
      <c r="AC1432" s="22"/>
      <c r="AD1432" s="22"/>
      <c r="AE1432" s="82" t="s">
        <v>9550</v>
      </c>
      <c r="AF1432" t="s">
        <v>9551</v>
      </c>
      <c r="AI1432" t="s">
        <v>690</v>
      </c>
      <c r="AK1432" t="s">
        <v>166</v>
      </c>
      <c r="AU1432" s="90">
        <v>328</v>
      </c>
      <c r="AV1432" s="90">
        <v>156</v>
      </c>
      <c r="AW1432" s="90">
        <v>726</v>
      </c>
      <c r="BC1432" s="173"/>
      <c r="BD1432" s="173"/>
      <c r="BE1432" s="173"/>
      <c r="BF1432" s="173"/>
      <c r="BG1432" s="166"/>
      <c r="BH1432" s="166"/>
      <c r="BI1432" s="160"/>
      <c r="BJ1432" s="43">
        <f t="shared" si="146"/>
        <v>0</v>
      </c>
      <c r="BM1432" s="43">
        <f>BJ1432*AU1432/AW1432</f>
        <v>0</v>
      </c>
      <c r="BN1432" s="43">
        <f>BJ1432*AV1432/AW1432</f>
        <v>0</v>
      </c>
      <c r="BR1432" s="2" t="s">
        <v>10975</v>
      </c>
    </row>
    <row r="1433" spans="1:70" x14ac:dyDescent="0.2">
      <c r="A1433" t="s">
        <v>5208</v>
      </c>
      <c r="B1433" t="s">
        <v>9448</v>
      </c>
      <c r="C1433" t="s">
        <v>81</v>
      </c>
      <c r="D1433" t="s">
        <v>1490</v>
      </c>
      <c r="E1433" t="s">
        <v>83</v>
      </c>
      <c r="F1433" t="s">
        <v>34</v>
      </c>
      <c r="G1433" s="22">
        <v>32</v>
      </c>
      <c r="H1433" s="22">
        <v>26</v>
      </c>
      <c r="I1433" s="27">
        <f t="shared" si="147"/>
        <v>26</v>
      </c>
      <c r="J1433" s="22"/>
      <c r="K1433" s="90"/>
      <c r="L1433" s="90"/>
      <c r="M1433" s="22">
        <v>6</v>
      </c>
      <c r="N1433" t="s">
        <v>35</v>
      </c>
      <c r="O1433" t="s">
        <v>35</v>
      </c>
      <c r="P1433" t="s">
        <v>36</v>
      </c>
      <c r="Q1433" t="s">
        <v>6755</v>
      </c>
      <c r="U1433" s="2" t="s">
        <v>6546</v>
      </c>
      <c r="V1433" t="s">
        <v>9560</v>
      </c>
      <c r="W1433" t="s">
        <v>9459</v>
      </c>
      <c r="Y1433" s="90"/>
      <c r="Z1433" s="2">
        <v>22</v>
      </c>
      <c r="AA1433" s="79">
        <v>46</v>
      </c>
      <c r="AB1433" s="22"/>
      <c r="AC1433" s="22"/>
      <c r="AD1433" s="22"/>
      <c r="AE1433" s="82" t="s">
        <v>9550</v>
      </c>
      <c r="AF1433" t="s">
        <v>9551</v>
      </c>
      <c r="AI1433" t="s">
        <v>690</v>
      </c>
      <c r="AK1433" t="s">
        <v>166</v>
      </c>
      <c r="AU1433" s="90">
        <v>328</v>
      </c>
      <c r="AV1433" s="90">
        <v>156</v>
      </c>
      <c r="AW1433" s="90">
        <v>726</v>
      </c>
      <c r="BC1433" s="173"/>
      <c r="BD1433" s="173"/>
      <c r="BE1433" s="173"/>
      <c r="BF1433" s="173"/>
      <c r="BG1433" s="166"/>
      <c r="BH1433" s="166"/>
      <c r="BI1433" s="160"/>
      <c r="BJ1433" s="43">
        <f t="shared" si="146"/>
        <v>0</v>
      </c>
      <c r="BM1433" s="43">
        <f>BJ1433*AU1433/AW1433</f>
        <v>0</v>
      </c>
      <c r="BN1433" s="43">
        <f>BJ1433*AV1433/AW1433</f>
        <v>0</v>
      </c>
      <c r="BR1433" s="2" t="s">
        <v>10975</v>
      </c>
    </row>
    <row r="1434" spans="1:70" s="61" customFormat="1" x14ac:dyDescent="0.2">
      <c r="A1434" s="61" t="s">
        <v>5208</v>
      </c>
      <c r="B1434" s="61" t="s">
        <v>9448</v>
      </c>
      <c r="C1434" s="61" t="s">
        <v>81</v>
      </c>
      <c r="D1434" t="s">
        <v>1490</v>
      </c>
      <c r="E1434" t="s">
        <v>83</v>
      </c>
      <c r="F1434" t="s">
        <v>34</v>
      </c>
      <c r="G1434" s="62">
        <v>32</v>
      </c>
      <c r="H1434" s="62">
        <v>26</v>
      </c>
      <c r="I1434" s="77">
        <f t="shared" si="147"/>
        <v>26</v>
      </c>
      <c r="J1434" s="62"/>
      <c r="K1434" s="91"/>
      <c r="L1434" s="91"/>
      <c r="M1434" s="62">
        <v>6</v>
      </c>
      <c r="N1434" s="61" t="s">
        <v>35</v>
      </c>
      <c r="O1434" s="61" t="s">
        <v>35</v>
      </c>
      <c r="P1434" s="61" t="s">
        <v>36</v>
      </c>
      <c r="Q1434" s="61" t="s">
        <v>6572</v>
      </c>
      <c r="R1434"/>
      <c r="S1434"/>
      <c r="T1434"/>
      <c r="U1434" s="63" t="s">
        <v>6546</v>
      </c>
      <c r="V1434" s="61" t="s">
        <v>9561</v>
      </c>
      <c r="W1434" t="s">
        <v>9459</v>
      </c>
      <c r="Y1434" s="90"/>
      <c r="Z1434" s="63">
        <v>22</v>
      </c>
      <c r="AA1434" s="78">
        <v>50</v>
      </c>
      <c r="AB1434" s="62"/>
      <c r="AC1434" s="62"/>
      <c r="AD1434" s="62"/>
      <c r="AE1434" s="80" t="s">
        <v>9556</v>
      </c>
      <c r="AF1434" s="61" t="s">
        <v>9557</v>
      </c>
      <c r="AG1434"/>
      <c r="AH1434"/>
      <c r="AI1434" s="61" t="s">
        <v>690</v>
      </c>
      <c r="AJ1434"/>
      <c r="AK1434" t="s">
        <v>166</v>
      </c>
      <c r="AL1434"/>
      <c r="AM1434"/>
      <c r="AN1434"/>
      <c r="AO1434"/>
      <c r="AP1434"/>
      <c r="AQ1434"/>
      <c r="AR1434"/>
      <c r="AU1434" s="91">
        <v>328</v>
      </c>
      <c r="AV1434" s="91">
        <v>156</v>
      </c>
      <c r="AW1434" s="91">
        <v>726</v>
      </c>
      <c r="AY1434" s="65"/>
      <c r="AZ1434" s="65"/>
      <c r="BA1434" s="65"/>
      <c r="BB1434" s="65"/>
      <c r="BC1434" s="173"/>
      <c r="BD1434" s="173"/>
      <c r="BE1434" s="173"/>
      <c r="BF1434" s="173"/>
      <c r="BG1434" s="169"/>
      <c r="BH1434" s="169"/>
      <c r="BI1434" s="171"/>
      <c r="BJ1434" s="43">
        <f t="shared" si="146"/>
        <v>0</v>
      </c>
      <c r="BK1434" s="65"/>
      <c r="BL1434" s="65"/>
      <c r="BM1434" s="65"/>
      <c r="BN1434" s="65"/>
      <c r="BO1434" s="68" t="s">
        <v>7810</v>
      </c>
      <c r="BP1434" s="63"/>
      <c r="BR1434" s="2" t="s">
        <v>10975</v>
      </c>
    </row>
    <row r="1435" spans="1:70" s="61" customFormat="1" x14ac:dyDescent="0.2">
      <c r="A1435" s="61" t="s">
        <v>5208</v>
      </c>
      <c r="B1435" s="61" t="s">
        <v>9448</v>
      </c>
      <c r="C1435" s="61" t="s">
        <v>81</v>
      </c>
      <c r="D1435" t="s">
        <v>1490</v>
      </c>
      <c r="E1435" t="s">
        <v>83</v>
      </c>
      <c r="F1435" t="s">
        <v>34</v>
      </c>
      <c r="G1435" s="62">
        <v>32</v>
      </c>
      <c r="H1435" s="62">
        <v>26</v>
      </c>
      <c r="I1435" s="77">
        <f t="shared" si="147"/>
        <v>26</v>
      </c>
      <c r="J1435" s="62"/>
      <c r="K1435" s="91"/>
      <c r="L1435" s="91"/>
      <c r="M1435" s="62">
        <v>6</v>
      </c>
      <c r="N1435" s="61" t="s">
        <v>35</v>
      </c>
      <c r="O1435" s="61" t="s">
        <v>35</v>
      </c>
      <c r="P1435" s="61" t="s">
        <v>36</v>
      </c>
      <c r="Q1435" s="61" t="s">
        <v>6574</v>
      </c>
      <c r="R1435"/>
      <c r="S1435"/>
      <c r="T1435"/>
      <c r="U1435" s="63" t="s">
        <v>6546</v>
      </c>
      <c r="V1435" s="61" t="s">
        <v>9562</v>
      </c>
      <c r="W1435" t="s">
        <v>9466</v>
      </c>
      <c r="Y1435" s="90"/>
      <c r="Z1435" s="63">
        <v>22</v>
      </c>
      <c r="AA1435" s="78">
        <v>40</v>
      </c>
      <c r="AB1435" s="62"/>
      <c r="AC1435" s="62"/>
      <c r="AD1435" s="62"/>
      <c r="AE1435" s="80" t="s">
        <v>9556</v>
      </c>
      <c r="AF1435" s="61" t="s">
        <v>9557</v>
      </c>
      <c r="AG1435"/>
      <c r="AH1435"/>
      <c r="AI1435" s="61" t="s">
        <v>690</v>
      </c>
      <c r="AJ1435"/>
      <c r="AK1435" t="s">
        <v>166</v>
      </c>
      <c r="AL1435"/>
      <c r="AM1435"/>
      <c r="AN1435"/>
      <c r="AO1435"/>
      <c r="AP1435"/>
      <c r="AQ1435"/>
      <c r="AR1435"/>
      <c r="AU1435" s="91">
        <v>328</v>
      </c>
      <c r="AV1435" s="91">
        <v>156</v>
      </c>
      <c r="AW1435" s="91">
        <v>726</v>
      </c>
      <c r="AY1435" s="65"/>
      <c r="AZ1435" s="65"/>
      <c r="BA1435" s="65"/>
      <c r="BB1435" s="65"/>
      <c r="BC1435" s="173"/>
      <c r="BD1435" s="173"/>
      <c r="BE1435" s="173"/>
      <c r="BF1435" s="173"/>
      <c r="BG1435" s="169"/>
      <c r="BH1435" s="169"/>
      <c r="BI1435" s="171"/>
      <c r="BJ1435" s="43">
        <f t="shared" si="146"/>
        <v>0</v>
      </c>
      <c r="BK1435" s="65"/>
      <c r="BL1435" s="65"/>
      <c r="BM1435" s="65"/>
      <c r="BN1435" s="65"/>
      <c r="BO1435" s="68" t="s">
        <v>7810</v>
      </c>
      <c r="BP1435" s="63"/>
      <c r="BR1435" s="2" t="s">
        <v>10975</v>
      </c>
    </row>
    <row r="1436" spans="1:70" s="61" customFormat="1" x14ac:dyDescent="0.2">
      <c r="A1436" t="s">
        <v>5208</v>
      </c>
      <c r="B1436" t="s">
        <v>9448</v>
      </c>
      <c r="C1436" t="s">
        <v>81</v>
      </c>
      <c r="D1436" t="s">
        <v>1490</v>
      </c>
      <c r="E1436" t="s">
        <v>83</v>
      </c>
      <c r="F1436" t="s">
        <v>34</v>
      </c>
      <c r="G1436" s="22">
        <v>32</v>
      </c>
      <c r="H1436" s="22">
        <v>26</v>
      </c>
      <c r="I1436" s="27">
        <f t="shared" si="147"/>
        <v>26</v>
      </c>
      <c r="J1436" s="22"/>
      <c r="K1436" s="90"/>
      <c r="L1436" s="90"/>
      <c r="M1436" s="22">
        <v>6</v>
      </c>
      <c r="N1436" t="s">
        <v>35</v>
      </c>
      <c r="O1436" t="s">
        <v>35</v>
      </c>
      <c r="P1436" t="s">
        <v>36</v>
      </c>
      <c r="Q1436" t="s">
        <v>6559</v>
      </c>
      <c r="R1436"/>
      <c r="S1436"/>
      <c r="T1436"/>
      <c r="U1436" s="2" t="s">
        <v>6546</v>
      </c>
      <c r="V1436" t="s">
        <v>9563</v>
      </c>
      <c r="W1436" t="s">
        <v>9468</v>
      </c>
      <c r="X1436"/>
      <c r="Y1436" s="90"/>
      <c r="Z1436" s="2">
        <v>22</v>
      </c>
      <c r="AA1436" s="79">
        <v>48</v>
      </c>
      <c r="AB1436" s="22"/>
      <c r="AC1436" s="22"/>
      <c r="AD1436" s="22"/>
      <c r="AE1436" s="82" t="s">
        <v>9550</v>
      </c>
      <c r="AF1436" t="s">
        <v>9551</v>
      </c>
      <c r="AG1436"/>
      <c r="AH1436"/>
      <c r="AI1436" t="s">
        <v>690</v>
      </c>
      <c r="AJ1436"/>
      <c r="AK1436" t="s">
        <v>166</v>
      </c>
      <c r="AL1436"/>
      <c r="AM1436"/>
      <c r="AN1436"/>
      <c r="AO1436"/>
      <c r="AP1436"/>
      <c r="AQ1436"/>
      <c r="AR1436"/>
      <c r="AS1436"/>
      <c r="AT1436"/>
      <c r="AU1436" s="90">
        <v>328</v>
      </c>
      <c r="AV1436" s="90">
        <v>156</v>
      </c>
      <c r="AW1436" s="90">
        <v>726</v>
      </c>
      <c r="AX1436" s="2"/>
      <c r="AY1436" s="43"/>
      <c r="AZ1436" s="43"/>
      <c r="BA1436" s="43"/>
      <c r="BB1436" s="43"/>
      <c r="BC1436" s="173"/>
      <c r="BD1436" s="173"/>
      <c r="BE1436" s="173"/>
      <c r="BF1436" s="173"/>
      <c r="BG1436" s="166"/>
      <c r="BH1436" s="166"/>
      <c r="BI1436" s="160"/>
      <c r="BJ1436" s="43">
        <f t="shared" si="146"/>
        <v>0</v>
      </c>
      <c r="BK1436" s="43"/>
      <c r="BL1436" s="43"/>
      <c r="BM1436" s="43">
        <f>BJ1436*AU1436/AW1436</f>
        <v>0</v>
      </c>
      <c r="BN1436" s="43">
        <f t="shared" ref="BN1436:BN1441" si="148">BJ1436*AV1436/AW1436</f>
        <v>0</v>
      </c>
      <c r="BO1436" s="2"/>
      <c r="BP1436" s="2"/>
      <c r="BQ1436"/>
      <c r="BR1436" s="2" t="s">
        <v>10975</v>
      </c>
    </row>
    <row r="1437" spans="1:70" x14ac:dyDescent="0.2">
      <c r="A1437" t="s">
        <v>5208</v>
      </c>
      <c r="B1437" t="s">
        <v>9448</v>
      </c>
      <c r="C1437" t="s">
        <v>81</v>
      </c>
      <c r="D1437" t="s">
        <v>1490</v>
      </c>
      <c r="E1437" t="s">
        <v>83</v>
      </c>
      <c r="F1437" t="s">
        <v>34</v>
      </c>
      <c r="G1437" s="22">
        <v>32</v>
      </c>
      <c r="H1437" s="22">
        <v>26</v>
      </c>
      <c r="I1437" s="27">
        <f t="shared" si="147"/>
        <v>26</v>
      </c>
      <c r="J1437" s="22"/>
      <c r="K1437" s="90"/>
      <c r="L1437" s="90"/>
      <c r="M1437" s="22">
        <v>6</v>
      </c>
      <c r="N1437" t="s">
        <v>35</v>
      </c>
      <c r="O1437" t="s">
        <v>35</v>
      </c>
      <c r="P1437" t="s">
        <v>36</v>
      </c>
      <c r="Q1437" t="s">
        <v>6748</v>
      </c>
      <c r="U1437" s="2" t="s">
        <v>6546</v>
      </c>
      <c r="V1437" t="s">
        <v>9564</v>
      </c>
      <c r="W1437" t="s">
        <v>9502</v>
      </c>
      <c r="Y1437" s="90"/>
      <c r="Z1437" s="2">
        <v>22</v>
      </c>
      <c r="AA1437" s="79">
        <v>44</v>
      </c>
      <c r="AB1437" s="22"/>
      <c r="AC1437" s="22"/>
      <c r="AD1437" s="22"/>
      <c r="AE1437" s="82" t="s">
        <v>9550</v>
      </c>
      <c r="AF1437" t="s">
        <v>9551</v>
      </c>
      <c r="AI1437" t="s">
        <v>690</v>
      </c>
      <c r="AK1437" t="s">
        <v>166</v>
      </c>
      <c r="AU1437" s="90">
        <v>328</v>
      </c>
      <c r="AV1437" s="90">
        <v>156</v>
      </c>
      <c r="AW1437" s="90">
        <v>726</v>
      </c>
      <c r="BC1437" s="173"/>
      <c r="BD1437" s="173"/>
      <c r="BE1437" s="173"/>
      <c r="BF1437" s="173"/>
      <c r="BG1437" s="166"/>
      <c r="BH1437" s="166"/>
      <c r="BI1437" s="160"/>
      <c r="BJ1437" s="43">
        <f t="shared" si="146"/>
        <v>0</v>
      </c>
      <c r="BM1437" s="43">
        <f>BJ1437*AU1437/AW1437</f>
        <v>0</v>
      </c>
      <c r="BN1437" s="43">
        <f t="shared" si="148"/>
        <v>0</v>
      </c>
      <c r="BR1437" s="2" t="s">
        <v>10975</v>
      </c>
    </row>
    <row r="1438" spans="1:70" x14ac:dyDescent="0.2">
      <c r="A1438" t="s">
        <v>5208</v>
      </c>
      <c r="B1438" t="s">
        <v>9448</v>
      </c>
      <c r="C1438" t="s">
        <v>81</v>
      </c>
      <c r="D1438" t="s">
        <v>1490</v>
      </c>
      <c r="E1438" t="s">
        <v>83</v>
      </c>
      <c r="F1438" t="s">
        <v>34</v>
      </c>
      <c r="G1438" s="22">
        <v>32</v>
      </c>
      <c r="H1438" s="22">
        <v>26</v>
      </c>
      <c r="I1438" s="27">
        <f t="shared" si="147"/>
        <v>26</v>
      </c>
      <c r="J1438" s="22"/>
      <c r="K1438" s="90"/>
      <c r="L1438" s="90"/>
      <c r="M1438" s="22">
        <v>6</v>
      </c>
      <c r="N1438" t="s">
        <v>35</v>
      </c>
      <c r="O1438" t="s">
        <v>35</v>
      </c>
      <c r="P1438" t="s">
        <v>36</v>
      </c>
      <c r="Q1438" t="s">
        <v>6752</v>
      </c>
      <c r="U1438" s="2" t="s">
        <v>6546</v>
      </c>
      <c r="V1438" t="s">
        <v>9565</v>
      </c>
      <c r="W1438" t="s">
        <v>9500</v>
      </c>
      <c r="Y1438" s="90"/>
      <c r="Z1438" s="2">
        <v>22</v>
      </c>
      <c r="AA1438" s="79">
        <v>75</v>
      </c>
      <c r="AB1438" s="22"/>
      <c r="AC1438" s="22"/>
      <c r="AD1438" s="22"/>
      <c r="AE1438" s="82" t="s">
        <v>9550</v>
      </c>
      <c r="AF1438" t="s">
        <v>9551</v>
      </c>
      <c r="AI1438" t="s">
        <v>690</v>
      </c>
      <c r="AK1438" t="s">
        <v>166</v>
      </c>
      <c r="AU1438" s="90">
        <v>328</v>
      </c>
      <c r="AV1438" s="90">
        <v>156</v>
      </c>
      <c r="AW1438" s="90">
        <v>726</v>
      </c>
      <c r="BC1438" s="173"/>
      <c r="BD1438" s="173"/>
      <c r="BE1438" s="173"/>
      <c r="BF1438" s="173"/>
      <c r="BG1438" s="166"/>
      <c r="BH1438" s="166"/>
      <c r="BI1438" s="160"/>
      <c r="BJ1438" s="43">
        <f t="shared" si="146"/>
        <v>0</v>
      </c>
      <c r="BM1438" s="43">
        <f>BJ1438*AU1438/AW1438</f>
        <v>0</v>
      </c>
      <c r="BN1438" s="43">
        <f t="shared" si="148"/>
        <v>0</v>
      </c>
      <c r="BR1438" s="2" t="s">
        <v>10975</v>
      </c>
    </row>
    <row r="1439" spans="1:70" s="61" customFormat="1" x14ac:dyDescent="0.2">
      <c r="A1439" t="s">
        <v>5208</v>
      </c>
      <c r="B1439" t="s">
        <v>9448</v>
      </c>
      <c r="C1439" t="s">
        <v>81</v>
      </c>
      <c r="D1439" t="s">
        <v>1490</v>
      </c>
      <c r="E1439" t="s">
        <v>83</v>
      </c>
      <c r="F1439" t="s">
        <v>34</v>
      </c>
      <c r="G1439" s="22">
        <v>32</v>
      </c>
      <c r="H1439" s="22">
        <v>26</v>
      </c>
      <c r="I1439" s="27">
        <f t="shared" si="147"/>
        <v>26</v>
      </c>
      <c r="J1439" s="22"/>
      <c r="K1439" s="90"/>
      <c r="L1439" s="90"/>
      <c r="M1439" s="22">
        <v>6</v>
      </c>
      <c r="N1439" t="s">
        <v>35</v>
      </c>
      <c r="O1439" t="s">
        <v>35</v>
      </c>
      <c r="P1439" t="s">
        <v>36</v>
      </c>
      <c r="Q1439" t="s">
        <v>9566</v>
      </c>
      <c r="R1439"/>
      <c r="S1439"/>
      <c r="T1439"/>
      <c r="U1439" s="2" t="s">
        <v>6546</v>
      </c>
      <c r="V1439" t="s">
        <v>9567</v>
      </c>
      <c r="W1439" t="s">
        <v>9450</v>
      </c>
      <c r="X1439"/>
      <c r="Y1439" s="90"/>
      <c r="Z1439" s="2">
        <v>19</v>
      </c>
      <c r="AA1439" s="79">
        <v>45</v>
      </c>
      <c r="AB1439" s="22"/>
      <c r="AC1439" s="22"/>
      <c r="AD1439" s="22"/>
      <c r="AE1439" s="92" t="s">
        <v>9568</v>
      </c>
      <c r="AF1439" t="s">
        <v>9569</v>
      </c>
      <c r="AG1439"/>
      <c r="AH1439"/>
      <c r="AI1439" t="s">
        <v>690</v>
      </c>
      <c r="AJ1439"/>
      <c r="AK1439" t="s">
        <v>166</v>
      </c>
      <c r="AL1439"/>
      <c r="AM1439"/>
      <c r="AN1439"/>
      <c r="AO1439"/>
      <c r="AP1439"/>
      <c r="AQ1439"/>
      <c r="AR1439"/>
      <c r="AS1439"/>
      <c r="AT1439"/>
      <c r="AU1439"/>
      <c r="AV1439" s="93">
        <v>104</v>
      </c>
      <c r="AW1439" s="93">
        <v>508</v>
      </c>
      <c r="AX1439" s="2"/>
      <c r="AY1439" s="43"/>
      <c r="AZ1439" s="43"/>
      <c r="BA1439" s="43"/>
      <c r="BB1439" s="43"/>
      <c r="BC1439" s="173"/>
      <c r="BD1439" s="173"/>
      <c r="BE1439" s="173"/>
      <c r="BF1439" s="173"/>
      <c r="BG1439" s="166"/>
      <c r="BH1439" s="166"/>
      <c r="BI1439" s="160"/>
      <c r="BJ1439" s="43">
        <f t="shared" si="146"/>
        <v>0</v>
      </c>
      <c r="BK1439" s="43"/>
      <c r="BL1439" s="43"/>
      <c r="BM1439" s="43"/>
      <c r="BN1439" s="43">
        <f t="shared" si="148"/>
        <v>0</v>
      </c>
      <c r="BO1439" s="2"/>
      <c r="BP1439" s="2"/>
      <c r="BQ1439"/>
      <c r="BR1439" s="2" t="s">
        <v>10975</v>
      </c>
    </row>
    <row r="1440" spans="1:70" x14ac:dyDescent="0.2">
      <c r="A1440" t="s">
        <v>5208</v>
      </c>
      <c r="B1440" t="s">
        <v>9448</v>
      </c>
      <c r="C1440" t="s">
        <v>81</v>
      </c>
      <c r="D1440" t="s">
        <v>1490</v>
      </c>
      <c r="E1440" t="s">
        <v>83</v>
      </c>
      <c r="F1440" t="s">
        <v>34</v>
      </c>
      <c r="G1440" s="22">
        <v>32</v>
      </c>
      <c r="H1440" s="22">
        <v>26</v>
      </c>
      <c r="I1440" s="27">
        <f t="shared" si="147"/>
        <v>26</v>
      </c>
      <c r="J1440" s="22"/>
      <c r="K1440" s="90"/>
      <c r="L1440" s="90"/>
      <c r="M1440" s="22">
        <v>6</v>
      </c>
      <c r="N1440" t="s">
        <v>35</v>
      </c>
      <c r="O1440" t="s">
        <v>35</v>
      </c>
      <c r="P1440" t="s">
        <v>36</v>
      </c>
      <c r="Q1440" t="s">
        <v>6742</v>
      </c>
      <c r="U1440" s="2" t="s">
        <v>6546</v>
      </c>
      <c r="V1440" t="s">
        <v>9570</v>
      </c>
      <c r="W1440" t="s">
        <v>9454</v>
      </c>
      <c r="Y1440" s="90"/>
      <c r="Z1440" s="2">
        <v>19</v>
      </c>
      <c r="AA1440" s="79">
        <v>44</v>
      </c>
      <c r="AB1440" s="22"/>
      <c r="AC1440" s="22"/>
      <c r="AD1440" s="22"/>
      <c r="AE1440" s="92" t="s">
        <v>8830</v>
      </c>
      <c r="AF1440" t="s">
        <v>9571</v>
      </c>
      <c r="AI1440" t="s">
        <v>690</v>
      </c>
      <c r="AK1440" t="s">
        <v>166</v>
      </c>
      <c r="AU1440"/>
      <c r="AV1440" s="93">
        <v>104</v>
      </c>
      <c r="AW1440" s="93">
        <v>508</v>
      </c>
      <c r="BC1440" s="173"/>
      <c r="BD1440" s="173"/>
      <c r="BE1440" s="173"/>
      <c r="BF1440" s="173"/>
      <c r="BG1440" s="166"/>
      <c r="BH1440" s="166"/>
      <c r="BI1440" s="160"/>
      <c r="BJ1440" s="43">
        <f t="shared" si="146"/>
        <v>0</v>
      </c>
      <c r="BN1440" s="43">
        <f t="shared" si="148"/>
        <v>0</v>
      </c>
      <c r="BR1440" s="2" t="s">
        <v>10975</v>
      </c>
    </row>
    <row r="1441" spans="1:70" x14ac:dyDescent="0.2">
      <c r="A1441" t="s">
        <v>5208</v>
      </c>
      <c r="B1441" t="s">
        <v>9448</v>
      </c>
      <c r="C1441" t="s">
        <v>81</v>
      </c>
      <c r="D1441" t="s">
        <v>1490</v>
      </c>
      <c r="E1441" t="s">
        <v>83</v>
      </c>
      <c r="F1441" t="s">
        <v>34</v>
      </c>
      <c r="G1441" s="22">
        <v>32</v>
      </c>
      <c r="H1441" s="22">
        <v>26</v>
      </c>
      <c r="I1441" s="27">
        <f t="shared" si="147"/>
        <v>26</v>
      </c>
      <c r="J1441" s="22"/>
      <c r="K1441" s="90"/>
      <c r="L1441" s="90"/>
      <c r="M1441" s="22">
        <v>6</v>
      </c>
      <c r="N1441" t="s">
        <v>35</v>
      </c>
      <c r="O1441" t="s">
        <v>35</v>
      </c>
      <c r="P1441" t="s">
        <v>36</v>
      </c>
      <c r="Q1441" t="s">
        <v>5234</v>
      </c>
      <c r="U1441" s="2" t="s">
        <v>6546</v>
      </c>
      <c r="V1441" t="s">
        <v>9572</v>
      </c>
      <c r="W1441" t="s">
        <v>9454</v>
      </c>
      <c r="Y1441" s="90"/>
      <c r="Z1441" s="2">
        <v>19</v>
      </c>
      <c r="AA1441" s="79">
        <v>46</v>
      </c>
      <c r="AB1441" s="22"/>
      <c r="AC1441" s="22"/>
      <c r="AD1441" s="22"/>
      <c r="AE1441" s="92" t="s">
        <v>8830</v>
      </c>
      <c r="AF1441" t="s">
        <v>9571</v>
      </c>
      <c r="AI1441" t="s">
        <v>690</v>
      </c>
      <c r="AK1441" t="s">
        <v>166</v>
      </c>
      <c r="AU1441"/>
      <c r="AV1441" s="93">
        <v>104</v>
      </c>
      <c r="AW1441" s="93">
        <v>508</v>
      </c>
      <c r="BC1441" s="173"/>
      <c r="BD1441" s="173"/>
      <c r="BE1441" s="173"/>
      <c r="BF1441" s="173"/>
      <c r="BG1441" s="166"/>
      <c r="BH1441" s="166"/>
      <c r="BI1441" s="160"/>
      <c r="BJ1441" s="43">
        <f t="shared" si="146"/>
        <v>0</v>
      </c>
      <c r="BN1441" s="43">
        <f t="shared" si="148"/>
        <v>0</v>
      </c>
      <c r="BR1441" s="2" t="s">
        <v>10975</v>
      </c>
    </row>
    <row r="1442" spans="1:70" s="61" customFormat="1" x14ac:dyDescent="0.2">
      <c r="A1442" s="61" t="s">
        <v>5208</v>
      </c>
      <c r="B1442" s="61" t="s">
        <v>9448</v>
      </c>
      <c r="C1442" s="61" t="s">
        <v>81</v>
      </c>
      <c r="D1442" t="s">
        <v>1490</v>
      </c>
      <c r="E1442" t="s">
        <v>83</v>
      </c>
      <c r="F1442" t="s">
        <v>34</v>
      </c>
      <c r="G1442" s="62">
        <v>32</v>
      </c>
      <c r="H1442" s="62">
        <v>26</v>
      </c>
      <c r="I1442" s="77">
        <f t="shared" si="147"/>
        <v>26</v>
      </c>
      <c r="J1442" s="62"/>
      <c r="K1442" s="91"/>
      <c r="L1442" s="91"/>
      <c r="M1442" s="62">
        <v>6</v>
      </c>
      <c r="N1442" s="61" t="s">
        <v>35</v>
      </c>
      <c r="O1442" s="61" t="s">
        <v>35</v>
      </c>
      <c r="P1442" s="61" t="s">
        <v>36</v>
      </c>
      <c r="Q1442" s="61" t="s">
        <v>6623</v>
      </c>
      <c r="R1442"/>
      <c r="S1442"/>
      <c r="T1442"/>
      <c r="U1442" s="63" t="s">
        <v>6546</v>
      </c>
      <c r="V1442" s="61" t="s">
        <v>9573</v>
      </c>
      <c r="W1442" t="s">
        <v>9454</v>
      </c>
      <c r="Y1442" s="90"/>
      <c r="Z1442" s="63">
        <v>19</v>
      </c>
      <c r="AA1442" s="78">
        <v>30</v>
      </c>
      <c r="AB1442" s="62"/>
      <c r="AC1442" s="62"/>
      <c r="AD1442" s="62"/>
      <c r="AE1442" s="94" t="s">
        <v>8830</v>
      </c>
      <c r="AF1442" s="61" t="s">
        <v>9574</v>
      </c>
      <c r="AG1442"/>
      <c r="AH1442"/>
      <c r="AI1442" s="61" t="s">
        <v>690</v>
      </c>
      <c r="AJ1442"/>
      <c r="AK1442" t="s">
        <v>166</v>
      </c>
      <c r="AL1442"/>
      <c r="AM1442"/>
      <c r="AN1442"/>
      <c r="AO1442"/>
      <c r="AP1442"/>
      <c r="AQ1442"/>
      <c r="AR1442"/>
      <c r="AV1442" s="95">
        <v>104</v>
      </c>
      <c r="AW1442" s="95">
        <v>508</v>
      </c>
      <c r="AY1442" s="65"/>
      <c r="AZ1442" s="65"/>
      <c r="BA1442" s="65"/>
      <c r="BB1442" s="65"/>
      <c r="BC1442" s="173"/>
      <c r="BD1442" s="173"/>
      <c r="BE1442" s="173"/>
      <c r="BF1442" s="173"/>
      <c r="BG1442" s="169"/>
      <c r="BH1442" s="169"/>
      <c r="BI1442" s="171"/>
      <c r="BJ1442" s="43">
        <f t="shared" si="146"/>
        <v>0</v>
      </c>
      <c r="BK1442" s="65"/>
      <c r="BL1442" s="65"/>
      <c r="BM1442" s="65"/>
      <c r="BN1442" s="65"/>
      <c r="BO1442" s="68" t="s">
        <v>7810</v>
      </c>
      <c r="BP1442" s="63"/>
      <c r="BR1442" s="2" t="s">
        <v>10975</v>
      </c>
    </row>
    <row r="1443" spans="1:70" s="61" customFormat="1" x14ac:dyDescent="0.2">
      <c r="A1443" s="61" t="s">
        <v>5208</v>
      </c>
      <c r="B1443" s="61" t="s">
        <v>9448</v>
      </c>
      <c r="C1443" s="61" t="s">
        <v>81</v>
      </c>
      <c r="D1443" t="s">
        <v>1490</v>
      </c>
      <c r="E1443" t="s">
        <v>83</v>
      </c>
      <c r="F1443" t="s">
        <v>34</v>
      </c>
      <c r="G1443" s="62">
        <v>32</v>
      </c>
      <c r="H1443" s="62">
        <v>26</v>
      </c>
      <c r="I1443" s="77">
        <f t="shared" si="147"/>
        <v>26</v>
      </c>
      <c r="J1443" s="62"/>
      <c r="K1443" s="91"/>
      <c r="L1443" s="91"/>
      <c r="M1443" s="62">
        <v>6</v>
      </c>
      <c r="N1443" s="61" t="s">
        <v>35</v>
      </c>
      <c r="O1443" s="61" t="s">
        <v>35</v>
      </c>
      <c r="P1443" s="61" t="s">
        <v>36</v>
      </c>
      <c r="Q1443" s="61" t="s">
        <v>6625</v>
      </c>
      <c r="R1443"/>
      <c r="S1443"/>
      <c r="T1443"/>
      <c r="U1443" s="63" t="s">
        <v>6546</v>
      </c>
      <c r="V1443" s="61" t="s">
        <v>9575</v>
      </c>
      <c r="W1443" t="s">
        <v>9454</v>
      </c>
      <c r="Y1443" s="90"/>
      <c r="Z1443" s="63">
        <v>19</v>
      </c>
      <c r="AA1443" s="78">
        <v>38</v>
      </c>
      <c r="AB1443" s="62"/>
      <c r="AC1443" s="62"/>
      <c r="AD1443" s="62"/>
      <c r="AE1443" s="94" t="s">
        <v>8830</v>
      </c>
      <c r="AF1443" s="61" t="s">
        <v>9574</v>
      </c>
      <c r="AG1443"/>
      <c r="AH1443"/>
      <c r="AI1443" s="61" t="s">
        <v>690</v>
      </c>
      <c r="AJ1443"/>
      <c r="AK1443" t="s">
        <v>166</v>
      </c>
      <c r="AL1443"/>
      <c r="AM1443"/>
      <c r="AN1443"/>
      <c r="AO1443"/>
      <c r="AP1443"/>
      <c r="AQ1443"/>
      <c r="AR1443"/>
      <c r="AV1443" s="95">
        <v>104</v>
      </c>
      <c r="AW1443" s="95">
        <v>508</v>
      </c>
      <c r="AY1443" s="65"/>
      <c r="AZ1443" s="65"/>
      <c r="BA1443" s="65"/>
      <c r="BB1443" s="65"/>
      <c r="BC1443" s="173"/>
      <c r="BD1443" s="173"/>
      <c r="BE1443" s="173"/>
      <c r="BF1443" s="173"/>
      <c r="BG1443" s="169"/>
      <c r="BH1443" s="169"/>
      <c r="BI1443" s="171"/>
      <c r="BJ1443" s="43">
        <f t="shared" si="146"/>
        <v>0</v>
      </c>
      <c r="BK1443" s="65"/>
      <c r="BL1443" s="65"/>
      <c r="BM1443" s="65"/>
      <c r="BN1443" s="65"/>
      <c r="BO1443" s="68" t="s">
        <v>7810</v>
      </c>
      <c r="BP1443" s="63"/>
      <c r="BR1443" s="2" t="s">
        <v>10975</v>
      </c>
    </row>
    <row r="1444" spans="1:70" s="61" customFormat="1" x14ac:dyDescent="0.2">
      <c r="A1444" s="61" t="s">
        <v>5208</v>
      </c>
      <c r="B1444" s="61" t="s">
        <v>9448</v>
      </c>
      <c r="C1444" s="61" t="s">
        <v>81</v>
      </c>
      <c r="D1444" t="s">
        <v>1490</v>
      </c>
      <c r="E1444" t="s">
        <v>83</v>
      </c>
      <c r="F1444" t="s">
        <v>34</v>
      </c>
      <c r="G1444" s="62">
        <v>32</v>
      </c>
      <c r="H1444" s="62">
        <v>26</v>
      </c>
      <c r="I1444" s="77">
        <f t="shared" si="147"/>
        <v>26</v>
      </c>
      <c r="J1444" s="62"/>
      <c r="K1444" s="91"/>
      <c r="L1444" s="91"/>
      <c r="M1444" s="62">
        <v>6</v>
      </c>
      <c r="N1444" s="61" t="s">
        <v>35</v>
      </c>
      <c r="O1444" s="61" t="s">
        <v>35</v>
      </c>
      <c r="P1444" s="61" t="s">
        <v>36</v>
      </c>
      <c r="Q1444" s="61" t="s">
        <v>9536</v>
      </c>
      <c r="R1444"/>
      <c r="S1444"/>
      <c r="T1444"/>
      <c r="U1444" s="63" t="s">
        <v>6546</v>
      </c>
      <c r="V1444" s="61" t="s">
        <v>9576</v>
      </c>
      <c r="W1444" t="s">
        <v>9454</v>
      </c>
      <c r="Y1444" s="90"/>
      <c r="Z1444" s="63">
        <v>19</v>
      </c>
      <c r="AA1444" s="78">
        <v>32</v>
      </c>
      <c r="AB1444" s="62"/>
      <c r="AC1444" s="62"/>
      <c r="AD1444" s="62"/>
      <c r="AE1444" s="94" t="s">
        <v>8830</v>
      </c>
      <c r="AF1444" s="61" t="s">
        <v>9574</v>
      </c>
      <c r="AG1444"/>
      <c r="AH1444"/>
      <c r="AI1444" s="61" t="s">
        <v>690</v>
      </c>
      <c r="AJ1444"/>
      <c r="AK1444" t="s">
        <v>166</v>
      </c>
      <c r="AL1444"/>
      <c r="AM1444"/>
      <c r="AN1444"/>
      <c r="AO1444"/>
      <c r="AP1444"/>
      <c r="AQ1444"/>
      <c r="AR1444"/>
      <c r="AV1444" s="95">
        <v>104</v>
      </c>
      <c r="AW1444" s="95">
        <v>508</v>
      </c>
      <c r="AY1444" s="65"/>
      <c r="AZ1444" s="65"/>
      <c r="BA1444" s="65"/>
      <c r="BB1444" s="65"/>
      <c r="BC1444" s="173"/>
      <c r="BD1444" s="173"/>
      <c r="BE1444" s="173"/>
      <c r="BF1444" s="173"/>
      <c r="BG1444" s="169"/>
      <c r="BH1444" s="169"/>
      <c r="BI1444" s="171"/>
      <c r="BJ1444" s="43">
        <f t="shared" si="146"/>
        <v>0</v>
      </c>
      <c r="BK1444" s="65"/>
      <c r="BL1444" s="65"/>
      <c r="BM1444" s="65"/>
      <c r="BN1444" s="65"/>
      <c r="BO1444" s="68" t="s">
        <v>7810</v>
      </c>
      <c r="BP1444" s="63"/>
      <c r="BR1444" s="2" t="s">
        <v>10975</v>
      </c>
    </row>
    <row r="1445" spans="1:70" x14ac:dyDescent="0.2">
      <c r="A1445" t="s">
        <v>5208</v>
      </c>
      <c r="B1445" t="s">
        <v>9448</v>
      </c>
      <c r="C1445" t="s">
        <v>81</v>
      </c>
      <c r="D1445" t="s">
        <v>1490</v>
      </c>
      <c r="E1445" t="s">
        <v>83</v>
      </c>
      <c r="F1445" t="s">
        <v>34</v>
      </c>
      <c r="G1445" s="22">
        <v>32</v>
      </c>
      <c r="H1445" s="22">
        <v>26</v>
      </c>
      <c r="I1445" s="27">
        <f t="shared" si="147"/>
        <v>26</v>
      </c>
      <c r="J1445" s="22"/>
      <c r="K1445" s="90"/>
      <c r="L1445" s="90"/>
      <c r="M1445" s="22">
        <v>6</v>
      </c>
      <c r="N1445" t="s">
        <v>35</v>
      </c>
      <c r="O1445" t="s">
        <v>35</v>
      </c>
      <c r="P1445" t="s">
        <v>36</v>
      </c>
      <c r="Q1445" t="s">
        <v>5242</v>
      </c>
      <c r="U1445" s="2" t="s">
        <v>6546</v>
      </c>
      <c r="V1445" t="s">
        <v>9577</v>
      </c>
      <c r="W1445" t="s">
        <v>9462</v>
      </c>
      <c r="Y1445" s="90"/>
      <c r="Z1445" s="2">
        <v>19</v>
      </c>
      <c r="AA1445" s="79">
        <v>46</v>
      </c>
      <c r="AB1445" s="22"/>
      <c r="AC1445" s="22"/>
      <c r="AD1445" s="22"/>
      <c r="AE1445" s="92" t="s">
        <v>8830</v>
      </c>
      <c r="AF1445" t="s">
        <v>9571</v>
      </c>
      <c r="AI1445" t="s">
        <v>690</v>
      </c>
      <c r="AK1445" t="s">
        <v>166</v>
      </c>
      <c r="AU1445"/>
      <c r="AV1445" s="93">
        <v>104</v>
      </c>
      <c r="AW1445" s="93">
        <v>508</v>
      </c>
      <c r="BC1445" s="173"/>
      <c r="BD1445" s="173"/>
      <c r="BE1445" s="173"/>
      <c r="BF1445" s="173"/>
      <c r="BG1445" s="166"/>
      <c r="BH1445" s="166"/>
      <c r="BI1445" s="160"/>
      <c r="BJ1445" s="43">
        <f t="shared" si="146"/>
        <v>0</v>
      </c>
      <c r="BN1445" s="43">
        <f>BJ1445*AV1445/AW1445</f>
        <v>0</v>
      </c>
      <c r="BR1445" s="2" t="s">
        <v>10975</v>
      </c>
    </row>
    <row r="1446" spans="1:70" x14ac:dyDescent="0.2">
      <c r="A1446" t="s">
        <v>5208</v>
      </c>
      <c r="B1446" t="s">
        <v>9448</v>
      </c>
      <c r="C1446" t="s">
        <v>81</v>
      </c>
      <c r="D1446" t="s">
        <v>1490</v>
      </c>
      <c r="E1446" t="s">
        <v>83</v>
      </c>
      <c r="F1446" t="s">
        <v>34</v>
      </c>
      <c r="G1446" s="22">
        <v>32</v>
      </c>
      <c r="H1446" s="22">
        <v>26</v>
      </c>
      <c r="I1446" s="27">
        <f t="shared" si="147"/>
        <v>26</v>
      </c>
      <c r="J1446" s="22"/>
      <c r="K1446" s="90"/>
      <c r="L1446" s="90"/>
      <c r="M1446" s="22">
        <v>6</v>
      </c>
      <c r="N1446" t="s">
        <v>35</v>
      </c>
      <c r="O1446" t="s">
        <v>35</v>
      </c>
      <c r="P1446" t="s">
        <v>36</v>
      </c>
      <c r="Q1446" t="s">
        <v>6755</v>
      </c>
      <c r="U1446" s="2" t="s">
        <v>6546</v>
      </c>
      <c r="V1446" t="s">
        <v>9578</v>
      </c>
      <c r="W1446" t="s">
        <v>9459</v>
      </c>
      <c r="Y1446" s="90"/>
      <c r="Z1446" s="2">
        <v>19</v>
      </c>
      <c r="AA1446" s="79">
        <v>44</v>
      </c>
      <c r="AB1446" s="22"/>
      <c r="AC1446" s="22"/>
      <c r="AD1446" s="22"/>
      <c r="AE1446" s="92" t="s">
        <v>8830</v>
      </c>
      <c r="AF1446" t="s">
        <v>9571</v>
      </c>
      <c r="AI1446" t="s">
        <v>690</v>
      </c>
      <c r="AK1446" t="s">
        <v>166</v>
      </c>
      <c r="AU1446"/>
      <c r="AV1446" s="93">
        <v>104</v>
      </c>
      <c r="AW1446" s="93">
        <v>508</v>
      </c>
      <c r="BC1446" s="173"/>
      <c r="BD1446" s="173"/>
      <c r="BE1446" s="173"/>
      <c r="BF1446" s="173"/>
      <c r="BG1446" s="166"/>
      <c r="BH1446" s="166"/>
      <c r="BI1446" s="160"/>
      <c r="BJ1446" s="43">
        <f t="shared" si="146"/>
        <v>0</v>
      </c>
      <c r="BN1446" s="43">
        <f>BJ1446*AV1446/AW1446</f>
        <v>0</v>
      </c>
      <c r="BR1446" s="2" t="s">
        <v>10975</v>
      </c>
    </row>
    <row r="1447" spans="1:70" s="61" customFormat="1" x14ac:dyDescent="0.2">
      <c r="A1447" s="61" t="s">
        <v>5208</v>
      </c>
      <c r="B1447" s="61" t="s">
        <v>9448</v>
      </c>
      <c r="C1447" s="61" t="s">
        <v>81</v>
      </c>
      <c r="D1447" t="s">
        <v>1490</v>
      </c>
      <c r="E1447" t="s">
        <v>83</v>
      </c>
      <c r="F1447" t="s">
        <v>34</v>
      </c>
      <c r="G1447" s="62">
        <v>32</v>
      </c>
      <c r="H1447" s="62">
        <v>26</v>
      </c>
      <c r="I1447" s="77">
        <f t="shared" si="147"/>
        <v>26</v>
      </c>
      <c r="J1447" s="62"/>
      <c r="K1447" s="91"/>
      <c r="L1447" s="91"/>
      <c r="M1447" s="62">
        <v>6</v>
      </c>
      <c r="N1447" s="61" t="s">
        <v>35</v>
      </c>
      <c r="O1447" s="61" t="s">
        <v>35</v>
      </c>
      <c r="P1447" s="61" t="s">
        <v>36</v>
      </c>
      <c r="Q1447" s="61" t="s">
        <v>6572</v>
      </c>
      <c r="R1447"/>
      <c r="S1447"/>
      <c r="T1447"/>
      <c r="U1447" s="63" t="s">
        <v>6546</v>
      </c>
      <c r="V1447" s="61" t="s">
        <v>9579</v>
      </c>
      <c r="W1447" t="s">
        <v>9459</v>
      </c>
      <c r="Y1447" s="90"/>
      <c r="Z1447" s="63">
        <v>19</v>
      </c>
      <c r="AA1447" s="78">
        <v>50</v>
      </c>
      <c r="AB1447" s="62"/>
      <c r="AC1447" s="62"/>
      <c r="AD1447" s="62"/>
      <c r="AE1447" s="94" t="s">
        <v>8830</v>
      </c>
      <c r="AF1447" s="61" t="s">
        <v>9574</v>
      </c>
      <c r="AG1447"/>
      <c r="AH1447"/>
      <c r="AI1447" s="61" t="s">
        <v>690</v>
      </c>
      <c r="AJ1447"/>
      <c r="AK1447" t="s">
        <v>166</v>
      </c>
      <c r="AL1447"/>
      <c r="AM1447"/>
      <c r="AN1447"/>
      <c r="AO1447"/>
      <c r="AP1447"/>
      <c r="AQ1447"/>
      <c r="AR1447"/>
      <c r="AV1447" s="95">
        <v>104</v>
      </c>
      <c r="AW1447" s="95">
        <v>508</v>
      </c>
      <c r="AY1447" s="65"/>
      <c r="AZ1447" s="65"/>
      <c r="BA1447" s="65"/>
      <c r="BB1447" s="65"/>
      <c r="BC1447" s="173"/>
      <c r="BD1447" s="173"/>
      <c r="BE1447" s="173"/>
      <c r="BF1447" s="173"/>
      <c r="BG1447" s="169"/>
      <c r="BH1447" s="169"/>
      <c r="BI1447" s="171"/>
      <c r="BJ1447" s="43">
        <f t="shared" si="146"/>
        <v>0</v>
      </c>
      <c r="BK1447" s="65"/>
      <c r="BL1447" s="65"/>
      <c r="BM1447" s="65"/>
      <c r="BN1447" s="65"/>
      <c r="BO1447" s="68" t="s">
        <v>7810</v>
      </c>
      <c r="BP1447" s="63"/>
      <c r="BR1447" s="2" t="s">
        <v>10975</v>
      </c>
    </row>
    <row r="1448" spans="1:70" s="61" customFormat="1" x14ac:dyDescent="0.2">
      <c r="A1448" s="61" t="s">
        <v>5208</v>
      </c>
      <c r="B1448" s="61" t="s">
        <v>9448</v>
      </c>
      <c r="C1448" s="61" t="s">
        <v>81</v>
      </c>
      <c r="D1448" t="s">
        <v>1490</v>
      </c>
      <c r="E1448" t="s">
        <v>83</v>
      </c>
      <c r="F1448" t="s">
        <v>34</v>
      </c>
      <c r="G1448" s="62">
        <v>32</v>
      </c>
      <c r="H1448" s="62">
        <v>26</v>
      </c>
      <c r="I1448" s="77">
        <f t="shared" si="147"/>
        <v>26</v>
      </c>
      <c r="J1448" s="62"/>
      <c r="K1448" s="91"/>
      <c r="L1448" s="91"/>
      <c r="M1448" s="62">
        <v>6</v>
      </c>
      <c r="N1448" s="61" t="s">
        <v>35</v>
      </c>
      <c r="O1448" s="61" t="s">
        <v>35</v>
      </c>
      <c r="P1448" s="61" t="s">
        <v>36</v>
      </c>
      <c r="Q1448" s="61" t="s">
        <v>6574</v>
      </c>
      <c r="R1448"/>
      <c r="S1448"/>
      <c r="T1448"/>
      <c r="U1448" s="63" t="s">
        <v>6546</v>
      </c>
      <c r="V1448" s="61" t="s">
        <v>9580</v>
      </c>
      <c r="W1448" t="s">
        <v>9466</v>
      </c>
      <c r="Y1448" s="90"/>
      <c r="Z1448" s="63">
        <v>19</v>
      </c>
      <c r="AA1448" s="78">
        <v>46</v>
      </c>
      <c r="AB1448" s="62"/>
      <c r="AC1448" s="62"/>
      <c r="AD1448" s="62"/>
      <c r="AE1448" s="94" t="s">
        <v>8830</v>
      </c>
      <c r="AF1448" s="61" t="s">
        <v>9574</v>
      </c>
      <c r="AG1448"/>
      <c r="AH1448"/>
      <c r="AI1448" s="61" t="s">
        <v>690</v>
      </c>
      <c r="AJ1448"/>
      <c r="AK1448" t="s">
        <v>166</v>
      </c>
      <c r="AL1448"/>
      <c r="AM1448"/>
      <c r="AN1448"/>
      <c r="AO1448"/>
      <c r="AP1448"/>
      <c r="AQ1448"/>
      <c r="AR1448"/>
      <c r="AV1448" s="95">
        <v>104</v>
      </c>
      <c r="AW1448" s="95">
        <v>508</v>
      </c>
      <c r="AY1448" s="65"/>
      <c r="AZ1448" s="65"/>
      <c r="BA1448" s="65"/>
      <c r="BB1448" s="65"/>
      <c r="BC1448" s="173"/>
      <c r="BD1448" s="173"/>
      <c r="BE1448" s="173"/>
      <c r="BF1448" s="173"/>
      <c r="BG1448" s="169"/>
      <c r="BH1448" s="169"/>
      <c r="BI1448" s="171"/>
      <c r="BJ1448" s="43">
        <f t="shared" si="146"/>
        <v>0</v>
      </c>
      <c r="BK1448" s="65"/>
      <c r="BL1448" s="65"/>
      <c r="BM1448" s="65"/>
      <c r="BN1448" s="65"/>
      <c r="BO1448" s="68" t="s">
        <v>7810</v>
      </c>
      <c r="BP1448" s="63"/>
      <c r="BR1448" s="2" t="s">
        <v>10975</v>
      </c>
    </row>
    <row r="1449" spans="1:70" s="61" customFormat="1" x14ac:dyDescent="0.2">
      <c r="A1449" t="s">
        <v>5208</v>
      </c>
      <c r="B1449" t="s">
        <v>9448</v>
      </c>
      <c r="C1449" t="s">
        <v>81</v>
      </c>
      <c r="D1449" t="s">
        <v>1490</v>
      </c>
      <c r="E1449" t="s">
        <v>83</v>
      </c>
      <c r="F1449" t="s">
        <v>34</v>
      </c>
      <c r="G1449" s="22">
        <v>32</v>
      </c>
      <c r="H1449" s="22">
        <v>26</v>
      </c>
      <c r="I1449" s="27">
        <f t="shared" si="147"/>
        <v>26</v>
      </c>
      <c r="J1449" s="22"/>
      <c r="K1449" s="90"/>
      <c r="L1449" s="90"/>
      <c r="M1449" s="22">
        <v>6</v>
      </c>
      <c r="N1449" t="s">
        <v>35</v>
      </c>
      <c r="O1449" t="s">
        <v>35</v>
      </c>
      <c r="P1449" t="s">
        <v>36</v>
      </c>
      <c r="Q1449" t="s">
        <v>6559</v>
      </c>
      <c r="R1449"/>
      <c r="S1449"/>
      <c r="T1449"/>
      <c r="U1449" s="2" t="s">
        <v>6546</v>
      </c>
      <c r="V1449" t="s">
        <v>9581</v>
      </c>
      <c r="W1449" t="s">
        <v>9468</v>
      </c>
      <c r="X1449"/>
      <c r="Y1449" s="90"/>
      <c r="Z1449" s="2">
        <v>19</v>
      </c>
      <c r="AA1449" s="79">
        <v>36</v>
      </c>
      <c r="AB1449" s="22"/>
      <c r="AC1449" s="22"/>
      <c r="AD1449" s="22"/>
      <c r="AE1449" s="92" t="s">
        <v>8830</v>
      </c>
      <c r="AF1449" t="s">
        <v>9571</v>
      </c>
      <c r="AG1449"/>
      <c r="AH1449"/>
      <c r="AI1449" t="s">
        <v>690</v>
      </c>
      <c r="AJ1449"/>
      <c r="AK1449" t="s">
        <v>166</v>
      </c>
      <c r="AL1449"/>
      <c r="AM1449"/>
      <c r="AN1449"/>
      <c r="AO1449"/>
      <c r="AP1449"/>
      <c r="AQ1449"/>
      <c r="AR1449"/>
      <c r="AS1449"/>
      <c r="AT1449"/>
      <c r="AU1449"/>
      <c r="AV1449" s="93">
        <v>104</v>
      </c>
      <c r="AW1449" s="93">
        <v>508</v>
      </c>
      <c r="AX1449" s="2"/>
      <c r="AY1449" s="43"/>
      <c r="AZ1449" s="43"/>
      <c r="BA1449" s="43"/>
      <c r="BB1449" s="43"/>
      <c r="BC1449" s="173"/>
      <c r="BD1449" s="173"/>
      <c r="BE1449" s="173"/>
      <c r="BF1449" s="173"/>
      <c r="BG1449" s="166"/>
      <c r="BH1449" s="166"/>
      <c r="BI1449" s="160"/>
      <c r="BJ1449" s="43">
        <f t="shared" si="146"/>
        <v>0</v>
      </c>
      <c r="BK1449" s="43"/>
      <c r="BL1449" s="43"/>
      <c r="BM1449" s="43"/>
      <c r="BN1449" s="43">
        <f t="shared" ref="BN1449:BN1455" si="149">BJ1449*AV1449/AW1449</f>
        <v>0</v>
      </c>
      <c r="BO1449" s="2"/>
      <c r="BP1449" s="2"/>
      <c r="BQ1449"/>
      <c r="BR1449" s="2" t="s">
        <v>10975</v>
      </c>
    </row>
    <row r="1450" spans="1:70" x14ac:dyDescent="0.2">
      <c r="A1450" t="s">
        <v>5208</v>
      </c>
      <c r="B1450" t="s">
        <v>9448</v>
      </c>
      <c r="C1450" t="s">
        <v>81</v>
      </c>
      <c r="D1450" t="s">
        <v>1490</v>
      </c>
      <c r="E1450" t="s">
        <v>83</v>
      </c>
      <c r="F1450" t="s">
        <v>34</v>
      </c>
      <c r="G1450" s="22">
        <v>32</v>
      </c>
      <c r="H1450" s="22">
        <v>26</v>
      </c>
      <c r="I1450" s="27">
        <f t="shared" si="147"/>
        <v>26</v>
      </c>
      <c r="J1450" s="22"/>
      <c r="K1450" s="90"/>
      <c r="L1450" s="90"/>
      <c r="M1450" s="22">
        <v>6</v>
      </c>
      <c r="N1450" t="s">
        <v>35</v>
      </c>
      <c r="O1450" t="s">
        <v>35</v>
      </c>
      <c r="P1450" t="s">
        <v>36</v>
      </c>
      <c r="Q1450" t="s">
        <v>6752</v>
      </c>
      <c r="U1450" s="2" t="s">
        <v>6546</v>
      </c>
      <c r="V1450" t="s">
        <v>9582</v>
      </c>
      <c r="W1450" t="s">
        <v>9500</v>
      </c>
      <c r="Y1450" s="90"/>
      <c r="Z1450" s="2">
        <v>19</v>
      </c>
      <c r="AA1450" s="79">
        <v>47</v>
      </c>
      <c r="AB1450" s="22"/>
      <c r="AC1450" s="22"/>
      <c r="AD1450" s="22"/>
      <c r="AE1450" s="92" t="s">
        <v>8830</v>
      </c>
      <c r="AF1450" t="s">
        <v>9571</v>
      </c>
      <c r="AI1450" t="s">
        <v>690</v>
      </c>
      <c r="AK1450" t="s">
        <v>166</v>
      </c>
      <c r="AU1450"/>
      <c r="AV1450" s="93">
        <v>104</v>
      </c>
      <c r="AW1450" s="93">
        <v>508</v>
      </c>
      <c r="BC1450" s="173"/>
      <c r="BD1450" s="173"/>
      <c r="BE1450" s="173"/>
      <c r="BF1450" s="173"/>
      <c r="BG1450" s="166"/>
      <c r="BH1450" s="166"/>
      <c r="BI1450" s="160"/>
      <c r="BJ1450" s="43">
        <f t="shared" si="146"/>
        <v>0</v>
      </c>
      <c r="BN1450" s="43">
        <f t="shared" si="149"/>
        <v>0</v>
      </c>
      <c r="BR1450" s="2" t="s">
        <v>10975</v>
      </c>
    </row>
    <row r="1451" spans="1:70" x14ac:dyDescent="0.2">
      <c r="A1451" t="s">
        <v>5208</v>
      </c>
      <c r="B1451" t="s">
        <v>9448</v>
      </c>
      <c r="C1451" t="s">
        <v>81</v>
      </c>
      <c r="D1451" t="s">
        <v>1490</v>
      </c>
      <c r="E1451" t="s">
        <v>83</v>
      </c>
      <c r="F1451" t="s">
        <v>34</v>
      </c>
      <c r="G1451" s="22">
        <v>32</v>
      </c>
      <c r="H1451" s="22">
        <v>26</v>
      </c>
      <c r="I1451" s="27">
        <f t="shared" si="147"/>
        <v>26</v>
      </c>
      <c r="J1451" s="22"/>
      <c r="K1451" s="90"/>
      <c r="L1451" s="90"/>
      <c r="M1451" s="22">
        <v>6</v>
      </c>
      <c r="N1451" t="s">
        <v>35</v>
      </c>
      <c r="O1451" t="s">
        <v>35</v>
      </c>
      <c r="P1451" t="s">
        <v>36</v>
      </c>
      <c r="Q1451" t="s">
        <v>6730</v>
      </c>
      <c r="U1451" s="2" t="s">
        <v>6546</v>
      </c>
      <c r="V1451" t="s">
        <v>9583</v>
      </c>
      <c r="W1451" t="s">
        <v>9450</v>
      </c>
      <c r="Y1451" s="90"/>
      <c r="Z1451" s="2">
        <v>20</v>
      </c>
      <c r="AA1451" s="79">
        <v>48</v>
      </c>
      <c r="AB1451" s="22"/>
      <c r="AC1451" s="22"/>
      <c r="AD1451" s="22"/>
      <c r="AE1451" s="96" t="s">
        <v>8830</v>
      </c>
      <c r="AF1451" t="s">
        <v>9584</v>
      </c>
      <c r="AI1451" t="s">
        <v>690</v>
      </c>
      <c r="AK1451" t="s">
        <v>166</v>
      </c>
      <c r="AU1451"/>
      <c r="AV1451" s="97">
        <v>57</v>
      </c>
      <c r="AW1451" s="98">
        <v>569</v>
      </c>
      <c r="BC1451" s="173"/>
      <c r="BD1451" s="173"/>
      <c r="BE1451" s="173"/>
      <c r="BF1451" s="173"/>
      <c r="BG1451" s="166"/>
      <c r="BH1451" s="166"/>
      <c r="BI1451" s="160"/>
      <c r="BJ1451" s="43">
        <f t="shared" si="146"/>
        <v>0</v>
      </c>
      <c r="BN1451" s="43">
        <f t="shared" si="149"/>
        <v>0</v>
      </c>
      <c r="BR1451" s="2" t="s">
        <v>10975</v>
      </c>
    </row>
    <row r="1452" spans="1:70" s="61" customFormat="1" x14ac:dyDescent="0.2">
      <c r="A1452" t="s">
        <v>5208</v>
      </c>
      <c r="B1452" t="s">
        <v>9448</v>
      </c>
      <c r="C1452" t="s">
        <v>81</v>
      </c>
      <c r="D1452" t="s">
        <v>1490</v>
      </c>
      <c r="E1452" t="s">
        <v>83</v>
      </c>
      <c r="F1452" t="s">
        <v>34</v>
      </c>
      <c r="G1452" s="22">
        <v>32</v>
      </c>
      <c r="H1452" s="22">
        <v>26</v>
      </c>
      <c r="I1452" s="27">
        <f t="shared" si="147"/>
        <v>26</v>
      </c>
      <c r="J1452" s="22"/>
      <c r="K1452" s="90"/>
      <c r="L1452" s="90"/>
      <c r="M1452" s="22">
        <v>6</v>
      </c>
      <c r="N1452" t="s">
        <v>35</v>
      </c>
      <c r="O1452" t="s">
        <v>35</v>
      </c>
      <c r="P1452" t="s">
        <v>36</v>
      </c>
      <c r="Q1452" t="s">
        <v>6659</v>
      </c>
      <c r="R1452"/>
      <c r="S1452"/>
      <c r="T1452"/>
      <c r="U1452" s="2" t="s">
        <v>6546</v>
      </c>
      <c r="V1452" t="s">
        <v>9585</v>
      </c>
      <c r="W1452" t="s">
        <v>9450</v>
      </c>
      <c r="X1452"/>
      <c r="Y1452" s="90"/>
      <c r="Z1452" s="2">
        <v>20</v>
      </c>
      <c r="AA1452" s="79">
        <v>50</v>
      </c>
      <c r="AB1452" s="22"/>
      <c r="AC1452" s="22"/>
      <c r="AD1452" s="22"/>
      <c r="AE1452" s="96" t="s">
        <v>8830</v>
      </c>
      <c r="AF1452" t="s">
        <v>9586</v>
      </c>
      <c r="AG1452"/>
      <c r="AH1452"/>
      <c r="AI1452" t="s">
        <v>690</v>
      </c>
      <c r="AJ1452"/>
      <c r="AK1452" t="s">
        <v>166</v>
      </c>
      <c r="AL1452"/>
      <c r="AM1452"/>
      <c r="AN1452"/>
      <c r="AO1452"/>
      <c r="AP1452"/>
      <c r="AQ1452"/>
      <c r="AR1452"/>
      <c r="AS1452"/>
      <c r="AT1452"/>
      <c r="AU1452"/>
      <c r="AV1452" s="97">
        <v>57</v>
      </c>
      <c r="AW1452" s="98">
        <v>569</v>
      </c>
      <c r="AX1452" s="2"/>
      <c r="AY1452" s="43"/>
      <c r="AZ1452" s="43"/>
      <c r="BA1452" s="43"/>
      <c r="BB1452" s="43"/>
      <c r="BC1452" s="173"/>
      <c r="BD1452" s="173"/>
      <c r="BE1452" s="173"/>
      <c r="BF1452" s="173"/>
      <c r="BG1452" s="166"/>
      <c r="BH1452" s="166"/>
      <c r="BI1452" s="160"/>
      <c r="BJ1452" s="43">
        <f t="shared" si="146"/>
        <v>0</v>
      </c>
      <c r="BK1452" s="43"/>
      <c r="BL1452" s="43"/>
      <c r="BM1452" s="43"/>
      <c r="BN1452" s="43">
        <f t="shared" si="149"/>
        <v>0</v>
      </c>
      <c r="BO1452" s="2"/>
      <c r="BP1452" s="2"/>
      <c r="BQ1452"/>
      <c r="BR1452" s="2" t="s">
        <v>10975</v>
      </c>
    </row>
    <row r="1453" spans="1:70" x14ac:dyDescent="0.2">
      <c r="A1453" t="s">
        <v>5208</v>
      </c>
      <c r="B1453" t="s">
        <v>9448</v>
      </c>
      <c r="C1453" t="s">
        <v>81</v>
      </c>
      <c r="D1453" t="s">
        <v>1490</v>
      </c>
      <c r="E1453" t="s">
        <v>83</v>
      </c>
      <c r="F1453" t="s">
        <v>34</v>
      </c>
      <c r="G1453" s="22">
        <v>32</v>
      </c>
      <c r="H1453" s="22">
        <v>26</v>
      </c>
      <c r="I1453" s="27">
        <f t="shared" si="147"/>
        <v>26</v>
      </c>
      <c r="J1453" s="22"/>
      <c r="K1453" s="90"/>
      <c r="L1453" s="90"/>
      <c r="M1453" s="22">
        <v>6</v>
      </c>
      <c r="N1453" t="s">
        <v>35</v>
      </c>
      <c r="O1453" t="s">
        <v>35</v>
      </c>
      <c r="P1453" t="s">
        <v>36</v>
      </c>
      <c r="Q1453" t="s">
        <v>6742</v>
      </c>
      <c r="U1453" s="2" t="s">
        <v>6546</v>
      </c>
      <c r="V1453" t="s">
        <v>9587</v>
      </c>
      <c r="W1453" t="s">
        <v>9454</v>
      </c>
      <c r="Y1453" s="90"/>
      <c r="Z1453" s="2">
        <v>20</v>
      </c>
      <c r="AA1453" s="79">
        <v>47</v>
      </c>
      <c r="AB1453" s="22"/>
      <c r="AC1453" s="22"/>
      <c r="AD1453" s="22"/>
      <c r="AE1453" s="96" t="s">
        <v>8830</v>
      </c>
      <c r="AF1453" t="s">
        <v>9586</v>
      </c>
      <c r="AI1453" t="s">
        <v>690</v>
      </c>
      <c r="AK1453" t="s">
        <v>166</v>
      </c>
      <c r="AU1453"/>
      <c r="AV1453" s="97">
        <v>57</v>
      </c>
      <c r="AW1453" s="98">
        <v>569</v>
      </c>
      <c r="BC1453" s="173"/>
      <c r="BD1453" s="173"/>
      <c r="BE1453" s="173"/>
      <c r="BF1453" s="173"/>
      <c r="BG1453" s="166"/>
      <c r="BH1453" s="166"/>
      <c r="BI1453" s="160"/>
      <c r="BJ1453" s="43">
        <f t="shared" si="146"/>
        <v>0</v>
      </c>
      <c r="BN1453" s="43">
        <f t="shared" si="149"/>
        <v>0</v>
      </c>
      <c r="BR1453" s="2" t="s">
        <v>10975</v>
      </c>
    </row>
    <row r="1454" spans="1:70" x14ac:dyDescent="0.2">
      <c r="A1454" t="s">
        <v>5208</v>
      </c>
      <c r="B1454" t="s">
        <v>9448</v>
      </c>
      <c r="C1454" t="s">
        <v>81</v>
      </c>
      <c r="D1454" t="s">
        <v>1490</v>
      </c>
      <c r="E1454" t="s">
        <v>83</v>
      </c>
      <c r="F1454" t="s">
        <v>34</v>
      </c>
      <c r="G1454" s="22">
        <v>32</v>
      </c>
      <c r="H1454" s="22">
        <v>26</v>
      </c>
      <c r="I1454" s="27">
        <f t="shared" si="147"/>
        <v>26</v>
      </c>
      <c r="J1454" s="22"/>
      <c r="K1454" s="90"/>
      <c r="L1454" s="90"/>
      <c r="M1454" s="22">
        <v>6</v>
      </c>
      <c r="N1454" t="s">
        <v>35</v>
      </c>
      <c r="O1454" t="s">
        <v>35</v>
      </c>
      <c r="P1454" t="s">
        <v>36</v>
      </c>
      <c r="Q1454" t="s">
        <v>5234</v>
      </c>
      <c r="U1454" s="2" t="s">
        <v>6546</v>
      </c>
      <c r="V1454" t="s">
        <v>9588</v>
      </c>
      <c r="W1454" t="s">
        <v>9454</v>
      </c>
      <c r="Y1454" s="90"/>
      <c r="Z1454" s="2">
        <v>20</v>
      </c>
      <c r="AA1454" s="79">
        <v>47</v>
      </c>
      <c r="AB1454" s="22"/>
      <c r="AC1454" s="22"/>
      <c r="AD1454" s="22"/>
      <c r="AE1454" s="96" t="s">
        <v>8830</v>
      </c>
      <c r="AF1454" t="s">
        <v>9586</v>
      </c>
      <c r="AI1454" t="s">
        <v>690</v>
      </c>
      <c r="AK1454" t="s">
        <v>166</v>
      </c>
      <c r="AU1454"/>
      <c r="AV1454" s="97">
        <v>57</v>
      </c>
      <c r="AW1454" s="98">
        <v>569</v>
      </c>
      <c r="BC1454" s="173"/>
      <c r="BD1454" s="173"/>
      <c r="BE1454" s="173"/>
      <c r="BF1454" s="173"/>
      <c r="BG1454" s="166"/>
      <c r="BH1454" s="166"/>
      <c r="BI1454" s="160"/>
      <c r="BJ1454" s="43">
        <f t="shared" si="146"/>
        <v>0</v>
      </c>
      <c r="BN1454" s="43">
        <f t="shared" si="149"/>
        <v>0</v>
      </c>
      <c r="BR1454" s="2" t="s">
        <v>10975</v>
      </c>
    </row>
    <row r="1455" spans="1:70" x14ac:dyDescent="0.2">
      <c r="A1455" t="s">
        <v>5208</v>
      </c>
      <c r="B1455" t="s">
        <v>9448</v>
      </c>
      <c r="C1455" t="s">
        <v>81</v>
      </c>
      <c r="D1455" t="s">
        <v>1490</v>
      </c>
      <c r="E1455" t="s">
        <v>83</v>
      </c>
      <c r="F1455" t="s">
        <v>34</v>
      </c>
      <c r="G1455" s="22">
        <v>32</v>
      </c>
      <c r="H1455" s="22">
        <v>26</v>
      </c>
      <c r="I1455" s="27">
        <f t="shared" si="147"/>
        <v>26</v>
      </c>
      <c r="J1455" s="22"/>
      <c r="K1455" s="90"/>
      <c r="L1455" s="90"/>
      <c r="M1455" s="22">
        <v>6</v>
      </c>
      <c r="N1455" t="s">
        <v>35</v>
      </c>
      <c r="O1455" t="s">
        <v>35</v>
      </c>
      <c r="P1455" t="s">
        <v>36</v>
      </c>
      <c r="Q1455" t="s">
        <v>5288</v>
      </c>
      <c r="U1455" s="2" t="s">
        <v>6546</v>
      </c>
      <c r="V1455" t="s">
        <v>9589</v>
      </c>
      <c r="W1455" t="s">
        <v>9454</v>
      </c>
      <c r="Y1455" s="90"/>
      <c r="Z1455" s="2">
        <v>20</v>
      </c>
      <c r="AA1455" s="79">
        <v>30</v>
      </c>
      <c r="AB1455" s="22"/>
      <c r="AC1455" s="22"/>
      <c r="AD1455" s="22"/>
      <c r="AE1455" s="96" t="s">
        <v>8830</v>
      </c>
      <c r="AF1455" t="s">
        <v>9586</v>
      </c>
      <c r="AI1455" t="s">
        <v>690</v>
      </c>
      <c r="AK1455" t="s">
        <v>166</v>
      </c>
      <c r="AU1455"/>
      <c r="AV1455" s="97">
        <v>57</v>
      </c>
      <c r="AW1455" s="98">
        <v>569</v>
      </c>
      <c r="BC1455" s="173"/>
      <c r="BD1455" s="173"/>
      <c r="BE1455" s="173"/>
      <c r="BF1455" s="173"/>
      <c r="BG1455" s="166"/>
      <c r="BH1455" s="166"/>
      <c r="BI1455" s="160"/>
      <c r="BJ1455" s="43">
        <f t="shared" si="146"/>
        <v>0</v>
      </c>
      <c r="BN1455" s="43">
        <f t="shared" si="149"/>
        <v>0</v>
      </c>
      <c r="BR1455" s="2" t="s">
        <v>10975</v>
      </c>
    </row>
    <row r="1456" spans="1:70" s="61" customFormat="1" x14ac:dyDescent="0.2">
      <c r="A1456" s="61" t="s">
        <v>5208</v>
      </c>
      <c r="B1456" s="61" t="s">
        <v>9448</v>
      </c>
      <c r="C1456" s="61" t="s">
        <v>81</v>
      </c>
      <c r="D1456" t="s">
        <v>1490</v>
      </c>
      <c r="E1456" t="s">
        <v>83</v>
      </c>
      <c r="F1456" t="s">
        <v>34</v>
      </c>
      <c r="G1456" s="62">
        <v>32</v>
      </c>
      <c r="H1456" s="62">
        <v>26</v>
      </c>
      <c r="I1456" s="77">
        <f t="shared" si="147"/>
        <v>26</v>
      </c>
      <c r="J1456" s="62"/>
      <c r="K1456" s="91"/>
      <c r="L1456" s="91"/>
      <c r="M1456" s="62">
        <v>6</v>
      </c>
      <c r="N1456" s="61" t="s">
        <v>35</v>
      </c>
      <c r="O1456" s="61" t="s">
        <v>35</v>
      </c>
      <c r="P1456" s="61" t="s">
        <v>36</v>
      </c>
      <c r="Q1456" s="61" t="s">
        <v>6623</v>
      </c>
      <c r="R1456"/>
      <c r="S1456"/>
      <c r="T1456"/>
      <c r="U1456" s="63" t="s">
        <v>6546</v>
      </c>
      <c r="V1456" s="61" t="s">
        <v>9590</v>
      </c>
      <c r="W1456" t="s">
        <v>9454</v>
      </c>
      <c r="Y1456" s="90"/>
      <c r="Z1456" s="63">
        <v>20</v>
      </c>
      <c r="AA1456" s="78">
        <v>42</v>
      </c>
      <c r="AB1456" s="62"/>
      <c r="AC1456" s="62"/>
      <c r="AD1456" s="62"/>
      <c r="AE1456" s="99" t="s">
        <v>8830</v>
      </c>
      <c r="AF1456" s="61" t="s">
        <v>9591</v>
      </c>
      <c r="AG1456"/>
      <c r="AH1456"/>
      <c r="AI1456" s="61" t="s">
        <v>690</v>
      </c>
      <c r="AJ1456"/>
      <c r="AK1456" t="s">
        <v>166</v>
      </c>
      <c r="AL1456"/>
      <c r="AM1456"/>
      <c r="AN1456"/>
      <c r="AO1456"/>
      <c r="AP1456"/>
      <c r="AQ1456"/>
      <c r="AR1456"/>
      <c r="AV1456" s="100">
        <v>57</v>
      </c>
      <c r="AW1456" s="100">
        <v>569</v>
      </c>
      <c r="AY1456" s="65"/>
      <c r="AZ1456" s="65"/>
      <c r="BA1456" s="65"/>
      <c r="BB1456" s="65"/>
      <c r="BC1456" s="173"/>
      <c r="BD1456" s="173"/>
      <c r="BE1456" s="173"/>
      <c r="BF1456" s="173"/>
      <c r="BG1456" s="169"/>
      <c r="BH1456" s="169"/>
      <c r="BI1456" s="171"/>
      <c r="BJ1456" s="43">
        <f t="shared" si="146"/>
        <v>0</v>
      </c>
      <c r="BK1456" s="65"/>
      <c r="BL1456" s="65"/>
      <c r="BM1456" s="65"/>
      <c r="BN1456" s="65"/>
      <c r="BO1456" s="68" t="s">
        <v>7810</v>
      </c>
      <c r="BP1456" s="63"/>
      <c r="BR1456" s="2" t="s">
        <v>10975</v>
      </c>
    </row>
    <row r="1457" spans="1:70" s="61" customFormat="1" x14ac:dyDescent="0.2">
      <c r="A1457" s="61" t="s">
        <v>5208</v>
      </c>
      <c r="B1457" s="61" t="s">
        <v>9448</v>
      </c>
      <c r="C1457" s="61" t="s">
        <v>81</v>
      </c>
      <c r="D1457" t="s">
        <v>1490</v>
      </c>
      <c r="E1457" t="s">
        <v>83</v>
      </c>
      <c r="F1457" t="s">
        <v>34</v>
      </c>
      <c r="G1457" s="62">
        <v>32</v>
      </c>
      <c r="H1457" s="62">
        <v>26</v>
      </c>
      <c r="I1457" s="77">
        <f t="shared" si="147"/>
        <v>26</v>
      </c>
      <c r="J1457" s="62"/>
      <c r="K1457" s="91"/>
      <c r="L1457" s="91"/>
      <c r="M1457" s="62">
        <v>6</v>
      </c>
      <c r="N1457" s="61" t="s">
        <v>35</v>
      </c>
      <c r="O1457" s="61" t="s">
        <v>35</v>
      </c>
      <c r="P1457" s="61" t="s">
        <v>36</v>
      </c>
      <c r="Q1457" s="61" t="s">
        <v>6625</v>
      </c>
      <c r="R1457"/>
      <c r="S1457"/>
      <c r="T1457"/>
      <c r="U1457" s="63" t="s">
        <v>6546</v>
      </c>
      <c r="V1457" s="61" t="s">
        <v>9592</v>
      </c>
      <c r="W1457" t="s">
        <v>9454</v>
      </c>
      <c r="Y1457" s="90"/>
      <c r="Z1457" s="63">
        <v>20</v>
      </c>
      <c r="AA1457" s="78">
        <v>48</v>
      </c>
      <c r="AB1457" s="62"/>
      <c r="AC1457" s="62"/>
      <c r="AD1457" s="62"/>
      <c r="AE1457" s="99" t="s">
        <v>8830</v>
      </c>
      <c r="AF1457" s="61" t="s">
        <v>9591</v>
      </c>
      <c r="AG1457"/>
      <c r="AH1457"/>
      <c r="AI1457" s="61" t="s">
        <v>690</v>
      </c>
      <c r="AJ1457"/>
      <c r="AK1457" t="s">
        <v>166</v>
      </c>
      <c r="AL1457"/>
      <c r="AM1457"/>
      <c r="AN1457"/>
      <c r="AO1457"/>
      <c r="AP1457"/>
      <c r="AQ1457"/>
      <c r="AR1457"/>
      <c r="AV1457" s="100">
        <v>57</v>
      </c>
      <c r="AW1457" s="100">
        <v>569</v>
      </c>
      <c r="AY1457" s="65"/>
      <c r="AZ1457" s="65"/>
      <c r="BA1457" s="65"/>
      <c r="BB1457" s="65"/>
      <c r="BC1457" s="173"/>
      <c r="BD1457" s="173"/>
      <c r="BE1457" s="173"/>
      <c r="BF1457" s="173"/>
      <c r="BG1457" s="169"/>
      <c r="BH1457" s="169"/>
      <c r="BI1457" s="171"/>
      <c r="BJ1457" s="43">
        <f t="shared" si="146"/>
        <v>0</v>
      </c>
      <c r="BK1457" s="65"/>
      <c r="BL1457" s="65"/>
      <c r="BM1457" s="65"/>
      <c r="BN1457" s="65"/>
      <c r="BO1457" s="68" t="s">
        <v>7810</v>
      </c>
      <c r="BP1457" s="63"/>
      <c r="BR1457" s="2" t="s">
        <v>10975</v>
      </c>
    </row>
    <row r="1458" spans="1:70" x14ac:dyDescent="0.2">
      <c r="A1458" t="s">
        <v>5208</v>
      </c>
      <c r="B1458" t="s">
        <v>9448</v>
      </c>
      <c r="C1458" t="s">
        <v>81</v>
      </c>
      <c r="D1458" t="s">
        <v>1490</v>
      </c>
      <c r="E1458" t="s">
        <v>83</v>
      </c>
      <c r="F1458" t="s">
        <v>34</v>
      </c>
      <c r="G1458" s="22">
        <v>32</v>
      </c>
      <c r="H1458" s="22">
        <v>26</v>
      </c>
      <c r="I1458" s="27">
        <f t="shared" si="147"/>
        <v>26</v>
      </c>
      <c r="J1458" s="22"/>
      <c r="K1458" s="90"/>
      <c r="L1458" s="90"/>
      <c r="M1458" s="22">
        <v>6</v>
      </c>
      <c r="N1458" t="s">
        <v>35</v>
      </c>
      <c r="O1458" t="s">
        <v>35</v>
      </c>
      <c r="P1458" t="s">
        <v>36</v>
      </c>
      <c r="Q1458" t="s">
        <v>5242</v>
      </c>
      <c r="U1458" s="2" t="s">
        <v>6546</v>
      </c>
      <c r="V1458" t="s">
        <v>9593</v>
      </c>
      <c r="W1458" t="s">
        <v>9462</v>
      </c>
      <c r="Y1458" s="90"/>
      <c r="Z1458" s="2">
        <v>20</v>
      </c>
      <c r="AA1458" s="79">
        <v>44</v>
      </c>
      <c r="AB1458" s="22"/>
      <c r="AC1458" s="22"/>
      <c r="AD1458" s="22"/>
      <c r="AE1458" s="96" t="s">
        <v>8830</v>
      </c>
      <c r="AF1458" t="s">
        <v>9586</v>
      </c>
      <c r="AI1458" t="s">
        <v>690</v>
      </c>
      <c r="AK1458" t="s">
        <v>166</v>
      </c>
      <c r="AU1458"/>
      <c r="AV1458" s="97">
        <v>57</v>
      </c>
      <c r="AW1458" s="98">
        <v>569</v>
      </c>
      <c r="BC1458" s="173"/>
      <c r="BD1458" s="173"/>
      <c r="BE1458" s="173"/>
      <c r="BF1458" s="173"/>
      <c r="BG1458" s="166"/>
      <c r="BH1458" s="166"/>
      <c r="BI1458" s="160"/>
      <c r="BJ1458" s="43">
        <f t="shared" si="146"/>
        <v>0</v>
      </c>
      <c r="BN1458" s="43">
        <f>BJ1458*AV1458/AW1458</f>
        <v>0</v>
      </c>
      <c r="BR1458" s="2" t="s">
        <v>10975</v>
      </c>
    </row>
    <row r="1459" spans="1:70" x14ac:dyDescent="0.2">
      <c r="A1459" t="s">
        <v>5208</v>
      </c>
      <c r="B1459" t="s">
        <v>9448</v>
      </c>
      <c r="C1459" t="s">
        <v>81</v>
      </c>
      <c r="D1459" t="s">
        <v>1490</v>
      </c>
      <c r="E1459" t="s">
        <v>83</v>
      </c>
      <c r="F1459" t="s">
        <v>34</v>
      </c>
      <c r="G1459" s="22">
        <v>32</v>
      </c>
      <c r="H1459" s="22">
        <v>26</v>
      </c>
      <c r="I1459" s="27">
        <f t="shared" si="147"/>
        <v>26</v>
      </c>
      <c r="J1459" s="22"/>
      <c r="K1459" s="90"/>
      <c r="L1459" s="90"/>
      <c r="M1459" s="22">
        <v>6</v>
      </c>
      <c r="N1459" t="s">
        <v>35</v>
      </c>
      <c r="O1459" t="s">
        <v>35</v>
      </c>
      <c r="P1459" t="s">
        <v>36</v>
      </c>
      <c r="Q1459" t="s">
        <v>6755</v>
      </c>
      <c r="U1459" s="2" t="s">
        <v>6546</v>
      </c>
      <c r="V1459" t="s">
        <v>9594</v>
      </c>
      <c r="W1459" t="s">
        <v>9459</v>
      </c>
      <c r="Y1459" s="90"/>
      <c r="Z1459" s="2">
        <v>20</v>
      </c>
      <c r="AA1459" s="79">
        <v>29</v>
      </c>
      <c r="AB1459" s="22"/>
      <c r="AC1459" s="22"/>
      <c r="AD1459" s="22"/>
      <c r="AE1459" s="96" t="s">
        <v>8830</v>
      </c>
      <c r="AF1459" t="s">
        <v>9586</v>
      </c>
      <c r="AI1459" t="s">
        <v>690</v>
      </c>
      <c r="AK1459" t="s">
        <v>166</v>
      </c>
      <c r="AU1459"/>
      <c r="AV1459" s="97">
        <v>57</v>
      </c>
      <c r="AW1459" s="98">
        <v>569</v>
      </c>
      <c r="BC1459" s="173"/>
      <c r="BD1459" s="173"/>
      <c r="BE1459" s="173"/>
      <c r="BF1459" s="173"/>
      <c r="BG1459" s="166"/>
      <c r="BH1459" s="166"/>
      <c r="BI1459" s="160"/>
      <c r="BJ1459" s="43">
        <f t="shared" si="146"/>
        <v>0</v>
      </c>
      <c r="BN1459" s="43">
        <f>BJ1459*AV1459/AW1459</f>
        <v>0</v>
      </c>
      <c r="BR1459" s="2" t="s">
        <v>10975</v>
      </c>
    </row>
    <row r="1460" spans="1:70" s="61" customFormat="1" x14ac:dyDescent="0.2">
      <c r="A1460" s="61" t="s">
        <v>5208</v>
      </c>
      <c r="B1460" s="61" t="s">
        <v>9448</v>
      </c>
      <c r="C1460" s="61" t="s">
        <v>81</v>
      </c>
      <c r="D1460" t="s">
        <v>1490</v>
      </c>
      <c r="E1460" t="s">
        <v>83</v>
      </c>
      <c r="F1460" t="s">
        <v>34</v>
      </c>
      <c r="G1460" s="62">
        <v>32</v>
      </c>
      <c r="H1460" s="62">
        <v>26</v>
      </c>
      <c r="I1460" s="77">
        <f t="shared" si="147"/>
        <v>26</v>
      </c>
      <c r="J1460" s="62"/>
      <c r="K1460" s="91"/>
      <c r="L1460" s="91"/>
      <c r="M1460" s="62">
        <v>6</v>
      </c>
      <c r="N1460" s="61" t="s">
        <v>35</v>
      </c>
      <c r="O1460" s="61" t="s">
        <v>35</v>
      </c>
      <c r="P1460" s="61" t="s">
        <v>36</v>
      </c>
      <c r="Q1460" s="61" t="s">
        <v>6572</v>
      </c>
      <c r="R1460"/>
      <c r="S1460"/>
      <c r="T1460"/>
      <c r="U1460" s="63" t="s">
        <v>6546</v>
      </c>
      <c r="V1460" s="61" t="s">
        <v>9595</v>
      </c>
      <c r="W1460" t="s">
        <v>9459</v>
      </c>
      <c r="Y1460" s="90"/>
      <c r="Z1460" s="63">
        <v>20</v>
      </c>
      <c r="AA1460" s="78">
        <v>41</v>
      </c>
      <c r="AB1460" s="62"/>
      <c r="AC1460" s="62"/>
      <c r="AD1460" s="62"/>
      <c r="AE1460" s="99" t="s">
        <v>8830</v>
      </c>
      <c r="AF1460" s="61" t="s">
        <v>9591</v>
      </c>
      <c r="AG1460"/>
      <c r="AH1460"/>
      <c r="AI1460" s="61" t="s">
        <v>690</v>
      </c>
      <c r="AJ1460"/>
      <c r="AK1460" t="s">
        <v>166</v>
      </c>
      <c r="AL1460"/>
      <c r="AM1460"/>
      <c r="AN1460"/>
      <c r="AO1460"/>
      <c r="AP1460"/>
      <c r="AQ1460"/>
      <c r="AR1460"/>
      <c r="AV1460" s="100">
        <v>57</v>
      </c>
      <c r="AW1460" s="100">
        <v>569</v>
      </c>
      <c r="AY1460" s="65"/>
      <c r="AZ1460" s="65"/>
      <c r="BA1460" s="65"/>
      <c r="BB1460" s="65"/>
      <c r="BC1460" s="173"/>
      <c r="BD1460" s="173"/>
      <c r="BE1460" s="173"/>
      <c r="BF1460" s="173"/>
      <c r="BG1460" s="169"/>
      <c r="BH1460" s="169"/>
      <c r="BI1460" s="171"/>
      <c r="BJ1460" s="43">
        <f t="shared" si="146"/>
        <v>0</v>
      </c>
      <c r="BK1460" s="65"/>
      <c r="BL1460" s="65"/>
      <c r="BM1460" s="65"/>
      <c r="BN1460" s="65"/>
      <c r="BO1460" s="68" t="s">
        <v>7810</v>
      </c>
      <c r="BP1460" s="63"/>
      <c r="BR1460" s="2" t="s">
        <v>10975</v>
      </c>
    </row>
    <row r="1461" spans="1:70" s="61" customFormat="1" x14ac:dyDescent="0.2">
      <c r="A1461" t="s">
        <v>5208</v>
      </c>
      <c r="B1461" t="s">
        <v>9448</v>
      </c>
      <c r="C1461" t="s">
        <v>81</v>
      </c>
      <c r="D1461" t="s">
        <v>1490</v>
      </c>
      <c r="E1461" t="s">
        <v>83</v>
      </c>
      <c r="F1461" t="s">
        <v>34</v>
      </c>
      <c r="G1461" s="22">
        <v>32</v>
      </c>
      <c r="H1461" s="22">
        <v>26</v>
      </c>
      <c r="I1461" s="27">
        <f t="shared" si="147"/>
        <v>26</v>
      </c>
      <c r="J1461" s="22"/>
      <c r="K1461" s="90"/>
      <c r="L1461" s="90"/>
      <c r="M1461" s="22">
        <v>6</v>
      </c>
      <c r="N1461" t="s">
        <v>35</v>
      </c>
      <c r="O1461" t="s">
        <v>35</v>
      </c>
      <c r="P1461" t="s">
        <v>36</v>
      </c>
      <c r="Q1461" t="s">
        <v>5247</v>
      </c>
      <c r="R1461"/>
      <c r="S1461"/>
      <c r="T1461"/>
      <c r="U1461" s="2" t="s">
        <v>6546</v>
      </c>
      <c r="V1461" t="s">
        <v>9596</v>
      </c>
      <c r="W1461" t="s">
        <v>9466</v>
      </c>
      <c r="X1461"/>
      <c r="Y1461" s="90"/>
      <c r="Z1461" s="2">
        <v>20</v>
      </c>
      <c r="AA1461" s="79">
        <v>49</v>
      </c>
      <c r="AB1461" s="22"/>
      <c r="AC1461" s="22"/>
      <c r="AD1461" s="22"/>
      <c r="AE1461" s="96" t="s">
        <v>8830</v>
      </c>
      <c r="AF1461" t="s">
        <v>9586</v>
      </c>
      <c r="AG1461"/>
      <c r="AH1461"/>
      <c r="AI1461" t="s">
        <v>690</v>
      </c>
      <c r="AJ1461"/>
      <c r="AK1461" t="s">
        <v>166</v>
      </c>
      <c r="AL1461"/>
      <c r="AM1461"/>
      <c r="AN1461"/>
      <c r="AO1461"/>
      <c r="AP1461"/>
      <c r="AQ1461"/>
      <c r="AR1461"/>
      <c r="AS1461"/>
      <c r="AT1461"/>
      <c r="AU1461"/>
      <c r="AV1461" s="97">
        <v>57</v>
      </c>
      <c r="AW1461" s="98">
        <v>569</v>
      </c>
      <c r="AX1461" s="2"/>
      <c r="AY1461" s="43"/>
      <c r="AZ1461" s="43"/>
      <c r="BA1461" s="43"/>
      <c r="BB1461" s="43"/>
      <c r="BC1461" s="173"/>
      <c r="BD1461" s="173"/>
      <c r="BE1461" s="173"/>
      <c r="BF1461" s="173"/>
      <c r="BG1461" s="166"/>
      <c r="BH1461" s="166"/>
      <c r="BI1461" s="160"/>
      <c r="BJ1461" s="43">
        <f t="shared" si="146"/>
        <v>0</v>
      </c>
      <c r="BK1461" s="43"/>
      <c r="BL1461" s="43"/>
      <c r="BM1461" s="43"/>
      <c r="BN1461" s="43">
        <f>BJ1461*AV1461/AW1461</f>
        <v>0</v>
      </c>
      <c r="BO1461" s="2"/>
      <c r="BP1461" s="2"/>
      <c r="BQ1461"/>
      <c r="BR1461" s="2" t="s">
        <v>10975</v>
      </c>
    </row>
    <row r="1462" spans="1:70" x14ac:dyDescent="0.2">
      <c r="A1462" t="s">
        <v>5208</v>
      </c>
      <c r="B1462" t="s">
        <v>9448</v>
      </c>
      <c r="C1462" t="s">
        <v>81</v>
      </c>
      <c r="D1462" t="s">
        <v>1490</v>
      </c>
      <c r="E1462" t="s">
        <v>83</v>
      </c>
      <c r="F1462" t="s">
        <v>34</v>
      </c>
      <c r="G1462" s="22">
        <v>32</v>
      </c>
      <c r="H1462" s="22">
        <v>26</v>
      </c>
      <c r="I1462" s="27">
        <f t="shared" si="147"/>
        <v>26</v>
      </c>
      <c r="J1462" s="22"/>
      <c r="K1462" s="90"/>
      <c r="L1462" s="90"/>
      <c r="M1462" s="22">
        <v>6</v>
      </c>
      <c r="N1462" t="s">
        <v>35</v>
      </c>
      <c r="O1462" t="s">
        <v>35</v>
      </c>
      <c r="P1462" t="s">
        <v>36</v>
      </c>
      <c r="Q1462" t="s">
        <v>6559</v>
      </c>
      <c r="U1462" s="2" t="s">
        <v>6546</v>
      </c>
      <c r="V1462" t="s">
        <v>9597</v>
      </c>
      <c r="W1462" t="s">
        <v>9468</v>
      </c>
      <c r="Y1462" s="90"/>
      <c r="Z1462" s="2">
        <v>20</v>
      </c>
      <c r="AA1462" s="79">
        <v>42</v>
      </c>
      <c r="AB1462" s="22"/>
      <c r="AC1462" s="22"/>
      <c r="AD1462" s="22"/>
      <c r="AE1462" s="96" t="s">
        <v>8830</v>
      </c>
      <c r="AF1462" t="s">
        <v>9586</v>
      </c>
      <c r="AI1462" t="s">
        <v>690</v>
      </c>
      <c r="AK1462" t="s">
        <v>166</v>
      </c>
      <c r="AU1462"/>
      <c r="AV1462" s="97">
        <v>57</v>
      </c>
      <c r="AW1462" s="98">
        <v>569</v>
      </c>
      <c r="BC1462" s="173"/>
      <c r="BD1462" s="173"/>
      <c r="BE1462" s="173"/>
      <c r="BF1462" s="173"/>
      <c r="BG1462" s="166"/>
      <c r="BH1462" s="166"/>
      <c r="BI1462" s="160"/>
      <c r="BJ1462" s="43">
        <f t="shared" si="146"/>
        <v>0</v>
      </c>
      <c r="BN1462" s="43">
        <f>BJ1462*AV1462/AW1462</f>
        <v>0</v>
      </c>
      <c r="BR1462" s="2" t="s">
        <v>10975</v>
      </c>
    </row>
    <row r="1463" spans="1:70" x14ac:dyDescent="0.2">
      <c r="A1463" t="s">
        <v>5208</v>
      </c>
      <c r="B1463" t="s">
        <v>9448</v>
      </c>
      <c r="C1463" t="s">
        <v>81</v>
      </c>
      <c r="D1463" t="s">
        <v>1490</v>
      </c>
      <c r="E1463" t="s">
        <v>83</v>
      </c>
      <c r="F1463" t="s">
        <v>34</v>
      </c>
      <c r="G1463" s="22">
        <v>32</v>
      </c>
      <c r="H1463" s="22">
        <v>26</v>
      </c>
      <c r="I1463" s="27">
        <f t="shared" si="147"/>
        <v>26</v>
      </c>
      <c r="J1463" s="22"/>
      <c r="K1463" s="90"/>
      <c r="L1463" s="90"/>
      <c r="M1463" s="22">
        <v>6</v>
      </c>
      <c r="N1463" t="s">
        <v>35</v>
      </c>
      <c r="O1463" t="s">
        <v>35</v>
      </c>
      <c r="P1463" t="s">
        <v>36</v>
      </c>
      <c r="Q1463" t="s">
        <v>6752</v>
      </c>
      <c r="U1463" s="2" t="s">
        <v>6546</v>
      </c>
      <c r="V1463" t="s">
        <v>9598</v>
      </c>
      <c r="W1463" t="s">
        <v>9500</v>
      </c>
      <c r="Y1463" s="90"/>
      <c r="Z1463" s="2">
        <v>20</v>
      </c>
      <c r="AA1463" s="79">
        <v>46</v>
      </c>
      <c r="AB1463" s="22"/>
      <c r="AC1463" s="22"/>
      <c r="AD1463" s="22"/>
      <c r="AE1463" s="96" t="s">
        <v>8830</v>
      </c>
      <c r="AF1463" t="s">
        <v>9586</v>
      </c>
      <c r="AI1463" t="s">
        <v>690</v>
      </c>
      <c r="AK1463" t="s">
        <v>166</v>
      </c>
      <c r="AU1463"/>
      <c r="AV1463" s="97">
        <v>57</v>
      </c>
      <c r="AW1463" s="98">
        <v>569</v>
      </c>
      <c r="BC1463" s="173"/>
      <c r="BD1463" s="173"/>
      <c r="BE1463" s="173"/>
      <c r="BF1463" s="173"/>
      <c r="BG1463" s="166"/>
      <c r="BH1463" s="166"/>
      <c r="BI1463" s="160"/>
      <c r="BJ1463" s="43">
        <f t="shared" si="146"/>
        <v>0</v>
      </c>
      <c r="BN1463" s="43">
        <f>BJ1463*AV1463/AW1463</f>
        <v>0</v>
      </c>
      <c r="BR1463" s="2" t="s">
        <v>10975</v>
      </c>
    </row>
    <row r="1464" spans="1:70" s="61" customFormat="1" x14ac:dyDescent="0.2">
      <c r="A1464" t="s">
        <v>5208</v>
      </c>
      <c r="B1464" t="s">
        <v>9448</v>
      </c>
      <c r="C1464" t="s">
        <v>81</v>
      </c>
      <c r="D1464" t="s">
        <v>1490</v>
      </c>
      <c r="E1464" t="s">
        <v>83</v>
      </c>
      <c r="F1464" t="s">
        <v>34</v>
      </c>
      <c r="G1464" s="22">
        <v>32</v>
      </c>
      <c r="H1464" s="22">
        <v>26</v>
      </c>
      <c r="I1464" s="27">
        <f t="shared" si="147"/>
        <v>26</v>
      </c>
      <c r="J1464" s="22"/>
      <c r="K1464" s="90"/>
      <c r="L1464" s="90"/>
      <c r="M1464" s="22">
        <v>6</v>
      </c>
      <c r="N1464" t="s">
        <v>35</v>
      </c>
      <c r="O1464" t="s">
        <v>35</v>
      </c>
      <c r="P1464" t="s">
        <v>36</v>
      </c>
      <c r="Q1464" t="s">
        <v>6730</v>
      </c>
      <c r="R1464"/>
      <c r="S1464"/>
      <c r="T1464"/>
      <c r="U1464" s="2" t="s">
        <v>6546</v>
      </c>
      <c r="V1464" t="s">
        <v>9599</v>
      </c>
      <c r="W1464" t="s">
        <v>9450</v>
      </c>
      <c r="X1464"/>
      <c r="Y1464" s="90"/>
      <c r="Z1464" s="2">
        <v>19</v>
      </c>
      <c r="AA1464" s="79">
        <v>41</v>
      </c>
      <c r="AB1464" s="22"/>
      <c r="AC1464" s="22"/>
      <c r="AD1464" s="22"/>
      <c r="AE1464" s="22"/>
      <c r="AF1464" t="s">
        <v>9600</v>
      </c>
      <c r="AG1464"/>
      <c r="AH1464"/>
      <c r="AI1464" t="s">
        <v>690</v>
      </c>
      <c r="AJ1464"/>
      <c r="AK1464" t="s">
        <v>166</v>
      </c>
      <c r="AL1464"/>
      <c r="AM1464"/>
      <c r="AN1464"/>
      <c r="AO1464"/>
      <c r="AP1464"/>
      <c r="AQ1464"/>
      <c r="AR1464"/>
      <c r="AS1464"/>
      <c r="AT1464"/>
      <c r="AU1464"/>
      <c r="AV1464"/>
      <c r="AW1464"/>
      <c r="AX1464" s="2"/>
      <c r="AY1464" s="43"/>
      <c r="AZ1464" s="43"/>
      <c r="BA1464" s="43"/>
      <c r="BB1464" s="43"/>
      <c r="BC1464" s="173"/>
      <c r="BD1464" s="173"/>
      <c r="BE1464" s="173"/>
      <c r="BF1464" s="173"/>
      <c r="BG1464" s="166"/>
      <c r="BH1464" s="166"/>
      <c r="BI1464" s="160"/>
      <c r="BJ1464" s="43">
        <f t="shared" si="146"/>
        <v>0</v>
      </c>
      <c r="BK1464" s="44"/>
      <c r="BL1464" s="44"/>
      <c r="BM1464" s="44"/>
      <c r="BN1464" s="44"/>
      <c r="BO1464" s="2"/>
      <c r="BP1464" s="2"/>
      <c r="BQ1464"/>
      <c r="BR1464" s="2" t="s">
        <v>10975</v>
      </c>
    </row>
    <row r="1465" spans="1:70" x14ac:dyDescent="0.2">
      <c r="A1465" t="s">
        <v>5208</v>
      </c>
      <c r="B1465" t="s">
        <v>9448</v>
      </c>
      <c r="C1465" t="s">
        <v>81</v>
      </c>
      <c r="D1465" t="s">
        <v>1490</v>
      </c>
      <c r="E1465" t="s">
        <v>83</v>
      </c>
      <c r="F1465" t="s">
        <v>34</v>
      </c>
      <c r="G1465" s="22">
        <v>32</v>
      </c>
      <c r="H1465" s="22">
        <v>26</v>
      </c>
      <c r="I1465" s="27">
        <f t="shared" si="147"/>
        <v>26</v>
      </c>
      <c r="J1465" s="22"/>
      <c r="K1465" s="90"/>
      <c r="L1465" s="90"/>
      <c r="M1465" s="22">
        <v>6</v>
      </c>
      <c r="N1465" t="s">
        <v>35</v>
      </c>
      <c r="O1465" t="s">
        <v>35</v>
      </c>
      <c r="P1465" t="s">
        <v>36</v>
      </c>
      <c r="Q1465" t="s">
        <v>6659</v>
      </c>
      <c r="U1465" s="2" t="s">
        <v>6546</v>
      </c>
      <c r="V1465" t="s">
        <v>9601</v>
      </c>
      <c r="W1465" t="s">
        <v>9450</v>
      </c>
      <c r="Y1465" s="90"/>
      <c r="Z1465" s="2">
        <v>19</v>
      </c>
      <c r="AA1465" s="79">
        <v>44</v>
      </c>
      <c r="AB1465" s="22"/>
      <c r="AC1465" s="22"/>
      <c r="AD1465" s="22"/>
      <c r="AE1465" s="22"/>
      <c r="AF1465" t="s">
        <v>9600</v>
      </c>
      <c r="AI1465" t="s">
        <v>690</v>
      </c>
      <c r="AK1465" t="s">
        <v>166</v>
      </c>
      <c r="AU1465"/>
      <c r="AV1465"/>
      <c r="AW1465"/>
      <c r="BC1465" s="173"/>
      <c r="BD1465" s="173"/>
      <c r="BE1465" s="173"/>
      <c r="BF1465" s="173"/>
      <c r="BG1465" s="166"/>
      <c r="BH1465" s="166"/>
      <c r="BI1465" s="160"/>
      <c r="BJ1465" s="43">
        <f t="shared" si="146"/>
        <v>0</v>
      </c>
      <c r="BK1465" s="44"/>
      <c r="BL1465" s="44"/>
      <c r="BM1465" s="44"/>
      <c r="BN1465" s="44"/>
      <c r="BR1465" s="2" t="s">
        <v>10975</v>
      </c>
    </row>
    <row r="1466" spans="1:70" x14ac:dyDescent="0.2">
      <c r="A1466" t="s">
        <v>5208</v>
      </c>
      <c r="B1466" t="s">
        <v>9448</v>
      </c>
      <c r="C1466" t="s">
        <v>81</v>
      </c>
      <c r="D1466" t="s">
        <v>1490</v>
      </c>
      <c r="E1466" t="s">
        <v>83</v>
      </c>
      <c r="F1466" t="s">
        <v>34</v>
      </c>
      <c r="G1466" s="22">
        <v>32</v>
      </c>
      <c r="H1466" s="22">
        <v>26</v>
      </c>
      <c r="I1466" s="27">
        <f t="shared" si="147"/>
        <v>26</v>
      </c>
      <c r="J1466" s="22"/>
      <c r="K1466" s="90"/>
      <c r="L1466" s="90"/>
      <c r="M1466" s="22">
        <v>6</v>
      </c>
      <c r="N1466" t="s">
        <v>35</v>
      </c>
      <c r="O1466" t="s">
        <v>35</v>
      </c>
      <c r="P1466" t="s">
        <v>36</v>
      </c>
      <c r="Q1466" t="s">
        <v>6742</v>
      </c>
      <c r="U1466" s="2" t="s">
        <v>6546</v>
      </c>
      <c r="V1466" t="s">
        <v>9602</v>
      </c>
      <c r="W1466" t="s">
        <v>9454</v>
      </c>
      <c r="Y1466" s="90"/>
      <c r="Z1466" s="2">
        <v>19</v>
      </c>
      <c r="AA1466" s="79">
        <v>44</v>
      </c>
      <c r="AB1466" s="22"/>
      <c r="AC1466" s="22"/>
      <c r="AD1466" s="22"/>
      <c r="AE1466" s="22"/>
      <c r="AF1466" t="s">
        <v>9600</v>
      </c>
      <c r="AI1466" t="s">
        <v>690</v>
      </c>
      <c r="AK1466" t="s">
        <v>166</v>
      </c>
      <c r="AU1466"/>
      <c r="AV1466"/>
      <c r="AW1466"/>
      <c r="BC1466" s="173"/>
      <c r="BD1466" s="173"/>
      <c r="BE1466" s="173"/>
      <c r="BF1466" s="173"/>
      <c r="BG1466" s="166"/>
      <c r="BH1466" s="166"/>
      <c r="BI1466" s="160"/>
      <c r="BJ1466" s="43">
        <f t="shared" si="146"/>
        <v>0</v>
      </c>
      <c r="BK1466" s="44"/>
      <c r="BL1466" s="44"/>
      <c r="BM1466" s="44"/>
      <c r="BN1466" s="44"/>
      <c r="BR1466" s="2" t="s">
        <v>10975</v>
      </c>
    </row>
    <row r="1467" spans="1:70" x14ac:dyDescent="0.2">
      <c r="A1467" t="s">
        <v>5208</v>
      </c>
      <c r="B1467" t="s">
        <v>9448</v>
      </c>
      <c r="C1467" t="s">
        <v>81</v>
      </c>
      <c r="D1467" t="s">
        <v>1490</v>
      </c>
      <c r="E1467" t="s">
        <v>83</v>
      </c>
      <c r="F1467" t="s">
        <v>34</v>
      </c>
      <c r="G1467" s="22">
        <v>32</v>
      </c>
      <c r="H1467" s="22">
        <v>26</v>
      </c>
      <c r="I1467" s="27">
        <f t="shared" si="147"/>
        <v>26</v>
      </c>
      <c r="J1467" s="22"/>
      <c r="K1467" s="90"/>
      <c r="L1467" s="90"/>
      <c r="M1467" s="22">
        <v>6</v>
      </c>
      <c r="N1467" t="s">
        <v>35</v>
      </c>
      <c r="O1467" t="s">
        <v>35</v>
      </c>
      <c r="P1467" t="s">
        <v>36</v>
      </c>
      <c r="Q1467" t="s">
        <v>5234</v>
      </c>
      <c r="U1467" s="2" t="s">
        <v>6546</v>
      </c>
      <c r="V1467" t="s">
        <v>9603</v>
      </c>
      <c r="W1467" t="s">
        <v>9454</v>
      </c>
      <c r="Y1467" s="90"/>
      <c r="Z1467" s="2">
        <v>19</v>
      </c>
      <c r="AA1467" s="79">
        <v>36</v>
      </c>
      <c r="AB1467" s="22"/>
      <c r="AC1467" s="22"/>
      <c r="AD1467" s="22"/>
      <c r="AE1467" s="22"/>
      <c r="AF1467" t="s">
        <v>9600</v>
      </c>
      <c r="AI1467" t="s">
        <v>690</v>
      </c>
      <c r="AK1467" t="s">
        <v>166</v>
      </c>
      <c r="AU1467"/>
      <c r="AV1467"/>
      <c r="AW1467"/>
      <c r="BC1467" s="173"/>
      <c r="BD1467" s="173"/>
      <c r="BE1467" s="173"/>
      <c r="BF1467" s="173"/>
      <c r="BG1467" s="166"/>
      <c r="BH1467" s="166"/>
      <c r="BI1467" s="160"/>
      <c r="BJ1467" s="43">
        <f t="shared" si="146"/>
        <v>0</v>
      </c>
      <c r="BK1467" s="44"/>
      <c r="BL1467" s="44"/>
      <c r="BM1467" s="44"/>
      <c r="BN1467" s="44"/>
      <c r="BR1467" s="2" t="s">
        <v>10975</v>
      </c>
    </row>
    <row r="1468" spans="1:70" x14ac:dyDescent="0.2">
      <c r="A1468" t="s">
        <v>5208</v>
      </c>
      <c r="B1468" t="s">
        <v>9448</v>
      </c>
      <c r="C1468" t="s">
        <v>81</v>
      </c>
      <c r="D1468" t="s">
        <v>1490</v>
      </c>
      <c r="E1468" t="s">
        <v>83</v>
      </c>
      <c r="F1468" t="s">
        <v>34</v>
      </c>
      <c r="G1468" s="22">
        <v>32</v>
      </c>
      <c r="H1468" s="22">
        <v>26</v>
      </c>
      <c r="I1468" s="27">
        <f t="shared" si="147"/>
        <v>26</v>
      </c>
      <c r="J1468" s="22"/>
      <c r="K1468" s="90"/>
      <c r="L1468" s="90"/>
      <c r="M1468" s="22">
        <v>6</v>
      </c>
      <c r="N1468" t="s">
        <v>35</v>
      </c>
      <c r="O1468" t="s">
        <v>35</v>
      </c>
      <c r="P1468" t="s">
        <v>36</v>
      </c>
      <c r="Q1468" t="s">
        <v>5288</v>
      </c>
      <c r="U1468" s="2" t="s">
        <v>6546</v>
      </c>
      <c r="V1468" t="s">
        <v>9604</v>
      </c>
      <c r="W1468" t="s">
        <v>9454</v>
      </c>
      <c r="Y1468" s="90"/>
      <c r="Z1468" s="2">
        <v>19</v>
      </c>
      <c r="AA1468" s="79">
        <v>37</v>
      </c>
      <c r="AB1468" s="22"/>
      <c r="AC1468" s="22"/>
      <c r="AD1468" s="22"/>
      <c r="AE1468" s="22"/>
      <c r="AF1468" t="s">
        <v>9600</v>
      </c>
      <c r="AI1468" t="s">
        <v>690</v>
      </c>
      <c r="AK1468" t="s">
        <v>166</v>
      </c>
      <c r="AU1468"/>
      <c r="AV1468"/>
      <c r="AW1468"/>
      <c r="BC1468" s="173"/>
      <c r="BD1468" s="173"/>
      <c r="BE1468" s="173"/>
      <c r="BF1468" s="173"/>
      <c r="BG1468" s="166"/>
      <c r="BH1468" s="166"/>
      <c r="BI1468" s="160"/>
      <c r="BJ1468" s="43">
        <f t="shared" si="146"/>
        <v>0</v>
      </c>
      <c r="BK1468" s="44"/>
      <c r="BL1468" s="44"/>
      <c r="BM1468" s="44"/>
      <c r="BN1468" s="44"/>
      <c r="BR1468" s="2" t="s">
        <v>10975</v>
      </c>
    </row>
    <row r="1469" spans="1:70" s="61" customFormat="1" x14ac:dyDescent="0.2">
      <c r="A1469" s="61" t="s">
        <v>5208</v>
      </c>
      <c r="B1469" s="61" t="s">
        <v>9448</v>
      </c>
      <c r="C1469" s="61" t="s">
        <v>81</v>
      </c>
      <c r="D1469" t="s">
        <v>1490</v>
      </c>
      <c r="E1469" t="s">
        <v>83</v>
      </c>
      <c r="F1469" t="s">
        <v>34</v>
      </c>
      <c r="G1469" s="62">
        <v>32</v>
      </c>
      <c r="H1469" s="62">
        <v>26</v>
      </c>
      <c r="I1469" s="77">
        <f t="shared" si="147"/>
        <v>26</v>
      </c>
      <c r="J1469" s="62"/>
      <c r="K1469" s="91"/>
      <c r="L1469" s="91"/>
      <c r="M1469" s="62">
        <v>6</v>
      </c>
      <c r="N1469" s="61" t="s">
        <v>35</v>
      </c>
      <c r="O1469" s="61" t="s">
        <v>35</v>
      </c>
      <c r="P1469" s="61" t="s">
        <v>36</v>
      </c>
      <c r="Q1469" s="61" t="s">
        <v>6623</v>
      </c>
      <c r="R1469"/>
      <c r="S1469"/>
      <c r="T1469"/>
      <c r="U1469" s="63" t="s">
        <v>6546</v>
      </c>
      <c r="V1469" s="61" t="s">
        <v>9605</v>
      </c>
      <c r="W1469" t="s">
        <v>9454</v>
      </c>
      <c r="Y1469" s="90"/>
      <c r="Z1469" s="63">
        <v>19</v>
      </c>
      <c r="AA1469" s="78">
        <v>32</v>
      </c>
      <c r="AB1469" s="62"/>
      <c r="AC1469" s="62"/>
      <c r="AD1469" s="62"/>
      <c r="AE1469" s="62"/>
      <c r="AF1469" s="61" t="s">
        <v>9600</v>
      </c>
      <c r="AG1469"/>
      <c r="AH1469"/>
      <c r="AI1469" s="61" t="s">
        <v>690</v>
      </c>
      <c r="AJ1469"/>
      <c r="AK1469" t="s">
        <v>166</v>
      </c>
      <c r="AL1469"/>
      <c r="AM1469"/>
      <c r="AN1469"/>
      <c r="AO1469"/>
      <c r="AP1469"/>
      <c r="AQ1469"/>
      <c r="AR1469"/>
      <c r="AY1469" s="65"/>
      <c r="AZ1469" s="65"/>
      <c r="BA1469" s="65"/>
      <c r="BB1469" s="65"/>
      <c r="BC1469" s="173"/>
      <c r="BD1469" s="173"/>
      <c r="BE1469" s="173"/>
      <c r="BF1469" s="173"/>
      <c r="BG1469" s="169"/>
      <c r="BH1469" s="169"/>
      <c r="BI1469" s="171"/>
      <c r="BJ1469" s="43">
        <f t="shared" si="146"/>
        <v>0</v>
      </c>
      <c r="BK1469" s="66"/>
      <c r="BL1469" s="66"/>
      <c r="BM1469" s="66"/>
      <c r="BN1469" s="66"/>
      <c r="BO1469" s="68" t="s">
        <v>7810</v>
      </c>
      <c r="BP1469" s="63"/>
      <c r="BR1469" s="2" t="s">
        <v>10975</v>
      </c>
    </row>
    <row r="1470" spans="1:70" s="61" customFormat="1" x14ac:dyDescent="0.2">
      <c r="A1470" s="61" t="s">
        <v>5208</v>
      </c>
      <c r="B1470" s="61" t="s">
        <v>9448</v>
      </c>
      <c r="C1470" s="61" t="s">
        <v>81</v>
      </c>
      <c r="D1470" t="s">
        <v>1490</v>
      </c>
      <c r="E1470" t="s">
        <v>83</v>
      </c>
      <c r="F1470" t="s">
        <v>34</v>
      </c>
      <c r="G1470" s="62">
        <v>32</v>
      </c>
      <c r="H1470" s="62">
        <v>26</v>
      </c>
      <c r="I1470" s="77">
        <f t="shared" si="147"/>
        <v>26</v>
      </c>
      <c r="J1470" s="62"/>
      <c r="K1470" s="91"/>
      <c r="L1470" s="91"/>
      <c r="M1470" s="62">
        <v>6</v>
      </c>
      <c r="N1470" s="61" t="s">
        <v>35</v>
      </c>
      <c r="O1470" s="61" t="s">
        <v>35</v>
      </c>
      <c r="P1470" s="61" t="s">
        <v>36</v>
      </c>
      <c r="Q1470" s="61" t="s">
        <v>6625</v>
      </c>
      <c r="R1470"/>
      <c r="S1470"/>
      <c r="T1470"/>
      <c r="U1470" s="63" t="s">
        <v>6546</v>
      </c>
      <c r="V1470" s="61" t="s">
        <v>9606</v>
      </c>
      <c r="W1470" t="s">
        <v>9454</v>
      </c>
      <c r="Y1470" s="90"/>
      <c r="Z1470" s="63">
        <v>19</v>
      </c>
      <c r="AA1470" s="78">
        <v>46</v>
      </c>
      <c r="AB1470" s="62"/>
      <c r="AC1470" s="62"/>
      <c r="AD1470" s="62"/>
      <c r="AE1470" s="62"/>
      <c r="AF1470" s="61" t="s">
        <v>9600</v>
      </c>
      <c r="AG1470"/>
      <c r="AH1470"/>
      <c r="AI1470" s="61" t="s">
        <v>690</v>
      </c>
      <c r="AJ1470"/>
      <c r="AK1470" t="s">
        <v>166</v>
      </c>
      <c r="AL1470"/>
      <c r="AM1470"/>
      <c r="AN1470"/>
      <c r="AO1470"/>
      <c r="AP1470"/>
      <c r="AQ1470"/>
      <c r="AR1470"/>
      <c r="AY1470" s="65"/>
      <c r="AZ1470" s="65"/>
      <c r="BA1470" s="65"/>
      <c r="BB1470" s="65"/>
      <c r="BC1470" s="173"/>
      <c r="BD1470" s="173"/>
      <c r="BE1470" s="173"/>
      <c r="BF1470" s="173"/>
      <c r="BG1470" s="169"/>
      <c r="BH1470" s="169"/>
      <c r="BI1470" s="171"/>
      <c r="BJ1470" s="43">
        <f t="shared" si="146"/>
        <v>0</v>
      </c>
      <c r="BK1470" s="66"/>
      <c r="BL1470" s="66"/>
      <c r="BM1470" s="66"/>
      <c r="BN1470" s="66"/>
      <c r="BO1470" s="68" t="s">
        <v>7810</v>
      </c>
      <c r="BP1470" s="63"/>
      <c r="BR1470" s="2" t="s">
        <v>10975</v>
      </c>
    </row>
    <row r="1471" spans="1:70" s="61" customFormat="1" x14ac:dyDescent="0.2">
      <c r="A1471" t="s">
        <v>5208</v>
      </c>
      <c r="B1471" t="s">
        <v>9448</v>
      </c>
      <c r="C1471" t="s">
        <v>81</v>
      </c>
      <c r="D1471" t="s">
        <v>1490</v>
      </c>
      <c r="E1471" t="s">
        <v>83</v>
      </c>
      <c r="F1471" t="s">
        <v>34</v>
      </c>
      <c r="G1471" s="22">
        <v>32</v>
      </c>
      <c r="H1471" s="22">
        <v>26</v>
      </c>
      <c r="I1471" s="27">
        <f t="shared" si="147"/>
        <v>26</v>
      </c>
      <c r="J1471" s="22"/>
      <c r="K1471" s="90"/>
      <c r="L1471" s="90"/>
      <c r="M1471" s="22">
        <v>6</v>
      </c>
      <c r="N1471" t="s">
        <v>35</v>
      </c>
      <c r="O1471" t="s">
        <v>35</v>
      </c>
      <c r="P1471" t="s">
        <v>36</v>
      </c>
      <c r="Q1471" t="s">
        <v>5242</v>
      </c>
      <c r="R1471"/>
      <c r="S1471"/>
      <c r="T1471"/>
      <c r="U1471" s="2" t="s">
        <v>6546</v>
      </c>
      <c r="V1471" t="s">
        <v>9607</v>
      </c>
      <c r="W1471" t="s">
        <v>9462</v>
      </c>
      <c r="X1471"/>
      <c r="Y1471" s="90"/>
      <c r="Z1471" s="2">
        <v>19</v>
      </c>
      <c r="AA1471" s="79">
        <v>40</v>
      </c>
      <c r="AB1471" s="22"/>
      <c r="AC1471" s="22"/>
      <c r="AD1471" s="22"/>
      <c r="AE1471" s="22"/>
      <c r="AF1471" t="s">
        <v>9600</v>
      </c>
      <c r="AG1471"/>
      <c r="AH1471"/>
      <c r="AI1471" t="s">
        <v>690</v>
      </c>
      <c r="AJ1471"/>
      <c r="AK1471" t="s">
        <v>166</v>
      </c>
      <c r="AL1471"/>
      <c r="AM1471"/>
      <c r="AN1471"/>
      <c r="AO1471"/>
      <c r="AP1471"/>
      <c r="AQ1471"/>
      <c r="AR1471"/>
      <c r="AS1471"/>
      <c r="AT1471"/>
      <c r="AU1471"/>
      <c r="AV1471"/>
      <c r="AW1471"/>
      <c r="AX1471" s="2"/>
      <c r="AY1471" s="43"/>
      <c r="AZ1471" s="43"/>
      <c r="BA1471" s="43"/>
      <c r="BB1471" s="43"/>
      <c r="BC1471" s="173"/>
      <c r="BD1471" s="173"/>
      <c r="BE1471" s="173"/>
      <c r="BF1471" s="173"/>
      <c r="BG1471" s="166"/>
      <c r="BH1471" s="166"/>
      <c r="BI1471" s="160"/>
      <c r="BJ1471" s="43">
        <f t="shared" si="146"/>
        <v>0</v>
      </c>
      <c r="BK1471" s="44"/>
      <c r="BL1471" s="44"/>
      <c r="BM1471" s="44"/>
      <c r="BN1471" s="44"/>
      <c r="BO1471" s="2"/>
      <c r="BP1471" s="2"/>
      <c r="BQ1471"/>
      <c r="BR1471" s="2" t="s">
        <v>10975</v>
      </c>
    </row>
    <row r="1472" spans="1:70" s="61" customFormat="1" x14ac:dyDescent="0.2">
      <c r="A1472" t="s">
        <v>5208</v>
      </c>
      <c r="B1472" t="s">
        <v>9448</v>
      </c>
      <c r="C1472" t="s">
        <v>81</v>
      </c>
      <c r="D1472" t="s">
        <v>1490</v>
      </c>
      <c r="E1472" t="s">
        <v>83</v>
      </c>
      <c r="F1472" t="s">
        <v>34</v>
      </c>
      <c r="G1472" s="22">
        <v>32</v>
      </c>
      <c r="H1472" s="22">
        <v>26</v>
      </c>
      <c r="I1472" s="27">
        <f t="shared" si="147"/>
        <v>26</v>
      </c>
      <c r="J1472" s="22"/>
      <c r="K1472" s="90"/>
      <c r="L1472" s="90"/>
      <c r="M1472" s="22">
        <v>6</v>
      </c>
      <c r="N1472" t="s">
        <v>35</v>
      </c>
      <c r="O1472" t="s">
        <v>35</v>
      </c>
      <c r="P1472" t="s">
        <v>36</v>
      </c>
      <c r="Q1472" t="s">
        <v>6755</v>
      </c>
      <c r="R1472"/>
      <c r="S1472"/>
      <c r="T1472"/>
      <c r="U1472" s="2" t="s">
        <v>6546</v>
      </c>
      <c r="V1472" t="s">
        <v>9608</v>
      </c>
      <c r="W1472" t="s">
        <v>9459</v>
      </c>
      <c r="X1472"/>
      <c r="Y1472" s="90"/>
      <c r="Z1472" s="2">
        <v>19</v>
      </c>
      <c r="AA1472" s="79">
        <v>33</v>
      </c>
      <c r="AB1472" s="22"/>
      <c r="AC1472" s="22"/>
      <c r="AD1472" s="22"/>
      <c r="AE1472" s="22"/>
      <c r="AF1472" t="s">
        <v>9600</v>
      </c>
      <c r="AG1472"/>
      <c r="AH1472"/>
      <c r="AI1472" t="s">
        <v>690</v>
      </c>
      <c r="AJ1472"/>
      <c r="AK1472" t="s">
        <v>166</v>
      </c>
      <c r="AL1472"/>
      <c r="AM1472"/>
      <c r="AN1472"/>
      <c r="AO1472"/>
      <c r="AP1472"/>
      <c r="AQ1472"/>
      <c r="AR1472"/>
      <c r="AS1472"/>
      <c r="AT1472"/>
      <c r="AU1472"/>
      <c r="AV1472"/>
      <c r="AW1472"/>
      <c r="AX1472" s="2"/>
      <c r="AY1472" s="43"/>
      <c r="AZ1472" s="43"/>
      <c r="BA1472" s="43"/>
      <c r="BB1472" s="43"/>
      <c r="BC1472" s="173"/>
      <c r="BD1472" s="173"/>
      <c r="BE1472" s="173"/>
      <c r="BF1472" s="173"/>
      <c r="BG1472" s="166"/>
      <c r="BH1472" s="166"/>
      <c r="BI1472" s="160"/>
      <c r="BJ1472" s="43">
        <f t="shared" si="146"/>
        <v>0</v>
      </c>
      <c r="BK1472" s="44"/>
      <c r="BL1472" s="44"/>
      <c r="BM1472" s="44"/>
      <c r="BN1472" s="44"/>
      <c r="BO1472" s="2"/>
      <c r="BP1472" s="2"/>
      <c r="BQ1472"/>
      <c r="BR1472" s="2" t="s">
        <v>10975</v>
      </c>
    </row>
    <row r="1473" spans="1:70" s="61" customFormat="1" x14ac:dyDescent="0.2">
      <c r="A1473" s="61" t="s">
        <v>5208</v>
      </c>
      <c r="B1473" s="61" t="s">
        <v>9448</v>
      </c>
      <c r="C1473" s="61" t="s">
        <v>81</v>
      </c>
      <c r="D1473" t="s">
        <v>1490</v>
      </c>
      <c r="E1473" t="s">
        <v>83</v>
      </c>
      <c r="F1473" t="s">
        <v>34</v>
      </c>
      <c r="G1473" s="62">
        <v>32</v>
      </c>
      <c r="H1473" s="62">
        <v>26</v>
      </c>
      <c r="I1473" s="77">
        <f t="shared" si="147"/>
        <v>26</v>
      </c>
      <c r="J1473" s="62"/>
      <c r="K1473" s="91"/>
      <c r="L1473" s="91"/>
      <c r="M1473" s="62">
        <v>6</v>
      </c>
      <c r="N1473" s="61" t="s">
        <v>35</v>
      </c>
      <c r="O1473" s="61" t="s">
        <v>35</v>
      </c>
      <c r="P1473" s="61" t="s">
        <v>36</v>
      </c>
      <c r="Q1473" s="61" t="s">
        <v>6572</v>
      </c>
      <c r="R1473"/>
      <c r="S1473"/>
      <c r="T1473"/>
      <c r="U1473" s="63" t="s">
        <v>6546</v>
      </c>
      <c r="V1473" s="61" t="s">
        <v>9609</v>
      </c>
      <c r="W1473" t="s">
        <v>9459</v>
      </c>
      <c r="Y1473" s="90"/>
      <c r="Z1473" s="63">
        <v>19</v>
      </c>
      <c r="AA1473" s="78">
        <v>37</v>
      </c>
      <c r="AB1473" s="62"/>
      <c r="AC1473" s="62"/>
      <c r="AD1473" s="62"/>
      <c r="AE1473" s="62"/>
      <c r="AF1473" s="61" t="s">
        <v>9600</v>
      </c>
      <c r="AG1473"/>
      <c r="AH1473"/>
      <c r="AI1473" s="61" t="s">
        <v>690</v>
      </c>
      <c r="AJ1473"/>
      <c r="AK1473" t="s">
        <v>166</v>
      </c>
      <c r="AL1473"/>
      <c r="AM1473"/>
      <c r="AN1473"/>
      <c r="AO1473"/>
      <c r="AP1473"/>
      <c r="AQ1473"/>
      <c r="AR1473"/>
      <c r="AY1473" s="65"/>
      <c r="AZ1473" s="65"/>
      <c r="BA1473" s="65"/>
      <c r="BB1473" s="65"/>
      <c r="BC1473" s="173"/>
      <c r="BD1473" s="173"/>
      <c r="BE1473" s="173"/>
      <c r="BF1473" s="173"/>
      <c r="BG1473" s="169"/>
      <c r="BH1473" s="169"/>
      <c r="BI1473" s="171"/>
      <c r="BJ1473" s="43">
        <f t="shared" si="146"/>
        <v>0</v>
      </c>
      <c r="BK1473" s="66"/>
      <c r="BL1473" s="66"/>
      <c r="BM1473" s="66"/>
      <c r="BN1473" s="66"/>
      <c r="BO1473" s="68" t="s">
        <v>7810</v>
      </c>
      <c r="BP1473" s="63"/>
      <c r="BR1473" s="2" t="s">
        <v>10975</v>
      </c>
    </row>
    <row r="1474" spans="1:70" x14ac:dyDescent="0.2">
      <c r="A1474" t="s">
        <v>5208</v>
      </c>
      <c r="B1474" t="s">
        <v>9448</v>
      </c>
      <c r="C1474" t="s">
        <v>81</v>
      </c>
      <c r="D1474" t="s">
        <v>1490</v>
      </c>
      <c r="E1474" t="s">
        <v>83</v>
      </c>
      <c r="F1474" t="s">
        <v>34</v>
      </c>
      <c r="G1474" s="22">
        <v>32</v>
      </c>
      <c r="H1474" s="22">
        <v>26</v>
      </c>
      <c r="I1474" s="27">
        <f t="shared" si="147"/>
        <v>26</v>
      </c>
      <c r="J1474" s="22"/>
      <c r="K1474" s="90"/>
      <c r="L1474" s="90"/>
      <c r="M1474" s="22">
        <v>6</v>
      </c>
      <c r="N1474" t="s">
        <v>35</v>
      </c>
      <c r="O1474" t="s">
        <v>35</v>
      </c>
      <c r="P1474" t="s">
        <v>36</v>
      </c>
      <c r="Q1474" t="s">
        <v>5247</v>
      </c>
      <c r="U1474" s="2" t="s">
        <v>6546</v>
      </c>
      <c r="V1474" t="s">
        <v>9610</v>
      </c>
      <c r="W1474" t="s">
        <v>9466</v>
      </c>
      <c r="Y1474" s="90"/>
      <c r="Z1474" s="2">
        <v>19</v>
      </c>
      <c r="AA1474" s="79">
        <v>36</v>
      </c>
      <c r="AB1474" s="22"/>
      <c r="AC1474" s="22"/>
      <c r="AD1474" s="22"/>
      <c r="AE1474" s="22"/>
      <c r="AF1474" t="s">
        <v>9600</v>
      </c>
      <c r="AI1474" t="s">
        <v>690</v>
      </c>
      <c r="AK1474" t="s">
        <v>166</v>
      </c>
      <c r="AU1474"/>
      <c r="AV1474"/>
      <c r="AW1474"/>
      <c r="BC1474" s="173"/>
      <c r="BD1474" s="173"/>
      <c r="BE1474" s="173"/>
      <c r="BF1474" s="173"/>
      <c r="BG1474" s="166"/>
      <c r="BH1474" s="166"/>
      <c r="BI1474" s="160"/>
      <c r="BJ1474" s="43">
        <f t="shared" si="146"/>
        <v>0</v>
      </c>
      <c r="BK1474" s="44"/>
      <c r="BL1474" s="44"/>
      <c r="BM1474" s="44"/>
      <c r="BN1474" s="44"/>
      <c r="BR1474" s="2" t="s">
        <v>10975</v>
      </c>
    </row>
    <row r="1475" spans="1:70" s="61" customFormat="1" x14ac:dyDescent="0.2">
      <c r="A1475" t="s">
        <v>5208</v>
      </c>
      <c r="B1475" t="s">
        <v>9448</v>
      </c>
      <c r="C1475" t="s">
        <v>81</v>
      </c>
      <c r="D1475" t="s">
        <v>1490</v>
      </c>
      <c r="E1475" t="s">
        <v>83</v>
      </c>
      <c r="F1475" t="s">
        <v>34</v>
      </c>
      <c r="G1475" s="22">
        <v>32</v>
      </c>
      <c r="H1475" s="22">
        <v>26</v>
      </c>
      <c r="I1475" s="27">
        <f t="shared" si="147"/>
        <v>26</v>
      </c>
      <c r="J1475" s="22"/>
      <c r="K1475" s="90"/>
      <c r="L1475" s="90"/>
      <c r="M1475" s="22">
        <v>6</v>
      </c>
      <c r="N1475" t="s">
        <v>35</v>
      </c>
      <c r="O1475" t="s">
        <v>35</v>
      </c>
      <c r="P1475" t="s">
        <v>36</v>
      </c>
      <c r="Q1475" t="s">
        <v>6559</v>
      </c>
      <c r="R1475"/>
      <c r="S1475"/>
      <c r="T1475"/>
      <c r="U1475" s="2" t="s">
        <v>6546</v>
      </c>
      <c r="V1475" t="s">
        <v>9611</v>
      </c>
      <c r="W1475" t="s">
        <v>9468</v>
      </c>
      <c r="X1475"/>
      <c r="Y1475" s="90"/>
      <c r="Z1475" s="2">
        <v>19</v>
      </c>
      <c r="AA1475" s="79">
        <v>52</v>
      </c>
      <c r="AB1475" s="22"/>
      <c r="AC1475" s="22"/>
      <c r="AD1475" s="22"/>
      <c r="AE1475" s="22"/>
      <c r="AF1475" t="s">
        <v>9600</v>
      </c>
      <c r="AG1475"/>
      <c r="AH1475"/>
      <c r="AI1475" t="s">
        <v>690</v>
      </c>
      <c r="AJ1475"/>
      <c r="AK1475" t="s">
        <v>166</v>
      </c>
      <c r="AL1475"/>
      <c r="AM1475"/>
      <c r="AN1475"/>
      <c r="AO1475"/>
      <c r="AP1475"/>
      <c r="AQ1475"/>
      <c r="AR1475"/>
      <c r="AS1475"/>
      <c r="AT1475"/>
      <c r="AU1475"/>
      <c r="AV1475"/>
      <c r="AW1475"/>
      <c r="AX1475" s="2"/>
      <c r="AY1475" s="43"/>
      <c r="AZ1475" s="43"/>
      <c r="BA1475" s="43"/>
      <c r="BB1475" s="43"/>
      <c r="BC1475" s="173"/>
      <c r="BD1475" s="173"/>
      <c r="BE1475" s="173"/>
      <c r="BF1475" s="173"/>
      <c r="BG1475" s="166"/>
      <c r="BH1475" s="166"/>
      <c r="BI1475" s="160"/>
      <c r="BJ1475" s="43">
        <f t="shared" si="146"/>
        <v>0</v>
      </c>
      <c r="BK1475" s="44"/>
      <c r="BL1475" s="44"/>
      <c r="BM1475" s="44"/>
      <c r="BN1475" s="44"/>
      <c r="BO1475" s="2"/>
      <c r="BP1475" s="2"/>
      <c r="BQ1475"/>
      <c r="BR1475" s="2" t="s">
        <v>10975</v>
      </c>
    </row>
    <row r="1476" spans="1:70" x14ac:dyDescent="0.2">
      <c r="A1476" t="s">
        <v>5208</v>
      </c>
      <c r="B1476" t="s">
        <v>9448</v>
      </c>
      <c r="C1476" t="s">
        <v>81</v>
      </c>
      <c r="D1476" t="s">
        <v>1490</v>
      </c>
      <c r="E1476" t="s">
        <v>83</v>
      </c>
      <c r="F1476" t="s">
        <v>34</v>
      </c>
      <c r="G1476" s="22">
        <v>32</v>
      </c>
      <c r="H1476" s="22">
        <v>26</v>
      </c>
      <c r="I1476" s="27">
        <f t="shared" si="147"/>
        <v>26</v>
      </c>
      <c r="J1476" s="22"/>
      <c r="K1476" s="90"/>
      <c r="L1476" s="90"/>
      <c r="M1476" s="22">
        <v>6</v>
      </c>
      <c r="N1476" t="s">
        <v>35</v>
      </c>
      <c r="O1476" t="s">
        <v>35</v>
      </c>
      <c r="P1476" t="s">
        <v>36</v>
      </c>
      <c r="Q1476" t="s">
        <v>6752</v>
      </c>
      <c r="U1476" s="2" t="s">
        <v>6546</v>
      </c>
      <c r="V1476" t="s">
        <v>9612</v>
      </c>
      <c r="W1476" t="s">
        <v>9500</v>
      </c>
      <c r="Y1476" s="90"/>
      <c r="Z1476" s="2">
        <v>19</v>
      </c>
      <c r="AA1476" s="79">
        <v>43</v>
      </c>
      <c r="AB1476" s="22"/>
      <c r="AC1476" s="22"/>
      <c r="AD1476" s="22"/>
      <c r="AE1476" s="22"/>
      <c r="AF1476" t="s">
        <v>9600</v>
      </c>
      <c r="AI1476" t="s">
        <v>690</v>
      </c>
      <c r="AK1476" t="s">
        <v>166</v>
      </c>
      <c r="AU1476"/>
      <c r="AV1476"/>
      <c r="AW1476"/>
      <c r="BC1476" s="173"/>
      <c r="BD1476" s="173"/>
      <c r="BE1476" s="173"/>
      <c r="BF1476" s="173"/>
      <c r="BG1476" s="166"/>
      <c r="BH1476" s="166"/>
      <c r="BI1476" s="160"/>
      <c r="BJ1476" s="43">
        <f t="shared" ref="BJ1476:BJ1539" si="150">BD1476+BF1476</f>
        <v>0</v>
      </c>
      <c r="BK1476" s="44"/>
      <c r="BL1476" s="44"/>
      <c r="BM1476" s="44"/>
      <c r="BN1476" s="44"/>
      <c r="BR1476" s="2" t="s">
        <v>10975</v>
      </c>
    </row>
    <row r="1477" spans="1:70" x14ac:dyDescent="0.2">
      <c r="A1477" t="s">
        <v>5208</v>
      </c>
      <c r="B1477" t="s">
        <v>9448</v>
      </c>
      <c r="C1477" t="s">
        <v>81</v>
      </c>
      <c r="D1477" t="s">
        <v>1490</v>
      </c>
      <c r="E1477" t="s">
        <v>83</v>
      </c>
      <c r="F1477" t="s">
        <v>34</v>
      </c>
      <c r="G1477" s="22">
        <v>32</v>
      </c>
      <c r="H1477" s="22">
        <v>26</v>
      </c>
      <c r="I1477" s="27">
        <f t="shared" ref="I1477:I1540" si="151">H1477-J1477</f>
        <v>26</v>
      </c>
      <c r="J1477" s="22"/>
      <c r="K1477" s="90"/>
      <c r="L1477" s="90"/>
      <c r="M1477" s="22">
        <v>6</v>
      </c>
      <c r="N1477" t="s">
        <v>35</v>
      </c>
      <c r="O1477" t="s">
        <v>35</v>
      </c>
      <c r="P1477" t="s">
        <v>36</v>
      </c>
      <c r="Q1477" t="s">
        <v>6659</v>
      </c>
      <c r="U1477" s="2" t="s">
        <v>6546</v>
      </c>
      <c r="V1477" t="s">
        <v>9613</v>
      </c>
      <c r="W1477" t="s">
        <v>9450</v>
      </c>
      <c r="Y1477" s="90"/>
      <c r="Z1477" s="2">
        <v>19</v>
      </c>
      <c r="AA1477" s="79">
        <v>52</v>
      </c>
      <c r="AB1477" s="22"/>
      <c r="AC1477" s="22"/>
      <c r="AD1477" s="22"/>
      <c r="AE1477" s="22"/>
      <c r="AF1477" t="s">
        <v>6784</v>
      </c>
      <c r="AI1477" t="s">
        <v>690</v>
      </c>
      <c r="AK1477" t="s">
        <v>166</v>
      </c>
      <c r="AU1477"/>
      <c r="AV1477"/>
      <c r="AW1477"/>
      <c r="BC1477" s="173"/>
      <c r="BD1477" s="173"/>
      <c r="BE1477" s="173"/>
      <c r="BF1477" s="173"/>
      <c r="BG1477" s="166"/>
      <c r="BH1477" s="166"/>
      <c r="BI1477" s="160"/>
      <c r="BJ1477" s="43">
        <f t="shared" si="150"/>
        <v>0</v>
      </c>
      <c r="BK1477" s="44"/>
      <c r="BL1477" s="44"/>
      <c r="BM1477" s="44"/>
      <c r="BN1477" s="44"/>
      <c r="BR1477" s="2" t="s">
        <v>10975</v>
      </c>
    </row>
    <row r="1478" spans="1:70" x14ac:dyDescent="0.2">
      <c r="A1478" t="s">
        <v>5208</v>
      </c>
      <c r="B1478" t="s">
        <v>9448</v>
      </c>
      <c r="C1478" t="s">
        <v>81</v>
      </c>
      <c r="D1478" t="s">
        <v>1490</v>
      </c>
      <c r="E1478" t="s">
        <v>83</v>
      </c>
      <c r="F1478" t="s">
        <v>34</v>
      </c>
      <c r="G1478" s="22">
        <v>32</v>
      </c>
      <c r="H1478" s="22">
        <v>26</v>
      </c>
      <c r="I1478" s="27">
        <f t="shared" si="151"/>
        <v>26</v>
      </c>
      <c r="J1478" s="22"/>
      <c r="K1478" s="90"/>
      <c r="L1478" s="90"/>
      <c r="M1478" s="22">
        <v>6</v>
      </c>
      <c r="N1478" t="s">
        <v>35</v>
      </c>
      <c r="O1478" t="s">
        <v>35</v>
      </c>
      <c r="P1478" t="s">
        <v>36</v>
      </c>
      <c r="Q1478" t="s">
        <v>6742</v>
      </c>
      <c r="U1478" s="2" t="s">
        <v>6546</v>
      </c>
      <c r="V1478" t="s">
        <v>9614</v>
      </c>
      <c r="W1478" t="s">
        <v>9454</v>
      </c>
      <c r="Y1478" s="90"/>
      <c r="Z1478" s="2">
        <v>19</v>
      </c>
      <c r="AA1478" s="79">
        <v>54</v>
      </c>
      <c r="AB1478" s="22"/>
      <c r="AC1478" s="22"/>
      <c r="AD1478" s="22"/>
      <c r="AE1478" s="22"/>
      <c r="AF1478" t="s">
        <v>6784</v>
      </c>
      <c r="AI1478" t="s">
        <v>690</v>
      </c>
      <c r="AK1478" t="s">
        <v>166</v>
      </c>
      <c r="AU1478"/>
      <c r="AV1478"/>
      <c r="AW1478"/>
      <c r="BC1478" s="173"/>
      <c r="BD1478" s="173"/>
      <c r="BE1478" s="173"/>
      <c r="BF1478" s="173"/>
      <c r="BG1478" s="166"/>
      <c r="BH1478" s="166"/>
      <c r="BI1478" s="160"/>
      <c r="BJ1478" s="43">
        <f t="shared" si="150"/>
        <v>0</v>
      </c>
      <c r="BK1478" s="44"/>
      <c r="BL1478" s="44"/>
      <c r="BM1478" s="44"/>
      <c r="BN1478" s="44"/>
      <c r="BR1478" s="2" t="s">
        <v>10975</v>
      </c>
    </row>
    <row r="1479" spans="1:70" x14ac:dyDescent="0.2">
      <c r="A1479" t="s">
        <v>5208</v>
      </c>
      <c r="B1479" t="s">
        <v>9448</v>
      </c>
      <c r="C1479" t="s">
        <v>81</v>
      </c>
      <c r="D1479" t="s">
        <v>1490</v>
      </c>
      <c r="E1479" t="s">
        <v>83</v>
      </c>
      <c r="F1479" t="s">
        <v>34</v>
      </c>
      <c r="G1479" s="22">
        <v>32</v>
      </c>
      <c r="H1479" s="22">
        <v>26</v>
      </c>
      <c r="I1479" s="27">
        <f t="shared" si="151"/>
        <v>26</v>
      </c>
      <c r="J1479" s="22"/>
      <c r="K1479" s="90"/>
      <c r="L1479" s="90"/>
      <c r="M1479" s="22">
        <v>6</v>
      </c>
      <c r="N1479" t="s">
        <v>35</v>
      </c>
      <c r="O1479" t="s">
        <v>35</v>
      </c>
      <c r="P1479" t="s">
        <v>36</v>
      </c>
      <c r="Q1479" t="s">
        <v>5234</v>
      </c>
      <c r="U1479" s="2" t="s">
        <v>6546</v>
      </c>
      <c r="V1479" t="s">
        <v>9615</v>
      </c>
      <c r="W1479" t="s">
        <v>9454</v>
      </c>
      <c r="Y1479" s="90"/>
      <c r="Z1479" s="2">
        <v>19</v>
      </c>
      <c r="AA1479" s="79">
        <v>43</v>
      </c>
      <c r="AB1479" s="22"/>
      <c r="AC1479" s="22"/>
      <c r="AD1479" s="22"/>
      <c r="AE1479" s="22"/>
      <c r="AF1479" t="s">
        <v>6784</v>
      </c>
      <c r="AI1479" t="s">
        <v>690</v>
      </c>
      <c r="AK1479" t="s">
        <v>166</v>
      </c>
      <c r="AU1479"/>
      <c r="AV1479"/>
      <c r="AW1479"/>
      <c r="BC1479" s="173"/>
      <c r="BD1479" s="173"/>
      <c r="BE1479" s="173"/>
      <c r="BF1479" s="173"/>
      <c r="BG1479" s="166"/>
      <c r="BH1479" s="166"/>
      <c r="BI1479" s="160"/>
      <c r="BJ1479" s="43">
        <f t="shared" si="150"/>
        <v>0</v>
      </c>
      <c r="BK1479" s="44"/>
      <c r="BL1479" s="44"/>
      <c r="BM1479" s="44"/>
      <c r="BN1479" s="44"/>
      <c r="BR1479" s="2" t="s">
        <v>10975</v>
      </c>
    </row>
    <row r="1480" spans="1:70" x14ac:dyDescent="0.2">
      <c r="A1480" t="s">
        <v>5208</v>
      </c>
      <c r="B1480" t="s">
        <v>9448</v>
      </c>
      <c r="C1480" t="s">
        <v>81</v>
      </c>
      <c r="D1480" t="s">
        <v>1490</v>
      </c>
      <c r="E1480" t="s">
        <v>83</v>
      </c>
      <c r="F1480" t="s">
        <v>34</v>
      </c>
      <c r="G1480" s="22">
        <v>32</v>
      </c>
      <c r="H1480" s="22">
        <v>26</v>
      </c>
      <c r="I1480" s="27">
        <f t="shared" si="151"/>
        <v>26</v>
      </c>
      <c r="J1480" s="22"/>
      <c r="K1480" s="90"/>
      <c r="L1480" s="90"/>
      <c r="M1480" s="22">
        <v>6</v>
      </c>
      <c r="N1480" t="s">
        <v>35</v>
      </c>
      <c r="O1480" t="s">
        <v>35</v>
      </c>
      <c r="P1480" t="s">
        <v>36</v>
      </c>
      <c r="Q1480" t="s">
        <v>5288</v>
      </c>
      <c r="U1480" s="2" t="s">
        <v>6546</v>
      </c>
      <c r="V1480" t="s">
        <v>9616</v>
      </c>
      <c r="W1480" t="s">
        <v>9454</v>
      </c>
      <c r="Y1480" s="90"/>
      <c r="Z1480" s="2">
        <v>19</v>
      </c>
      <c r="AA1480" s="79">
        <v>36</v>
      </c>
      <c r="AB1480" s="22"/>
      <c r="AC1480" s="22"/>
      <c r="AD1480" s="22"/>
      <c r="AE1480" s="22"/>
      <c r="AF1480" t="s">
        <v>6784</v>
      </c>
      <c r="AI1480" t="s">
        <v>690</v>
      </c>
      <c r="AK1480" t="s">
        <v>166</v>
      </c>
      <c r="AU1480"/>
      <c r="AV1480"/>
      <c r="AW1480"/>
      <c r="BC1480" s="173"/>
      <c r="BD1480" s="173"/>
      <c r="BE1480" s="173"/>
      <c r="BF1480" s="173"/>
      <c r="BG1480" s="166"/>
      <c r="BH1480" s="166"/>
      <c r="BI1480" s="160"/>
      <c r="BJ1480" s="43">
        <f t="shared" si="150"/>
        <v>0</v>
      </c>
      <c r="BK1480" s="44"/>
      <c r="BL1480" s="44"/>
      <c r="BM1480" s="44"/>
      <c r="BN1480" s="44"/>
      <c r="BR1480" s="2" t="s">
        <v>10975</v>
      </c>
    </row>
    <row r="1481" spans="1:70" s="61" customFormat="1" x14ac:dyDescent="0.2">
      <c r="A1481" s="61" t="s">
        <v>5208</v>
      </c>
      <c r="B1481" s="61" t="s">
        <v>9448</v>
      </c>
      <c r="C1481" s="61" t="s">
        <v>81</v>
      </c>
      <c r="D1481" t="s">
        <v>1490</v>
      </c>
      <c r="E1481" t="s">
        <v>83</v>
      </c>
      <c r="F1481" t="s">
        <v>34</v>
      </c>
      <c r="G1481" s="62">
        <v>32</v>
      </c>
      <c r="H1481" s="62">
        <v>26</v>
      </c>
      <c r="I1481" s="77">
        <f t="shared" si="151"/>
        <v>26</v>
      </c>
      <c r="J1481" s="62"/>
      <c r="K1481" s="91"/>
      <c r="L1481" s="91"/>
      <c r="M1481" s="62">
        <v>6</v>
      </c>
      <c r="N1481" s="61" t="s">
        <v>35</v>
      </c>
      <c r="O1481" s="61" t="s">
        <v>35</v>
      </c>
      <c r="P1481" s="61" t="s">
        <v>36</v>
      </c>
      <c r="Q1481" s="61" t="s">
        <v>6623</v>
      </c>
      <c r="R1481"/>
      <c r="S1481"/>
      <c r="T1481"/>
      <c r="U1481" s="63" t="s">
        <v>6546</v>
      </c>
      <c r="V1481" s="61" t="s">
        <v>9617</v>
      </c>
      <c r="W1481" t="s">
        <v>9454</v>
      </c>
      <c r="Y1481" s="90"/>
      <c r="Z1481" s="63">
        <v>19</v>
      </c>
      <c r="AA1481" s="78">
        <v>41</v>
      </c>
      <c r="AB1481" s="62"/>
      <c r="AC1481" s="62"/>
      <c r="AD1481" s="62"/>
      <c r="AE1481" s="62"/>
      <c r="AF1481" s="61" t="s">
        <v>6784</v>
      </c>
      <c r="AG1481"/>
      <c r="AH1481"/>
      <c r="AI1481" s="61" t="s">
        <v>690</v>
      </c>
      <c r="AJ1481"/>
      <c r="AK1481" t="s">
        <v>166</v>
      </c>
      <c r="AL1481"/>
      <c r="AM1481"/>
      <c r="AN1481"/>
      <c r="AO1481"/>
      <c r="AP1481"/>
      <c r="AQ1481"/>
      <c r="AR1481"/>
      <c r="AY1481" s="65"/>
      <c r="AZ1481" s="65"/>
      <c r="BA1481" s="65"/>
      <c r="BB1481" s="65"/>
      <c r="BC1481" s="173"/>
      <c r="BD1481" s="173"/>
      <c r="BE1481" s="173"/>
      <c r="BF1481" s="173"/>
      <c r="BG1481" s="169"/>
      <c r="BH1481" s="169"/>
      <c r="BI1481" s="171"/>
      <c r="BJ1481" s="43">
        <f t="shared" si="150"/>
        <v>0</v>
      </c>
      <c r="BK1481" s="66"/>
      <c r="BL1481" s="66"/>
      <c r="BM1481" s="66"/>
      <c r="BN1481" s="66"/>
      <c r="BO1481" s="68" t="s">
        <v>7810</v>
      </c>
      <c r="BP1481" s="63"/>
      <c r="BR1481" s="2" t="s">
        <v>10975</v>
      </c>
    </row>
    <row r="1482" spans="1:70" s="61" customFormat="1" x14ac:dyDescent="0.2">
      <c r="A1482" s="61" t="s">
        <v>5208</v>
      </c>
      <c r="B1482" s="61" t="s">
        <v>9448</v>
      </c>
      <c r="C1482" s="61" t="s">
        <v>81</v>
      </c>
      <c r="D1482" t="s">
        <v>1490</v>
      </c>
      <c r="E1482" t="s">
        <v>83</v>
      </c>
      <c r="F1482" t="s">
        <v>34</v>
      </c>
      <c r="G1482" s="62">
        <v>32</v>
      </c>
      <c r="H1482" s="62">
        <v>26</v>
      </c>
      <c r="I1482" s="77">
        <f t="shared" si="151"/>
        <v>26</v>
      </c>
      <c r="J1482" s="62"/>
      <c r="K1482" s="91"/>
      <c r="L1482" s="91"/>
      <c r="M1482" s="62">
        <v>6</v>
      </c>
      <c r="N1482" s="61" t="s">
        <v>35</v>
      </c>
      <c r="O1482" s="61" t="s">
        <v>35</v>
      </c>
      <c r="P1482" s="61" t="s">
        <v>36</v>
      </c>
      <c r="Q1482" s="61" t="s">
        <v>6625</v>
      </c>
      <c r="R1482"/>
      <c r="S1482"/>
      <c r="T1482"/>
      <c r="U1482" s="63" t="s">
        <v>6546</v>
      </c>
      <c r="V1482" s="61" t="s">
        <v>9618</v>
      </c>
      <c r="W1482" t="s">
        <v>9454</v>
      </c>
      <c r="Y1482" s="90"/>
      <c r="Z1482" s="63">
        <v>19</v>
      </c>
      <c r="AA1482" s="78">
        <v>46</v>
      </c>
      <c r="AB1482" s="62"/>
      <c r="AC1482" s="62"/>
      <c r="AD1482" s="62"/>
      <c r="AE1482" s="62"/>
      <c r="AF1482" s="61" t="s">
        <v>6784</v>
      </c>
      <c r="AG1482"/>
      <c r="AH1482"/>
      <c r="AI1482" s="61" t="s">
        <v>690</v>
      </c>
      <c r="AJ1482"/>
      <c r="AK1482" t="s">
        <v>166</v>
      </c>
      <c r="AL1482"/>
      <c r="AM1482"/>
      <c r="AN1482"/>
      <c r="AO1482"/>
      <c r="AP1482"/>
      <c r="AQ1482"/>
      <c r="AR1482"/>
      <c r="AY1482" s="65"/>
      <c r="AZ1482" s="65"/>
      <c r="BA1482" s="65"/>
      <c r="BB1482" s="65"/>
      <c r="BC1482" s="173"/>
      <c r="BD1482" s="173"/>
      <c r="BE1482" s="173"/>
      <c r="BF1482" s="173"/>
      <c r="BG1482" s="169"/>
      <c r="BH1482" s="169"/>
      <c r="BI1482" s="171"/>
      <c r="BJ1482" s="43">
        <f t="shared" si="150"/>
        <v>0</v>
      </c>
      <c r="BK1482" s="66"/>
      <c r="BL1482" s="66"/>
      <c r="BM1482" s="66"/>
      <c r="BN1482" s="66"/>
      <c r="BO1482" s="68" t="s">
        <v>7810</v>
      </c>
      <c r="BP1482" s="63"/>
      <c r="BR1482" s="2" t="s">
        <v>10975</v>
      </c>
    </row>
    <row r="1483" spans="1:70" s="61" customFormat="1" x14ac:dyDescent="0.2">
      <c r="A1483" t="s">
        <v>5208</v>
      </c>
      <c r="B1483" t="s">
        <v>9448</v>
      </c>
      <c r="C1483" t="s">
        <v>81</v>
      </c>
      <c r="D1483" t="s">
        <v>1490</v>
      </c>
      <c r="E1483" t="s">
        <v>83</v>
      </c>
      <c r="F1483" t="s">
        <v>34</v>
      </c>
      <c r="G1483" s="22">
        <v>32</v>
      </c>
      <c r="H1483" s="22">
        <v>26</v>
      </c>
      <c r="I1483" s="27">
        <f t="shared" si="151"/>
        <v>26</v>
      </c>
      <c r="J1483" s="22"/>
      <c r="K1483" s="90"/>
      <c r="L1483" s="90"/>
      <c r="M1483" s="22">
        <v>6</v>
      </c>
      <c r="N1483" t="s">
        <v>35</v>
      </c>
      <c r="O1483" t="s">
        <v>35</v>
      </c>
      <c r="P1483" t="s">
        <v>36</v>
      </c>
      <c r="Q1483" t="s">
        <v>5242</v>
      </c>
      <c r="R1483"/>
      <c r="S1483"/>
      <c r="T1483"/>
      <c r="U1483" s="2" t="s">
        <v>6546</v>
      </c>
      <c r="V1483" t="s">
        <v>9619</v>
      </c>
      <c r="W1483" t="s">
        <v>9462</v>
      </c>
      <c r="X1483"/>
      <c r="Y1483" s="90"/>
      <c r="Z1483" s="2">
        <v>19</v>
      </c>
      <c r="AA1483" s="79">
        <v>67</v>
      </c>
      <c r="AB1483" s="22"/>
      <c r="AC1483" s="22"/>
      <c r="AD1483" s="22"/>
      <c r="AE1483" s="22"/>
      <c r="AF1483" t="s">
        <v>6784</v>
      </c>
      <c r="AG1483"/>
      <c r="AH1483"/>
      <c r="AI1483" t="s">
        <v>690</v>
      </c>
      <c r="AJ1483"/>
      <c r="AK1483" t="s">
        <v>166</v>
      </c>
      <c r="AL1483"/>
      <c r="AM1483"/>
      <c r="AN1483"/>
      <c r="AO1483"/>
      <c r="AP1483"/>
      <c r="AQ1483"/>
      <c r="AR1483"/>
      <c r="AS1483"/>
      <c r="AT1483"/>
      <c r="AU1483"/>
      <c r="AV1483"/>
      <c r="AW1483"/>
      <c r="AX1483" s="2"/>
      <c r="AY1483" s="43"/>
      <c r="AZ1483" s="43"/>
      <c r="BA1483" s="43"/>
      <c r="BB1483" s="43"/>
      <c r="BC1483" s="173"/>
      <c r="BD1483" s="173"/>
      <c r="BE1483" s="173"/>
      <c r="BF1483" s="173"/>
      <c r="BG1483" s="166"/>
      <c r="BH1483" s="166"/>
      <c r="BI1483" s="160"/>
      <c r="BJ1483" s="43">
        <f t="shared" si="150"/>
        <v>0</v>
      </c>
      <c r="BK1483" s="44"/>
      <c r="BL1483" s="44"/>
      <c r="BM1483" s="44"/>
      <c r="BN1483" s="44"/>
      <c r="BO1483" s="2"/>
      <c r="BP1483" s="2"/>
      <c r="BQ1483"/>
      <c r="BR1483" s="2" t="s">
        <v>10975</v>
      </c>
    </row>
    <row r="1484" spans="1:70" s="61" customFormat="1" x14ac:dyDescent="0.2">
      <c r="A1484" t="s">
        <v>5208</v>
      </c>
      <c r="B1484" t="s">
        <v>9448</v>
      </c>
      <c r="C1484" t="s">
        <v>81</v>
      </c>
      <c r="D1484" t="s">
        <v>1490</v>
      </c>
      <c r="E1484" t="s">
        <v>83</v>
      </c>
      <c r="F1484" t="s">
        <v>34</v>
      </c>
      <c r="G1484" s="22">
        <v>32</v>
      </c>
      <c r="H1484" s="22">
        <v>26</v>
      </c>
      <c r="I1484" s="27">
        <f t="shared" si="151"/>
        <v>26</v>
      </c>
      <c r="J1484" s="22"/>
      <c r="K1484" s="90"/>
      <c r="L1484" s="90"/>
      <c r="M1484" s="22">
        <v>6</v>
      </c>
      <c r="N1484" t="s">
        <v>35</v>
      </c>
      <c r="O1484" t="s">
        <v>35</v>
      </c>
      <c r="P1484" t="s">
        <v>36</v>
      </c>
      <c r="Q1484" t="s">
        <v>6755</v>
      </c>
      <c r="R1484"/>
      <c r="S1484"/>
      <c r="T1484"/>
      <c r="U1484" s="2" t="s">
        <v>6546</v>
      </c>
      <c r="V1484" t="s">
        <v>9620</v>
      </c>
      <c r="W1484" t="s">
        <v>9459</v>
      </c>
      <c r="X1484"/>
      <c r="Y1484" s="90"/>
      <c r="Z1484" s="2">
        <v>19</v>
      </c>
      <c r="AA1484" s="79">
        <v>39</v>
      </c>
      <c r="AB1484" s="22"/>
      <c r="AC1484" s="22"/>
      <c r="AD1484" s="22"/>
      <c r="AE1484" s="22"/>
      <c r="AF1484" t="s">
        <v>6784</v>
      </c>
      <c r="AG1484"/>
      <c r="AH1484"/>
      <c r="AI1484" t="s">
        <v>690</v>
      </c>
      <c r="AJ1484"/>
      <c r="AK1484" t="s">
        <v>166</v>
      </c>
      <c r="AL1484"/>
      <c r="AM1484"/>
      <c r="AN1484"/>
      <c r="AO1484"/>
      <c r="AP1484"/>
      <c r="AQ1484"/>
      <c r="AR1484"/>
      <c r="AS1484"/>
      <c r="AT1484"/>
      <c r="AU1484"/>
      <c r="AV1484"/>
      <c r="AW1484"/>
      <c r="AX1484" s="2"/>
      <c r="AY1484" s="43"/>
      <c r="AZ1484" s="43"/>
      <c r="BA1484" s="43"/>
      <c r="BB1484" s="43"/>
      <c r="BC1484" s="173"/>
      <c r="BD1484" s="173"/>
      <c r="BE1484" s="173"/>
      <c r="BF1484" s="173"/>
      <c r="BG1484" s="166"/>
      <c r="BH1484" s="166"/>
      <c r="BI1484" s="160"/>
      <c r="BJ1484" s="43">
        <f t="shared" si="150"/>
        <v>0</v>
      </c>
      <c r="BK1484" s="44"/>
      <c r="BL1484" s="44"/>
      <c r="BM1484" s="44"/>
      <c r="BN1484" s="44"/>
      <c r="BO1484" s="2"/>
      <c r="BP1484" s="2"/>
      <c r="BQ1484"/>
      <c r="BR1484" s="2" t="s">
        <v>10975</v>
      </c>
    </row>
    <row r="1485" spans="1:70" s="61" customFormat="1" x14ac:dyDescent="0.2">
      <c r="A1485" s="61" t="s">
        <v>5208</v>
      </c>
      <c r="B1485" s="61" t="s">
        <v>9448</v>
      </c>
      <c r="C1485" s="61" t="s">
        <v>81</v>
      </c>
      <c r="D1485" t="s">
        <v>1490</v>
      </c>
      <c r="E1485" t="s">
        <v>83</v>
      </c>
      <c r="F1485" t="s">
        <v>34</v>
      </c>
      <c r="G1485" s="62">
        <v>32</v>
      </c>
      <c r="H1485" s="62">
        <v>26</v>
      </c>
      <c r="I1485" s="77">
        <f t="shared" si="151"/>
        <v>26</v>
      </c>
      <c r="J1485" s="62"/>
      <c r="K1485" s="91"/>
      <c r="L1485" s="91"/>
      <c r="M1485" s="62">
        <v>6</v>
      </c>
      <c r="N1485" s="61" t="s">
        <v>35</v>
      </c>
      <c r="O1485" s="61" t="s">
        <v>35</v>
      </c>
      <c r="P1485" s="61" t="s">
        <v>36</v>
      </c>
      <c r="Q1485" s="61" t="s">
        <v>6572</v>
      </c>
      <c r="R1485"/>
      <c r="S1485"/>
      <c r="T1485"/>
      <c r="U1485" s="63" t="s">
        <v>6546</v>
      </c>
      <c r="V1485" s="61" t="s">
        <v>9621</v>
      </c>
      <c r="W1485" t="s">
        <v>9459</v>
      </c>
      <c r="Y1485" s="90"/>
      <c r="Z1485" s="63">
        <v>19</v>
      </c>
      <c r="AA1485" s="78">
        <v>41</v>
      </c>
      <c r="AB1485" s="62"/>
      <c r="AC1485" s="62"/>
      <c r="AD1485" s="62"/>
      <c r="AE1485" s="62"/>
      <c r="AF1485" s="61" t="s">
        <v>6784</v>
      </c>
      <c r="AG1485"/>
      <c r="AH1485"/>
      <c r="AI1485" s="61" t="s">
        <v>690</v>
      </c>
      <c r="AJ1485"/>
      <c r="AK1485" t="s">
        <v>166</v>
      </c>
      <c r="AL1485"/>
      <c r="AM1485"/>
      <c r="AN1485"/>
      <c r="AO1485"/>
      <c r="AP1485"/>
      <c r="AQ1485"/>
      <c r="AR1485"/>
      <c r="AY1485" s="65"/>
      <c r="AZ1485" s="65"/>
      <c r="BA1485" s="65"/>
      <c r="BB1485" s="65"/>
      <c r="BC1485" s="173"/>
      <c r="BD1485" s="173"/>
      <c r="BE1485" s="173"/>
      <c r="BF1485" s="173"/>
      <c r="BG1485" s="169"/>
      <c r="BH1485" s="169"/>
      <c r="BI1485" s="171"/>
      <c r="BJ1485" s="43">
        <f t="shared" si="150"/>
        <v>0</v>
      </c>
      <c r="BK1485" s="66"/>
      <c r="BL1485" s="66"/>
      <c r="BM1485" s="66"/>
      <c r="BN1485" s="66"/>
      <c r="BO1485" s="68" t="s">
        <v>7810</v>
      </c>
      <c r="BP1485" s="63"/>
      <c r="BR1485" s="2" t="s">
        <v>10975</v>
      </c>
    </row>
    <row r="1486" spans="1:70" x14ac:dyDescent="0.2">
      <c r="A1486" t="s">
        <v>5208</v>
      </c>
      <c r="B1486" t="s">
        <v>9448</v>
      </c>
      <c r="C1486" t="s">
        <v>81</v>
      </c>
      <c r="D1486" t="s">
        <v>1490</v>
      </c>
      <c r="E1486" t="s">
        <v>83</v>
      </c>
      <c r="F1486" t="s">
        <v>34</v>
      </c>
      <c r="G1486" s="22">
        <v>32</v>
      </c>
      <c r="H1486" s="22">
        <v>26</v>
      </c>
      <c r="I1486" s="27">
        <f t="shared" si="151"/>
        <v>26</v>
      </c>
      <c r="J1486" s="22"/>
      <c r="K1486" s="90"/>
      <c r="L1486" s="90"/>
      <c r="M1486" s="22">
        <v>6</v>
      </c>
      <c r="N1486" t="s">
        <v>35</v>
      </c>
      <c r="O1486" t="s">
        <v>35</v>
      </c>
      <c r="P1486" t="s">
        <v>36</v>
      </c>
      <c r="Q1486" t="s">
        <v>5247</v>
      </c>
      <c r="U1486" s="2" t="s">
        <v>6546</v>
      </c>
      <c r="V1486" t="s">
        <v>9622</v>
      </c>
      <c r="W1486" t="s">
        <v>9466</v>
      </c>
      <c r="Y1486" s="90"/>
      <c r="Z1486" s="2">
        <v>19</v>
      </c>
      <c r="AA1486" s="79">
        <v>55</v>
      </c>
      <c r="AB1486" s="22"/>
      <c r="AC1486" s="22"/>
      <c r="AD1486" s="22"/>
      <c r="AE1486" s="22"/>
      <c r="AF1486" t="s">
        <v>6784</v>
      </c>
      <c r="AI1486" t="s">
        <v>690</v>
      </c>
      <c r="AK1486" t="s">
        <v>166</v>
      </c>
      <c r="AU1486"/>
      <c r="AV1486"/>
      <c r="AW1486"/>
      <c r="BC1486" s="173"/>
      <c r="BD1486" s="173"/>
      <c r="BE1486" s="173"/>
      <c r="BF1486" s="173"/>
      <c r="BG1486" s="166"/>
      <c r="BH1486" s="166"/>
      <c r="BI1486" s="160"/>
      <c r="BJ1486" s="43">
        <f t="shared" si="150"/>
        <v>0</v>
      </c>
      <c r="BK1486" s="44"/>
      <c r="BL1486" s="44"/>
      <c r="BM1486" s="44"/>
      <c r="BN1486" s="44"/>
      <c r="BR1486" s="2" t="s">
        <v>10975</v>
      </c>
    </row>
    <row r="1487" spans="1:70" s="61" customFormat="1" x14ac:dyDescent="0.2">
      <c r="A1487" t="s">
        <v>5208</v>
      </c>
      <c r="B1487" t="s">
        <v>9448</v>
      </c>
      <c r="C1487" t="s">
        <v>81</v>
      </c>
      <c r="D1487" t="s">
        <v>1490</v>
      </c>
      <c r="E1487" t="s">
        <v>83</v>
      </c>
      <c r="F1487" t="s">
        <v>34</v>
      </c>
      <c r="G1487" s="22">
        <v>32</v>
      </c>
      <c r="H1487" s="22">
        <v>26</v>
      </c>
      <c r="I1487" s="27">
        <f t="shared" si="151"/>
        <v>26</v>
      </c>
      <c r="J1487" s="22"/>
      <c r="K1487" s="90"/>
      <c r="L1487" s="90"/>
      <c r="M1487" s="22">
        <v>6</v>
      </c>
      <c r="N1487" t="s">
        <v>35</v>
      </c>
      <c r="O1487" t="s">
        <v>35</v>
      </c>
      <c r="P1487" t="s">
        <v>36</v>
      </c>
      <c r="Q1487" t="s">
        <v>6559</v>
      </c>
      <c r="R1487"/>
      <c r="S1487"/>
      <c r="T1487"/>
      <c r="U1487" s="2" t="s">
        <v>6546</v>
      </c>
      <c r="V1487" t="s">
        <v>9623</v>
      </c>
      <c r="W1487" t="s">
        <v>9468</v>
      </c>
      <c r="X1487"/>
      <c r="Y1487" s="90"/>
      <c r="Z1487" s="2">
        <v>19</v>
      </c>
      <c r="AA1487" s="79">
        <v>44</v>
      </c>
      <c r="AB1487" s="22"/>
      <c r="AC1487" s="22"/>
      <c r="AD1487" s="22"/>
      <c r="AE1487" s="22"/>
      <c r="AF1487" t="s">
        <v>6784</v>
      </c>
      <c r="AG1487"/>
      <c r="AH1487"/>
      <c r="AI1487" t="s">
        <v>690</v>
      </c>
      <c r="AJ1487"/>
      <c r="AK1487" t="s">
        <v>166</v>
      </c>
      <c r="AL1487"/>
      <c r="AM1487"/>
      <c r="AN1487"/>
      <c r="AO1487"/>
      <c r="AP1487"/>
      <c r="AQ1487"/>
      <c r="AR1487"/>
      <c r="AS1487"/>
      <c r="AT1487"/>
      <c r="AU1487"/>
      <c r="AV1487"/>
      <c r="AW1487"/>
      <c r="AX1487" s="2"/>
      <c r="AY1487" s="43"/>
      <c r="AZ1487" s="43"/>
      <c r="BA1487" s="43"/>
      <c r="BB1487" s="43"/>
      <c r="BC1487" s="173"/>
      <c r="BD1487" s="173"/>
      <c r="BE1487" s="173"/>
      <c r="BF1487" s="173"/>
      <c r="BG1487" s="166"/>
      <c r="BH1487" s="166"/>
      <c r="BI1487" s="160"/>
      <c r="BJ1487" s="43">
        <f t="shared" si="150"/>
        <v>0</v>
      </c>
      <c r="BK1487" s="44"/>
      <c r="BL1487" s="44"/>
      <c r="BM1487" s="44"/>
      <c r="BN1487" s="44"/>
      <c r="BO1487" s="2"/>
      <c r="BP1487" s="2"/>
      <c r="BQ1487"/>
      <c r="BR1487" s="2" t="s">
        <v>10975</v>
      </c>
    </row>
    <row r="1488" spans="1:70" x14ac:dyDescent="0.2">
      <c r="A1488" t="s">
        <v>5208</v>
      </c>
      <c r="B1488" t="s">
        <v>9448</v>
      </c>
      <c r="C1488" t="s">
        <v>81</v>
      </c>
      <c r="D1488" t="s">
        <v>1490</v>
      </c>
      <c r="E1488" t="s">
        <v>83</v>
      </c>
      <c r="F1488" t="s">
        <v>34</v>
      </c>
      <c r="G1488" s="22">
        <v>32</v>
      </c>
      <c r="H1488" s="22">
        <v>26</v>
      </c>
      <c r="I1488" s="27">
        <f t="shared" si="151"/>
        <v>26</v>
      </c>
      <c r="J1488" s="22"/>
      <c r="K1488" s="90"/>
      <c r="L1488" s="90"/>
      <c r="M1488" s="22">
        <v>6</v>
      </c>
      <c r="N1488" t="s">
        <v>35</v>
      </c>
      <c r="O1488" t="s">
        <v>35</v>
      </c>
      <c r="P1488" t="s">
        <v>36</v>
      </c>
      <c r="Q1488" t="s">
        <v>6752</v>
      </c>
      <c r="U1488" s="2" t="s">
        <v>6546</v>
      </c>
      <c r="V1488" t="s">
        <v>9624</v>
      </c>
      <c r="W1488" t="s">
        <v>9500</v>
      </c>
      <c r="Y1488" s="90"/>
      <c r="Z1488" s="2">
        <v>19</v>
      </c>
      <c r="AA1488" s="79">
        <v>46</v>
      </c>
      <c r="AB1488" s="22"/>
      <c r="AC1488" s="22"/>
      <c r="AD1488" s="22"/>
      <c r="AE1488" s="22"/>
      <c r="AF1488" t="s">
        <v>6784</v>
      </c>
      <c r="AI1488" t="s">
        <v>690</v>
      </c>
      <c r="AK1488" t="s">
        <v>166</v>
      </c>
      <c r="AU1488"/>
      <c r="AV1488"/>
      <c r="AW1488"/>
      <c r="BC1488" s="173"/>
      <c r="BD1488" s="173"/>
      <c r="BE1488" s="173"/>
      <c r="BF1488" s="173"/>
      <c r="BG1488" s="166"/>
      <c r="BH1488" s="166"/>
      <c r="BI1488" s="160"/>
      <c r="BJ1488" s="43">
        <f t="shared" si="150"/>
        <v>0</v>
      </c>
      <c r="BK1488" s="44"/>
      <c r="BL1488" s="44"/>
      <c r="BM1488" s="44"/>
      <c r="BN1488" s="44"/>
      <c r="BR1488" s="2" t="s">
        <v>10975</v>
      </c>
    </row>
    <row r="1489" spans="1:70" x14ac:dyDescent="0.2">
      <c r="A1489" t="s">
        <v>5208</v>
      </c>
      <c r="B1489" t="s">
        <v>9625</v>
      </c>
      <c r="C1489" t="s">
        <v>81</v>
      </c>
      <c r="D1489" t="s">
        <v>1490</v>
      </c>
      <c r="E1489" t="s">
        <v>83</v>
      </c>
      <c r="F1489" t="s">
        <v>34</v>
      </c>
      <c r="G1489" s="22">
        <v>32</v>
      </c>
      <c r="H1489" s="22">
        <v>26</v>
      </c>
      <c r="I1489" s="27">
        <f t="shared" si="151"/>
        <v>26</v>
      </c>
      <c r="J1489" s="22"/>
      <c r="K1489" s="90"/>
      <c r="L1489" s="90"/>
      <c r="M1489" s="22">
        <v>6</v>
      </c>
      <c r="N1489" t="s">
        <v>35</v>
      </c>
      <c r="O1489" t="s">
        <v>35</v>
      </c>
      <c r="P1489" t="s">
        <v>36</v>
      </c>
      <c r="Q1489" t="s">
        <v>5273</v>
      </c>
      <c r="U1489" s="2" t="s">
        <v>6546</v>
      </c>
      <c r="V1489" t="s">
        <v>9626</v>
      </c>
      <c r="W1489" t="s">
        <v>6736</v>
      </c>
      <c r="Y1489" s="90"/>
      <c r="Z1489" s="2">
        <v>11</v>
      </c>
      <c r="AA1489" s="79">
        <v>47</v>
      </c>
      <c r="AB1489" s="22"/>
      <c r="AC1489" s="22"/>
      <c r="AD1489" s="22"/>
      <c r="AE1489" s="22"/>
      <c r="AF1489" t="s">
        <v>9627</v>
      </c>
      <c r="AI1489" t="s">
        <v>690</v>
      </c>
      <c r="AK1489" t="s">
        <v>166</v>
      </c>
      <c r="AU1489"/>
      <c r="AV1489"/>
      <c r="AW1489"/>
      <c r="BC1489" s="173"/>
      <c r="BD1489" s="173"/>
      <c r="BE1489" s="173"/>
      <c r="BF1489" s="173"/>
      <c r="BG1489" s="166"/>
      <c r="BH1489" s="166"/>
      <c r="BI1489" s="160"/>
      <c r="BJ1489" s="43">
        <f t="shared" si="150"/>
        <v>0</v>
      </c>
      <c r="BK1489" s="44"/>
      <c r="BL1489" s="44"/>
      <c r="BM1489" s="44"/>
      <c r="BN1489" s="44"/>
      <c r="BR1489" s="2" t="s">
        <v>10975</v>
      </c>
    </row>
    <row r="1490" spans="1:70" x14ac:dyDescent="0.2">
      <c r="A1490" t="s">
        <v>5208</v>
      </c>
      <c r="B1490" t="s">
        <v>9625</v>
      </c>
      <c r="C1490" t="s">
        <v>81</v>
      </c>
      <c r="D1490" t="s">
        <v>1490</v>
      </c>
      <c r="E1490" t="s">
        <v>83</v>
      </c>
      <c r="F1490" t="s">
        <v>34</v>
      </c>
      <c r="G1490" s="22">
        <v>32</v>
      </c>
      <c r="H1490" s="22">
        <v>26</v>
      </c>
      <c r="I1490" s="27">
        <f t="shared" si="151"/>
        <v>26</v>
      </c>
      <c r="J1490" s="22"/>
      <c r="K1490" s="90"/>
      <c r="L1490" s="90"/>
      <c r="M1490" s="22">
        <v>6</v>
      </c>
      <c r="N1490" t="s">
        <v>35</v>
      </c>
      <c r="O1490" t="s">
        <v>35</v>
      </c>
      <c r="P1490" t="s">
        <v>36</v>
      </c>
      <c r="Q1490" t="s">
        <v>6738</v>
      </c>
      <c r="U1490" s="2" t="s">
        <v>6546</v>
      </c>
      <c r="V1490" t="s">
        <v>9628</v>
      </c>
      <c r="W1490" t="s">
        <v>6736</v>
      </c>
      <c r="Y1490" s="90"/>
      <c r="Z1490" s="2">
        <v>11</v>
      </c>
      <c r="AA1490" s="79">
        <v>46</v>
      </c>
      <c r="AB1490" s="22"/>
      <c r="AC1490" s="22"/>
      <c r="AD1490" s="22"/>
      <c r="AE1490" s="22"/>
      <c r="AF1490" t="s">
        <v>9627</v>
      </c>
      <c r="AI1490" t="s">
        <v>690</v>
      </c>
      <c r="AK1490" t="s">
        <v>166</v>
      </c>
      <c r="AU1490"/>
      <c r="AV1490"/>
      <c r="AW1490"/>
      <c r="BC1490" s="173"/>
      <c r="BD1490" s="173"/>
      <c r="BE1490" s="173"/>
      <c r="BF1490" s="173"/>
      <c r="BG1490" s="166"/>
      <c r="BH1490" s="166"/>
      <c r="BI1490" s="160"/>
      <c r="BJ1490" s="43">
        <f t="shared" si="150"/>
        <v>0</v>
      </c>
      <c r="BK1490" s="44"/>
      <c r="BL1490" s="44"/>
      <c r="BM1490" s="44"/>
      <c r="BN1490" s="44"/>
      <c r="BR1490" s="2" t="s">
        <v>10975</v>
      </c>
    </row>
    <row r="1491" spans="1:70" x14ac:dyDescent="0.2">
      <c r="A1491" t="s">
        <v>5208</v>
      </c>
      <c r="B1491" t="s">
        <v>9625</v>
      </c>
      <c r="C1491" t="s">
        <v>81</v>
      </c>
      <c r="D1491" t="s">
        <v>1490</v>
      </c>
      <c r="E1491" t="s">
        <v>83</v>
      </c>
      <c r="F1491" t="s">
        <v>34</v>
      </c>
      <c r="G1491" s="22">
        <v>32</v>
      </c>
      <c r="H1491" s="22">
        <v>26</v>
      </c>
      <c r="I1491" s="27">
        <f t="shared" si="151"/>
        <v>26</v>
      </c>
      <c r="J1491" s="22"/>
      <c r="K1491" s="90"/>
      <c r="L1491" s="90"/>
      <c r="M1491" s="22">
        <v>6</v>
      </c>
      <c r="N1491" t="s">
        <v>35</v>
      </c>
      <c r="O1491" t="s">
        <v>35</v>
      </c>
      <c r="P1491" t="s">
        <v>36</v>
      </c>
      <c r="Q1491" t="s">
        <v>6555</v>
      </c>
      <c r="U1491" s="2" t="s">
        <v>6546</v>
      </c>
      <c r="V1491" t="s">
        <v>9629</v>
      </c>
      <c r="W1491" t="s">
        <v>6736</v>
      </c>
      <c r="Y1491" s="90"/>
      <c r="Z1491" s="2">
        <v>11</v>
      </c>
      <c r="AA1491" s="79">
        <v>47</v>
      </c>
      <c r="AB1491" s="22"/>
      <c r="AC1491" s="22"/>
      <c r="AD1491" s="22"/>
      <c r="AE1491" s="22"/>
      <c r="AF1491" t="s">
        <v>9627</v>
      </c>
      <c r="AI1491" t="s">
        <v>690</v>
      </c>
      <c r="AK1491" t="s">
        <v>166</v>
      </c>
      <c r="AU1491"/>
      <c r="AV1491"/>
      <c r="AW1491"/>
      <c r="BC1491" s="173"/>
      <c r="BD1491" s="173"/>
      <c r="BE1491" s="173"/>
      <c r="BF1491" s="173"/>
      <c r="BG1491" s="166"/>
      <c r="BH1491" s="166"/>
      <c r="BI1491" s="160"/>
      <c r="BJ1491" s="43">
        <f t="shared" si="150"/>
        <v>0</v>
      </c>
      <c r="BK1491" s="44"/>
      <c r="BL1491" s="44"/>
      <c r="BM1491" s="44"/>
      <c r="BN1491" s="44"/>
      <c r="BR1491" s="2" t="s">
        <v>10975</v>
      </c>
    </row>
    <row r="1492" spans="1:70" s="61" customFormat="1" x14ac:dyDescent="0.2">
      <c r="A1492" s="61" t="s">
        <v>5208</v>
      </c>
      <c r="B1492" s="61" t="s">
        <v>9625</v>
      </c>
      <c r="C1492" s="61" t="s">
        <v>81</v>
      </c>
      <c r="D1492" t="s">
        <v>1490</v>
      </c>
      <c r="E1492" t="s">
        <v>83</v>
      </c>
      <c r="F1492" t="s">
        <v>34</v>
      </c>
      <c r="G1492" s="62">
        <v>32</v>
      </c>
      <c r="H1492" s="62">
        <v>26</v>
      </c>
      <c r="I1492" s="77">
        <f t="shared" si="151"/>
        <v>26</v>
      </c>
      <c r="J1492" s="62"/>
      <c r="K1492" s="91"/>
      <c r="L1492" s="91"/>
      <c r="M1492" s="62">
        <v>6</v>
      </c>
      <c r="N1492" s="61" t="s">
        <v>35</v>
      </c>
      <c r="O1492" s="61" t="s">
        <v>35</v>
      </c>
      <c r="P1492" s="61" t="s">
        <v>36</v>
      </c>
      <c r="Q1492" s="61" t="s">
        <v>9630</v>
      </c>
      <c r="R1492"/>
      <c r="S1492"/>
      <c r="T1492"/>
      <c r="U1492" s="63" t="s">
        <v>6546</v>
      </c>
      <c r="V1492" s="61" t="s">
        <v>9631</v>
      </c>
      <c r="W1492" t="s">
        <v>6736</v>
      </c>
      <c r="Y1492" s="90"/>
      <c r="Z1492" s="63">
        <v>11</v>
      </c>
      <c r="AA1492" s="78">
        <v>46</v>
      </c>
      <c r="AB1492" s="62"/>
      <c r="AC1492" s="62"/>
      <c r="AD1492" s="62"/>
      <c r="AE1492" s="62"/>
      <c r="AF1492" s="61" t="s">
        <v>9627</v>
      </c>
      <c r="AG1492"/>
      <c r="AH1492"/>
      <c r="AI1492" s="61" t="s">
        <v>690</v>
      </c>
      <c r="AJ1492"/>
      <c r="AK1492" t="s">
        <v>166</v>
      </c>
      <c r="AL1492"/>
      <c r="AM1492"/>
      <c r="AN1492"/>
      <c r="AO1492"/>
      <c r="AP1492"/>
      <c r="AQ1492"/>
      <c r="AR1492"/>
      <c r="AY1492" s="65"/>
      <c r="AZ1492" s="65"/>
      <c r="BA1492" s="65"/>
      <c r="BB1492" s="65"/>
      <c r="BC1492" s="173"/>
      <c r="BD1492" s="173"/>
      <c r="BE1492" s="173"/>
      <c r="BF1492" s="173"/>
      <c r="BG1492" s="169"/>
      <c r="BH1492" s="169"/>
      <c r="BI1492" s="171"/>
      <c r="BJ1492" s="43">
        <f t="shared" si="150"/>
        <v>0</v>
      </c>
      <c r="BK1492" s="66"/>
      <c r="BL1492" s="66"/>
      <c r="BM1492" s="66"/>
      <c r="BN1492" s="66"/>
      <c r="BO1492" s="68" t="s">
        <v>7810</v>
      </c>
      <c r="BP1492" s="63"/>
      <c r="BR1492" s="2" t="s">
        <v>10975</v>
      </c>
    </row>
    <row r="1493" spans="1:70" s="61" customFormat="1" x14ac:dyDescent="0.2">
      <c r="A1493" s="61" t="s">
        <v>5208</v>
      </c>
      <c r="B1493" s="61" t="s">
        <v>9625</v>
      </c>
      <c r="C1493" s="61" t="s">
        <v>81</v>
      </c>
      <c r="D1493" t="s">
        <v>1490</v>
      </c>
      <c r="E1493" t="s">
        <v>83</v>
      </c>
      <c r="F1493" t="s">
        <v>34</v>
      </c>
      <c r="G1493" s="62">
        <v>32</v>
      </c>
      <c r="H1493" s="62">
        <v>26</v>
      </c>
      <c r="I1493" s="77">
        <f t="shared" si="151"/>
        <v>26</v>
      </c>
      <c r="J1493" s="62"/>
      <c r="K1493" s="91"/>
      <c r="L1493" s="91"/>
      <c r="M1493" s="62">
        <v>6</v>
      </c>
      <c r="N1493" s="61" t="s">
        <v>35</v>
      </c>
      <c r="O1493" s="61" t="s">
        <v>35</v>
      </c>
      <c r="P1493" s="61" t="s">
        <v>36</v>
      </c>
      <c r="Q1493" s="61" t="s">
        <v>9632</v>
      </c>
      <c r="R1493"/>
      <c r="S1493"/>
      <c r="T1493"/>
      <c r="U1493" s="63" t="s">
        <v>6546</v>
      </c>
      <c r="V1493" s="61" t="s">
        <v>9633</v>
      </c>
      <c r="W1493" t="s">
        <v>6736</v>
      </c>
      <c r="Y1493" s="90"/>
      <c r="Z1493" s="63">
        <v>11</v>
      </c>
      <c r="AA1493" s="78">
        <v>46</v>
      </c>
      <c r="AB1493" s="62"/>
      <c r="AC1493" s="62"/>
      <c r="AD1493" s="62"/>
      <c r="AE1493" s="62"/>
      <c r="AF1493" s="61" t="s">
        <v>9627</v>
      </c>
      <c r="AG1493"/>
      <c r="AH1493"/>
      <c r="AI1493" s="61" t="s">
        <v>690</v>
      </c>
      <c r="AJ1493"/>
      <c r="AK1493" t="s">
        <v>166</v>
      </c>
      <c r="AL1493"/>
      <c r="AM1493"/>
      <c r="AN1493"/>
      <c r="AO1493"/>
      <c r="AP1493"/>
      <c r="AQ1493"/>
      <c r="AR1493"/>
      <c r="AY1493" s="65"/>
      <c r="AZ1493" s="65"/>
      <c r="BA1493" s="65"/>
      <c r="BB1493" s="65"/>
      <c r="BC1493" s="173"/>
      <c r="BD1493" s="173"/>
      <c r="BE1493" s="173"/>
      <c r="BF1493" s="173"/>
      <c r="BG1493" s="169"/>
      <c r="BH1493" s="169"/>
      <c r="BI1493" s="171"/>
      <c r="BJ1493" s="43">
        <f t="shared" si="150"/>
        <v>0</v>
      </c>
      <c r="BK1493" s="66"/>
      <c r="BL1493" s="66"/>
      <c r="BM1493" s="66"/>
      <c r="BN1493" s="66"/>
      <c r="BO1493" s="68" t="s">
        <v>7810</v>
      </c>
      <c r="BP1493" s="63"/>
      <c r="BR1493" s="2" t="s">
        <v>10975</v>
      </c>
    </row>
    <row r="1494" spans="1:70" s="61" customFormat="1" x14ac:dyDescent="0.2">
      <c r="A1494" s="61" t="s">
        <v>5208</v>
      </c>
      <c r="B1494" s="61" t="s">
        <v>9625</v>
      </c>
      <c r="C1494" s="61" t="s">
        <v>81</v>
      </c>
      <c r="D1494" t="s">
        <v>1490</v>
      </c>
      <c r="E1494" t="s">
        <v>83</v>
      </c>
      <c r="F1494" t="s">
        <v>34</v>
      </c>
      <c r="G1494" s="62">
        <v>32</v>
      </c>
      <c r="H1494" s="62">
        <v>26</v>
      </c>
      <c r="I1494" s="77">
        <f t="shared" si="151"/>
        <v>26</v>
      </c>
      <c r="J1494" s="62"/>
      <c r="K1494" s="91"/>
      <c r="L1494" s="91"/>
      <c r="M1494" s="62">
        <v>6</v>
      </c>
      <c r="N1494" s="61" t="s">
        <v>35</v>
      </c>
      <c r="O1494" s="61" t="s">
        <v>35</v>
      </c>
      <c r="P1494" s="61" t="s">
        <v>36</v>
      </c>
      <c r="Q1494" s="61" t="s">
        <v>9634</v>
      </c>
      <c r="R1494"/>
      <c r="S1494"/>
      <c r="T1494"/>
      <c r="U1494" s="63" t="s">
        <v>6546</v>
      </c>
      <c r="V1494" s="61" t="s">
        <v>9635</v>
      </c>
      <c r="W1494" t="s">
        <v>6736</v>
      </c>
      <c r="Y1494" s="90"/>
      <c r="Z1494" s="63">
        <v>11</v>
      </c>
      <c r="AA1494" s="78">
        <v>44</v>
      </c>
      <c r="AB1494" s="62"/>
      <c r="AC1494" s="62"/>
      <c r="AD1494" s="62"/>
      <c r="AE1494" s="62"/>
      <c r="AF1494" s="61" t="s">
        <v>9627</v>
      </c>
      <c r="AG1494"/>
      <c r="AH1494"/>
      <c r="AI1494" s="61" t="s">
        <v>690</v>
      </c>
      <c r="AJ1494"/>
      <c r="AK1494" t="s">
        <v>166</v>
      </c>
      <c r="AL1494"/>
      <c r="AM1494"/>
      <c r="AN1494"/>
      <c r="AO1494"/>
      <c r="AP1494"/>
      <c r="AQ1494"/>
      <c r="AR1494"/>
      <c r="AY1494" s="65"/>
      <c r="AZ1494" s="65"/>
      <c r="BA1494" s="65"/>
      <c r="BB1494" s="65"/>
      <c r="BC1494" s="173"/>
      <c r="BD1494" s="173"/>
      <c r="BE1494" s="173"/>
      <c r="BF1494" s="173"/>
      <c r="BG1494" s="169"/>
      <c r="BH1494" s="169"/>
      <c r="BI1494" s="171"/>
      <c r="BJ1494" s="43">
        <f t="shared" si="150"/>
        <v>0</v>
      </c>
      <c r="BK1494" s="66"/>
      <c r="BL1494" s="66"/>
      <c r="BM1494" s="66"/>
      <c r="BN1494" s="66"/>
      <c r="BO1494" s="68" t="s">
        <v>7810</v>
      </c>
      <c r="BP1494" s="63"/>
      <c r="BR1494" s="2" t="s">
        <v>10975</v>
      </c>
    </row>
    <row r="1495" spans="1:70" s="61" customFormat="1" x14ac:dyDescent="0.2">
      <c r="A1495" t="s">
        <v>5208</v>
      </c>
      <c r="B1495" t="s">
        <v>9625</v>
      </c>
      <c r="C1495" t="s">
        <v>81</v>
      </c>
      <c r="D1495" t="s">
        <v>1490</v>
      </c>
      <c r="E1495" t="s">
        <v>83</v>
      </c>
      <c r="F1495" t="s">
        <v>34</v>
      </c>
      <c r="G1495" s="22">
        <v>32</v>
      </c>
      <c r="H1495" s="22">
        <v>26</v>
      </c>
      <c r="I1495" s="27">
        <f t="shared" si="151"/>
        <v>26</v>
      </c>
      <c r="J1495" s="22"/>
      <c r="K1495" s="90"/>
      <c r="L1495" s="90"/>
      <c r="M1495" s="22">
        <v>6</v>
      </c>
      <c r="N1495" t="s">
        <v>35</v>
      </c>
      <c r="O1495" t="s">
        <v>35</v>
      </c>
      <c r="P1495" t="s">
        <v>36</v>
      </c>
      <c r="Q1495" t="s">
        <v>6656</v>
      </c>
      <c r="R1495"/>
      <c r="S1495"/>
      <c r="T1495"/>
      <c r="U1495" s="2" t="s">
        <v>6546</v>
      </c>
      <c r="V1495" t="s">
        <v>9636</v>
      </c>
      <c r="W1495" t="s">
        <v>6745</v>
      </c>
      <c r="X1495"/>
      <c r="Y1495" s="90"/>
      <c r="Z1495" s="2">
        <v>11</v>
      </c>
      <c r="AA1495" s="79">
        <v>33</v>
      </c>
      <c r="AB1495" s="22"/>
      <c r="AC1495" s="22"/>
      <c r="AD1495" s="22"/>
      <c r="AE1495" s="22"/>
      <c r="AF1495" t="s">
        <v>9627</v>
      </c>
      <c r="AG1495"/>
      <c r="AH1495"/>
      <c r="AI1495" t="s">
        <v>690</v>
      </c>
      <c r="AJ1495"/>
      <c r="AK1495" t="s">
        <v>166</v>
      </c>
      <c r="AL1495"/>
      <c r="AM1495"/>
      <c r="AN1495"/>
      <c r="AO1495"/>
      <c r="AP1495"/>
      <c r="AQ1495"/>
      <c r="AR1495"/>
      <c r="AS1495"/>
      <c r="AT1495"/>
      <c r="AU1495"/>
      <c r="AV1495"/>
      <c r="AW1495"/>
      <c r="AX1495" s="2"/>
      <c r="AY1495" s="43"/>
      <c r="AZ1495" s="43"/>
      <c r="BA1495" s="43"/>
      <c r="BB1495" s="43"/>
      <c r="BC1495" s="173"/>
      <c r="BD1495" s="173"/>
      <c r="BE1495" s="173"/>
      <c r="BF1495" s="173"/>
      <c r="BG1495" s="166"/>
      <c r="BH1495" s="166"/>
      <c r="BI1495" s="160"/>
      <c r="BJ1495" s="43">
        <f t="shared" si="150"/>
        <v>0</v>
      </c>
      <c r="BK1495" s="44"/>
      <c r="BL1495" s="44"/>
      <c r="BM1495" s="44"/>
      <c r="BN1495" s="44"/>
      <c r="BO1495" s="2"/>
      <c r="BP1495" s="2"/>
      <c r="BQ1495"/>
      <c r="BR1495" s="2" t="s">
        <v>10975</v>
      </c>
    </row>
    <row r="1496" spans="1:70" s="61" customFormat="1" x14ac:dyDescent="0.2">
      <c r="A1496" s="61" t="s">
        <v>5208</v>
      </c>
      <c r="B1496" s="61" t="s">
        <v>9625</v>
      </c>
      <c r="C1496" s="61" t="s">
        <v>81</v>
      </c>
      <c r="D1496" t="s">
        <v>1490</v>
      </c>
      <c r="E1496" t="s">
        <v>83</v>
      </c>
      <c r="F1496" t="s">
        <v>34</v>
      </c>
      <c r="G1496" s="62">
        <v>32</v>
      </c>
      <c r="H1496" s="62">
        <v>26</v>
      </c>
      <c r="I1496" s="77">
        <f t="shared" si="151"/>
        <v>26</v>
      </c>
      <c r="J1496" s="62"/>
      <c r="K1496" s="91"/>
      <c r="L1496" s="91"/>
      <c r="M1496" s="62">
        <v>6</v>
      </c>
      <c r="N1496" s="61" t="s">
        <v>35</v>
      </c>
      <c r="O1496" s="61" t="s">
        <v>35</v>
      </c>
      <c r="P1496" s="61" t="s">
        <v>36</v>
      </c>
      <c r="Q1496" s="61" t="s">
        <v>9637</v>
      </c>
      <c r="R1496"/>
      <c r="S1496"/>
      <c r="T1496"/>
      <c r="U1496" s="63" t="s">
        <v>6546</v>
      </c>
      <c r="V1496" s="61" t="s">
        <v>9638</v>
      </c>
      <c r="W1496" t="s">
        <v>6745</v>
      </c>
      <c r="Y1496" s="90"/>
      <c r="Z1496" s="63">
        <v>11</v>
      </c>
      <c r="AA1496" s="78">
        <v>31</v>
      </c>
      <c r="AB1496" s="62"/>
      <c r="AC1496" s="62"/>
      <c r="AD1496" s="62"/>
      <c r="AE1496" s="62"/>
      <c r="AF1496" s="61" t="s">
        <v>9627</v>
      </c>
      <c r="AG1496"/>
      <c r="AH1496"/>
      <c r="AI1496" s="61" t="s">
        <v>690</v>
      </c>
      <c r="AJ1496"/>
      <c r="AK1496" t="s">
        <v>166</v>
      </c>
      <c r="AL1496"/>
      <c r="AM1496"/>
      <c r="AN1496"/>
      <c r="AO1496"/>
      <c r="AP1496"/>
      <c r="AQ1496"/>
      <c r="AR1496"/>
      <c r="AY1496" s="65"/>
      <c r="AZ1496" s="65"/>
      <c r="BA1496" s="65"/>
      <c r="BB1496" s="65"/>
      <c r="BC1496" s="173"/>
      <c r="BD1496" s="173"/>
      <c r="BE1496" s="173"/>
      <c r="BF1496" s="173"/>
      <c r="BG1496" s="169"/>
      <c r="BH1496" s="169"/>
      <c r="BI1496" s="171"/>
      <c r="BJ1496" s="43">
        <f t="shared" si="150"/>
        <v>0</v>
      </c>
      <c r="BK1496" s="66"/>
      <c r="BL1496" s="66"/>
      <c r="BM1496" s="66"/>
      <c r="BN1496" s="66"/>
      <c r="BO1496" s="68" t="s">
        <v>7810</v>
      </c>
      <c r="BP1496" s="63"/>
      <c r="BR1496" s="2" t="s">
        <v>10975</v>
      </c>
    </row>
    <row r="1497" spans="1:70" s="61" customFormat="1" x14ac:dyDescent="0.2">
      <c r="A1497" t="s">
        <v>5208</v>
      </c>
      <c r="B1497" t="s">
        <v>9625</v>
      </c>
      <c r="C1497" t="s">
        <v>81</v>
      </c>
      <c r="D1497" t="s">
        <v>1490</v>
      </c>
      <c r="E1497" t="s">
        <v>83</v>
      </c>
      <c r="F1497" t="s">
        <v>34</v>
      </c>
      <c r="G1497" s="22">
        <v>32</v>
      </c>
      <c r="H1497" s="22">
        <v>26</v>
      </c>
      <c r="I1497" s="27">
        <f t="shared" si="151"/>
        <v>26</v>
      </c>
      <c r="J1497" s="22"/>
      <c r="K1497" s="90"/>
      <c r="L1497" s="90"/>
      <c r="M1497" s="22">
        <v>6</v>
      </c>
      <c r="N1497" t="s">
        <v>35</v>
      </c>
      <c r="O1497" t="s">
        <v>35</v>
      </c>
      <c r="P1497" t="s">
        <v>36</v>
      </c>
      <c r="Q1497" t="s">
        <v>5222</v>
      </c>
      <c r="R1497"/>
      <c r="S1497"/>
      <c r="T1497"/>
      <c r="U1497" s="2" t="s">
        <v>6546</v>
      </c>
      <c r="V1497" t="s">
        <v>9639</v>
      </c>
      <c r="W1497" t="s">
        <v>6732</v>
      </c>
      <c r="X1497"/>
      <c r="Y1497" s="90"/>
      <c r="Z1497" s="2">
        <v>11</v>
      </c>
      <c r="AA1497" s="79">
        <v>48</v>
      </c>
      <c r="AB1497" s="22"/>
      <c r="AC1497" s="22"/>
      <c r="AD1497" s="22"/>
      <c r="AE1497" s="22"/>
      <c r="AF1497" t="s">
        <v>9627</v>
      </c>
      <c r="AG1497"/>
      <c r="AH1497"/>
      <c r="AI1497" t="s">
        <v>690</v>
      </c>
      <c r="AJ1497"/>
      <c r="AK1497" t="s">
        <v>166</v>
      </c>
      <c r="AL1497"/>
      <c r="AM1497"/>
      <c r="AN1497"/>
      <c r="AO1497"/>
      <c r="AP1497"/>
      <c r="AQ1497"/>
      <c r="AR1497"/>
      <c r="AS1497"/>
      <c r="AT1497"/>
      <c r="AU1497"/>
      <c r="AV1497"/>
      <c r="AW1497"/>
      <c r="AX1497" s="2"/>
      <c r="AY1497" s="43"/>
      <c r="AZ1497" s="43"/>
      <c r="BA1497" s="43"/>
      <c r="BB1497" s="43"/>
      <c r="BC1497" s="173"/>
      <c r="BD1497" s="173"/>
      <c r="BE1497" s="173"/>
      <c r="BF1497" s="173"/>
      <c r="BG1497" s="166"/>
      <c r="BH1497" s="166"/>
      <c r="BI1497" s="160"/>
      <c r="BJ1497" s="43">
        <f t="shared" si="150"/>
        <v>0</v>
      </c>
      <c r="BK1497" s="44"/>
      <c r="BL1497" s="44"/>
      <c r="BM1497" s="44"/>
      <c r="BN1497" s="44"/>
      <c r="BO1497" s="2"/>
      <c r="BP1497" s="2"/>
      <c r="BQ1497"/>
      <c r="BR1497" s="2" t="s">
        <v>10975</v>
      </c>
    </row>
    <row r="1498" spans="1:70" x14ac:dyDescent="0.2">
      <c r="A1498" t="s">
        <v>5208</v>
      </c>
      <c r="B1498" t="s">
        <v>9625</v>
      </c>
      <c r="C1498" t="s">
        <v>81</v>
      </c>
      <c r="D1498" t="s">
        <v>1490</v>
      </c>
      <c r="E1498" t="s">
        <v>83</v>
      </c>
      <c r="F1498" t="s">
        <v>34</v>
      </c>
      <c r="G1498" s="22">
        <v>32</v>
      </c>
      <c r="H1498" s="22">
        <v>26</v>
      </c>
      <c r="I1498" s="27">
        <f t="shared" si="151"/>
        <v>26</v>
      </c>
      <c r="J1498" s="22"/>
      <c r="K1498" s="90"/>
      <c r="L1498" s="90"/>
      <c r="M1498" s="22">
        <v>6</v>
      </c>
      <c r="N1498" t="s">
        <v>35</v>
      </c>
      <c r="O1498" t="s">
        <v>35</v>
      </c>
      <c r="P1498" t="s">
        <v>36</v>
      </c>
      <c r="Q1498" t="s">
        <v>6760</v>
      </c>
      <c r="U1498" s="2" t="s">
        <v>6546</v>
      </c>
      <c r="V1498" t="s">
        <v>9640</v>
      </c>
      <c r="W1498" t="s">
        <v>6762</v>
      </c>
      <c r="Y1498" s="90"/>
      <c r="Z1498" s="2">
        <v>11</v>
      </c>
      <c r="AA1498" s="79">
        <v>39</v>
      </c>
      <c r="AB1498" s="22"/>
      <c r="AC1498" s="22"/>
      <c r="AD1498" s="22"/>
      <c r="AE1498" s="22"/>
      <c r="AF1498" t="s">
        <v>9627</v>
      </c>
      <c r="AI1498" t="s">
        <v>690</v>
      </c>
      <c r="AK1498" t="s">
        <v>166</v>
      </c>
      <c r="AU1498"/>
      <c r="AV1498"/>
      <c r="AW1498"/>
      <c r="BC1498" s="173"/>
      <c r="BD1498" s="173"/>
      <c r="BE1498" s="173"/>
      <c r="BF1498" s="173"/>
      <c r="BG1498" s="166"/>
      <c r="BH1498" s="166"/>
      <c r="BI1498" s="160"/>
      <c r="BJ1498" s="43">
        <f t="shared" si="150"/>
        <v>0</v>
      </c>
      <c r="BK1498" s="44"/>
      <c r="BL1498" s="44"/>
      <c r="BM1498" s="44"/>
      <c r="BN1498" s="44"/>
      <c r="BR1498" s="2" t="s">
        <v>10975</v>
      </c>
    </row>
    <row r="1499" spans="1:70" s="61" customFormat="1" x14ac:dyDescent="0.2">
      <c r="A1499" t="s">
        <v>5208</v>
      </c>
      <c r="B1499" t="s">
        <v>9625</v>
      </c>
      <c r="C1499" t="s">
        <v>81</v>
      </c>
      <c r="D1499" t="s">
        <v>1490</v>
      </c>
      <c r="E1499" t="s">
        <v>83</v>
      </c>
      <c r="F1499" t="s">
        <v>34</v>
      </c>
      <c r="G1499" s="22">
        <v>32</v>
      </c>
      <c r="H1499" s="22">
        <v>26</v>
      </c>
      <c r="I1499" s="27">
        <f t="shared" si="151"/>
        <v>26</v>
      </c>
      <c r="J1499" s="22"/>
      <c r="K1499" s="90"/>
      <c r="L1499" s="90"/>
      <c r="M1499" s="22">
        <v>6</v>
      </c>
      <c r="N1499" t="s">
        <v>35</v>
      </c>
      <c r="O1499" t="s">
        <v>35</v>
      </c>
      <c r="P1499" t="s">
        <v>36</v>
      </c>
      <c r="Q1499" t="s">
        <v>6561</v>
      </c>
      <c r="R1499"/>
      <c r="S1499"/>
      <c r="T1499"/>
      <c r="U1499" s="2" t="s">
        <v>6546</v>
      </c>
      <c r="V1499" t="s">
        <v>9641</v>
      </c>
      <c r="W1499" t="s">
        <v>6747</v>
      </c>
      <c r="X1499"/>
      <c r="Y1499" s="90"/>
      <c r="Z1499" s="2">
        <v>11</v>
      </c>
      <c r="AA1499" s="79">
        <v>42</v>
      </c>
      <c r="AB1499" s="22"/>
      <c r="AC1499" s="22"/>
      <c r="AD1499" s="22"/>
      <c r="AE1499" s="22"/>
      <c r="AF1499" t="s">
        <v>9627</v>
      </c>
      <c r="AG1499"/>
      <c r="AH1499"/>
      <c r="AI1499" t="s">
        <v>690</v>
      </c>
      <c r="AJ1499"/>
      <c r="AK1499" t="s">
        <v>166</v>
      </c>
      <c r="AL1499"/>
      <c r="AM1499"/>
      <c r="AN1499"/>
      <c r="AO1499"/>
      <c r="AP1499"/>
      <c r="AQ1499"/>
      <c r="AR1499"/>
      <c r="AS1499"/>
      <c r="AT1499"/>
      <c r="AU1499"/>
      <c r="AV1499"/>
      <c r="AW1499"/>
      <c r="AX1499" s="2"/>
      <c r="AY1499" s="43"/>
      <c r="AZ1499" s="43"/>
      <c r="BA1499" s="43"/>
      <c r="BB1499" s="43"/>
      <c r="BC1499" s="173"/>
      <c r="BD1499" s="173"/>
      <c r="BE1499" s="173"/>
      <c r="BF1499" s="173"/>
      <c r="BG1499" s="166"/>
      <c r="BH1499" s="166"/>
      <c r="BI1499" s="160"/>
      <c r="BJ1499" s="43">
        <f t="shared" si="150"/>
        <v>0</v>
      </c>
      <c r="BK1499" s="44"/>
      <c r="BL1499" s="44"/>
      <c r="BM1499" s="44"/>
      <c r="BN1499" s="44"/>
      <c r="BO1499" s="2"/>
      <c r="BP1499" s="2"/>
      <c r="BQ1499"/>
      <c r="BR1499" s="2" t="s">
        <v>10975</v>
      </c>
    </row>
    <row r="1500" spans="1:70" x14ac:dyDescent="0.2">
      <c r="A1500" t="s">
        <v>5208</v>
      </c>
      <c r="B1500" t="s">
        <v>9625</v>
      </c>
      <c r="C1500" t="s">
        <v>81</v>
      </c>
      <c r="D1500" t="s">
        <v>1490</v>
      </c>
      <c r="E1500" t="s">
        <v>83</v>
      </c>
      <c r="F1500" t="s">
        <v>34</v>
      </c>
      <c r="G1500" s="22">
        <v>32</v>
      </c>
      <c r="H1500" s="22">
        <v>26</v>
      </c>
      <c r="I1500" s="27">
        <f t="shared" si="151"/>
        <v>26</v>
      </c>
      <c r="J1500" s="22"/>
      <c r="K1500" s="90"/>
      <c r="L1500" s="90"/>
      <c r="M1500" s="22">
        <v>6</v>
      </c>
      <c r="N1500" t="s">
        <v>35</v>
      </c>
      <c r="O1500" t="s">
        <v>35</v>
      </c>
      <c r="P1500" t="s">
        <v>36</v>
      </c>
      <c r="Q1500" t="s">
        <v>5278</v>
      </c>
      <c r="U1500" s="2" t="s">
        <v>6546</v>
      </c>
      <c r="V1500" t="s">
        <v>9642</v>
      </c>
      <c r="W1500" t="s">
        <v>9643</v>
      </c>
      <c r="Y1500" s="90"/>
      <c r="Z1500" s="2">
        <v>11</v>
      </c>
      <c r="AA1500" s="79">
        <v>41</v>
      </c>
      <c r="AB1500" s="22"/>
      <c r="AC1500" s="22"/>
      <c r="AD1500" s="22"/>
      <c r="AE1500" s="22"/>
      <c r="AF1500" t="s">
        <v>9627</v>
      </c>
      <c r="AI1500" t="s">
        <v>690</v>
      </c>
      <c r="AK1500" t="s">
        <v>166</v>
      </c>
      <c r="AU1500"/>
      <c r="AV1500"/>
      <c r="AW1500"/>
      <c r="BC1500" s="173"/>
      <c r="BD1500" s="173"/>
      <c r="BE1500" s="173"/>
      <c r="BF1500" s="173"/>
      <c r="BG1500" s="166"/>
      <c r="BH1500" s="166"/>
      <c r="BI1500" s="160"/>
      <c r="BJ1500" s="43">
        <f t="shared" si="150"/>
        <v>0</v>
      </c>
      <c r="BK1500" s="44"/>
      <c r="BL1500" s="44"/>
      <c r="BM1500" s="44"/>
      <c r="BN1500" s="44"/>
      <c r="BR1500" s="2" t="s">
        <v>10975</v>
      </c>
    </row>
    <row r="1501" spans="1:70" x14ac:dyDescent="0.2">
      <c r="A1501" t="s">
        <v>5208</v>
      </c>
      <c r="B1501" t="s">
        <v>9625</v>
      </c>
      <c r="C1501" t="s">
        <v>81</v>
      </c>
      <c r="D1501" t="s">
        <v>1490</v>
      </c>
      <c r="E1501" t="s">
        <v>83</v>
      </c>
      <c r="F1501" t="s">
        <v>34</v>
      </c>
      <c r="G1501" s="22">
        <v>32</v>
      </c>
      <c r="H1501" s="22">
        <v>26</v>
      </c>
      <c r="I1501" s="27">
        <f t="shared" si="151"/>
        <v>26</v>
      </c>
      <c r="J1501" s="22"/>
      <c r="K1501" s="90"/>
      <c r="L1501" s="90"/>
      <c r="M1501" s="22">
        <v>6</v>
      </c>
      <c r="N1501" t="s">
        <v>35</v>
      </c>
      <c r="O1501" t="s">
        <v>35</v>
      </c>
      <c r="P1501" t="s">
        <v>36</v>
      </c>
      <c r="Q1501" t="s">
        <v>5273</v>
      </c>
      <c r="U1501" s="2" t="s">
        <v>6546</v>
      </c>
      <c r="V1501" t="s">
        <v>9644</v>
      </c>
      <c r="W1501" t="s">
        <v>6736</v>
      </c>
      <c r="Y1501" s="90"/>
      <c r="Z1501" s="2">
        <v>11</v>
      </c>
      <c r="AA1501" s="79">
        <v>42</v>
      </c>
      <c r="AB1501" s="22"/>
      <c r="AC1501" s="22"/>
      <c r="AD1501" s="22"/>
      <c r="AE1501" s="22"/>
      <c r="AF1501" t="s">
        <v>9645</v>
      </c>
      <c r="AI1501" t="s">
        <v>690</v>
      </c>
      <c r="AK1501" t="s">
        <v>166</v>
      </c>
      <c r="AU1501"/>
      <c r="AV1501"/>
      <c r="AW1501"/>
      <c r="BC1501" s="173"/>
      <c r="BD1501" s="173"/>
      <c r="BE1501" s="173"/>
      <c r="BF1501" s="173"/>
      <c r="BG1501" s="166"/>
      <c r="BH1501" s="166"/>
      <c r="BI1501" s="160"/>
      <c r="BJ1501" s="43">
        <f t="shared" si="150"/>
        <v>0</v>
      </c>
      <c r="BK1501" s="44"/>
      <c r="BL1501" s="44"/>
      <c r="BM1501" s="44"/>
      <c r="BN1501" s="44"/>
      <c r="BR1501" s="2" t="s">
        <v>10975</v>
      </c>
    </row>
    <row r="1502" spans="1:70" x14ac:dyDescent="0.2">
      <c r="A1502" t="s">
        <v>5208</v>
      </c>
      <c r="B1502" t="s">
        <v>9625</v>
      </c>
      <c r="C1502" t="s">
        <v>81</v>
      </c>
      <c r="D1502" t="s">
        <v>1490</v>
      </c>
      <c r="E1502" t="s">
        <v>83</v>
      </c>
      <c r="F1502" t="s">
        <v>34</v>
      </c>
      <c r="G1502" s="22">
        <v>32</v>
      </c>
      <c r="H1502" s="22">
        <v>26</v>
      </c>
      <c r="I1502" s="27">
        <f t="shared" si="151"/>
        <v>26</v>
      </c>
      <c r="J1502" s="22"/>
      <c r="K1502" s="90"/>
      <c r="L1502" s="90"/>
      <c r="M1502" s="22">
        <v>6</v>
      </c>
      <c r="N1502" t="s">
        <v>35</v>
      </c>
      <c r="O1502" t="s">
        <v>35</v>
      </c>
      <c r="P1502" t="s">
        <v>36</v>
      </c>
      <c r="Q1502" t="s">
        <v>6738</v>
      </c>
      <c r="U1502" s="2" t="s">
        <v>6546</v>
      </c>
      <c r="V1502" t="s">
        <v>9646</v>
      </c>
      <c r="W1502" t="s">
        <v>6736</v>
      </c>
      <c r="Y1502" s="90"/>
      <c r="Z1502" s="2">
        <v>11</v>
      </c>
      <c r="AA1502" s="79">
        <v>42</v>
      </c>
      <c r="AB1502" s="22"/>
      <c r="AC1502" s="22"/>
      <c r="AD1502" s="22"/>
      <c r="AE1502" s="22"/>
      <c r="AF1502" t="s">
        <v>9645</v>
      </c>
      <c r="AI1502" t="s">
        <v>690</v>
      </c>
      <c r="AK1502" t="s">
        <v>166</v>
      </c>
      <c r="AU1502"/>
      <c r="AV1502"/>
      <c r="AW1502"/>
      <c r="BC1502" s="173"/>
      <c r="BD1502" s="173"/>
      <c r="BE1502" s="173"/>
      <c r="BF1502" s="173"/>
      <c r="BG1502" s="166"/>
      <c r="BH1502" s="166"/>
      <c r="BI1502" s="160"/>
      <c r="BJ1502" s="43">
        <f t="shared" si="150"/>
        <v>0</v>
      </c>
      <c r="BK1502" s="44"/>
      <c r="BL1502" s="44"/>
      <c r="BM1502" s="44"/>
      <c r="BN1502" s="44"/>
      <c r="BR1502" s="2" t="s">
        <v>10975</v>
      </c>
    </row>
    <row r="1503" spans="1:70" x14ac:dyDescent="0.2">
      <c r="A1503" t="s">
        <v>5208</v>
      </c>
      <c r="B1503" t="s">
        <v>9625</v>
      </c>
      <c r="C1503" t="s">
        <v>81</v>
      </c>
      <c r="D1503" t="s">
        <v>1490</v>
      </c>
      <c r="E1503" t="s">
        <v>83</v>
      </c>
      <c r="F1503" t="s">
        <v>34</v>
      </c>
      <c r="G1503" s="22">
        <v>32</v>
      </c>
      <c r="H1503" s="22">
        <v>26</v>
      </c>
      <c r="I1503" s="27">
        <f t="shared" si="151"/>
        <v>26</v>
      </c>
      <c r="J1503" s="22"/>
      <c r="K1503" s="90"/>
      <c r="L1503" s="90"/>
      <c r="M1503" s="22">
        <v>6</v>
      </c>
      <c r="N1503" t="s">
        <v>35</v>
      </c>
      <c r="O1503" t="s">
        <v>35</v>
      </c>
      <c r="P1503" t="s">
        <v>36</v>
      </c>
      <c r="Q1503" t="s">
        <v>6555</v>
      </c>
      <c r="U1503" s="2" t="s">
        <v>6546</v>
      </c>
      <c r="V1503" t="s">
        <v>9647</v>
      </c>
      <c r="W1503" t="s">
        <v>6736</v>
      </c>
      <c r="Y1503" s="90"/>
      <c r="Z1503" s="2">
        <v>11</v>
      </c>
      <c r="AA1503" s="79">
        <v>41</v>
      </c>
      <c r="AB1503" s="22"/>
      <c r="AC1503" s="22"/>
      <c r="AD1503" s="22"/>
      <c r="AE1503" s="22"/>
      <c r="AF1503" t="s">
        <v>9645</v>
      </c>
      <c r="AI1503" t="s">
        <v>690</v>
      </c>
      <c r="AK1503" t="s">
        <v>166</v>
      </c>
      <c r="AU1503"/>
      <c r="AV1503"/>
      <c r="AW1503"/>
      <c r="BC1503" s="173"/>
      <c r="BD1503" s="173"/>
      <c r="BE1503" s="173"/>
      <c r="BF1503" s="173"/>
      <c r="BG1503" s="166"/>
      <c r="BH1503" s="166"/>
      <c r="BI1503" s="160"/>
      <c r="BJ1503" s="43">
        <f t="shared" si="150"/>
        <v>0</v>
      </c>
      <c r="BK1503" s="44"/>
      <c r="BL1503" s="44"/>
      <c r="BM1503" s="44"/>
      <c r="BN1503" s="44"/>
      <c r="BR1503" s="2" t="s">
        <v>10975</v>
      </c>
    </row>
    <row r="1504" spans="1:70" s="61" customFormat="1" x14ac:dyDescent="0.2">
      <c r="A1504" s="61" t="s">
        <v>5208</v>
      </c>
      <c r="B1504" s="61" t="s">
        <v>9625</v>
      </c>
      <c r="C1504" s="61" t="s">
        <v>81</v>
      </c>
      <c r="D1504" t="s">
        <v>1490</v>
      </c>
      <c r="E1504" t="s">
        <v>83</v>
      </c>
      <c r="F1504" t="s">
        <v>34</v>
      </c>
      <c r="G1504" s="62">
        <v>32</v>
      </c>
      <c r="H1504" s="62">
        <v>26</v>
      </c>
      <c r="I1504" s="77">
        <f t="shared" si="151"/>
        <v>26</v>
      </c>
      <c r="J1504" s="62"/>
      <c r="K1504" s="91"/>
      <c r="L1504" s="91"/>
      <c r="M1504" s="62">
        <v>6</v>
      </c>
      <c r="N1504" s="61" t="s">
        <v>35</v>
      </c>
      <c r="O1504" s="61" t="s">
        <v>35</v>
      </c>
      <c r="P1504" s="61" t="s">
        <v>36</v>
      </c>
      <c r="Q1504" s="61" t="s">
        <v>9630</v>
      </c>
      <c r="R1504"/>
      <c r="S1504"/>
      <c r="T1504"/>
      <c r="U1504" s="63" t="s">
        <v>6546</v>
      </c>
      <c r="V1504" s="61" t="s">
        <v>9648</v>
      </c>
      <c r="W1504" t="s">
        <v>6736</v>
      </c>
      <c r="Y1504" s="90"/>
      <c r="Z1504" s="63">
        <v>11</v>
      </c>
      <c r="AA1504" s="78">
        <v>42</v>
      </c>
      <c r="AB1504" s="62"/>
      <c r="AC1504" s="62"/>
      <c r="AD1504" s="62"/>
      <c r="AE1504" s="62"/>
      <c r="AF1504" s="61" t="s">
        <v>9645</v>
      </c>
      <c r="AG1504"/>
      <c r="AH1504"/>
      <c r="AI1504" s="61" t="s">
        <v>690</v>
      </c>
      <c r="AJ1504"/>
      <c r="AK1504" t="s">
        <v>166</v>
      </c>
      <c r="AL1504"/>
      <c r="AM1504"/>
      <c r="AN1504"/>
      <c r="AO1504"/>
      <c r="AP1504"/>
      <c r="AQ1504"/>
      <c r="AR1504"/>
      <c r="AY1504" s="65"/>
      <c r="AZ1504" s="65"/>
      <c r="BA1504" s="65"/>
      <c r="BB1504" s="65"/>
      <c r="BC1504" s="173"/>
      <c r="BD1504" s="173"/>
      <c r="BE1504" s="173"/>
      <c r="BF1504" s="173"/>
      <c r="BG1504" s="169"/>
      <c r="BH1504" s="169"/>
      <c r="BI1504" s="171"/>
      <c r="BJ1504" s="43">
        <f t="shared" si="150"/>
        <v>0</v>
      </c>
      <c r="BK1504" s="66"/>
      <c r="BL1504" s="66"/>
      <c r="BM1504" s="66"/>
      <c r="BN1504" s="66"/>
      <c r="BO1504" s="68" t="s">
        <v>7810</v>
      </c>
      <c r="BP1504" s="63"/>
      <c r="BR1504" s="2" t="s">
        <v>10975</v>
      </c>
    </row>
    <row r="1505" spans="1:70" s="61" customFormat="1" x14ac:dyDescent="0.2">
      <c r="A1505" s="61" t="s">
        <v>5208</v>
      </c>
      <c r="B1505" s="61" t="s">
        <v>9625</v>
      </c>
      <c r="C1505" s="61" t="s">
        <v>81</v>
      </c>
      <c r="D1505" t="s">
        <v>1490</v>
      </c>
      <c r="E1505" t="s">
        <v>83</v>
      </c>
      <c r="F1505" t="s">
        <v>34</v>
      </c>
      <c r="G1505" s="62">
        <v>32</v>
      </c>
      <c r="H1505" s="62">
        <v>26</v>
      </c>
      <c r="I1505" s="77">
        <f t="shared" si="151"/>
        <v>26</v>
      </c>
      <c r="J1505" s="62"/>
      <c r="K1505" s="91"/>
      <c r="L1505" s="91"/>
      <c r="M1505" s="62">
        <v>6</v>
      </c>
      <c r="N1505" s="61" t="s">
        <v>35</v>
      </c>
      <c r="O1505" s="61" t="s">
        <v>35</v>
      </c>
      <c r="P1505" s="61" t="s">
        <v>36</v>
      </c>
      <c r="Q1505" s="61" t="s">
        <v>9632</v>
      </c>
      <c r="R1505"/>
      <c r="S1505"/>
      <c r="T1505"/>
      <c r="U1505" s="63" t="s">
        <v>6546</v>
      </c>
      <c r="V1505" s="61" t="s">
        <v>9649</v>
      </c>
      <c r="W1505" t="s">
        <v>6736</v>
      </c>
      <c r="Y1505" s="90"/>
      <c r="Z1505" s="63">
        <v>11</v>
      </c>
      <c r="AA1505" s="78">
        <v>41</v>
      </c>
      <c r="AB1505" s="62"/>
      <c r="AC1505" s="62"/>
      <c r="AD1505" s="62"/>
      <c r="AE1505" s="62"/>
      <c r="AF1505" s="61" t="s">
        <v>9645</v>
      </c>
      <c r="AG1505"/>
      <c r="AH1505"/>
      <c r="AI1505" s="61" t="s">
        <v>690</v>
      </c>
      <c r="AJ1505"/>
      <c r="AK1505" t="s">
        <v>166</v>
      </c>
      <c r="AL1505"/>
      <c r="AM1505"/>
      <c r="AN1505"/>
      <c r="AO1505"/>
      <c r="AP1505"/>
      <c r="AQ1505"/>
      <c r="AR1505"/>
      <c r="AY1505" s="65"/>
      <c r="AZ1505" s="65"/>
      <c r="BA1505" s="65"/>
      <c r="BB1505" s="65"/>
      <c r="BC1505" s="173"/>
      <c r="BD1505" s="173"/>
      <c r="BE1505" s="173"/>
      <c r="BF1505" s="173"/>
      <c r="BG1505" s="169"/>
      <c r="BH1505" s="169"/>
      <c r="BI1505" s="171"/>
      <c r="BJ1505" s="43">
        <f t="shared" si="150"/>
        <v>0</v>
      </c>
      <c r="BK1505" s="66"/>
      <c r="BL1505" s="66"/>
      <c r="BM1505" s="66"/>
      <c r="BN1505" s="66"/>
      <c r="BO1505" s="68" t="s">
        <v>7810</v>
      </c>
      <c r="BP1505" s="63"/>
      <c r="BR1505" s="2" t="s">
        <v>10975</v>
      </c>
    </row>
    <row r="1506" spans="1:70" s="61" customFormat="1" x14ac:dyDescent="0.2">
      <c r="A1506" s="61" t="s">
        <v>5208</v>
      </c>
      <c r="B1506" s="61" t="s">
        <v>9625</v>
      </c>
      <c r="C1506" s="61" t="s">
        <v>81</v>
      </c>
      <c r="D1506" t="s">
        <v>1490</v>
      </c>
      <c r="E1506" t="s">
        <v>83</v>
      </c>
      <c r="F1506" t="s">
        <v>34</v>
      </c>
      <c r="G1506" s="62">
        <v>32</v>
      </c>
      <c r="H1506" s="62">
        <v>26</v>
      </c>
      <c r="I1506" s="77">
        <f t="shared" si="151"/>
        <v>26</v>
      </c>
      <c r="J1506" s="62"/>
      <c r="K1506" s="91"/>
      <c r="L1506" s="91"/>
      <c r="M1506" s="62">
        <v>6</v>
      </c>
      <c r="N1506" s="61" t="s">
        <v>35</v>
      </c>
      <c r="O1506" s="61" t="s">
        <v>35</v>
      </c>
      <c r="P1506" s="61" t="s">
        <v>36</v>
      </c>
      <c r="Q1506" s="61" t="s">
        <v>9634</v>
      </c>
      <c r="R1506"/>
      <c r="S1506"/>
      <c r="T1506"/>
      <c r="U1506" s="63" t="s">
        <v>6546</v>
      </c>
      <c r="V1506" s="61" t="s">
        <v>9650</v>
      </c>
      <c r="W1506" t="s">
        <v>6736</v>
      </c>
      <c r="Y1506" s="90"/>
      <c r="Z1506" s="63">
        <v>11</v>
      </c>
      <c r="AA1506" s="78">
        <v>39</v>
      </c>
      <c r="AB1506" s="62"/>
      <c r="AC1506" s="62"/>
      <c r="AD1506" s="62"/>
      <c r="AE1506" s="62"/>
      <c r="AF1506" s="61" t="s">
        <v>9645</v>
      </c>
      <c r="AG1506"/>
      <c r="AH1506"/>
      <c r="AI1506" s="61" t="s">
        <v>690</v>
      </c>
      <c r="AJ1506"/>
      <c r="AK1506" t="s">
        <v>166</v>
      </c>
      <c r="AL1506"/>
      <c r="AM1506"/>
      <c r="AN1506"/>
      <c r="AO1506"/>
      <c r="AP1506"/>
      <c r="AQ1506"/>
      <c r="AR1506"/>
      <c r="AY1506" s="65"/>
      <c r="AZ1506" s="65"/>
      <c r="BA1506" s="65"/>
      <c r="BB1506" s="65"/>
      <c r="BC1506" s="173"/>
      <c r="BD1506" s="173"/>
      <c r="BE1506" s="173"/>
      <c r="BF1506" s="173"/>
      <c r="BG1506" s="169"/>
      <c r="BH1506" s="169"/>
      <c r="BI1506" s="171"/>
      <c r="BJ1506" s="43">
        <f t="shared" si="150"/>
        <v>0</v>
      </c>
      <c r="BK1506" s="66"/>
      <c r="BL1506" s="66"/>
      <c r="BM1506" s="66"/>
      <c r="BN1506" s="66"/>
      <c r="BO1506" s="68" t="s">
        <v>7810</v>
      </c>
      <c r="BP1506" s="63"/>
      <c r="BR1506" s="2" t="s">
        <v>10975</v>
      </c>
    </row>
    <row r="1507" spans="1:70" s="61" customFormat="1" x14ac:dyDescent="0.2">
      <c r="A1507" t="s">
        <v>5208</v>
      </c>
      <c r="B1507" t="s">
        <v>9625</v>
      </c>
      <c r="C1507" t="s">
        <v>81</v>
      </c>
      <c r="D1507" t="s">
        <v>1490</v>
      </c>
      <c r="E1507" t="s">
        <v>83</v>
      </c>
      <c r="F1507" t="s">
        <v>34</v>
      </c>
      <c r="G1507" s="22">
        <v>32</v>
      </c>
      <c r="H1507" s="22">
        <v>26</v>
      </c>
      <c r="I1507" s="27">
        <f t="shared" si="151"/>
        <v>26</v>
      </c>
      <c r="J1507" s="22"/>
      <c r="K1507" s="90"/>
      <c r="L1507" s="90"/>
      <c r="M1507" s="22">
        <v>6</v>
      </c>
      <c r="N1507" t="s">
        <v>35</v>
      </c>
      <c r="O1507" t="s">
        <v>35</v>
      </c>
      <c r="P1507" t="s">
        <v>36</v>
      </c>
      <c r="Q1507" t="s">
        <v>6656</v>
      </c>
      <c r="R1507"/>
      <c r="S1507"/>
      <c r="T1507"/>
      <c r="U1507" s="2" t="s">
        <v>6546</v>
      </c>
      <c r="V1507" t="s">
        <v>9651</v>
      </c>
      <c r="W1507" t="s">
        <v>6745</v>
      </c>
      <c r="X1507"/>
      <c r="Y1507" s="90"/>
      <c r="Z1507" s="2">
        <v>11</v>
      </c>
      <c r="AA1507" s="79">
        <v>44</v>
      </c>
      <c r="AB1507" s="22"/>
      <c r="AC1507" s="22"/>
      <c r="AD1507" s="22"/>
      <c r="AE1507" s="22"/>
      <c r="AF1507" t="s">
        <v>9645</v>
      </c>
      <c r="AG1507"/>
      <c r="AH1507"/>
      <c r="AI1507" t="s">
        <v>690</v>
      </c>
      <c r="AJ1507"/>
      <c r="AK1507" t="s">
        <v>166</v>
      </c>
      <c r="AL1507"/>
      <c r="AM1507"/>
      <c r="AN1507"/>
      <c r="AO1507"/>
      <c r="AP1507"/>
      <c r="AQ1507"/>
      <c r="AR1507"/>
      <c r="AS1507"/>
      <c r="AT1507"/>
      <c r="AU1507"/>
      <c r="AV1507"/>
      <c r="AW1507"/>
      <c r="AX1507" s="2"/>
      <c r="AY1507" s="43"/>
      <c r="AZ1507" s="43"/>
      <c r="BA1507" s="43"/>
      <c r="BB1507" s="43"/>
      <c r="BC1507" s="173"/>
      <c r="BD1507" s="173"/>
      <c r="BE1507" s="173"/>
      <c r="BF1507" s="173"/>
      <c r="BG1507" s="166"/>
      <c r="BH1507" s="166"/>
      <c r="BI1507" s="160"/>
      <c r="BJ1507" s="43">
        <f t="shared" si="150"/>
        <v>0</v>
      </c>
      <c r="BK1507" s="44"/>
      <c r="BL1507" s="44"/>
      <c r="BM1507" s="44"/>
      <c r="BN1507" s="44"/>
      <c r="BO1507" s="2"/>
      <c r="BP1507" s="2"/>
      <c r="BQ1507"/>
      <c r="BR1507" s="2" t="s">
        <v>10975</v>
      </c>
    </row>
    <row r="1508" spans="1:70" s="61" customFormat="1" x14ac:dyDescent="0.2">
      <c r="A1508" s="61" t="s">
        <v>5208</v>
      </c>
      <c r="B1508" s="61" t="s">
        <v>9625</v>
      </c>
      <c r="C1508" s="61" t="s">
        <v>81</v>
      </c>
      <c r="D1508" t="s">
        <v>1490</v>
      </c>
      <c r="E1508" t="s">
        <v>83</v>
      </c>
      <c r="F1508" t="s">
        <v>34</v>
      </c>
      <c r="G1508" s="62">
        <v>32</v>
      </c>
      <c r="H1508" s="62">
        <v>26</v>
      </c>
      <c r="I1508" s="77">
        <f t="shared" si="151"/>
        <v>26</v>
      </c>
      <c r="J1508" s="62"/>
      <c r="K1508" s="91"/>
      <c r="L1508" s="91"/>
      <c r="M1508" s="62">
        <v>6</v>
      </c>
      <c r="N1508" s="61" t="s">
        <v>35</v>
      </c>
      <c r="O1508" s="61" t="s">
        <v>35</v>
      </c>
      <c r="P1508" s="61" t="s">
        <v>36</v>
      </c>
      <c r="Q1508" s="61" t="s">
        <v>9637</v>
      </c>
      <c r="R1508"/>
      <c r="S1508"/>
      <c r="T1508"/>
      <c r="U1508" s="63" t="s">
        <v>6546</v>
      </c>
      <c r="V1508" s="61" t="s">
        <v>9652</v>
      </c>
      <c r="W1508" t="s">
        <v>6745</v>
      </c>
      <c r="Y1508" s="90"/>
      <c r="Z1508" s="63">
        <v>11</v>
      </c>
      <c r="AA1508" s="78">
        <v>42</v>
      </c>
      <c r="AB1508" s="62"/>
      <c r="AC1508" s="62"/>
      <c r="AD1508" s="62"/>
      <c r="AE1508" s="62"/>
      <c r="AF1508" s="61" t="s">
        <v>9645</v>
      </c>
      <c r="AG1508"/>
      <c r="AH1508"/>
      <c r="AI1508" s="61" t="s">
        <v>690</v>
      </c>
      <c r="AJ1508"/>
      <c r="AK1508" t="s">
        <v>166</v>
      </c>
      <c r="AL1508"/>
      <c r="AM1508"/>
      <c r="AN1508"/>
      <c r="AO1508"/>
      <c r="AP1508"/>
      <c r="AQ1508"/>
      <c r="AR1508"/>
      <c r="AY1508" s="65"/>
      <c r="AZ1508" s="65"/>
      <c r="BA1508" s="65"/>
      <c r="BB1508" s="65"/>
      <c r="BC1508" s="173"/>
      <c r="BD1508" s="173"/>
      <c r="BE1508" s="173"/>
      <c r="BF1508" s="173"/>
      <c r="BG1508" s="169"/>
      <c r="BH1508" s="169"/>
      <c r="BI1508" s="171"/>
      <c r="BJ1508" s="43">
        <f t="shared" si="150"/>
        <v>0</v>
      </c>
      <c r="BK1508" s="66"/>
      <c r="BL1508" s="66"/>
      <c r="BM1508" s="66"/>
      <c r="BN1508" s="66"/>
      <c r="BO1508" s="68" t="s">
        <v>7810</v>
      </c>
      <c r="BP1508" s="63"/>
      <c r="BR1508" s="2" t="s">
        <v>10975</v>
      </c>
    </row>
    <row r="1509" spans="1:70" s="61" customFormat="1" x14ac:dyDescent="0.2">
      <c r="A1509" t="s">
        <v>5208</v>
      </c>
      <c r="B1509" t="s">
        <v>9625</v>
      </c>
      <c r="C1509" t="s">
        <v>81</v>
      </c>
      <c r="D1509" t="s">
        <v>1490</v>
      </c>
      <c r="E1509" t="s">
        <v>83</v>
      </c>
      <c r="F1509" t="s">
        <v>34</v>
      </c>
      <c r="G1509" s="22">
        <v>32</v>
      </c>
      <c r="H1509" s="22">
        <v>26</v>
      </c>
      <c r="I1509" s="27">
        <f t="shared" si="151"/>
        <v>26</v>
      </c>
      <c r="J1509" s="22"/>
      <c r="K1509" s="90"/>
      <c r="L1509" s="90"/>
      <c r="M1509" s="22">
        <v>6</v>
      </c>
      <c r="N1509" t="s">
        <v>35</v>
      </c>
      <c r="O1509" t="s">
        <v>35</v>
      </c>
      <c r="P1509" t="s">
        <v>36</v>
      </c>
      <c r="Q1509" t="s">
        <v>5222</v>
      </c>
      <c r="R1509"/>
      <c r="S1509"/>
      <c r="T1509"/>
      <c r="U1509" s="2" t="s">
        <v>6546</v>
      </c>
      <c r="V1509" t="s">
        <v>9653</v>
      </c>
      <c r="W1509" t="s">
        <v>6732</v>
      </c>
      <c r="X1509"/>
      <c r="Y1509" s="90"/>
      <c r="Z1509" s="2">
        <v>11</v>
      </c>
      <c r="AA1509" s="79">
        <v>47</v>
      </c>
      <c r="AB1509" s="22"/>
      <c r="AC1509" s="22"/>
      <c r="AD1509" s="22"/>
      <c r="AE1509" s="22"/>
      <c r="AF1509" t="s">
        <v>9645</v>
      </c>
      <c r="AG1509"/>
      <c r="AH1509"/>
      <c r="AI1509" t="s">
        <v>690</v>
      </c>
      <c r="AJ1509"/>
      <c r="AK1509" t="s">
        <v>166</v>
      </c>
      <c r="AL1509"/>
      <c r="AM1509"/>
      <c r="AN1509"/>
      <c r="AO1509"/>
      <c r="AP1509"/>
      <c r="AQ1509"/>
      <c r="AR1509"/>
      <c r="AS1509"/>
      <c r="AT1509"/>
      <c r="AU1509"/>
      <c r="AV1509"/>
      <c r="AW1509"/>
      <c r="AX1509" s="2"/>
      <c r="AY1509" s="43"/>
      <c r="AZ1509" s="43"/>
      <c r="BA1509" s="43"/>
      <c r="BB1509" s="43"/>
      <c r="BC1509" s="173"/>
      <c r="BD1509" s="173"/>
      <c r="BE1509" s="173"/>
      <c r="BF1509" s="173"/>
      <c r="BG1509" s="166"/>
      <c r="BH1509" s="166"/>
      <c r="BI1509" s="160"/>
      <c r="BJ1509" s="43">
        <f t="shared" si="150"/>
        <v>0</v>
      </c>
      <c r="BK1509" s="44"/>
      <c r="BL1509" s="44"/>
      <c r="BM1509" s="44"/>
      <c r="BN1509" s="44"/>
      <c r="BO1509" s="2"/>
      <c r="BP1509" s="2"/>
      <c r="BQ1509"/>
      <c r="BR1509" s="2" t="s">
        <v>10975</v>
      </c>
    </row>
    <row r="1510" spans="1:70" x14ac:dyDescent="0.2">
      <c r="A1510" t="s">
        <v>5208</v>
      </c>
      <c r="B1510" t="s">
        <v>9625</v>
      </c>
      <c r="C1510" t="s">
        <v>81</v>
      </c>
      <c r="D1510" t="s">
        <v>1490</v>
      </c>
      <c r="E1510" t="s">
        <v>83</v>
      </c>
      <c r="F1510" t="s">
        <v>34</v>
      </c>
      <c r="G1510" s="22">
        <v>32</v>
      </c>
      <c r="H1510" s="22">
        <v>26</v>
      </c>
      <c r="I1510" s="27">
        <f t="shared" si="151"/>
        <v>26</v>
      </c>
      <c r="J1510" s="22"/>
      <c r="K1510" s="90"/>
      <c r="L1510" s="90"/>
      <c r="M1510" s="22">
        <v>6</v>
      </c>
      <c r="N1510" t="s">
        <v>35</v>
      </c>
      <c r="O1510" t="s">
        <v>35</v>
      </c>
      <c r="P1510" t="s">
        <v>36</v>
      </c>
      <c r="Q1510" t="s">
        <v>6760</v>
      </c>
      <c r="U1510" s="2" t="s">
        <v>6546</v>
      </c>
      <c r="V1510" t="s">
        <v>9654</v>
      </c>
      <c r="W1510" t="s">
        <v>6762</v>
      </c>
      <c r="Y1510" s="90"/>
      <c r="Z1510" s="2">
        <v>11</v>
      </c>
      <c r="AA1510" s="79">
        <v>41</v>
      </c>
      <c r="AB1510" s="22"/>
      <c r="AC1510" s="22"/>
      <c r="AD1510" s="22"/>
      <c r="AE1510" s="22"/>
      <c r="AF1510" t="s">
        <v>9645</v>
      </c>
      <c r="AI1510" t="s">
        <v>690</v>
      </c>
      <c r="AK1510" t="s">
        <v>166</v>
      </c>
      <c r="AU1510"/>
      <c r="AV1510"/>
      <c r="AW1510"/>
      <c r="BC1510" s="173"/>
      <c r="BD1510" s="173"/>
      <c r="BE1510" s="173"/>
      <c r="BF1510" s="173"/>
      <c r="BG1510" s="166"/>
      <c r="BH1510" s="166"/>
      <c r="BI1510" s="160"/>
      <c r="BJ1510" s="43">
        <f t="shared" si="150"/>
        <v>0</v>
      </c>
      <c r="BK1510" s="44"/>
      <c r="BL1510" s="44"/>
      <c r="BM1510" s="44"/>
      <c r="BN1510" s="44"/>
      <c r="BR1510" s="2" t="s">
        <v>10975</v>
      </c>
    </row>
    <row r="1511" spans="1:70" x14ac:dyDescent="0.2">
      <c r="A1511" t="s">
        <v>5208</v>
      </c>
      <c r="B1511" t="s">
        <v>9625</v>
      </c>
      <c r="C1511" t="s">
        <v>81</v>
      </c>
      <c r="D1511" t="s">
        <v>1490</v>
      </c>
      <c r="E1511" t="s">
        <v>83</v>
      </c>
      <c r="F1511" t="s">
        <v>34</v>
      </c>
      <c r="G1511" s="22">
        <v>32</v>
      </c>
      <c r="H1511" s="22">
        <v>26</v>
      </c>
      <c r="I1511" s="27">
        <f t="shared" si="151"/>
        <v>26</v>
      </c>
      <c r="J1511" s="22"/>
      <c r="K1511" s="90"/>
      <c r="L1511" s="90"/>
      <c r="M1511" s="22">
        <v>6</v>
      </c>
      <c r="N1511" t="s">
        <v>35</v>
      </c>
      <c r="O1511" t="s">
        <v>35</v>
      </c>
      <c r="P1511" t="s">
        <v>36</v>
      </c>
      <c r="Q1511" t="s">
        <v>6561</v>
      </c>
      <c r="U1511" s="2" t="s">
        <v>6546</v>
      </c>
      <c r="V1511" t="s">
        <v>9655</v>
      </c>
      <c r="W1511" t="s">
        <v>6747</v>
      </c>
      <c r="Y1511" s="90"/>
      <c r="Z1511" s="2">
        <v>11</v>
      </c>
      <c r="AA1511" s="79">
        <v>38</v>
      </c>
      <c r="AB1511" s="22"/>
      <c r="AC1511" s="22"/>
      <c r="AD1511" s="22"/>
      <c r="AE1511" s="22"/>
      <c r="AF1511" t="s">
        <v>9645</v>
      </c>
      <c r="AI1511" t="s">
        <v>690</v>
      </c>
      <c r="AK1511" t="s">
        <v>166</v>
      </c>
      <c r="AU1511"/>
      <c r="AV1511"/>
      <c r="AW1511"/>
      <c r="BC1511" s="173"/>
      <c r="BD1511" s="173"/>
      <c r="BE1511" s="173"/>
      <c r="BF1511" s="173"/>
      <c r="BG1511" s="166"/>
      <c r="BH1511" s="166"/>
      <c r="BI1511" s="160"/>
      <c r="BJ1511" s="43">
        <f t="shared" si="150"/>
        <v>0</v>
      </c>
      <c r="BK1511" s="44"/>
      <c r="BL1511" s="44"/>
      <c r="BM1511" s="44"/>
      <c r="BN1511" s="44"/>
      <c r="BR1511" s="2" t="s">
        <v>10975</v>
      </c>
    </row>
    <row r="1512" spans="1:70" x14ac:dyDescent="0.2">
      <c r="A1512" t="s">
        <v>5208</v>
      </c>
      <c r="B1512" t="s">
        <v>9625</v>
      </c>
      <c r="C1512" t="s">
        <v>81</v>
      </c>
      <c r="D1512" t="s">
        <v>1490</v>
      </c>
      <c r="E1512" t="s">
        <v>83</v>
      </c>
      <c r="F1512" t="s">
        <v>34</v>
      </c>
      <c r="G1512" s="22">
        <v>32</v>
      </c>
      <c r="H1512" s="22">
        <v>26</v>
      </c>
      <c r="I1512" s="27">
        <f t="shared" si="151"/>
        <v>26</v>
      </c>
      <c r="J1512" s="22"/>
      <c r="K1512" s="90"/>
      <c r="L1512" s="90"/>
      <c r="M1512" s="22">
        <v>6</v>
      </c>
      <c r="N1512" t="s">
        <v>35</v>
      </c>
      <c r="O1512" t="s">
        <v>35</v>
      </c>
      <c r="P1512" t="s">
        <v>36</v>
      </c>
      <c r="Q1512" t="s">
        <v>5278</v>
      </c>
      <c r="U1512" s="2" t="s">
        <v>6546</v>
      </c>
      <c r="V1512" t="s">
        <v>9656</v>
      </c>
      <c r="W1512" t="s">
        <v>9643</v>
      </c>
      <c r="Y1512" s="90"/>
      <c r="Z1512" s="2">
        <v>11</v>
      </c>
      <c r="AA1512" s="79">
        <v>46</v>
      </c>
      <c r="AB1512" s="22"/>
      <c r="AC1512" s="22"/>
      <c r="AD1512" s="22"/>
      <c r="AE1512" s="22"/>
      <c r="AF1512" t="s">
        <v>9645</v>
      </c>
      <c r="AI1512" t="s">
        <v>690</v>
      </c>
      <c r="AK1512" t="s">
        <v>166</v>
      </c>
      <c r="AU1512"/>
      <c r="AV1512"/>
      <c r="AW1512"/>
      <c r="BC1512" s="173"/>
      <c r="BD1512" s="173"/>
      <c r="BE1512" s="173"/>
      <c r="BF1512" s="173"/>
      <c r="BG1512" s="166"/>
      <c r="BH1512" s="166"/>
      <c r="BI1512" s="160"/>
      <c r="BJ1512" s="43">
        <f t="shared" si="150"/>
        <v>0</v>
      </c>
      <c r="BK1512" s="44"/>
      <c r="BL1512" s="44"/>
      <c r="BM1512" s="44"/>
      <c r="BN1512" s="44"/>
      <c r="BR1512" s="2" t="s">
        <v>10975</v>
      </c>
    </row>
    <row r="1513" spans="1:70" x14ac:dyDescent="0.2">
      <c r="A1513" t="s">
        <v>5208</v>
      </c>
      <c r="B1513" t="s">
        <v>9625</v>
      </c>
      <c r="C1513" t="s">
        <v>81</v>
      </c>
      <c r="D1513" t="s">
        <v>1490</v>
      </c>
      <c r="E1513" t="s">
        <v>83</v>
      </c>
      <c r="F1513" t="s">
        <v>34</v>
      </c>
      <c r="G1513" s="22">
        <v>32</v>
      </c>
      <c r="H1513" s="22">
        <v>26</v>
      </c>
      <c r="I1513" s="27">
        <f t="shared" si="151"/>
        <v>26</v>
      </c>
      <c r="J1513" s="22"/>
      <c r="K1513" s="90"/>
      <c r="L1513" s="90"/>
      <c r="M1513" s="22">
        <v>6</v>
      </c>
      <c r="N1513" t="s">
        <v>35</v>
      </c>
      <c r="O1513" t="s">
        <v>35</v>
      </c>
      <c r="P1513" t="s">
        <v>36</v>
      </c>
      <c r="Q1513" t="s">
        <v>5273</v>
      </c>
      <c r="U1513" s="2" t="s">
        <v>6546</v>
      </c>
      <c r="V1513" t="s">
        <v>9657</v>
      </c>
      <c r="W1513" t="s">
        <v>6736</v>
      </c>
      <c r="Y1513" s="90"/>
      <c r="Z1513" s="2">
        <v>12</v>
      </c>
      <c r="AA1513" s="79">
        <v>45</v>
      </c>
      <c r="AB1513" s="22"/>
      <c r="AC1513" s="22"/>
      <c r="AD1513" s="22"/>
      <c r="AE1513" s="101" t="s">
        <v>9658</v>
      </c>
      <c r="AF1513" t="s">
        <v>9659</v>
      </c>
      <c r="AI1513" t="s">
        <v>690</v>
      </c>
      <c r="AK1513" t="s">
        <v>166</v>
      </c>
      <c r="AU1513" s="93">
        <v>296</v>
      </c>
      <c r="AV1513" s="93">
        <v>140</v>
      </c>
      <c r="AW1513" s="102">
        <v>531</v>
      </c>
      <c r="BC1513" s="173"/>
      <c r="BD1513" s="173"/>
      <c r="BE1513" s="173"/>
      <c r="BF1513" s="173"/>
      <c r="BG1513" s="166"/>
      <c r="BH1513" s="166"/>
      <c r="BI1513" s="160"/>
      <c r="BJ1513" s="43">
        <f t="shared" si="150"/>
        <v>0</v>
      </c>
      <c r="BM1513" s="43">
        <f>BJ1513*AU1513/AW1513</f>
        <v>0</v>
      </c>
      <c r="BN1513" s="43">
        <f>BJ1513*AV1513/AW1513</f>
        <v>0</v>
      </c>
      <c r="BR1513" s="2" t="s">
        <v>10975</v>
      </c>
    </row>
    <row r="1514" spans="1:70" x14ac:dyDescent="0.2">
      <c r="A1514" t="s">
        <v>5208</v>
      </c>
      <c r="B1514" t="s">
        <v>9625</v>
      </c>
      <c r="C1514" t="s">
        <v>81</v>
      </c>
      <c r="D1514" t="s">
        <v>1490</v>
      </c>
      <c r="E1514" t="s">
        <v>83</v>
      </c>
      <c r="F1514" t="s">
        <v>34</v>
      </c>
      <c r="G1514" s="22">
        <v>32</v>
      </c>
      <c r="H1514" s="22">
        <v>26</v>
      </c>
      <c r="I1514" s="27">
        <f t="shared" si="151"/>
        <v>26</v>
      </c>
      <c r="J1514" s="22"/>
      <c r="K1514" s="90"/>
      <c r="L1514" s="90"/>
      <c r="M1514" s="22">
        <v>6</v>
      </c>
      <c r="N1514" t="s">
        <v>35</v>
      </c>
      <c r="O1514" t="s">
        <v>35</v>
      </c>
      <c r="P1514" t="s">
        <v>36</v>
      </c>
      <c r="Q1514" t="s">
        <v>6738</v>
      </c>
      <c r="U1514" s="2" t="s">
        <v>6546</v>
      </c>
      <c r="V1514" t="s">
        <v>9660</v>
      </c>
      <c r="W1514" t="s">
        <v>6736</v>
      </c>
      <c r="Y1514" s="90"/>
      <c r="Z1514" s="2">
        <v>12</v>
      </c>
      <c r="AA1514" s="79">
        <v>46</v>
      </c>
      <c r="AB1514" s="22"/>
      <c r="AC1514" s="22"/>
      <c r="AD1514" s="22"/>
      <c r="AE1514" s="101" t="s">
        <v>9658</v>
      </c>
      <c r="AF1514" t="s">
        <v>9661</v>
      </c>
      <c r="AI1514" t="s">
        <v>690</v>
      </c>
      <c r="AK1514" t="s">
        <v>166</v>
      </c>
      <c r="AU1514" s="93">
        <v>296</v>
      </c>
      <c r="AV1514" s="93">
        <v>140</v>
      </c>
      <c r="AW1514" s="102">
        <v>531</v>
      </c>
      <c r="BC1514" s="173"/>
      <c r="BD1514" s="173"/>
      <c r="BE1514" s="173"/>
      <c r="BF1514" s="173"/>
      <c r="BG1514" s="166"/>
      <c r="BH1514" s="166"/>
      <c r="BI1514" s="160"/>
      <c r="BJ1514" s="43">
        <f t="shared" si="150"/>
        <v>0</v>
      </c>
      <c r="BM1514" s="43">
        <f>BJ1514*AU1514/AW1514</f>
        <v>0</v>
      </c>
      <c r="BN1514" s="43">
        <f>BJ1514*AV1514/AW1514</f>
        <v>0</v>
      </c>
      <c r="BR1514" s="2" t="s">
        <v>10975</v>
      </c>
    </row>
    <row r="1515" spans="1:70" x14ac:dyDescent="0.2">
      <c r="A1515" t="s">
        <v>5208</v>
      </c>
      <c r="B1515" t="s">
        <v>9625</v>
      </c>
      <c r="C1515" t="s">
        <v>81</v>
      </c>
      <c r="D1515" t="s">
        <v>1490</v>
      </c>
      <c r="E1515" t="s">
        <v>83</v>
      </c>
      <c r="F1515" t="s">
        <v>34</v>
      </c>
      <c r="G1515" s="22">
        <v>32</v>
      </c>
      <c r="H1515" s="22">
        <v>26</v>
      </c>
      <c r="I1515" s="27">
        <f t="shared" si="151"/>
        <v>26</v>
      </c>
      <c r="J1515" s="22"/>
      <c r="K1515" s="90"/>
      <c r="L1515" s="90"/>
      <c r="M1515" s="22">
        <v>6</v>
      </c>
      <c r="N1515" t="s">
        <v>35</v>
      </c>
      <c r="O1515" t="s">
        <v>35</v>
      </c>
      <c r="P1515" t="s">
        <v>36</v>
      </c>
      <c r="Q1515" t="s">
        <v>6555</v>
      </c>
      <c r="U1515" s="2" t="s">
        <v>6546</v>
      </c>
      <c r="V1515" t="s">
        <v>9662</v>
      </c>
      <c r="W1515" t="s">
        <v>6736</v>
      </c>
      <c r="Y1515" s="90"/>
      <c r="Z1515" s="2">
        <v>12</v>
      </c>
      <c r="AA1515" s="79">
        <v>47</v>
      </c>
      <c r="AB1515" s="22"/>
      <c r="AC1515" s="22"/>
      <c r="AD1515" s="22"/>
      <c r="AE1515" s="101" t="s">
        <v>9658</v>
      </c>
      <c r="AF1515" t="s">
        <v>9661</v>
      </c>
      <c r="AI1515" t="s">
        <v>690</v>
      </c>
      <c r="AK1515" t="s">
        <v>166</v>
      </c>
      <c r="AU1515" s="93">
        <v>296</v>
      </c>
      <c r="AV1515" s="93">
        <v>140</v>
      </c>
      <c r="AW1515" s="102">
        <v>531</v>
      </c>
      <c r="BC1515" s="173"/>
      <c r="BD1515" s="173"/>
      <c r="BE1515" s="173"/>
      <c r="BF1515" s="173"/>
      <c r="BG1515" s="166"/>
      <c r="BH1515" s="166"/>
      <c r="BI1515" s="160"/>
      <c r="BJ1515" s="43">
        <f t="shared" si="150"/>
        <v>0</v>
      </c>
      <c r="BM1515" s="43">
        <f>BJ1515*AU1515/AW1515</f>
        <v>0</v>
      </c>
      <c r="BN1515" s="43">
        <f>BJ1515*AV1515/AW1515</f>
        <v>0</v>
      </c>
      <c r="BR1515" s="2" t="s">
        <v>10975</v>
      </c>
    </row>
    <row r="1516" spans="1:70" s="61" customFormat="1" x14ac:dyDescent="0.2">
      <c r="A1516" s="61" t="s">
        <v>5208</v>
      </c>
      <c r="B1516" s="61" t="s">
        <v>9625</v>
      </c>
      <c r="C1516" s="61" t="s">
        <v>81</v>
      </c>
      <c r="D1516" t="s">
        <v>1490</v>
      </c>
      <c r="E1516" t="s">
        <v>83</v>
      </c>
      <c r="F1516" t="s">
        <v>34</v>
      </c>
      <c r="G1516" s="62">
        <v>32</v>
      </c>
      <c r="H1516" s="62">
        <v>26</v>
      </c>
      <c r="I1516" s="77">
        <f t="shared" si="151"/>
        <v>26</v>
      </c>
      <c r="J1516" s="62"/>
      <c r="K1516" s="91"/>
      <c r="L1516" s="91"/>
      <c r="M1516" s="62">
        <v>6</v>
      </c>
      <c r="N1516" s="61" t="s">
        <v>35</v>
      </c>
      <c r="O1516" s="61" t="s">
        <v>35</v>
      </c>
      <c r="P1516" s="61" t="s">
        <v>36</v>
      </c>
      <c r="Q1516" s="61" t="s">
        <v>9630</v>
      </c>
      <c r="R1516"/>
      <c r="S1516"/>
      <c r="T1516"/>
      <c r="U1516" s="63" t="s">
        <v>6546</v>
      </c>
      <c r="V1516" s="61" t="s">
        <v>9663</v>
      </c>
      <c r="W1516" t="s">
        <v>6736</v>
      </c>
      <c r="Y1516" s="90"/>
      <c r="Z1516" s="63">
        <v>12</v>
      </c>
      <c r="AA1516" s="78">
        <v>47</v>
      </c>
      <c r="AB1516" s="62"/>
      <c r="AC1516" s="62"/>
      <c r="AD1516" s="62"/>
      <c r="AE1516" s="103" t="s">
        <v>9664</v>
      </c>
      <c r="AF1516" s="61" t="s">
        <v>9665</v>
      </c>
      <c r="AG1516"/>
      <c r="AH1516"/>
      <c r="AI1516" s="61" t="s">
        <v>690</v>
      </c>
      <c r="AJ1516"/>
      <c r="AK1516" t="s">
        <v>166</v>
      </c>
      <c r="AL1516"/>
      <c r="AM1516"/>
      <c r="AN1516"/>
      <c r="AO1516"/>
      <c r="AP1516"/>
      <c r="AQ1516"/>
      <c r="AR1516"/>
      <c r="AU1516" s="95">
        <v>296</v>
      </c>
      <c r="AV1516" s="95">
        <v>140</v>
      </c>
      <c r="AW1516" s="68">
        <v>531</v>
      </c>
      <c r="AY1516" s="65"/>
      <c r="AZ1516" s="65"/>
      <c r="BA1516" s="65"/>
      <c r="BB1516" s="65"/>
      <c r="BC1516" s="173"/>
      <c r="BD1516" s="173"/>
      <c r="BE1516" s="173"/>
      <c r="BF1516" s="173"/>
      <c r="BG1516" s="169"/>
      <c r="BH1516" s="169"/>
      <c r="BI1516" s="171"/>
      <c r="BJ1516" s="43">
        <f t="shared" si="150"/>
        <v>0</v>
      </c>
      <c r="BK1516" s="65"/>
      <c r="BL1516" s="65"/>
      <c r="BM1516" s="65"/>
      <c r="BN1516" s="65"/>
      <c r="BO1516" s="68" t="s">
        <v>9666</v>
      </c>
      <c r="BP1516" s="63"/>
      <c r="BR1516" s="2" t="s">
        <v>10975</v>
      </c>
    </row>
    <row r="1517" spans="1:70" s="61" customFormat="1" x14ac:dyDescent="0.2">
      <c r="A1517" s="61" t="s">
        <v>5208</v>
      </c>
      <c r="B1517" s="61" t="s">
        <v>9625</v>
      </c>
      <c r="C1517" s="61" t="s">
        <v>81</v>
      </c>
      <c r="D1517" t="s">
        <v>1490</v>
      </c>
      <c r="E1517" t="s">
        <v>83</v>
      </c>
      <c r="F1517" t="s">
        <v>34</v>
      </c>
      <c r="G1517" s="62">
        <v>32</v>
      </c>
      <c r="H1517" s="62">
        <v>26</v>
      </c>
      <c r="I1517" s="77">
        <f t="shared" si="151"/>
        <v>26</v>
      </c>
      <c r="J1517" s="62"/>
      <c r="K1517" s="91"/>
      <c r="L1517" s="91"/>
      <c r="M1517" s="62">
        <v>6</v>
      </c>
      <c r="N1517" s="61" t="s">
        <v>35</v>
      </c>
      <c r="O1517" s="61" t="s">
        <v>35</v>
      </c>
      <c r="P1517" s="61" t="s">
        <v>36</v>
      </c>
      <c r="Q1517" s="61" t="s">
        <v>9632</v>
      </c>
      <c r="R1517"/>
      <c r="S1517"/>
      <c r="T1517"/>
      <c r="U1517" s="63" t="s">
        <v>6546</v>
      </c>
      <c r="V1517" s="61" t="s">
        <v>9667</v>
      </c>
      <c r="W1517" t="s">
        <v>6736</v>
      </c>
      <c r="Y1517" s="90"/>
      <c r="Z1517" s="63">
        <v>12</v>
      </c>
      <c r="AA1517" s="78">
        <v>46</v>
      </c>
      <c r="AB1517" s="62"/>
      <c r="AC1517" s="62"/>
      <c r="AD1517" s="62"/>
      <c r="AE1517" s="103" t="s">
        <v>9664</v>
      </c>
      <c r="AF1517" s="61" t="s">
        <v>9665</v>
      </c>
      <c r="AG1517"/>
      <c r="AH1517"/>
      <c r="AI1517" s="61" t="s">
        <v>690</v>
      </c>
      <c r="AJ1517"/>
      <c r="AK1517" t="s">
        <v>166</v>
      </c>
      <c r="AL1517"/>
      <c r="AM1517"/>
      <c r="AN1517"/>
      <c r="AO1517"/>
      <c r="AP1517"/>
      <c r="AQ1517"/>
      <c r="AR1517"/>
      <c r="AU1517" s="95">
        <v>296</v>
      </c>
      <c r="AV1517" s="95">
        <v>140</v>
      </c>
      <c r="AW1517" s="68">
        <v>531</v>
      </c>
      <c r="AY1517" s="65"/>
      <c r="AZ1517" s="65"/>
      <c r="BA1517" s="65"/>
      <c r="BB1517" s="65"/>
      <c r="BC1517" s="173"/>
      <c r="BD1517" s="173"/>
      <c r="BE1517" s="173"/>
      <c r="BF1517" s="173"/>
      <c r="BG1517" s="169"/>
      <c r="BH1517" s="169"/>
      <c r="BI1517" s="171"/>
      <c r="BJ1517" s="43">
        <f t="shared" si="150"/>
        <v>0</v>
      </c>
      <c r="BK1517" s="65"/>
      <c r="BL1517" s="65"/>
      <c r="BM1517" s="65"/>
      <c r="BN1517" s="65"/>
      <c r="BO1517" s="68" t="s">
        <v>9666</v>
      </c>
      <c r="BP1517" s="63"/>
      <c r="BR1517" s="2" t="s">
        <v>10975</v>
      </c>
    </row>
    <row r="1518" spans="1:70" s="61" customFormat="1" x14ac:dyDescent="0.2">
      <c r="A1518" s="61" t="s">
        <v>5208</v>
      </c>
      <c r="B1518" s="61" t="s">
        <v>9625</v>
      </c>
      <c r="C1518" s="61" t="s">
        <v>81</v>
      </c>
      <c r="D1518" t="s">
        <v>1490</v>
      </c>
      <c r="E1518" t="s">
        <v>83</v>
      </c>
      <c r="F1518" t="s">
        <v>34</v>
      </c>
      <c r="G1518" s="62">
        <v>32</v>
      </c>
      <c r="H1518" s="62">
        <v>26</v>
      </c>
      <c r="I1518" s="77">
        <f t="shared" si="151"/>
        <v>26</v>
      </c>
      <c r="J1518" s="62"/>
      <c r="K1518" s="91"/>
      <c r="L1518" s="91"/>
      <c r="M1518" s="62">
        <v>6</v>
      </c>
      <c r="N1518" s="61" t="s">
        <v>35</v>
      </c>
      <c r="O1518" s="61" t="s">
        <v>35</v>
      </c>
      <c r="P1518" s="61" t="s">
        <v>36</v>
      </c>
      <c r="Q1518" s="61" t="s">
        <v>9634</v>
      </c>
      <c r="R1518"/>
      <c r="S1518"/>
      <c r="T1518"/>
      <c r="U1518" s="63" t="s">
        <v>6546</v>
      </c>
      <c r="V1518" s="61" t="s">
        <v>9668</v>
      </c>
      <c r="W1518" t="s">
        <v>6736</v>
      </c>
      <c r="Y1518" s="90"/>
      <c r="Z1518" s="63">
        <v>12</v>
      </c>
      <c r="AA1518" s="78">
        <v>44</v>
      </c>
      <c r="AB1518" s="62"/>
      <c r="AC1518" s="62"/>
      <c r="AD1518" s="62"/>
      <c r="AE1518" s="103" t="s">
        <v>9664</v>
      </c>
      <c r="AF1518" s="61" t="s">
        <v>9665</v>
      </c>
      <c r="AG1518"/>
      <c r="AH1518"/>
      <c r="AI1518" s="61" t="s">
        <v>690</v>
      </c>
      <c r="AJ1518"/>
      <c r="AK1518" t="s">
        <v>166</v>
      </c>
      <c r="AL1518"/>
      <c r="AM1518"/>
      <c r="AN1518"/>
      <c r="AO1518"/>
      <c r="AP1518"/>
      <c r="AQ1518"/>
      <c r="AR1518"/>
      <c r="AU1518" s="95">
        <v>296</v>
      </c>
      <c r="AV1518" s="95">
        <v>140</v>
      </c>
      <c r="AW1518" s="68">
        <v>531</v>
      </c>
      <c r="AY1518" s="65"/>
      <c r="AZ1518" s="65"/>
      <c r="BA1518" s="65"/>
      <c r="BB1518" s="65"/>
      <c r="BC1518" s="173"/>
      <c r="BD1518" s="173"/>
      <c r="BE1518" s="173"/>
      <c r="BF1518" s="173"/>
      <c r="BG1518" s="169"/>
      <c r="BH1518" s="169"/>
      <c r="BI1518" s="171"/>
      <c r="BJ1518" s="43">
        <f t="shared" si="150"/>
        <v>0</v>
      </c>
      <c r="BK1518" s="65"/>
      <c r="BL1518" s="65"/>
      <c r="BM1518" s="65"/>
      <c r="BN1518" s="65"/>
      <c r="BO1518" s="68" t="s">
        <v>9666</v>
      </c>
      <c r="BP1518" s="63"/>
      <c r="BR1518" s="2" t="s">
        <v>10975</v>
      </c>
    </row>
    <row r="1519" spans="1:70" s="61" customFormat="1" x14ac:dyDescent="0.2">
      <c r="A1519" t="s">
        <v>5208</v>
      </c>
      <c r="B1519" t="s">
        <v>9625</v>
      </c>
      <c r="C1519" t="s">
        <v>81</v>
      </c>
      <c r="D1519" t="s">
        <v>1490</v>
      </c>
      <c r="E1519" t="s">
        <v>83</v>
      </c>
      <c r="F1519" t="s">
        <v>34</v>
      </c>
      <c r="G1519" s="22">
        <v>32</v>
      </c>
      <c r="H1519" s="22">
        <v>26</v>
      </c>
      <c r="I1519" s="27">
        <f t="shared" si="151"/>
        <v>26</v>
      </c>
      <c r="J1519" s="22"/>
      <c r="K1519" s="90"/>
      <c r="L1519" s="90"/>
      <c r="M1519" s="22">
        <v>6</v>
      </c>
      <c r="N1519" t="s">
        <v>35</v>
      </c>
      <c r="O1519" t="s">
        <v>35</v>
      </c>
      <c r="P1519" t="s">
        <v>36</v>
      </c>
      <c r="Q1519" t="s">
        <v>6656</v>
      </c>
      <c r="R1519"/>
      <c r="S1519"/>
      <c r="T1519"/>
      <c r="U1519" s="2" t="s">
        <v>6546</v>
      </c>
      <c r="V1519" t="s">
        <v>9669</v>
      </c>
      <c r="W1519" t="s">
        <v>6745</v>
      </c>
      <c r="X1519"/>
      <c r="Y1519" s="90"/>
      <c r="Z1519" s="2">
        <v>12</v>
      </c>
      <c r="AA1519" s="79">
        <v>40</v>
      </c>
      <c r="AB1519" s="22"/>
      <c r="AC1519" s="22"/>
      <c r="AD1519" s="22"/>
      <c r="AE1519" s="101" t="s">
        <v>9658</v>
      </c>
      <c r="AF1519" t="s">
        <v>9661</v>
      </c>
      <c r="AG1519"/>
      <c r="AH1519"/>
      <c r="AI1519" t="s">
        <v>690</v>
      </c>
      <c r="AJ1519"/>
      <c r="AK1519" t="s">
        <v>166</v>
      </c>
      <c r="AL1519"/>
      <c r="AM1519"/>
      <c r="AN1519"/>
      <c r="AO1519"/>
      <c r="AP1519"/>
      <c r="AQ1519"/>
      <c r="AR1519"/>
      <c r="AS1519"/>
      <c r="AT1519"/>
      <c r="AU1519" s="93">
        <v>296</v>
      </c>
      <c r="AV1519" s="93">
        <v>140</v>
      </c>
      <c r="AW1519" s="102">
        <v>531</v>
      </c>
      <c r="AX1519" s="2"/>
      <c r="AY1519" s="43"/>
      <c r="AZ1519" s="43"/>
      <c r="BA1519" s="43"/>
      <c r="BB1519" s="43"/>
      <c r="BC1519" s="173"/>
      <c r="BD1519" s="173"/>
      <c r="BE1519" s="173"/>
      <c r="BF1519" s="173"/>
      <c r="BG1519" s="166"/>
      <c r="BH1519" s="166"/>
      <c r="BI1519" s="160"/>
      <c r="BJ1519" s="43">
        <f t="shared" si="150"/>
        <v>0</v>
      </c>
      <c r="BK1519" s="43"/>
      <c r="BL1519" s="43"/>
      <c r="BM1519" s="43">
        <f>BJ1519*AU1519/AW1519</f>
        <v>0</v>
      </c>
      <c r="BN1519" s="43">
        <f>BJ1519*AV1519/AW1519</f>
        <v>0</v>
      </c>
      <c r="BO1519" s="2"/>
      <c r="BP1519" s="2"/>
      <c r="BQ1519"/>
      <c r="BR1519" s="2" t="s">
        <v>10975</v>
      </c>
    </row>
    <row r="1520" spans="1:70" s="61" customFormat="1" x14ac:dyDescent="0.2">
      <c r="A1520" s="61" t="s">
        <v>5208</v>
      </c>
      <c r="B1520" s="61" t="s">
        <v>9625</v>
      </c>
      <c r="C1520" s="61" t="s">
        <v>81</v>
      </c>
      <c r="D1520" t="s">
        <v>1490</v>
      </c>
      <c r="E1520" t="s">
        <v>83</v>
      </c>
      <c r="F1520" t="s">
        <v>34</v>
      </c>
      <c r="G1520" s="62">
        <v>32</v>
      </c>
      <c r="H1520" s="62">
        <v>26</v>
      </c>
      <c r="I1520" s="77">
        <f t="shared" si="151"/>
        <v>26</v>
      </c>
      <c r="J1520" s="62"/>
      <c r="K1520" s="91"/>
      <c r="L1520" s="91"/>
      <c r="M1520" s="62">
        <v>6</v>
      </c>
      <c r="N1520" s="61" t="s">
        <v>35</v>
      </c>
      <c r="O1520" s="61" t="s">
        <v>35</v>
      </c>
      <c r="P1520" s="61" t="s">
        <v>36</v>
      </c>
      <c r="Q1520" s="61" t="s">
        <v>9637</v>
      </c>
      <c r="R1520"/>
      <c r="S1520"/>
      <c r="T1520"/>
      <c r="U1520" s="63" t="s">
        <v>6546</v>
      </c>
      <c r="V1520" s="61" t="s">
        <v>9670</v>
      </c>
      <c r="W1520" t="s">
        <v>6745</v>
      </c>
      <c r="Y1520" s="90"/>
      <c r="Z1520" s="63">
        <v>12</v>
      </c>
      <c r="AA1520" s="78">
        <v>43</v>
      </c>
      <c r="AB1520" s="62"/>
      <c r="AC1520" s="62"/>
      <c r="AD1520" s="62"/>
      <c r="AE1520" s="103" t="s">
        <v>9664</v>
      </c>
      <c r="AF1520" s="61" t="s">
        <v>9665</v>
      </c>
      <c r="AG1520"/>
      <c r="AH1520"/>
      <c r="AI1520" s="61" t="s">
        <v>690</v>
      </c>
      <c r="AJ1520"/>
      <c r="AK1520" t="s">
        <v>166</v>
      </c>
      <c r="AL1520"/>
      <c r="AM1520"/>
      <c r="AN1520"/>
      <c r="AO1520"/>
      <c r="AP1520"/>
      <c r="AQ1520"/>
      <c r="AR1520"/>
      <c r="AU1520" s="95">
        <v>296</v>
      </c>
      <c r="AV1520" s="95">
        <v>140</v>
      </c>
      <c r="AW1520" s="68">
        <v>531</v>
      </c>
      <c r="AY1520" s="65"/>
      <c r="AZ1520" s="65"/>
      <c r="BA1520" s="65"/>
      <c r="BB1520" s="65"/>
      <c r="BC1520" s="173"/>
      <c r="BD1520" s="173"/>
      <c r="BE1520" s="173"/>
      <c r="BF1520" s="173"/>
      <c r="BG1520" s="169"/>
      <c r="BH1520" s="169"/>
      <c r="BI1520" s="171"/>
      <c r="BJ1520" s="43">
        <f t="shared" si="150"/>
        <v>0</v>
      </c>
      <c r="BK1520" s="65"/>
      <c r="BL1520" s="65"/>
      <c r="BM1520" s="65"/>
      <c r="BN1520" s="65"/>
      <c r="BO1520" s="68" t="s">
        <v>9666</v>
      </c>
      <c r="BP1520" s="63"/>
      <c r="BR1520" s="2" t="s">
        <v>10975</v>
      </c>
    </row>
    <row r="1521" spans="1:70" s="61" customFormat="1" x14ac:dyDescent="0.2">
      <c r="A1521" t="s">
        <v>5208</v>
      </c>
      <c r="B1521" t="s">
        <v>9625</v>
      </c>
      <c r="C1521" t="s">
        <v>81</v>
      </c>
      <c r="D1521" t="s">
        <v>1490</v>
      </c>
      <c r="E1521" t="s">
        <v>83</v>
      </c>
      <c r="F1521" t="s">
        <v>34</v>
      </c>
      <c r="G1521" s="22">
        <v>32</v>
      </c>
      <c r="H1521" s="22">
        <v>26</v>
      </c>
      <c r="I1521" s="27">
        <f t="shared" si="151"/>
        <v>26</v>
      </c>
      <c r="J1521" s="22"/>
      <c r="K1521" s="90"/>
      <c r="L1521" s="90"/>
      <c r="M1521" s="22">
        <v>6</v>
      </c>
      <c r="N1521" t="s">
        <v>35</v>
      </c>
      <c r="O1521" t="s">
        <v>35</v>
      </c>
      <c r="P1521" t="s">
        <v>36</v>
      </c>
      <c r="Q1521" t="s">
        <v>5222</v>
      </c>
      <c r="R1521"/>
      <c r="S1521"/>
      <c r="T1521"/>
      <c r="U1521" s="2" t="s">
        <v>6546</v>
      </c>
      <c r="V1521" t="s">
        <v>9671</v>
      </c>
      <c r="W1521" t="s">
        <v>6732</v>
      </c>
      <c r="X1521"/>
      <c r="Y1521" s="90"/>
      <c r="Z1521" s="2">
        <v>12</v>
      </c>
      <c r="AA1521" s="79">
        <v>47</v>
      </c>
      <c r="AB1521" s="22"/>
      <c r="AC1521" s="22"/>
      <c r="AD1521" s="22"/>
      <c r="AE1521" s="101" t="s">
        <v>9672</v>
      </c>
      <c r="AF1521" t="s">
        <v>9673</v>
      </c>
      <c r="AG1521"/>
      <c r="AH1521"/>
      <c r="AI1521" t="s">
        <v>690</v>
      </c>
      <c r="AJ1521"/>
      <c r="AK1521" t="s">
        <v>166</v>
      </c>
      <c r="AL1521"/>
      <c r="AM1521"/>
      <c r="AN1521"/>
      <c r="AO1521"/>
      <c r="AP1521"/>
      <c r="AQ1521"/>
      <c r="AR1521"/>
      <c r="AS1521"/>
      <c r="AT1521"/>
      <c r="AU1521" s="93">
        <v>296</v>
      </c>
      <c r="AV1521" s="93">
        <v>140</v>
      </c>
      <c r="AW1521" s="102">
        <v>531</v>
      </c>
      <c r="AX1521" s="2"/>
      <c r="AY1521" s="43"/>
      <c r="AZ1521" s="43"/>
      <c r="BA1521" s="43"/>
      <c r="BB1521" s="43"/>
      <c r="BC1521" s="173"/>
      <c r="BD1521" s="173"/>
      <c r="BE1521" s="173"/>
      <c r="BF1521" s="173"/>
      <c r="BG1521" s="166"/>
      <c r="BH1521" s="166"/>
      <c r="BI1521" s="160"/>
      <c r="BJ1521" s="43">
        <f t="shared" si="150"/>
        <v>0</v>
      </c>
      <c r="BK1521" s="43"/>
      <c r="BL1521" s="43"/>
      <c r="BM1521" s="43">
        <f>BJ1521*AU1521/AW1521</f>
        <v>0</v>
      </c>
      <c r="BN1521" s="43">
        <f t="shared" ref="BN1521:BN1527" si="152">BJ1521*AV1521/AW1521</f>
        <v>0</v>
      </c>
      <c r="BO1521" s="2"/>
      <c r="BP1521" s="2"/>
      <c r="BQ1521"/>
      <c r="BR1521" s="2" t="s">
        <v>10975</v>
      </c>
    </row>
    <row r="1522" spans="1:70" x14ac:dyDescent="0.2">
      <c r="A1522" t="s">
        <v>5208</v>
      </c>
      <c r="B1522" t="s">
        <v>9625</v>
      </c>
      <c r="C1522" t="s">
        <v>81</v>
      </c>
      <c r="D1522" t="s">
        <v>1490</v>
      </c>
      <c r="E1522" t="s">
        <v>83</v>
      </c>
      <c r="F1522" t="s">
        <v>34</v>
      </c>
      <c r="G1522" s="22">
        <v>32</v>
      </c>
      <c r="H1522" s="22">
        <v>26</v>
      </c>
      <c r="I1522" s="27">
        <f t="shared" si="151"/>
        <v>26</v>
      </c>
      <c r="J1522" s="22"/>
      <c r="K1522" s="90"/>
      <c r="L1522" s="90"/>
      <c r="M1522" s="22">
        <v>6</v>
      </c>
      <c r="N1522" t="s">
        <v>35</v>
      </c>
      <c r="O1522" t="s">
        <v>35</v>
      </c>
      <c r="P1522" t="s">
        <v>36</v>
      </c>
      <c r="Q1522" t="s">
        <v>6760</v>
      </c>
      <c r="U1522" s="2" t="s">
        <v>6546</v>
      </c>
      <c r="V1522" t="s">
        <v>9674</v>
      </c>
      <c r="W1522" t="s">
        <v>6762</v>
      </c>
      <c r="Y1522" s="90"/>
      <c r="Z1522" s="2">
        <v>12</v>
      </c>
      <c r="AA1522" s="79">
        <v>41</v>
      </c>
      <c r="AB1522" s="22"/>
      <c r="AC1522" s="22"/>
      <c r="AD1522" s="22"/>
      <c r="AE1522" s="101" t="s">
        <v>9672</v>
      </c>
      <c r="AF1522" t="s">
        <v>9673</v>
      </c>
      <c r="AI1522" t="s">
        <v>690</v>
      </c>
      <c r="AK1522" t="s">
        <v>166</v>
      </c>
      <c r="AU1522" s="93">
        <v>296</v>
      </c>
      <c r="AV1522" s="93">
        <v>140</v>
      </c>
      <c r="AW1522" s="102">
        <v>531</v>
      </c>
      <c r="BC1522" s="173"/>
      <c r="BD1522" s="173"/>
      <c r="BE1522" s="173"/>
      <c r="BF1522" s="173"/>
      <c r="BG1522" s="166"/>
      <c r="BH1522" s="166"/>
      <c r="BI1522" s="160"/>
      <c r="BJ1522" s="43">
        <f t="shared" si="150"/>
        <v>0</v>
      </c>
      <c r="BM1522" s="43">
        <f>BJ1522*AU1522/AW1522</f>
        <v>0</v>
      </c>
      <c r="BN1522" s="43">
        <f t="shared" si="152"/>
        <v>0</v>
      </c>
      <c r="BR1522" s="2" t="s">
        <v>10975</v>
      </c>
    </row>
    <row r="1523" spans="1:70" x14ac:dyDescent="0.2">
      <c r="A1523" t="s">
        <v>5208</v>
      </c>
      <c r="B1523" t="s">
        <v>9625</v>
      </c>
      <c r="C1523" t="s">
        <v>81</v>
      </c>
      <c r="D1523" t="s">
        <v>1490</v>
      </c>
      <c r="E1523" t="s">
        <v>83</v>
      </c>
      <c r="F1523" t="s">
        <v>34</v>
      </c>
      <c r="G1523" s="22">
        <v>32</v>
      </c>
      <c r="H1523" s="22">
        <v>26</v>
      </c>
      <c r="I1523" s="27">
        <f t="shared" si="151"/>
        <v>26</v>
      </c>
      <c r="J1523" s="22"/>
      <c r="K1523" s="90"/>
      <c r="L1523" s="90"/>
      <c r="M1523" s="22">
        <v>6</v>
      </c>
      <c r="N1523" t="s">
        <v>35</v>
      </c>
      <c r="O1523" t="s">
        <v>35</v>
      </c>
      <c r="P1523" t="s">
        <v>36</v>
      </c>
      <c r="Q1523" t="s">
        <v>6561</v>
      </c>
      <c r="U1523" s="2" t="s">
        <v>6546</v>
      </c>
      <c r="V1523" t="s">
        <v>9675</v>
      </c>
      <c r="W1523" t="s">
        <v>6747</v>
      </c>
      <c r="Y1523" s="90"/>
      <c r="Z1523" s="2">
        <v>12</v>
      </c>
      <c r="AA1523" s="79">
        <v>42</v>
      </c>
      <c r="AB1523" s="22"/>
      <c r="AC1523" s="22"/>
      <c r="AD1523" s="22"/>
      <c r="AE1523" s="101" t="s">
        <v>9672</v>
      </c>
      <c r="AF1523" t="s">
        <v>9673</v>
      </c>
      <c r="AI1523" t="s">
        <v>690</v>
      </c>
      <c r="AK1523" t="s">
        <v>166</v>
      </c>
      <c r="AU1523" s="93">
        <v>296</v>
      </c>
      <c r="AV1523" s="93">
        <v>140</v>
      </c>
      <c r="AW1523" s="102">
        <v>531</v>
      </c>
      <c r="BC1523" s="173"/>
      <c r="BD1523" s="173"/>
      <c r="BE1523" s="173"/>
      <c r="BF1523" s="173"/>
      <c r="BG1523" s="166"/>
      <c r="BH1523" s="166"/>
      <c r="BI1523" s="160"/>
      <c r="BJ1523" s="43">
        <f t="shared" si="150"/>
        <v>0</v>
      </c>
      <c r="BM1523" s="43">
        <f>BJ1523*AU1523/AW1523</f>
        <v>0</v>
      </c>
      <c r="BN1523" s="43">
        <f t="shared" si="152"/>
        <v>0</v>
      </c>
      <c r="BR1523" s="2" t="s">
        <v>10975</v>
      </c>
    </row>
    <row r="1524" spans="1:70" x14ac:dyDescent="0.2">
      <c r="A1524" t="s">
        <v>5208</v>
      </c>
      <c r="B1524" t="s">
        <v>9625</v>
      </c>
      <c r="C1524" t="s">
        <v>81</v>
      </c>
      <c r="D1524" t="s">
        <v>1490</v>
      </c>
      <c r="E1524" t="s">
        <v>83</v>
      </c>
      <c r="F1524" t="s">
        <v>34</v>
      </c>
      <c r="G1524" s="22">
        <v>32</v>
      </c>
      <c r="H1524" s="22">
        <v>26</v>
      </c>
      <c r="I1524" s="27">
        <f t="shared" si="151"/>
        <v>26</v>
      </c>
      <c r="J1524" s="22"/>
      <c r="K1524" s="90"/>
      <c r="L1524" s="90"/>
      <c r="M1524" s="22">
        <v>6</v>
      </c>
      <c r="N1524" t="s">
        <v>35</v>
      </c>
      <c r="O1524" t="s">
        <v>35</v>
      </c>
      <c r="P1524" t="s">
        <v>36</v>
      </c>
      <c r="Q1524" t="s">
        <v>5278</v>
      </c>
      <c r="U1524" s="2" t="s">
        <v>6546</v>
      </c>
      <c r="V1524" t="s">
        <v>9676</v>
      </c>
      <c r="W1524" t="s">
        <v>9643</v>
      </c>
      <c r="Y1524" s="90"/>
      <c r="Z1524" s="2">
        <v>12</v>
      </c>
      <c r="AA1524" s="79">
        <v>39</v>
      </c>
      <c r="AB1524" s="22"/>
      <c r="AC1524" s="22"/>
      <c r="AD1524" s="22"/>
      <c r="AE1524" s="101" t="s">
        <v>9672</v>
      </c>
      <c r="AF1524" t="s">
        <v>9673</v>
      </c>
      <c r="AI1524" t="s">
        <v>690</v>
      </c>
      <c r="AK1524" t="s">
        <v>166</v>
      </c>
      <c r="AU1524" s="93">
        <v>296</v>
      </c>
      <c r="AV1524" s="93">
        <v>140</v>
      </c>
      <c r="AW1524" s="102">
        <v>531</v>
      </c>
      <c r="BC1524" s="173"/>
      <c r="BD1524" s="173"/>
      <c r="BE1524" s="173"/>
      <c r="BF1524" s="173"/>
      <c r="BG1524" s="166"/>
      <c r="BH1524" s="166"/>
      <c r="BI1524" s="160"/>
      <c r="BJ1524" s="43">
        <f t="shared" si="150"/>
        <v>0</v>
      </c>
      <c r="BM1524" s="43">
        <f>BJ1524*AU1524/AW1524</f>
        <v>0</v>
      </c>
      <c r="BN1524" s="43">
        <f t="shared" si="152"/>
        <v>0</v>
      </c>
      <c r="BR1524" s="2" t="s">
        <v>10975</v>
      </c>
    </row>
    <row r="1525" spans="1:70" x14ac:dyDescent="0.2">
      <c r="A1525" t="s">
        <v>5208</v>
      </c>
      <c r="B1525" t="s">
        <v>9625</v>
      </c>
      <c r="C1525" t="s">
        <v>81</v>
      </c>
      <c r="D1525" t="s">
        <v>1490</v>
      </c>
      <c r="E1525" t="s">
        <v>83</v>
      </c>
      <c r="F1525" t="s">
        <v>34</v>
      </c>
      <c r="G1525" s="22">
        <v>32</v>
      </c>
      <c r="H1525" s="22">
        <v>26</v>
      </c>
      <c r="I1525" s="27">
        <f t="shared" si="151"/>
        <v>26</v>
      </c>
      <c r="J1525" s="22"/>
      <c r="K1525" s="90"/>
      <c r="L1525" s="90"/>
      <c r="M1525" s="22">
        <v>6</v>
      </c>
      <c r="N1525" t="s">
        <v>35</v>
      </c>
      <c r="O1525" t="s">
        <v>35</v>
      </c>
      <c r="P1525" t="s">
        <v>36</v>
      </c>
      <c r="Q1525" t="s">
        <v>5273</v>
      </c>
      <c r="U1525" s="2" t="s">
        <v>6546</v>
      </c>
      <c r="V1525" t="s">
        <v>9677</v>
      </c>
      <c r="W1525" t="s">
        <v>6736</v>
      </c>
      <c r="Y1525" s="90"/>
      <c r="Z1525" s="2">
        <v>10</v>
      </c>
      <c r="AA1525" s="79">
        <v>44</v>
      </c>
      <c r="AB1525" s="22"/>
      <c r="AC1525" s="22"/>
      <c r="AD1525" s="22"/>
      <c r="AE1525" s="86" t="s">
        <v>9678</v>
      </c>
      <c r="AF1525" t="s">
        <v>9679</v>
      </c>
      <c r="AI1525" t="s">
        <v>690</v>
      </c>
      <c r="AK1525" t="s">
        <v>166</v>
      </c>
      <c r="AT1525" s="104">
        <v>314</v>
      </c>
      <c r="AU1525"/>
      <c r="AV1525" s="104">
        <v>56</v>
      </c>
      <c r="AW1525" s="102">
        <v>528</v>
      </c>
      <c r="BC1525" s="173"/>
      <c r="BD1525" s="173"/>
      <c r="BE1525" s="173"/>
      <c r="BF1525" s="173"/>
      <c r="BG1525" s="166"/>
      <c r="BH1525" s="166"/>
      <c r="BI1525" s="160"/>
      <c r="BJ1525" s="43">
        <f t="shared" si="150"/>
        <v>0</v>
      </c>
      <c r="BL1525" s="43">
        <f>BJ1525*AT1525/AW1525</f>
        <v>0</v>
      </c>
      <c r="BN1525" s="43">
        <f t="shared" si="152"/>
        <v>0</v>
      </c>
      <c r="BR1525" s="2" t="s">
        <v>10975</v>
      </c>
    </row>
    <row r="1526" spans="1:70" x14ac:dyDescent="0.2">
      <c r="A1526" t="s">
        <v>5208</v>
      </c>
      <c r="B1526" t="s">
        <v>9625</v>
      </c>
      <c r="C1526" t="s">
        <v>81</v>
      </c>
      <c r="D1526" t="s">
        <v>1490</v>
      </c>
      <c r="E1526" t="s">
        <v>83</v>
      </c>
      <c r="F1526" t="s">
        <v>34</v>
      </c>
      <c r="G1526" s="22">
        <v>32</v>
      </c>
      <c r="H1526" s="22">
        <v>26</v>
      </c>
      <c r="I1526" s="27">
        <f t="shared" si="151"/>
        <v>26</v>
      </c>
      <c r="J1526" s="22"/>
      <c r="K1526" s="90"/>
      <c r="L1526" s="90"/>
      <c r="M1526" s="22">
        <v>6</v>
      </c>
      <c r="N1526" t="s">
        <v>35</v>
      </c>
      <c r="O1526" t="s">
        <v>35</v>
      </c>
      <c r="P1526" t="s">
        <v>36</v>
      </c>
      <c r="Q1526" t="s">
        <v>6738</v>
      </c>
      <c r="U1526" s="2" t="s">
        <v>6546</v>
      </c>
      <c r="V1526" t="s">
        <v>9680</v>
      </c>
      <c r="W1526" t="s">
        <v>6736</v>
      </c>
      <c r="Y1526" s="90"/>
      <c r="Z1526" s="2">
        <v>10</v>
      </c>
      <c r="AA1526" s="79">
        <v>44</v>
      </c>
      <c r="AB1526" s="22"/>
      <c r="AC1526" s="22"/>
      <c r="AD1526" s="22"/>
      <c r="AE1526" s="86" t="s">
        <v>9678</v>
      </c>
      <c r="AF1526" t="s">
        <v>9681</v>
      </c>
      <c r="AI1526" t="s">
        <v>690</v>
      </c>
      <c r="AK1526" t="s">
        <v>166</v>
      </c>
      <c r="AT1526" s="104">
        <v>314</v>
      </c>
      <c r="AU1526"/>
      <c r="AV1526" s="104">
        <v>56</v>
      </c>
      <c r="AW1526" s="102">
        <v>528</v>
      </c>
      <c r="BC1526" s="173"/>
      <c r="BD1526" s="173"/>
      <c r="BE1526" s="173"/>
      <c r="BF1526" s="173"/>
      <c r="BG1526" s="166"/>
      <c r="BH1526" s="166"/>
      <c r="BI1526" s="160"/>
      <c r="BJ1526" s="43">
        <f t="shared" si="150"/>
        <v>0</v>
      </c>
      <c r="BL1526" s="43">
        <f>BJ1526*AT1526/AW1526</f>
        <v>0</v>
      </c>
      <c r="BN1526" s="43">
        <f t="shared" si="152"/>
        <v>0</v>
      </c>
      <c r="BR1526" s="2" t="s">
        <v>10975</v>
      </c>
    </row>
    <row r="1527" spans="1:70" x14ac:dyDescent="0.2">
      <c r="A1527" t="s">
        <v>5208</v>
      </c>
      <c r="B1527" t="s">
        <v>9625</v>
      </c>
      <c r="C1527" t="s">
        <v>81</v>
      </c>
      <c r="D1527" t="s">
        <v>1490</v>
      </c>
      <c r="E1527" t="s">
        <v>83</v>
      </c>
      <c r="F1527" t="s">
        <v>34</v>
      </c>
      <c r="G1527" s="22">
        <v>32</v>
      </c>
      <c r="H1527" s="22">
        <v>26</v>
      </c>
      <c r="I1527" s="27">
        <f t="shared" si="151"/>
        <v>26</v>
      </c>
      <c r="J1527" s="22"/>
      <c r="K1527" s="90"/>
      <c r="L1527" s="90"/>
      <c r="M1527" s="22">
        <v>6</v>
      </c>
      <c r="N1527" t="s">
        <v>35</v>
      </c>
      <c r="O1527" t="s">
        <v>35</v>
      </c>
      <c r="P1527" t="s">
        <v>36</v>
      </c>
      <c r="Q1527" t="s">
        <v>6698</v>
      </c>
      <c r="U1527" s="2" t="s">
        <v>6546</v>
      </c>
      <c r="V1527" t="s">
        <v>9682</v>
      </c>
      <c r="W1527" t="s">
        <v>6736</v>
      </c>
      <c r="Y1527" s="90"/>
      <c r="Z1527" s="2">
        <v>10</v>
      </c>
      <c r="AA1527" s="79">
        <v>43</v>
      </c>
      <c r="AB1527" s="22"/>
      <c r="AC1527" s="22"/>
      <c r="AD1527" s="22"/>
      <c r="AE1527" s="86" t="s">
        <v>9678</v>
      </c>
      <c r="AF1527" t="s">
        <v>9681</v>
      </c>
      <c r="AI1527" t="s">
        <v>690</v>
      </c>
      <c r="AK1527" t="s">
        <v>166</v>
      </c>
      <c r="AT1527" s="104">
        <v>314</v>
      </c>
      <c r="AU1527"/>
      <c r="AV1527" s="104">
        <v>56</v>
      </c>
      <c r="AW1527" s="102">
        <v>528</v>
      </c>
      <c r="BC1527" s="173"/>
      <c r="BD1527" s="173"/>
      <c r="BE1527" s="173"/>
      <c r="BF1527" s="173"/>
      <c r="BG1527" s="166"/>
      <c r="BH1527" s="166"/>
      <c r="BI1527" s="160"/>
      <c r="BJ1527" s="43">
        <f t="shared" si="150"/>
        <v>0</v>
      </c>
      <c r="BL1527" s="43">
        <f>BJ1527*AT1527/AW1527</f>
        <v>0</v>
      </c>
      <c r="BN1527" s="43">
        <f t="shared" si="152"/>
        <v>0</v>
      </c>
      <c r="BR1527" s="2" t="s">
        <v>10975</v>
      </c>
    </row>
    <row r="1528" spans="1:70" s="61" customFormat="1" x14ac:dyDescent="0.2">
      <c r="A1528" s="61" t="s">
        <v>5208</v>
      </c>
      <c r="B1528" s="61" t="s">
        <v>9625</v>
      </c>
      <c r="C1528" s="61" t="s">
        <v>81</v>
      </c>
      <c r="D1528" t="s">
        <v>1490</v>
      </c>
      <c r="E1528" t="s">
        <v>83</v>
      </c>
      <c r="F1528" t="s">
        <v>34</v>
      </c>
      <c r="G1528" s="62">
        <v>32</v>
      </c>
      <c r="H1528" s="62">
        <v>26</v>
      </c>
      <c r="I1528" s="77">
        <f t="shared" si="151"/>
        <v>26</v>
      </c>
      <c r="J1528" s="62"/>
      <c r="K1528" s="91"/>
      <c r="L1528" s="91"/>
      <c r="M1528" s="62">
        <v>6</v>
      </c>
      <c r="N1528" s="61" t="s">
        <v>35</v>
      </c>
      <c r="O1528" s="61" t="s">
        <v>35</v>
      </c>
      <c r="P1528" s="61" t="s">
        <v>36</v>
      </c>
      <c r="Q1528" s="61" t="s">
        <v>9637</v>
      </c>
      <c r="R1528"/>
      <c r="S1528"/>
      <c r="T1528"/>
      <c r="U1528" s="63" t="s">
        <v>6546</v>
      </c>
      <c r="V1528" s="61" t="s">
        <v>9683</v>
      </c>
      <c r="W1528" t="s">
        <v>6736</v>
      </c>
      <c r="Y1528" s="90"/>
      <c r="Z1528" s="63">
        <v>10</v>
      </c>
      <c r="AA1528" s="78">
        <v>44</v>
      </c>
      <c r="AB1528" s="62"/>
      <c r="AC1528" s="62"/>
      <c r="AD1528" s="62"/>
      <c r="AE1528" s="84" t="s">
        <v>9684</v>
      </c>
      <c r="AF1528" s="61" t="s">
        <v>9685</v>
      </c>
      <c r="AG1528"/>
      <c r="AH1528"/>
      <c r="AI1528" s="61" t="s">
        <v>690</v>
      </c>
      <c r="AJ1528"/>
      <c r="AK1528" t="s">
        <v>166</v>
      </c>
      <c r="AL1528"/>
      <c r="AM1528"/>
      <c r="AN1528"/>
      <c r="AO1528"/>
      <c r="AP1528"/>
      <c r="AQ1528"/>
      <c r="AR1528"/>
      <c r="AT1528" s="105">
        <v>314</v>
      </c>
      <c r="AV1528" s="105">
        <v>56</v>
      </c>
      <c r="AW1528" s="68">
        <v>528</v>
      </c>
      <c r="AY1528" s="65"/>
      <c r="AZ1528" s="65"/>
      <c r="BA1528" s="65"/>
      <c r="BB1528" s="65"/>
      <c r="BC1528" s="173"/>
      <c r="BD1528" s="173"/>
      <c r="BE1528" s="173"/>
      <c r="BF1528" s="173"/>
      <c r="BG1528" s="169"/>
      <c r="BH1528" s="169"/>
      <c r="BI1528" s="171"/>
      <c r="BJ1528" s="43">
        <f t="shared" si="150"/>
        <v>0</v>
      </c>
      <c r="BK1528" s="65"/>
      <c r="BL1528" s="65"/>
      <c r="BM1528" s="65"/>
      <c r="BN1528" s="65"/>
      <c r="BO1528" s="68" t="s">
        <v>7810</v>
      </c>
      <c r="BP1528" s="63"/>
      <c r="BR1528" s="2" t="s">
        <v>10975</v>
      </c>
    </row>
    <row r="1529" spans="1:70" s="61" customFormat="1" x14ac:dyDescent="0.2">
      <c r="A1529" s="61" t="s">
        <v>5208</v>
      </c>
      <c r="B1529" s="61" t="s">
        <v>9625</v>
      </c>
      <c r="C1529" s="61" t="s">
        <v>81</v>
      </c>
      <c r="D1529" t="s">
        <v>1490</v>
      </c>
      <c r="E1529" t="s">
        <v>83</v>
      </c>
      <c r="F1529" t="s">
        <v>34</v>
      </c>
      <c r="G1529" s="62">
        <v>32</v>
      </c>
      <c r="H1529" s="62">
        <v>26</v>
      </c>
      <c r="I1529" s="77">
        <f t="shared" si="151"/>
        <v>26</v>
      </c>
      <c r="J1529" s="62"/>
      <c r="K1529" s="91"/>
      <c r="L1529" s="91"/>
      <c r="M1529" s="62">
        <v>6</v>
      </c>
      <c r="N1529" s="61" t="s">
        <v>35</v>
      </c>
      <c r="O1529" s="61" t="s">
        <v>35</v>
      </c>
      <c r="P1529" s="61" t="s">
        <v>36</v>
      </c>
      <c r="Q1529" s="61" t="s">
        <v>9630</v>
      </c>
      <c r="R1529"/>
      <c r="S1529"/>
      <c r="T1529"/>
      <c r="U1529" s="63" t="s">
        <v>6546</v>
      </c>
      <c r="V1529" s="61" t="s">
        <v>9686</v>
      </c>
      <c r="W1529" t="s">
        <v>6736</v>
      </c>
      <c r="Y1529" s="90"/>
      <c r="Z1529" s="63">
        <v>10</v>
      </c>
      <c r="AA1529" s="78">
        <v>44</v>
      </c>
      <c r="AB1529" s="62"/>
      <c r="AC1529" s="62"/>
      <c r="AD1529" s="62"/>
      <c r="AE1529" s="84" t="s">
        <v>9684</v>
      </c>
      <c r="AF1529" s="61" t="s">
        <v>9685</v>
      </c>
      <c r="AG1529"/>
      <c r="AH1529"/>
      <c r="AI1529" s="61" t="s">
        <v>690</v>
      </c>
      <c r="AJ1529"/>
      <c r="AK1529" t="s">
        <v>166</v>
      </c>
      <c r="AL1529"/>
      <c r="AM1529"/>
      <c r="AN1529"/>
      <c r="AO1529"/>
      <c r="AP1529"/>
      <c r="AQ1529"/>
      <c r="AR1529"/>
      <c r="AT1529" s="105">
        <v>314</v>
      </c>
      <c r="AV1529" s="105">
        <v>56</v>
      </c>
      <c r="AW1529" s="68">
        <v>528</v>
      </c>
      <c r="AY1529" s="65"/>
      <c r="AZ1529" s="65"/>
      <c r="BA1529" s="65"/>
      <c r="BB1529" s="65"/>
      <c r="BC1529" s="173"/>
      <c r="BD1529" s="173"/>
      <c r="BE1529" s="173"/>
      <c r="BF1529" s="173"/>
      <c r="BG1529" s="169"/>
      <c r="BH1529" s="169"/>
      <c r="BI1529" s="171"/>
      <c r="BJ1529" s="43">
        <f t="shared" si="150"/>
        <v>0</v>
      </c>
      <c r="BK1529" s="65"/>
      <c r="BL1529" s="65"/>
      <c r="BM1529" s="65"/>
      <c r="BN1529" s="65"/>
      <c r="BO1529" s="68" t="s">
        <v>7810</v>
      </c>
      <c r="BP1529" s="63"/>
      <c r="BR1529" s="2" t="s">
        <v>10975</v>
      </c>
    </row>
    <row r="1530" spans="1:70" s="61" customFormat="1" x14ac:dyDescent="0.2">
      <c r="A1530" s="61" t="s">
        <v>5208</v>
      </c>
      <c r="B1530" s="61" t="s">
        <v>9625</v>
      </c>
      <c r="C1530" s="61" t="s">
        <v>81</v>
      </c>
      <c r="D1530" t="s">
        <v>1490</v>
      </c>
      <c r="E1530" t="s">
        <v>83</v>
      </c>
      <c r="F1530" t="s">
        <v>34</v>
      </c>
      <c r="G1530" s="62">
        <v>32</v>
      </c>
      <c r="H1530" s="62">
        <v>26</v>
      </c>
      <c r="I1530" s="77">
        <f t="shared" si="151"/>
        <v>26</v>
      </c>
      <c r="J1530" s="62"/>
      <c r="K1530" s="91"/>
      <c r="L1530" s="91"/>
      <c r="M1530" s="62">
        <v>6</v>
      </c>
      <c r="N1530" s="61" t="s">
        <v>35</v>
      </c>
      <c r="O1530" s="61" t="s">
        <v>35</v>
      </c>
      <c r="P1530" s="61" t="s">
        <v>36</v>
      </c>
      <c r="Q1530" s="61" t="s">
        <v>9634</v>
      </c>
      <c r="R1530"/>
      <c r="S1530"/>
      <c r="T1530"/>
      <c r="U1530" s="63" t="s">
        <v>6546</v>
      </c>
      <c r="V1530" s="61" t="s">
        <v>9687</v>
      </c>
      <c r="W1530" t="s">
        <v>6736</v>
      </c>
      <c r="Y1530" s="90"/>
      <c r="Z1530" s="63">
        <v>10</v>
      </c>
      <c r="AA1530" s="78">
        <v>43</v>
      </c>
      <c r="AB1530" s="62"/>
      <c r="AC1530" s="62"/>
      <c r="AD1530" s="62"/>
      <c r="AE1530" s="84" t="s">
        <v>9684</v>
      </c>
      <c r="AF1530" s="61" t="s">
        <v>9685</v>
      </c>
      <c r="AG1530"/>
      <c r="AH1530"/>
      <c r="AI1530" s="61" t="s">
        <v>690</v>
      </c>
      <c r="AJ1530"/>
      <c r="AK1530" t="s">
        <v>166</v>
      </c>
      <c r="AL1530"/>
      <c r="AM1530"/>
      <c r="AN1530"/>
      <c r="AO1530"/>
      <c r="AP1530"/>
      <c r="AQ1530"/>
      <c r="AR1530"/>
      <c r="AT1530" s="105">
        <v>314</v>
      </c>
      <c r="AV1530" s="105">
        <v>56</v>
      </c>
      <c r="AW1530" s="68">
        <v>528</v>
      </c>
      <c r="AY1530" s="65"/>
      <c r="AZ1530" s="65"/>
      <c r="BA1530" s="65"/>
      <c r="BB1530" s="65"/>
      <c r="BC1530" s="173"/>
      <c r="BD1530" s="173"/>
      <c r="BE1530" s="173"/>
      <c r="BF1530" s="173"/>
      <c r="BG1530" s="169"/>
      <c r="BH1530" s="169"/>
      <c r="BI1530" s="171"/>
      <c r="BJ1530" s="43">
        <f t="shared" si="150"/>
        <v>0</v>
      </c>
      <c r="BK1530" s="65"/>
      <c r="BL1530" s="65"/>
      <c r="BM1530" s="65"/>
      <c r="BN1530" s="65"/>
      <c r="BO1530" s="68" t="s">
        <v>7810</v>
      </c>
      <c r="BP1530" s="63"/>
      <c r="BR1530" s="2" t="s">
        <v>10975</v>
      </c>
    </row>
    <row r="1531" spans="1:70" s="61" customFormat="1" x14ac:dyDescent="0.2">
      <c r="A1531" t="s">
        <v>5208</v>
      </c>
      <c r="B1531" t="s">
        <v>9625</v>
      </c>
      <c r="C1531" t="s">
        <v>81</v>
      </c>
      <c r="D1531" t="s">
        <v>1490</v>
      </c>
      <c r="E1531" t="s">
        <v>83</v>
      </c>
      <c r="F1531" t="s">
        <v>34</v>
      </c>
      <c r="G1531" s="22">
        <v>32</v>
      </c>
      <c r="H1531" s="22">
        <v>26</v>
      </c>
      <c r="I1531" s="27">
        <f t="shared" si="151"/>
        <v>26</v>
      </c>
      <c r="J1531" s="22"/>
      <c r="K1531" s="90"/>
      <c r="L1531" s="90"/>
      <c r="M1531" s="22">
        <v>6</v>
      </c>
      <c r="N1531" t="s">
        <v>35</v>
      </c>
      <c r="O1531" t="s">
        <v>35</v>
      </c>
      <c r="P1531" t="s">
        <v>36</v>
      </c>
      <c r="Q1531" t="s">
        <v>6557</v>
      </c>
      <c r="R1531"/>
      <c r="S1531"/>
      <c r="T1531"/>
      <c r="U1531" s="2" t="s">
        <v>6546</v>
      </c>
      <c r="V1531" t="s">
        <v>9688</v>
      </c>
      <c r="W1531" t="s">
        <v>6791</v>
      </c>
      <c r="X1531"/>
      <c r="Y1531" s="90"/>
      <c r="Z1531" s="2">
        <v>10</v>
      </c>
      <c r="AA1531" s="79">
        <v>44</v>
      </c>
      <c r="AB1531" s="22"/>
      <c r="AC1531" s="22"/>
      <c r="AD1531" s="22"/>
      <c r="AE1531" s="86" t="s">
        <v>9678</v>
      </c>
      <c r="AF1531" t="s">
        <v>9681</v>
      </c>
      <c r="AG1531"/>
      <c r="AH1531"/>
      <c r="AI1531" t="s">
        <v>690</v>
      </c>
      <c r="AJ1531"/>
      <c r="AK1531" t="s">
        <v>166</v>
      </c>
      <c r="AL1531"/>
      <c r="AM1531"/>
      <c r="AN1531"/>
      <c r="AO1531"/>
      <c r="AP1531"/>
      <c r="AQ1531"/>
      <c r="AR1531"/>
      <c r="AS1531"/>
      <c r="AT1531" s="104">
        <v>314</v>
      </c>
      <c r="AU1531"/>
      <c r="AV1531" s="104">
        <v>56</v>
      </c>
      <c r="AW1531" s="102">
        <v>528</v>
      </c>
      <c r="AX1531" s="2"/>
      <c r="AY1531" s="43"/>
      <c r="AZ1531" s="43"/>
      <c r="BA1531" s="43"/>
      <c r="BB1531" s="43"/>
      <c r="BC1531" s="173"/>
      <c r="BD1531" s="173"/>
      <c r="BE1531" s="173"/>
      <c r="BF1531" s="173"/>
      <c r="BG1531" s="166"/>
      <c r="BH1531" s="166"/>
      <c r="BI1531" s="160"/>
      <c r="BJ1531" s="43">
        <f t="shared" si="150"/>
        <v>0</v>
      </c>
      <c r="BK1531" s="43"/>
      <c r="BL1531" s="43">
        <f t="shared" ref="BL1531:BL1536" si="153">BJ1531*AT1531/AW1531</f>
        <v>0</v>
      </c>
      <c r="BM1531" s="43"/>
      <c r="BN1531" s="43">
        <f t="shared" ref="BN1531:BN1539" si="154">BJ1531*AV1531/AW1531</f>
        <v>0</v>
      </c>
      <c r="BO1531" s="2"/>
      <c r="BP1531" s="2"/>
      <c r="BQ1531"/>
      <c r="BR1531" s="2" t="s">
        <v>10975</v>
      </c>
    </row>
    <row r="1532" spans="1:70" s="61" customFormat="1" x14ac:dyDescent="0.2">
      <c r="A1532" t="s">
        <v>5208</v>
      </c>
      <c r="B1532" t="s">
        <v>9625</v>
      </c>
      <c r="C1532" t="s">
        <v>81</v>
      </c>
      <c r="D1532" t="s">
        <v>1490</v>
      </c>
      <c r="E1532" t="s">
        <v>83</v>
      </c>
      <c r="F1532" t="s">
        <v>34</v>
      </c>
      <c r="G1532" s="22">
        <v>32</v>
      </c>
      <c r="H1532" s="22">
        <v>26</v>
      </c>
      <c r="I1532" s="27">
        <f t="shared" si="151"/>
        <v>26</v>
      </c>
      <c r="J1532" s="22"/>
      <c r="K1532" s="90"/>
      <c r="L1532" s="90"/>
      <c r="M1532" s="22">
        <v>6</v>
      </c>
      <c r="N1532" t="s">
        <v>35</v>
      </c>
      <c r="O1532" t="s">
        <v>35</v>
      </c>
      <c r="P1532" t="s">
        <v>36</v>
      </c>
      <c r="Q1532" t="s">
        <v>6552</v>
      </c>
      <c r="R1532"/>
      <c r="S1532"/>
      <c r="T1532"/>
      <c r="U1532" s="2" t="s">
        <v>6546</v>
      </c>
      <c r="V1532" t="s">
        <v>9689</v>
      </c>
      <c r="W1532" t="s">
        <v>6732</v>
      </c>
      <c r="X1532"/>
      <c r="Y1532" s="90"/>
      <c r="Z1532" s="2">
        <v>10</v>
      </c>
      <c r="AA1532" s="79">
        <v>43</v>
      </c>
      <c r="AB1532" s="22"/>
      <c r="AC1532" s="22"/>
      <c r="AD1532" s="22"/>
      <c r="AE1532" s="86" t="s">
        <v>9678</v>
      </c>
      <c r="AF1532" t="s">
        <v>9681</v>
      </c>
      <c r="AG1532"/>
      <c r="AH1532"/>
      <c r="AI1532" t="s">
        <v>690</v>
      </c>
      <c r="AJ1532"/>
      <c r="AK1532" t="s">
        <v>166</v>
      </c>
      <c r="AL1532"/>
      <c r="AM1532"/>
      <c r="AN1532"/>
      <c r="AO1532"/>
      <c r="AP1532"/>
      <c r="AQ1532"/>
      <c r="AR1532"/>
      <c r="AS1532"/>
      <c r="AT1532" s="104">
        <v>314</v>
      </c>
      <c r="AU1532"/>
      <c r="AV1532" s="104">
        <v>56</v>
      </c>
      <c r="AW1532" s="102">
        <v>528</v>
      </c>
      <c r="AX1532" s="2"/>
      <c r="AY1532" s="43"/>
      <c r="AZ1532" s="43"/>
      <c r="BA1532" s="43"/>
      <c r="BB1532" s="43"/>
      <c r="BC1532" s="173"/>
      <c r="BD1532" s="173"/>
      <c r="BE1532" s="173"/>
      <c r="BF1532" s="173"/>
      <c r="BG1532" s="166"/>
      <c r="BH1532" s="166"/>
      <c r="BI1532" s="160"/>
      <c r="BJ1532" s="43">
        <f t="shared" si="150"/>
        <v>0</v>
      </c>
      <c r="BK1532" s="43"/>
      <c r="BL1532" s="43">
        <f t="shared" si="153"/>
        <v>0</v>
      </c>
      <c r="BM1532" s="43"/>
      <c r="BN1532" s="43">
        <f t="shared" si="154"/>
        <v>0</v>
      </c>
      <c r="BO1532" s="2"/>
      <c r="BP1532" s="2"/>
      <c r="BQ1532"/>
      <c r="BR1532" s="2" t="s">
        <v>10975</v>
      </c>
    </row>
    <row r="1533" spans="1:70" s="61" customFormat="1" x14ac:dyDescent="0.2">
      <c r="A1533" t="s">
        <v>5208</v>
      </c>
      <c r="B1533" t="s">
        <v>9625</v>
      </c>
      <c r="C1533" t="s">
        <v>81</v>
      </c>
      <c r="D1533" t="s">
        <v>1490</v>
      </c>
      <c r="E1533" t="s">
        <v>83</v>
      </c>
      <c r="F1533" t="s">
        <v>34</v>
      </c>
      <c r="G1533" s="22">
        <v>32</v>
      </c>
      <c r="H1533" s="22">
        <v>26</v>
      </c>
      <c r="I1533" s="27">
        <f t="shared" si="151"/>
        <v>26</v>
      </c>
      <c r="J1533" s="22"/>
      <c r="K1533" s="90"/>
      <c r="L1533" s="90"/>
      <c r="M1533" s="22">
        <v>6</v>
      </c>
      <c r="N1533" t="s">
        <v>35</v>
      </c>
      <c r="O1533" t="s">
        <v>35</v>
      </c>
      <c r="P1533" t="s">
        <v>36</v>
      </c>
      <c r="Q1533" t="s">
        <v>5222</v>
      </c>
      <c r="R1533"/>
      <c r="S1533"/>
      <c r="T1533"/>
      <c r="U1533" s="2" t="s">
        <v>6546</v>
      </c>
      <c r="V1533" t="s">
        <v>9690</v>
      </c>
      <c r="W1533" t="s">
        <v>6732</v>
      </c>
      <c r="X1533"/>
      <c r="Y1533" s="90"/>
      <c r="Z1533" s="2">
        <v>10</v>
      </c>
      <c r="AA1533" s="79">
        <v>45</v>
      </c>
      <c r="AB1533" s="22"/>
      <c r="AC1533" s="22"/>
      <c r="AD1533" s="22"/>
      <c r="AE1533" s="86" t="s">
        <v>9678</v>
      </c>
      <c r="AF1533" t="s">
        <v>9681</v>
      </c>
      <c r="AG1533"/>
      <c r="AH1533"/>
      <c r="AI1533" t="s">
        <v>690</v>
      </c>
      <c r="AJ1533"/>
      <c r="AK1533" t="s">
        <v>166</v>
      </c>
      <c r="AL1533"/>
      <c r="AM1533"/>
      <c r="AN1533"/>
      <c r="AO1533"/>
      <c r="AP1533"/>
      <c r="AQ1533"/>
      <c r="AR1533"/>
      <c r="AS1533"/>
      <c r="AT1533" s="104">
        <v>314</v>
      </c>
      <c r="AU1533"/>
      <c r="AV1533" s="104">
        <v>56</v>
      </c>
      <c r="AW1533" s="102">
        <v>528</v>
      </c>
      <c r="AX1533" s="2"/>
      <c r="AY1533" s="43"/>
      <c r="AZ1533" s="43"/>
      <c r="BA1533" s="43"/>
      <c r="BB1533" s="43"/>
      <c r="BC1533" s="173"/>
      <c r="BD1533" s="173"/>
      <c r="BE1533" s="173"/>
      <c r="BF1533" s="173"/>
      <c r="BG1533" s="166"/>
      <c r="BH1533" s="166"/>
      <c r="BI1533" s="160"/>
      <c r="BJ1533" s="43">
        <f t="shared" si="150"/>
        <v>0</v>
      </c>
      <c r="BK1533" s="43"/>
      <c r="BL1533" s="43">
        <f t="shared" si="153"/>
        <v>0</v>
      </c>
      <c r="BM1533" s="43"/>
      <c r="BN1533" s="43">
        <f t="shared" si="154"/>
        <v>0</v>
      </c>
      <c r="BO1533" s="2"/>
      <c r="BP1533" s="2"/>
      <c r="BQ1533"/>
      <c r="BR1533" s="2" t="s">
        <v>10975</v>
      </c>
    </row>
    <row r="1534" spans="1:70" x14ac:dyDescent="0.2">
      <c r="A1534" t="s">
        <v>5208</v>
      </c>
      <c r="B1534" t="s">
        <v>9625</v>
      </c>
      <c r="C1534" t="s">
        <v>81</v>
      </c>
      <c r="D1534" t="s">
        <v>1490</v>
      </c>
      <c r="E1534" t="s">
        <v>83</v>
      </c>
      <c r="F1534" t="s">
        <v>34</v>
      </c>
      <c r="G1534" s="22">
        <v>32</v>
      </c>
      <c r="H1534" s="22">
        <v>26</v>
      </c>
      <c r="I1534" s="27">
        <f t="shared" si="151"/>
        <v>26</v>
      </c>
      <c r="J1534" s="22"/>
      <c r="K1534" s="90"/>
      <c r="L1534" s="90"/>
      <c r="M1534" s="22">
        <v>6</v>
      </c>
      <c r="N1534" t="s">
        <v>35</v>
      </c>
      <c r="O1534" t="s">
        <v>35</v>
      </c>
      <c r="P1534" t="s">
        <v>36</v>
      </c>
      <c r="Q1534" t="s">
        <v>6760</v>
      </c>
      <c r="U1534" s="2" t="s">
        <v>6546</v>
      </c>
      <c r="V1534" t="s">
        <v>9691</v>
      </c>
      <c r="W1534" t="s">
        <v>6762</v>
      </c>
      <c r="Y1534" s="90"/>
      <c r="Z1534" s="2">
        <v>10</v>
      </c>
      <c r="AA1534" s="79">
        <v>44</v>
      </c>
      <c r="AB1534" s="22"/>
      <c r="AC1534" s="22"/>
      <c r="AD1534" s="22"/>
      <c r="AE1534" s="86" t="s">
        <v>9678</v>
      </c>
      <c r="AF1534" t="s">
        <v>9681</v>
      </c>
      <c r="AI1534" t="s">
        <v>690</v>
      </c>
      <c r="AK1534" t="s">
        <v>166</v>
      </c>
      <c r="AT1534" s="104">
        <v>314</v>
      </c>
      <c r="AU1534"/>
      <c r="AV1534" s="104">
        <v>56</v>
      </c>
      <c r="AW1534" s="102">
        <v>528</v>
      </c>
      <c r="BC1534" s="173"/>
      <c r="BD1534" s="173"/>
      <c r="BE1534" s="173"/>
      <c r="BF1534" s="173"/>
      <c r="BG1534" s="166"/>
      <c r="BH1534" s="166"/>
      <c r="BI1534" s="160"/>
      <c r="BJ1534" s="43">
        <f t="shared" si="150"/>
        <v>0</v>
      </c>
      <c r="BL1534" s="43">
        <f t="shared" si="153"/>
        <v>0</v>
      </c>
      <c r="BN1534" s="43">
        <f t="shared" si="154"/>
        <v>0</v>
      </c>
      <c r="BR1534" s="2" t="s">
        <v>10975</v>
      </c>
    </row>
    <row r="1535" spans="1:70" x14ac:dyDescent="0.2">
      <c r="A1535" t="s">
        <v>5208</v>
      </c>
      <c r="B1535" t="s">
        <v>9625</v>
      </c>
      <c r="C1535" t="s">
        <v>81</v>
      </c>
      <c r="D1535" t="s">
        <v>1490</v>
      </c>
      <c r="E1535" t="s">
        <v>83</v>
      </c>
      <c r="F1535" t="s">
        <v>34</v>
      </c>
      <c r="G1535" s="22">
        <v>32</v>
      </c>
      <c r="H1535" s="22">
        <v>26</v>
      </c>
      <c r="I1535" s="27">
        <f t="shared" si="151"/>
        <v>26</v>
      </c>
      <c r="J1535" s="22"/>
      <c r="K1535" s="90"/>
      <c r="L1535" s="90"/>
      <c r="M1535" s="22">
        <v>6</v>
      </c>
      <c r="N1535" t="s">
        <v>35</v>
      </c>
      <c r="O1535" t="s">
        <v>35</v>
      </c>
      <c r="P1535" t="s">
        <v>36</v>
      </c>
      <c r="Q1535" t="s">
        <v>6561</v>
      </c>
      <c r="U1535" s="2" t="s">
        <v>6546</v>
      </c>
      <c r="V1535" t="s">
        <v>9692</v>
      </c>
      <c r="W1535" t="s">
        <v>6747</v>
      </c>
      <c r="Y1535" s="90"/>
      <c r="Z1535" s="2">
        <v>10</v>
      </c>
      <c r="AA1535" s="79">
        <v>44</v>
      </c>
      <c r="AB1535" s="22"/>
      <c r="AC1535" s="22"/>
      <c r="AD1535" s="22"/>
      <c r="AE1535" s="86" t="s">
        <v>9678</v>
      </c>
      <c r="AF1535" t="s">
        <v>9681</v>
      </c>
      <c r="AI1535" t="s">
        <v>690</v>
      </c>
      <c r="AK1535" t="s">
        <v>166</v>
      </c>
      <c r="AT1535" s="104">
        <v>314</v>
      </c>
      <c r="AU1535"/>
      <c r="AV1535" s="104">
        <v>56</v>
      </c>
      <c r="AW1535" s="102">
        <v>528</v>
      </c>
      <c r="BC1535" s="173"/>
      <c r="BD1535" s="173"/>
      <c r="BE1535" s="173"/>
      <c r="BF1535" s="173"/>
      <c r="BG1535" s="166"/>
      <c r="BH1535" s="166"/>
      <c r="BI1535" s="160"/>
      <c r="BJ1535" s="43">
        <f t="shared" si="150"/>
        <v>0</v>
      </c>
      <c r="BL1535" s="43">
        <f t="shared" si="153"/>
        <v>0</v>
      </c>
      <c r="BN1535" s="43">
        <f t="shared" si="154"/>
        <v>0</v>
      </c>
      <c r="BR1535" s="2" t="s">
        <v>10975</v>
      </c>
    </row>
    <row r="1536" spans="1:70" x14ac:dyDescent="0.2">
      <c r="A1536" t="s">
        <v>5208</v>
      </c>
      <c r="B1536" t="s">
        <v>9625</v>
      </c>
      <c r="C1536" t="s">
        <v>81</v>
      </c>
      <c r="D1536" t="s">
        <v>1490</v>
      </c>
      <c r="E1536" t="s">
        <v>83</v>
      </c>
      <c r="F1536" t="s">
        <v>34</v>
      </c>
      <c r="G1536" s="22">
        <v>32</v>
      </c>
      <c r="H1536" s="22">
        <v>26</v>
      </c>
      <c r="I1536" s="27">
        <f t="shared" si="151"/>
        <v>26</v>
      </c>
      <c r="J1536" s="22"/>
      <c r="K1536" s="90"/>
      <c r="L1536" s="90"/>
      <c r="M1536" s="22">
        <v>6</v>
      </c>
      <c r="N1536" t="s">
        <v>35</v>
      </c>
      <c r="O1536" t="s">
        <v>35</v>
      </c>
      <c r="P1536" t="s">
        <v>36</v>
      </c>
      <c r="Q1536" t="s">
        <v>5278</v>
      </c>
      <c r="U1536" s="2" t="s">
        <v>6546</v>
      </c>
      <c r="V1536" t="s">
        <v>9693</v>
      </c>
      <c r="W1536" t="s">
        <v>9643</v>
      </c>
      <c r="Y1536" s="90"/>
      <c r="Z1536" s="2">
        <v>10</v>
      </c>
      <c r="AA1536" s="79">
        <v>43</v>
      </c>
      <c r="AB1536" s="22"/>
      <c r="AC1536" s="22"/>
      <c r="AD1536" s="22"/>
      <c r="AE1536" s="86" t="s">
        <v>9678</v>
      </c>
      <c r="AF1536" t="s">
        <v>9681</v>
      </c>
      <c r="AI1536" t="s">
        <v>690</v>
      </c>
      <c r="AK1536" t="s">
        <v>166</v>
      </c>
      <c r="AT1536" s="104">
        <v>314</v>
      </c>
      <c r="AU1536"/>
      <c r="AV1536" s="104">
        <v>56</v>
      </c>
      <c r="AW1536" s="102">
        <v>528</v>
      </c>
      <c r="BC1536" s="173"/>
      <c r="BD1536" s="173"/>
      <c r="BE1536" s="173"/>
      <c r="BF1536" s="173"/>
      <c r="BG1536" s="166"/>
      <c r="BH1536" s="166"/>
      <c r="BI1536" s="160"/>
      <c r="BJ1536" s="43">
        <f t="shared" si="150"/>
        <v>0</v>
      </c>
      <c r="BL1536" s="43">
        <f t="shared" si="153"/>
        <v>0</v>
      </c>
      <c r="BN1536" s="43">
        <f t="shared" si="154"/>
        <v>0</v>
      </c>
      <c r="BR1536" s="2" t="s">
        <v>10975</v>
      </c>
    </row>
    <row r="1537" spans="1:70" x14ac:dyDescent="0.2">
      <c r="A1537" t="s">
        <v>5208</v>
      </c>
      <c r="B1537" t="s">
        <v>9625</v>
      </c>
      <c r="C1537" t="s">
        <v>81</v>
      </c>
      <c r="D1537" t="s">
        <v>1490</v>
      </c>
      <c r="E1537" t="s">
        <v>83</v>
      </c>
      <c r="F1537" t="s">
        <v>34</v>
      </c>
      <c r="G1537" s="22">
        <v>32</v>
      </c>
      <c r="H1537" s="22">
        <v>26</v>
      </c>
      <c r="I1537" s="27">
        <f t="shared" si="151"/>
        <v>26</v>
      </c>
      <c r="J1537" s="22"/>
      <c r="K1537" s="90"/>
      <c r="L1537" s="90"/>
      <c r="M1537" s="22">
        <v>6</v>
      </c>
      <c r="N1537" t="s">
        <v>35</v>
      </c>
      <c r="O1537" t="s">
        <v>35</v>
      </c>
      <c r="P1537" t="s">
        <v>36</v>
      </c>
      <c r="Q1537" t="s">
        <v>5273</v>
      </c>
      <c r="U1537" s="2" t="s">
        <v>6546</v>
      </c>
      <c r="V1537" t="s">
        <v>9694</v>
      </c>
      <c r="W1537" t="s">
        <v>6736</v>
      </c>
      <c r="Y1537" s="90"/>
      <c r="Z1537" s="2">
        <v>12</v>
      </c>
      <c r="AA1537" s="79">
        <v>43</v>
      </c>
      <c r="AB1537" s="22"/>
      <c r="AC1537" s="22"/>
      <c r="AD1537" s="22"/>
      <c r="AE1537" s="92" t="s">
        <v>8830</v>
      </c>
      <c r="AF1537" t="s">
        <v>9695</v>
      </c>
      <c r="AI1537" t="s">
        <v>690</v>
      </c>
      <c r="AK1537" t="s">
        <v>166</v>
      </c>
      <c r="AU1537"/>
      <c r="AV1537" s="106">
        <v>147</v>
      </c>
      <c r="AW1537" s="2">
        <v>524</v>
      </c>
      <c r="BC1537" s="173"/>
      <c r="BD1537" s="173"/>
      <c r="BE1537" s="173"/>
      <c r="BF1537" s="173"/>
      <c r="BG1537" s="166"/>
      <c r="BH1537" s="166"/>
      <c r="BI1537" s="160"/>
      <c r="BJ1537" s="43">
        <f t="shared" si="150"/>
        <v>0</v>
      </c>
      <c r="BN1537" s="43">
        <f t="shared" si="154"/>
        <v>0</v>
      </c>
      <c r="BR1537" s="2" t="s">
        <v>10975</v>
      </c>
    </row>
    <row r="1538" spans="1:70" x14ac:dyDescent="0.2">
      <c r="A1538" t="s">
        <v>5208</v>
      </c>
      <c r="B1538" t="s">
        <v>9625</v>
      </c>
      <c r="C1538" t="s">
        <v>81</v>
      </c>
      <c r="D1538" t="s">
        <v>1490</v>
      </c>
      <c r="E1538" t="s">
        <v>83</v>
      </c>
      <c r="F1538" t="s">
        <v>34</v>
      </c>
      <c r="G1538" s="22">
        <v>32</v>
      </c>
      <c r="H1538" s="22">
        <v>26</v>
      </c>
      <c r="I1538" s="27">
        <f t="shared" si="151"/>
        <v>26</v>
      </c>
      <c r="J1538" s="22"/>
      <c r="K1538" s="90"/>
      <c r="L1538" s="90"/>
      <c r="M1538" s="22">
        <v>6</v>
      </c>
      <c r="N1538" t="s">
        <v>35</v>
      </c>
      <c r="O1538" t="s">
        <v>35</v>
      </c>
      <c r="P1538" t="s">
        <v>36</v>
      </c>
      <c r="Q1538" t="s">
        <v>6738</v>
      </c>
      <c r="U1538" s="2" t="s">
        <v>6546</v>
      </c>
      <c r="V1538" t="s">
        <v>9696</v>
      </c>
      <c r="W1538" t="s">
        <v>6736</v>
      </c>
      <c r="Y1538" s="90"/>
      <c r="Z1538" s="2">
        <v>12</v>
      </c>
      <c r="AA1538" s="79">
        <v>43</v>
      </c>
      <c r="AB1538" s="22"/>
      <c r="AC1538" s="22"/>
      <c r="AD1538" s="22"/>
      <c r="AE1538" s="92" t="s">
        <v>8830</v>
      </c>
      <c r="AF1538" t="s">
        <v>9697</v>
      </c>
      <c r="AI1538" t="s">
        <v>690</v>
      </c>
      <c r="AK1538" t="s">
        <v>166</v>
      </c>
      <c r="AU1538"/>
      <c r="AV1538" s="106">
        <v>147</v>
      </c>
      <c r="AW1538" s="2">
        <v>524</v>
      </c>
      <c r="BC1538" s="173"/>
      <c r="BD1538" s="173"/>
      <c r="BE1538" s="173"/>
      <c r="BF1538" s="173"/>
      <c r="BG1538" s="166"/>
      <c r="BH1538" s="166"/>
      <c r="BI1538" s="160"/>
      <c r="BJ1538" s="43">
        <f t="shared" si="150"/>
        <v>0</v>
      </c>
      <c r="BN1538" s="43">
        <f t="shared" si="154"/>
        <v>0</v>
      </c>
      <c r="BR1538" s="2" t="s">
        <v>10975</v>
      </c>
    </row>
    <row r="1539" spans="1:70" x14ac:dyDescent="0.2">
      <c r="A1539" t="s">
        <v>5208</v>
      </c>
      <c r="B1539" t="s">
        <v>9625</v>
      </c>
      <c r="C1539" t="s">
        <v>81</v>
      </c>
      <c r="D1539" t="s">
        <v>1490</v>
      </c>
      <c r="E1539" t="s">
        <v>83</v>
      </c>
      <c r="F1539" t="s">
        <v>34</v>
      </c>
      <c r="G1539" s="22">
        <v>32</v>
      </c>
      <c r="H1539" s="22">
        <v>26</v>
      </c>
      <c r="I1539" s="27">
        <f t="shared" si="151"/>
        <v>26</v>
      </c>
      <c r="J1539" s="22"/>
      <c r="K1539" s="90"/>
      <c r="L1539" s="90"/>
      <c r="M1539" s="22">
        <v>6</v>
      </c>
      <c r="N1539" t="s">
        <v>35</v>
      </c>
      <c r="O1539" t="s">
        <v>35</v>
      </c>
      <c r="P1539" t="s">
        <v>36</v>
      </c>
      <c r="Q1539" t="s">
        <v>6698</v>
      </c>
      <c r="U1539" s="2" t="s">
        <v>6546</v>
      </c>
      <c r="V1539" t="s">
        <v>9698</v>
      </c>
      <c r="W1539" t="s">
        <v>6736</v>
      </c>
      <c r="Y1539" s="90"/>
      <c r="Z1539" s="2">
        <v>12</v>
      </c>
      <c r="AA1539" s="79">
        <v>38</v>
      </c>
      <c r="AB1539" s="22"/>
      <c r="AC1539" s="22"/>
      <c r="AD1539" s="22"/>
      <c r="AE1539" s="92" t="s">
        <v>8830</v>
      </c>
      <c r="AF1539" t="s">
        <v>9697</v>
      </c>
      <c r="AI1539" t="s">
        <v>690</v>
      </c>
      <c r="AK1539" t="s">
        <v>166</v>
      </c>
      <c r="AU1539"/>
      <c r="AV1539" s="106">
        <v>147</v>
      </c>
      <c r="AW1539" s="2">
        <v>524</v>
      </c>
      <c r="BC1539" s="173"/>
      <c r="BD1539" s="173"/>
      <c r="BE1539" s="173"/>
      <c r="BF1539" s="173"/>
      <c r="BG1539" s="166"/>
      <c r="BH1539" s="166"/>
      <c r="BI1539" s="160"/>
      <c r="BJ1539" s="43">
        <f t="shared" si="150"/>
        <v>0</v>
      </c>
      <c r="BN1539" s="43">
        <f t="shared" si="154"/>
        <v>0</v>
      </c>
      <c r="BR1539" s="2" t="s">
        <v>10975</v>
      </c>
    </row>
    <row r="1540" spans="1:70" s="61" customFormat="1" x14ac:dyDescent="0.2">
      <c r="A1540" s="61" t="s">
        <v>5208</v>
      </c>
      <c r="B1540" s="61" t="s">
        <v>9625</v>
      </c>
      <c r="C1540" s="61" t="s">
        <v>81</v>
      </c>
      <c r="D1540" t="s">
        <v>1490</v>
      </c>
      <c r="E1540" t="s">
        <v>83</v>
      </c>
      <c r="F1540" t="s">
        <v>34</v>
      </c>
      <c r="G1540" s="62">
        <v>32</v>
      </c>
      <c r="H1540" s="62">
        <v>26</v>
      </c>
      <c r="I1540" s="77">
        <f t="shared" si="151"/>
        <v>26</v>
      </c>
      <c r="J1540" s="62"/>
      <c r="K1540" s="91"/>
      <c r="L1540" s="91"/>
      <c r="M1540" s="62">
        <v>6</v>
      </c>
      <c r="N1540" s="61" t="s">
        <v>35</v>
      </c>
      <c r="O1540" s="61" t="s">
        <v>35</v>
      </c>
      <c r="P1540" s="61" t="s">
        <v>36</v>
      </c>
      <c r="Q1540" s="61" t="s">
        <v>9637</v>
      </c>
      <c r="R1540"/>
      <c r="S1540"/>
      <c r="T1540"/>
      <c r="U1540" s="63" t="s">
        <v>6546</v>
      </c>
      <c r="V1540" s="61" t="s">
        <v>9699</v>
      </c>
      <c r="W1540" t="s">
        <v>6736</v>
      </c>
      <c r="Y1540" s="90"/>
      <c r="Z1540" s="63">
        <v>12</v>
      </c>
      <c r="AA1540" s="78">
        <v>43</v>
      </c>
      <c r="AB1540" s="62"/>
      <c r="AC1540" s="62"/>
      <c r="AD1540" s="62"/>
      <c r="AE1540" s="94" t="s">
        <v>8830</v>
      </c>
      <c r="AF1540" s="61" t="s">
        <v>9700</v>
      </c>
      <c r="AG1540"/>
      <c r="AH1540"/>
      <c r="AI1540" s="61" t="s">
        <v>690</v>
      </c>
      <c r="AJ1540"/>
      <c r="AK1540" t="s">
        <v>166</v>
      </c>
      <c r="AL1540"/>
      <c r="AM1540"/>
      <c r="AN1540"/>
      <c r="AO1540"/>
      <c r="AP1540"/>
      <c r="AQ1540"/>
      <c r="AR1540"/>
      <c r="AV1540" s="95">
        <v>147</v>
      </c>
      <c r="AW1540" s="63">
        <v>524</v>
      </c>
      <c r="AY1540" s="65"/>
      <c r="AZ1540" s="65"/>
      <c r="BA1540" s="65"/>
      <c r="BB1540" s="65"/>
      <c r="BC1540" s="173"/>
      <c r="BD1540" s="173"/>
      <c r="BE1540" s="173"/>
      <c r="BF1540" s="173"/>
      <c r="BG1540" s="169"/>
      <c r="BH1540" s="169"/>
      <c r="BI1540" s="171"/>
      <c r="BJ1540" s="43">
        <f t="shared" ref="BJ1540:BJ1603" si="155">BD1540+BF1540</f>
        <v>0</v>
      </c>
      <c r="BK1540" s="65"/>
      <c r="BL1540" s="65"/>
      <c r="BM1540" s="65"/>
      <c r="BN1540" s="65"/>
      <c r="BO1540" s="68" t="s">
        <v>7810</v>
      </c>
      <c r="BP1540" s="63"/>
      <c r="BR1540" s="2" t="s">
        <v>10975</v>
      </c>
    </row>
    <row r="1541" spans="1:70" s="61" customFormat="1" x14ac:dyDescent="0.2">
      <c r="A1541" s="61" t="s">
        <v>5208</v>
      </c>
      <c r="B1541" s="61" t="s">
        <v>9625</v>
      </c>
      <c r="C1541" s="61" t="s">
        <v>81</v>
      </c>
      <c r="D1541" t="s">
        <v>1490</v>
      </c>
      <c r="E1541" t="s">
        <v>83</v>
      </c>
      <c r="F1541" t="s">
        <v>34</v>
      </c>
      <c r="G1541" s="62">
        <v>32</v>
      </c>
      <c r="H1541" s="62">
        <v>26</v>
      </c>
      <c r="I1541" s="77">
        <f t="shared" ref="I1541:I1604" si="156">H1541-J1541</f>
        <v>26</v>
      </c>
      <c r="J1541" s="62"/>
      <c r="K1541" s="91"/>
      <c r="L1541" s="91"/>
      <c r="M1541" s="62">
        <v>6</v>
      </c>
      <c r="N1541" s="61" t="s">
        <v>35</v>
      </c>
      <c r="O1541" s="61" t="s">
        <v>35</v>
      </c>
      <c r="P1541" s="61" t="s">
        <v>36</v>
      </c>
      <c r="Q1541" s="61" t="s">
        <v>9630</v>
      </c>
      <c r="R1541"/>
      <c r="S1541"/>
      <c r="T1541"/>
      <c r="U1541" s="63" t="s">
        <v>6546</v>
      </c>
      <c r="V1541" s="61" t="s">
        <v>9701</v>
      </c>
      <c r="W1541" t="s">
        <v>6736</v>
      </c>
      <c r="Y1541" s="90"/>
      <c r="Z1541" s="63">
        <v>12</v>
      </c>
      <c r="AA1541" s="78">
        <v>42</v>
      </c>
      <c r="AB1541" s="62"/>
      <c r="AC1541" s="62"/>
      <c r="AD1541" s="62"/>
      <c r="AE1541" s="94" t="s">
        <v>8830</v>
      </c>
      <c r="AF1541" s="61" t="s">
        <v>9700</v>
      </c>
      <c r="AG1541"/>
      <c r="AH1541"/>
      <c r="AI1541" s="61" t="s">
        <v>690</v>
      </c>
      <c r="AJ1541"/>
      <c r="AK1541" t="s">
        <v>166</v>
      </c>
      <c r="AL1541"/>
      <c r="AM1541"/>
      <c r="AN1541"/>
      <c r="AO1541"/>
      <c r="AP1541"/>
      <c r="AQ1541"/>
      <c r="AR1541"/>
      <c r="AV1541" s="95">
        <v>147</v>
      </c>
      <c r="AW1541" s="63">
        <v>524</v>
      </c>
      <c r="AY1541" s="65"/>
      <c r="AZ1541" s="65"/>
      <c r="BA1541" s="65"/>
      <c r="BB1541" s="65"/>
      <c r="BC1541" s="173"/>
      <c r="BD1541" s="173"/>
      <c r="BE1541" s="173"/>
      <c r="BF1541" s="173"/>
      <c r="BG1541" s="169"/>
      <c r="BH1541" s="169"/>
      <c r="BI1541" s="171"/>
      <c r="BJ1541" s="43">
        <f t="shared" si="155"/>
        <v>0</v>
      </c>
      <c r="BK1541" s="65"/>
      <c r="BL1541" s="65"/>
      <c r="BM1541" s="65"/>
      <c r="BN1541" s="65"/>
      <c r="BO1541" s="68" t="s">
        <v>7810</v>
      </c>
      <c r="BP1541" s="63"/>
      <c r="BR1541" s="2" t="s">
        <v>10975</v>
      </c>
    </row>
    <row r="1542" spans="1:70" s="61" customFormat="1" x14ac:dyDescent="0.2">
      <c r="A1542" s="61" t="s">
        <v>5208</v>
      </c>
      <c r="B1542" s="61" t="s">
        <v>9625</v>
      </c>
      <c r="C1542" s="61" t="s">
        <v>81</v>
      </c>
      <c r="D1542" t="s">
        <v>1490</v>
      </c>
      <c r="E1542" t="s">
        <v>83</v>
      </c>
      <c r="F1542" t="s">
        <v>34</v>
      </c>
      <c r="G1542" s="62">
        <v>32</v>
      </c>
      <c r="H1542" s="62">
        <v>26</v>
      </c>
      <c r="I1542" s="77">
        <f t="shared" si="156"/>
        <v>26</v>
      </c>
      <c r="J1542" s="62"/>
      <c r="K1542" s="91"/>
      <c r="L1542" s="91"/>
      <c r="M1542" s="62">
        <v>6</v>
      </c>
      <c r="N1542" s="61" t="s">
        <v>35</v>
      </c>
      <c r="O1542" s="61" t="s">
        <v>35</v>
      </c>
      <c r="P1542" s="61" t="s">
        <v>36</v>
      </c>
      <c r="Q1542" s="61" t="s">
        <v>9634</v>
      </c>
      <c r="R1542"/>
      <c r="S1542"/>
      <c r="T1542"/>
      <c r="U1542" s="63" t="s">
        <v>6546</v>
      </c>
      <c r="V1542" s="61" t="s">
        <v>9702</v>
      </c>
      <c r="W1542" t="s">
        <v>6736</v>
      </c>
      <c r="Y1542" s="90"/>
      <c r="Z1542" s="63">
        <v>12</v>
      </c>
      <c r="AA1542" s="78">
        <v>43</v>
      </c>
      <c r="AB1542" s="62"/>
      <c r="AC1542" s="62"/>
      <c r="AD1542" s="62"/>
      <c r="AE1542" s="94" t="s">
        <v>8830</v>
      </c>
      <c r="AF1542" s="61" t="s">
        <v>9700</v>
      </c>
      <c r="AG1542"/>
      <c r="AH1542"/>
      <c r="AI1542" s="61" t="s">
        <v>690</v>
      </c>
      <c r="AJ1542"/>
      <c r="AK1542" t="s">
        <v>166</v>
      </c>
      <c r="AL1542"/>
      <c r="AM1542"/>
      <c r="AN1542"/>
      <c r="AO1542"/>
      <c r="AP1542"/>
      <c r="AQ1542"/>
      <c r="AR1542"/>
      <c r="AV1542" s="95">
        <v>147</v>
      </c>
      <c r="AW1542" s="63">
        <v>524</v>
      </c>
      <c r="AY1542" s="65"/>
      <c r="AZ1542" s="65"/>
      <c r="BA1542" s="65"/>
      <c r="BB1542" s="65"/>
      <c r="BC1542" s="173"/>
      <c r="BD1542" s="173"/>
      <c r="BE1542" s="173"/>
      <c r="BF1542" s="173"/>
      <c r="BG1542" s="169"/>
      <c r="BH1542" s="169"/>
      <c r="BI1542" s="171"/>
      <c r="BJ1542" s="43">
        <f t="shared" si="155"/>
        <v>0</v>
      </c>
      <c r="BK1542" s="65"/>
      <c r="BL1542" s="65"/>
      <c r="BM1542" s="65"/>
      <c r="BN1542" s="65"/>
      <c r="BO1542" s="68" t="s">
        <v>7810</v>
      </c>
      <c r="BP1542" s="63"/>
      <c r="BR1542" s="2" t="s">
        <v>10975</v>
      </c>
    </row>
    <row r="1543" spans="1:70" x14ac:dyDescent="0.2">
      <c r="A1543" t="s">
        <v>5208</v>
      </c>
      <c r="B1543" t="s">
        <v>9625</v>
      </c>
      <c r="C1543" t="s">
        <v>81</v>
      </c>
      <c r="D1543" t="s">
        <v>1490</v>
      </c>
      <c r="E1543" t="s">
        <v>83</v>
      </c>
      <c r="F1543" t="s">
        <v>34</v>
      </c>
      <c r="G1543" s="22">
        <v>32</v>
      </c>
      <c r="H1543" s="22">
        <v>26</v>
      </c>
      <c r="I1543" s="27">
        <f t="shared" si="156"/>
        <v>26</v>
      </c>
      <c r="J1543" s="22"/>
      <c r="K1543" s="90"/>
      <c r="L1543" s="90"/>
      <c r="M1543" s="22">
        <v>6</v>
      </c>
      <c r="N1543" t="s">
        <v>35</v>
      </c>
      <c r="O1543" t="s">
        <v>35</v>
      </c>
      <c r="P1543" t="s">
        <v>36</v>
      </c>
      <c r="Q1543" t="s">
        <v>6557</v>
      </c>
      <c r="U1543" s="2" t="s">
        <v>6546</v>
      </c>
      <c r="V1543" t="s">
        <v>9703</v>
      </c>
      <c r="W1543" t="s">
        <v>6791</v>
      </c>
      <c r="Y1543" s="90"/>
      <c r="Z1543" s="2">
        <v>12</v>
      </c>
      <c r="AA1543" s="79">
        <v>43</v>
      </c>
      <c r="AB1543" s="22"/>
      <c r="AC1543" s="22"/>
      <c r="AD1543" s="22"/>
      <c r="AE1543" s="92" t="s">
        <v>8830</v>
      </c>
      <c r="AF1543" t="s">
        <v>9697</v>
      </c>
      <c r="AI1543" t="s">
        <v>690</v>
      </c>
      <c r="AK1543" t="s">
        <v>166</v>
      </c>
      <c r="AU1543"/>
      <c r="AV1543" s="106">
        <v>147</v>
      </c>
      <c r="AW1543" s="2">
        <v>524</v>
      </c>
      <c r="BC1543" s="173"/>
      <c r="BD1543" s="173"/>
      <c r="BE1543" s="173"/>
      <c r="BF1543" s="173"/>
      <c r="BG1543" s="166"/>
      <c r="BH1543" s="166"/>
      <c r="BI1543" s="160"/>
      <c r="BJ1543" s="43">
        <f t="shared" si="155"/>
        <v>0</v>
      </c>
      <c r="BN1543" s="43">
        <f t="shared" ref="BN1543:BN1548" si="157">BJ1543*AV1543/AW1543</f>
        <v>0</v>
      </c>
      <c r="BR1543" s="2" t="s">
        <v>10975</v>
      </c>
    </row>
    <row r="1544" spans="1:70" s="61" customFormat="1" x14ac:dyDescent="0.2">
      <c r="A1544" t="s">
        <v>5208</v>
      </c>
      <c r="B1544" t="s">
        <v>9625</v>
      </c>
      <c r="C1544" t="s">
        <v>81</v>
      </c>
      <c r="D1544" t="s">
        <v>1490</v>
      </c>
      <c r="E1544" t="s">
        <v>83</v>
      </c>
      <c r="F1544" t="s">
        <v>34</v>
      </c>
      <c r="G1544" s="22">
        <v>32</v>
      </c>
      <c r="H1544" s="22">
        <v>26</v>
      </c>
      <c r="I1544" s="27">
        <f t="shared" si="156"/>
        <v>26</v>
      </c>
      <c r="J1544" s="22"/>
      <c r="K1544" s="90"/>
      <c r="L1544" s="90"/>
      <c r="M1544" s="22">
        <v>6</v>
      </c>
      <c r="N1544" t="s">
        <v>35</v>
      </c>
      <c r="O1544" t="s">
        <v>35</v>
      </c>
      <c r="P1544" t="s">
        <v>36</v>
      </c>
      <c r="Q1544" t="s">
        <v>6552</v>
      </c>
      <c r="R1544"/>
      <c r="S1544"/>
      <c r="T1544"/>
      <c r="U1544" s="2" t="s">
        <v>6546</v>
      </c>
      <c r="V1544" t="s">
        <v>9704</v>
      </c>
      <c r="W1544" t="s">
        <v>6732</v>
      </c>
      <c r="X1544"/>
      <c r="Y1544" s="90"/>
      <c r="Z1544" s="2">
        <v>12</v>
      </c>
      <c r="AA1544" s="79">
        <v>48</v>
      </c>
      <c r="AB1544" s="22"/>
      <c r="AC1544" s="22"/>
      <c r="AD1544" s="22"/>
      <c r="AE1544" s="92" t="s">
        <v>8830</v>
      </c>
      <c r="AF1544" t="s">
        <v>9697</v>
      </c>
      <c r="AG1544"/>
      <c r="AH1544"/>
      <c r="AI1544" t="s">
        <v>690</v>
      </c>
      <c r="AJ1544"/>
      <c r="AK1544" t="s">
        <v>166</v>
      </c>
      <c r="AL1544"/>
      <c r="AM1544"/>
      <c r="AN1544"/>
      <c r="AO1544"/>
      <c r="AP1544"/>
      <c r="AQ1544"/>
      <c r="AR1544"/>
      <c r="AS1544"/>
      <c r="AT1544"/>
      <c r="AU1544"/>
      <c r="AV1544" s="106">
        <v>147</v>
      </c>
      <c r="AW1544" s="2">
        <v>524</v>
      </c>
      <c r="AX1544" s="2"/>
      <c r="AY1544" s="43"/>
      <c r="AZ1544" s="43"/>
      <c r="BA1544" s="43"/>
      <c r="BB1544" s="43"/>
      <c r="BC1544" s="173"/>
      <c r="BD1544" s="173"/>
      <c r="BE1544" s="173"/>
      <c r="BF1544" s="173"/>
      <c r="BG1544" s="166"/>
      <c r="BH1544" s="166"/>
      <c r="BI1544" s="160"/>
      <c r="BJ1544" s="43">
        <f t="shared" si="155"/>
        <v>0</v>
      </c>
      <c r="BK1544" s="43"/>
      <c r="BL1544" s="43"/>
      <c r="BM1544" s="43"/>
      <c r="BN1544" s="43">
        <f t="shared" si="157"/>
        <v>0</v>
      </c>
      <c r="BO1544" s="2"/>
      <c r="BP1544" s="2"/>
      <c r="BQ1544"/>
      <c r="BR1544" s="2" t="s">
        <v>10975</v>
      </c>
    </row>
    <row r="1545" spans="1:70" x14ac:dyDescent="0.2">
      <c r="A1545" t="s">
        <v>5208</v>
      </c>
      <c r="B1545" t="s">
        <v>9625</v>
      </c>
      <c r="C1545" t="s">
        <v>81</v>
      </c>
      <c r="D1545" t="s">
        <v>1490</v>
      </c>
      <c r="E1545" t="s">
        <v>83</v>
      </c>
      <c r="F1545" t="s">
        <v>34</v>
      </c>
      <c r="G1545" s="22">
        <v>32</v>
      </c>
      <c r="H1545" s="22">
        <v>26</v>
      </c>
      <c r="I1545" s="27">
        <f t="shared" si="156"/>
        <v>26</v>
      </c>
      <c r="J1545" s="22"/>
      <c r="K1545" s="90"/>
      <c r="L1545" s="90"/>
      <c r="M1545" s="22">
        <v>6</v>
      </c>
      <c r="N1545" t="s">
        <v>35</v>
      </c>
      <c r="O1545" t="s">
        <v>35</v>
      </c>
      <c r="P1545" t="s">
        <v>36</v>
      </c>
      <c r="Q1545" t="s">
        <v>5222</v>
      </c>
      <c r="U1545" s="2" t="s">
        <v>6546</v>
      </c>
      <c r="V1545" t="s">
        <v>9705</v>
      </c>
      <c r="W1545" t="s">
        <v>6732</v>
      </c>
      <c r="Y1545" s="90"/>
      <c r="Z1545" s="2">
        <v>12</v>
      </c>
      <c r="AA1545" s="79">
        <v>48</v>
      </c>
      <c r="AB1545" s="22"/>
      <c r="AC1545" s="22"/>
      <c r="AD1545" s="22"/>
      <c r="AE1545" s="92" t="s">
        <v>8830</v>
      </c>
      <c r="AF1545" t="s">
        <v>9697</v>
      </c>
      <c r="AI1545" t="s">
        <v>690</v>
      </c>
      <c r="AK1545" t="s">
        <v>166</v>
      </c>
      <c r="AU1545"/>
      <c r="AV1545" s="106">
        <v>147</v>
      </c>
      <c r="AW1545" s="2">
        <v>524</v>
      </c>
      <c r="BC1545" s="173"/>
      <c r="BD1545" s="173"/>
      <c r="BE1545" s="173"/>
      <c r="BF1545" s="173"/>
      <c r="BG1545" s="166"/>
      <c r="BH1545" s="166"/>
      <c r="BI1545" s="160"/>
      <c r="BJ1545" s="43">
        <f t="shared" si="155"/>
        <v>0</v>
      </c>
      <c r="BN1545" s="43">
        <f t="shared" si="157"/>
        <v>0</v>
      </c>
      <c r="BR1545" s="2" t="s">
        <v>10975</v>
      </c>
    </row>
    <row r="1546" spans="1:70" x14ac:dyDescent="0.2">
      <c r="A1546" t="s">
        <v>5208</v>
      </c>
      <c r="B1546" t="s">
        <v>9625</v>
      </c>
      <c r="C1546" t="s">
        <v>81</v>
      </c>
      <c r="D1546" t="s">
        <v>1490</v>
      </c>
      <c r="E1546" t="s">
        <v>83</v>
      </c>
      <c r="F1546" t="s">
        <v>34</v>
      </c>
      <c r="G1546" s="22">
        <v>32</v>
      </c>
      <c r="H1546" s="22">
        <v>26</v>
      </c>
      <c r="I1546" s="27">
        <f t="shared" si="156"/>
        <v>26</v>
      </c>
      <c r="J1546" s="22"/>
      <c r="K1546" s="90"/>
      <c r="L1546" s="90"/>
      <c r="M1546" s="22">
        <v>6</v>
      </c>
      <c r="N1546" t="s">
        <v>35</v>
      </c>
      <c r="O1546" t="s">
        <v>35</v>
      </c>
      <c r="P1546" t="s">
        <v>36</v>
      </c>
      <c r="Q1546" t="s">
        <v>6760</v>
      </c>
      <c r="U1546" s="2" t="s">
        <v>6546</v>
      </c>
      <c r="V1546" t="s">
        <v>9706</v>
      </c>
      <c r="W1546" t="s">
        <v>6762</v>
      </c>
      <c r="Y1546" s="90"/>
      <c r="Z1546" s="2">
        <v>12</v>
      </c>
      <c r="AA1546" s="79">
        <v>42</v>
      </c>
      <c r="AB1546" s="22"/>
      <c r="AC1546" s="22"/>
      <c r="AD1546" s="22"/>
      <c r="AE1546" s="92" t="s">
        <v>8830</v>
      </c>
      <c r="AF1546" t="s">
        <v>9697</v>
      </c>
      <c r="AI1546" t="s">
        <v>690</v>
      </c>
      <c r="AK1546" t="s">
        <v>166</v>
      </c>
      <c r="AU1546"/>
      <c r="AV1546" s="106">
        <v>147</v>
      </c>
      <c r="AW1546" s="2">
        <v>524</v>
      </c>
      <c r="BC1546" s="173"/>
      <c r="BD1546" s="173"/>
      <c r="BE1546" s="173"/>
      <c r="BF1546" s="173"/>
      <c r="BG1546" s="166"/>
      <c r="BH1546" s="166"/>
      <c r="BI1546" s="160"/>
      <c r="BJ1546" s="43">
        <f t="shared" si="155"/>
        <v>0</v>
      </c>
      <c r="BN1546" s="43">
        <f t="shared" si="157"/>
        <v>0</v>
      </c>
      <c r="BR1546" s="2" t="s">
        <v>10975</v>
      </c>
    </row>
    <row r="1547" spans="1:70" x14ac:dyDescent="0.2">
      <c r="A1547" t="s">
        <v>5208</v>
      </c>
      <c r="B1547" t="s">
        <v>9625</v>
      </c>
      <c r="C1547" t="s">
        <v>81</v>
      </c>
      <c r="D1547" t="s">
        <v>1490</v>
      </c>
      <c r="E1547" t="s">
        <v>83</v>
      </c>
      <c r="F1547" t="s">
        <v>34</v>
      </c>
      <c r="G1547" s="22">
        <v>32</v>
      </c>
      <c r="H1547" s="22">
        <v>26</v>
      </c>
      <c r="I1547" s="27">
        <f t="shared" si="156"/>
        <v>26</v>
      </c>
      <c r="J1547" s="22"/>
      <c r="K1547" s="90"/>
      <c r="L1547" s="90"/>
      <c r="M1547" s="22">
        <v>6</v>
      </c>
      <c r="N1547" t="s">
        <v>35</v>
      </c>
      <c r="O1547" t="s">
        <v>35</v>
      </c>
      <c r="P1547" t="s">
        <v>36</v>
      </c>
      <c r="Q1547" t="s">
        <v>6561</v>
      </c>
      <c r="U1547" s="2" t="s">
        <v>6546</v>
      </c>
      <c r="V1547" t="s">
        <v>9707</v>
      </c>
      <c r="W1547" t="s">
        <v>6747</v>
      </c>
      <c r="Y1547" s="90"/>
      <c r="Z1547" s="2">
        <v>12</v>
      </c>
      <c r="AA1547" s="79">
        <v>43</v>
      </c>
      <c r="AB1547" s="22"/>
      <c r="AC1547" s="22"/>
      <c r="AD1547" s="22"/>
      <c r="AE1547" s="92" t="s">
        <v>8830</v>
      </c>
      <c r="AF1547" t="s">
        <v>9697</v>
      </c>
      <c r="AI1547" t="s">
        <v>690</v>
      </c>
      <c r="AK1547" t="s">
        <v>166</v>
      </c>
      <c r="AU1547"/>
      <c r="AV1547" s="106">
        <v>147</v>
      </c>
      <c r="AW1547" s="2">
        <v>524</v>
      </c>
      <c r="BC1547" s="173"/>
      <c r="BD1547" s="173"/>
      <c r="BE1547" s="173"/>
      <c r="BF1547" s="173"/>
      <c r="BG1547" s="166"/>
      <c r="BH1547" s="166"/>
      <c r="BI1547" s="160"/>
      <c r="BJ1547" s="43">
        <f t="shared" si="155"/>
        <v>0</v>
      </c>
      <c r="BN1547" s="43">
        <f t="shared" si="157"/>
        <v>0</v>
      </c>
      <c r="BR1547" s="2" t="s">
        <v>10975</v>
      </c>
    </row>
    <row r="1548" spans="1:70" x14ac:dyDescent="0.2">
      <c r="A1548" t="s">
        <v>5208</v>
      </c>
      <c r="B1548" t="s">
        <v>9625</v>
      </c>
      <c r="C1548" t="s">
        <v>81</v>
      </c>
      <c r="D1548" t="s">
        <v>1490</v>
      </c>
      <c r="E1548" t="s">
        <v>83</v>
      </c>
      <c r="F1548" t="s">
        <v>34</v>
      </c>
      <c r="G1548" s="22">
        <v>32</v>
      </c>
      <c r="H1548" s="22">
        <v>26</v>
      </c>
      <c r="I1548" s="27">
        <f t="shared" si="156"/>
        <v>26</v>
      </c>
      <c r="J1548" s="22"/>
      <c r="K1548" s="90"/>
      <c r="L1548" s="90"/>
      <c r="M1548" s="22">
        <v>6</v>
      </c>
      <c r="N1548" t="s">
        <v>35</v>
      </c>
      <c r="O1548" t="s">
        <v>35</v>
      </c>
      <c r="P1548" t="s">
        <v>36</v>
      </c>
      <c r="Q1548" t="s">
        <v>5278</v>
      </c>
      <c r="U1548" s="2" t="s">
        <v>6546</v>
      </c>
      <c r="V1548" t="s">
        <v>9708</v>
      </c>
      <c r="W1548" t="s">
        <v>9643</v>
      </c>
      <c r="Y1548" s="90"/>
      <c r="Z1548" s="2">
        <v>12</v>
      </c>
      <c r="AA1548" s="79">
        <v>42</v>
      </c>
      <c r="AB1548" s="22"/>
      <c r="AC1548" s="22"/>
      <c r="AD1548" s="22"/>
      <c r="AE1548" s="92" t="s">
        <v>8830</v>
      </c>
      <c r="AF1548" t="s">
        <v>9697</v>
      </c>
      <c r="AI1548" t="s">
        <v>690</v>
      </c>
      <c r="AK1548" t="s">
        <v>166</v>
      </c>
      <c r="AU1548"/>
      <c r="AV1548" s="106">
        <v>147</v>
      </c>
      <c r="AW1548" s="2">
        <v>524</v>
      </c>
      <c r="BC1548" s="173"/>
      <c r="BD1548" s="173"/>
      <c r="BE1548" s="173"/>
      <c r="BF1548" s="173"/>
      <c r="BG1548" s="166"/>
      <c r="BH1548" s="166"/>
      <c r="BI1548" s="160"/>
      <c r="BJ1548" s="43">
        <f t="shared" si="155"/>
        <v>0</v>
      </c>
      <c r="BN1548" s="43">
        <f t="shared" si="157"/>
        <v>0</v>
      </c>
      <c r="BR1548" s="2" t="s">
        <v>10975</v>
      </c>
    </row>
    <row r="1549" spans="1:70" x14ac:dyDescent="0.2">
      <c r="A1549" t="s">
        <v>5208</v>
      </c>
      <c r="B1549" t="s">
        <v>9625</v>
      </c>
      <c r="C1549" t="s">
        <v>81</v>
      </c>
      <c r="D1549" t="s">
        <v>1490</v>
      </c>
      <c r="E1549" t="s">
        <v>83</v>
      </c>
      <c r="F1549" t="s">
        <v>34</v>
      </c>
      <c r="G1549" s="22">
        <v>32</v>
      </c>
      <c r="H1549" s="22">
        <v>26</v>
      </c>
      <c r="I1549" s="27">
        <f t="shared" si="156"/>
        <v>26</v>
      </c>
      <c r="J1549" s="22"/>
      <c r="K1549" s="90"/>
      <c r="L1549" s="90"/>
      <c r="M1549" s="22">
        <v>6</v>
      </c>
      <c r="N1549" t="s">
        <v>35</v>
      </c>
      <c r="O1549" t="s">
        <v>35</v>
      </c>
      <c r="P1549" t="s">
        <v>36</v>
      </c>
      <c r="Q1549" t="s">
        <v>5273</v>
      </c>
      <c r="U1549" s="2" t="s">
        <v>6546</v>
      </c>
      <c r="V1549" t="s">
        <v>9709</v>
      </c>
      <c r="W1549" t="s">
        <v>6736</v>
      </c>
      <c r="Y1549" s="90"/>
      <c r="Z1549" s="2">
        <v>11</v>
      </c>
      <c r="AA1549" s="79">
        <v>47</v>
      </c>
      <c r="AB1549" s="22"/>
      <c r="AC1549" s="22"/>
      <c r="AD1549" s="22"/>
      <c r="AE1549" s="22"/>
      <c r="AF1549" t="s">
        <v>9710</v>
      </c>
      <c r="AI1549" t="s">
        <v>690</v>
      </c>
      <c r="AK1549" t="s">
        <v>166</v>
      </c>
      <c r="AU1549"/>
      <c r="AV1549"/>
      <c r="AW1549"/>
      <c r="BC1549" s="173"/>
      <c r="BD1549" s="173"/>
      <c r="BE1549" s="173"/>
      <c r="BF1549" s="173"/>
      <c r="BG1549" s="166"/>
      <c r="BH1549" s="166"/>
      <c r="BI1549" s="160"/>
      <c r="BJ1549" s="43">
        <f t="shared" si="155"/>
        <v>0</v>
      </c>
      <c r="BK1549" s="44"/>
      <c r="BL1549" s="44"/>
      <c r="BM1549" s="44"/>
      <c r="BN1549" s="44"/>
      <c r="BR1549" s="2" t="s">
        <v>10975</v>
      </c>
    </row>
    <row r="1550" spans="1:70" x14ac:dyDescent="0.2">
      <c r="A1550" t="s">
        <v>5208</v>
      </c>
      <c r="B1550" t="s">
        <v>9625</v>
      </c>
      <c r="C1550" t="s">
        <v>81</v>
      </c>
      <c r="D1550" t="s">
        <v>1490</v>
      </c>
      <c r="E1550" t="s">
        <v>83</v>
      </c>
      <c r="F1550" t="s">
        <v>34</v>
      </c>
      <c r="G1550" s="22">
        <v>32</v>
      </c>
      <c r="H1550" s="22">
        <v>26</v>
      </c>
      <c r="I1550" s="27">
        <f t="shared" si="156"/>
        <v>26</v>
      </c>
      <c r="J1550" s="22"/>
      <c r="K1550" s="90"/>
      <c r="L1550" s="90"/>
      <c r="M1550" s="22">
        <v>6</v>
      </c>
      <c r="N1550" t="s">
        <v>35</v>
      </c>
      <c r="O1550" t="s">
        <v>35</v>
      </c>
      <c r="P1550" t="s">
        <v>36</v>
      </c>
      <c r="Q1550" t="s">
        <v>6738</v>
      </c>
      <c r="U1550" s="2" t="s">
        <v>6546</v>
      </c>
      <c r="V1550" t="s">
        <v>9711</v>
      </c>
      <c r="W1550" t="s">
        <v>6736</v>
      </c>
      <c r="Y1550" s="90"/>
      <c r="Z1550" s="2">
        <v>11</v>
      </c>
      <c r="AA1550" s="79">
        <v>46</v>
      </c>
      <c r="AB1550" s="22"/>
      <c r="AC1550" s="22"/>
      <c r="AD1550" s="22"/>
      <c r="AE1550" s="22"/>
      <c r="AF1550" t="s">
        <v>9710</v>
      </c>
      <c r="AI1550" t="s">
        <v>690</v>
      </c>
      <c r="AK1550" t="s">
        <v>166</v>
      </c>
      <c r="AU1550"/>
      <c r="AV1550"/>
      <c r="AW1550"/>
      <c r="BC1550" s="173"/>
      <c r="BD1550" s="173"/>
      <c r="BE1550" s="173"/>
      <c r="BF1550" s="173"/>
      <c r="BG1550" s="166"/>
      <c r="BH1550" s="166"/>
      <c r="BI1550" s="160"/>
      <c r="BJ1550" s="43">
        <f t="shared" si="155"/>
        <v>0</v>
      </c>
      <c r="BK1550" s="44"/>
      <c r="BL1550" s="44"/>
      <c r="BM1550" s="44"/>
      <c r="BN1550" s="44"/>
      <c r="BR1550" s="2" t="s">
        <v>10975</v>
      </c>
    </row>
    <row r="1551" spans="1:70" x14ac:dyDescent="0.2">
      <c r="A1551" t="s">
        <v>5208</v>
      </c>
      <c r="B1551" t="s">
        <v>9625</v>
      </c>
      <c r="C1551" t="s">
        <v>81</v>
      </c>
      <c r="D1551" t="s">
        <v>1490</v>
      </c>
      <c r="E1551" t="s">
        <v>83</v>
      </c>
      <c r="F1551" t="s">
        <v>34</v>
      </c>
      <c r="G1551" s="22">
        <v>32</v>
      </c>
      <c r="H1551" s="22">
        <v>26</v>
      </c>
      <c r="I1551" s="27">
        <f t="shared" si="156"/>
        <v>26</v>
      </c>
      <c r="J1551" s="22"/>
      <c r="K1551" s="90"/>
      <c r="L1551" s="90"/>
      <c r="M1551" s="22">
        <v>6</v>
      </c>
      <c r="N1551" t="s">
        <v>35</v>
      </c>
      <c r="O1551" t="s">
        <v>35</v>
      </c>
      <c r="P1551" t="s">
        <v>36</v>
      </c>
      <c r="Q1551" t="s">
        <v>6698</v>
      </c>
      <c r="U1551" s="2" t="s">
        <v>6546</v>
      </c>
      <c r="V1551" t="s">
        <v>9712</v>
      </c>
      <c r="W1551" t="s">
        <v>6736</v>
      </c>
      <c r="Y1551" s="90"/>
      <c r="Z1551" s="2">
        <v>11</v>
      </c>
      <c r="AA1551" s="79">
        <v>46</v>
      </c>
      <c r="AB1551" s="22"/>
      <c r="AC1551" s="22"/>
      <c r="AD1551" s="22"/>
      <c r="AE1551" s="22"/>
      <c r="AF1551" t="s">
        <v>9710</v>
      </c>
      <c r="AI1551" t="s">
        <v>690</v>
      </c>
      <c r="AK1551" t="s">
        <v>166</v>
      </c>
      <c r="AU1551"/>
      <c r="AV1551"/>
      <c r="AW1551"/>
      <c r="BC1551" s="173"/>
      <c r="BD1551" s="173"/>
      <c r="BE1551" s="173"/>
      <c r="BF1551" s="173"/>
      <c r="BG1551" s="166"/>
      <c r="BH1551" s="166"/>
      <c r="BI1551" s="160"/>
      <c r="BJ1551" s="43">
        <f t="shared" si="155"/>
        <v>0</v>
      </c>
      <c r="BK1551" s="44"/>
      <c r="BL1551" s="44"/>
      <c r="BM1551" s="44"/>
      <c r="BN1551" s="44"/>
      <c r="BR1551" s="2" t="s">
        <v>10975</v>
      </c>
    </row>
    <row r="1552" spans="1:70" s="61" customFormat="1" x14ac:dyDescent="0.2">
      <c r="A1552" s="61" t="s">
        <v>5208</v>
      </c>
      <c r="B1552" s="61" t="s">
        <v>9625</v>
      </c>
      <c r="C1552" s="61" t="s">
        <v>81</v>
      </c>
      <c r="D1552" t="s">
        <v>1490</v>
      </c>
      <c r="E1552" t="s">
        <v>83</v>
      </c>
      <c r="F1552" t="s">
        <v>34</v>
      </c>
      <c r="G1552" s="62">
        <v>32</v>
      </c>
      <c r="H1552" s="62">
        <v>26</v>
      </c>
      <c r="I1552" s="77">
        <f t="shared" si="156"/>
        <v>26</v>
      </c>
      <c r="J1552" s="62"/>
      <c r="K1552" s="91"/>
      <c r="L1552" s="91"/>
      <c r="M1552" s="62">
        <v>6</v>
      </c>
      <c r="N1552" s="61" t="s">
        <v>35</v>
      </c>
      <c r="O1552" s="61" t="s">
        <v>35</v>
      </c>
      <c r="P1552" s="61" t="s">
        <v>36</v>
      </c>
      <c r="Q1552" s="61" t="s">
        <v>9637</v>
      </c>
      <c r="R1552"/>
      <c r="S1552"/>
      <c r="T1552"/>
      <c r="U1552" s="63" t="s">
        <v>6546</v>
      </c>
      <c r="V1552" s="61" t="s">
        <v>9713</v>
      </c>
      <c r="W1552" t="s">
        <v>6736</v>
      </c>
      <c r="Y1552" s="90"/>
      <c r="Z1552" s="63">
        <v>11</v>
      </c>
      <c r="AA1552" s="78">
        <v>45</v>
      </c>
      <c r="AB1552" s="62"/>
      <c r="AC1552" s="62"/>
      <c r="AD1552" s="62"/>
      <c r="AE1552" s="62"/>
      <c r="AF1552" s="61" t="s">
        <v>9710</v>
      </c>
      <c r="AG1552"/>
      <c r="AH1552"/>
      <c r="AI1552" s="61" t="s">
        <v>690</v>
      </c>
      <c r="AJ1552"/>
      <c r="AK1552" t="s">
        <v>166</v>
      </c>
      <c r="AL1552"/>
      <c r="AM1552"/>
      <c r="AN1552"/>
      <c r="AO1552"/>
      <c r="AP1552"/>
      <c r="AQ1552"/>
      <c r="AR1552"/>
      <c r="AY1552" s="65"/>
      <c r="AZ1552" s="65"/>
      <c r="BA1552" s="65"/>
      <c r="BB1552" s="65"/>
      <c r="BC1552" s="173"/>
      <c r="BD1552" s="173"/>
      <c r="BE1552" s="173"/>
      <c r="BF1552" s="173"/>
      <c r="BG1552" s="169"/>
      <c r="BH1552" s="169"/>
      <c r="BI1552" s="171"/>
      <c r="BJ1552" s="43">
        <f t="shared" si="155"/>
        <v>0</v>
      </c>
      <c r="BK1552" s="66"/>
      <c r="BL1552" s="66"/>
      <c r="BM1552" s="66"/>
      <c r="BN1552" s="66"/>
      <c r="BO1552" s="68" t="s">
        <v>9505</v>
      </c>
      <c r="BP1552" s="63"/>
      <c r="BR1552" s="2" t="s">
        <v>10975</v>
      </c>
    </row>
    <row r="1553" spans="1:70" s="61" customFormat="1" x14ac:dyDescent="0.2">
      <c r="A1553" s="61" t="s">
        <v>5208</v>
      </c>
      <c r="B1553" s="61" t="s">
        <v>9625</v>
      </c>
      <c r="C1553" s="61" t="s">
        <v>81</v>
      </c>
      <c r="D1553" t="s">
        <v>1490</v>
      </c>
      <c r="E1553" t="s">
        <v>83</v>
      </c>
      <c r="F1553" t="s">
        <v>34</v>
      </c>
      <c r="G1553" s="62">
        <v>32</v>
      </c>
      <c r="H1553" s="62">
        <v>26</v>
      </c>
      <c r="I1553" s="77">
        <f t="shared" si="156"/>
        <v>26</v>
      </c>
      <c r="J1553" s="62"/>
      <c r="K1553" s="91"/>
      <c r="L1553" s="91"/>
      <c r="M1553" s="62">
        <v>6</v>
      </c>
      <c r="N1553" s="61" t="s">
        <v>35</v>
      </c>
      <c r="O1553" s="61" t="s">
        <v>35</v>
      </c>
      <c r="P1553" s="61" t="s">
        <v>36</v>
      </c>
      <c r="Q1553" s="61" t="s">
        <v>9630</v>
      </c>
      <c r="R1553"/>
      <c r="S1553"/>
      <c r="T1553"/>
      <c r="U1553" s="63" t="s">
        <v>6546</v>
      </c>
      <c r="V1553" s="61" t="s">
        <v>9714</v>
      </c>
      <c r="W1553" t="s">
        <v>6736</v>
      </c>
      <c r="Y1553" s="90"/>
      <c r="Z1553" s="63">
        <v>11</v>
      </c>
      <c r="AA1553" s="78">
        <v>44</v>
      </c>
      <c r="AB1553" s="62"/>
      <c r="AC1553" s="62"/>
      <c r="AD1553" s="62"/>
      <c r="AE1553" s="62"/>
      <c r="AF1553" s="61" t="s">
        <v>9710</v>
      </c>
      <c r="AG1553"/>
      <c r="AH1553"/>
      <c r="AI1553" s="61" t="s">
        <v>690</v>
      </c>
      <c r="AJ1553"/>
      <c r="AK1553" t="s">
        <v>166</v>
      </c>
      <c r="AL1553"/>
      <c r="AM1553"/>
      <c r="AN1553"/>
      <c r="AO1553"/>
      <c r="AP1553"/>
      <c r="AQ1553"/>
      <c r="AR1553"/>
      <c r="AY1553" s="65"/>
      <c r="AZ1553" s="65"/>
      <c r="BA1553" s="65"/>
      <c r="BB1553" s="65"/>
      <c r="BC1553" s="173"/>
      <c r="BD1553" s="173"/>
      <c r="BE1553" s="173"/>
      <c r="BF1553" s="173"/>
      <c r="BG1553" s="169"/>
      <c r="BH1553" s="169"/>
      <c r="BI1553" s="171"/>
      <c r="BJ1553" s="43">
        <f t="shared" si="155"/>
        <v>0</v>
      </c>
      <c r="BK1553" s="66"/>
      <c r="BL1553" s="66"/>
      <c r="BM1553" s="66"/>
      <c r="BN1553" s="66"/>
      <c r="BO1553" s="68" t="s">
        <v>9505</v>
      </c>
      <c r="BP1553" s="63"/>
      <c r="BR1553" s="2" t="s">
        <v>10975</v>
      </c>
    </row>
    <row r="1554" spans="1:70" s="61" customFormat="1" x14ac:dyDescent="0.2">
      <c r="A1554" s="61" t="s">
        <v>5208</v>
      </c>
      <c r="B1554" s="61" t="s">
        <v>9625</v>
      </c>
      <c r="C1554" s="61" t="s">
        <v>81</v>
      </c>
      <c r="D1554" t="s">
        <v>1490</v>
      </c>
      <c r="E1554" t="s">
        <v>83</v>
      </c>
      <c r="F1554" t="s">
        <v>34</v>
      </c>
      <c r="G1554" s="62">
        <v>32</v>
      </c>
      <c r="H1554" s="62">
        <v>26</v>
      </c>
      <c r="I1554" s="77">
        <f t="shared" si="156"/>
        <v>26</v>
      </c>
      <c r="J1554" s="62"/>
      <c r="K1554" s="91"/>
      <c r="L1554" s="91"/>
      <c r="M1554" s="62">
        <v>6</v>
      </c>
      <c r="N1554" s="61" t="s">
        <v>35</v>
      </c>
      <c r="O1554" s="61" t="s">
        <v>35</v>
      </c>
      <c r="P1554" s="61" t="s">
        <v>36</v>
      </c>
      <c r="Q1554" s="61" t="s">
        <v>9634</v>
      </c>
      <c r="R1554"/>
      <c r="S1554"/>
      <c r="T1554"/>
      <c r="U1554" s="63" t="s">
        <v>6546</v>
      </c>
      <c r="V1554" s="61" t="s">
        <v>9715</v>
      </c>
      <c r="W1554" t="s">
        <v>6736</v>
      </c>
      <c r="Y1554" s="90"/>
      <c r="Z1554" s="63">
        <v>11</v>
      </c>
      <c r="AA1554" s="78">
        <v>41</v>
      </c>
      <c r="AB1554" s="62"/>
      <c r="AC1554" s="62"/>
      <c r="AD1554" s="62"/>
      <c r="AE1554" s="62"/>
      <c r="AF1554" s="61" t="s">
        <v>9710</v>
      </c>
      <c r="AG1554"/>
      <c r="AH1554"/>
      <c r="AI1554" s="61" t="s">
        <v>690</v>
      </c>
      <c r="AJ1554"/>
      <c r="AK1554" t="s">
        <v>166</v>
      </c>
      <c r="AL1554"/>
      <c r="AM1554"/>
      <c r="AN1554"/>
      <c r="AO1554"/>
      <c r="AP1554"/>
      <c r="AQ1554"/>
      <c r="AR1554"/>
      <c r="AY1554" s="65"/>
      <c r="AZ1554" s="65"/>
      <c r="BA1554" s="65"/>
      <c r="BB1554" s="65"/>
      <c r="BC1554" s="173"/>
      <c r="BD1554" s="173"/>
      <c r="BE1554" s="173"/>
      <c r="BF1554" s="173"/>
      <c r="BG1554" s="169"/>
      <c r="BH1554" s="169"/>
      <c r="BI1554" s="171"/>
      <c r="BJ1554" s="43">
        <f t="shared" si="155"/>
        <v>0</v>
      </c>
      <c r="BK1554" s="66"/>
      <c r="BL1554" s="66"/>
      <c r="BM1554" s="66"/>
      <c r="BN1554" s="66"/>
      <c r="BO1554" s="68" t="s">
        <v>9505</v>
      </c>
      <c r="BP1554" s="63"/>
      <c r="BR1554" s="2" t="s">
        <v>10975</v>
      </c>
    </row>
    <row r="1555" spans="1:70" s="61" customFormat="1" x14ac:dyDescent="0.2">
      <c r="A1555" t="s">
        <v>5208</v>
      </c>
      <c r="B1555" t="s">
        <v>9625</v>
      </c>
      <c r="C1555" t="s">
        <v>81</v>
      </c>
      <c r="D1555" t="s">
        <v>1490</v>
      </c>
      <c r="E1555" t="s">
        <v>83</v>
      </c>
      <c r="F1555" t="s">
        <v>34</v>
      </c>
      <c r="G1555" s="22">
        <v>32</v>
      </c>
      <c r="H1555" s="22">
        <v>26</v>
      </c>
      <c r="I1555" s="27">
        <f t="shared" si="156"/>
        <v>26</v>
      </c>
      <c r="J1555" s="22"/>
      <c r="K1555" s="90"/>
      <c r="L1555" s="90"/>
      <c r="M1555" s="22">
        <v>6</v>
      </c>
      <c r="N1555" t="s">
        <v>35</v>
      </c>
      <c r="O1555" t="s">
        <v>35</v>
      </c>
      <c r="P1555" t="s">
        <v>36</v>
      </c>
      <c r="Q1555" t="s">
        <v>6557</v>
      </c>
      <c r="R1555"/>
      <c r="S1555"/>
      <c r="T1555"/>
      <c r="U1555" s="2" t="s">
        <v>6546</v>
      </c>
      <c r="V1555" t="s">
        <v>9716</v>
      </c>
      <c r="W1555" t="s">
        <v>6791</v>
      </c>
      <c r="X1555"/>
      <c r="Y1555" s="90"/>
      <c r="Z1555" s="2">
        <v>11</v>
      </c>
      <c r="AA1555" s="79">
        <v>42</v>
      </c>
      <c r="AB1555" s="22"/>
      <c r="AC1555" s="22"/>
      <c r="AD1555" s="22"/>
      <c r="AE1555" s="22"/>
      <c r="AF1555" t="s">
        <v>9710</v>
      </c>
      <c r="AG1555"/>
      <c r="AH1555"/>
      <c r="AI1555" t="s">
        <v>690</v>
      </c>
      <c r="AJ1555"/>
      <c r="AK1555" t="s">
        <v>166</v>
      </c>
      <c r="AL1555"/>
      <c r="AM1555"/>
      <c r="AN1555"/>
      <c r="AO1555"/>
      <c r="AP1555"/>
      <c r="AQ1555"/>
      <c r="AR1555"/>
      <c r="AS1555"/>
      <c r="AT1555"/>
      <c r="AU1555"/>
      <c r="AV1555"/>
      <c r="AW1555"/>
      <c r="AX1555" s="2"/>
      <c r="AY1555" s="43"/>
      <c r="AZ1555" s="43"/>
      <c r="BA1555" s="43"/>
      <c r="BB1555" s="43"/>
      <c r="BC1555" s="173"/>
      <c r="BD1555" s="173"/>
      <c r="BE1555" s="173"/>
      <c r="BF1555" s="173"/>
      <c r="BG1555" s="166"/>
      <c r="BH1555" s="166"/>
      <c r="BI1555" s="160"/>
      <c r="BJ1555" s="43">
        <f t="shared" si="155"/>
        <v>0</v>
      </c>
      <c r="BK1555" s="44"/>
      <c r="BL1555" s="44"/>
      <c r="BM1555" s="44"/>
      <c r="BN1555" s="44"/>
      <c r="BO1555" s="2"/>
      <c r="BP1555" s="2"/>
      <c r="BQ1555"/>
      <c r="BR1555" s="2" t="s">
        <v>10975</v>
      </c>
    </row>
    <row r="1556" spans="1:70" x14ac:dyDescent="0.2">
      <c r="A1556" t="s">
        <v>5208</v>
      </c>
      <c r="B1556" t="s">
        <v>9625</v>
      </c>
      <c r="C1556" t="s">
        <v>81</v>
      </c>
      <c r="D1556" t="s">
        <v>1490</v>
      </c>
      <c r="E1556" t="s">
        <v>83</v>
      </c>
      <c r="F1556" t="s">
        <v>34</v>
      </c>
      <c r="G1556" s="22">
        <v>32</v>
      </c>
      <c r="H1556" s="22">
        <v>26</v>
      </c>
      <c r="I1556" s="27">
        <f t="shared" si="156"/>
        <v>26</v>
      </c>
      <c r="J1556" s="22"/>
      <c r="K1556" s="90"/>
      <c r="L1556" s="90"/>
      <c r="M1556" s="22">
        <v>6</v>
      </c>
      <c r="N1556" t="s">
        <v>35</v>
      </c>
      <c r="O1556" t="s">
        <v>35</v>
      </c>
      <c r="P1556" t="s">
        <v>36</v>
      </c>
      <c r="Q1556" t="s">
        <v>6552</v>
      </c>
      <c r="U1556" s="2" t="s">
        <v>6546</v>
      </c>
      <c r="V1556" t="s">
        <v>9717</v>
      </c>
      <c r="W1556" t="s">
        <v>6732</v>
      </c>
      <c r="Y1556" s="90"/>
      <c r="Z1556" s="2">
        <v>11</v>
      </c>
      <c r="AA1556" s="79">
        <v>33</v>
      </c>
      <c r="AB1556" s="22"/>
      <c r="AC1556" s="22"/>
      <c r="AD1556" s="22"/>
      <c r="AE1556" s="22"/>
      <c r="AF1556" t="s">
        <v>9710</v>
      </c>
      <c r="AI1556" t="s">
        <v>690</v>
      </c>
      <c r="AK1556" t="s">
        <v>166</v>
      </c>
      <c r="AU1556"/>
      <c r="AV1556"/>
      <c r="AW1556"/>
      <c r="BC1556" s="173"/>
      <c r="BD1556" s="173"/>
      <c r="BE1556" s="173"/>
      <c r="BF1556" s="173"/>
      <c r="BG1556" s="166"/>
      <c r="BH1556" s="166"/>
      <c r="BI1556" s="160"/>
      <c r="BJ1556" s="43">
        <f t="shared" si="155"/>
        <v>0</v>
      </c>
      <c r="BK1556" s="44"/>
      <c r="BL1556" s="44"/>
      <c r="BM1556" s="44"/>
      <c r="BN1556" s="44"/>
      <c r="BR1556" s="2" t="s">
        <v>10975</v>
      </c>
    </row>
    <row r="1557" spans="1:70" x14ac:dyDescent="0.2">
      <c r="A1557" t="s">
        <v>5208</v>
      </c>
      <c r="B1557" t="s">
        <v>9625</v>
      </c>
      <c r="C1557" t="s">
        <v>81</v>
      </c>
      <c r="D1557" t="s">
        <v>1490</v>
      </c>
      <c r="E1557" t="s">
        <v>83</v>
      </c>
      <c r="F1557" t="s">
        <v>34</v>
      </c>
      <c r="G1557" s="22">
        <v>32</v>
      </c>
      <c r="H1557" s="22">
        <v>26</v>
      </c>
      <c r="I1557" s="27">
        <f t="shared" si="156"/>
        <v>26</v>
      </c>
      <c r="J1557" s="22"/>
      <c r="K1557" s="90"/>
      <c r="L1557" s="90"/>
      <c r="M1557" s="22">
        <v>6</v>
      </c>
      <c r="N1557" t="s">
        <v>35</v>
      </c>
      <c r="O1557" t="s">
        <v>35</v>
      </c>
      <c r="P1557" t="s">
        <v>36</v>
      </c>
      <c r="Q1557" t="s">
        <v>5222</v>
      </c>
      <c r="U1557" s="2" t="s">
        <v>6546</v>
      </c>
      <c r="V1557" t="s">
        <v>9718</v>
      </c>
      <c r="W1557" t="s">
        <v>6732</v>
      </c>
      <c r="Y1557" s="90"/>
      <c r="Z1557" s="2">
        <v>11</v>
      </c>
      <c r="AA1557" s="79">
        <v>44</v>
      </c>
      <c r="AB1557" s="22"/>
      <c r="AC1557" s="22"/>
      <c r="AD1557" s="22"/>
      <c r="AE1557" s="22"/>
      <c r="AF1557" t="s">
        <v>9710</v>
      </c>
      <c r="AI1557" t="s">
        <v>690</v>
      </c>
      <c r="AK1557" t="s">
        <v>166</v>
      </c>
      <c r="AU1557"/>
      <c r="AV1557"/>
      <c r="AW1557"/>
      <c r="BC1557" s="173"/>
      <c r="BD1557" s="173"/>
      <c r="BE1557" s="173"/>
      <c r="BF1557" s="173"/>
      <c r="BG1557" s="166"/>
      <c r="BH1557" s="166"/>
      <c r="BI1557" s="160"/>
      <c r="BJ1557" s="43">
        <f t="shared" si="155"/>
        <v>0</v>
      </c>
      <c r="BK1557" s="44"/>
      <c r="BL1557" s="44"/>
      <c r="BM1557" s="44"/>
      <c r="BN1557" s="44"/>
      <c r="BR1557" s="2" t="s">
        <v>10975</v>
      </c>
    </row>
    <row r="1558" spans="1:70" x14ac:dyDescent="0.2">
      <c r="A1558" t="s">
        <v>5208</v>
      </c>
      <c r="B1558" t="s">
        <v>9625</v>
      </c>
      <c r="C1558" t="s">
        <v>81</v>
      </c>
      <c r="D1558" t="s">
        <v>1490</v>
      </c>
      <c r="E1558" t="s">
        <v>83</v>
      </c>
      <c r="F1558" t="s">
        <v>34</v>
      </c>
      <c r="G1558" s="22">
        <v>32</v>
      </c>
      <c r="H1558" s="22">
        <v>26</v>
      </c>
      <c r="I1558" s="27">
        <f t="shared" si="156"/>
        <v>26</v>
      </c>
      <c r="J1558" s="22"/>
      <c r="K1558" s="90"/>
      <c r="L1558" s="90"/>
      <c r="M1558" s="22">
        <v>6</v>
      </c>
      <c r="N1558" t="s">
        <v>35</v>
      </c>
      <c r="O1558" t="s">
        <v>35</v>
      </c>
      <c r="P1558" t="s">
        <v>36</v>
      </c>
      <c r="Q1558" t="s">
        <v>6760</v>
      </c>
      <c r="U1558" s="2" t="s">
        <v>6546</v>
      </c>
      <c r="V1558" t="s">
        <v>9719</v>
      </c>
      <c r="W1558" t="s">
        <v>6762</v>
      </c>
      <c r="Y1558" s="90"/>
      <c r="Z1558" s="2">
        <v>11</v>
      </c>
      <c r="AA1558" s="79">
        <v>27</v>
      </c>
      <c r="AB1558" s="22"/>
      <c r="AC1558" s="22"/>
      <c r="AD1558" s="22"/>
      <c r="AE1558" s="22"/>
      <c r="AF1558" t="s">
        <v>9710</v>
      </c>
      <c r="AI1558" t="s">
        <v>690</v>
      </c>
      <c r="AK1558" t="s">
        <v>166</v>
      </c>
      <c r="AU1558"/>
      <c r="AV1558"/>
      <c r="AW1558"/>
      <c r="BC1558" s="173"/>
      <c r="BD1558" s="173"/>
      <c r="BE1558" s="173"/>
      <c r="BF1558" s="173"/>
      <c r="BG1558" s="166"/>
      <c r="BH1558" s="166"/>
      <c r="BI1558" s="160"/>
      <c r="BJ1558" s="43">
        <f t="shared" si="155"/>
        <v>0</v>
      </c>
      <c r="BK1558" s="44"/>
      <c r="BL1558" s="44"/>
      <c r="BM1558" s="44"/>
      <c r="BN1558" s="44"/>
      <c r="BR1558" s="2" t="s">
        <v>10975</v>
      </c>
    </row>
    <row r="1559" spans="1:70" x14ac:dyDescent="0.2">
      <c r="A1559" t="s">
        <v>5208</v>
      </c>
      <c r="B1559" t="s">
        <v>9625</v>
      </c>
      <c r="C1559" t="s">
        <v>81</v>
      </c>
      <c r="D1559" t="s">
        <v>1490</v>
      </c>
      <c r="E1559" t="s">
        <v>83</v>
      </c>
      <c r="F1559" t="s">
        <v>34</v>
      </c>
      <c r="G1559" s="22">
        <v>32</v>
      </c>
      <c r="H1559" s="22">
        <v>26</v>
      </c>
      <c r="I1559" s="27">
        <f t="shared" si="156"/>
        <v>26</v>
      </c>
      <c r="J1559" s="22"/>
      <c r="K1559" s="90"/>
      <c r="L1559" s="90"/>
      <c r="M1559" s="22">
        <v>6</v>
      </c>
      <c r="N1559" t="s">
        <v>35</v>
      </c>
      <c r="O1559" t="s">
        <v>35</v>
      </c>
      <c r="P1559" t="s">
        <v>36</v>
      </c>
      <c r="Q1559" t="s">
        <v>6561</v>
      </c>
      <c r="U1559" s="2" t="s">
        <v>6546</v>
      </c>
      <c r="V1559" t="s">
        <v>9720</v>
      </c>
      <c r="W1559" t="s">
        <v>6747</v>
      </c>
      <c r="Y1559" s="90"/>
      <c r="Z1559" s="2">
        <v>11</v>
      </c>
      <c r="AA1559" s="79">
        <v>39</v>
      </c>
      <c r="AB1559" s="22"/>
      <c r="AC1559" s="22"/>
      <c r="AD1559" s="22"/>
      <c r="AE1559" s="22"/>
      <c r="AF1559" t="s">
        <v>9710</v>
      </c>
      <c r="AI1559" t="s">
        <v>690</v>
      </c>
      <c r="AK1559" t="s">
        <v>166</v>
      </c>
      <c r="AU1559"/>
      <c r="AV1559"/>
      <c r="AW1559"/>
      <c r="BC1559" s="173"/>
      <c r="BD1559" s="173"/>
      <c r="BE1559" s="173"/>
      <c r="BF1559" s="173"/>
      <c r="BG1559" s="166"/>
      <c r="BH1559" s="166"/>
      <c r="BI1559" s="160"/>
      <c r="BJ1559" s="43">
        <f t="shared" si="155"/>
        <v>0</v>
      </c>
      <c r="BK1559" s="44"/>
      <c r="BL1559" s="44"/>
      <c r="BM1559" s="44"/>
      <c r="BN1559" s="44"/>
      <c r="BR1559" s="2" t="s">
        <v>10975</v>
      </c>
    </row>
    <row r="1560" spans="1:70" x14ac:dyDescent="0.2">
      <c r="A1560" t="s">
        <v>5208</v>
      </c>
      <c r="B1560" t="s">
        <v>9625</v>
      </c>
      <c r="C1560" t="s">
        <v>81</v>
      </c>
      <c r="D1560" t="s">
        <v>1490</v>
      </c>
      <c r="E1560" t="s">
        <v>83</v>
      </c>
      <c r="F1560" t="s">
        <v>34</v>
      </c>
      <c r="G1560" s="22">
        <v>32</v>
      </c>
      <c r="H1560" s="22">
        <v>26</v>
      </c>
      <c r="I1560" s="27">
        <f t="shared" si="156"/>
        <v>26</v>
      </c>
      <c r="J1560" s="22"/>
      <c r="K1560" s="90"/>
      <c r="L1560" s="90"/>
      <c r="M1560" s="22">
        <v>6</v>
      </c>
      <c r="N1560" t="s">
        <v>35</v>
      </c>
      <c r="O1560" t="s">
        <v>35</v>
      </c>
      <c r="P1560" t="s">
        <v>36</v>
      </c>
      <c r="Q1560" t="s">
        <v>5278</v>
      </c>
      <c r="U1560" s="2" t="s">
        <v>6546</v>
      </c>
      <c r="V1560" t="s">
        <v>9721</v>
      </c>
      <c r="W1560" t="s">
        <v>9643</v>
      </c>
      <c r="Y1560" s="90"/>
      <c r="Z1560" s="2">
        <v>11</v>
      </c>
      <c r="AA1560" s="79">
        <v>40</v>
      </c>
      <c r="AB1560" s="22"/>
      <c r="AC1560" s="22"/>
      <c r="AD1560" s="22"/>
      <c r="AE1560" s="22"/>
      <c r="AF1560" t="s">
        <v>9710</v>
      </c>
      <c r="AI1560" t="s">
        <v>690</v>
      </c>
      <c r="AK1560" t="s">
        <v>166</v>
      </c>
      <c r="AU1560"/>
      <c r="AV1560"/>
      <c r="AW1560"/>
      <c r="BC1560" s="173"/>
      <c r="BD1560" s="173"/>
      <c r="BE1560" s="173"/>
      <c r="BF1560" s="173"/>
      <c r="BG1560" s="166"/>
      <c r="BH1560" s="166"/>
      <c r="BI1560" s="160"/>
      <c r="BJ1560" s="43">
        <f t="shared" si="155"/>
        <v>0</v>
      </c>
      <c r="BK1560" s="44"/>
      <c r="BL1560" s="44"/>
      <c r="BM1560" s="44"/>
      <c r="BN1560" s="44"/>
      <c r="BR1560" s="2" t="s">
        <v>10975</v>
      </c>
    </row>
    <row r="1561" spans="1:70" x14ac:dyDescent="0.2">
      <c r="A1561" t="s">
        <v>5208</v>
      </c>
      <c r="B1561" t="s">
        <v>9625</v>
      </c>
      <c r="C1561" t="s">
        <v>81</v>
      </c>
      <c r="D1561" t="s">
        <v>1490</v>
      </c>
      <c r="E1561" t="s">
        <v>83</v>
      </c>
      <c r="F1561" t="s">
        <v>34</v>
      </c>
      <c r="G1561" s="22">
        <v>32</v>
      </c>
      <c r="H1561" s="22">
        <v>26</v>
      </c>
      <c r="I1561" s="27">
        <f t="shared" si="156"/>
        <v>26</v>
      </c>
      <c r="J1561" s="22"/>
      <c r="K1561" s="90"/>
      <c r="L1561" s="90"/>
      <c r="M1561" s="22">
        <v>6</v>
      </c>
      <c r="N1561" t="s">
        <v>35</v>
      </c>
      <c r="O1561" t="s">
        <v>35</v>
      </c>
      <c r="P1561" t="s">
        <v>36</v>
      </c>
      <c r="Q1561" t="s">
        <v>5273</v>
      </c>
      <c r="U1561" s="2" t="s">
        <v>6546</v>
      </c>
      <c r="V1561" t="s">
        <v>9722</v>
      </c>
      <c r="W1561" t="s">
        <v>6736</v>
      </c>
      <c r="Y1561" s="90"/>
      <c r="Z1561" s="2">
        <v>16</v>
      </c>
      <c r="AA1561" s="79">
        <v>47</v>
      </c>
      <c r="AB1561" s="22"/>
      <c r="AC1561" s="22"/>
      <c r="AD1561" s="22"/>
      <c r="AE1561" s="45" t="s">
        <v>8321</v>
      </c>
      <c r="AF1561" t="s">
        <v>9723</v>
      </c>
      <c r="AI1561" t="s">
        <v>690</v>
      </c>
      <c r="AK1561" t="s">
        <v>166</v>
      </c>
      <c r="AS1561" s="2"/>
      <c r="AU1561"/>
      <c r="AV1561"/>
      <c r="BC1561" s="173"/>
      <c r="BD1561" s="173"/>
      <c r="BE1561" s="173"/>
      <c r="BF1561" s="173"/>
      <c r="BG1561" s="166"/>
      <c r="BH1561" s="166"/>
      <c r="BI1561" s="160"/>
      <c r="BJ1561" s="43">
        <f t="shared" si="155"/>
        <v>0</v>
      </c>
      <c r="BK1561" s="43">
        <f>BJ1561</f>
        <v>0</v>
      </c>
      <c r="BL1561" s="44"/>
      <c r="BM1561" s="44"/>
      <c r="BN1561" s="44"/>
      <c r="BR1561" s="2" t="s">
        <v>10975</v>
      </c>
    </row>
    <row r="1562" spans="1:70" x14ac:dyDescent="0.2">
      <c r="A1562" t="s">
        <v>5208</v>
      </c>
      <c r="B1562" t="s">
        <v>9625</v>
      </c>
      <c r="C1562" t="s">
        <v>81</v>
      </c>
      <c r="D1562" t="s">
        <v>1490</v>
      </c>
      <c r="E1562" t="s">
        <v>83</v>
      </c>
      <c r="F1562" t="s">
        <v>34</v>
      </c>
      <c r="G1562" s="22">
        <v>32</v>
      </c>
      <c r="H1562" s="22">
        <v>26</v>
      </c>
      <c r="I1562" s="27">
        <f t="shared" si="156"/>
        <v>26</v>
      </c>
      <c r="J1562" s="22"/>
      <c r="K1562" s="90"/>
      <c r="L1562" s="90"/>
      <c r="M1562" s="22">
        <v>6</v>
      </c>
      <c r="N1562" t="s">
        <v>35</v>
      </c>
      <c r="O1562" t="s">
        <v>35</v>
      </c>
      <c r="P1562" t="s">
        <v>36</v>
      </c>
      <c r="Q1562" t="s">
        <v>6555</v>
      </c>
      <c r="U1562" s="2" t="s">
        <v>6546</v>
      </c>
      <c r="V1562" t="s">
        <v>9724</v>
      </c>
      <c r="W1562" t="s">
        <v>6736</v>
      </c>
      <c r="Y1562" s="90"/>
      <c r="Z1562" s="2">
        <v>16</v>
      </c>
      <c r="AA1562" s="79">
        <v>48</v>
      </c>
      <c r="AB1562" s="22"/>
      <c r="AC1562" s="22"/>
      <c r="AD1562" s="22"/>
      <c r="AE1562" s="45" t="s">
        <v>7812</v>
      </c>
      <c r="AF1562" t="s">
        <v>9725</v>
      </c>
      <c r="AI1562" t="s">
        <v>690</v>
      </c>
      <c r="AK1562" t="s">
        <v>166</v>
      </c>
      <c r="AS1562" s="2"/>
      <c r="AU1562"/>
      <c r="AV1562"/>
      <c r="BC1562" s="173"/>
      <c r="BD1562" s="173"/>
      <c r="BE1562" s="173"/>
      <c r="BF1562" s="173"/>
      <c r="BG1562" s="166"/>
      <c r="BH1562" s="166"/>
      <c r="BI1562" s="160"/>
      <c r="BJ1562" s="43">
        <f t="shared" si="155"/>
        <v>0</v>
      </c>
      <c r="BK1562" s="43">
        <f>BJ1562</f>
        <v>0</v>
      </c>
      <c r="BL1562" s="44"/>
      <c r="BM1562" s="44"/>
      <c r="BN1562" s="44"/>
      <c r="BR1562" s="2" t="s">
        <v>10975</v>
      </c>
    </row>
    <row r="1563" spans="1:70" x14ac:dyDescent="0.2">
      <c r="A1563" t="s">
        <v>5208</v>
      </c>
      <c r="B1563" t="s">
        <v>9625</v>
      </c>
      <c r="C1563" t="s">
        <v>81</v>
      </c>
      <c r="D1563" t="s">
        <v>1490</v>
      </c>
      <c r="E1563" t="s">
        <v>83</v>
      </c>
      <c r="F1563" t="s">
        <v>34</v>
      </c>
      <c r="G1563" s="22">
        <v>32</v>
      </c>
      <c r="H1563" s="22">
        <v>26</v>
      </c>
      <c r="I1563" s="27">
        <f t="shared" si="156"/>
        <v>26</v>
      </c>
      <c r="J1563" s="22"/>
      <c r="K1563" s="90"/>
      <c r="L1563" s="90"/>
      <c r="M1563" s="22">
        <v>6</v>
      </c>
      <c r="N1563" t="s">
        <v>35</v>
      </c>
      <c r="O1563" t="s">
        <v>35</v>
      </c>
      <c r="P1563" t="s">
        <v>36</v>
      </c>
      <c r="Q1563" t="s">
        <v>5216</v>
      </c>
      <c r="U1563" s="2" t="s">
        <v>6546</v>
      </c>
      <c r="V1563" t="s">
        <v>9726</v>
      </c>
      <c r="W1563" t="s">
        <v>6736</v>
      </c>
      <c r="Y1563" s="90"/>
      <c r="Z1563" s="2">
        <v>16</v>
      </c>
      <c r="AA1563" s="79">
        <v>45</v>
      </c>
      <c r="AB1563" s="22"/>
      <c r="AC1563" s="22"/>
      <c r="AD1563" s="22"/>
      <c r="AE1563" s="45" t="s">
        <v>8686</v>
      </c>
      <c r="AF1563" t="s">
        <v>9723</v>
      </c>
      <c r="AI1563" t="s">
        <v>690</v>
      </c>
      <c r="AK1563" t="s">
        <v>166</v>
      </c>
      <c r="AS1563" s="2"/>
      <c r="AU1563"/>
      <c r="AV1563"/>
      <c r="BC1563" s="173"/>
      <c r="BD1563" s="173"/>
      <c r="BE1563" s="173"/>
      <c r="BF1563" s="173"/>
      <c r="BG1563" s="166"/>
      <c r="BH1563" s="166"/>
      <c r="BI1563" s="160"/>
      <c r="BJ1563" s="43">
        <f t="shared" si="155"/>
        <v>0</v>
      </c>
      <c r="BK1563" s="43">
        <f>BJ1563</f>
        <v>0</v>
      </c>
      <c r="BL1563" s="44"/>
      <c r="BM1563" s="44"/>
      <c r="BN1563" s="44"/>
      <c r="BR1563" s="2" t="s">
        <v>10975</v>
      </c>
    </row>
    <row r="1564" spans="1:70" x14ac:dyDescent="0.2">
      <c r="A1564" t="s">
        <v>5208</v>
      </c>
      <c r="B1564" t="s">
        <v>9625</v>
      </c>
      <c r="C1564" t="s">
        <v>81</v>
      </c>
      <c r="D1564" t="s">
        <v>1490</v>
      </c>
      <c r="E1564" t="s">
        <v>83</v>
      </c>
      <c r="F1564" t="s">
        <v>34</v>
      </c>
      <c r="G1564" s="22">
        <v>32</v>
      </c>
      <c r="H1564" s="22">
        <v>26</v>
      </c>
      <c r="I1564" s="27">
        <f t="shared" si="156"/>
        <v>26</v>
      </c>
      <c r="J1564" s="22"/>
      <c r="K1564" s="90"/>
      <c r="L1564" s="90"/>
      <c r="M1564" s="22">
        <v>6</v>
      </c>
      <c r="N1564" t="s">
        <v>35</v>
      </c>
      <c r="O1564" t="s">
        <v>35</v>
      </c>
      <c r="P1564" t="s">
        <v>36</v>
      </c>
      <c r="Q1564" t="s">
        <v>5213</v>
      </c>
      <c r="U1564" s="2" t="s">
        <v>6546</v>
      </c>
      <c r="V1564" t="s">
        <v>9727</v>
      </c>
      <c r="W1564" t="s">
        <v>6736</v>
      </c>
      <c r="Y1564" s="90"/>
      <c r="Z1564" s="2">
        <v>16</v>
      </c>
      <c r="AA1564" s="79">
        <v>45</v>
      </c>
      <c r="AB1564" s="22"/>
      <c r="AC1564" s="22"/>
      <c r="AD1564" s="22"/>
      <c r="AE1564" s="45" t="s">
        <v>9728</v>
      </c>
      <c r="AF1564" t="s">
        <v>9723</v>
      </c>
      <c r="AI1564" t="s">
        <v>690</v>
      </c>
      <c r="AK1564" t="s">
        <v>166</v>
      </c>
      <c r="AS1564" s="2"/>
      <c r="AU1564"/>
      <c r="AV1564"/>
      <c r="BC1564" s="173"/>
      <c r="BD1564" s="173"/>
      <c r="BE1564" s="173"/>
      <c r="BF1564" s="173"/>
      <c r="BG1564" s="166"/>
      <c r="BH1564" s="166"/>
      <c r="BI1564" s="160"/>
      <c r="BJ1564" s="43">
        <f t="shared" si="155"/>
        <v>0</v>
      </c>
      <c r="BK1564" s="43">
        <f>BJ1564</f>
        <v>0</v>
      </c>
      <c r="BL1564" s="44"/>
      <c r="BM1564" s="44"/>
      <c r="BN1564" s="44"/>
      <c r="BR1564" s="2" t="s">
        <v>10975</v>
      </c>
    </row>
    <row r="1565" spans="1:70" s="61" customFormat="1" x14ac:dyDescent="0.2">
      <c r="A1565" s="61" t="s">
        <v>5208</v>
      </c>
      <c r="B1565" s="61" t="s">
        <v>9625</v>
      </c>
      <c r="C1565" s="61" t="s">
        <v>81</v>
      </c>
      <c r="D1565" t="s">
        <v>1490</v>
      </c>
      <c r="E1565" t="s">
        <v>83</v>
      </c>
      <c r="F1565" t="s">
        <v>34</v>
      </c>
      <c r="G1565" s="62">
        <v>32</v>
      </c>
      <c r="H1565" s="62">
        <v>26</v>
      </c>
      <c r="I1565" s="77">
        <f t="shared" si="156"/>
        <v>26</v>
      </c>
      <c r="J1565" s="62"/>
      <c r="K1565" s="91"/>
      <c r="L1565" s="91"/>
      <c r="M1565" s="62">
        <v>6</v>
      </c>
      <c r="N1565" s="61" t="s">
        <v>35</v>
      </c>
      <c r="O1565" s="61" t="s">
        <v>35</v>
      </c>
      <c r="P1565" s="61" t="s">
        <v>36</v>
      </c>
      <c r="Q1565" s="61" t="s">
        <v>9630</v>
      </c>
      <c r="R1565"/>
      <c r="S1565"/>
      <c r="T1565"/>
      <c r="U1565" s="63" t="s">
        <v>6546</v>
      </c>
      <c r="V1565" s="61" t="s">
        <v>9729</v>
      </c>
      <c r="W1565" t="s">
        <v>6736</v>
      </c>
      <c r="Y1565" s="90"/>
      <c r="Z1565" s="63">
        <v>16</v>
      </c>
      <c r="AA1565" s="78">
        <v>47</v>
      </c>
      <c r="AB1565" s="62"/>
      <c r="AC1565" s="62"/>
      <c r="AD1565" s="62"/>
      <c r="AE1565" s="64" t="s">
        <v>9728</v>
      </c>
      <c r="AF1565" s="61" t="s">
        <v>9723</v>
      </c>
      <c r="AG1565"/>
      <c r="AH1565"/>
      <c r="AI1565" s="61" t="s">
        <v>690</v>
      </c>
      <c r="AJ1565"/>
      <c r="AK1565" t="s">
        <v>166</v>
      </c>
      <c r="AL1565"/>
      <c r="AM1565"/>
      <c r="AN1565"/>
      <c r="AO1565"/>
      <c r="AP1565"/>
      <c r="AQ1565"/>
      <c r="AR1565"/>
      <c r="AS1565" s="63"/>
      <c r="AW1565" s="63"/>
      <c r="AY1565" s="65"/>
      <c r="AZ1565" s="65"/>
      <c r="BA1565" s="65"/>
      <c r="BB1565" s="65"/>
      <c r="BC1565" s="173"/>
      <c r="BD1565" s="173"/>
      <c r="BE1565" s="173"/>
      <c r="BF1565" s="173"/>
      <c r="BG1565" s="169"/>
      <c r="BH1565" s="169"/>
      <c r="BI1565" s="171"/>
      <c r="BJ1565" s="43">
        <f t="shared" si="155"/>
        <v>0</v>
      </c>
      <c r="BK1565" s="65"/>
      <c r="BL1565" s="66"/>
      <c r="BM1565" s="66"/>
      <c r="BN1565" s="66"/>
      <c r="BO1565" s="68" t="s">
        <v>9730</v>
      </c>
      <c r="BP1565" s="63"/>
      <c r="BR1565" s="2" t="s">
        <v>10975</v>
      </c>
    </row>
    <row r="1566" spans="1:70" s="61" customFormat="1" x14ac:dyDescent="0.2">
      <c r="A1566" t="s">
        <v>5208</v>
      </c>
      <c r="B1566" t="s">
        <v>9625</v>
      </c>
      <c r="C1566" t="s">
        <v>81</v>
      </c>
      <c r="D1566" t="s">
        <v>1490</v>
      </c>
      <c r="E1566" t="s">
        <v>83</v>
      </c>
      <c r="F1566" t="s">
        <v>34</v>
      </c>
      <c r="G1566" s="22">
        <v>32</v>
      </c>
      <c r="H1566" s="22">
        <v>26</v>
      </c>
      <c r="I1566" s="27">
        <f t="shared" si="156"/>
        <v>26</v>
      </c>
      <c r="J1566" s="22"/>
      <c r="K1566" s="90"/>
      <c r="L1566" s="90"/>
      <c r="M1566" s="22">
        <v>6</v>
      </c>
      <c r="N1566" t="s">
        <v>35</v>
      </c>
      <c r="O1566" t="s">
        <v>35</v>
      </c>
      <c r="P1566" t="s">
        <v>36</v>
      </c>
      <c r="Q1566" t="s">
        <v>6557</v>
      </c>
      <c r="R1566"/>
      <c r="S1566"/>
      <c r="T1566"/>
      <c r="U1566" s="2" t="s">
        <v>6546</v>
      </c>
      <c r="V1566" t="s">
        <v>9731</v>
      </c>
      <c r="W1566" t="s">
        <v>6791</v>
      </c>
      <c r="X1566"/>
      <c r="Y1566" s="90"/>
      <c r="Z1566" s="2">
        <v>16</v>
      </c>
      <c r="AA1566" s="79">
        <v>46</v>
      </c>
      <c r="AB1566" s="22"/>
      <c r="AC1566" s="22"/>
      <c r="AD1566" s="22"/>
      <c r="AE1566" s="45" t="s">
        <v>9728</v>
      </c>
      <c r="AF1566" t="s">
        <v>9732</v>
      </c>
      <c r="AG1566"/>
      <c r="AH1566"/>
      <c r="AI1566" t="s">
        <v>690</v>
      </c>
      <c r="AJ1566"/>
      <c r="AK1566" t="s">
        <v>166</v>
      </c>
      <c r="AL1566"/>
      <c r="AM1566"/>
      <c r="AN1566"/>
      <c r="AO1566"/>
      <c r="AP1566"/>
      <c r="AQ1566"/>
      <c r="AR1566"/>
      <c r="AS1566" s="2"/>
      <c r="AT1566"/>
      <c r="AU1566"/>
      <c r="AV1566"/>
      <c r="AW1566" s="2"/>
      <c r="AX1566" s="2"/>
      <c r="AY1566" s="43"/>
      <c r="AZ1566" s="43"/>
      <c r="BA1566" s="43"/>
      <c r="BB1566" s="43"/>
      <c r="BC1566" s="173"/>
      <c r="BD1566" s="173"/>
      <c r="BE1566" s="173"/>
      <c r="BF1566" s="173"/>
      <c r="BG1566" s="166"/>
      <c r="BH1566" s="166"/>
      <c r="BI1566" s="160"/>
      <c r="BJ1566" s="43">
        <f t="shared" si="155"/>
        <v>0</v>
      </c>
      <c r="BK1566" s="43">
        <f t="shared" ref="BK1566:BK1575" si="158">BJ1566</f>
        <v>0</v>
      </c>
      <c r="BL1566" s="44"/>
      <c r="BM1566" s="44"/>
      <c r="BN1566" s="44"/>
      <c r="BO1566" s="2"/>
      <c r="BP1566" s="2"/>
      <c r="BQ1566"/>
      <c r="BR1566" s="2" t="s">
        <v>10975</v>
      </c>
    </row>
    <row r="1567" spans="1:70" x14ac:dyDescent="0.2">
      <c r="A1567" t="s">
        <v>5208</v>
      </c>
      <c r="B1567" t="s">
        <v>9625</v>
      </c>
      <c r="C1567" t="s">
        <v>81</v>
      </c>
      <c r="D1567" t="s">
        <v>1490</v>
      </c>
      <c r="E1567" t="s">
        <v>83</v>
      </c>
      <c r="F1567" t="s">
        <v>34</v>
      </c>
      <c r="G1567" s="22">
        <v>32</v>
      </c>
      <c r="H1567" s="22">
        <v>26</v>
      </c>
      <c r="I1567" s="27">
        <f t="shared" si="156"/>
        <v>26</v>
      </c>
      <c r="J1567" s="22"/>
      <c r="K1567" s="90"/>
      <c r="L1567" s="90"/>
      <c r="M1567" s="22">
        <v>6</v>
      </c>
      <c r="N1567" t="s">
        <v>35</v>
      </c>
      <c r="O1567" t="s">
        <v>35</v>
      </c>
      <c r="P1567" t="s">
        <v>36</v>
      </c>
      <c r="Q1567" t="s">
        <v>6563</v>
      </c>
      <c r="U1567" s="2" t="s">
        <v>6546</v>
      </c>
      <c r="V1567" t="s">
        <v>9733</v>
      </c>
      <c r="W1567" t="s">
        <v>6732</v>
      </c>
      <c r="Y1567" s="90"/>
      <c r="Z1567" s="2">
        <v>16</v>
      </c>
      <c r="AA1567" s="79">
        <v>32</v>
      </c>
      <c r="AB1567" s="22"/>
      <c r="AC1567" s="22"/>
      <c r="AD1567" s="22"/>
      <c r="AE1567" s="45" t="s">
        <v>7794</v>
      </c>
      <c r="AF1567" t="s">
        <v>9734</v>
      </c>
      <c r="AI1567" t="s">
        <v>690</v>
      </c>
      <c r="AK1567" t="s">
        <v>166</v>
      </c>
      <c r="AS1567" s="2"/>
      <c r="AU1567"/>
      <c r="AV1567"/>
      <c r="BC1567" s="173"/>
      <c r="BD1567" s="173"/>
      <c r="BE1567" s="173"/>
      <c r="BF1567" s="173"/>
      <c r="BG1567" s="166"/>
      <c r="BH1567" s="166"/>
      <c r="BI1567" s="160"/>
      <c r="BJ1567" s="43">
        <f t="shared" si="155"/>
        <v>0</v>
      </c>
      <c r="BK1567" s="43">
        <f t="shared" si="158"/>
        <v>0</v>
      </c>
      <c r="BL1567" s="44"/>
      <c r="BM1567" s="44"/>
      <c r="BN1567" s="44"/>
      <c r="BR1567" s="2" t="s">
        <v>10975</v>
      </c>
    </row>
    <row r="1568" spans="1:70" x14ac:dyDescent="0.2">
      <c r="A1568" t="s">
        <v>5208</v>
      </c>
      <c r="B1568" t="s">
        <v>9625</v>
      </c>
      <c r="C1568" t="s">
        <v>81</v>
      </c>
      <c r="D1568" t="s">
        <v>1490</v>
      </c>
      <c r="E1568" t="s">
        <v>83</v>
      </c>
      <c r="F1568" t="s">
        <v>34</v>
      </c>
      <c r="G1568" s="22">
        <v>32</v>
      </c>
      <c r="H1568" s="22">
        <v>26</v>
      </c>
      <c r="I1568" s="27">
        <f t="shared" si="156"/>
        <v>26</v>
      </c>
      <c r="J1568" s="22"/>
      <c r="K1568" s="90"/>
      <c r="L1568" s="90"/>
      <c r="M1568" s="22">
        <v>6</v>
      </c>
      <c r="N1568" t="s">
        <v>35</v>
      </c>
      <c r="O1568" t="s">
        <v>35</v>
      </c>
      <c r="P1568" t="s">
        <v>36</v>
      </c>
      <c r="Q1568" t="s">
        <v>6552</v>
      </c>
      <c r="U1568" s="2" t="s">
        <v>6546</v>
      </c>
      <c r="V1568" t="s">
        <v>9735</v>
      </c>
      <c r="W1568" t="s">
        <v>6732</v>
      </c>
      <c r="Y1568" s="90"/>
      <c r="Z1568" s="2">
        <v>16</v>
      </c>
      <c r="AA1568" s="79">
        <v>19</v>
      </c>
      <c r="AB1568" s="22"/>
      <c r="AC1568" s="22"/>
      <c r="AD1568" s="22"/>
      <c r="AE1568" s="45" t="s">
        <v>7794</v>
      </c>
      <c r="AF1568" t="s">
        <v>9723</v>
      </c>
      <c r="AI1568" t="s">
        <v>690</v>
      </c>
      <c r="AK1568" t="s">
        <v>166</v>
      </c>
      <c r="AS1568" s="2"/>
      <c r="AU1568"/>
      <c r="AV1568"/>
      <c r="BC1568" s="173"/>
      <c r="BD1568" s="173"/>
      <c r="BE1568" s="173"/>
      <c r="BF1568" s="173"/>
      <c r="BG1568" s="166"/>
      <c r="BH1568" s="166"/>
      <c r="BI1568" s="160"/>
      <c r="BJ1568" s="43">
        <f t="shared" si="155"/>
        <v>0</v>
      </c>
      <c r="BK1568" s="43">
        <f t="shared" si="158"/>
        <v>0</v>
      </c>
      <c r="BL1568" s="44"/>
      <c r="BM1568" s="44"/>
      <c r="BN1568" s="44"/>
      <c r="BR1568" s="2" t="s">
        <v>10975</v>
      </c>
    </row>
    <row r="1569" spans="1:70" x14ac:dyDescent="0.2">
      <c r="A1569" t="s">
        <v>5208</v>
      </c>
      <c r="B1569" t="s">
        <v>9625</v>
      </c>
      <c r="C1569" t="s">
        <v>81</v>
      </c>
      <c r="D1569" t="s">
        <v>1490</v>
      </c>
      <c r="E1569" t="s">
        <v>83</v>
      </c>
      <c r="F1569" t="s">
        <v>34</v>
      </c>
      <c r="G1569" s="22">
        <v>32</v>
      </c>
      <c r="H1569" s="22">
        <v>26</v>
      </c>
      <c r="I1569" s="27">
        <f t="shared" si="156"/>
        <v>26</v>
      </c>
      <c r="J1569" s="22"/>
      <c r="K1569" s="90"/>
      <c r="L1569" s="90"/>
      <c r="M1569" s="22">
        <v>6</v>
      </c>
      <c r="N1569" t="s">
        <v>35</v>
      </c>
      <c r="O1569" t="s">
        <v>35</v>
      </c>
      <c r="P1569" t="s">
        <v>36</v>
      </c>
      <c r="Q1569" t="s">
        <v>6760</v>
      </c>
      <c r="U1569" s="2" t="s">
        <v>6546</v>
      </c>
      <c r="V1569" t="s">
        <v>9736</v>
      </c>
      <c r="W1569" t="s">
        <v>6762</v>
      </c>
      <c r="Y1569" s="90"/>
      <c r="Z1569" s="2">
        <v>16</v>
      </c>
      <c r="AA1569" s="79">
        <v>21</v>
      </c>
      <c r="AB1569" s="22"/>
      <c r="AC1569" s="22"/>
      <c r="AD1569" s="22"/>
      <c r="AE1569" s="45" t="s">
        <v>7794</v>
      </c>
      <c r="AF1569" t="s">
        <v>9723</v>
      </c>
      <c r="AI1569" t="s">
        <v>690</v>
      </c>
      <c r="AK1569" t="s">
        <v>166</v>
      </c>
      <c r="AS1569" s="2"/>
      <c r="AU1569"/>
      <c r="AV1569"/>
      <c r="BC1569" s="173"/>
      <c r="BD1569" s="173"/>
      <c r="BE1569" s="173"/>
      <c r="BF1569" s="173"/>
      <c r="BG1569" s="166"/>
      <c r="BH1569" s="166"/>
      <c r="BI1569" s="160"/>
      <c r="BJ1569" s="43">
        <f t="shared" si="155"/>
        <v>0</v>
      </c>
      <c r="BK1569" s="43">
        <f t="shared" si="158"/>
        <v>0</v>
      </c>
      <c r="BL1569" s="44"/>
      <c r="BM1569" s="44"/>
      <c r="BN1569" s="44"/>
      <c r="BR1569" s="2" t="s">
        <v>10975</v>
      </c>
    </row>
    <row r="1570" spans="1:70" x14ac:dyDescent="0.2">
      <c r="A1570" t="s">
        <v>5208</v>
      </c>
      <c r="B1570" t="s">
        <v>9625</v>
      </c>
      <c r="C1570" t="s">
        <v>81</v>
      </c>
      <c r="D1570" t="s">
        <v>1490</v>
      </c>
      <c r="E1570" t="s">
        <v>83</v>
      </c>
      <c r="F1570" t="s">
        <v>34</v>
      </c>
      <c r="G1570" s="22">
        <v>32</v>
      </c>
      <c r="H1570" s="22">
        <v>26</v>
      </c>
      <c r="I1570" s="27">
        <f t="shared" si="156"/>
        <v>26</v>
      </c>
      <c r="J1570" s="22"/>
      <c r="K1570" s="90"/>
      <c r="L1570" s="90"/>
      <c r="M1570" s="22">
        <v>6</v>
      </c>
      <c r="N1570" t="s">
        <v>35</v>
      </c>
      <c r="O1570" t="s">
        <v>35</v>
      </c>
      <c r="P1570" t="s">
        <v>36</v>
      </c>
      <c r="Q1570" t="s">
        <v>6561</v>
      </c>
      <c r="U1570" s="2" t="s">
        <v>6546</v>
      </c>
      <c r="V1570" t="s">
        <v>9737</v>
      </c>
      <c r="W1570" t="s">
        <v>6747</v>
      </c>
      <c r="Y1570" s="90"/>
      <c r="Z1570" s="2">
        <v>16</v>
      </c>
      <c r="AA1570" s="79">
        <v>45</v>
      </c>
      <c r="AB1570" s="22"/>
      <c r="AC1570" s="22"/>
      <c r="AD1570" s="22"/>
      <c r="AE1570" s="45" t="s">
        <v>7794</v>
      </c>
      <c r="AF1570" t="s">
        <v>9734</v>
      </c>
      <c r="AI1570" t="s">
        <v>690</v>
      </c>
      <c r="AK1570" t="s">
        <v>166</v>
      </c>
      <c r="AS1570" s="2"/>
      <c r="AU1570"/>
      <c r="AV1570"/>
      <c r="BC1570" s="173"/>
      <c r="BD1570" s="173"/>
      <c r="BE1570" s="173"/>
      <c r="BF1570" s="173"/>
      <c r="BG1570" s="166"/>
      <c r="BH1570" s="166"/>
      <c r="BI1570" s="160"/>
      <c r="BJ1570" s="43">
        <f t="shared" si="155"/>
        <v>0</v>
      </c>
      <c r="BK1570" s="43">
        <f t="shared" si="158"/>
        <v>0</v>
      </c>
      <c r="BL1570" s="44"/>
      <c r="BM1570" s="44"/>
      <c r="BN1570" s="44"/>
      <c r="BR1570" s="2" t="s">
        <v>10975</v>
      </c>
    </row>
    <row r="1571" spans="1:70" x14ac:dyDescent="0.2">
      <c r="A1571" t="s">
        <v>5208</v>
      </c>
      <c r="B1571" t="s">
        <v>9625</v>
      </c>
      <c r="C1571" t="s">
        <v>81</v>
      </c>
      <c r="D1571" t="s">
        <v>1490</v>
      </c>
      <c r="E1571" t="s">
        <v>83</v>
      </c>
      <c r="F1571" t="s">
        <v>34</v>
      </c>
      <c r="G1571" s="22">
        <v>32</v>
      </c>
      <c r="H1571" s="22">
        <v>26</v>
      </c>
      <c r="I1571" s="27">
        <f t="shared" si="156"/>
        <v>26</v>
      </c>
      <c r="J1571" s="22"/>
      <c r="K1571" s="90"/>
      <c r="L1571" s="90"/>
      <c r="M1571" s="22">
        <v>6</v>
      </c>
      <c r="N1571" t="s">
        <v>35</v>
      </c>
      <c r="O1571" t="s">
        <v>35</v>
      </c>
      <c r="P1571" t="s">
        <v>36</v>
      </c>
      <c r="Q1571" t="s">
        <v>5260</v>
      </c>
      <c r="U1571" s="2" t="s">
        <v>6546</v>
      </c>
      <c r="V1571" t="s">
        <v>9738</v>
      </c>
      <c r="W1571" t="s">
        <v>9739</v>
      </c>
      <c r="Y1571" s="90"/>
      <c r="Z1571" s="2">
        <v>16</v>
      </c>
      <c r="AA1571" s="79">
        <v>46</v>
      </c>
      <c r="AB1571" s="22"/>
      <c r="AC1571" s="22"/>
      <c r="AD1571" s="22"/>
      <c r="AE1571" s="45" t="s">
        <v>7794</v>
      </c>
      <c r="AF1571" t="s">
        <v>9723</v>
      </c>
      <c r="AI1571" t="s">
        <v>690</v>
      </c>
      <c r="AK1571" t="s">
        <v>166</v>
      </c>
      <c r="AS1571" s="2"/>
      <c r="AU1571"/>
      <c r="AV1571"/>
      <c r="BC1571" s="173"/>
      <c r="BD1571" s="173"/>
      <c r="BE1571" s="173"/>
      <c r="BF1571" s="173"/>
      <c r="BG1571" s="166"/>
      <c r="BH1571" s="166"/>
      <c r="BI1571" s="160"/>
      <c r="BJ1571" s="43">
        <f t="shared" si="155"/>
        <v>0</v>
      </c>
      <c r="BK1571" s="43">
        <f t="shared" si="158"/>
        <v>0</v>
      </c>
      <c r="BL1571" s="44"/>
      <c r="BM1571" s="44"/>
      <c r="BN1571" s="44"/>
      <c r="BR1571" s="2" t="s">
        <v>10975</v>
      </c>
    </row>
    <row r="1572" spans="1:70" x14ac:dyDescent="0.2">
      <c r="A1572" t="s">
        <v>5208</v>
      </c>
      <c r="B1572" t="s">
        <v>9625</v>
      </c>
      <c r="C1572" t="s">
        <v>81</v>
      </c>
      <c r="D1572" t="s">
        <v>1490</v>
      </c>
      <c r="E1572" t="s">
        <v>83</v>
      </c>
      <c r="F1572" t="s">
        <v>34</v>
      </c>
      <c r="G1572" s="22">
        <v>32</v>
      </c>
      <c r="H1572" s="22">
        <v>26</v>
      </c>
      <c r="I1572" s="27">
        <f t="shared" si="156"/>
        <v>26</v>
      </c>
      <c r="J1572" s="22"/>
      <c r="K1572" s="90"/>
      <c r="L1572" s="90"/>
      <c r="M1572" s="22">
        <v>6</v>
      </c>
      <c r="N1572" t="s">
        <v>35</v>
      </c>
      <c r="O1572" t="s">
        <v>35</v>
      </c>
      <c r="P1572" t="s">
        <v>36</v>
      </c>
      <c r="Q1572" t="s">
        <v>5273</v>
      </c>
      <c r="U1572" s="2" t="s">
        <v>6546</v>
      </c>
      <c r="V1572" t="s">
        <v>9740</v>
      </c>
      <c r="W1572" t="s">
        <v>6736</v>
      </c>
      <c r="Y1572" s="90"/>
      <c r="Z1572" s="2">
        <v>17</v>
      </c>
      <c r="AA1572" s="79">
        <v>48</v>
      </c>
      <c r="AB1572" s="22"/>
      <c r="AC1572" s="22"/>
      <c r="AD1572" s="22"/>
      <c r="AE1572" s="45" t="s">
        <v>7794</v>
      </c>
      <c r="AF1572" t="s">
        <v>9741</v>
      </c>
      <c r="AI1572" t="s">
        <v>690</v>
      </c>
      <c r="AK1572" t="s">
        <v>166</v>
      </c>
      <c r="AS1572" s="2"/>
      <c r="AU1572"/>
      <c r="AV1572"/>
      <c r="BC1572" s="173"/>
      <c r="BD1572" s="173"/>
      <c r="BE1572" s="173"/>
      <c r="BF1572" s="173"/>
      <c r="BG1572" s="166"/>
      <c r="BH1572" s="166"/>
      <c r="BI1572" s="160"/>
      <c r="BJ1572" s="43">
        <f t="shared" si="155"/>
        <v>0</v>
      </c>
      <c r="BK1572" s="43">
        <f t="shared" si="158"/>
        <v>0</v>
      </c>
      <c r="BL1572" s="44"/>
      <c r="BM1572" s="44"/>
      <c r="BN1572" s="44"/>
      <c r="BR1572" s="2" t="s">
        <v>10975</v>
      </c>
    </row>
    <row r="1573" spans="1:70" x14ac:dyDescent="0.2">
      <c r="A1573" t="s">
        <v>5208</v>
      </c>
      <c r="B1573" t="s">
        <v>9625</v>
      </c>
      <c r="C1573" t="s">
        <v>81</v>
      </c>
      <c r="D1573" t="s">
        <v>1490</v>
      </c>
      <c r="E1573" t="s">
        <v>83</v>
      </c>
      <c r="F1573" t="s">
        <v>34</v>
      </c>
      <c r="G1573" s="22">
        <v>32</v>
      </c>
      <c r="H1573" s="22">
        <v>26</v>
      </c>
      <c r="I1573" s="27">
        <f t="shared" si="156"/>
        <v>26</v>
      </c>
      <c r="J1573" s="22"/>
      <c r="K1573" s="90"/>
      <c r="L1573" s="90"/>
      <c r="M1573" s="22">
        <v>6</v>
      </c>
      <c r="N1573" t="s">
        <v>35</v>
      </c>
      <c r="O1573" t="s">
        <v>35</v>
      </c>
      <c r="P1573" t="s">
        <v>36</v>
      </c>
      <c r="Q1573" t="s">
        <v>6555</v>
      </c>
      <c r="U1573" s="2" t="s">
        <v>6546</v>
      </c>
      <c r="V1573" t="s">
        <v>9742</v>
      </c>
      <c r="W1573" t="s">
        <v>6736</v>
      </c>
      <c r="Y1573" s="90"/>
      <c r="Z1573" s="2">
        <v>17</v>
      </c>
      <c r="AA1573" s="79">
        <v>48</v>
      </c>
      <c r="AB1573" s="22"/>
      <c r="AC1573" s="22"/>
      <c r="AD1573" s="22"/>
      <c r="AE1573" s="45" t="s">
        <v>7794</v>
      </c>
      <c r="AF1573" t="s">
        <v>9741</v>
      </c>
      <c r="AI1573" t="s">
        <v>690</v>
      </c>
      <c r="AK1573" t="s">
        <v>166</v>
      </c>
      <c r="AS1573" s="2"/>
      <c r="AU1573"/>
      <c r="AV1573"/>
      <c r="BC1573" s="173"/>
      <c r="BD1573" s="173"/>
      <c r="BE1573" s="173"/>
      <c r="BF1573" s="173"/>
      <c r="BG1573" s="166"/>
      <c r="BH1573" s="166"/>
      <c r="BI1573" s="160"/>
      <c r="BJ1573" s="43">
        <f t="shared" si="155"/>
        <v>0</v>
      </c>
      <c r="BK1573" s="43">
        <f t="shared" si="158"/>
        <v>0</v>
      </c>
      <c r="BL1573" s="44"/>
      <c r="BM1573" s="44"/>
      <c r="BN1573" s="44"/>
      <c r="BR1573" s="2" t="s">
        <v>10975</v>
      </c>
    </row>
    <row r="1574" spans="1:70" x14ac:dyDescent="0.2">
      <c r="A1574" t="s">
        <v>5208</v>
      </c>
      <c r="B1574" t="s">
        <v>9625</v>
      </c>
      <c r="C1574" t="s">
        <v>81</v>
      </c>
      <c r="D1574" t="s">
        <v>1490</v>
      </c>
      <c r="E1574" t="s">
        <v>83</v>
      </c>
      <c r="F1574" t="s">
        <v>34</v>
      </c>
      <c r="G1574" s="22">
        <v>32</v>
      </c>
      <c r="H1574" s="22">
        <v>26</v>
      </c>
      <c r="I1574" s="27">
        <f t="shared" si="156"/>
        <v>26</v>
      </c>
      <c r="J1574" s="22"/>
      <c r="K1574" s="90"/>
      <c r="L1574" s="90"/>
      <c r="M1574" s="22">
        <v>6</v>
      </c>
      <c r="N1574" t="s">
        <v>35</v>
      </c>
      <c r="O1574" t="s">
        <v>35</v>
      </c>
      <c r="P1574" t="s">
        <v>36</v>
      </c>
      <c r="Q1574" t="s">
        <v>5216</v>
      </c>
      <c r="U1574" s="2" t="s">
        <v>6546</v>
      </c>
      <c r="V1574" t="s">
        <v>9743</v>
      </c>
      <c r="W1574" t="s">
        <v>6736</v>
      </c>
      <c r="Y1574" s="90"/>
      <c r="Z1574" s="2">
        <v>17</v>
      </c>
      <c r="AA1574" s="79">
        <v>49</v>
      </c>
      <c r="AB1574" s="22"/>
      <c r="AC1574" s="22"/>
      <c r="AD1574" s="22"/>
      <c r="AE1574" s="45" t="s">
        <v>7794</v>
      </c>
      <c r="AF1574" t="s">
        <v>9741</v>
      </c>
      <c r="AI1574" t="s">
        <v>690</v>
      </c>
      <c r="AK1574" t="s">
        <v>166</v>
      </c>
      <c r="AS1574" s="2"/>
      <c r="AU1574"/>
      <c r="AV1574"/>
      <c r="BC1574" s="173"/>
      <c r="BD1574" s="173"/>
      <c r="BE1574" s="173"/>
      <c r="BF1574" s="173"/>
      <c r="BG1574" s="166"/>
      <c r="BH1574" s="166"/>
      <c r="BI1574" s="160"/>
      <c r="BJ1574" s="43">
        <f t="shared" si="155"/>
        <v>0</v>
      </c>
      <c r="BK1574" s="43">
        <f t="shared" si="158"/>
        <v>0</v>
      </c>
      <c r="BL1574" s="44"/>
      <c r="BM1574" s="44"/>
      <c r="BN1574" s="44"/>
      <c r="BR1574" s="2" t="s">
        <v>10975</v>
      </c>
    </row>
    <row r="1575" spans="1:70" x14ac:dyDescent="0.2">
      <c r="A1575" t="s">
        <v>5208</v>
      </c>
      <c r="B1575" t="s">
        <v>9625</v>
      </c>
      <c r="C1575" t="s">
        <v>81</v>
      </c>
      <c r="D1575" t="s">
        <v>1490</v>
      </c>
      <c r="E1575" t="s">
        <v>83</v>
      </c>
      <c r="F1575" t="s">
        <v>34</v>
      </c>
      <c r="G1575" s="22">
        <v>32</v>
      </c>
      <c r="H1575" s="22">
        <v>26</v>
      </c>
      <c r="I1575" s="27">
        <f t="shared" si="156"/>
        <v>26</v>
      </c>
      <c r="J1575" s="22"/>
      <c r="K1575" s="90"/>
      <c r="L1575" s="90"/>
      <c r="M1575" s="22">
        <v>6</v>
      </c>
      <c r="N1575" t="s">
        <v>35</v>
      </c>
      <c r="O1575" t="s">
        <v>35</v>
      </c>
      <c r="P1575" t="s">
        <v>36</v>
      </c>
      <c r="Q1575" t="s">
        <v>5213</v>
      </c>
      <c r="U1575" s="2" t="s">
        <v>6546</v>
      </c>
      <c r="V1575" t="s">
        <v>9744</v>
      </c>
      <c r="W1575" t="s">
        <v>6736</v>
      </c>
      <c r="Y1575" s="90"/>
      <c r="Z1575" s="2">
        <v>17</v>
      </c>
      <c r="AA1575" s="79">
        <v>45</v>
      </c>
      <c r="AB1575" s="22"/>
      <c r="AC1575" s="22"/>
      <c r="AD1575" s="22"/>
      <c r="AE1575" s="45" t="s">
        <v>7794</v>
      </c>
      <c r="AF1575" t="s">
        <v>9741</v>
      </c>
      <c r="AI1575" t="s">
        <v>690</v>
      </c>
      <c r="AK1575" t="s">
        <v>166</v>
      </c>
      <c r="AS1575" s="2"/>
      <c r="AU1575"/>
      <c r="AV1575"/>
      <c r="BC1575" s="173"/>
      <c r="BD1575" s="173"/>
      <c r="BE1575" s="173"/>
      <c r="BF1575" s="173"/>
      <c r="BG1575" s="166"/>
      <c r="BH1575" s="166"/>
      <c r="BI1575" s="160"/>
      <c r="BJ1575" s="43">
        <f t="shared" si="155"/>
        <v>0</v>
      </c>
      <c r="BK1575" s="43">
        <f t="shared" si="158"/>
        <v>0</v>
      </c>
      <c r="BL1575" s="44"/>
      <c r="BM1575" s="44"/>
      <c r="BN1575" s="44"/>
      <c r="BR1575" s="2" t="s">
        <v>10975</v>
      </c>
    </row>
    <row r="1576" spans="1:70" s="61" customFormat="1" x14ac:dyDescent="0.2">
      <c r="A1576" s="61" t="s">
        <v>5208</v>
      </c>
      <c r="B1576" s="61" t="s">
        <v>9625</v>
      </c>
      <c r="C1576" s="61" t="s">
        <v>81</v>
      </c>
      <c r="D1576" t="s">
        <v>1490</v>
      </c>
      <c r="E1576" t="s">
        <v>83</v>
      </c>
      <c r="F1576" t="s">
        <v>34</v>
      </c>
      <c r="G1576" s="62">
        <v>32</v>
      </c>
      <c r="H1576" s="62">
        <v>26</v>
      </c>
      <c r="I1576" s="77">
        <f t="shared" si="156"/>
        <v>26</v>
      </c>
      <c r="J1576" s="62"/>
      <c r="K1576" s="91"/>
      <c r="L1576" s="91"/>
      <c r="M1576" s="62">
        <v>6</v>
      </c>
      <c r="N1576" s="61" t="s">
        <v>35</v>
      </c>
      <c r="O1576" s="61" t="s">
        <v>35</v>
      </c>
      <c r="P1576" s="61" t="s">
        <v>36</v>
      </c>
      <c r="Q1576" s="61" t="s">
        <v>9630</v>
      </c>
      <c r="R1576"/>
      <c r="S1576"/>
      <c r="T1576"/>
      <c r="U1576" s="63" t="s">
        <v>6546</v>
      </c>
      <c r="V1576" s="61" t="s">
        <v>9745</v>
      </c>
      <c r="W1576" t="s">
        <v>6736</v>
      </c>
      <c r="Y1576" s="90"/>
      <c r="Z1576" s="63">
        <v>17</v>
      </c>
      <c r="AA1576" s="78">
        <v>42</v>
      </c>
      <c r="AB1576" s="62"/>
      <c r="AC1576" s="62"/>
      <c r="AD1576" s="62"/>
      <c r="AE1576" s="64" t="s">
        <v>9728</v>
      </c>
      <c r="AF1576" s="61" t="s">
        <v>9741</v>
      </c>
      <c r="AG1576"/>
      <c r="AH1576"/>
      <c r="AI1576" s="61" t="s">
        <v>690</v>
      </c>
      <c r="AJ1576"/>
      <c r="AK1576" t="s">
        <v>166</v>
      </c>
      <c r="AL1576"/>
      <c r="AM1576"/>
      <c r="AN1576"/>
      <c r="AO1576"/>
      <c r="AP1576"/>
      <c r="AQ1576"/>
      <c r="AR1576"/>
      <c r="AS1576" s="63"/>
      <c r="AW1576" s="63"/>
      <c r="AY1576" s="65"/>
      <c r="AZ1576" s="65"/>
      <c r="BA1576" s="65"/>
      <c r="BB1576" s="65"/>
      <c r="BC1576" s="173"/>
      <c r="BD1576" s="173"/>
      <c r="BE1576" s="173"/>
      <c r="BF1576" s="173"/>
      <c r="BG1576" s="169"/>
      <c r="BH1576" s="169"/>
      <c r="BI1576" s="171"/>
      <c r="BJ1576" s="43">
        <f t="shared" si="155"/>
        <v>0</v>
      </c>
      <c r="BK1576" s="65"/>
      <c r="BL1576" s="66"/>
      <c r="BM1576" s="66"/>
      <c r="BN1576" s="66"/>
      <c r="BO1576" s="68" t="s">
        <v>9730</v>
      </c>
      <c r="BP1576" s="63"/>
      <c r="BR1576" s="2" t="s">
        <v>10975</v>
      </c>
    </row>
    <row r="1577" spans="1:70" x14ac:dyDescent="0.2">
      <c r="A1577" t="s">
        <v>5208</v>
      </c>
      <c r="B1577" t="s">
        <v>9625</v>
      </c>
      <c r="C1577" t="s">
        <v>81</v>
      </c>
      <c r="D1577" t="s">
        <v>1490</v>
      </c>
      <c r="E1577" t="s">
        <v>83</v>
      </c>
      <c r="F1577" t="s">
        <v>34</v>
      </c>
      <c r="G1577" s="22">
        <v>32</v>
      </c>
      <c r="H1577" s="22">
        <v>26</v>
      </c>
      <c r="I1577" s="27">
        <f t="shared" si="156"/>
        <v>26</v>
      </c>
      <c r="J1577" s="22"/>
      <c r="K1577" s="90"/>
      <c r="L1577" s="90"/>
      <c r="M1577" s="22">
        <v>6</v>
      </c>
      <c r="N1577" t="s">
        <v>35</v>
      </c>
      <c r="O1577" t="s">
        <v>35</v>
      </c>
      <c r="P1577" t="s">
        <v>36</v>
      </c>
      <c r="Q1577" t="s">
        <v>6557</v>
      </c>
      <c r="U1577" s="2" t="s">
        <v>6546</v>
      </c>
      <c r="V1577" t="s">
        <v>9746</v>
      </c>
      <c r="W1577" t="s">
        <v>6791</v>
      </c>
      <c r="Y1577" s="90"/>
      <c r="Z1577" s="2">
        <v>17</v>
      </c>
      <c r="AA1577" s="79">
        <v>36</v>
      </c>
      <c r="AB1577" s="22"/>
      <c r="AC1577" s="22"/>
      <c r="AD1577" s="22"/>
      <c r="AE1577" s="45" t="s">
        <v>9728</v>
      </c>
      <c r="AF1577" t="s">
        <v>9741</v>
      </c>
      <c r="AI1577" t="s">
        <v>690</v>
      </c>
      <c r="AK1577" t="s">
        <v>166</v>
      </c>
      <c r="AS1577" s="2"/>
      <c r="AU1577"/>
      <c r="AV1577"/>
      <c r="BC1577" s="173"/>
      <c r="BD1577" s="173"/>
      <c r="BE1577" s="173"/>
      <c r="BF1577" s="173"/>
      <c r="BG1577" s="166"/>
      <c r="BH1577" s="166"/>
      <c r="BI1577" s="160"/>
      <c r="BJ1577" s="43">
        <f t="shared" si="155"/>
        <v>0</v>
      </c>
      <c r="BK1577" s="43">
        <f t="shared" ref="BK1577:BK1582" si="159">BJ1577</f>
        <v>0</v>
      </c>
      <c r="BL1577" s="44"/>
      <c r="BM1577" s="44"/>
      <c r="BN1577" s="44"/>
      <c r="BR1577" s="2" t="s">
        <v>10975</v>
      </c>
    </row>
    <row r="1578" spans="1:70" x14ac:dyDescent="0.2">
      <c r="A1578" t="s">
        <v>5208</v>
      </c>
      <c r="B1578" t="s">
        <v>9625</v>
      </c>
      <c r="C1578" t="s">
        <v>81</v>
      </c>
      <c r="D1578" t="s">
        <v>1490</v>
      </c>
      <c r="E1578" t="s">
        <v>83</v>
      </c>
      <c r="F1578" t="s">
        <v>34</v>
      </c>
      <c r="G1578" s="22">
        <v>32</v>
      </c>
      <c r="H1578" s="22">
        <v>26</v>
      </c>
      <c r="I1578" s="27">
        <f t="shared" si="156"/>
        <v>26</v>
      </c>
      <c r="J1578" s="22"/>
      <c r="K1578" s="90"/>
      <c r="L1578" s="90"/>
      <c r="M1578" s="22">
        <v>6</v>
      </c>
      <c r="N1578" t="s">
        <v>35</v>
      </c>
      <c r="O1578" t="s">
        <v>35</v>
      </c>
      <c r="P1578" t="s">
        <v>36</v>
      </c>
      <c r="Q1578" t="s">
        <v>6563</v>
      </c>
      <c r="U1578" s="2" t="s">
        <v>6546</v>
      </c>
      <c r="V1578" t="s">
        <v>9747</v>
      </c>
      <c r="W1578" t="s">
        <v>6732</v>
      </c>
      <c r="Y1578" s="90"/>
      <c r="Z1578" s="2">
        <v>17</v>
      </c>
      <c r="AA1578" s="79">
        <v>32</v>
      </c>
      <c r="AB1578" s="22"/>
      <c r="AC1578" s="22"/>
      <c r="AD1578" s="22"/>
      <c r="AE1578" s="45" t="s">
        <v>7794</v>
      </c>
      <c r="AF1578" t="s">
        <v>9748</v>
      </c>
      <c r="AI1578" t="s">
        <v>690</v>
      </c>
      <c r="AK1578" t="s">
        <v>166</v>
      </c>
      <c r="AS1578" s="2"/>
      <c r="AU1578"/>
      <c r="AV1578"/>
      <c r="BC1578" s="173"/>
      <c r="BD1578" s="173"/>
      <c r="BE1578" s="173"/>
      <c r="BF1578" s="173"/>
      <c r="BG1578" s="166"/>
      <c r="BH1578" s="166"/>
      <c r="BI1578" s="160"/>
      <c r="BJ1578" s="43">
        <f t="shared" si="155"/>
        <v>0</v>
      </c>
      <c r="BK1578" s="43">
        <f t="shared" si="159"/>
        <v>0</v>
      </c>
      <c r="BL1578" s="44"/>
      <c r="BM1578" s="44"/>
      <c r="BN1578" s="44"/>
      <c r="BR1578" s="2" t="s">
        <v>10975</v>
      </c>
    </row>
    <row r="1579" spans="1:70" s="61" customFormat="1" x14ac:dyDescent="0.2">
      <c r="A1579" t="s">
        <v>5208</v>
      </c>
      <c r="B1579" t="s">
        <v>9625</v>
      </c>
      <c r="C1579" t="s">
        <v>81</v>
      </c>
      <c r="D1579" t="s">
        <v>1490</v>
      </c>
      <c r="E1579" t="s">
        <v>83</v>
      </c>
      <c r="F1579" t="s">
        <v>34</v>
      </c>
      <c r="G1579" s="22">
        <v>32</v>
      </c>
      <c r="H1579" s="22">
        <v>26</v>
      </c>
      <c r="I1579" s="27">
        <f t="shared" si="156"/>
        <v>26</v>
      </c>
      <c r="J1579" s="22"/>
      <c r="K1579" s="90"/>
      <c r="L1579" s="90"/>
      <c r="M1579" s="22">
        <v>6</v>
      </c>
      <c r="N1579" t="s">
        <v>35</v>
      </c>
      <c r="O1579" t="s">
        <v>35</v>
      </c>
      <c r="P1579" t="s">
        <v>36</v>
      </c>
      <c r="Q1579" t="s">
        <v>6552</v>
      </c>
      <c r="R1579"/>
      <c r="S1579"/>
      <c r="T1579"/>
      <c r="U1579" s="2" t="s">
        <v>6546</v>
      </c>
      <c r="V1579" t="s">
        <v>9749</v>
      </c>
      <c r="W1579" t="s">
        <v>6732</v>
      </c>
      <c r="X1579"/>
      <c r="Y1579" s="90"/>
      <c r="Z1579" s="2">
        <v>17</v>
      </c>
      <c r="AA1579" s="79">
        <v>29</v>
      </c>
      <c r="AB1579" s="22"/>
      <c r="AC1579" s="22"/>
      <c r="AD1579" s="22"/>
      <c r="AE1579" s="45" t="s">
        <v>7794</v>
      </c>
      <c r="AF1579" t="s">
        <v>9741</v>
      </c>
      <c r="AG1579"/>
      <c r="AH1579"/>
      <c r="AI1579" t="s">
        <v>690</v>
      </c>
      <c r="AJ1579"/>
      <c r="AK1579" t="s">
        <v>166</v>
      </c>
      <c r="AL1579"/>
      <c r="AM1579"/>
      <c r="AN1579"/>
      <c r="AO1579"/>
      <c r="AP1579"/>
      <c r="AQ1579"/>
      <c r="AR1579"/>
      <c r="AS1579" s="2"/>
      <c r="AT1579"/>
      <c r="AU1579"/>
      <c r="AV1579"/>
      <c r="AW1579" s="2"/>
      <c r="AX1579" s="2"/>
      <c r="AY1579" s="43"/>
      <c r="AZ1579" s="43"/>
      <c r="BA1579" s="43"/>
      <c r="BB1579" s="43"/>
      <c r="BC1579" s="173"/>
      <c r="BD1579" s="173"/>
      <c r="BE1579" s="173"/>
      <c r="BF1579" s="173"/>
      <c r="BG1579" s="166"/>
      <c r="BH1579" s="166"/>
      <c r="BI1579" s="160"/>
      <c r="BJ1579" s="43">
        <f t="shared" si="155"/>
        <v>0</v>
      </c>
      <c r="BK1579" s="43">
        <f t="shared" si="159"/>
        <v>0</v>
      </c>
      <c r="BL1579" s="44"/>
      <c r="BM1579" s="44"/>
      <c r="BN1579" s="44"/>
      <c r="BO1579" s="2"/>
      <c r="BP1579" s="2"/>
      <c r="BQ1579"/>
      <c r="BR1579" s="2" t="s">
        <v>10975</v>
      </c>
    </row>
    <row r="1580" spans="1:70" x14ac:dyDescent="0.2">
      <c r="A1580" t="s">
        <v>5208</v>
      </c>
      <c r="B1580" t="s">
        <v>9625</v>
      </c>
      <c r="C1580" t="s">
        <v>81</v>
      </c>
      <c r="D1580" t="s">
        <v>1490</v>
      </c>
      <c r="E1580" t="s">
        <v>83</v>
      </c>
      <c r="F1580" t="s">
        <v>34</v>
      </c>
      <c r="G1580" s="22">
        <v>32</v>
      </c>
      <c r="H1580" s="22">
        <v>26</v>
      </c>
      <c r="I1580" s="27">
        <f t="shared" si="156"/>
        <v>26</v>
      </c>
      <c r="J1580" s="22"/>
      <c r="K1580" s="90"/>
      <c r="L1580" s="90"/>
      <c r="M1580" s="22">
        <v>6</v>
      </c>
      <c r="N1580" t="s">
        <v>35</v>
      </c>
      <c r="O1580" t="s">
        <v>35</v>
      </c>
      <c r="P1580" t="s">
        <v>36</v>
      </c>
      <c r="Q1580" t="s">
        <v>6760</v>
      </c>
      <c r="U1580" s="2" t="s">
        <v>6546</v>
      </c>
      <c r="V1580" t="s">
        <v>9750</v>
      </c>
      <c r="W1580" t="s">
        <v>6762</v>
      </c>
      <c r="Y1580" s="90"/>
      <c r="Z1580" s="2">
        <v>17</v>
      </c>
      <c r="AA1580" s="79">
        <v>41</v>
      </c>
      <c r="AB1580" s="22"/>
      <c r="AC1580" s="22"/>
      <c r="AD1580" s="22"/>
      <c r="AE1580" s="45" t="s">
        <v>7794</v>
      </c>
      <c r="AF1580" t="s">
        <v>9748</v>
      </c>
      <c r="AI1580" t="s">
        <v>690</v>
      </c>
      <c r="AK1580" t="s">
        <v>166</v>
      </c>
      <c r="AS1580" s="2"/>
      <c r="AU1580"/>
      <c r="AV1580"/>
      <c r="BC1580" s="173"/>
      <c r="BD1580" s="173"/>
      <c r="BE1580" s="173"/>
      <c r="BF1580" s="173"/>
      <c r="BG1580" s="166"/>
      <c r="BH1580" s="166"/>
      <c r="BI1580" s="160"/>
      <c r="BJ1580" s="43">
        <f t="shared" si="155"/>
        <v>0</v>
      </c>
      <c r="BK1580" s="43">
        <f t="shared" si="159"/>
        <v>0</v>
      </c>
      <c r="BL1580" s="44"/>
      <c r="BM1580" s="44"/>
      <c r="BN1580" s="44"/>
      <c r="BR1580" s="2" t="s">
        <v>10975</v>
      </c>
    </row>
    <row r="1581" spans="1:70" x14ac:dyDescent="0.2">
      <c r="A1581" t="s">
        <v>5208</v>
      </c>
      <c r="B1581" t="s">
        <v>9625</v>
      </c>
      <c r="C1581" t="s">
        <v>81</v>
      </c>
      <c r="D1581" t="s">
        <v>1490</v>
      </c>
      <c r="E1581" t="s">
        <v>83</v>
      </c>
      <c r="F1581" t="s">
        <v>34</v>
      </c>
      <c r="G1581" s="22">
        <v>32</v>
      </c>
      <c r="H1581" s="22">
        <v>26</v>
      </c>
      <c r="I1581" s="27">
        <f t="shared" si="156"/>
        <v>26</v>
      </c>
      <c r="J1581" s="22"/>
      <c r="K1581" s="90"/>
      <c r="L1581" s="90"/>
      <c r="M1581" s="22">
        <v>6</v>
      </c>
      <c r="N1581" t="s">
        <v>35</v>
      </c>
      <c r="O1581" t="s">
        <v>35</v>
      </c>
      <c r="P1581" t="s">
        <v>36</v>
      </c>
      <c r="Q1581" t="s">
        <v>6561</v>
      </c>
      <c r="U1581" s="2" t="s">
        <v>6546</v>
      </c>
      <c r="V1581" t="s">
        <v>9751</v>
      </c>
      <c r="W1581" t="s">
        <v>6747</v>
      </c>
      <c r="Y1581" s="90"/>
      <c r="Z1581" s="2">
        <v>17</v>
      </c>
      <c r="AA1581" s="79">
        <v>36</v>
      </c>
      <c r="AB1581" s="22"/>
      <c r="AC1581" s="22"/>
      <c r="AD1581" s="22"/>
      <c r="AE1581" s="45" t="s">
        <v>7794</v>
      </c>
      <c r="AF1581" t="s">
        <v>9741</v>
      </c>
      <c r="AI1581" t="s">
        <v>690</v>
      </c>
      <c r="AK1581" t="s">
        <v>166</v>
      </c>
      <c r="AS1581" s="2"/>
      <c r="AU1581"/>
      <c r="AV1581"/>
      <c r="BC1581" s="173"/>
      <c r="BD1581" s="173"/>
      <c r="BE1581" s="173"/>
      <c r="BF1581" s="173"/>
      <c r="BG1581" s="166"/>
      <c r="BH1581" s="166"/>
      <c r="BI1581" s="160"/>
      <c r="BJ1581" s="43">
        <f t="shared" si="155"/>
        <v>0</v>
      </c>
      <c r="BK1581" s="43">
        <f t="shared" si="159"/>
        <v>0</v>
      </c>
      <c r="BL1581" s="44"/>
      <c r="BM1581" s="44"/>
      <c r="BN1581" s="44"/>
      <c r="BR1581" s="2" t="s">
        <v>10975</v>
      </c>
    </row>
    <row r="1582" spans="1:70" x14ac:dyDescent="0.2">
      <c r="A1582" t="s">
        <v>5208</v>
      </c>
      <c r="B1582" t="s">
        <v>9625</v>
      </c>
      <c r="C1582" t="s">
        <v>81</v>
      </c>
      <c r="D1582" t="s">
        <v>1490</v>
      </c>
      <c r="E1582" t="s">
        <v>83</v>
      </c>
      <c r="F1582" t="s">
        <v>34</v>
      </c>
      <c r="G1582" s="22">
        <v>32</v>
      </c>
      <c r="H1582" s="22">
        <v>26</v>
      </c>
      <c r="I1582" s="27">
        <f t="shared" si="156"/>
        <v>26</v>
      </c>
      <c r="J1582" s="22"/>
      <c r="K1582" s="90"/>
      <c r="L1582" s="90"/>
      <c r="M1582" s="22">
        <v>6</v>
      </c>
      <c r="N1582" t="s">
        <v>35</v>
      </c>
      <c r="O1582" t="s">
        <v>35</v>
      </c>
      <c r="P1582" t="s">
        <v>36</v>
      </c>
      <c r="Q1582" t="s">
        <v>5260</v>
      </c>
      <c r="U1582" s="2" t="s">
        <v>6546</v>
      </c>
      <c r="V1582" t="s">
        <v>9752</v>
      </c>
      <c r="W1582" t="s">
        <v>9739</v>
      </c>
      <c r="Y1582" s="90"/>
      <c r="Z1582" s="2">
        <v>17</v>
      </c>
      <c r="AA1582" s="79">
        <v>38</v>
      </c>
      <c r="AB1582" s="22"/>
      <c r="AC1582" s="22"/>
      <c r="AD1582" s="22"/>
      <c r="AE1582" s="45" t="s">
        <v>7794</v>
      </c>
      <c r="AF1582" t="s">
        <v>9748</v>
      </c>
      <c r="AI1582" t="s">
        <v>690</v>
      </c>
      <c r="AK1582" t="s">
        <v>166</v>
      </c>
      <c r="AS1582" s="2"/>
      <c r="AU1582"/>
      <c r="AV1582"/>
      <c r="BC1582" s="173"/>
      <c r="BD1582" s="173"/>
      <c r="BE1582" s="173"/>
      <c r="BF1582" s="173"/>
      <c r="BG1582" s="166"/>
      <c r="BH1582" s="166"/>
      <c r="BI1582" s="160"/>
      <c r="BJ1582" s="43">
        <f t="shared" si="155"/>
        <v>0</v>
      </c>
      <c r="BK1582" s="43">
        <f t="shared" si="159"/>
        <v>0</v>
      </c>
      <c r="BL1582" s="44"/>
      <c r="BM1582" s="44"/>
      <c r="BN1582" s="44"/>
      <c r="BR1582" s="2" t="s">
        <v>10975</v>
      </c>
    </row>
    <row r="1583" spans="1:70" x14ac:dyDescent="0.2">
      <c r="A1583" t="s">
        <v>5208</v>
      </c>
      <c r="B1583" t="s">
        <v>9625</v>
      </c>
      <c r="C1583" t="s">
        <v>81</v>
      </c>
      <c r="D1583" t="s">
        <v>1490</v>
      </c>
      <c r="E1583" t="s">
        <v>83</v>
      </c>
      <c r="F1583" t="s">
        <v>34</v>
      </c>
      <c r="G1583" s="22">
        <v>32</v>
      </c>
      <c r="H1583" s="22">
        <v>26</v>
      </c>
      <c r="I1583" s="27">
        <f t="shared" si="156"/>
        <v>26</v>
      </c>
      <c r="J1583" s="22"/>
      <c r="K1583" s="90"/>
      <c r="L1583" s="90"/>
      <c r="M1583" s="22">
        <v>6</v>
      </c>
      <c r="N1583" t="s">
        <v>35</v>
      </c>
      <c r="O1583" t="s">
        <v>35</v>
      </c>
      <c r="P1583" t="s">
        <v>36</v>
      </c>
      <c r="Q1583" t="s">
        <v>5273</v>
      </c>
      <c r="U1583" s="2" t="s">
        <v>6546</v>
      </c>
      <c r="V1583" t="s">
        <v>9753</v>
      </c>
      <c r="W1583" t="s">
        <v>6736</v>
      </c>
      <c r="Y1583" s="90"/>
      <c r="Z1583" s="2">
        <v>8</v>
      </c>
      <c r="AA1583" s="79">
        <v>49</v>
      </c>
      <c r="AB1583" s="22"/>
      <c r="AC1583" s="22"/>
      <c r="AD1583" s="22"/>
      <c r="AE1583" s="107" t="s">
        <v>7765</v>
      </c>
      <c r="AF1583" t="s">
        <v>9754</v>
      </c>
      <c r="AI1583" t="s">
        <v>690</v>
      </c>
      <c r="AK1583" t="s">
        <v>166</v>
      </c>
      <c r="AU1583"/>
      <c r="AV1583" s="93">
        <v>151</v>
      </c>
      <c r="AW1583" s="2">
        <v>414</v>
      </c>
      <c r="BC1583" s="173"/>
      <c r="BD1583" s="173"/>
      <c r="BE1583" s="173"/>
      <c r="BF1583" s="173"/>
      <c r="BG1583" s="166"/>
      <c r="BH1583" s="166"/>
      <c r="BI1583" s="160"/>
      <c r="BJ1583" s="43">
        <f t="shared" si="155"/>
        <v>0</v>
      </c>
      <c r="BN1583" s="43">
        <f>BJ1583*AV1583/AW1583</f>
        <v>0</v>
      </c>
      <c r="BR1583" s="2" t="s">
        <v>10975</v>
      </c>
    </row>
    <row r="1584" spans="1:70" x14ac:dyDescent="0.2">
      <c r="A1584" t="s">
        <v>5208</v>
      </c>
      <c r="B1584" t="s">
        <v>9625</v>
      </c>
      <c r="C1584" t="s">
        <v>81</v>
      </c>
      <c r="D1584" t="s">
        <v>1490</v>
      </c>
      <c r="E1584" t="s">
        <v>83</v>
      </c>
      <c r="F1584" t="s">
        <v>34</v>
      </c>
      <c r="G1584" s="22">
        <v>32</v>
      </c>
      <c r="H1584" s="22">
        <v>26</v>
      </c>
      <c r="I1584" s="27">
        <f t="shared" si="156"/>
        <v>26</v>
      </c>
      <c r="J1584" s="22"/>
      <c r="K1584" s="90"/>
      <c r="L1584" s="90"/>
      <c r="M1584" s="22">
        <v>6</v>
      </c>
      <c r="N1584" t="s">
        <v>35</v>
      </c>
      <c r="O1584" t="s">
        <v>35</v>
      </c>
      <c r="P1584" t="s">
        <v>36</v>
      </c>
      <c r="Q1584" t="s">
        <v>6555</v>
      </c>
      <c r="U1584" s="2" t="s">
        <v>6546</v>
      </c>
      <c r="V1584" t="s">
        <v>9755</v>
      </c>
      <c r="W1584" t="s">
        <v>6736</v>
      </c>
      <c r="Y1584" s="90"/>
      <c r="Z1584" s="2">
        <v>8</v>
      </c>
      <c r="AA1584" s="79">
        <v>48</v>
      </c>
      <c r="AB1584" s="22"/>
      <c r="AC1584" s="22"/>
      <c r="AD1584" s="22"/>
      <c r="AE1584" s="107" t="s">
        <v>7765</v>
      </c>
      <c r="AF1584" t="s">
        <v>9756</v>
      </c>
      <c r="AI1584" t="s">
        <v>690</v>
      </c>
      <c r="AK1584" t="s">
        <v>166</v>
      </c>
      <c r="AU1584"/>
      <c r="AV1584" s="93">
        <v>151</v>
      </c>
      <c r="AW1584" s="2">
        <v>414</v>
      </c>
      <c r="BC1584" s="173"/>
      <c r="BD1584" s="173"/>
      <c r="BE1584" s="173"/>
      <c r="BF1584" s="173"/>
      <c r="BG1584" s="166"/>
      <c r="BH1584" s="166"/>
      <c r="BI1584" s="160"/>
      <c r="BJ1584" s="43">
        <f t="shared" si="155"/>
        <v>0</v>
      </c>
      <c r="BN1584" s="43">
        <f>BJ1584*AV1584/AW1584</f>
        <v>0</v>
      </c>
      <c r="BR1584" s="2" t="s">
        <v>10975</v>
      </c>
    </row>
    <row r="1585" spans="1:70" x14ac:dyDescent="0.2">
      <c r="A1585" t="s">
        <v>5208</v>
      </c>
      <c r="B1585" t="s">
        <v>9625</v>
      </c>
      <c r="C1585" t="s">
        <v>81</v>
      </c>
      <c r="D1585" t="s">
        <v>1490</v>
      </c>
      <c r="E1585" t="s">
        <v>83</v>
      </c>
      <c r="F1585" t="s">
        <v>34</v>
      </c>
      <c r="G1585" s="22">
        <v>32</v>
      </c>
      <c r="H1585" s="22">
        <v>26</v>
      </c>
      <c r="I1585" s="27">
        <f t="shared" si="156"/>
        <v>26</v>
      </c>
      <c r="J1585" s="22"/>
      <c r="K1585" s="90"/>
      <c r="L1585" s="90"/>
      <c r="M1585" s="22">
        <v>6</v>
      </c>
      <c r="N1585" t="s">
        <v>35</v>
      </c>
      <c r="O1585" t="s">
        <v>35</v>
      </c>
      <c r="P1585" t="s">
        <v>36</v>
      </c>
      <c r="Q1585" t="s">
        <v>5216</v>
      </c>
      <c r="U1585" s="2" t="s">
        <v>6546</v>
      </c>
      <c r="V1585" t="s">
        <v>9757</v>
      </c>
      <c r="W1585" t="s">
        <v>6736</v>
      </c>
      <c r="Y1585" s="90"/>
      <c r="Z1585" s="2">
        <v>8</v>
      </c>
      <c r="AA1585" s="79">
        <v>46</v>
      </c>
      <c r="AB1585" s="22"/>
      <c r="AC1585" s="22"/>
      <c r="AD1585" s="22"/>
      <c r="AE1585" s="107" t="s">
        <v>7765</v>
      </c>
      <c r="AF1585" t="s">
        <v>9756</v>
      </c>
      <c r="AI1585" t="s">
        <v>690</v>
      </c>
      <c r="AK1585" t="s">
        <v>166</v>
      </c>
      <c r="AU1585"/>
      <c r="AV1585" s="93">
        <v>151</v>
      </c>
      <c r="AW1585" s="2">
        <v>414</v>
      </c>
      <c r="BC1585" s="173"/>
      <c r="BD1585" s="173"/>
      <c r="BE1585" s="173"/>
      <c r="BF1585" s="173"/>
      <c r="BG1585" s="166"/>
      <c r="BH1585" s="166"/>
      <c r="BI1585" s="160"/>
      <c r="BJ1585" s="43">
        <f t="shared" si="155"/>
        <v>0</v>
      </c>
      <c r="BN1585" s="43">
        <f>BJ1585*AV1585/AW1585</f>
        <v>0</v>
      </c>
      <c r="BR1585" s="2" t="s">
        <v>10975</v>
      </c>
    </row>
    <row r="1586" spans="1:70" x14ac:dyDescent="0.2">
      <c r="A1586" t="s">
        <v>5208</v>
      </c>
      <c r="B1586" t="s">
        <v>9625</v>
      </c>
      <c r="C1586" t="s">
        <v>81</v>
      </c>
      <c r="D1586" t="s">
        <v>1490</v>
      </c>
      <c r="E1586" t="s">
        <v>83</v>
      </c>
      <c r="F1586" t="s">
        <v>34</v>
      </c>
      <c r="G1586" s="22">
        <v>32</v>
      </c>
      <c r="H1586" s="22">
        <v>26</v>
      </c>
      <c r="I1586" s="27">
        <f t="shared" si="156"/>
        <v>26</v>
      </c>
      <c r="J1586" s="22"/>
      <c r="K1586" s="90"/>
      <c r="L1586" s="90"/>
      <c r="M1586" s="22">
        <v>6</v>
      </c>
      <c r="N1586" t="s">
        <v>35</v>
      </c>
      <c r="O1586" t="s">
        <v>35</v>
      </c>
      <c r="P1586" t="s">
        <v>36</v>
      </c>
      <c r="Q1586" t="s">
        <v>5213</v>
      </c>
      <c r="U1586" s="2" t="s">
        <v>6546</v>
      </c>
      <c r="V1586" t="s">
        <v>9758</v>
      </c>
      <c r="W1586" t="s">
        <v>6736</v>
      </c>
      <c r="Y1586" s="90"/>
      <c r="Z1586" s="2">
        <v>8</v>
      </c>
      <c r="AA1586" s="79">
        <v>44</v>
      </c>
      <c r="AB1586" s="22"/>
      <c r="AC1586" s="22"/>
      <c r="AD1586" s="22"/>
      <c r="AE1586" s="107" t="s">
        <v>7765</v>
      </c>
      <c r="AF1586" t="s">
        <v>9756</v>
      </c>
      <c r="AI1586" t="s">
        <v>690</v>
      </c>
      <c r="AK1586" t="s">
        <v>166</v>
      </c>
      <c r="AU1586"/>
      <c r="AV1586" s="93">
        <v>151</v>
      </c>
      <c r="AW1586" s="2">
        <v>414</v>
      </c>
      <c r="BC1586" s="173"/>
      <c r="BD1586" s="173"/>
      <c r="BE1586" s="173"/>
      <c r="BF1586" s="173"/>
      <c r="BG1586" s="166"/>
      <c r="BH1586" s="166"/>
      <c r="BI1586" s="160"/>
      <c r="BJ1586" s="43">
        <f t="shared" si="155"/>
        <v>0</v>
      </c>
      <c r="BN1586" s="43">
        <f>BJ1586*AV1586/AW1586</f>
        <v>0</v>
      </c>
      <c r="BR1586" s="2" t="s">
        <v>10975</v>
      </c>
    </row>
    <row r="1587" spans="1:70" s="61" customFormat="1" x14ac:dyDescent="0.2">
      <c r="A1587" s="61" t="s">
        <v>5208</v>
      </c>
      <c r="B1587" s="61" t="s">
        <v>9625</v>
      </c>
      <c r="C1587" s="61" t="s">
        <v>81</v>
      </c>
      <c r="D1587" t="s">
        <v>1490</v>
      </c>
      <c r="E1587" t="s">
        <v>83</v>
      </c>
      <c r="F1587" t="s">
        <v>34</v>
      </c>
      <c r="G1587" s="62">
        <v>32</v>
      </c>
      <c r="H1587" s="62">
        <v>26</v>
      </c>
      <c r="I1587" s="77">
        <f t="shared" si="156"/>
        <v>26</v>
      </c>
      <c r="J1587" s="62"/>
      <c r="K1587" s="91"/>
      <c r="L1587" s="91"/>
      <c r="M1587" s="62">
        <v>6</v>
      </c>
      <c r="N1587" s="61" t="s">
        <v>35</v>
      </c>
      <c r="O1587" s="61" t="s">
        <v>35</v>
      </c>
      <c r="P1587" s="61" t="s">
        <v>36</v>
      </c>
      <c r="Q1587" s="61" t="s">
        <v>9630</v>
      </c>
      <c r="R1587"/>
      <c r="S1587"/>
      <c r="T1587"/>
      <c r="U1587" s="63" t="s">
        <v>6546</v>
      </c>
      <c r="V1587" s="61" t="s">
        <v>9759</v>
      </c>
      <c r="W1587" t="s">
        <v>6736</v>
      </c>
      <c r="Y1587" s="90"/>
      <c r="Z1587" s="63">
        <v>8</v>
      </c>
      <c r="AA1587" s="78">
        <v>44</v>
      </c>
      <c r="AB1587" s="62"/>
      <c r="AC1587" s="62"/>
      <c r="AD1587" s="62"/>
      <c r="AE1587" s="108" t="s">
        <v>7765</v>
      </c>
      <c r="AF1587" s="61" t="s">
        <v>9760</v>
      </c>
      <c r="AG1587"/>
      <c r="AH1587"/>
      <c r="AI1587" s="61" t="s">
        <v>690</v>
      </c>
      <c r="AJ1587"/>
      <c r="AK1587" t="s">
        <v>166</v>
      </c>
      <c r="AL1587"/>
      <c r="AM1587"/>
      <c r="AN1587"/>
      <c r="AO1587"/>
      <c r="AP1587"/>
      <c r="AQ1587"/>
      <c r="AR1587"/>
      <c r="AV1587" s="95">
        <v>151</v>
      </c>
      <c r="AW1587" s="63">
        <v>414</v>
      </c>
      <c r="AY1587" s="65"/>
      <c r="AZ1587" s="65"/>
      <c r="BA1587" s="65"/>
      <c r="BB1587" s="65"/>
      <c r="BC1587" s="173"/>
      <c r="BD1587" s="173"/>
      <c r="BE1587" s="173"/>
      <c r="BF1587" s="173"/>
      <c r="BG1587" s="169"/>
      <c r="BH1587" s="169"/>
      <c r="BI1587" s="171"/>
      <c r="BJ1587" s="43">
        <f t="shared" si="155"/>
        <v>0</v>
      </c>
      <c r="BK1587" s="65"/>
      <c r="BL1587" s="65"/>
      <c r="BM1587" s="65"/>
      <c r="BN1587" s="65"/>
      <c r="BO1587" s="68" t="s">
        <v>7836</v>
      </c>
      <c r="BP1587" s="63"/>
      <c r="BR1587" s="2" t="s">
        <v>10975</v>
      </c>
    </row>
    <row r="1588" spans="1:70" x14ac:dyDescent="0.2">
      <c r="A1588" t="s">
        <v>5208</v>
      </c>
      <c r="B1588" t="s">
        <v>9625</v>
      </c>
      <c r="C1588" t="s">
        <v>81</v>
      </c>
      <c r="D1588" t="s">
        <v>1490</v>
      </c>
      <c r="E1588" t="s">
        <v>83</v>
      </c>
      <c r="F1588" t="s">
        <v>34</v>
      </c>
      <c r="G1588" s="22">
        <v>32</v>
      </c>
      <c r="H1588" s="22">
        <v>26</v>
      </c>
      <c r="I1588" s="27">
        <f t="shared" si="156"/>
        <v>26</v>
      </c>
      <c r="J1588" s="22"/>
      <c r="K1588" s="90"/>
      <c r="L1588" s="90"/>
      <c r="M1588" s="22">
        <v>6</v>
      </c>
      <c r="N1588" t="s">
        <v>35</v>
      </c>
      <c r="O1588" t="s">
        <v>35</v>
      </c>
      <c r="P1588" t="s">
        <v>36</v>
      </c>
      <c r="Q1588" t="s">
        <v>6557</v>
      </c>
      <c r="U1588" s="2" t="s">
        <v>6546</v>
      </c>
      <c r="V1588" t="s">
        <v>9761</v>
      </c>
      <c r="W1588" t="s">
        <v>6791</v>
      </c>
      <c r="Y1588" s="90"/>
      <c r="Z1588" s="2">
        <v>8</v>
      </c>
      <c r="AA1588" s="79">
        <v>47</v>
      </c>
      <c r="AB1588" s="22"/>
      <c r="AC1588" s="22"/>
      <c r="AD1588" s="22"/>
      <c r="AE1588" s="107" t="s">
        <v>7765</v>
      </c>
      <c r="AF1588" t="s">
        <v>9756</v>
      </c>
      <c r="AI1588" t="s">
        <v>690</v>
      </c>
      <c r="AK1588" t="s">
        <v>166</v>
      </c>
      <c r="AU1588"/>
      <c r="AV1588" s="93">
        <v>151</v>
      </c>
      <c r="AW1588" s="2">
        <v>414</v>
      </c>
      <c r="BC1588" s="173"/>
      <c r="BD1588" s="173"/>
      <c r="BE1588" s="173"/>
      <c r="BF1588" s="173"/>
      <c r="BG1588" s="166"/>
      <c r="BH1588" s="166"/>
      <c r="BI1588" s="160"/>
      <c r="BJ1588" s="43">
        <f t="shared" si="155"/>
        <v>0</v>
      </c>
      <c r="BN1588" s="43">
        <f t="shared" ref="BN1588:BN1599" si="160">BJ1588*AV1588/AW1588</f>
        <v>0</v>
      </c>
      <c r="BR1588" s="2" t="s">
        <v>10975</v>
      </c>
    </row>
    <row r="1589" spans="1:70" x14ac:dyDescent="0.2">
      <c r="A1589" t="s">
        <v>5208</v>
      </c>
      <c r="B1589" t="s">
        <v>9625</v>
      </c>
      <c r="C1589" t="s">
        <v>81</v>
      </c>
      <c r="D1589" t="s">
        <v>1490</v>
      </c>
      <c r="E1589" t="s">
        <v>83</v>
      </c>
      <c r="F1589" t="s">
        <v>34</v>
      </c>
      <c r="G1589" s="22">
        <v>32</v>
      </c>
      <c r="H1589" s="22">
        <v>26</v>
      </c>
      <c r="I1589" s="27">
        <f t="shared" si="156"/>
        <v>26</v>
      </c>
      <c r="J1589" s="22"/>
      <c r="K1589" s="90"/>
      <c r="L1589" s="90"/>
      <c r="M1589" s="22">
        <v>6</v>
      </c>
      <c r="N1589" t="s">
        <v>35</v>
      </c>
      <c r="O1589" t="s">
        <v>35</v>
      </c>
      <c r="P1589" t="s">
        <v>36</v>
      </c>
      <c r="Q1589" t="s">
        <v>6563</v>
      </c>
      <c r="U1589" s="2" t="s">
        <v>6546</v>
      </c>
      <c r="V1589" t="s">
        <v>9762</v>
      </c>
      <c r="W1589" t="s">
        <v>6732</v>
      </c>
      <c r="Y1589" s="90"/>
      <c r="Z1589" s="2">
        <v>8</v>
      </c>
      <c r="AA1589" s="79">
        <v>19</v>
      </c>
      <c r="AB1589" s="22"/>
      <c r="AC1589" s="22"/>
      <c r="AD1589" s="22"/>
      <c r="AE1589" s="107" t="s">
        <v>7765</v>
      </c>
      <c r="AF1589" t="s">
        <v>9756</v>
      </c>
      <c r="AI1589" t="s">
        <v>690</v>
      </c>
      <c r="AK1589" t="s">
        <v>166</v>
      </c>
      <c r="AU1589"/>
      <c r="AV1589" s="93">
        <v>151</v>
      </c>
      <c r="AW1589" s="2">
        <v>414</v>
      </c>
      <c r="BC1589" s="173"/>
      <c r="BD1589" s="173"/>
      <c r="BE1589" s="173"/>
      <c r="BF1589" s="173"/>
      <c r="BG1589" s="166"/>
      <c r="BH1589" s="166"/>
      <c r="BI1589" s="160"/>
      <c r="BJ1589" s="43">
        <f t="shared" si="155"/>
        <v>0</v>
      </c>
      <c r="BN1589" s="43">
        <f t="shared" si="160"/>
        <v>0</v>
      </c>
      <c r="BR1589" s="2" t="s">
        <v>10975</v>
      </c>
    </row>
    <row r="1590" spans="1:70" x14ac:dyDescent="0.2">
      <c r="A1590" t="s">
        <v>5208</v>
      </c>
      <c r="B1590" t="s">
        <v>9625</v>
      </c>
      <c r="C1590" t="s">
        <v>81</v>
      </c>
      <c r="D1590" t="s">
        <v>1490</v>
      </c>
      <c r="E1590" t="s">
        <v>83</v>
      </c>
      <c r="F1590" t="s">
        <v>34</v>
      </c>
      <c r="G1590" s="22">
        <v>32</v>
      </c>
      <c r="H1590" s="22">
        <v>26</v>
      </c>
      <c r="I1590" s="27">
        <f t="shared" si="156"/>
        <v>26</v>
      </c>
      <c r="J1590" s="22"/>
      <c r="K1590" s="90"/>
      <c r="L1590" s="90"/>
      <c r="M1590" s="22">
        <v>6</v>
      </c>
      <c r="N1590" t="s">
        <v>35</v>
      </c>
      <c r="O1590" t="s">
        <v>35</v>
      </c>
      <c r="P1590" t="s">
        <v>36</v>
      </c>
      <c r="Q1590" t="s">
        <v>6552</v>
      </c>
      <c r="U1590" s="2" t="s">
        <v>6546</v>
      </c>
      <c r="V1590" t="s">
        <v>9763</v>
      </c>
      <c r="W1590" t="s">
        <v>6732</v>
      </c>
      <c r="Y1590" s="90"/>
      <c r="Z1590" s="2">
        <v>8</v>
      </c>
      <c r="AA1590" s="79">
        <v>34</v>
      </c>
      <c r="AB1590" s="22"/>
      <c r="AC1590" s="22"/>
      <c r="AD1590" s="22"/>
      <c r="AE1590" s="107" t="s">
        <v>7765</v>
      </c>
      <c r="AF1590" t="s">
        <v>9756</v>
      </c>
      <c r="AI1590" t="s">
        <v>690</v>
      </c>
      <c r="AK1590" t="s">
        <v>166</v>
      </c>
      <c r="AU1590"/>
      <c r="AV1590" s="93">
        <v>151</v>
      </c>
      <c r="AW1590" s="2">
        <v>414</v>
      </c>
      <c r="BC1590" s="173"/>
      <c r="BD1590" s="173"/>
      <c r="BE1590" s="173"/>
      <c r="BF1590" s="173"/>
      <c r="BG1590" s="166"/>
      <c r="BH1590" s="166"/>
      <c r="BI1590" s="160"/>
      <c r="BJ1590" s="43">
        <f t="shared" si="155"/>
        <v>0</v>
      </c>
      <c r="BN1590" s="43">
        <f t="shared" si="160"/>
        <v>0</v>
      </c>
      <c r="BR1590" s="2" t="s">
        <v>10975</v>
      </c>
    </row>
    <row r="1591" spans="1:70" x14ac:dyDescent="0.2">
      <c r="A1591" t="s">
        <v>5208</v>
      </c>
      <c r="B1591" t="s">
        <v>9625</v>
      </c>
      <c r="C1591" t="s">
        <v>81</v>
      </c>
      <c r="D1591" t="s">
        <v>1490</v>
      </c>
      <c r="E1591" t="s">
        <v>83</v>
      </c>
      <c r="F1591" t="s">
        <v>34</v>
      </c>
      <c r="G1591" s="22">
        <v>32</v>
      </c>
      <c r="H1591" s="22">
        <v>26</v>
      </c>
      <c r="I1591" s="27">
        <f t="shared" si="156"/>
        <v>26</v>
      </c>
      <c r="J1591" s="22"/>
      <c r="K1591" s="90"/>
      <c r="L1591" s="90"/>
      <c r="M1591" s="22">
        <v>6</v>
      </c>
      <c r="N1591" t="s">
        <v>35</v>
      </c>
      <c r="O1591" t="s">
        <v>35</v>
      </c>
      <c r="P1591" t="s">
        <v>36</v>
      </c>
      <c r="Q1591" t="s">
        <v>6760</v>
      </c>
      <c r="U1591" s="2" t="s">
        <v>6546</v>
      </c>
      <c r="V1591" t="s">
        <v>9764</v>
      </c>
      <c r="W1591" t="s">
        <v>6762</v>
      </c>
      <c r="Y1591" s="90"/>
      <c r="Z1591" s="2">
        <v>8</v>
      </c>
      <c r="AA1591" s="79">
        <v>33</v>
      </c>
      <c r="AB1591" s="22"/>
      <c r="AC1591" s="22"/>
      <c r="AD1591" s="22"/>
      <c r="AE1591" s="107" t="s">
        <v>7765</v>
      </c>
      <c r="AF1591" t="s">
        <v>9756</v>
      </c>
      <c r="AI1591" t="s">
        <v>690</v>
      </c>
      <c r="AK1591" t="s">
        <v>166</v>
      </c>
      <c r="AU1591"/>
      <c r="AV1591" s="93">
        <v>151</v>
      </c>
      <c r="AW1591" s="2">
        <v>414</v>
      </c>
      <c r="BC1591" s="173"/>
      <c r="BD1591" s="173"/>
      <c r="BE1591" s="173"/>
      <c r="BF1591" s="173"/>
      <c r="BG1591" s="166"/>
      <c r="BH1591" s="166"/>
      <c r="BI1591" s="160"/>
      <c r="BJ1591" s="43">
        <f t="shared" si="155"/>
        <v>0</v>
      </c>
      <c r="BN1591" s="43">
        <f t="shared" si="160"/>
        <v>0</v>
      </c>
      <c r="BR1591" s="2" t="s">
        <v>10975</v>
      </c>
    </row>
    <row r="1592" spans="1:70" x14ac:dyDescent="0.2">
      <c r="A1592" t="s">
        <v>5208</v>
      </c>
      <c r="B1592" t="s">
        <v>9625</v>
      </c>
      <c r="C1592" t="s">
        <v>81</v>
      </c>
      <c r="D1592" t="s">
        <v>1490</v>
      </c>
      <c r="E1592" t="s">
        <v>83</v>
      </c>
      <c r="F1592" t="s">
        <v>34</v>
      </c>
      <c r="G1592" s="22">
        <v>32</v>
      </c>
      <c r="H1592" s="22">
        <v>26</v>
      </c>
      <c r="I1592" s="27">
        <f t="shared" si="156"/>
        <v>26</v>
      </c>
      <c r="J1592" s="22"/>
      <c r="K1592" s="90"/>
      <c r="L1592" s="90"/>
      <c r="M1592" s="22">
        <v>6</v>
      </c>
      <c r="N1592" t="s">
        <v>35</v>
      </c>
      <c r="O1592" t="s">
        <v>35</v>
      </c>
      <c r="P1592" t="s">
        <v>36</v>
      </c>
      <c r="Q1592" t="s">
        <v>5260</v>
      </c>
      <c r="U1592" s="2" t="s">
        <v>6546</v>
      </c>
      <c r="V1592" t="s">
        <v>9765</v>
      </c>
      <c r="W1592" t="s">
        <v>9739</v>
      </c>
      <c r="Y1592" s="90"/>
      <c r="Z1592" s="2">
        <v>8</v>
      </c>
      <c r="AA1592" s="79">
        <v>47</v>
      </c>
      <c r="AB1592" s="22"/>
      <c r="AC1592" s="22"/>
      <c r="AD1592" s="22"/>
      <c r="AE1592" s="107" t="s">
        <v>7765</v>
      </c>
      <c r="AF1592" t="s">
        <v>9756</v>
      </c>
      <c r="AI1592" t="s">
        <v>690</v>
      </c>
      <c r="AK1592" t="s">
        <v>166</v>
      </c>
      <c r="AU1592"/>
      <c r="AV1592" s="93">
        <v>151</v>
      </c>
      <c r="AW1592" s="2">
        <v>414</v>
      </c>
      <c r="BC1592" s="173"/>
      <c r="BD1592" s="173"/>
      <c r="BE1592" s="173"/>
      <c r="BF1592" s="173"/>
      <c r="BG1592" s="166"/>
      <c r="BH1592" s="166"/>
      <c r="BI1592" s="160"/>
      <c r="BJ1592" s="43">
        <f t="shared" si="155"/>
        <v>0</v>
      </c>
      <c r="BN1592" s="43">
        <f t="shared" si="160"/>
        <v>0</v>
      </c>
      <c r="BR1592" s="2" t="s">
        <v>10975</v>
      </c>
    </row>
    <row r="1593" spans="1:70" x14ac:dyDescent="0.2">
      <c r="A1593" t="s">
        <v>5208</v>
      </c>
      <c r="B1593" t="s">
        <v>9625</v>
      </c>
      <c r="C1593" t="s">
        <v>81</v>
      </c>
      <c r="D1593" t="s">
        <v>1490</v>
      </c>
      <c r="E1593" t="s">
        <v>83</v>
      </c>
      <c r="F1593" t="s">
        <v>34</v>
      </c>
      <c r="G1593" s="22">
        <v>32</v>
      </c>
      <c r="H1593" s="22">
        <v>26</v>
      </c>
      <c r="I1593" s="27">
        <f t="shared" si="156"/>
        <v>26</v>
      </c>
      <c r="J1593" s="22"/>
      <c r="K1593" s="90"/>
      <c r="L1593" s="90"/>
      <c r="M1593" s="22">
        <v>6</v>
      </c>
      <c r="N1593" t="s">
        <v>35</v>
      </c>
      <c r="O1593" t="s">
        <v>35</v>
      </c>
      <c r="P1593" t="s">
        <v>36</v>
      </c>
      <c r="Q1593" t="s">
        <v>6738</v>
      </c>
      <c r="U1593" s="2" t="s">
        <v>6546</v>
      </c>
      <c r="V1593" t="s">
        <v>9766</v>
      </c>
      <c r="W1593" t="s">
        <v>6736</v>
      </c>
      <c r="Y1593" s="90"/>
      <c r="Z1593" s="2">
        <v>6</v>
      </c>
      <c r="AA1593" s="79">
        <v>49</v>
      </c>
      <c r="AB1593" s="22"/>
      <c r="AC1593" s="22"/>
      <c r="AD1593" s="22"/>
      <c r="AE1593" s="109" t="s">
        <v>7294</v>
      </c>
      <c r="AF1593" t="s">
        <v>9767</v>
      </c>
      <c r="AI1593" t="s">
        <v>690</v>
      </c>
      <c r="AK1593" t="s">
        <v>166</v>
      </c>
      <c r="AU1593"/>
      <c r="AV1593" s="104">
        <v>238</v>
      </c>
      <c r="AW1593" s="2">
        <v>349</v>
      </c>
      <c r="BC1593" s="173"/>
      <c r="BD1593" s="173"/>
      <c r="BE1593" s="173"/>
      <c r="BF1593" s="173"/>
      <c r="BG1593" s="166"/>
      <c r="BH1593" s="166"/>
      <c r="BI1593" s="160"/>
      <c r="BJ1593" s="43">
        <f t="shared" si="155"/>
        <v>0</v>
      </c>
      <c r="BN1593" s="43">
        <f t="shared" si="160"/>
        <v>0</v>
      </c>
      <c r="BR1593" s="2" t="s">
        <v>10975</v>
      </c>
    </row>
    <row r="1594" spans="1:70" s="61" customFormat="1" x14ac:dyDescent="0.2">
      <c r="A1594" t="s">
        <v>5208</v>
      </c>
      <c r="B1594" t="s">
        <v>9625</v>
      </c>
      <c r="C1594" t="s">
        <v>81</v>
      </c>
      <c r="D1594" t="s">
        <v>1490</v>
      </c>
      <c r="E1594" t="s">
        <v>83</v>
      </c>
      <c r="F1594" t="s">
        <v>34</v>
      </c>
      <c r="G1594" s="22">
        <v>32</v>
      </c>
      <c r="H1594" s="22">
        <v>26</v>
      </c>
      <c r="I1594" s="27">
        <f t="shared" si="156"/>
        <v>26</v>
      </c>
      <c r="J1594" s="22"/>
      <c r="K1594" s="90"/>
      <c r="L1594" s="90"/>
      <c r="M1594" s="22">
        <v>6</v>
      </c>
      <c r="N1594" t="s">
        <v>35</v>
      </c>
      <c r="O1594" t="s">
        <v>35</v>
      </c>
      <c r="P1594" t="s">
        <v>36</v>
      </c>
      <c r="Q1594" t="s">
        <v>6555</v>
      </c>
      <c r="R1594"/>
      <c r="S1594"/>
      <c r="T1594"/>
      <c r="U1594" s="2" t="s">
        <v>6546</v>
      </c>
      <c r="V1594" t="s">
        <v>9768</v>
      </c>
      <c r="W1594" t="s">
        <v>6736</v>
      </c>
      <c r="X1594"/>
      <c r="Y1594" s="90"/>
      <c r="Z1594" s="2">
        <v>6</v>
      </c>
      <c r="AA1594" s="79">
        <v>47</v>
      </c>
      <c r="AB1594" s="22"/>
      <c r="AC1594" s="22"/>
      <c r="AD1594" s="22"/>
      <c r="AE1594" s="109" t="s">
        <v>7294</v>
      </c>
      <c r="AF1594" t="s">
        <v>9769</v>
      </c>
      <c r="AG1594"/>
      <c r="AH1594"/>
      <c r="AI1594" t="s">
        <v>690</v>
      </c>
      <c r="AJ1594"/>
      <c r="AK1594" t="s">
        <v>166</v>
      </c>
      <c r="AL1594"/>
      <c r="AM1594"/>
      <c r="AN1594"/>
      <c r="AO1594"/>
      <c r="AP1594"/>
      <c r="AQ1594"/>
      <c r="AR1594"/>
      <c r="AS1594"/>
      <c r="AT1594"/>
      <c r="AU1594"/>
      <c r="AV1594" s="104">
        <v>238</v>
      </c>
      <c r="AW1594" s="2">
        <v>349</v>
      </c>
      <c r="AX1594" s="2"/>
      <c r="AY1594" s="43"/>
      <c r="AZ1594" s="43"/>
      <c r="BA1594" s="43"/>
      <c r="BB1594" s="43"/>
      <c r="BC1594" s="173"/>
      <c r="BD1594" s="173"/>
      <c r="BE1594" s="173"/>
      <c r="BF1594" s="173"/>
      <c r="BG1594" s="166"/>
      <c r="BH1594" s="166"/>
      <c r="BI1594" s="160"/>
      <c r="BJ1594" s="43">
        <f t="shared" si="155"/>
        <v>0</v>
      </c>
      <c r="BK1594" s="43"/>
      <c r="BL1594" s="43"/>
      <c r="BM1594" s="43"/>
      <c r="BN1594" s="43">
        <f t="shared" si="160"/>
        <v>0</v>
      </c>
      <c r="BO1594" s="2"/>
      <c r="BP1594" s="2"/>
      <c r="BQ1594"/>
      <c r="BR1594" s="2" t="s">
        <v>10975</v>
      </c>
    </row>
    <row r="1595" spans="1:70" x14ac:dyDescent="0.2">
      <c r="A1595" t="s">
        <v>5208</v>
      </c>
      <c r="B1595" t="s">
        <v>9625</v>
      </c>
      <c r="C1595" t="s">
        <v>81</v>
      </c>
      <c r="D1595" t="s">
        <v>1490</v>
      </c>
      <c r="E1595" t="s">
        <v>83</v>
      </c>
      <c r="F1595" t="s">
        <v>34</v>
      </c>
      <c r="G1595" s="22">
        <v>32</v>
      </c>
      <c r="H1595" s="22">
        <v>26</v>
      </c>
      <c r="I1595" s="27">
        <f t="shared" si="156"/>
        <v>26</v>
      </c>
      <c r="J1595" s="22"/>
      <c r="K1595" s="90"/>
      <c r="L1595" s="90"/>
      <c r="M1595" s="22">
        <v>6</v>
      </c>
      <c r="N1595" t="s">
        <v>35</v>
      </c>
      <c r="O1595" t="s">
        <v>35</v>
      </c>
      <c r="P1595" t="s">
        <v>36</v>
      </c>
      <c r="Q1595" t="s">
        <v>5213</v>
      </c>
      <c r="U1595" s="2" t="s">
        <v>6546</v>
      </c>
      <c r="V1595" t="s">
        <v>9770</v>
      </c>
      <c r="W1595" t="s">
        <v>6736</v>
      </c>
      <c r="Y1595" s="90"/>
      <c r="Z1595" s="2">
        <v>6</v>
      </c>
      <c r="AA1595" s="79">
        <v>48</v>
      </c>
      <c r="AB1595" s="22"/>
      <c r="AC1595" s="22"/>
      <c r="AD1595" s="22"/>
      <c r="AE1595" s="109" t="s">
        <v>7294</v>
      </c>
      <c r="AF1595" t="s">
        <v>9769</v>
      </c>
      <c r="AI1595" t="s">
        <v>690</v>
      </c>
      <c r="AK1595" t="s">
        <v>166</v>
      </c>
      <c r="AU1595"/>
      <c r="AV1595" s="104">
        <v>238</v>
      </c>
      <c r="AW1595" s="2">
        <v>349</v>
      </c>
      <c r="BC1595" s="173"/>
      <c r="BD1595" s="173"/>
      <c r="BE1595" s="173"/>
      <c r="BF1595" s="173"/>
      <c r="BG1595" s="166"/>
      <c r="BH1595" s="166"/>
      <c r="BI1595" s="160"/>
      <c r="BJ1595" s="43">
        <f t="shared" si="155"/>
        <v>0</v>
      </c>
      <c r="BN1595" s="43">
        <f t="shared" si="160"/>
        <v>0</v>
      </c>
      <c r="BR1595" s="2" t="s">
        <v>10975</v>
      </c>
    </row>
    <row r="1596" spans="1:70" x14ac:dyDescent="0.2">
      <c r="A1596" t="s">
        <v>5208</v>
      </c>
      <c r="B1596" t="s">
        <v>9625</v>
      </c>
      <c r="C1596" t="s">
        <v>81</v>
      </c>
      <c r="D1596" t="s">
        <v>1490</v>
      </c>
      <c r="E1596" t="s">
        <v>83</v>
      </c>
      <c r="F1596" t="s">
        <v>34</v>
      </c>
      <c r="G1596" s="22">
        <v>32</v>
      </c>
      <c r="H1596" s="22">
        <v>26</v>
      </c>
      <c r="I1596" s="27">
        <f t="shared" si="156"/>
        <v>26</v>
      </c>
      <c r="J1596" s="22"/>
      <c r="K1596" s="90"/>
      <c r="L1596" s="90"/>
      <c r="M1596" s="22">
        <v>6</v>
      </c>
      <c r="N1596" t="s">
        <v>35</v>
      </c>
      <c r="O1596" t="s">
        <v>35</v>
      </c>
      <c r="P1596" t="s">
        <v>36</v>
      </c>
      <c r="Q1596" t="s">
        <v>6557</v>
      </c>
      <c r="U1596" s="2" t="s">
        <v>6546</v>
      </c>
      <c r="V1596" t="s">
        <v>9771</v>
      </c>
      <c r="W1596" t="s">
        <v>6791</v>
      </c>
      <c r="Y1596" s="90"/>
      <c r="Z1596" s="2">
        <v>6</v>
      </c>
      <c r="AA1596" s="79">
        <v>41</v>
      </c>
      <c r="AB1596" s="22"/>
      <c r="AC1596" s="22"/>
      <c r="AD1596" s="22"/>
      <c r="AE1596" s="109" t="s">
        <v>7765</v>
      </c>
      <c r="AF1596" t="s">
        <v>9772</v>
      </c>
      <c r="AI1596" t="s">
        <v>690</v>
      </c>
      <c r="AK1596" t="s">
        <v>166</v>
      </c>
      <c r="AU1596"/>
      <c r="AV1596" s="104">
        <v>238</v>
      </c>
      <c r="AW1596" s="2">
        <v>349</v>
      </c>
      <c r="BC1596" s="173"/>
      <c r="BD1596" s="173"/>
      <c r="BE1596" s="173"/>
      <c r="BF1596" s="173"/>
      <c r="BG1596" s="166"/>
      <c r="BH1596" s="166"/>
      <c r="BI1596" s="160"/>
      <c r="BJ1596" s="43">
        <f t="shared" si="155"/>
        <v>0</v>
      </c>
      <c r="BN1596" s="43">
        <f t="shared" si="160"/>
        <v>0</v>
      </c>
      <c r="BR1596" s="2" t="s">
        <v>10975</v>
      </c>
    </row>
    <row r="1597" spans="1:70" x14ac:dyDescent="0.2">
      <c r="A1597" t="s">
        <v>5208</v>
      </c>
      <c r="B1597" t="s">
        <v>9625</v>
      </c>
      <c r="C1597" t="s">
        <v>81</v>
      </c>
      <c r="D1597" t="s">
        <v>1490</v>
      </c>
      <c r="E1597" t="s">
        <v>83</v>
      </c>
      <c r="F1597" t="s">
        <v>34</v>
      </c>
      <c r="G1597" s="22">
        <v>32</v>
      </c>
      <c r="H1597" s="22">
        <v>26</v>
      </c>
      <c r="I1597" s="27">
        <f t="shared" si="156"/>
        <v>26</v>
      </c>
      <c r="J1597" s="22"/>
      <c r="K1597" s="90"/>
      <c r="L1597" s="90"/>
      <c r="M1597" s="22">
        <v>6</v>
      </c>
      <c r="N1597" t="s">
        <v>35</v>
      </c>
      <c r="O1597" t="s">
        <v>35</v>
      </c>
      <c r="P1597" t="s">
        <v>36</v>
      </c>
      <c r="Q1597" t="s">
        <v>6656</v>
      </c>
      <c r="U1597" s="2" t="s">
        <v>6546</v>
      </c>
      <c r="V1597" t="s">
        <v>9773</v>
      </c>
      <c r="W1597" t="s">
        <v>6745</v>
      </c>
      <c r="Y1597" s="90"/>
      <c r="Z1597" s="2">
        <v>6</v>
      </c>
      <c r="AA1597" s="79">
        <v>33</v>
      </c>
      <c r="AB1597" s="22"/>
      <c r="AC1597" s="22"/>
      <c r="AD1597" s="22"/>
      <c r="AE1597" s="109" t="s">
        <v>7765</v>
      </c>
      <c r="AF1597" t="s">
        <v>9772</v>
      </c>
      <c r="AI1597" t="s">
        <v>690</v>
      </c>
      <c r="AK1597" t="s">
        <v>166</v>
      </c>
      <c r="AU1597"/>
      <c r="AV1597" s="104">
        <v>238</v>
      </c>
      <c r="AW1597" s="2">
        <v>349</v>
      </c>
      <c r="BC1597" s="173"/>
      <c r="BD1597" s="173"/>
      <c r="BE1597" s="173"/>
      <c r="BF1597" s="173"/>
      <c r="BG1597" s="166"/>
      <c r="BH1597" s="166"/>
      <c r="BI1597" s="160"/>
      <c r="BJ1597" s="43">
        <f t="shared" si="155"/>
        <v>0</v>
      </c>
      <c r="BN1597" s="43">
        <f t="shared" si="160"/>
        <v>0</v>
      </c>
      <c r="BR1597" s="2" t="s">
        <v>10975</v>
      </c>
    </row>
    <row r="1598" spans="1:70" x14ac:dyDescent="0.2">
      <c r="A1598" t="s">
        <v>5208</v>
      </c>
      <c r="B1598" t="s">
        <v>9625</v>
      </c>
      <c r="C1598" t="s">
        <v>81</v>
      </c>
      <c r="D1598" t="s">
        <v>1490</v>
      </c>
      <c r="E1598" t="s">
        <v>83</v>
      </c>
      <c r="F1598" t="s">
        <v>34</v>
      </c>
      <c r="G1598" s="22">
        <v>32</v>
      </c>
      <c r="H1598" s="22">
        <v>26</v>
      </c>
      <c r="I1598" s="27">
        <f t="shared" si="156"/>
        <v>26</v>
      </c>
      <c r="J1598" s="22"/>
      <c r="K1598" s="90"/>
      <c r="L1598" s="90"/>
      <c r="M1598" s="22">
        <v>6</v>
      </c>
      <c r="N1598" t="s">
        <v>35</v>
      </c>
      <c r="O1598" t="s">
        <v>35</v>
      </c>
      <c r="P1598" t="s">
        <v>36</v>
      </c>
      <c r="Q1598" t="s">
        <v>6552</v>
      </c>
      <c r="U1598" s="2" t="s">
        <v>6546</v>
      </c>
      <c r="V1598" t="s">
        <v>9774</v>
      </c>
      <c r="W1598" t="s">
        <v>6732</v>
      </c>
      <c r="Y1598" s="90"/>
      <c r="Z1598" s="2">
        <v>6</v>
      </c>
      <c r="AA1598" s="79">
        <v>42</v>
      </c>
      <c r="AB1598" s="22"/>
      <c r="AC1598" s="22"/>
      <c r="AD1598" s="22"/>
      <c r="AE1598" s="109" t="s">
        <v>7765</v>
      </c>
      <c r="AF1598" t="s">
        <v>9772</v>
      </c>
      <c r="AI1598" t="s">
        <v>690</v>
      </c>
      <c r="AK1598" t="s">
        <v>166</v>
      </c>
      <c r="AU1598"/>
      <c r="AV1598" s="104">
        <v>238</v>
      </c>
      <c r="AW1598" s="2">
        <v>349</v>
      </c>
      <c r="BC1598" s="173"/>
      <c r="BD1598" s="173"/>
      <c r="BE1598" s="173"/>
      <c r="BF1598" s="173"/>
      <c r="BG1598" s="166"/>
      <c r="BH1598" s="166"/>
      <c r="BI1598" s="160"/>
      <c r="BJ1598" s="43">
        <f t="shared" si="155"/>
        <v>0</v>
      </c>
      <c r="BN1598" s="43">
        <f t="shared" si="160"/>
        <v>0</v>
      </c>
      <c r="BR1598" s="2" t="s">
        <v>10975</v>
      </c>
    </row>
    <row r="1599" spans="1:70" x14ac:dyDescent="0.2">
      <c r="A1599" t="s">
        <v>5208</v>
      </c>
      <c r="B1599" t="s">
        <v>9625</v>
      </c>
      <c r="C1599" t="s">
        <v>81</v>
      </c>
      <c r="D1599" t="s">
        <v>1490</v>
      </c>
      <c r="E1599" t="s">
        <v>83</v>
      </c>
      <c r="F1599" t="s">
        <v>34</v>
      </c>
      <c r="G1599" s="22">
        <v>32</v>
      </c>
      <c r="H1599" s="22">
        <v>26</v>
      </c>
      <c r="I1599" s="27">
        <f t="shared" si="156"/>
        <v>26</v>
      </c>
      <c r="J1599" s="22"/>
      <c r="K1599" s="90"/>
      <c r="L1599" s="90"/>
      <c r="M1599" s="22">
        <v>6</v>
      </c>
      <c r="N1599" t="s">
        <v>35</v>
      </c>
      <c r="O1599" t="s">
        <v>35</v>
      </c>
      <c r="P1599" t="s">
        <v>36</v>
      </c>
      <c r="Q1599" t="s">
        <v>5260</v>
      </c>
      <c r="U1599" s="2" t="s">
        <v>6546</v>
      </c>
      <c r="V1599" t="s">
        <v>9775</v>
      </c>
      <c r="W1599" t="s">
        <v>9739</v>
      </c>
      <c r="Y1599" s="90"/>
      <c r="Z1599" s="2">
        <v>6</v>
      </c>
      <c r="AA1599" s="79">
        <v>42</v>
      </c>
      <c r="AB1599" s="22"/>
      <c r="AC1599" s="22"/>
      <c r="AD1599" s="22"/>
      <c r="AE1599" s="109" t="s">
        <v>7765</v>
      </c>
      <c r="AF1599" t="s">
        <v>9772</v>
      </c>
      <c r="AI1599" t="s">
        <v>690</v>
      </c>
      <c r="AK1599" t="s">
        <v>166</v>
      </c>
      <c r="AU1599"/>
      <c r="AV1599" s="104">
        <v>238</v>
      </c>
      <c r="AW1599" s="2">
        <v>349</v>
      </c>
      <c r="BC1599" s="173"/>
      <c r="BD1599" s="173"/>
      <c r="BE1599" s="173"/>
      <c r="BF1599" s="173"/>
      <c r="BG1599" s="166"/>
      <c r="BH1599" s="166"/>
      <c r="BI1599" s="160"/>
      <c r="BJ1599" s="43">
        <f t="shared" si="155"/>
        <v>0</v>
      </c>
      <c r="BN1599" s="43">
        <f t="shared" si="160"/>
        <v>0</v>
      </c>
      <c r="BR1599" s="2" t="s">
        <v>10975</v>
      </c>
    </row>
    <row r="1600" spans="1:70" s="61" customFormat="1" x14ac:dyDescent="0.2">
      <c r="A1600" s="61" t="s">
        <v>5208</v>
      </c>
      <c r="B1600" s="61" t="s">
        <v>9625</v>
      </c>
      <c r="C1600" s="61" t="s">
        <v>81</v>
      </c>
      <c r="D1600" t="s">
        <v>1490</v>
      </c>
      <c r="E1600" t="s">
        <v>83</v>
      </c>
      <c r="F1600" t="s">
        <v>34</v>
      </c>
      <c r="G1600" s="62">
        <v>32</v>
      </c>
      <c r="H1600" s="62">
        <v>26</v>
      </c>
      <c r="I1600" s="77">
        <f t="shared" si="156"/>
        <v>26</v>
      </c>
      <c r="J1600" s="62"/>
      <c r="K1600" s="91"/>
      <c r="L1600" s="91"/>
      <c r="M1600" s="62">
        <v>6</v>
      </c>
      <c r="N1600" s="61" t="s">
        <v>35</v>
      </c>
      <c r="O1600" s="61" t="s">
        <v>35</v>
      </c>
      <c r="P1600" s="61" t="s">
        <v>36</v>
      </c>
      <c r="Q1600" s="61" t="s">
        <v>9776</v>
      </c>
      <c r="R1600"/>
      <c r="S1600"/>
      <c r="T1600"/>
      <c r="U1600" s="63" t="s">
        <v>6546</v>
      </c>
      <c r="V1600" s="61" t="s">
        <v>9777</v>
      </c>
      <c r="W1600" t="s">
        <v>6747</v>
      </c>
      <c r="Y1600" s="90"/>
      <c r="Z1600" s="63">
        <v>6</v>
      </c>
      <c r="AA1600" s="78">
        <v>41</v>
      </c>
      <c r="AB1600" s="62"/>
      <c r="AC1600" s="62"/>
      <c r="AD1600" s="62"/>
      <c r="AE1600" s="110" t="s">
        <v>7765</v>
      </c>
      <c r="AF1600" s="61" t="s">
        <v>9778</v>
      </c>
      <c r="AG1600"/>
      <c r="AH1600"/>
      <c r="AI1600" s="61" t="s">
        <v>690</v>
      </c>
      <c r="AJ1600"/>
      <c r="AK1600" t="s">
        <v>166</v>
      </c>
      <c r="AL1600"/>
      <c r="AM1600"/>
      <c r="AN1600"/>
      <c r="AO1600"/>
      <c r="AP1600"/>
      <c r="AQ1600"/>
      <c r="AR1600"/>
      <c r="AV1600" s="105">
        <v>238</v>
      </c>
      <c r="AW1600" s="63">
        <v>349</v>
      </c>
      <c r="AY1600" s="65"/>
      <c r="AZ1600" s="65"/>
      <c r="BA1600" s="65"/>
      <c r="BB1600" s="65"/>
      <c r="BC1600" s="173"/>
      <c r="BD1600" s="173"/>
      <c r="BE1600" s="173"/>
      <c r="BF1600" s="173"/>
      <c r="BG1600" s="169"/>
      <c r="BH1600" s="169"/>
      <c r="BI1600" s="171"/>
      <c r="BJ1600" s="43">
        <f t="shared" si="155"/>
        <v>0</v>
      </c>
      <c r="BK1600" s="65"/>
      <c r="BL1600" s="65"/>
      <c r="BM1600" s="65"/>
      <c r="BN1600" s="65"/>
      <c r="BO1600" s="68" t="s">
        <v>7836</v>
      </c>
      <c r="BP1600" s="63"/>
      <c r="BR1600" s="2" t="s">
        <v>10975</v>
      </c>
    </row>
    <row r="1601" spans="1:70" x14ac:dyDescent="0.2">
      <c r="A1601" t="s">
        <v>5208</v>
      </c>
      <c r="B1601" t="s">
        <v>9625</v>
      </c>
      <c r="C1601" t="s">
        <v>81</v>
      </c>
      <c r="D1601" t="s">
        <v>1490</v>
      </c>
      <c r="E1601" t="s">
        <v>83</v>
      </c>
      <c r="F1601" t="s">
        <v>34</v>
      </c>
      <c r="G1601" s="22">
        <v>32</v>
      </c>
      <c r="H1601" s="22">
        <v>26</v>
      </c>
      <c r="I1601" s="27">
        <f t="shared" si="156"/>
        <v>26</v>
      </c>
      <c r="J1601" s="22"/>
      <c r="K1601" s="90"/>
      <c r="L1601" s="90"/>
      <c r="M1601" s="22">
        <v>6</v>
      </c>
      <c r="N1601" t="s">
        <v>35</v>
      </c>
      <c r="O1601" t="s">
        <v>35</v>
      </c>
      <c r="P1601" t="s">
        <v>36</v>
      </c>
      <c r="Q1601" t="s">
        <v>6738</v>
      </c>
      <c r="U1601" s="2" t="s">
        <v>6546</v>
      </c>
      <c r="V1601" t="s">
        <v>9779</v>
      </c>
      <c r="W1601" t="s">
        <v>6736</v>
      </c>
      <c r="Y1601" s="90"/>
      <c r="Z1601" s="2">
        <v>17</v>
      </c>
      <c r="AA1601" s="79">
        <v>47</v>
      </c>
      <c r="AB1601" s="22"/>
      <c r="AC1601" s="22"/>
      <c r="AD1601" s="22"/>
      <c r="AE1601" s="22"/>
      <c r="AF1601" t="s">
        <v>9780</v>
      </c>
      <c r="AI1601" t="s">
        <v>690</v>
      </c>
      <c r="AK1601" t="s">
        <v>166</v>
      </c>
      <c r="AU1601"/>
      <c r="AV1601"/>
      <c r="AW1601"/>
      <c r="BC1601" s="173"/>
      <c r="BD1601" s="173"/>
      <c r="BE1601" s="173"/>
      <c r="BF1601" s="173"/>
      <c r="BG1601" s="166"/>
      <c r="BH1601" s="166"/>
      <c r="BI1601" s="160"/>
      <c r="BJ1601" s="43">
        <f t="shared" si="155"/>
        <v>0</v>
      </c>
      <c r="BK1601" s="44"/>
      <c r="BL1601" s="44"/>
      <c r="BM1601" s="44"/>
      <c r="BN1601" s="44"/>
      <c r="BR1601" s="2" t="s">
        <v>10975</v>
      </c>
    </row>
    <row r="1602" spans="1:70" x14ac:dyDescent="0.2">
      <c r="A1602" t="s">
        <v>5208</v>
      </c>
      <c r="B1602" t="s">
        <v>9625</v>
      </c>
      <c r="C1602" t="s">
        <v>81</v>
      </c>
      <c r="D1602" t="s">
        <v>1490</v>
      </c>
      <c r="E1602" t="s">
        <v>83</v>
      </c>
      <c r="F1602" t="s">
        <v>34</v>
      </c>
      <c r="G1602" s="22">
        <v>32</v>
      </c>
      <c r="H1602" s="22">
        <v>26</v>
      </c>
      <c r="I1602" s="27">
        <f t="shared" si="156"/>
        <v>26</v>
      </c>
      <c r="J1602" s="22"/>
      <c r="K1602" s="90"/>
      <c r="L1602" s="90"/>
      <c r="M1602" s="22">
        <v>6</v>
      </c>
      <c r="N1602" t="s">
        <v>35</v>
      </c>
      <c r="O1602" t="s">
        <v>35</v>
      </c>
      <c r="P1602" t="s">
        <v>36</v>
      </c>
      <c r="Q1602" t="s">
        <v>6555</v>
      </c>
      <c r="U1602" s="2" t="s">
        <v>6546</v>
      </c>
      <c r="V1602" t="s">
        <v>9781</v>
      </c>
      <c r="W1602" t="s">
        <v>6736</v>
      </c>
      <c r="Y1602" s="90"/>
      <c r="Z1602" s="2">
        <v>17</v>
      </c>
      <c r="AA1602" s="79">
        <v>43</v>
      </c>
      <c r="AB1602" s="22"/>
      <c r="AC1602" s="22"/>
      <c r="AD1602" s="22"/>
      <c r="AE1602" s="22"/>
      <c r="AF1602" t="s">
        <v>9780</v>
      </c>
      <c r="AI1602" t="s">
        <v>690</v>
      </c>
      <c r="AK1602" t="s">
        <v>166</v>
      </c>
      <c r="AU1602"/>
      <c r="AV1602"/>
      <c r="AW1602"/>
      <c r="BC1602" s="173"/>
      <c r="BD1602" s="173"/>
      <c r="BE1602" s="173"/>
      <c r="BF1602" s="173"/>
      <c r="BG1602" s="166"/>
      <c r="BH1602" s="166"/>
      <c r="BI1602" s="160"/>
      <c r="BJ1602" s="43">
        <f t="shared" si="155"/>
        <v>0</v>
      </c>
      <c r="BK1602" s="44"/>
      <c r="BL1602" s="44"/>
      <c r="BM1602" s="44"/>
      <c r="BN1602" s="44"/>
      <c r="BR1602" s="2" t="s">
        <v>10975</v>
      </c>
    </row>
    <row r="1603" spans="1:70" s="61" customFormat="1" x14ac:dyDescent="0.2">
      <c r="A1603" t="s">
        <v>5208</v>
      </c>
      <c r="B1603" t="s">
        <v>9625</v>
      </c>
      <c r="C1603" t="s">
        <v>81</v>
      </c>
      <c r="D1603" t="s">
        <v>1490</v>
      </c>
      <c r="E1603" t="s">
        <v>83</v>
      </c>
      <c r="F1603" t="s">
        <v>34</v>
      </c>
      <c r="G1603" s="22">
        <v>32</v>
      </c>
      <c r="H1603" s="22">
        <v>26</v>
      </c>
      <c r="I1603" s="27">
        <f t="shared" si="156"/>
        <v>26</v>
      </c>
      <c r="J1603" s="22"/>
      <c r="K1603" s="90"/>
      <c r="L1603" s="90"/>
      <c r="M1603" s="22">
        <v>6</v>
      </c>
      <c r="N1603" t="s">
        <v>35</v>
      </c>
      <c r="O1603" t="s">
        <v>35</v>
      </c>
      <c r="P1603" t="s">
        <v>36</v>
      </c>
      <c r="Q1603" t="s">
        <v>5213</v>
      </c>
      <c r="R1603"/>
      <c r="S1603"/>
      <c r="T1603"/>
      <c r="U1603" s="2" t="s">
        <v>6546</v>
      </c>
      <c r="V1603" t="s">
        <v>9782</v>
      </c>
      <c r="W1603" t="s">
        <v>6736</v>
      </c>
      <c r="X1603"/>
      <c r="Y1603" s="90"/>
      <c r="Z1603" s="2">
        <v>17</v>
      </c>
      <c r="AA1603" s="79">
        <v>38</v>
      </c>
      <c r="AB1603" s="22"/>
      <c r="AC1603" s="22"/>
      <c r="AD1603" s="22"/>
      <c r="AE1603" s="22"/>
      <c r="AF1603" t="s">
        <v>9780</v>
      </c>
      <c r="AG1603"/>
      <c r="AH1603"/>
      <c r="AI1603" t="s">
        <v>690</v>
      </c>
      <c r="AJ1603"/>
      <c r="AK1603" t="s">
        <v>166</v>
      </c>
      <c r="AL1603"/>
      <c r="AM1603"/>
      <c r="AN1603"/>
      <c r="AO1603"/>
      <c r="AP1603"/>
      <c r="AQ1603"/>
      <c r="AR1603"/>
      <c r="AS1603"/>
      <c r="AT1603"/>
      <c r="AU1603"/>
      <c r="AV1603"/>
      <c r="AW1603"/>
      <c r="AX1603" s="2"/>
      <c r="AY1603" s="43"/>
      <c r="AZ1603" s="43"/>
      <c r="BA1603" s="43"/>
      <c r="BB1603" s="43"/>
      <c r="BC1603" s="173"/>
      <c r="BD1603" s="173"/>
      <c r="BE1603" s="173"/>
      <c r="BF1603" s="173"/>
      <c r="BG1603" s="166"/>
      <c r="BH1603" s="166"/>
      <c r="BI1603" s="160"/>
      <c r="BJ1603" s="43">
        <f t="shared" si="155"/>
        <v>0</v>
      </c>
      <c r="BK1603" s="44"/>
      <c r="BL1603" s="44"/>
      <c r="BM1603" s="44"/>
      <c r="BN1603" s="44"/>
      <c r="BO1603" s="2"/>
      <c r="BP1603" s="2"/>
      <c r="BQ1603"/>
      <c r="BR1603" s="2" t="s">
        <v>10975</v>
      </c>
    </row>
    <row r="1604" spans="1:70" x14ac:dyDescent="0.2">
      <c r="A1604" t="s">
        <v>5208</v>
      </c>
      <c r="B1604" t="s">
        <v>9625</v>
      </c>
      <c r="C1604" t="s">
        <v>81</v>
      </c>
      <c r="D1604" t="s">
        <v>1490</v>
      </c>
      <c r="E1604" t="s">
        <v>83</v>
      </c>
      <c r="F1604" t="s">
        <v>34</v>
      </c>
      <c r="G1604" s="22">
        <v>32</v>
      </c>
      <c r="H1604" s="22">
        <v>26</v>
      </c>
      <c r="I1604" s="27">
        <f t="shared" si="156"/>
        <v>26</v>
      </c>
      <c r="J1604" s="22"/>
      <c r="K1604" s="90"/>
      <c r="L1604" s="90"/>
      <c r="M1604" s="22">
        <v>6</v>
      </c>
      <c r="N1604" t="s">
        <v>35</v>
      </c>
      <c r="O1604" t="s">
        <v>35</v>
      </c>
      <c r="P1604" t="s">
        <v>36</v>
      </c>
      <c r="Q1604" t="s">
        <v>6557</v>
      </c>
      <c r="U1604" s="2" t="s">
        <v>6546</v>
      </c>
      <c r="V1604" t="s">
        <v>9783</v>
      </c>
      <c r="W1604" t="s">
        <v>6791</v>
      </c>
      <c r="Y1604" s="90"/>
      <c r="Z1604" s="2">
        <v>17</v>
      </c>
      <c r="AA1604" s="79">
        <v>44</v>
      </c>
      <c r="AB1604" s="22"/>
      <c r="AC1604" s="22"/>
      <c r="AD1604" s="22"/>
      <c r="AE1604" s="22"/>
      <c r="AF1604" t="s">
        <v>9780</v>
      </c>
      <c r="AI1604" t="s">
        <v>690</v>
      </c>
      <c r="AK1604" t="s">
        <v>166</v>
      </c>
      <c r="AU1604"/>
      <c r="AV1604"/>
      <c r="AW1604"/>
      <c r="BC1604" s="173"/>
      <c r="BD1604" s="173"/>
      <c r="BE1604" s="173"/>
      <c r="BF1604" s="173"/>
      <c r="BG1604" s="166"/>
      <c r="BH1604" s="166"/>
      <c r="BI1604" s="160"/>
      <c r="BJ1604" s="43">
        <f t="shared" ref="BJ1604:BJ1667" si="161">BD1604+BF1604</f>
        <v>0</v>
      </c>
      <c r="BK1604" s="44"/>
      <c r="BL1604" s="44"/>
      <c r="BM1604" s="44"/>
      <c r="BN1604" s="44"/>
      <c r="BR1604" s="2" t="s">
        <v>10975</v>
      </c>
    </row>
    <row r="1605" spans="1:70" x14ac:dyDescent="0.2">
      <c r="A1605" t="s">
        <v>5208</v>
      </c>
      <c r="B1605" t="s">
        <v>9625</v>
      </c>
      <c r="C1605" t="s">
        <v>81</v>
      </c>
      <c r="D1605" t="s">
        <v>1490</v>
      </c>
      <c r="E1605" t="s">
        <v>83</v>
      </c>
      <c r="F1605" t="s">
        <v>34</v>
      </c>
      <c r="G1605" s="22">
        <v>32</v>
      </c>
      <c r="H1605" s="22">
        <v>26</v>
      </c>
      <c r="I1605" s="27">
        <f t="shared" ref="I1605:I1668" si="162">H1605-J1605</f>
        <v>26</v>
      </c>
      <c r="J1605" s="22"/>
      <c r="K1605" s="90"/>
      <c r="L1605" s="90"/>
      <c r="M1605" s="22">
        <v>6</v>
      </c>
      <c r="N1605" t="s">
        <v>35</v>
      </c>
      <c r="O1605" t="s">
        <v>35</v>
      </c>
      <c r="P1605" t="s">
        <v>36</v>
      </c>
      <c r="Q1605" t="s">
        <v>6656</v>
      </c>
      <c r="U1605" s="2" t="s">
        <v>6546</v>
      </c>
      <c r="V1605" t="s">
        <v>9784</v>
      </c>
      <c r="W1605" t="s">
        <v>6745</v>
      </c>
      <c r="Y1605" s="90"/>
      <c r="Z1605" s="2">
        <v>17</v>
      </c>
      <c r="AA1605" s="79">
        <v>43</v>
      </c>
      <c r="AB1605" s="22"/>
      <c r="AC1605" s="22"/>
      <c r="AD1605" s="22"/>
      <c r="AE1605" s="22"/>
      <c r="AF1605" t="s">
        <v>9780</v>
      </c>
      <c r="AI1605" t="s">
        <v>690</v>
      </c>
      <c r="AK1605" t="s">
        <v>166</v>
      </c>
      <c r="AU1605"/>
      <c r="AV1605"/>
      <c r="AW1605"/>
      <c r="BC1605" s="173"/>
      <c r="BD1605" s="173"/>
      <c r="BE1605" s="173"/>
      <c r="BF1605" s="173"/>
      <c r="BG1605" s="166"/>
      <c r="BH1605" s="166"/>
      <c r="BI1605" s="160"/>
      <c r="BJ1605" s="43">
        <f t="shared" si="161"/>
        <v>0</v>
      </c>
      <c r="BK1605" s="44"/>
      <c r="BL1605" s="44"/>
      <c r="BM1605" s="44"/>
      <c r="BN1605" s="44"/>
      <c r="BR1605" s="2" t="s">
        <v>10975</v>
      </c>
    </row>
    <row r="1606" spans="1:70" s="49" customFormat="1" x14ac:dyDescent="0.2">
      <c r="A1606" t="s">
        <v>5208</v>
      </c>
      <c r="B1606" t="s">
        <v>9625</v>
      </c>
      <c r="C1606" t="s">
        <v>81</v>
      </c>
      <c r="D1606" t="s">
        <v>1490</v>
      </c>
      <c r="E1606" t="s">
        <v>83</v>
      </c>
      <c r="F1606" t="s">
        <v>34</v>
      </c>
      <c r="G1606" s="22">
        <v>32</v>
      </c>
      <c r="H1606" s="22">
        <v>26</v>
      </c>
      <c r="I1606" s="27">
        <f t="shared" si="162"/>
        <v>26</v>
      </c>
      <c r="J1606" s="22"/>
      <c r="K1606" s="90"/>
      <c r="L1606" s="90"/>
      <c r="M1606" s="22">
        <v>6</v>
      </c>
      <c r="N1606" t="s">
        <v>35</v>
      </c>
      <c r="O1606" t="s">
        <v>35</v>
      </c>
      <c r="P1606" t="s">
        <v>36</v>
      </c>
      <c r="Q1606" t="s">
        <v>6552</v>
      </c>
      <c r="R1606"/>
      <c r="S1606"/>
      <c r="T1606"/>
      <c r="U1606" s="2" t="s">
        <v>6546</v>
      </c>
      <c r="V1606" t="s">
        <v>9785</v>
      </c>
      <c r="W1606" t="s">
        <v>6732</v>
      </c>
      <c r="X1606"/>
      <c r="Y1606" s="90"/>
      <c r="Z1606" s="2">
        <v>17</v>
      </c>
      <c r="AA1606" s="79">
        <v>44</v>
      </c>
      <c r="AB1606" s="22"/>
      <c r="AC1606" s="22"/>
      <c r="AD1606" s="22"/>
      <c r="AE1606" s="22"/>
      <c r="AF1606" t="s">
        <v>9780</v>
      </c>
      <c r="AG1606"/>
      <c r="AH1606"/>
      <c r="AI1606" t="s">
        <v>690</v>
      </c>
      <c r="AJ1606"/>
      <c r="AK1606" t="s">
        <v>166</v>
      </c>
      <c r="AL1606"/>
      <c r="AM1606"/>
      <c r="AN1606"/>
      <c r="AO1606"/>
      <c r="AP1606"/>
      <c r="AQ1606"/>
      <c r="AR1606"/>
      <c r="AS1606"/>
      <c r="AT1606"/>
      <c r="AU1606"/>
      <c r="AV1606"/>
      <c r="AW1606"/>
      <c r="AX1606" s="2"/>
      <c r="AY1606" s="43"/>
      <c r="AZ1606" s="43"/>
      <c r="BA1606" s="43"/>
      <c r="BB1606" s="43"/>
      <c r="BC1606" s="173"/>
      <c r="BD1606" s="173"/>
      <c r="BE1606" s="173"/>
      <c r="BF1606" s="173"/>
      <c r="BG1606" s="166"/>
      <c r="BH1606" s="166"/>
      <c r="BI1606" s="160"/>
      <c r="BJ1606" s="43">
        <f t="shared" si="161"/>
        <v>0</v>
      </c>
      <c r="BK1606" s="44"/>
      <c r="BL1606" s="44"/>
      <c r="BM1606" s="44"/>
      <c r="BN1606" s="44"/>
      <c r="BO1606" s="2"/>
      <c r="BP1606" s="2"/>
      <c r="BQ1606"/>
      <c r="BR1606" s="2" t="s">
        <v>10975</v>
      </c>
    </row>
    <row r="1607" spans="1:70" x14ac:dyDescent="0.2">
      <c r="A1607" t="s">
        <v>5208</v>
      </c>
      <c r="B1607" t="s">
        <v>9625</v>
      </c>
      <c r="C1607" t="s">
        <v>81</v>
      </c>
      <c r="D1607" t="s">
        <v>1490</v>
      </c>
      <c r="E1607" t="s">
        <v>83</v>
      </c>
      <c r="F1607" t="s">
        <v>34</v>
      </c>
      <c r="G1607" s="22">
        <v>32</v>
      </c>
      <c r="H1607" s="22">
        <v>26</v>
      </c>
      <c r="I1607" s="27">
        <f t="shared" si="162"/>
        <v>26</v>
      </c>
      <c r="J1607" s="22"/>
      <c r="K1607" s="90"/>
      <c r="L1607" s="90"/>
      <c r="M1607" s="22">
        <v>6</v>
      </c>
      <c r="N1607" t="s">
        <v>35</v>
      </c>
      <c r="O1607" t="s">
        <v>35</v>
      </c>
      <c r="P1607" t="s">
        <v>36</v>
      </c>
      <c r="Q1607" t="s">
        <v>5260</v>
      </c>
      <c r="U1607" s="2" t="s">
        <v>6546</v>
      </c>
      <c r="V1607" t="s">
        <v>9786</v>
      </c>
      <c r="W1607" t="s">
        <v>9739</v>
      </c>
      <c r="Y1607" s="90"/>
      <c r="Z1607" s="2">
        <v>17</v>
      </c>
      <c r="AA1607" s="79">
        <v>44</v>
      </c>
      <c r="AB1607" s="22"/>
      <c r="AC1607" s="22"/>
      <c r="AD1607" s="22"/>
      <c r="AE1607" s="22"/>
      <c r="AF1607" t="s">
        <v>9780</v>
      </c>
      <c r="AI1607" t="s">
        <v>690</v>
      </c>
      <c r="AK1607" t="s">
        <v>166</v>
      </c>
      <c r="AU1607"/>
      <c r="AV1607"/>
      <c r="AW1607"/>
      <c r="BC1607" s="173"/>
      <c r="BD1607" s="173"/>
      <c r="BE1607" s="173"/>
      <c r="BF1607" s="173"/>
      <c r="BG1607" s="166"/>
      <c r="BH1607" s="166"/>
      <c r="BI1607" s="160"/>
      <c r="BJ1607" s="43">
        <f t="shared" si="161"/>
        <v>0</v>
      </c>
      <c r="BK1607" s="44"/>
      <c r="BL1607" s="44"/>
      <c r="BM1607" s="44"/>
      <c r="BN1607" s="44"/>
      <c r="BR1607" s="2" t="s">
        <v>10975</v>
      </c>
    </row>
    <row r="1608" spans="1:70" s="61" customFormat="1" x14ac:dyDescent="0.2">
      <c r="A1608" s="61" t="s">
        <v>5208</v>
      </c>
      <c r="B1608" s="61" t="s">
        <v>9625</v>
      </c>
      <c r="C1608" s="61" t="s">
        <v>81</v>
      </c>
      <c r="D1608" t="s">
        <v>1490</v>
      </c>
      <c r="E1608" t="s">
        <v>83</v>
      </c>
      <c r="F1608" t="s">
        <v>34</v>
      </c>
      <c r="G1608" s="62">
        <v>32</v>
      </c>
      <c r="H1608" s="62">
        <v>26</v>
      </c>
      <c r="I1608" s="77">
        <f t="shared" si="162"/>
        <v>26</v>
      </c>
      <c r="J1608" s="62"/>
      <c r="K1608" s="91"/>
      <c r="L1608" s="91"/>
      <c r="M1608" s="62">
        <v>6</v>
      </c>
      <c r="N1608" s="61" t="s">
        <v>35</v>
      </c>
      <c r="O1608" s="61" t="s">
        <v>35</v>
      </c>
      <c r="P1608" s="61" t="s">
        <v>36</v>
      </c>
      <c r="Q1608" s="61" t="s">
        <v>9776</v>
      </c>
      <c r="R1608"/>
      <c r="S1608"/>
      <c r="T1608"/>
      <c r="U1608" s="63" t="s">
        <v>6546</v>
      </c>
      <c r="V1608" s="61" t="s">
        <v>9787</v>
      </c>
      <c r="W1608" t="s">
        <v>6747</v>
      </c>
      <c r="Y1608" s="90"/>
      <c r="Z1608" s="63">
        <v>17</v>
      </c>
      <c r="AA1608" s="78">
        <v>43</v>
      </c>
      <c r="AB1608" s="62"/>
      <c r="AC1608" s="62"/>
      <c r="AD1608" s="62"/>
      <c r="AE1608" s="62"/>
      <c r="AF1608" s="61" t="s">
        <v>9780</v>
      </c>
      <c r="AG1608"/>
      <c r="AH1608"/>
      <c r="AI1608" s="61" t="s">
        <v>690</v>
      </c>
      <c r="AJ1608"/>
      <c r="AK1608" t="s">
        <v>166</v>
      </c>
      <c r="AL1608"/>
      <c r="AM1608"/>
      <c r="AN1608"/>
      <c r="AO1608"/>
      <c r="AP1608"/>
      <c r="AQ1608"/>
      <c r="AR1608"/>
      <c r="AY1608" s="65"/>
      <c r="AZ1608" s="65"/>
      <c r="BA1608" s="65"/>
      <c r="BB1608" s="65"/>
      <c r="BC1608" s="173"/>
      <c r="BD1608" s="173"/>
      <c r="BE1608" s="173"/>
      <c r="BF1608" s="173"/>
      <c r="BG1608" s="169"/>
      <c r="BH1608" s="169"/>
      <c r="BI1608" s="171"/>
      <c r="BJ1608" s="43">
        <f t="shared" si="161"/>
        <v>0</v>
      </c>
      <c r="BK1608" s="66"/>
      <c r="BL1608" s="66"/>
      <c r="BM1608" s="66"/>
      <c r="BN1608" s="66"/>
      <c r="BO1608" s="68" t="s">
        <v>7217</v>
      </c>
      <c r="BP1608" s="63"/>
      <c r="BR1608" s="2" t="s">
        <v>10975</v>
      </c>
    </row>
    <row r="1609" spans="1:70" x14ac:dyDescent="0.2">
      <c r="A1609" t="s">
        <v>5208</v>
      </c>
      <c r="B1609" t="s">
        <v>9625</v>
      </c>
      <c r="C1609" t="s">
        <v>81</v>
      </c>
      <c r="D1609" t="s">
        <v>1490</v>
      </c>
      <c r="E1609" t="s">
        <v>83</v>
      </c>
      <c r="F1609" t="s">
        <v>34</v>
      </c>
      <c r="G1609" s="22">
        <v>32</v>
      </c>
      <c r="H1609" s="22">
        <v>26</v>
      </c>
      <c r="I1609" s="27">
        <f t="shared" si="162"/>
        <v>26</v>
      </c>
      <c r="J1609" s="22"/>
      <c r="K1609" s="90"/>
      <c r="L1609" s="90"/>
      <c r="M1609" s="22">
        <v>6</v>
      </c>
      <c r="N1609" t="s">
        <v>35</v>
      </c>
      <c r="O1609" t="s">
        <v>35</v>
      </c>
      <c r="P1609" t="s">
        <v>36</v>
      </c>
      <c r="Q1609" t="s">
        <v>6738</v>
      </c>
      <c r="U1609" s="2" t="s">
        <v>6546</v>
      </c>
      <c r="V1609" t="s">
        <v>9788</v>
      </c>
      <c r="W1609" t="s">
        <v>6736</v>
      </c>
      <c r="Y1609" s="90"/>
      <c r="Z1609" s="2">
        <v>8</v>
      </c>
      <c r="AA1609" s="79">
        <v>41</v>
      </c>
      <c r="AB1609" s="22"/>
      <c r="AC1609" s="22"/>
      <c r="AD1609" s="22"/>
      <c r="AE1609" s="22"/>
      <c r="AF1609" t="s">
        <v>9789</v>
      </c>
      <c r="AI1609" t="s">
        <v>238</v>
      </c>
      <c r="AK1609" t="s">
        <v>166</v>
      </c>
      <c r="AU1609"/>
      <c r="AV1609"/>
      <c r="AW1609"/>
      <c r="BC1609" s="173"/>
      <c r="BD1609" s="173"/>
      <c r="BE1609" s="173"/>
      <c r="BF1609" s="173"/>
      <c r="BG1609" s="166"/>
      <c r="BH1609" s="166"/>
      <c r="BI1609" s="160"/>
      <c r="BJ1609" s="43">
        <f t="shared" si="161"/>
        <v>0</v>
      </c>
      <c r="BK1609" s="44"/>
      <c r="BL1609" s="44"/>
      <c r="BM1609" s="44"/>
      <c r="BN1609" s="44"/>
      <c r="BR1609" s="2" t="s">
        <v>10975</v>
      </c>
    </row>
    <row r="1610" spans="1:70" x14ac:dyDescent="0.2">
      <c r="A1610" t="s">
        <v>5208</v>
      </c>
      <c r="B1610" t="s">
        <v>9625</v>
      </c>
      <c r="C1610" t="s">
        <v>81</v>
      </c>
      <c r="D1610" t="s">
        <v>1490</v>
      </c>
      <c r="E1610" t="s">
        <v>83</v>
      </c>
      <c r="F1610" t="s">
        <v>34</v>
      </c>
      <c r="G1610" s="22">
        <v>32</v>
      </c>
      <c r="H1610" s="22">
        <v>26</v>
      </c>
      <c r="I1610" s="27">
        <f t="shared" si="162"/>
        <v>26</v>
      </c>
      <c r="J1610" s="22"/>
      <c r="K1610" s="90"/>
      <c r="L1610" s="90"/>
      <c r="M1610" s="22">
        <v>6</v>
      </c>
      <c r="N1610" t="s">
        <v>35</v>
      </c>
      <c r="O1610" t="s">
        <v>35</v>
      </c>
      <c r="P1610" t="s">
        <v>36</v>
      </c>
      <c r="Q1610" t="s">
        <v>6555</v>
      </c>
      <c r="U1610" s="2" t="s">
        <v>6546</v>
      </c>
      <c r="V1610" t="s">
        <v>9790</v>
      </c>
      <c r="W1610" t="s">
        <v>6736</v>
      </c>
      <c r="Y1610" s="90"/>
      <c r="Z1610" s="2">
        <v>8</v>
      </c>
      <c r="AA1610" s="79">
        <v>40</v>
      </c>
      <c r="AB1610" s="22"/>
      <c r="AC1610" s="22"/>
      <c r="AD1610" s="22"/>
      <c r="AE1610" s="22"/>
      <c r="AF1610" t="s">
        <v>9789</v>
      </c>
      <c r="AI1610" t="s">
        <v>690</v>
      </c>
      <c r="AK1610" t="s">
        <v>166</v>
      </c>
      <c r="AU1610"/>
      <c r="AV1610"/>
      <c r="AW1610"/>
      <c r="BC1610" s="173"/>
      <c r="BD1610" s="173"/>
      <c r="BE1610" s="173"/>
      <c r="BF1610" s="173"/>
      <c r="BG1610" s="166"/>
      <c r="BH1610" s="166"/>
      <c r="BI1610" s="160"/>
      <c r="BJ1610" s="43">
        <f t="shared" si="161"/>
        <v>0</v>
      </c>
      <c r="BK1610" s="44"/>
      <c r="BL1610" s="44"/>
      <c r="BM1610" s="44"/>
      <c r="BN1610" s="44"/>
      <c r="BR1610" s="2" t="s">
        <v>10975</v>
      </c>
    </row>
    <row r="1611" spans="1:70" s="61" customFormat="1" x14ac:dyDescent="0.2">
      <c r="A1611" t="s">
        <v>5208</v>
      </c>
      <c r="B1611" t="s">
        <v>9625</v>
      </c>
      <c r="C1611" t="s">
        <v>81</v>
      </c>
      <c r="D1611" t="s">
        <v>1490</v>
      </c>
      <c r="E1611" t="s">
        <v>83</v>
      </c>
      <c r="F1611" t="s">
        <v>34</v>
      </c>
      <c r="G1611" s="22">
        <v>32</v>
      </c>
      <c r="H1611" s="22">
        <v>26</v>
      </c>
      <c r="I1611" s="27">
        <f t="shared" si="162"/>
        <v>26</v>
      </c>
      <c r="J1611" s="22"/>
      <c r="K1611" s="90"/>
      <c r="L1611" s="90"/>
      <c r="M1611" s="22">
        <v>6</v>
      </c>
      <c r="N1611" t="s">
        <v>35</v>
      </c>
      <c r="O1611" t="s">
        <v>35</v>
      </c>
      <c r="P1611" t="s">
        <v>36</v>
      </c>
      <c r="Q1611" t="s">
        <v>5213</v>
      </c>
      <c r="R1611"/>
      <c r="S1611"/>
      <c r="T1611"/>
      <c r="U1611" s="2" t="s">
        <v>6546</v>
      </c>
      <c r="V1611" t="s">
        <v>9791</v>
      </c>
      <c r="W1611" t="s">
        <v>6736</v>
      </c>
      <c r="X1611"/>
      <c r="Y1611" s="90"/>
      <c r="Z1611" s="2">
        <v>8</v>
      </c>
      <c r="AA1611" s="79">
        <v>30</v>
      </c>
      <c r="AB1611" s="22"/>
      <c r="AC1611" s="22"/>
      <c r="AD1611" s="22"/>
      <c r="AE1611" s="22"/>
      <c r="AF1611" t="s">
        <v>9789</v>
      </c>
      <c r="AG1611"/>
      <c r="AH1611"/>
      <c r="AI1611" t="s">
        <v>690</v>
      </c>
      <c r="AJ1611"/>
      <c r="AK1611" t="s">
        <v>166</v>
      </c>
      <c r="AL1611"/>
      <c r="AM1611"/>
      <c r="AN1611"/>
      <c r="AO1611"/>
      <c r="AP1611"/>
      <c r="AQ1611"/>
      <c r="AR1611"/>
      <c r="AS1611"/>
      <c r="AT1611"/>
      <c r="AU1611"/>
      <c r="AV1611"/>
      <c r="AW1611"/>
      <c r="AX1611" s="2"/>
      <c r="AY1611" s="43"/>
      <c r="AZ1611" s="43"/>
      <c r="BA1611" s="43"/>
      <c r="BB1611" s="43"/>
      <c r="BC1611" s="173"/>
      <c r="BD1611" s="173"/>
      <c r="BE1611" s="173"/>
      <c r="BF1611" s="173"/>
      <c r="BG1611" s="166"/>
      <c r="BH1611" s="166"/>
      <c r="BI1611" s="160"/>
      <c r="BJ1611" s="43">
        <f t="shared" si="161"/>
        <v>0</v>
      </c>
      <c r="BK1611" s="44"/>
      <c r="BL1611" s="44"/>
      <c r="BM1611" s="44"/>
      <c r="BN1611" s="44"/>
      <c r="BO1611" s="2"/>
      <c r="BP1611" s="2"/>
      <c r="BQ1611"/>
      <c r="BR1611" s="2" t="s">
        <v>10975</v>
      </c>
    </row>
    <row r="1612" spans="1:70" x14ac:dyDescent="0.2">
      <c r="A1612" t="s">
        <v>5208</v>
      </c>
      <c r="B1612" t="s">
        <v>9625</v>
      </c>
      <c r="C1612" t="s">
        <v>81</v>
      </c>
      <c r="D1612" t="s">
        <v>1490</v>
      </c>
      <c r="E1612" t="s">
        <v>83</v>
      </c>
      <c r="F1612" t="s">
        <v>34</v>
      </c>
      <c r="G1612" s="22">
        <v>32</v>
      </c>
      <c r="H1612" s="22">
        <v>26</v>
      </c>
      <c r="I1612" s="27">
        <f t="shared" si="162"/>
        <v>26</v>
      </c>
      <c r="J1612" s="22"/>
      <c r="K1612" s="90"/>
      <c r="L1612" s="90"/>
      <c r="M1612" s="22">
        <v>6</v>
      </c>
      <c r="N1612" t="s">
        <v>35</v>
      </c>
      <c r="O1612" t="s">
        <v>35</v>
      </c>
      <c r="P1612" t="s">
        <v>36</v>
      </c>
      <c r="Q1612" t="s">
        <v>6557</v>
      </c>
      <c r="U1612" s="2" t="s">
        <v>6546</v>
      </c>
      <c r="V1612" t="s">
        <v>9792</v>
      </c>
      <c r="W1612" t="s">
        <v>6791</v>
      </c>
      <c r="Y1612" s="90"/>
      <c r="Z1612" s="2">
        <v>8</v>
      </c>
      <c r="AA1612" s="79">
        <v>47</v>
      </c>
      <c r="AB1612" s="22"/>
      <c r="AC1612" s="22"/>
      <c r="AD1612" s="22"/>
      <c r="AE1612" s="22"/>
      <c r="AF1612" t="s">
        <v>9789</v>
      </c>
      <c r="AI1612" t="s">
        <v>690</v>
      </c>
      <c r="AK1612" t="s">
        <v>166</v>
      </c>
      <c r="AU1612"/>
      <c r="AV1612"/>
      <c r="AW1612"/>
      <c r="BC1612" s="173"/>
      <c r="BD1612" s="173"/>
      <c r="BE1612" s="173"/>
      <c r="BF1612" s="173"/>
      <c r="BG1612" s="166"/>
      <c r="BH1612" s="166"/>
      <c r="BI1612" s="160"/>
      <c r="BJ1612" s="43">
        <f t="shared" si="161"/>
        <v>0</v>
      </c>
      <c r="BK1612" s="44"/>
      <c r="BL1612" s="44"/>
      <c r="BM1612" s="44"/>
      <c r="BN1612" s="44"/>
      <c r="BR1612" s="2" t="s">
        <v>10975</v>
      </c>
    </row>
    <row r="1613" spans="1:70" s="49" customFormat="1" x14ac:dyDescent="0.2">
      <c r="A1613" t="s">
        <v>5208</v>
      </c>
      <c r="B1613" t="s">
        <v>9625</v>
      </c>
      <c r="C1613" t="s">
        <v>81</v>
      </c>
      <c r="D1613" t="s">
        <v>1490</v>
      </c>
      <c r="E1613" t="s">
        <v>83</v>
      </c>
      <c r="F1613" t="s">
        <v>34</v>
      </c>
      <c r="G1613" s="22">
        <v>32</v>
      </c>
      <c r="H1613" s="22">
        <v>26</v>
      </c>
      <c r="I1613" s="27">
        <f t="shared" si="162"/>
        <v>26</v>
      </c>
      <c r="J1613" s="22"/>
      <c r="K1613" s="90"/>
      <c r="L1613" s="90"/>
      <c r="M1613" s="22">
        <v>6</v>
      </c>
      <c r="N1613" t="s">
        <v>35</v>
      </c>
      <c r="O1613" t="s">
        <v>35</v>
      </c>
      <c r="P1613" t="s">
        <v>36</v>
      </c>
      <c r="Q1613" t="s">
        <v>6552</v>
      </c>
      <c r="R1613"/>
      <c r="S1613"/>
      <c r="T1613"/>
      <c r="U1613" s="2" t="s">
        <v>6546</v>
      </c>
      <c r="V1613" t="s">
        <v>9793</v>
      </c>
      <c r="W1613" t="s">
        <v>6732</v>
      </c>
      <c r="X1613"/>
      <c r="Y1613" s="90"/>
      <c r="Z1613" s="2">
        <v>8</v>
      </c>
      <c r="AA1613" s="79">
        <v>26</v>
      </c>
      <c r="AB1613" s="22"/>
      <c r="AC1613" s="22"/>
      <c r="AD1613" s="22"/>
      <c r="AE1613" s="22"/>
      <c r="AF1613" t="s">
        <v>9789</v>
      </c>
      <c r="AG1613"/>
      <c r="AH1613"/>
      <c r="AI1613" t="s">
        <v>690</v>
      </c>
      <c r="AJ1613"/>
      <c r="AK1613" t="s">
        <v>166</v>
      </c>
      <c r="AL1613"/>
      <c r="AM1613"/>
      <c r="AN1613"/>
      <c r="AO1613"/>
      <c r="AP1613"/>
      <c r="AQ1613"/>
      <c r="AR1613"/>
      <c r="AS1613"/>
      <c r="AT1613"/>
      <c r="AU1613"/>
      <c r="AV1613"/>
      <c r="AW1613"/>
      <c r="AX1613" s="2"/>
      <c r="AY1613" s="43"/>
      <c r="AZ1613" s="43"/>
      <c r="BA1613" s="43"/>
      <c r="BB1613" s="43"/>
      <c r="BC1613" s="173"/>
      <c r="BD1613" s="173"/>
      <c r="BE1613" s="173"/>
      <c r="BF1613" s="173"/>
      <c r="BG1613" s="166"/>
      <c r="BH1613" s="166"/>
      <c r="BI1613" s="160"/>
      <c r="BJ1613" s="43">
        <f t="shared" si="161"/>
        <v>0</v>
      </c>
      <c r="BK1613" s="44"/>
      <c r="BL1613" s="44"/>
      <c r="BM1613" s="44"/>
      <c r="BN1613" s="44"/>
      <c r="BO1613" s="2"/>
      <c r="BP1613" s="2"/>
      <c r="BQ1613"/>
      <c r="BR1613" s="2" t="s">
        <v>10975</v>
      </c>
    </row>
    <row r="1614" spans="1:70" x14ac:dyDescent="0.2">
      <c r="A1614" t="s">
        <v>5208</v>
      </c>
      <c r="B1614" t="s">
        <v>9625</v>
      </c>
      <c r="C1614" t="s">
        <v>81</v>
      </c>
      <c r="D1614" t="s">
        <v>1490</v>
      </c>
      <c r="E1614" t="s">
        <v>83</v>
      </c>
      <c r="F1614" t="s">
        <v>34</v>
      </c>
      <c r="G1614" s="22">
        <v>32</v>
      </c>
      <c r="H1614" s="22">
        <v>26</v>
      </c>
      <c r="I1614" s="27">
        <f t="shared" si="162"/>
        <v>26</v>
      </c>
      <c r="J1614" s="22"/>
      <c r="K1614" s="90"/>
      <c r="L1614" s="90"/>
      <c r="M1614" s="22">
        <v>6</v>
      </c>
      <c r="N1614" t="s">
        <v>35</v>
      </c>
      <c r="O1614" t="s">
        <v>35</v>
      </c>
      <c r="P1614" t="s">
        <v>36</v>
      </c>
      <c r="Q1614" t="s">
        <v>5260</v>
      </c>
      <c r="U1614" s="2" t="s">
        <v>6546</v>
      </c>
      <c r="V1614" t="s">
        <v>9794</v>
      </c>
      <c r="W1614" t="s">
        <v>9739</v>
      </c>
      <c r="Y1614" s="90"/>
      <c r="Z1614" s="2">
        <v>8</v>
      </c>
      <c r="AA1614" s="79">
        <v>47</v>
      </c>
      <c r="AB1614" s="22"/>
      <c r="AC1614" s="22"/>
      <c r="AD1614" s="22"/>
      <c r="AE1614" s="22"/>
      <c r="AF1614" t="s">
        <v>9789</v>
      </c>
      <c r="AI1614" t="s">
        <v>690</v>
      </c>
      <c r="AK1614" t="s">
        <v>166</v>
      </c>
      <c r="AU1614"/>
      <c r="AV1614"/>
      <c r="AW1614"/>
      <c r="BC1614" s="173"/>
      <c r="BD1614" s="173"/>
      <c r="BE1614" s="173"/>
      <c r="BF1614" s="173"/>
      <c r="BG1614" s="166"/>
      <c r="BH1614" s="166"/>
      <c r="BI1614" s="160"/>
      <c r="BJ1614" s="43">
        <f t="shared" si="161"/>
        <v>0</v>
      </c>
      <c r="BK1614" s="44"/>
      <c r="BL1614" s="44"/>
      <c r="BM1614" s="44"/>
      <c r="BN1614" s="44"/>
      <c r="BR1614" s="2" t="s">
        <v>10975</v>
      </c>
    </row>
    <row r="1615" spans="1:70" s="61" customFormat="1" x14ac:dyDescent="0.2">
      <c r="A1615" s="61" t="s">
        <v>5208</v>
      </c>
      <c r="B1615" s="61" t="s">
        <v>9625</v>
      </c>
      <c r="C1615" s="61" t="s">
        <v>81</v>
      </c>
      <c r="D1615" t="s">
        <v>1490</v>
      </c>
      <c r="E1615" t="s">
        <v>83</v>
      </c>
      <c r="F1615" t="s">
        <v>34</v>
      </c>
      <c r="G1615" s="62">
        <v>32</v>
      </c>
      <c r="H1615" s="62">
        <v>26</v>
      </c>
      <c r="I1615" s="77">
        <f t="shared" si="162"/>
        <v>26</v>
      </c>
      <c r="J1615" s="62"/>
      <c r="K1615" s="91"/>
      <c r="L1615" s="91"/>
      <c r="M1615" s="62">
        <v>6</v>
      </c>
      <c r="N1615" s="61" t="s">
        <v>35</v>
      </c>
      <c r="O1615" s="61" t="s">
        <v>35</v>
      </c>
      <c r="P1615" s="61" t="s">
        <v>36</v>
      </c>
      <c r="Q1615" s="61" t="s">
        <v>9776</v>
      </c>
      <c r="R1615"/>
      <c r="S1615"/>
      <c r="T1615"/>
      <c r="U1615" s="63" t="s">
        <v>6546</v>
      </c>
      <c r="V1615" s="61" t="s">
        <v>9795</v>
      </c>
      <c r="W1615" t="s">
        <v>6747</v>
      </c>
      <c r="Y1615" s="90"/>
      <c r="Z1615" s="63">
        <v>8</v>
      </c>
      <c r="AA1615" s="78">
        <v>48</v>
      </c>
      <c r="AB1615" s="62"/>
      <c r="AC1615" s="62"/>
      <c r="AD1615" s="62"/>
      <c r="AE1615" s="62"/>
      <c r="AF1615" s="61" t="s">
        <v>9789</v>
      </c>
      <c r="AG1615"/>
      <c r="AH1615"/>
      <c r="AI1615" s="61" t="s">
        <v>690</v>
      </c>
      <c r="AJ1615"/>
      <c r="AK1615" t="s">
        <v>166</v>
      </c>
      <c r="AL1615"/>
      <c r="AM1615"/>
      <c r="AN1615"/>
      <c r="AO1615"/>
      <c r="AP1615"/>
      <c r="AQ1615"/>
      <c r="AR1615"/>
      <c r="AY1615" s="65"/>
      <c r="AZ1615" s="65"/>
      <c r="BA1615" s="65"/>
      <c r="BB1615" s="65"/>
      <c r="BC1615" s="173"/>
      <c r="BD1615" s="173"/>
      <c r="BE1615" s="173"/>
      <c r="BF1615" s="173"/>
      <c r="BG1615" s="169"/>
      <c r="BH1615" s="169"/>
      <c r="BI1615" s="171"/>
      <c r="BJ1615" s="43">
        <f t="shared" si="161"/>
        <v>0</v>
      </c>
      <c r="BK1615" s="66"/>
      <c r="BL1615" s="66"/>
      <c r="BM1615" s="66"/>
      <c r="BN1615" s="66"/>
      <c r="BO1615" s="68" t="s">
        <v>7217</v>
      </c>
      <c r="BP1615" s="63"/>
      <c r="BR1615" s="2" t="s">
        <v>10975</v>
      </c>
    </row>
    <row r="1616" spans="1:70" x14ac:dyDescent="0.2">
      <c r="A1616" t="s">
        <v>5875</v>
      </c>
      <c r="B1616" t="s">
        <v>5872</v>
      </c>
      <c r="C1616" t="s">
        <v>81</v>
      </c>
      <c r="D1616" t="s">
        <v>85</v>
      </c>
      <c r="E1616" t="s">
        <v>83</v>
      </c>
      <c r="F1616" t="s">
        <v>34</v>
      </c>
      <c r="G1616" s="22">
        <v>16</v>
      </c>
      <c r="H1616" s="22">
        <v>16</v>
      </c>
      <c r="I1616" s="22">
        <f t="shared" si="162"/>
        <v>16</v>
      </c>
      <c r="J1616" s="22"/>
      <c r="K1616" s="90"/>
      <c r="L1616" s="90"/>
      <c r="M1616" s="2"/>
      <c r="N1616" t="s">
        <v>35</v>
      </c>
      <c r="O1616" t="s">
        <v>35</v>
      </c>
      <c r="P1616" t="s">
        <v>36</v>
      </c>
      <c r="Q1616" t="s">
        <v>5876</v>
      </c>
      <c r="U1616" s="2" t="s">
        <v>37</v>
      </c>
      <c r="V1616" t="s">
        <v>9796</v>
      </c>
      <c r="Y1616" s="90"/>
      <c r="Z1616" s="2">
        <v>1</v>
      </c>
      <c r="AA1616" s="22">
        <v>50</v>
      </c>
      <c r="AB1616" s="22"/>
      <c r="AC1616" s="22"/>
      <c r="AD1616" s="22"/>
      <c r="AE1616" s="22"/>
      <c r="AF1616" t="s">
        <v>509</v>
      </c>
      <c r="AI1616" t="s">
        <v>144</v>
      </c>
      <c r="AK1616" t="s">
        <v>51</v>
      </c>
      <c r="AN1616" t="s">
        <v>465</v>
      </c>
      <c r="AU1616"/>
      <c r="AV1616"/>
      <c r="AW1616"/>
      <c r="AX1616"/>
      <c r="BC1616" s="173"/>
      <c r="BD1616" s="173"/>
      <c r="BE1616" s="173"/>
      <c r="BF1616" s="173"/>
      <c r="BG1616" s="166"/>
      <c r="BH1616" s="166"/>
      <c r="BI1616" s="160"/>
      <c r="BJ1616" s="43">
        <f t="shared" si="161"/>
        <v>0</v>
      </c>
      <c r="BK1616" s="44"/>
      <c r="BL1616" s="44"/>
      <c r="BM1616" s="44"/>
      <c r="BN1616" s="44"/>
      <c r="BR1616" s="2" t="s">
        <v>10975</v>
      </c>
    </row>
    <row r="1617" spans="1:70" s="49" customFormat="1" x14ac:dyDescent="0.2">
      <c r="A1617" t="s">
        <v>5875</v>
      </c>
      <c r="B1617" t="s">
        <v>5872</v>
      </c>
      <c r="C1617" t="s">
        <v>41</v>
      </c>
      <c r="D1617" t="s">
        <v>85</v>
      </c>
      <c r="E1617" t="s">
        <v>83</v>
      </c>
      <c r="F1617" t="s">
        <v>34</v>
      </c>
      <c r="G1617" s="22">
        <v>16</v>
      </c>
      <c r="H1617" s="22">
        <v>16</v>
      </c>
      <c r="I1617" s="22">
        <f t="shared" si="162"/>
        <v>16</v>
      </c>
      <c r="J1617" s="22"/>
      <c r="K1617" s="90"/>
      <c r="L1617" s="90"/>
      <c r="M1617" s="2"/>
      <c r="N1617" t="s">
        <v>35</v>
      </c>
      <c r="O1617" t="s">
        <v>35</v>
      </c>
      <c r="P1617" t="s">
        <v>36</v>
      </c>
      <c r="Q1617" t="s">
        <v>9797</v>
      </c>
      <c r="R1617"/>
      <c r="S1617"/>
      <c r="T1617"/>
      <c r="U1617" s="2" t="s">
        <v>37</v>
      </c>
      <c r="V1617" t="s">
        <v>5874</v>
      </c>
      <c r="W1617"/>
      <c r="X1617"/>
      <c r="Y1617" s="90"/>
      <c r="Z1617" s="2">
        <v>2</v>
      </c>
      <c r="AA1617" s="22">
        <v>92</v>
      </c>
      <c r="AB1617" s="22"/>
      <c r="AC1617" s="22"/>
      <c r="AD1617" s="22"/>
      <c r="AE1617" s="45" t="s">
        <v>7551</v>
      </c>
      <c r="AF1617" t="s">
        <v>1704</v>
      </c>
      <c r="AG1617"/>
      <c r="AH1617"/>
      <c r="AI1617" t="s">
        <v>144</v>
      </c>
      <c r="AJ1617"/>
      <c r="AK1617" t="s">
        <v>51</v>
      </c>
      <c r="AL1617"/>
      <c r="AM1617"/>
      <c r="AN1617" t="s">
        <v>465</v>
      </c>
      <c r="AO1617"/>
      <c r="AP1617"/>
      <c r="AQ1617"/>
      <c r="AR1617"/>
      <c r="AS1617"/>
      <c r="AT1617"/>
      <c r="AU1617" s="2"/>
      <c r="AV1617"/>
      <c r="AW1617" s="2"/>
      <c r="AX1617"/>
      <c r="AY1617" s="43"/>
      <c r="AZ1617" s="43"/>
      <c r="BA1617" s="43"/>
      <c r="BB1617" s="43"/>
      <c r="BC1617" s="173"/>
      <c r="BD1617" s="173"/>
      <c r="BE1617" s="173"/>
      <c r="BF1617" s="173"/>
      <c r="BG1617" s="166"/>
      <c r="BH1617" s="166"/>
      <c r="BI1617" s="160"/>
      <c r="BJ1617" s="43">
        <f t="shared" si="161"/>
        <v>0</v>
      </c>
      <c r="BK1617" s="44"/>
      <c r="BL1617" s="44"/>
      <c r="BM1617" s="43">
        <f>BJ1617</f>
        <v>0</v>
      </c>
      <c r="BN1617" s="44"/>
      <c r="BO1617" s="2"/>
      <c r="BP1617" s="2"/>
      <c r="BQ1617"/>
      <c r="BR1617" s="2" t="s">
        <v>10975</v>
      </c>
    </row>
    <row r="1618" spans="1:70" x14ac:dyDescent="0.2">
      <c r="A1618" t="s">
        <v>5875</v>
      </c>
      <c r="B1618" t="s">
        <v>5872</v>
      </c>
      <c r="C1618" t="s">
        <v>81</v>
      </c>
      <c r="D1618" t="s">
        <v>72</v>
      </c>
      <c r="E1618" t="s">
        <v>83</v>
      </c>
      <c r="F1618" t="s">
        <v>34</v>
      </c>
      <c r="G1618" s="22">
        <v>16</v>
      </c>
      <c r="H1618" s="22">
        <v>16</v>
      </c>
      <c r="I1618" s="22">
        <f t="shared" si="162"/>
        <v>16</v>
      </c>
      <c r="J1618" s="22"/>
      <c r="K1618" s="90"/>
      <c r="L1618" s="90"/>
      <c r="M1618" s="2"/>
      <c r="N1618" t="s">
        <v>35</v>
      </c>
      <c r="O1618" t="s">
        <v>35</v>
      </c>
      <c r="P1618" t="s">
        <v>36</v>
      </c>
      <c r="Q1618" t="s">
        <v>6076</v>
      </c>
      <c r="U1618" s="2" t="s">
        <v>37</v>
      </c>
      <c r="V1618" t="s">
        <v>9798</v>
      </c>
      <c r="Y1618" s="90"/>
      <c r="Z1618" s="2">
        <v>1</v>
      </c>
      <c r="AA1618" s="22">
        <v>43</v>
      </c>
      <c r="AB1618" s="22"/>
      <c r="AC1618" s="22"/>
      <c r="AD1618" s="22"/>
      <c r="AE1618" s="45" t="s">
        <v>7611</v>
      </c>
      <c r="AF1618" t="s">
        <v>75</v>
      </c>
      <c r="AI1618" t="s">
        <v>4281</v>
      </c>
      <c r="AK1618" t="s">
        <v>51</v>
      </c>
      <c r="AN1618" t="s">
        <v>465</v>
      </c>
      <c r="AU1618"/>
      <c r="AX1618"/>
      <c r="BC1618" s="173"/>
      <c r="BD1618" s="173"/>
      <c r="BE1618" s="173"/>
      <c r="BF1618" s="173"/>
      <c r="BG1618" s="166"/>
      <c r="BH1618" s="166"/>
      <c r="BI1618" s="160"/>
      <c r="BJ1618" s="43">
        <f t="shared" si="161"/>
        <v>0</v>
      </c>
      <c r="BK1618" s="44"/>
      <c r="BL1618" s="44"/>
      <c r="BM1618" s="44"/>
      <c r="BN1618" s="43">
        <f>BJ1618</f>
        <v>0</v>
      </c>
      <c r="BR1618" s="2" t="s">
        <v>10975</v>
      </c>
    </row>
    <row r="1619" spans="1:70" x14ac:dyDescent="0.2">
      <c r="A1619" t="s">
        <v>5875</v>
      </c>
      <c r="B1619" t="s">
        <v>5872</v>
      </c>
      <c r="C1619" t="s">
        <v>41</v>
      </c>
      <c r="D1619" t="s">
        <v>85</v>
      </c>
      <c r="E1619" t="s">
        <v>83</v>
      </c>
      <c r="F1619" t="s">
        <v>34</v>
      </c>
      <c r="G1619" s="22">
        <v>16</v>
      </c>
      <c r="H1619" s="22">
        <v>16</v>
      </c>
      <c r="I1619" s="22">
        <f t="shared" si="162"/>
        <v>16</v>
      </c>
      <c r="J1619" s="22"/>
      <c r="K1619" s="90"/>
      <c r="L1619" s="90"/>
      <c r="M1619" s="2"/>
      <c r="N1619" t="s">
        <v>35</v>
      </c>
      <c r="O1619" t="s">
        <v>35</v>
      </c>
      <c r="P1619" t="s">
        <v>36</v>
      </c>
      <c r="Q1619" t="s">
        <v>5873</v>
      </c>
      <c r="U1619" s="2" t="s">
        <v>37</v>
      </c>
      <c r="V1619" t="s">
        <v>5877</v>
      </c>
      <c r="Y1619" s="90"/>
      <c r="Z1619" s="2">
        <v>3</v>
      </c>
      <c r="AA1619" s="22">
        <v>147</v>
      </c>
      <c r="AB1619" s="22"/>
      <c r="AC1619" s="22"/>
      <c r="AD1619" s="22"/>
      <c r="AE1619" s="45" t="s">
        <v>7299</v>
      </c>
      <c r="AF1619" t="s">
        <v>3154</v>
      </c>
      <c r="AI1619" t="s">
        <v>144</v>
      </c>
      <c r="AK1619" t="s">
        <v>51</v>
      </c>
      <c r="AN1619" t="s">
        <v>465</v>
      </c>
      <c r="AU1619"/>
      <c r="AX1619"/>
      <c r="BC1619" s="173"/>
      <c r="BD1619" s="173"/>
      <c r="BE1619" s="173"/>
      <c r="BF1619" s="173"/>
      <c r="BG1619" s="166"/>
      <c r="BH1619" s="166"/>
      <c r="BI1619" s="160"/>
      <c r="BJ1619" s="43">
        <f t="shared" si="161"/>
        <v>0</v>
      </c>
      <c r="BK1619" s="44"/>
      <c r="BL1619" s="44"/>
      <c r="BM1619" s="44"/>
      <c r="BN1619" s="43">
        <f>BJ1619</f>
        <v>0</v>
      </c>
      <c r="BR1619" s="2" t="s">
        <v>10975</v>
      </c>
    </row>
    <row r="1620" spans="1:70" x14ac:dyDescent="0.2">
      <c r="A1620" t="s">
        <v>5875</v>
      </c>
      <c r="B1620" t="s">
        <v>5872</v>
      </c>
      <c r="C1620" t="s">
        <v>41</v>
      </c>
      <c r="D1620" t="s">
        <v>85</v>
      </c>
      <c r="E1620" t="s">
        <v>83</v>
      </c>
      <c r="F1620" t="s">
        <v>34</v>
      </c>
      <c r="G1620" s="22">
        <v>16</v>
      </c>
      <c r="H1620" s="22">
        <v>16</v>
      </c>
      <c r="I1620" s="22">
        <f t="shared" si="162"/>
        <v>16</v>
      </c>
      <c r="J1620" s="22"/>
      <c r="K1620" s="90"/>
      <c r="L1620" s="90"/>
      <c r="M1620" s="2"/>
      <c r="N1620" t="s">
        <v>35</v>
      </c>
      <c r="O1620" t="s">
        <v>35</v>
      </c>
      <c r="P1620" t="s">
        <v>36</v>
      </c>
      <c r="Q1620" t="s">
        <v>6486</v>
      </c>
      <c r="U1620" s="2" t="s">
        <v>37</v>
      </c>
      <c r="V1620" t="s">
        <v>5878</v>
      </c>
      <c r="Y1620" s="90"/>
      <c r="Z1620" s="2">
        <v>2</v>
      </c>
      <c r="AA1620" s="22">
        <v>64</v>
      </c>
      <c r="AB1620" s="22"/>
      <c r="AC1620" s="22"/>
      <c r="AD1620" s="22"/>
      <c r="AE1620" s="22"/>
      <c r="AF1620" t="s">
        <v>2030</v>
      </c>
      <c r="AI1620" t="s">
        <v>144</v>
      </c>
      <c r="AK1620" t="s">
        <v>51</v>
      </c>
      <c r="AN1620" t="s">
        <v>465</v>
      </c>
      <c r="AU1620"/>
      <c r="AV1620"/>
      <c r="AW1620"/>
      <c r="AX1620"/>
      <c r="BC1620" s="173"/>
      <c r="BD1620" s="173"/>
      <c r="BE1620" s="173"/>
      <c r="BF1620" s="173"/>
      <c r="BG1620" s="166"/>
      <c r="BH1620" s="166"/>
      <c r="BI1620" s="160"/>
      <c r="BJ1620" s="43">
        <f t="shared" si="161"/>
        <v>0</v>
      </c>
      <c r="BK1620" s="44"/>
      <c r="BL1620" s="44"/>
      <c r="BM1620" s="44"/>
      <c r="BN1620" s="44"/>
      <c r="BR1620" s="2" t="s">
        <v>10975</v>
      </c>
    </row>
    <row r="1621" spans="1:70" x14ac:dyDescent="0.2">
      <c r="A1621" t="s">
        <v>5875</v>
      </c>
      <c r="B1621" t="s">
        <v>5872</v>
      </c>
      <c r="C1621" t="s">
        <v>41</v>
      </c>
      <c r="D1621" t="s">
        <v>85</v>
      </c>
      <c r="E1621" t="s">
        <v>83</v>
      </c>
      <c r="F1621" t="s">
        <v>34</v>
      </c>
      <c r="G1621" s="22">
        <v>16</v>
      </c>
      <c r="H1621" s="22">
        <v>16</v>
      </c>
      <c r="I1621" s="22">
        <f t="shared" si="162"/>
        <v>16</v>
      </c>
      <c r="J1621" s="22"/>
      <c r="K1621" s="90"/>
      <c r="L1621" s="90"/>
      <c r="M1621" s="2"/>
      <c r="N1621" t="s">
        <v>35</v>
      </c>
      <c r="O1621" t="s">
        <v>35</v>
      </c>
      <c r="P1621" t="s">
        <v>36</v>
      </c>
      <c r="Q1621" t="s">
        <v>5893</v>
      </c>
      <c r="U1621" s="2" t="s">
        <v>37</v>
      </c>
      <c r="V1621" t="s">
        <v>5880</v>
      </c>
      <c r="Y1621" s="90"/>
      <c r="Z1621" s="2">
        <v>2</v>
      </c>
      <c r="AA1621" s="22">
        <v>97</v>
      </c>
      <c r="AB1621" s="22"/>
      <c r="AC1621" s="22"/>
      <c r="AD1621" s="22"/>
      <c r="AE1621" s="22"/>
      <c r="AF1621" t="s">
        <v>5725</v>
      </c>
      <c r="AI1621" t="s">
        <v>144</v>
      </c>
      <c r="AK1621" t="s">
        <v>51</v>
      </c>
      <c r="AN1621" t="s">
        <v>465</v>
      </c>
      <c r="AU1621"/>
      <c r="AV1621"/>
      <c r="AW1621"/>
      <c r="AX1621"/>
      <c r="BC1621" s="173"/>
      <c r="BD1621" s="173"/>
      <c r="BE1621" s="173"/>
      <c r="BF1621" s="173"/>
      <c r="BG1621" s="166"/>
      <c r="BH1621" s="166"/>
      <c r="BI1621" s="160"/>
      <c r="BJ1621" s="43">
        <f t="shared" si="161"/>
        <v>0</v>
      </c>
      <c r="BK1621" s="44"/>
      <c r="BL1621" s="44"/>
      <c r="BM1621" s="44"/>
      <c r="BN1621" s="44"/>
      <c r="BR1621" s="2" t="s">
        <v>10975</v>
      </c>
    </row>
    <row r="1622" spans="1:70" s="49" customFormat="1" x14ac:dyDescent="0.2">
      <c r="A1622" t="s">
        <v>5875</v>
      </c>
      <c r="B1622" t="s">
        <v>5872</v>
      </c>
      <c r="C1622" t="s">
        <v>41</v>
      </c>
      <c r="D1622" t="s">
        <v>85</v>
      </c>
      <c r="E1622" t="s">
        <v>83</v>
      </c>
      <c r="F1622" t="s">
        <v>34</v>
      </c>
      <c r="G1622" s="22">
        <v>16</v>
      </c>
      <c r="H1622" s="22">
        <v>16</v>
      </c>
      <c r="I1622" s="22">
        <f t="shared" si="162"/>
        <v>16</v>
      </c>
      <c r="J1622" s="22"/>
      <c r="K1622" s="90"/>
      <c r="L1622" s="90"/>
      <c r="M1622" s="2"/>
      <c r="N1622" t="s">
        <v>35</v>
      </c>
      <c r="O1622" t="s">
        <v>35</v>
      </c>
      <c r="P1622" t="s">
        <v>36</v>
      </c>
      <c r="Q1622" t="s">
        <v>5876</v>
      </c>
      <c r="R1622"/>
      <c r="S1622"/>
      <c r="T1622"/>
      <c r="U1622" s="2" t="s">
        <v>37</v>
      </c>
      <c r="V1622" t="s">
        <v>5882</v>
      </c>
      <c r="W1622"/>
      <c r="X1622"/>
      <c r="Y1622" s="90"/>
      <c r="Z1622" s="2">
        <v>3</v>
      </c>
      <c r="AA1622" s="22">
        <v>129</v>
      </c>
      <c r="AB1622" s="22"/>
      <c r="AC1622" s="22"/>
      <c r="AD1622" s="22"/>
      <c r="AE1622" s="22"/>
      <c r="AF1622" t="s">
        <v>5783</v>
      </c>
      <c r="AG1622"/>
      <c r="AH1622"/>
      <c r="AI1622" t="s">
        <v>144</v>
      </c>
      <c r="AJ1622"/>
      <c r="AK1622" t="s">
        <v>51</v>
      </c>
      <c r="AL1622"/>
      <c r="AM1622"/>
      <c r="AN1622" t="s">
        <v>465</v>
      </c>
      <c r="AO1622"/>
      <c r="AP1622"/>
      <c r="AQ1622"/>
      <c r="AR1622"/>
      <c r="AS1622"/>
      <c r="AT1622"/>
      <c r="AU1622"/>
      <c r="AV1622"/>
      <c r="AW1622"/>
      <c r="AX1622"/>
      <c r="AY1622" s="43"/>
      <c r="AZ1622" s="43"/>
      <c r="BA1622" s="43"/>
      <c r="BB1622" s="43"/>
      <c r="BC1622" s="173"/>
      <c r="BD1622" s="173"/>
      <c r="BE1622" s="173"/>
      <c r="BF1622" s="173"/>
      <c r="BG1622" s="166"/>
      <c r="BH1622" s="166"/>
      <c r="BI1622" s="160"/>
      <c r="BJ1622" s="43">
        <f t="shared" si="161"/>
        <v>0</v>
      </c>
      <c r="BK1622" s="44"/>
      <c r="BL1622" s="44"/>
      <c r="BM1622" s="44"/>
      <c r="BN1622" s="44"/>
      <c r="BO1622" s="2"/>
      <c r="BP1622" s="2"/>
      <c r="BQ1622"/>
      <c r="BR1622" s="2" t="s">
        <v>10975</v>
      </c>
    </row>
    <row r="1623" spans="1:70" x14ac:dyDescent="0.2">
      <c r="A1623" t="s">
        <v>5875</v>
      </c>
      <c r="B1623" t="s">
        <v>5872</v>
      </c>
      <c r="C1623" t="s">
        <v>41</v>
      </c>
      <c r="D1623" t="s">
        <v>85</v>
      </c>
      <c r="E1623" t="s">
        <v>83</v>
      </c>
      <c r="F1623" t="s">
        <v>34</v>
      </c>
      <c r="G1623" s="22">
        <v>16</v>
      </c>
      <c r="H1623" s="22">
        <v>16</v>
      </c>
      <c r="I1623" s="22">
        <f t="shared" si="162"/>
        <v>16</v>
      </c>
      <c r="J1623" s="22"/>
      <c r="K1623" s="90"/>
      <c r="L1623" s="90"/>
      <c r="M1623" s="2"/>
      <c r="N1623" t="s">
        <v>35</v>
      </c>
      <c r="O1623" t="s">
        <v>35</v>
      </c>
      <c r="P1623" t="s">
        <v>36</v>
      </c>
      <c r="Q1623" t="s">
        <v>5897</v>
      </c>
      <c r="U1623" s="2" t="s">
        <v>37</v>
      </c>
      <c r="V1623" t="s">
        <v>5883</v>
      </c>
      <c r="Y1623" s="90"/>
      <c r="Z1623" s="2">
        <v>2</v>
      </c>
      <c r="AA1623" s="22">
        <v>108</v>
      </c>
      <c r="AB1623" s="22"/>
      <c r="AC1623" s="22"/>
      <c r="AD1623" s="22"/>
      <c r="AE1623" s="22"/>
      <c r="AF1623" t="s">
        <v>9799</v>
      </c>
      <c r="AI1623" t="s">
        <v>144</v>
      </c>
      <c r="AK1623" t="s">
        <v>51</v>
      </c>
      <c r="AN1623" t="s">
        <v>465</v>
      </c>
      <c r="AU1623"/>
      <c r="AV1623"/>
      <c r="AW1623"/>
      <c r="AX1623"/>
      <c r="BC1623" s="173"/>
      <c r="BD1623" s="173"/>
      <c r="BE1623" s="173"/>
      <c r="BF1623" s="173"/>
      <c r="BG1623" s="166"/>
      <c r="BH1623" s="166"/>
      <c r="BI1623" s="160"/>
      <c r="BJ1623" s="43">
        <f t="shared" si="161"/>
        <v>0</v>
      </c>
      <c r="BK1623" s="44"/>
      <c r="BL1623" s="44"/>
      <c r="BM1623" s="44"/>
      <c r="BN1623" s="44"/>
      <c r="BR1623" s="2" t="s">
        <v>10975</v>
      </c>
    </row>
    <row r="1624" spans="1:70" s="61" customFormat="1" x14ac:dyDescent="0.2">
      <c r="A1624" s="61" t="s">
        <v>3183</v>
      </c>
      <c r="B1624" s="61" t="s">
        <v>9800</v>
      </c>
      <c r="C1624" s="61" t="s">
        <v>81</v>
      </c>
      <c r="D1624" t="s">
        <v>1490</v>
      </c>
      <c r="E1624" t="s">
        <v>83</v>
      </c>
      <c r="F1624" t="s">
        <v>43</v>
      </c>
      <c r="G1624" s="62">
        <v>32</v>
      </c>
      <c r="H1624" s="62">
        <v>32</v>
      </c>
      <c r="I1624" s="62">
        <f t="shared" si="162"/>
        <v>32</v>
      </c>
      <c r="J1624" s="62"/>
      <c r="K1624" s="91"/>
      <c r="L1624" s="91"/>
      <c r="M1624" s="63"/>
      <c r="N1624" s="61" t="s">
        <v>35</v>
      </c>
      <c r="O1624" s="61" t="s">
        <v>35</v>
      </c>
      <c r="P1624" s="61" t="s">
        <v>89</v>
      </c>
      <c r="Q1624" s="61" t="s">
        <v>3472</v>
      </c>
      <c r="R1624"/>
      <c r="S1624"/>
      <c r="T1624"/>
      <c r="U1624" s="63" t="s">
        <v>37</v>
      </c>
      <c r="V1624" s="61" t="s">
        <v>9801</v>
      </c>
      <c r="W1624"/>
      <c r="Y1624" s="90"/>
      <c r="Z1624" s="63">
        <v>2</v>
      </c>
      <c r="AA1624" s="62">
        <v>59</v>
      </c>
      <c r="AB1624" s="62"/>
      <c r="AC1624" s="62"/>
      <c r="AD1624" s="62"/>
      <c r="AE1624" s="64" t="s">
        <v>7299</v>
      </c>
      <c r="AF1624" s="61" t="s">
        <v>3481</v>
      </c>
      <c r="AG1624"/>
      <c r="AH1624"/>
      <c r="AI1624" s="61" t="s">
        <v>677</v>
      </c>
      <c r="AJ1624"/>
      <c r="AK1624" t="s">
        <v>44</v>
      </c>
      <c r="AL1624"/>
      <c r="AM1624"/>
      <c r="AN1624" t="s">
        <v>465</v>
      </c>
      <c r="AO1624"/>
      <c r="AP1624"/>
      <c r="AQ1624"/>
      <c r="AR1624"/>
      <c r="AV1624" s="63"/>
      <c r="AW1624" s="63"/>
      <c r="AY1624" s="65"/>
      <c r="AZ1624" s="65"/>
      <c r="BA1624" s="65"/>
      <c r="BB1624" s="65"/>
      <c r="BC1624" s="173"/>
      <c r="BD1624" s="173"/>
      <c r="BE1624" s="173"/>
      <c r="BF1624" s="173"/>
      <c r="BG1624" s="169"/>
      <c r="BH1624" s="169"/>
      <c r="BI1624" s="170"/>
      <c r="BJ1624" s="43">
        <f t="shared" si="161"/>
        <v>0</v>
      </c>
      <c r="BK1624" s="66"/>
      <c r="BL1624" s="66"/>
      <c r="BM1624" s="66"/>
      <c r="BN1624" s="65"/>
      <c r="BO1624" s="68" t="s">
        <v>9666</v>
      </c>
      <c r="BP1624" s="63"/>
      <c r="BR1624" s="2" t="s">
        <v>10975</v>
      </c>
    </row>
    <row r="1625" spans="1:70" x14ac:dyDescent="0.2">
      <c r="A1625" t="s">
        <v>3183</v>
      </c>
      <c r="B1625" t="s">
        <v>9800</v>
      </c>
      <c r="C1625" t="s">
        <v>81</v>
      </c>
      <c r="D1625" t="s">
        <v>1490</v>
      </c>
      <c r="E1625" t="s">
        <v>83</v>
      </c>
      <c r="F1625" t="s">
        <v>43</v>
      </c>
      <c r="G1625" s="22">
        <v>32</v>
      </c>
      <c r="H1625" s="22">
        <v>32</v>
      </c>
      <c r="I1625" s="22">
        <f t="shared" si="162"/>
        <v>32</v>
      </c>
      <c r="J1625" s="22"/>
      <c r="K1625" s="90"/>
      <c r="L1625" s="90"/>
      <c r="M1625" s="2"/>
      <c r="N1625" t="s">
        <v>35</v>
      </c>
      <c r="O1625" t="s">
        <v>35</v>
      </c>
      <c r="P1625" t="s">
        <v>89</v>
      </c>
      <c r="Q1625" t="s">
        <v>3785</v>
      </c>
      <c r="U1625" s="2" t="s">
        <v>37</v>
      </c>
      <c r="V1625" t="s">
        <v>9802</v>
      </c>
      <c r="Y1625" s="90"/>
      <c r="Z1625" s="2">
        <v>2</v>
      </c>
      <c r="AA1625" s="22">
        <v>60</v>
      </c>
      <c r="AB1625" s="22"/>
      <c r="AC1625" s="22"/>
      <c r="AD1625" s="22"/>
      <c r="AE1625" s="46" t="s">
        <v>8830</v>
      </c>
      <c r="AF1625" t="s">
        <v>9803</v>
      </c>
      <c r="AI1625" t="s">
        <v>677</v>
      </c>
      <c r="AK1625" t="s">
        <v>44</v>
      </c>
      <c r="AN1625" t="s">
        <v>465</v>
      </c>
      <c r="AU1625"/>
      <c r="AV1625" s="47">
        <v>30</v>
      </c>
      <c r="AW1625" s="2">
        <f>AA1625</f>
        <v>60</v>
      </c>
      <c r="AX1625"/>
      <c r="BC1625" s="173"/>
      <c r="BD1625" s="173"/>
      <c r="BE1625" s="173"/>
      <c r="BF1625" s="173"/>
      <c r="BG1625" s="166"/>
      <c r="BH1625" s="166"/>
      <c r="BI1625" s="160"/>
      <c r="BJ1625" s="43">
        <f t="shared" si="161"/>
        <v>0</v>
      </c>
      <c r="BN1625" s="43">
        <f>BJ1625*AV1625/AW1625</f>
        <v>0</v>
      </c>
      <c r="BR1625" s="2" t="s">
        <v>10975</v>
      </c>
    </row>
    <row r="1626" spans="1:70" x14ac:dyDescent="0.2">
      <c r="A1626" t="s">
        <v>3183</v>
      </c>
      <c r="B1626" t="s">
        <v>9800</v>
      </c>
      <c r="C1626" t="s">
        <v>81</v>
      </c>
      <c r="D1626" t="s">
        <v>1490</v>
      </c>
      <c r="E1626" t="s">
        <v>83</v>
      </c>
      <c r="F1626" t="s">
        <v>43</v>
      </c>
      <c r="G1626" s="22">
        <v>32</v>
      </c>
      <c r="H1626" s="22">
        <v>32</v>
      </c>
      <c r="I1626" s="22">
        <f t="shared" si="162"/>
        <v>32</v>
      </c>
      <c r="J1626" s="22"/>
      <c r="K1626" s="90"/>
      <c r="L1626" s="90"/>
      <c r="M1626" s="2"/>
      <c r="N1626" t="s">
        <v>35</v>
      </c>
      <c r="O1626" t="s">
        <v>35</v>
      </c>
      <c r="P1626" t="s">
        <v>89</v>
      </c>
      <c r="Q1626" t="s">
        <v>3466</v>
      </c>
      <c r="U1626" s="2" t="s">
        <v>37</v>
      </c>
      <c r="V1626" t="s">
        <v>9804</v>
      </c>
      <c r="Y1626" s="90"/>
      <c r="Z1626" s="2">
        <v>2</v>
      </c>
      <c r="AA1626" s="22">
        <v>58</v>
      </c>
      <c r="AB1626" s="22"/>
      <c r="AC1626" s="22"/>
      <c r="AD1626" s="22"/>
      <c r="AE1626" s="22"/>
      <c r="AF1626" t="s">
        <v>373</v>
      </c>
      <c r="AI1626" t="s">
        <v>4012</v>
      </c>
      <c r="AK1626" t="s">
        <v>44</v>
      </c>
      <c r="AN1626" t="s">
        <v>465</v>
      </c>
      <c r="AU1626"/>
      <c r="AV1626"/>
      <c r="AW1626"/>
      <c r="AX1626"/>
      <c r="BC1626" s="173"/>
      <c r="BD1626" s="173"/>
      <c r="BE1626" s="173"/>
      <c r="BF1626" s="173"/>
      <c r="BG1626" s="166"/>
      <c r="BH1626" s="166"/>
      <c r="BI1626" s="160"/>
      <c r="BJ1626" s="43">
        <f t="shared" si="161"/>
        <v>0</v>
      </c>
      <c r="BK1626" s="44"/>
      <c r="BL1626" s="44"/>
      <c r="BM1626" s="44"/>
      <c r="BN1626" s="44"/>
      <c r="BR1626" s="2" t="s">
        <v>10975</v>
      </c>
    </row>
    <row r="1627" spans="1:70" s="56" customFormat="1" x14ac:dyDescent="0.2">
      <c r="A1627" s="56" t="s">
        <v>3183</v>
      </c>
      <c r="B1627" s="56" t="s">
        <v>9800</v>
      </c>
      <c r="C1627" s="56" t="s">
        <v>81</v>
      </c>
      <c r="D1627" t="s">
        <v>1490</v>
      </c>
      <c r="E1627" t="s">
        <v>83</v>
      </c>
      <c r="F1627" t="s">
        <v>43</v>
      </c>
      <c r="G1627" s="58">
        <v>32</v>
      </c>
      <c r="H1627" s="58">
        <v>32</v>
      </c>
      <c r="I1627" s="50"/>
      <c r="J1627" s="52"/>
      <c r="K1627" s="153"/>
      <c r="L1627" s="153"/>
      <c r="M1627" s="154"/>
      <c r="N1627" t="s">
        <v>35</v>
      </c>
      <c r="O1627" t="s">
        <v>35</v>
      </c>
      <c r="P1627" s="56" t="s">
        <v>89</v>
      </c>
      <c r="Q1627" s="56" t="s">
        <v>3499</v>
      </c>
      <c r="U1627" s="154" t="s">
        <v>37</v>
      </c>
      <c r="V1627" s="56" t="s">
        <v>9805</v>
      </c>
      <c r="W1627"/>
      <c r="Y1627" s="90"/>
      <c r="Z1627" s="154">
        <v>2</v>
      </c>
      <c r="AA1627" s="58">
        <v>60</v>
      </c>
      <c r="AB1627" s="52">
        <f>AA1627</f>
        <v>60</v>
      </c>
      <c r="AC1627" s="52">
        <v>1</v>
      </c>
      <c r="AD1627" s="53">
        <v>2</v>
      </c>
      <c r="AE1627" s="58"/>
      <c r="AF1627" s="56" t="s">
        <v>10961</v>
      </c>
      <c r="AG1627" s="49"/>
      <c r="AH1627" s="49"/>
      <c r="AI1627" s="56" t="s">
        <v>677</v>
      </c>
      <c r="AJ1627"/>
      <c r="AK1627" t="s">
        <v>44</v>
      </c>
      <c r="AL1627"/>
      <c r="AM1627"/>
      <c r="AN1627" t="s">
        <v>465</v>
      </c>
      <c r="AO1627"/>
      <c r="AP1627"/>
      <c r="AQ1627"/>
      <c r="AR1627"/>
      <c r="AY1627" s="43"/>
      <c r="AZ1627" s="43"/>
      <c r="BA1627" s="55"/>
      <c r="BB1627" s="55"/>
      <c r="BC1627" s="173"/>
      <c r="BD1627" s="173"/>
      <c r="BE1627" s="173"/>
      <c r="BF1627" s="173"/>
      <c r="BG1627" s="167"/>
      <c r="BH1627" s="167"/>
      <c r="BI1627" s="160"/>
      <c r="BJ1627" s="155">
        <f t="shared" si="161"/>
        <v>0</v>
      </c>
      <c r="BK1627" s="156"/>
      <c r="BL1627" s="156"/>
      <c r="BM1627" s="156"/>
      <c r="BN1627" s="156"/>
      <c r="BO1627" s="154"/>
      <c r="BP1627" s="102" t="s">
        <v>9806</v>
      </c>
      <c r="BR1627" s="2" t="s">
        <v>10975</v>
      </c>
    </row>
    <row r="1628" spans="1:70" x14ac:dyDescent="0.2">
      <c r="A1628" t="s">
        <v>3183</v>
      </c>
      <c r="B1628" t="s">
        <v>9800</v>
      </c>
      <c r="C1628" t="s">
        <v>81</v>
      </c>
      <c r="D1628" t="s">
        <v>1490</v>
      </c>
      <c r="E1628" t="s">
        <v>83</v>
      </c>
      <c r="F1628" t="s">
        <v>43</v>
      </c>
      <c r="G1628" s="22">
        <v>32</v>
      </c>
      <c r="H1628" s="22">
        <v>32</v>
      </c>
      <c r="I1628" s="22">
        <f t="shared" si="162"/>
        <v>32</v>
      </c>
      <c r="J1628" s="22"/>
      <c r="K1628" s="90"/>
      <c r="L1628" s="90"/>
      <c r="M1628" s="2"/>
      <c r="N1628" t="s">
        <v>35</v>
      </c>
      <c r="O1628" t="s">
        <v>35</v>
      </c>
      <c r="P1628" t="s">
        <v>89</v>
      </c>
      <c r="Q1628" t="s">
        <v>3376</v>
      </c>
      <c r="U1628" s="2" t="s">
        <v>37</v>
      </c>
      <c r="V1628" t="s">
        <v>9807</v>
      </c>
      <c r="Y1628" s="90"/>
      <c r="Z1628" s="2">
        <v>2</v>
      </c>
      <c r="AA1628" s="22">
        <v>53</v>
      </c>
      <c r="AB1628" s="22"/>
      <c r="AC1628" s="22"/>
      <c r="AD1628" s="22"/>
      <c r="AE1628" s="22"/>
      <c r="AF1628" s="56" t="s">
        <v>9808</v>
      </c>
      <c r="AI1628" t="s">
        <v>677</v>
      </c>
      <c r="AK1628" t="s">
        <v>44</v>
      </c>
      <c r="AN1628" t="s">
        <v>465</v>
      </c>
      <c r="AU1628"/>
      <c r="AV1628"/>
      <c r="AW1628"/>
      <c r="AX1628"/>
      <c r="BC1628" s="173"/>
      <c r="BD1628" s="173"/>
      <c r="BE1628" s="173"/>
      <c r="BF1628" s="173"/>
      <c r="BG1628" s="166"/>
      <c r="BH1628" s="166"/>
      <c r="BI1628" s="160"/>
      <c r="BJ1628" s="43">
        <f t="shared" si="161"/>
        <v>0</v>
      </c>
      <c r="BK1628" s="44"/>
      <c r="BL1628" s="44"/>
      <c r="BM1628" s="44"/>
      <c r="BN1628" s="44"/>
      <c r="BR1628" s="2" t="s">
        <v>10975</v>
      </c>
    </row>
    <row r="1629" spans="1:70" x14ac:dyDescent="0.2">
      <c r="A1629" t="s">
        <v>3183</v>
      </c>
      <c r="B1629" t="s">
        <v>9800</v>
      </c>
      <c r="C1629" t="s">
        <v>81</v>
      </c>
      <c r="D1629" t="s">
        <v>1490</v>
      </c>
      <c r="E1629" t="s">
        <v>83</v>
      </c>
      <c r="F1629" t="s">
        <v>43</v>
      </c>
      <c r="G1629" s="22">
        <v>32</v>
      </c>
      <c r="H1629" s="22">
        <v>32</v>
      </c>
      <c r="I1629" s="22">
        <f t="shared" si="162"/>
        <v>32</v>
      </c>
      <c r="J1629" s="22"/>
      <c r="K1629" s="90"/>
      <c r="L1629" s="90"/>
      <c r="M1629" s="2"/>
      <c r="N1629" t="s">
        <v>35</v>
      </c>
      <c r="O1629" t="s">
        <v>35</v>
      </c>
      <c r="P1629" t="s">
        <v>89</v>
      </c>
      <c r="Q1629" t="s">
        <v>3376</v>
      </c>
      <c r="U1629" s="2" t="s">
        <v>37</v>
      </c>
      <c r="V1629" t="s">
        <v>9809</v>
      </c>
      <c r="Y1629" s="90"/>
      <c r="Z1629" s="2">
        <v>2</v>
      </c>
      <c r="AA1629" s="22">
        <v>60</v>
      </c>
      <c r="AB1629" s="22"/>
      <c r="AC1629" s="22"/>
      <c r="AD1629" s="22"/>
      <c r="AE1629" s="22"/>
      <c r="AF1629" s="56" t="s">
        <v>9810</v>
      </c>
      <c r="AI1629" t="s">
        <v>677</v>
      </c>
      <c r="AK1629" t="s">
        <v>44</v>
      </c>
      <c r="AN1629" t="s">
        <v>465</v>
      </c>
      <c r="AU1629"/>
      <c r="AV1629"/>
      <c r="AW1629"/>
      <c r="AX1629"/>
      <c r="BC1629" s="173"/>
      <c r="BD1629" s="173"/>
      <c r="BE1629" s="173"/>
      <c r="BF1629" s="173"/>
      <c r="BG1629" s="166"/>
      <c r="BH1629" s="166"/>
      <c r="BI1629" s="160"/>
      <c r="BJ1629" s="43">
        <f t="shared" si="161"/>
        <v>0</v>
      </c>
      <c r="BK1629" s="44"/>
      <c r="BL1629" s="44"/>
      <c r="BM1629" s="44"/>
      <c r="BN1629" s="44"/>
      <c r="BR1629" s="2" t="s">
        <v>10975</v>
      </c>
    </row>
    <row r="1630" spans="1:70" x14ac:dyDescent="0.2">
      <c r="A1630" t="s">
        <v>3183</v>
      </c>
      <c r="B1630" t="s">
        <v>9800</v>
      </c>
      <c r="C1630" t="s">
        <v>81</v>
      </c>
      <c r="D1630" t="s">
        <v>1490</v>
      </c>
      <c r="E1630" t="s">
        <v>83</v>
      </c>
      <c r="F1630" t="s">
        <v>43</v>
      </c>
      <c r="G1630" s="22">
        <v>32</v>
      </c>
      <c r="H1630" s="22">
        <v>32</v>
      </c>
      <c r="I1630" s="22">
        <f t="shared" si="162"/>
        <v>32</v>
      </c>
      <c r="J1630" s="22"/>
      <c r="K1630" s="90"/>
      <c r="L1630" s="90"/>
      <c r="M1630" s="2"/>
      <c r="N1630" t="s">
        <v>35</v>
      </c>
      <c r="O1630" t="s">
        <v>35</v>
      </c>
      <c r="P1630" t="s">
        <v>89</v>
      </c>
      <c r="Q1630" t="s">
        <v>3479</v>
      </c>
      <c r="U1630" s="2" t="s">
        <v>37</v>
      </c>
      <c r="V1630" t="s">
        <v>9811</v>
      </c>
      <c r="Y1630" s="90"/>
      <c r="Z1630" s="2">
        <v>2</v>
      </c>
      <c r="AA1630" s="22">
        <v>56</v>
      </c>
      <c r="AB1630" s="22"/>
      <c r="AC1630" s="22"/>
      <c r="AD1630" s="22"/>
      <c r="AE1630" s="22"/>
      <c r="AF1630" s="56" t="s">
        <v>9812</v>
      </c>
      <c r="AI1630" t="s">
        <v>677</v>
      </c>
      <c r="AK1630" t="s">
        <v>44</v>
      </c>
      <c r="AN1630" t="s">
        <v>465</v>
      </c>
      <c r="AU1630"/>
      <c r="AV1630"/>
      <c r="AW1630"/>
      <c r="AX1630"/>
      <c r="BC1630" s="173"/>
      <c r="BD1630" s="173"/>
      <c r="BE1630" s="173"/>
      <c r="BF1630" s="173"/>
      <c r="BG1630" s="166"/>
      <c r="BH1630" s="166"/>
      <c r="BI1630" s="160"/>
      <c r="BJ1630" s="43">
        <f t="shared" si="161"/>
        <v>0</v>
      </c>
      <c r="BK1630" s="44"/>
      <c r="BL1630" s="44"/>
      <c r="BM1630" s="44"/>
      <c r="BN1630" s="44"/>
      <c r="BR1630" s="2" t="s">
        <v>10975</v>
      </c>
    </row>
    <row r="1631" spans="1:70" x14ac:dyDescent="0.2">
      <c r="A1631" t="s">
        <v>3183</v>
      </c>
      <c r="B1631" t="s">
        <v>9800</v>
      </c>
      <c r="C1631" t="s">
        <v>81</v>
      </c>
      <c r="D1631" t="s">
        <v>1490</v>
      </c>
      <c r="E1631" t="s">
        <v>83</v>
      </c>
      <c r="F1631" t="s">
        <v>43</v>
      </c>
      <c r="G1631" s="22">
        <v>32</v>
      </c>
      <c r="H1631" s="22">
        <v>32</v>
      </c>
      <c r="I1631" s="22">
        <f t="shared" si="162"/>
        <v>32</v>
      </c>
      <c r="J1631" s="22"/>
      <c r="K1631" s="90"/>
      <c r="L1631" s="90"/>
      <c r="M1631" s="2"/>
      <c r="N1631" t="s">
        <v>35</v>
      </c>
      <c r="O1631" t="s">
        <v>35</v>
      </c>
      <c r="P1631" t="s">
        <v>89</v>
      </c>
      <c r="Q1631" t="s">
        <v>3501</v>
      </c>
      <c r="U1631" s="2" t="s">
        <v>37</v>
      </c>
      <c r="V1631" t="s">
        <v>9813</v>
      </c>
      <c r="Y1631" s="90"/>
      <c r="Z1631" s="2">
        <v>2</v>
      </c>
      <c r="AA1631" s="22">
        <v>61</v>
      </c>
      <c r="AB1631" s="22"/>
      <c r="AC1631" s="22"/>
      <c r="AD1631" s="22"/>
      <c r="AE1631" s="22"/>
      <c r="AF1631" s="56" t="s">
        <v>9814</v>
      </c>
      <c r="AI1631" t="s">
        <v>677</v>
      </c>
      <c r="AK1631" t="s">
        <v>44</v>
      </c>
      <c r="AN1631" t="s">
        <v>465</v>
      </c>
      <c r="AU1631"/>
      <c r="AV1631"/>
      <c r="AW1631"/>
      <c r="AX1631"/>
      <c r="BC1631" s="173"/>
      <c r="BD1631" s="173"/>
      <c r="BE1631" s="173"/>
      <c r="BF1631" s="173"/>
      <c r="BG1631" s="166"/>
      <c r="BH1631" s="166"/>
      <c r="BI1631" s="160"/>
      <c r="BJ1631" s="43">
        <f t="shared" si="161"/>
        <v>0</v>
      </c>
      <c r="BK1631" s="44"/>
      <c r="BL1631" s="44"/>
      <c r="BM1631" s="44"/>
      <c r="BN1631" s="44"/>
      <c r="BR1631" s="2" t="s">
        <v>10975</v>
      </c>
    </row>
    <row r="1632" spans="1:70" s="61" customFormat="1" x14ac:dyDescent="0.2">
      <c r="A1632" s="61" t="s">
        <v>3183</v>
      </c>
      <c r="B1632" s="61" t="s">
        <v>9800</v>
      </c>
      <c r="C1632" s="61" t="s">
        <v>81</v>
      </c>
      <c r="D1632" t="s">
        <v>1490</v>
      </c>
      <c r="E1632" t="s">
        <v>83</v>
      </c>
      <c r="F1632" t="s">
        <v>43</v>
      </c>
      <c r="G1632" s="62">
        <v>32</v>
      </c>
      <c r="H1632" s="62">
        <v>32</v>
      </c>
      <c r="I1632" s="62">
        <f t="shared" si="162"/>
        <v>32</v>
      </c>
      <c r="J1632" s="62"/>
      <c r="K1632" s="91"/>
      <c r="L1632" s="91"/>
      <c r="M1632" s="63"/>
      <c r="N1632" s="61" t="s">
        <v>35</v>
      </c>
      <c r="O1632" s="61" t="s">
        <v>35</v>
      </c>
      <c r="P1632" s="61" t="s">
        <v>89</v>
      </c>
      <c r="Q1632" s="61" t="s">
        <v>9815</v>
      </c>
      <c r="R1632"/>
      <c r="S1632"/>
      <c r="T1632"/>
      <c r="U1632" s="63" t="s">
        <v>37</v>
      </c>
      <c r="V1632" s="61" t="s">
        <v>9816</v>
      </c>
      <c r="W1632"/>
      <c r="Y1632" s="90"/>
      <c r="Z1632" s="63">
        <v>2</v>
      </c>
      <c r="AA1632" s="62">
        <v>56</v>
      </c>
      <c r="AB1632" s="62"/>
      <c r="AC1632" s="62"/>
      <c r="AD1632" s="62"/>
      <c r="AE1632" s="64" t="s">
        <v>8719</v>
      </c>
      <c r="AF1632" s="61" t="s">
        <v>385</v>
      </c>
      <c r="AG1632"/>
      <c r="AH1632"/>
      <c r="AI1632" s="61" t="s">
        <v>677</v>
      </c>
      <c r="AJ1632"/>
      <c r="AK1632" t="s">
        <v>44</v>
      </c>
      <c r="AL1632"/>
      <c r="AM1632"/>
      <c r="AN1632" t="s">
        <v>465</v>
      </c>
      <c r="AO1632"/>
      <c r="AP1632"/>
      <c r="AQ1632"/>
      <c r="AR1632"/>
      <c r="AV1632" s="63"/>
      <c r="AW1632" s="63"/>
      <c r="AY1632" s="65"/>
      <c r="AZ1632" s="65"/>
      <c r="BA1632" s="65"/>
      <c r="BB1632" s="65"/>
      <c r="BC1632" s="173"/>
      <c r="BD1632" s="173"/>
      <c r="BE1632" s="173"/>
      <c r="BF1632" s="173"/>
      <c r="BG1632" s="169"/>
      <c r="BH1632" s="169"/>
      <c r="BI1632" s="170"/>
      <c r="BJ1632" s="43">
        <f t="shared" si="161"/>
        <v>0</v>
      </c>
      <c r="BK1632" s="66"/>
      <c r="BL1632" s="66"/>
      <c r="BM1632" s="66"/>
      <c r="BN1632" s="65"/>
      <c r="BO1632" s="68" t="s">
        <v>7810</v>
      </c>
      <c r="BP1632" s="63"/>
      <c r="BR1632" s="2" t="s">
        <v>10975</v>
      </c>
    </row>
    <row r="1633" spans="1:70" x14ac:dyDescent="0.2">
      <c r="A1633" t="s">
        <v>3183</v>
      </c>
      <c r="B1633" t="s">
        <v>9800</v>
      </c>
      <c r="C1633" t="s">
        <v>81</v>
      </c>
      <c r="D1633" t="s">
        <v>1490</v>
      </c>
      <c r="E1633" t="s">
        <v>83</v>
      </c>
      <c r="F1633" t="s">
        <v>43</v>
      </c>
      <c r="G1633" s="22">
        <v>32</v>
      </c>
      <c r="H1633" s="22">
        <v>32</v>
      </c>
      <c r="I1633" s="22">
        <f t="shared" si="162"/>
        <v>32</v>
      </c>
      <c r="J1633" s="22"/>
      <c r="K1633" s="90"/>
      <c r="L1633" s="90"/>
      <c r="M1633" s="2"/>
      <c r="N1633" t="s">
        <v>35</v>
      </c>
      <c r="O1633" t="s">
        <v>35</v>
      </c>
      <c r="P1633" t="s">
        <v>89</v>
      </c>
      <c r="Q1633" t="s">
        <v>3457</v>
      </c>
      <c r="U1633" s="2" t="s">
        <v>37</v>
      </c>
      <c r="V1633" t="s">
        <v>9817</v>
      </c>
      <c r="Y1633" s="90"/>
      <c r="Z1633" s="2">
        <v>2</v>
      </c>
      <c r="AA1633" s="22">
        <v>53</v>
      </c>
      <c r="AB1633" s="22"/>
      <c r="AC1633" s="22"/>
      <c r="AD1633" s="22"/>
      <c r="AE1633" s="45" t="s">
        <v>8719</v>
      </c>
      <c r="AF1633" s="56" t="s">
        <v>9818</v>
      </c>
      <c r="AI1633" t="s">
        <v>677</v>
      </c>
      <c r="AK1633" t="s">
        <v>44</v>
      </c>
      <c r="AN1633" t="s">
        <v>465</v>
      </c>
      <c r="AU1633"/>
      <c r="AX1633"/>
      <c r="BC1633" s="173"/>
      <c r="BD1633" s="173"/>
      <c r="BE1633" s="173"/>
      <c r="BF1633" s="173"/>
      <c r="BG1633" s="166"/>
      <c r="BH1633" s="166"/>
      <c r="BI1633" s="160"/>
      <c r="BJ1633" s="43">
        <f t="shared" si="161"/>
        <v>0</v>
      </c>
      <c r="BK1633" s="44"/>
      <c r="BL1633" s="44"/>
      <c r="BM1633" s="44"/>
      <c r="BN1633" s="43">
        <f>BJ1633</f>
        <v>0</v>
      </c>
      <c r="BR1633" s="2" t="s">
        <v>10975</v>
      </c>
    </row>
    <row r="1634" spans="1:70" s="56" customFormat="1" x14ac:dyDescent="0.2">
      <c r="A1634" s="56" t="s">
        <v>3183</v>
      </c>
      <c r="B1634" s="56" t="s">
        <v>9800</v>
      </c>
      <c r="C1634" s="56" t="s">
        <v>81</v>
      </c>
      <c r="D1634" t="s">
        <v>1490</v>
      </c>
      <c r="E1634" t="s">
        <v>83</v>
      </c>
      <c r="F1634" t="s">
        <v>43</v>
      </c>
      <c r="G1634" s="58">
        <v>32</v>
      </c>
      <c r="H1634" s="58">
        <v>32</v>
      </c>
      <c r="I1634" s="50"/>
      <c r="J1634" s="52"/>
      <c r="K1634" s="153"/>
      <c r="L1634" s="153"/>
      <c r="M1634" s="154"/>
      <c r="N1634" t="s">
        <v>35</v>
      </c>
      <c r="O1634" t="s">
        <v>35</v>
      </c>
      <c r="P1634" s="56" t="s">
        <v>89</v>
      </c>
      <c r="Q1634" s="56" t="s">
        <v>3457</v>
      </c>
      <c r="U1634" s="154" t="s">
        <v>37</v>
      </c>
      <c r="V1634" s="56" t="s">
        <v>9819</v>
      </c>
      <c r="W1634"/>
      <c r="Y1634" s="90"/>
      <c r="Z1634" s="154">
        <v>2</v>
      </c>
      <c r="AA1634" s="58">
        <v>42</v>
      </c>
      <c r="AB1634" s="52">
        <f>AA1634</f>
        <v>42</v>
      </c>
      <c r="AC1634" s="52">
        <v>1</v>
      </c>
      <c r="AD1634" s="53">
        <v>2</v>
      </c>
      <c r="AE1634" s="58"/>
      <c r="AF1634" s="56" t="s">
        <v>10962</v>
      </c>
      <c r="AG1634" s="49"/>
      <c r="AH1634" s="49"/>
      <c r="AI1634" s="56" t="s">
        <v>677</v>
      </c>
      <c r="AJ1634"/>
      <c r="AK1634" t="s">
        <v>44</v>
      </c>
      <c r="AL1634"/>
      <c r="AM1634"/>
      <c r="AN1634" t="s">
        <v>465</v>
      </c>
      <c r="AO1634"/>
      <c r="AP1634"/>
      <c r="AQ1634"/>
      <c r="AR1634"/>
      <c r="AY1634" s="43"/>
      <c r="AZ1634" s="43"/>
      <c r="BA1634" s="55"/>
      <c r="BB1634" s="55"/>
      <c r="BC1634" s="173"/>
      <c r="BD1634" s="173"/>
      <c r="BE1634" s="173"/>
      <c r="BF1634" s="173"/>
      <c r="BG1634" s="167"/>
      <c r="BH1634" s="167"/>
      <c r="BI1634" s="160"/>
      <c r="BJ1634" s="155">
        <f t="shared" si="161"/>
        <v>0</v>
      </c>
      <c r="BK1634" s="156"/>
      <c r="BL1634" s="156"/>
      <c r="BM1634" s="156"/>
      <c r="BN1634" s="156"/>
      <c r="BO1634" s="154"/>
      <c r="BP1634" s="102" t="s">
        <v>9806</v>
      </c>
      <c r="BR1634" s="2" t="s">
        <v>10975</v>
      </c>
    </row>
    <row r="1635" spans="1:70" x14ac:dyDescent="0.2">
      <c r="A1635" t="s">
        <v>3183</v>
      </c>
      <c r="B1635" t="s">
        <v>9800</v>
      </c>
      <c r="C1635" t="s">
        <v>81</v>
      </c>
      <c r="D1635" t="s">
        <v>1490</v>
      </c>
      <c r="E1635" t="s">
        <v>83</v>
      </c>
      <c r="F1635" t="s">
        <v>43</v>
      </c>
      <c r="G1635" s="22">
        <v>32</v>
      </c>
      <c r="H1635" s="22">
        <v>32</v>
      </c>
      <c r="I1635" s="22">
        <f t="shared" si="162"/>
        <v>32</v>
      </c>
      <c r="J1635" s="22"/>
      <c r="K1635" s="90"/>
      <c r="L1635" s="90"/>
      <c r="M1635" s="2"/>
      <c r="N1635" t="s">
        <v>35</v>
      </c>
      <c r="O1635" t="s">
        <v>35</v>
      </c>
      <c r="P1635" t="s">
        <v>89</v>
      </c>
      <c r="Q1635" t="s">
        <v>3505</v>
      </c>
      <c r="U1635" s="2" t="s">
        <v>37</v>
      </c>
      <c r="V1635" t="s">
        <v>9820</v>
      </c>
      <c r="Y1635" s="90"/>
      <c r="Z1635" s="2">
        <v>2</v>
      </c>
      <c r="AA1635" s="22">
        <v>50</v>
      </c>
      <c r="AB1635" s="22"/>
      <c r="AC1635" s="22"/>
      <c r="AD1635" s="22"/>
      <c r="AE1635" s="22"/>
      <c r="AF1635" s="56" t="s">
        <v>9821</v>
      </c>
      <c r="AI1635" t="s">
        <v>677</v>
      </c>
      <c r="AK1635" t="s">
        <v>44</v>
      </c>
      <c r="AN1635" t="s">
        <v>465</v>
      </c>
      <c r="AU1635"/>
      <c r="AV1635"/>
      <c r="AW1635"/>
      <c r="AX1635"/>
      <c r="BC1635" s="173"/>
      <c r="BD1635" s="173"/>
      <c r="BE1635" s="173"/>
      <c r="BF1635" s="173"/>
      <c r="BG1635" s="166"/>
      <c r="BH1635" s="166"/>
      <c r="BI1635" s="160"/>
      <c r="BJ1635" s="43">
        <f t="shared" si="161"/>
        <v>0</v>
      </c>
      <c r="BK1635" s="44"/>
      <c r="BL1635" s="44"/>
      <c r="BM1635" s="44"/>
      <c r="BN1635" s="44"/>
      <c r="BR1635" s="2" t="s">
        <v>10975</v>
      </c>
    </row>
    <row r="1636" spans="1:70" x14ac:dyDescent="0.2">
      <c r="A1636" t="s">
        <v>3183</v>
      </c>
      <c r="B1636" t="s">
        <v>9800</v>
      </c>
      <c r="C1636" t="s">
        <v>81</v>
      </c>
      <c r="D1636" t="s">
        <v>1490</v>
      </c>
      <c r="E1636" t="s">
        <v>83</v>
      </c>
      <c r="F1636" t="s">
        <v>43</v>
      </c>
      <c r="G1636" s="22">
        <v>32</v>
      </c>
      <c r="H1636" s="22">
        <v>32</v>
      </c>
      <c r="I1636" s="22">
        <f t="shared" si="162"/>
        <v>32</v>
      </c>
      <c r="J1636" s="22"/>
      <c r="K1636" s="90"/>
      <c r="L1636" s="90"/>
      <c r="M1636" s="2"/>
      <c r="N1636" t="s">
        <v>35</v>
      </c>
      <c r="O1636" t="s">
        <v>35</v>
      </c>
      <c r="P1636" t="s">
        <v>89</v>
      </c>
      <c r="Q1636" t="s">
        <v>3505</v>
      </c>
      <c r="U1636" s="2" t="s">
        <v>37</v>
      </c>
      <c r="V1636" t="s">
        <v>9822</v>
      </c>
      <c r="Y1636" s="90"/>
      <c r="Z1636" s="2">
        <v>2</v>
      </c>
      <c r="AA1636" s="22">
        <v>51</v>
      </c>
      <c r="AB1636" s="22"/>
      <c r="AC1636" s="22"/>
      <c r="AD1636" s="22"/>
      <c r="AE1636" s="22"/>
      <c r="AF1636" s="56" t="s">
        <v>9823</v>
      </c>
      <c r="AI1636" t="s">
        <v>677</v>
      </c>
      <c r="AK1636" t="s">
        <v>44</v>
      </c>
      <c r="AN1636" t="s">
        <v>465</v>
      </c>
      <c r="AU1636"/>
      <c r="AV1636"/>
      <c r="AW1636"/>
      <c r="AX1636"/>
      <c r="BC1636" s="173"/>
      <c r="BD1636" s="173"/>
      <c r="BE1636" s="173"/>
      <c r="BF1636" s="173"/>
      <c r="BG1636" s="166"/>
      <c r="BH1636" s="166"/>
      <c r="BI1636" s="160"/>
      <c r="BJ1636" s="43">
        <f t="shared" si="161"/>
        <v>0</v>
      </c>
      <c r="BK1636" s="44"/>
      <c r="BL1636" s="44"/>
      <c r="BM1636" s="44"/>
      <c r="BN1636" s="44"/>
      <c r="BR1636" s="2" t="s">
        <v>10975</v>
      </c>
    </row>
    <row r="1637" spans="1:70" x14ac:dyDescent="0.2">
      <c r="A1637" t="s">
        <v>3183</v>
      </c>
      <c r="B1637" t="s">
        <v>9800</v>
      </c>
      <c r="C1637" t="s">
        <v>81</v>
      </c>
      <c r="D1637" t="s">
        <v>1490</v>
      </c>
      <c r="E1637" t="s">
        <v>83</v>
      </c>
      <c r="F1637" t="s">
        <v>43</v>
      </c>
      <c r="G1637" s="22">
        <v>32</v>
      </c>
      <c r="H1637" s="22">
        <v>32</v>
      </c>
      <c r="I1637" s="22">
        <f t="shared" si="162"/>
        <v>32</v>
      </c>
      <c r="J1637" s="22"/>
      <c r="K1637" s="90"/>
      <c r="L1637" s="90"/>
      <c r="M1637" s="2"/>
      <c r="N1637" t="s">
        <v>35</v>
      </c>
      <c r="O1637" t="s">
        <v>35</v>
      </c>
      <c r="P1637" t="s">
        <v>89</v>
      </c>
      <c r="Q1637" t="s">
        <v>3512</v>
      </c>
      <c r="U1637" s="2" t="s">
        <v>37</v>
      </c>
      <c r="V1637" t="s">
        <v>9824</v>
      </c>
      <c r="Y1637" s="90"/>
      <c r="Z1637" s="2">
        <v>3</v>
      </c>
      <c r="AA1637" s="22">
        <v>88</v>
      </c>
      <c r="AB1637" s="22"/>
      <c r="AC1637" s="22"/>
      <c r="AD1637" s="22"/>
      <c r="AE1637" s="22"/>
      <c r="AF1637" s="56" t="s">
        <v>9825</v>
      </c>
      <c r="AI1637" t="s">
        <v>677</v>
      </c>
      <c r="AK1637" t="s">
        <v>44</v>
      </c>
      <c r="AN1637" t="s">
        <v>465</v>
      </c>
      <c r="AU1637"/>
      <c r="AV1637"/>
      <c r="AW1637"/>
      <c r="AX1637"/>
      <c r="BC1637" s="173"/>
      <c r="BD1637" s="173"/>
      <c r="BE1637" s="173"/>
      <c r="BF1637" s="173"/>
      <c r="BG1637" s="166"/>
      <c r="BH1637" s="166"/>
      <c r="BI1637" s="160"/>
      <c r="BJ1637" s="43">
        <f t="shared" si="161"/>
        <v>0</v>
      </c>
      <c r="BK1637" s="44"/>
      <c r="BL1637" s="44"/>
      <c r="BM1637" s="44"/>
      <c r="BN1637" s="44"/>
      <c r="BR1637" s="2" t="s">
        <v>10975</v>
      </c>
    </row>
    <row r="1638" spans="1:70" s="56" customFormat="1" x14ac:dyDescent="0.2">
      <c r="A1638" s="56" t="s">
        <v>3183</v>
      </c>
      <c r="B1638" s="56" t="s">
        <v>9800</v>
      </c>
      <c r="C1638" s="56" t="s">
        <v>81</v>
      </c>
      <c r="D1638" t="s">
        <v>1490</v>
      </c>
      <c r="E1638" t="s">
        <v>83</v>
      </c>
      <c r="F1638" t="s">
        <v>43</v>
      </c>
      <c r="G1638" s="58">
        <v>32</v>
      </c>
      <c r="H1638" s="58">
        <v>32</v>
      </c>
      <c r="I1638" s="50"/>
      <c r="J1638" s="52"/>
      <c r="K1638" s="153"/>
      <c r="L1638" s="153"/>
      <c r="M1638" s="154"/>
      <c r="N1638" t="s">
        <v>35</v>
      </c>
      <c r="O1638" t="s">
        <v>35</v>
      </c>
      <c r="P1638" s="56" t="s">
        <v>89</v>
      </c>
      <c r="Q1638" s="56" t="s">
        <v>3512</v>
      </c>
      <c r="U1638" s="154" t="s">
        <v>37</v>
      </c>
      <c r="V1638" s="56" t="s">
        <v>9826</v>
      </c>
      <c r="W1638"/>
      <c r="Y1638" s="90"/>
      <c r="Z1638" s="154">
        <v>2</v>
      </c>
      <c r="AA1638" s="58">
        <v>59</v>
      </c>
      <c r="AB1638" s="52">
        <f>AA1638</f>
        <v>59</v>
      </c>
      <c r="AC1638" s="52">
        <v>1</v>
      </c>
      <c r="AD1638" s="53">
        <v>2</v>
      </c>
      <c r="AE1638" s="58"/>
      <c r="AF1638" s="56" t="s">
        <v>10963</v>
      </c>
      <c r="AG1638" s="49"/>
      <c r="AH1638" s="49"/>
      <c r="AI1638" s="56" t="s">
        <v>677</v>
      </c>
      <c r="AJ1638"/>
      <c r="AK1638" t="s">
        <v>44</v>
      </c>
      <c r="AL1638"/>
      <c r="AM1638"/>
      <c r="AN1638" t="s">
        <v>465</v>
      </c>
      <c r="AO1638"/>
      <c r="AP1638"/>
      <c r="AQ1638"/>
      <c r="AR1638"/>
      <c r="AY1638" s="43"/>
      <c r="AZ1638" s="43"/>
      <c r="BA1638" s="55"/>
      <c r="BB1638" s="55"/>
      <c r="BC1638" s="173"/>
      <c r="BD1638" s="173"/>
      <c r="BE1638" s="173"/>
      <c r="BF1638" s="173"/>
      <c r="BG1638" s="167"/>
      <c r="BH1638" s="167"/>
      <c r="BI1638" s="160"/>
      <c r="BJ1638" s="155">
        <f t="shared" si="161"/>
        <v>0</v>
      </c>
      <c r="BK1638" s="156"/>
      <c r="BL1638" s="156"/>
      <c r="BM1638" s="156"/>
      <c r="BN1638" s="156"/>
      <c r="BO1638" s="154"/>
      <c r="BP1638" s="102" t="s">
        <v>9806</v>
      </c>
      <c r="BR1638" s="2" t="s">
        <v>10975</v>
      </c>
    </row>
    <row r="1639" spans="1:70" x14ac:dyDescent="0.2">
      <c r="A1639" t="s">
        <v>3183</v>
      </c>
      <c r="B1639" t="s">
        <v>9800</v>
      </c>
      <c r="C1639" t="s">
        <v>81</v>
      </c>
      <c r="D1639" t="s">
        <v>1490</v>
      </c>
      <c r="E1639" t="s">
        <v>83</v>
      </c>
      <c r="F1639" t="s">
        <v>43</v>
      </c>
      <c r="G1639" s="22">
        <v>32</v>
      </c>
      <c r="H1639" s="22">
        <v>32</v>
      </c>
      <c r="I1639" s="22">
        <f t="shared" si="162"/>
        <v>32</v>
      </c>
      <c r="J1639" s="22"/>
      <c r="K1639" s="90"/>
      <c r="L1639" s="90"/>
      <c r="M1639" s="2"/>
      <c r="N1639" t="s">
        <v>35</v>
      </c>
      <c r="O1639" t="s">
        <v>35</v>
      </c>
      <c r="P1639" t="s">
        <v>89</v>
      </c>
      <c r="Q1639" t="s">
        <v>3499</v>
      </c>
      <c r="U1639" s="2" t="s">
        <v>37</v>
      </c>
      <c r="V1639" t="s">
        <v>9827</v>
      </c>
      <c r="Y1639" s="90"/>
      <c r="Z1639" s="2">
        <v>2</v>
      </c>
      <c r="AA1639" s="22">
        <v>62</v>
      </c>
      <c r="AB1639" s="22"/>
      <c r="AC1639" s="22"/>
      <c r="AD1639" s="22"/>
      <c r="AE1639" s="22"/>
      <c r="AF1639" s="56" t="s">
        <v>9828</v>
      </c>
      <c r="AI1639" t="s">
        <v>677</v>
      </c>
      <c r="AK1639" t="s">
        <v>44</v>
      </c>
      <c r="AN1639" t="s">
        <v>465</v>
      </c>
      <c r="AU1639"/>
      <c r="AV1639"/>
      <c r="AW1639"/>
      <c r="AX1639"/>
      <c r="BC1639" s="173"/>
      <c r="BD1639" s="173"/>
      <c r="BE1639" s="173"/>
      <c r="BF1639" s="173"/>
      <c r="BG1639" s="166"/>
      <c r="BH1639" s="166"/>
      <c r="BI1639" s="160"/>
      <c r="BJ1639" s="43">
        <f t="shared" si="161"/>
        <v>0</v>
      </c>
      <c r="BK1639" s="44"/>
      <c r="BL1639" s="44"/>
      <c r="BM1639" s="44"/>
      <c r="BN1639" s="44"/>
      <c r="BR1639" s="2" t="s">
        <v>10975</v>
      </c>
    </row>
    <row r="1640" spans="1:70" x14ac:dyDescent="0.2">
      <c r="A1640" t="s">
        <v>3183</v>
      </c>
      <c r="B1640" t="s">
        <v>9800</v>
      </c>
      <c r="C1640" t="s">
        <v>81</v>
      </c>
      <c r="D1640" t="s">
        <v>1490</v>
      </c>
      <c r="E1640" t="s">
        <v>83</v>
      </c>
      <c r="F1640" t="s">
        <v>43</v>
      </c>
      <c r="G1640" s="22">
        <v>32</v>
      </c>
      <c r="H1640" s="22">
        <v>32</v>
      </c>
      <c r="I1640" s="22">
        <f t="shared" si="162"/>
        <v>32</v>
      </c>
      <c r="J1640" s="22"/>
      <c r="K1640" s="90"/>
      <c r="L1640" s="90"/>
      <c r="M1640" s="2"/>
      <c r="N1640" t="s">
        <v>35</v>
      </c>
      <c r="O1640" t="s">
        <v>35</v>
      </c>
      <c r="P1640" t="s">
        <v>89</v>
      </c>
      <c r="Q1640" t="s">
        <v>3476</v>
      </c>
      <c r="U1640" s="2" t="s">
        <v>37</v>
      </c>
      <c r="V1640" t="s">
        <v>9829</v>
      </c>
      <c r="Y1640" s="90"/>
      <c r="Z1640" s="2">
        <v>3</v>
      </c>
      <c r="AA1640" s="22">
        <v>83</v>
      </c>
      <c r="AB1640" s="22"/>
      <c r="AC1640" s="22"/>
      <c r="AD1640" s="22"/>
      <c r="AE1640" s="22"/>
      <c r="AF1640" s="56" t="s">
        <v>9830</v>
      </c>
      <c r="AI1640" t="s">
        <v>677</v>
      </c>
      <c r="AK1640" t="s">
        <v>44</v>
      </c>
      <c r="AN1640" t="s">
        <v>465</v>
      </c>
      <c r="AU1640"/>
      <c r="AV1640"/>
      <c r="AW1640"/>
      <c r="AX1640"/>
      <c r="BC1640" s="173"/>
      <c r="BD1640" s="173"/>
      <c r="BE1640" s="173"/>
      <c r="BF1640" s="173"/>
      <c r="BG1640" s="166"/>
      <c r="BH1640" s="166"/>
      <c r="BI1640" s="160"/>
      <c r="BJ1640" s="43">
        <f t="shared" si="161"/>
        <v>0</v>
      </c>
      <c r="BK1640" s="44"/>
      <c r="BL1640" s="44"/>
      <c r="BM1640" s="44"/>
      <c r="BN1640" s="44"/>
      <c r="BR1640" s="2" t="s">
        <v>10975</v>
      </c>
    </row>
    <row r="1641" spans="1:70" x14ac:dyDescent="0.2">
      <c r="A1641" t="s">
        <v>3183</v>
      </c>
      <c r="B1641" t="s">
        <v>9800</v>
      </c>
      <c r="C1641" t="s">
        <v>81</v>
      </c>
      <c r="D1641" t="s">
        <v>1490</v>
      </c>
      <c r="E1641" t="s">
        <v>83</v>
      </c>
      <c r="F1641" t="s">
        <v>43</v>
      </c>
      <c r="G1641" s="22">
        <v>32</v>
      </c>
      <c r="H1641" s="22">
        <v>32</v>
      </c>
      <c r="I1641" s="22">
        <f t="shared" si="162"/>
        <v>32</v>
      </c>
      <c r="J1641" s="22"/>
      <c r="K1641" s="90"/>
      <c r="L1641" s="90"/>
      <c r="M1641" s="2"/>
      <c r="N1641" t="s">
        <v>35</v>
      </c>
      <c r="O1641" t="s">
        <v>35</v>
      </c>
      <c r="P1641" t="s">
        <v>89</v>
      </c>
      <c r="Q1641" t="s">
        <v>3457</v>
      </c>
      <c r="U1641" s="2" t="s">
        <v>37</v>
      </c>
      <c r="V1641" t="s">
        <v>9831</v>
      </c>
      <c r="Y1641" s="90"/>
      <c r="Z1641" s="2">
        <v>2</v>
      </c>
      <c r="AA1641" s="22">
        <v>57</v>
      </c>
      <c r="AB1641" s="22"/>
      <c r="AC1641" s="22"/>
      <c r="AD1641" s="22"/>
      <c r="AE1641" s="45" t="s">
        <v>7611</v>
      </c>
      <c r="AF1641" s="56" t="s">
        <v>9832</v>
      </c>
      <c r="AI1641" t="s">
        <v>677</v>
      </c>
      <c r="AK1641" t="s">
        <v>44</v>
      </c>
      <c r="AN1641" t="s">
        <v>465</v>
      </c>
      <c r="AU1641"/>
      <c r="AX1641"/>
      <c r="BC1641" s="173"/>
      <c r="BD1641" s="173"/>
      <c r="BE1641" s="173"/>
      <c r="BF1641" s="173"/>
      <c r="BG1641" s="166"/>
      <c r="BH1641" s="166"/>
      <c r="BI1641" s="160"/>
      <c r="BJ1641" s="43">
        <f t="shared" si="161"/>
        <v>0</v>
      </c>
      <c r="BK1641" s="44"/>
      <c r="BL1641" s="44"/>
      <c r="BM1641" s="44"/>
      <c r="BN1641" s="43">
        <f>BJ1641</f>
        <v>0</v>
      </c>
      <c r="BR1641" s="2" t="s">
        <v>10975</v>
      </c>
    </row>
    <row r="1642" spans="1:70" x14ac:dyDescent="0.2">
      <c r="A1642" t="s">
        <v>3183</v>
      </c>
      <c r="B1642" t="s">
        <v>9800</v>
      </c>
      <c r="C1642" t="s">
        <v>81</v>
      </c>
      <c r="D1642" t="s">
        <v>1490</v>
      </c>
      <c r="E1642" t="s">
        <v>83</v>
      </c>
      <c r="F1642" t="s">
        <v>43</v>
      </c>
      <c r="G1642" s="22">
        <v>32</v>
      </c>
      <c r="H1642" s="22">
        <v>32</v>
      </c>
      <c r="I1642" s="22">
        <f t="shared" si="162"/>
        <v>32</v>
      </c>
      <c r="J1642" s="22"/>
      <c r="K1642" s="90"/>
      <c r="L1642" s="90"/>
      <c r="M1642" s="2"/>
      <c r="N1642" t="s">
        <v>35</v>
      </c>
      <c r="O1642" t="s">
        <v>35</v>
      </c>
      <c r="P1642" t="s">
        <v>89</v>
      </c>
      <c r="Q1642" t="s">
        <v>3457</v>
      </c>
      <c r="U1642" s="2" t="s">
        <v>37</v>
      </c>
      <c r="V1642" t="s">
        <v>9833</v>
      </c>
      <c r="Y1642" s="90"/>
      <c r="Z1642" s="2">
        <v>3</v>
      </c>
      <c r="AA1642" s="22">
        <v>78</v>
      </c>
      <c r="AB1642" s="22"/>
      <c r="AC1642" s="22"/>
      <c r="AD1642" s="22"/>
      <c r="AE1642" s="22"/>
      <c r="AF1642" s="56" t="s">
        <v>9834</v>
      </c>
      <c r="AI1642" t="s">
        <v>677</v>
      </c>
      <c r="AK1642" t="s">
        <v>44</v>
      </c>
      <c r="AN1642" t="s">
        <v>465</v>
      </c>
      <c r="AU1642"/>
      <c r="AV1642"/>
      <c r="AW1642"/>
      <c r="AX1642"/>
      <c r="BC1642" s="173"/>
      <c r="BD1642" s="173"/>
      <c r="BE1642" s="173"/>
      <c r="BF1642" s="173"/>
      <c r="BG1642" s="166"/>
      <c r="BH1642" s="166"/>
      <c r="BI1642" s="160"/>
      <c r="BJ1642" s="43">
        <f t="shared" si="161"/>
        <v>0</v>
      </c>
      <c r="BK1642" s="44"/>
      <c r="BL1642" s="44"/>
      <c r="BM1642" s="44"/>
      <c r="BN1642" s="44"/>
      <c r="BR1642" s="2" t="s">
        <v>10975</v>
      </c>
    </row>
    <row r="1643" spans="1:70" s="56" customFormat="1" x14ac:dyDescent="0.2">
      <c r="A1643" s="56" t="s">
        <v>3183</v>
      </c>
      <c r="B1643" s="56" t="s">
        <v>9800</v>
      </c>
      <c r="C1643" s="56" t="s">
        <v>81</v>
      </c>
      <c r="D1643" t="s">
        <v>1490</v>
      </c>
      <c r="E1643" t="s">
        <v>83</v>
      </c>
      <c r="F1643" t="s">
        <v>43</v>
      </c>
      <c r="G1643" s="58">
        <v>32</v>
      </c>
      <c r="H1643" s="58">
        <v>32</v>
      </c>
      <c r="I1643" s="50"/>
      <c r="J1643" s="52"/>
      <c r="K1643" s="153"/>
      <c r="L1643" s="153"/>
      <c r="M1643" s="154"/>
      <c r="N1643" t="s">
        <v>35</v>
      </c>
      <c r="O1643" t="s">
        <v>35</v>
      </c>
      <c r="P1643" s="56" t="s">
        <v>89</v>
      </c>
      <c r="Q1643" s="56" t="s">
        <v>9835</v>
      </c>
      <c r="U1643" s="154" t="s">
        <v>37</v>
      </c>
      <c r="V1643" s="56" t="s">
        <v>9836</v>
      </c>
      <c r="W1643"/>
      <c r="Y1643" s="90"/>
      <c r="Z1643" s="154">
        <v>2</v>
      </c>
      <c r="AA1643" s="58">
        <v>49</v>
      </c>
      <c r="AB1643" s="52">
        <f>AA1643</f>
        <v>49</v>
      </c>
      <c r="AC1643" s="52">
        <v>1</v>
      </c>
      <c r="AD1643" s="53">
        <v>2</v>
      </c>
      <c r="AE1643" s="58"/>
      <c r="AF1643" s="56" t="s">
        <v>10964</v>
      </c>
      <c r="AG1643" s="49"/>
      <c r="AH1643" s="49"/>
      <c r="AI1643" s="56" t="s">
        <v>677</v>
      </c>
      <c r="AJ1643"/>
      <c r="AK1643" t="s">
        <v>44</v>
      </c>
      <c r="AL1643"/>
      <c r="AM1643"/>
      <c r="AN1643" t="s">
        <v>465</v>
      </c>
      <c r="AO1643"/>
      <c r="AP1643"/>
      <c r="AQ1643"/>
      <c r="AR1643"/>
      <c r="AY1643" s="43"/>
      <c r="AZ1643" s="43"/>
      <c r="BA1643" s="55"/>
      <c r="BB1643" s="55"/>
      <c r="BC1643" s="173"/>
      <c r="BD1643" s="173"/>
      <c r="BE1643" s="173"/>
      <c r="BF1643" s="173"/>
      <c r="BG1643" s="167"/>
      <c r="BH1643" s="167"/>
      <c r="BI1643" s="160"/>
      <c r="BJ1643" s="155">
        <f t="shared" si="161"/>
        <v>0</v>
      </c>
      <c r="BK1643" s="156"/>
      <c r="BL1643" s="156"/>
      <c r="BM1643" s="156"/>
      <c r="BN1643" s="156"/>
      <c r="BO1643" s="154"/>
      <c r="BP1643" s="102" t="s">
        <v>9806</v>
      </c>
      <c r="BR1643" s="2" t="s">
        <v>10975</v>
      </c>
    </row>
    <row r="1644" spans="1:70" x14ac:dyDescent="0.2">
      <c r="A1644" t="s">
        <v>3183</v>
      </c>
      <c r="B1644" t="s">
        <v>9800</v>
      </c>
      <c r="C1644" t="s">
        <v>81</v>
      </c>
      <c r="D1644" t="s">
        <v>1490</v>
      </c>
      <c r="E1644" t="s">
        <v>83</v>
      </c>
      <c r="F1644" t="s">
        <v>43</v>
      </c>
      <c r="G1644" s="22">
        <v>32</v>
      </c>
      <c r="H1644" s="22">
        <v>32</v>
      </c>
      <c r="I1644" s="22">
        <f t="shared" si="162"/>
        <v>32</v>
      </c>
      <c r="J1644" s="22"/>
      <c r="K1644" s="90"/>
      <c r="L1644" s="90"/>
      <c r="M1644" s="2"/>
      <c r="N1644" t="s">
        <v>35</v>
      </c>
      <c r="O1644" t="s">
        <v>35</v>
      </c>
      <c r="P1644" t="s">
        <v>89</v>
      </c>
      <c r="Q1644" t="s">
        <v>3501</v>
      </c>
      <c r="U1644" s="2" t="s">
        <v>37</v>
      </c>
      <c r="V1644" t="s">
        <v>9837</v>
      </c>
      <c r="Y1644" s="90"/>
      <c r="Z1644" s="2">
        <v>2</v>
      </c>
      <c r="AA1644" s="22">
        <v>48</v>
      </c>
      <c r="AB1644" s="22"/>
      <c r="AC1644" s="22"/>
      <c r="AD1644" s="22"/>
      <c r="AE1644" s="22"/>
      <c r="AF1644" t="s">
        <v>2384</v>
      </c>
      <c r="AI1644" t="s">
        <v>677</v>
      </c>
      <c r="AK1644" t="s">
        <v>44</v>
      </c>
      <c r="AN1644" t="s">
        <v>465</v>
      </c>
      <c r="AU1644"/>
      <c r="AV1644"/>
      <c r="AW1644"/>
      <c r="AX1644"/>
      <c r="BC1644" s="173"/>
      <c r="BD1644" s="173"/>
      <c r="BE1644" s="173"/>
      <c r="BF1644" s="173"/>
      <c r="BG1644" s="166"/>
      <c r="BH1644" s="166"/>
      <c r="BI1644" s="160"/>
      <c r="BJ1644" s="43">
        <f t="shared" si="161"/>
        <v>0</v>
      </c>
      <c r="BK1644" s="44"/>
      <c r="BL1644" s="44"/>
      <c r="BM1644" s="44"/>
      <c r="BN1644" s="44"/>
      <c r="BR1644" s="2" t="s">
        <v>10975</v>
      </c>
    </row>
    <row r="1645" spans="1:70" x14ac:dyDescent="0.2">
      <c r="A1645" t="s">
        <v>3183</v>
      </c>
      <c r="B1645" t="s">
        <v>9800</v>
      </c>
      <c r="C1645" t="s">
        <v>81</v>
      </c>
      <c r="D1645" t="s">
        <v>1490</v>
      </c>
      <c r="E1645" t="s">
        <v>83</v>
      </c>
      <c r="F1645" t="s">
        <v>43</v>
      </c>
      <c r="G1645" s="22">
        <v>32</v>
      </c>
      <c r="H1645" s="22">
        <v>32</v>
      </c>
      <c r="I1645" s="22">
        <f t="shared" si="162"/>
        <v>32</v>
      </c>
      <c r="J1645" s="22"/>
      <c r="K1645" s="90"/>
      <c r="L1645" s="90"/>
      <c r="M1645" s="2"/>
      <c r="N1645" t="s">
        <v>35</v>
      </c>
      <c r="O1645" t="s">
        <v>35</v>
      </c>
      <c r="P1645" t="s">
        <v>89</v>
      </c>
      <c r="Q1645" t="s">
        <v>9835</v>
      </c>
      <c r="U1645" s="2" t="s">
        <v>37</v>
      </c>
      <c r="V1645" t="s">
        <v>9838</v>
      </c>
      <c r="Y1645" s="90"/>
      <c r="Z1645" s="2">
        <v>3</v>
      </c>
      <c r="AA1645" s="22">
        <v>91</v>
      </c>
      <c r="AB1645" s="22"/>
      <c r="AC1645" s="22"/>
      <c r="AD1645" s="22"/>
      <c r="AE1645" s="22"/>
      <c r="AF1645" t="s">
        <v>673</v>
      </c>
      <c r="AI1645" t="s">
        <v>677</v>
      </c>
      <c r="AK1645" t="s">
        <v>44</v>
      </c>
      <c r="AN1645" t="s">
        <v>465</v>
      </c>
      <c r="AU1645"/>
      <c r="AV1645"/>
      <c r="AW1645"/>
      <c r="AX1645"/>
      <c r="BC1645" s="173"/>
      <c r="BD1645" s="173"/>
      <c r="BE1645" s="173"/>
      <c r="BF1645" s="173"/>
      <c r="BG1645" s="166"/>
      <c r="BH1645" s="166"/>
      <c r="BI1645" s="160"/>
      <c r="BJ1645" s="43">
        <f t="shared" si="161"/>
        <v>0</v>
      </c>
      <c r="BK1645" s="44"/>
      <c r="BL1645" s="44"/>
      <c r="BM1645" s="44"/>
      <c r="BN1645" s="44"/>
      <c r="BR1645" s="2" t="s">
        <v>10975</v>
      </c>
    </row>
    <row r="1646" spans="1:70" x14ac:dyDescent="0.2">
      <c r="A1646" t="s">
        <v>3183</v>
      </c>
      <c r="B1646" t="s">
        <v>9800</v>
      </c>
      <c r="C1646" t="s">
        <v>81</v>
      </c>
      <c r="D1646" t="s">
        <v>1490</v>
      </c>
      <c r="E1646" t="s">
        <v>83</v>
      </c>
      <c r="F1646" t="s">
        <v>43</v>
      </c>
      <c r="G1646" s="22">
        <v>32</v>
      </c>
      <c r="H1646" s="22">
        <v>32</v>
      </c>
      <c r="I1646" s="22">
        <f t="shared" si="162"/>
        <v>32</v>
      </c>
      <c r="J1646" s="22"/>
      <c r="K1646" s="90"/>
      <c r="L1646" s="90"/>
      <c r="M1646" s="2"/>
      <c r="N1646" t="s">
        <v>35</v>
      </c>
      <c r="O1646" t="s">
        <v>35</v>
      </c>
      <c r="P1646" t="s">
        <v>89</v>
      </c>
      <c r="Q1646" t="s">
        <v>3785</v>
      </c>
      <c r="U1646" s="2" t="s">
        <v>37</v>
      </c>
      <c r="V1646" t="s">
        <v>9839</v>
      </c>
      <c r="Y1646" s="90"/>
      <c r="Z1646" s="2">
        <v>2</v>
      </c>
      <c r="AA1646" s="22">
        <v>54</v>
      </c>
      <c r="AB1646" s="22"/>
      <c r="AC1646" s="22"/>
      <c r="AD1646" s="22"/>
      <c r="AE1646" s="22"/>
      <c r="AF1646" t="s">
        <v>1163</v>
      </c>
      <c r="AI1646" t="s">
        <v>677</v>
      </c>
      <c r="AK1646" t="s">
        <v>44</v>
      </c>
      <c r="AN1646" t="s">
        <v>465</v>
      </c>
      <c r="AU1646"/>
      <c r="AV1646"/>
      <c r="AW1646"/>
      <c r="AX1646"/>
      <c r="BC1646" s="173"/>
      <c r="BD1646" s="173"/>
      <c r="BE1646" s="173"/>
      <c r="BF1646" s="173"/>
      <c r="BG1646" s="166"/>
      <c r="BH1646" s="166"/>
      <c r="BI1646" s="160"/>
      <c r="BJ1646" s="43">
        <f t="shared" si="161"/>
        <v>0</v>
      </c>
      <c r="BK1646" s="44"/>
      <c r="BL1646" s="44"/>
      <c r="BM1646" s="44"/>
      <c r="BN1646" s="44"/>
      <c r="BR1646" s="2" t="s">
        <v>10975</v>
      </c>
    </row>
    <row r="1647" spans="1:70" x14ac:dyDescent="0.2">
      <c r="A1647" t="s">
        <v>3183</v>
      </c>
      <c r="B1647" t="s">
        <v>9800</v>
      </c>
      <c r="C1647" t="s">
        <v>81</v>
      </c>
      <c r="D1647" t="s">
        <v>1490</v>
      </c>
      <c r="E1647" t="s">
        <v>83</v>
      </c>
      <c r="F1647" t="s">
        <v>43</v>
      </c>
      <c r="G1647" s="22">
        <v>32</v>
      </c>
      <c r="H1647" s="22">
        <v>32</v>
      </c>
      <c r="I1647" s="22">
        <f t="shared" si="162"/>
        <v>32</v>
      </c>
      <c r="J1647" s="22"/>
      <c r="K1647" s="90"/>
      <c r="L1647" s="90"/>
      <c r="M1647" s="2"/>
      <c r="N1647" t="s">
        <v>35</v>
      </c>
      <c r="O1647" t="s">
        <v>35</v>
      </c>
      <c r="P1647" t="s">
        <v>89</v>
      </c>
      <c r="Q1647" t="s">
        <v>3454</v>
      </c>
      <c r="U1647" s="2" t="s">
        <v>37</v>
      </c>
      <c r="V1647" t="s">
        <v>9840</v>
      </c>
      <c r="Y1647" s="90"/>
      <c r="Z1647" s="2">
        <v>2</v>
      </c>
      <c r="AA1647" s="22">
        <v>42</v>
      </c>
      <c r="AB1647" s="22"/>
      <c r="AC1647" s="22"/>
      <c r="AD1647" s="22"/>
      <c r="AE1647" s="22"/>
      <c r="AF1647" t="s">
        <v>7538</v>
      </c>
      <c r="AI1647" t="s">
        <v>9841</v>
      </c>
      <c r="AK1647" t="s">
        <v>181</v>
      </c>
      <c r="AN1647" t="s">
        <v>465</v>
      </c>
      <c r="AU1647"/>
      <c r="AV1647"/>
      <c r="AW1647"/>
      <c r="AX1647"/>
      <c r="BC1647" s="173"/>
      <c r="BD1647" s="173"/>
      <c r="BE1647" s="173"/>
      <c r="BF1647" s="173"/>
      <c r="BG1647" s="166"/>
      <c r="BH1647" s="166"/>
      <c r="BI1647" s="160"/>
      <c r="BJ1647" s="43">
        <f t="shared" si="161"/>
        <v>0</v>
      </c>
      <c r="BK1647" s="44"/>
      <c r="BL1647" s="44"/>
      <c r="BM1647" s="44"/>
      <c r="BN1647" s="44"/>
      <c r="BR1647" s="2" t="s">
        <v>10975</v>
      </c>
    </row>
    <row r="1648" spans="1:70" x14ac:dyDescent="0.2">
      <c r="A1648" t="s">
        <v>3183</v>
      </c>
      <c r="B1648" t="s">
        <v>9800</v>
      </c>
      <c r="C1648" t="s">
        <v>81</v>
      </c>
      <c r="D1648" t="s">
        <v>1490</v>
      </c>
      <c r="E1648" t="s">
        <v>83</v>
      </c>
      <c r="F1648" t="s">
        <v>43</v>
      </c>
      <c r="G1648" s="22">
        <v>32</v>
      </c>
      <c r="H1648" s="22">
        <v>32</v>
      </c>
      <c r="I1648" s="22">
        <f t="shared" si="162"/>
        <v>32</v>
      </c>
      <c r="J1648" s="22"/>
      <c r="K1648" s="90"/>
      <c r="L1648" s="90"/>
      <c r="M1648" s="2"/>
      <c r="N1648" t="s">
        <v>35</v>
      </c>
      <c r="O1648" t="s">
        <v>35</v>
      </c>
      <c r="P1648" t="s">
        <v>89</v>
      </c>
      <c r="Q1648" t="s">
        <v>3501</v>
      </c>
      <c r="U1648" s="2" t="s">
        <v>37</v>
      </c>
      <c r="V1648" t="s">
        <v>9842</v>
      </c>
      <c r="Y1648" s="90"/>
      <c r="Z1648" s="2">
        <v>2</v>
      </c>
      <c r="AA1648" s="22">
        <v>59</v>
      </c>
      <c r="AB1648" s="22"/>
      <c r="AC1648" s="22"/>
      <c r="AD1648" s="22"/>
      <c r="AE1648" s="22"/>
      <c r="AF1648" t="s">
        <v>9843</v>
      </c>
      <c r="AI1648" t="s">
        <v>677</v>
      </c>
      <c r="AK1648" t="s">
        <v>44</v>
      </c>
      <c r="AN1648" t="s">
        <v>465</v>
      </c>
      <c r="AU1648"/>
      <c r="AV1648"/>
      <c r="AW1648"/>
      <c r="AX1648"/>
      <c r="BC1648" s="173"/>
      <c r="BD1648" s="173"/>
      <c r="BE1648" s="173"/>
      <c r="BF1648" s="173"/>
      <c r="BG1648" s="166"/>
      <c r="BH1648" s="166"/>
      <c r="BI1648" s="160"/>
      <c r="BJ1648" s="43">
        <f t="shared" si="161"/>
        <v>0</v>
      </c>
      <c r="BK1648" s="44"/>
      <c r="BL1648" s="44"/>
      <c r="BM1648" s="44"/>
      <c r="BN1648" s="44"/>
      <c r="BR1648" s="2" t="s">
        <v>10975</v>
      </c>
    </row>
    <row r="1649" spans="1:70" s="49" customFormat="1" x14ac:dyDescent="0.2">
      <c r="A1649" t="s">
        <v>3183</v>
      </c>
      <c r="B1649" t="s">
        <v>9800</v>
      </c>
      <c r="C1649" t="s">
        <v>81</v>
      </c>
      <c r="D1649" t="s">
        <v>1490</v>
      </c>
      <c r="E1649" t="s">
        <v>83</v>
      </c>
      <c r="F1649" t="s">
        <v>43</v>
      </c>
      <c r="G1649" s="22">
        <v>32</v>
      </c>
      <c r="H1649" s="22">
        <v>32</v>
      </c>
      <c r="I1649" s="22">
        <f t="shared" si="162"/>
        <v>32</v>
      </c>
      <c r="J1649" s="22"/>
      <c r="K1649" s="90"/>
      <c r="L1649" s="90"/>
      <c r="M1649" s="2"/>
      <c r="N1649" t="s">
        <v>35</v>
      </c>
      <c r="O1649" t="s">
        <v>35</v>
      </c>
      <c r="P1649" t="s">
        <v>89</v>
      </c>
      <c r="Q1649" t="s">
        <v>3463</v>
      </c>
      <c r="R1649"/>
      <c r="S1649"/>
      <c r="T1649"/>
      <c r="U1649" s="2" t="s">
        <v>37</v>
      </c>
      <c r="V1649" t="s">
        <v>9844</v>
      </c>
      <c r="W1649"/>
      <c r="X1649"/>
      <c r="Y1649" s="90"/>
      <c r="Z1649" s="2">
        <v>2</v>
      </c>
      <c r="AA1649" s="22">
        <v>59</v>
      </c>
      <c r="AB1649" s="22"/>
      <c r="AC1649" s="22"/>
      <c r="AD1649" s="22"/>
      <c r="AE1649" s="22"/>
      <c r="AF1649" t="s">
        <v>9845</v>
      </c>
      <c r="AG1649"/>
      <c r="AH1649"/>
      <c r="AI1649" t="s">
        <v>677</v>
      </c>
      <c r="AJ1649"/>
      <c r="AK1649" t="s">
        <v>44</v>
      </c>
      <c r="AL1649"/>
      <c r="AM1649"/>
      <c r="AN1649" t="s">
        <v>465</v>
      </c>
      <c r="AO1649"/>
      <c r="AP1649"/>
      <c r="AQ1649"/>
      <c r="AR1649"/>
      <c r="AS1649"/>
      <c r="AT1649"/>
      <c r="AU1649"/>
      <c r="AV1649"/>
      <c r="AW1649"/>
      <c r="AX1649"/>
      <c r="AY1649" s="43"/>
      <c r="AZ1649" s="43"/>
      <c r="BA1649" s="43"/>
      <c r="BB1649" s="43"/>
      <c r="BC1649" s="173"/>
      <c r="BD1649" s="173"/>
      <c r="BE1649" s="173"/>
      <c r="BF1649" s="173"/>
      <c r="BG1649" s="166"/>
      <c r="BH1649" s="166"/>
      <c r="BI1649" s="160"/>
      <c r="BJ1649" s="43">
        <f t="shared" si="161"/>
        <v>0</v>
      </c>
      <c r="BK1649" s="44"/>
      <c r="BL1649" s="44"/>
      <c r="BM1649" s="44"/>
      <c r="BN1649" s="44"/>
      <c r="BO1649" s="2"/>
      <c r="BP1649" s="2"/>
      <c r="BQ1649"/>
      <c r="BR1649" s="2" t="s">
        <v>10975</v>
      </c>
    </row>
    <row r="1650" spans="1:70" x14ac:dyDescent="0.2">
      <c r="A1650" t="s">
        <v>3183</v>
      </c>
      <c r="B1650" t="s">
        <v>9800</v>
      </c>
      <c r="C1650" t="s">
        <v>81</v>
      </c>
      <c r="D1650" t="s">
        <v>1490</v>
      </c>
      <c r="E1650" t="s">
        <v>83</v>
      </c>
      <c r="F1650" t="s">
        <v>43</v>
      </c>
      <c r="G1650" s="22">
        <v>32</v>
      </c>
      <c r="H1650" s="22">
        <v>32</v>
      </c>
      <c r="I1650" s="22">
        <f t="shared" si="162"/>
        <v>32</v>
      </c>
      <c r="J1650" s="22"/>
      <c r="K1650" s="90"/>
      <c r="L1650" s="90"/>
      <c r="M1650" s="2"/>
      <c r="N1650" t="s">
        <v>35</v>
      </c>
      <c r="O1650" t="s">
        <v>35</v>
      </c>
      <c r="P1650" t="s">
        <v>89</v>
      </c>
      <c r="Q1650" t="s">
        <v>3200</v>
      </c>
      <c r="U1650" s="2" t="s">
        <v>37</v>
      </c>
      <c r="V1650" t="s">
        <v>9846</v>
      </c>
      <c r="Y1650" s="90"/>
      <c r="Z1650" s="2">
        <v>2</v>
      </c>
      <c r="AA1650" s="22">
        <v>60</v>
      </c>
      <c r="AB1650" s="22"/>
      <c r="AC1650" s="22"/>
      <c r="AD1650" s="22"/>
      <c r="AE1650" s="22"/>
      <c r="AF1650" t="s">
        <v>9847</v>
      </c>
      <c r="AI1650" t="s">
        <v>677</v>
      </c>
      <c r="AK1650" t="s">
        <v>44</v>
      </c>
      <c r="AN1650" t="s">
        <v>465</v>
      </c>
      <c r="AU1650"/>
      <c r="AV1650"/>
      <c r="AW1650"/>
      <c r="AX1650"/>
      <c r="BC1650" s="173"/>
      <c r="BD1650" s="173"/>
      <c r="BE1650" s="173"/>
      <c r="BF1650" s="173"/>
      <c r="BG1650" s="166"/>
      <c r="BH1650" s="166"/>
      <c r="BI1650" s="160"/>
      <c r="BJ1650" s="43">
        <f t="shared" si="161"/>
        <v>0</v>
      </c>
      <c r="BK1650" s="44"/>
      <c r="BL1650" s="44"/>
      <c r="BM1650" s="44"/>
      <c r="BN1650" s="44"/>
      <c r="BR1650" s="2" t="s">
        <v>10975</v>
      </c>
    </row>
    <row r="1651" spans="1:70" x14ac:dyDescent="0.2">
      <c r="A1651" t="s">
        <v>3183</v>
      </c>
      <c r="B1651" t="s">
        <v>9800</v>
      </c>
      <c r="C1651" t="s">
        <v>81</v>
      </c>
      <c r="D1651" t="s">
        <v>1490</v>
      </c>
      <c r="E1651" t="s">
        <v>83</v>
      </c>
      <c r="F1651" t="s">
        <v>43</v>
      </c>
      <c r="G1651" s="22">
        <v>32</v>
      </c>
      <c r="H1651" s="22">
        <v>32</v>
      </c>
      <c r="I1651" s="22">
        <f t="shared" si="162"/>
        <v>32</v>
      </c>
      <c r="J1651" s="22"/>
      <c r="K1651" s="90"/>
      <c r="L1651" s="90"/>
      <c r="M1651" s="2"/>
      <c r="N1651" t="s">
        <v>35</v>
      </c>
      <c r="O1651" t="s">
        <v>35</v>
      </c>
      <c r="P1651" t="s">
        <v>89</v>
      </c>
      <c r="Q1651" t="s">
        <v>3195</v>
      </c>
      <c r="U1651" s="2" t="s">
        <v>37</v>
      </c>
      <c r="V1651" t="s">
        <v>9848</v>
      </c>
      <c r="Y1651" s="90"/>
      <c r="Z1651" s="2">
        <v>2</v>
      </c>
      <c r="AA1651" s="22">
        <v>59</v>
      </c>
      <c r="AB1651" s="22"/>
      <c r="AC1651" s="22"/>
      <c r="AD1651" s="22"/>
      <c r="AE1651" s="22"/>
      <c r="AF1651" t="s">
        <v>9849</v>
      </c>
      <c r="AI1651" t="s">
        <v>677</v>
      </c>
      <c r="AK1651" t="s">
        <v>44</v>
      </c>
      <c r="AN1651" t="s">
        <v>465</v>
      </c>
      <c r="AU1651"/>
      <c r="AV1651"/>
      <c r="AW1651"/>
      <c r="AX1651"/>
      <c r="BC1651" s="173"/>
      <c r="BD1651" s="173"/>
      <c r="BE1651" s="173"/>
      <c r="BF1651" s="173"/>
      <c r="BG1651" s="166"/>
      <c r="BH1651" s="166"/>
      <c r="BI1651" s="160"/>
      <c r="BJ1651" s="43">
        <f t="shared" si="161"/>
        <v>0</v>
      </c>
      <c r="BK1651" s="44"/>
      <c r="BL1651" s="44"/>
      <c r="BM1651" s="44"/>
      <c r="BN1651" s="44"/>
      <c r="BR1651" s="2" t="s">
        <v>10975</v>
      </c>
    </row>
    <row r="1652" spans="1:70" x14ac:dyDescent="0.2">
      <c r="A1652" t="s">
        <v>3183</v>
      </c>
      <c r="B1652" t="s">
        <v>9800</v>
      </c>
      <c r="C1652" t="s">
        <v>81</v>
      </c>
      <c r="D1652" t="s">
        <v>1490</v>
      </c>
      <c r="E1652" t="s">
        <v>83</v>
      </c>
      <c r="F1652" t="s">
        <v>43</v>
      </c>
      <c r="G1652" s="22">
        <v>32</v>
      </c>
      <c r="H1652" s="22">
        <v>32</v>
      </c>
      <c r="I1652" s="22">
        <f t="shared" si="162"/>
        <v>32</v>
      </c>
      <c r="J1652" s="22"/>
      <c r="K1652" s="90"/>
      <c r="L1652" s="90"/>
      <c r="M1652" s="2"/>
      <c r="N1652" t="s">
        <v>35</v>
      </c>
      <c r="O1652" t="s">
        <v>35</v>
      </c>
      <c r="P1652" t="s">
        <v>89</v>
      </c>
      <c r="Q1652" t="s">
        <v>3195</v>
      </c>
      <c r="U1652" s="2" t="s">
        <v>37</v>
      </c>
      <c r="V1652" t="s">
        <v>9850</v>
      </c>
      <c r="Y1652" s="90"/>
      <c r="Z1652" s="2">
        <v>2</v>
      </c>
      <c r="AA1652" s="22">
        <v>59</v>
      </c>
      <c r="AB1652" s="22"/>
      <c r="AC1652" s="22"/>
      <c r="AD1652" s="22"/>
      <c r="AE1652" s="22"/>
      <c r="AF1652" t="s">
        <v>9851</v>
      </c>
      <c r="AI1652" t="s">
        <v>677</v>
      </c>
      <c r="AK1652" t="s">
        <v>44</v>
      </c>
      <c r="AN1652" t="s">
        <v>465</v>
      </c>
      <c r="AU1652"/>
      <c r="AV1652"/>
      <c r="AW1652"/>
      <c r="AX1652"/>
      <c r="BC1652" s="173"/>
      <c r="BD1652" s="173"/>
      <c r="BE1652" s="173"/>
      <c r="BF1652" s="173"/>
      <c r="BG1652" s="166"/>
      <c r="BH1652" s="166"/>
      <c r="BI1652" s="160"/>
      <c r="BJ1652" s="43">
        <f t="shared" si="161"/>
        <v>0</v>
      </c>
      <c r="BK1652" s="44"/>
      <c r="BL1652" s="44"/>
      <c r="BM1652" s="44"/>
      <c r="BN1652" s="44"/>
      <c r="BR1652" s="2" t="s">
        <v>10975</v>
      </c>
    </row>
    <row r="1653" spans="1:70" x14ac:dyDescent="0.2">
      <c r="A1653" t="s">
        <v>3183</v>
      </c>
      <c r="B1653" t="s">
        <v>9800</v>
      </c>
      <c r="C1653" t="s">
        <v>81</v>
      </c>
      <c r="D1653" t="s">
        <v>1490</v>
      </c>
      <c r="E1653" t="s">
        <v>83</v>
      </c>
      <c r="F1653" t="s">
        <v>43</v>
      </c>
      <c r="G1653" s="22">
        <v>32</v>
      </c>
      <c r="H1653" s="22">
        <v>32</v>
      </c>
      <c r="I1653" s="22">
        <f t="shared" si="162"/>
        <v>32</v>
      </c>
      <c r="J1653" s="22"/>
      <c r="K1653" s="90"/>
      <c r="L1653" s="90"/>
      <c r="M1653" s="2"/>
      <c r="N1653" t="s">
        <v>35</v>
      </c>
      <c r="O1653" t="s">
        <v>35</v>
      </c>
      <c r="P1653" t="s">
        <v>89</v>
      </c>
      <c r="Q1653" t="s">
        <v>3200</v>
      </c>
      <c r="U1653" s="2" t="s">
        <v>37</v>
      </c>
      <c r="V1653" t="s">
        <v>9852</v>
      </c>
      <c r="Y1653" s="90"/>
      <c r="Z1653" s="2">
        <v>2</v>
      </c>
      <c r="AA1653" s="22">
        <v>56</v>
      </c>
      <c r="AB1653" s="22"/>
      <c r="AC1653" s="22"/>
      <c r="AD1653" s="22"/>
      <c r="AE1653" s="22"/>
      <c r="AF1653" t="s">
        <v>9853</v>
      </c>
      <c r="AI1653" t="s">
        <v>677</v>
      </c>
      <c r="AK1653" t="s">
        <v>44</v>
      </c>
      <c r="AN1653" t="s">
        <v>465</v>
      </c>
      <c r="AU1653"/>
      <c r="AV1653"/>
      <c r="AW1653"/>
      <c r="AX1653"/>
      <c r="BC1653" s="173"/>
      <c r="BD1653" s="173"/>
      <c r="BE1653" s="173"/>
      <c r="BF1653" s="173"/>
      <c r="BG1653" s="166"/>
      <c r="BH1653" s="166"/>
      <c r="BI1653" s="160"/>
      <c r="BJ1653" s="43">
        <f t="shared" si="161"/>
        <v>0</v>
      </c>
      <c r="BK1653" s="44"/>
      <c r="BL1653" s="44"/>
      <c r="BM1653" s="44"/>
      <c r="BN1653" s="44"/>
      <c r="BR1653" s="2" t="s">
        <v>10975</v>
      </c>
    </row>
    <row r="1654" spans="1:70" x14ac:dyDescent="0.2">
      <c r="A1654" t="s">
        <v>3183</v>
      </c>
      <c r="B1654" t="s">
        <v>9800</v>
      </c>
      <c r="C1654" t="s">
        <v>81</v>
      </c>
      <c r="D1654" t="s">
        <v>1490</v>
      </c>
      <c r="E1654" t="s">
        <v>83</v>
      </c>
      <c r="F1654" t="s">
        <v>43</v>
      </c>
      <c r="G1654" s="22">
        <v>32</v>
      </c>
      <c r="H1654" s="22">
        <v>32</v>
      </c>
      <c r="I1654" s="22">
        <f t="shared" si="162"/>
        <v>32</v>
      </c>
      <c r="J1654" s="22"/>
      <c r="K1654" s="90"/>
      <c r="L1654" s="90"/>
      <c r="M1654" s="2"/>
      <c r="N1654" t="s">
        <v>35</v>
      </c>
      <c r="O1654" t="s">
        <v>35</v>
      </c>
      <c r="P1654" t="s">
        <v>89</v>
      </c>
      <c r="Q1654" t="s">
        <v>3505</v>
      </c>
      <c r="U1654" s="2" t="s">
        <v>37</v>
      </c>
      <c r="V1654" t="s">
        <v>9854</v>
      </c>
      <c r="Y1654" s="90"/>
      <c r="Z1654" s="2">
        <v>3</v>
      </c>
      <c r="AA1654" s="22">
        <v>92</v>
      </c>
      <c r="AB1654" s="22"/>
      <c r="AC1654" s="22"/>
      <c r="AD1654" s="22"/>
      <c r="AE1654" s="22"/>
      <c r="AF1654" t="s">
        <v>9855</v>
      </c>
      <c r="AI1654" t="s">
        <v>542</v>
      </c>
      <c r="AK1654" t="s">
        <v>44</v>
      </c>
      <c r="AN1654" t="s">
        <v>465</v>
      </c>
      <c r="AU1654"/>
      <c r="AV1654"/>
      <c r="AW1654"/>
      <c r="AX1654"/>
      <c r="BC1654" s="173"/>
      <c r="BD1654" s="173"/>
      <c r="BE1654" s="173"/>
      <c r="BF1654" s="173"/>
      <c r="BG1654" s="166"/>
      <c r="BH1654" s="166"/>
      <c r="BI1654" s="160"/>
      <c r="BJ1654" s="43">
        <f t="shared" si="161"/>
        <v>0</v>
      </c>
      <c r="BK1654" s="44"/>
      <c r="BL1654" s="44"/>
      <c r="BM1654" s="44"/>
      <c r="BN1654" s="44"/>
      <c r="BR1654" s="2" t="s">
        <v>10975</v>
      </c>
    </row>
    <row r="1655" spans="1:70" x14ac:dyDescent="0.2">
      <c r="A1655" t="s">
        <v>3183</v>
      </c>
      <c r="B1655" t="s">
        <v>9800</v>
      </c>
      <c r="C1655" t="s">
        <v>81</v>
      </c>
      <c r="D1655" t="s">
        <v>1490</v>
      </c>
      <c r="E1655" t="s">
        <v>83</v>
      </c>
      <c r="F1655" t="s">
        <v>43</v>
      </c>
      <c r="G1655" s="22">
        <v>32</v>
      </c>
      <c r="H1655" s="22">
        <v>32</v>
      </c>
      <c r="I1655" s="22">
        <f t="shared" si="162"/>
        <v>32</v>
      </c>
      <c r="J1655" s="22"/>
      <c r="K1655" s="90"/>
      <c r="L1655" s="90"/>
      <c r="M1655" s="2"/>
      <c r="N1655" t="s">
        <v>35</v>
      </c>
      <c r="O1655" t="s">
        <v>35</v>
      </c>
      <c r="P1655" t="s">
        <v>89</v>
      </c>
      <c r="Q1655" t="s">
        <v>3411</v>
      </c>
      <c r="U1655" s="2" t="s">
        <v>37</v>
      </c>
      <c r="V1655" t="s">
        <v>9856</v>
      </c>
      <c r="Y1655" s="90"/>
      <c r="Z1655" s="2">
        <v>2</v>
      </c>
      <c r="AA1655" s="22">
        <v>81</v>
      </c>
      <c r="AB1655" s="22"/>
      <c r="AC1655" s="22"/>
      <c r="AD1655" s="22"/>
      <c r="AE1655" s="22"/>
      <c r="AF1655" t="s">
        <v>2726</v>
      </c>
      <c r="AI1655" t="s">
        <v>677</v>
      </c>
      <c r="AK1655" t="s">
        <v>44</v>
      </c>
      <c r="AN1655" t="s">
        <v>465</v>
      </c>
      <c r="AU1655"/>
      <c r="AV1655"/>
      <c r="AW1655"/>
      <c r="AX1655"/>
      <c r="BC1655" s="173"/>
      <c r="BD1655" s="173"/>
      <c r="BE1655" s="173"/>
      <c r="BF1655" s="173"/>
      <c r="BG1655" s="166"/>
      <c r="BH1655" s="166"/>
      <c r="BI1655" s="160"/>
      <c r="BJ1655" s="43">
        <f t="shared" si="161"/>
        <v>0</v>
      </c>
      <c r="BK1655" s="44"/>
      <c r="BL1655" s="44"/>
      <c r="BM1655" s="44"/>
      <c r="BN1655" s="44"/>
      <c r="BR1655" s="2" t="s">
        <v>10975</v>
      </c>
    </row>
    <row r="1656" spans="1:70" x14ac:dyDescent="0.2">
      <c r="A1656" t="s">
        <v>3183</v>
      </c>
      <c r="B1656" t="s">
        <v>9800</v>
      </c>
      <c r="C1656" t="s">
        <v>81</v>
      </c>
      <c r="D1656" t="s">
        <v>1490</v>
      </c>
      <c r="E1656" t="s">
        <v>83</v>
      </c>
      <c r="F1656" t="s">
        <v>43</v>
      </c>
      <c r="G1656" s="22">
        <v>32</v>
      </c>
      <c r="H1656" s="22">
        <v>32</v>
      </c>
      <c r="I1656" s="22">
        <f t="shared" si="162"/>
        <v>32</v>
      </c>
      <c r="J1656" s="22"/>
      <c r="K1656" s="90"/>
      <c r="L1656" s="90"/>
      <c r="M1656" s="2"/>
      <c r="N1656" t="s">
        <v>35</v>
      </c>
      <c r="O1656" t="s">
        <v>35</v>
      </c>
      <c r="P1656" t="s">
        <v>89</v>
      </c>
      <c r="Q1656" t="s">
        <v>3476</v>
      </c>
      <c r="U1656" s="2" t="s">
        <v>37</v>
      </c>
      <c r="V1656" t="s">
        <v>9857</v>
      </c>
      <c r="Y1656" s="90"/>
      <c r="Z1656" s="2">
        <v>2</v>
      </c>
      <c r="AA1656" s="22">
        <v>65</v>
      </c>
      <c r="AB1656" s="22"/>
      <c r="AC1656" s="22"/>
      <c r="AD1656" s="22"/>
      <c r="AE1656" s="22"/>
      <c r="AF1656" t="s">
        <v>3158</v>
      </c>
      <c r="AI1656" t="s">
        <v>677</v>
      </c>
      <c r="AK1656" t="s">
        <v>44</v>
      </c>
      <c r="AN1656" t="s">
        <v>465</v>
      </c>
      <c r="AU1656"/>
      <c r="AV1656"/>
      <c r="AW1656"/>
      <c r="AX1656"/>
      <c r="BC1656" s="173"/>
      <c r="BD1656" s="173"/>
      <c r="BE1656" s="173"/>
      <c r="BF1656" s="173"/>
      <c r="BG1656" s="166"/>
      <c r="BH1656" s="166"/>
      <c r="BI1656" s="160"/>
      <c r="BJ1656" s="43">
        <f t="shared" si="161"/>
        <v>0</v>
      </c>
      <c r="BK1656" s="44"/>
      <c r="BL1656" s="44"/>
      <c r="BM1656" s="44"/>
      <c r="BN1656" s="44"/>
      <c r="BR1656" s="2" t="s">
        <v>10975</v>
      </c>
    </row>
    <row r="1657" spans="1:70" x14ac:dyDescent="0.2">
      <c r="A1657" t="s">
        <v>3183</v>
      </c>
      <c r="B1657" t="s">
        <v>9800</v>
      </c>
      <c r="C1657" t="s">
        <v>81</v>
      </c>
      <c r="D1657" t="s">
        <v>1490</v>
      </c>
      <c r="E1657" t="s">
        <v>83</v>
      </c>
      <c r="F1657" t="s">
        <v>43</v>
      </c>
      <c r="G1657" s="22">
        <v>32</v>
      </c>
      <c r="H1657" s="22">
        <v>32</v>
      </c>
      <c r="I1657" s="22">
        <f t="shared" si="162"/>
        <v>32</v>
      </c>
      <c r="J1657" s="22"/>
      <c r="K1657" s="90"/>
      <c r="L1657" s="90"/>
      <c r="M1657" s="2"/>
      <c r="N1657" t="s">
        <v>35</v>
      </c>
      <c r="O1657" t="s">
        <v>35</v>
      </c>
      <c r="P1657" t="s">
        <v>89</v>
      </c>
      <c r="Q1657" t="s">
        <v>3476</v>
      </c>
      <c r="U1657" s="2" t="s">
        <v>37</v>
      </c>
      <c r="V1657" t="s">
        <v>9858</v>
      </c>
      <c r="Y1657" s="90"/>
      <c r="Z1657" s="2">
        <v>3</v>
      </c>
      <c r="AA1657" s="22">
        <v>88</v>
      </c>
      <c r="AB1657" s="22"/>
      <c r="AC1657" s="22"/>
      <c r="AD1657" s="22"/>
      <c r="AE1657" s="22"/>
      <c r="AF1657" t="s">
        <v>2870</v>
      </c>
      <c r="AI1657" t="s">
        <v>2723</v>
      </c>
      <c r="AK1657" t="s">
        <v>44</v>
      </c>
      <c r="AN1657" t="s">
        <v>465</v>
      </c>
      <c r="AU1657"/>
      <c r="AV1657"/>
      <c r="AW1657"/>
      <c r="AX1657"/>
      <c r="BC1657" s="173"/>
      <c r="BD1657" s="173"/>
      <c r="BE1657" s="173"/>
      <c r="BF1657" s="173"/>
      <c r="BG1657" s="166"/>
      <c r="BH1657" s="166"/>
      <c r="BI1657" s="160"/>
      <c r="BJ1657" s="43">
        <f t="shared" si="161"/>
        <v>0</v>
      </c>
      <c r="BK1657" s="44"/>
      <c r="BL1657" s="44"/>
      <c r="BM1657" s="44"/>
      <c r="BN1657" s="44"/>
      <c r="BR1657" s="2" t="s">
        <v>10975</v>
      </c>
    </row>
    <row r="1658" spans="1:70" x14ac:dyDescent="0.2">
      <c r="A1658" t="s">
        <v>3183</v>
      </c>
      <c r="B1658" t="s">
        <v>9800</v>
      </c>
      <c r="C1658" t="s">
        <v>81</v>
      </c>
      <c r="D1658" t="s">
        <v>1490</v>
      </c>
      <c r="E1658" t="s">
        <v>83</v>
      </c>
      <c r="F1658" t="s">
        <v>43</v>
      </c>
      <c r="G1658" s="22">
        <v>32</v>
      </c>
      <c r="H1658" s="22">
        <v>32</v>
      </c>
      <c r="I1658" s="22">
        <f t="shared" si="162"/>
        <v>32</v>
      </c>
      <c r="J1658" s="22"/>
      <c r="K1658" s="90"/>
      <c r="L1658" s="90"/>
      <c r="M1658" s="2"/>
      <c r="N1658" t="s">
        <v>35</v>
      </c>
      <c r="O1658" t="s">
        <v>35</v>
      </c>
      <c r="P1658" t="s">
        <v>89</v>
      </c>
      <c r="Q1658" t="s">
        <v>9835</v>
      </c>
      <c r="U1658" s="2" t="s">
        <v>37</v>
      </c>
      <c r="V1658" t="s">
        <v>9859</v>
      </c>
      <c r="Y1658" s="90"/>
      <c r="Z1658" s="2">
        <v>3</v>
      </c>
      <c r="AA1658" s="22">
        <v>75</v>
      </c>
      <c r="AB1658" s="22"/>
      <c r="AC1658" s="22"/>
      <c r="AD1658" s="22"/>
      <c r="AE1658" s="22"/>
      <c r="AF1658" t="s">
        <v>2850</v>
      </c>
      <c r="AI1658" t="s">
        <v>1534</v>
      </c>
      <c r="AK1658" t="s">
        <v>44</v>
      </c>
      <c r="AN1658" t="s">
        <v>465</v>
      </c>
      <c r="AU1658"/>
      <c r="AV1658"/>
      <c r="AW1658"/>
      <c r="AX1658"/>
      <c r="BC1658" s="173"/>
      <c r="BD1658" s="173"/>
      <c r="BE1658" s="173"/>
      <c r="BF1658" s="173"/>
      <c r="BG1658" s="166"/>
      <c r="BH1658" s="166"/>
      <c r="BI1658" s="160"/>
      <c r="BJ1658" s="43">
        <f t="shared" si="161"/>
        <v>0</v>
      </c>
      <c r="BK1658" s="44"/>
      <c r="BL1658" s="44"/>
      <c r="BM1658" s="44"/>
      <c r="BN1658" s="44"/>
      <c r="BR1658" s="2" t="s">
        <v>10975</v>
      </c>
    </row>
    <row r="1659" spans="1:70" x14ac:dyDescent="0.2">
      <c r="A1659" t="s">
        <v>3183</v>
      </c>
      <c r="B1659" t="s">
        <v>9800</v>
      </c>
      <c r="C1659" t="s">
        <v>81</v>
      </c>
      <c r="D1659" t="s">
        <v>1490</v>
      </c>
      <c r="E1659" t="s">
        <v>83</v>
      </c>
      <c r="F1659" t="s">
        <v>43</v>
      </c>
      <c r="G1659" s="22">
        <v>32</v>
      </c>
      <c r="H1659" s="22">
        <v>32</v>
      </c>
      <c r="I1659" s="22">
        <f t="shared" si="162"/>
        <v>32</v>
      </c>
      <c r="J1659" s="22"/>
      <c r="K1659" s="90"/>
      <c r="L1659" s="90"/>
      <c r="M1659" s="2"/>
      <c r="N1659" t="s">
        <v>35</v>
      </c>
      <c r="O1659" t="s">
        <v>35</v>
      </c>
      <c r="P1659" t="s">
        <v>89</v>
      </c>
      <c r="Q1659" t="s">
        <v>3227</v>
      </c>
      <c r="U1659" s="2" t="s">
        <v>37</v>
      </c>
      <c r="V1659" t="s">
        <v>9860</v>
      </c>
      <c r="Y1659" s="90"/>
      <c r="Z1659" s="2">
        <v>2</v>
      </c>
      <c r="AA1659" s="22">
        <v>50</v>
      </c>
      <c r="AB1659" s="22"/>
      <c r="AC1659" s="22"/>
      <c r="AD1659" s="22"/>
      <c r="AE1659" s="22"/>
      <c r="AF1659" t="s">
        <v>3556</v>
      </c>
      <c r="AI1659" t="s">
        <v>2911</v>
      </c>
      <c r="AK1659" t="s">
        <v>44</v>
      </c>
      <c r="AN1659" t="s">
        <v>465</v>
      </c>
      <c r="AU1659"/>
      <c r="AV1659"/>
      <c r="AW1659"/>
      <c r="AX1659"/>
      <c r="BC1659" s="173"/>
      <c r="BD1659" s="173"/>
      <c r="BE1659" s="173"/>
      <c r="BF1659" s="173"/>
      <c r="BG1659" s="166"/>
      <c r="BH1659" s="166"/>
      <c r="BI1659" s="160"/>
      <c r="BJ1659" s="43">
        <f t="shared" si="161"/>
        <v>0</v>
      </c>
      <c r="BK1659" s="44"/>
      <c r="BL1659" s="44"/>
      <c r="BM1659" s="44"/>
      <c r="BN1659" s="44"/>
      <c r="BR1659" s="2" t="s">
        <v>10975</v>
      </c>
    </row>
    <row r="1660" spans="1:70" x14ac:dyDescent="0.2">
      <c r="A1660" t="s">
        <v>3183</v>
      </c>
      <c r="B1660" t="s">
        <v>9800</v>
      </c>
      <c r="C1660" t="s">
        <v>81</v>
      </c>
      <c r="D1660" t="s">
        <v>1490</v>
      </c>
      <c r="E1660" t="s">
        <v>83</v>
      </c>
      <c r="F1660" t="s">
        <v>43</v>
      </c>
      <c r="G1660" s="22">
        <v>32</v>
      </c>
      <c r="H1660" s="22">
        <v>32</v>
      </c>
      <c r="I1660" s="22">
        <f t="shared" si="162"/>
        <v>32</v>
      </c>
      <c r="J1660" s="22"/>
      <c r="K1660" s="90"/>
      <c r="L1660" s="90"/>
      <c r="M1660" s="2"/>
      <c r="N1660" t="s">
        <v>35</v>
      </c>
      <c r="O1660" t="s">
        <v>35</v>
      </c>
      <c r="P1660" t="s">
        <v>89</v>
      </c>
      <c r="Q1660" t="s">
        <v>3476</v>
      </c>
      <c r="U1660" s="2" t="s">
        <v>37</v>
      </c>
      <c r="V1660" t="s">
        <v>9861</v>
      </c>
      <c r="Y1660" s="90"/>
      <c r="Z1660" s="2">
        <v>3</v>
      </c>
      <c r="AA1660" s="22">
        <v>105</v>
      </c>
      <c r="AB1660" s="22"/>
      <c r="AC1660" s="22"/>
      <c r="AD1660" s="22"/>
      <c r="AE1660" s="22"/>
      <c r="AF1660" t="s">
        <v>2729</v>
      </c>
      <c r="AI1660" t="s">
        <v>677</v>
      </c>
      <c r="AK1660" t="s">
        <v>44</v>
      </c>
      <c r="AN1660" t="s">
        <v>465</v>
      </c>
      <c r="AU1660"/>
      <c r="AV1660"/>
      <c r="AW1660"/>
      <c r="AX1660"/>
      <c r="BC1660" s="173"/>
      <c r="BD1660" s="173"/>
      <c r="BE1660" s="173"/>
      <c r="BF1660" s="173"/>
      <c r="BG1660" s="166"/>
      <c r="BH1660" s="166"/>
      <c r="BI1660" s="160"/>
      <c r="BJ1660" s="43">
        <f t="shared" si="161"/>
        <v>0</v>
      </c>
      <c r="BK1660" s="44"/>
      <c r="BL1660" s="44"/>
      <c r="BM1660" s="44"/>
      <c r="BN1660" s="44"/>
      <c r="BR1660" s="2" t="s">
        <v>10975</v>
      </c>
    </row>
    <row r="1661" spans="1:70" x14ac:dyDescent="0.2">
      <c r="A1661" t="s">
        <v>3183</v>
      </c>
      <c r="B1661" t="s">
        <v>9800</v>
      </c>
      <c r="C1661" t="s">
        <v>81</v>
      </c>
      <c r="D1661" t="s">
        <v>1490</v>
      </c>
      <c r="E1661" t="s">
        <v>83</v>
      </c>
      <c r="F1661" t="s">
        <v>43</v>
      </c>
      <c r="G1661" s="22">
        <v>32</v>
      </c>
      <c r="H1661" s="22">
        <v>32</v>
      </c>
      <c r="I1661" s="22">
        <f t="shared" si="162"/>
        <v>32</v>
      </c>
      <c r="J1661" s="22"/>
      <c r="K1661" s="90"/>
      <c r="L1661" s="90"/>
      <c r="M1661" s="2"/>
      <c r="N1661" t="s">
        <v>35</v>
      </c>
      <c r="O1661" t="s">
        <v>35</v>
      </c>
      <c r="P1661" t="s">
        <v>89</v>
      </c>
      <c r="Q1661" t="s">
        <v>3487</v>
      </c>
      <c r="U1661" s="2" t="s">
        <v>37</v>
      </c>
      <c r="V1661" t="s">
        <v>9862</v>
      </c>
      <c r="Y1661" s="90"/>
      <c r="Z1661" s="2">
        <v>2</v>
      </c>
      <c r="AA1661" s="22">
        <v>52</v>
      </c>
      <c r="AB1661" s="22"/>
      <c r="AC1661" s="22"/>
      <c r="AD1661" s="22"/>
      <c r="AE1661" s="22"/>
      <c r="AF1661" t="s">
        <v>3561</v>
      </c>
      <c r="AI1661" t="s">
        <v>677</v>
      </c>
      <c r="AK1661" t="s">
        <v>44</v>
      </c>
      <c r="AN1661" t="s">
        <v>465</v>
      </c>
      <c r="AU1661"/>
      <c r="AV1661"/>
      <c r="AW1661"/>
      <c r="AX1661"/>
      <c r="BC1661" s="173"/>
      <c r="BD1661" s="173"/>
      <c r="BE1661" s="173"/>
      <c r="BF1661" s="173"/>
      <c r="BG1661" s="166"/>
      <c r="BH1661" s="166"/>
      <c r="BI1661" s="160"/>
      <c r="BJ1661" s="43">
        <f t="shared" si="161"/>
        <v>0</v>
      </c>
      <c r="BK1661" s="44"/>
      <c r="BL1661" s="44"/>
      <c r="BM1661" s="44"/>
      <c r="BN1661" s="44"/>
      <c r="BR1661" s="2" t="s">
        <v>10975</v>
      </c>
    </row>
    <row r="1662" spans="1:70" x14ac:dyDescent="0.2">
      <c r="A1662" t="s">
        <v>3183</v>
      </c>
      <c r="B1662" t="s">
        <v>9800</v>
      </c>
      <c r="C1662" t="s">
        <v>81</v>
      </c>
      <c r="D1662" t="s">
        <v>1490</v>
      </c>
      <c r="E1662" t="s">
        <v>83</v>
      </c>
      <c r="F1662" t="s">
        <v>43</v>
      </c>
      <c r="G1662" s="22">
        <v>32</v>
      </c>
      <c r="H1662" s="22">
        <v>32</v>
      </c>
      <c r="I1662" s="22">
        <f t="shared" si="162"/>
        <v>32</v>
      </c>
      <c r="J1662" s="22"/>
      <c r="K1662" s="90"/>
      <c r="L1662" s="90"/>
      <c r="M1662" s="2"/>
      <c r="N1662" t="s">
        <v>35</v>
      </c>
      <c r="O1662" t="s">
        <v>35</v>
      </c>
      <c r="P1662" t="s">
        <v>89</v>
      </c>
      <c r="Q1662" t="s">
        <v>3499</v>
      </c>
      <c r="U1662" s="2" t="s">
        <v>37</v>
      </c>
      <c r="V1662" t="s">
        <v>9863</v>
      </c>
      <c r="Y1662" s="90"/>
      <c r="Z1662" s="2">
        <v>2</v>
      </c>
      <c r="AA1662" s="22">
        <v>59</v>
      </c>
      <c r="AB1662" s="22"/>
      <c r="AC1662" s="22"/>
      <c r="AD1662" s="22"/>
      <c r="AE1662" s="22"/>
      <c r="AF1662" t="s">
        <v>3563</v>
      </c>
      <c r="AI1662" t="s">
        <v>2911</v>
      </c>
      <c r="AK1662" t="s">
        <v>44</v>
      </c>
      <c r="AN1662" t="s">
        <v>465</v>
      </c>
      <c r="AU1662"/>
      <c r="AV1662"/>
      <c r="AW1662"/>
      <c r="AX1662"/>
      <c r="BC1662" s="173"/>
      <c r="BD1662" s="173"/>
      <c r="BE1662" s="173"/>
      <c r="BF1662" s="173"/>
      <c r="BG1662" s="166"/>
      <c r="BH1662" s="166"/>
      <c r="BI1662" s="160"/>
      <c r="BJ1662" s="43">
        <f t="shared" si="161"/>
        <v>0</v>
      </c>
      <c r="BK1662" s="44"/>
      <c r="BL1662" s="44"/>
      <c r="BM1662" s="44"/>
      <c r="BN1662" s="44"/>
      <c r="BR1662" s="2" t="s">
        <v>10975</v>
      </c>
    </row>
    <row r="1663" spans="1:70" x14ac:dyDescent="0.2">
      <c r="A1663" t="s">
        <v>3183</v>
      </c>
      <c r="B1663" t="s">
        <v>9800</v>
      </c>
      <c r="C1663" t="s">
        <v>81</v>
      </c>
      <c r="D1663" t="s">
        <v>1490</v>
      </c>
      <c r="E1663" t="s">
        <v>83</v>
      </c>
      <c r="F1663" t="s">
        <v>43</v>
      </c>
      <c r="G1663" s="22">
        <v>32</v>
      </c>
      <c r="H1663" s="22">
        <v>32</v>
      </c>
      <c r="I1663" s="22">
        <f t="shared" si="162"/>
        <v>32</v>
      </c>
      <c r="J1663" s="22"/>
      <c r="K1663" s="90"/>
      <c r="L1663" s="90"/>
      <c r="M1663" s="2"/>
      <c r="N1663" t="s">
        <v>35</v>
      </c>
      <c r="O1663" t="s">
        <v>35</v>
      </c>
      <c r="P1663" t="s">
        <v>89</v>
      </c>
      <c r="Q1663" t="s">
        <v>9835</v>
      </c>
      <c r="U1663" s="2" t="s">
        <v>37</v>
      </c>
      <c r="V1663" t="s">
        <v>9864</v>
      </c>
      <c r="Y1663" s="90"/>
      <c r="Z1663" s="2">
        <v>2</v>
      </c>
      <c r="AA1663" s="22">
        <v>78</v>
      </c>
      <c r="AB1663" s="22"/>
      <c r="AC1663" s="22"/>
      <c r="AD1663" s="22"/>
      <c r="AE1663" s="45" t="s">
        <v>8719</v>
      </c>
      <c r="AF1663" t="s">
        <v>1526</v>
      </c>
      <c r="AI1663" t="s">
        <v>677</v>
      </c>
      <c r="AK1663" t="s">
        <v>44</v>
      </c>
      <c r="AN1663" t="s">
        <v>465</v>
      </c>
      <c r="AU1663"/>
      <c r="AX1663"/>
      <c r="BC1663" s="173"/>
      <c r="BD1663" s="173"/>
      <c r="BE1663" s="173"/>
      <c r="BF1663" s="173"/>
      <c r="BG1663" s="166"/>
      <c r="BH1663" s="166"/>
      <c r="BI1663" s="160"/>
      <c r="BJ1663" s="43">
        <f t="shared" si="161"/>
        <v>0</v>
      </c>
      <c r="BK1663" s="44"/>
      <c r="BL1663" s="44"/>
      <c r="BM1663" s="44"/>
      <c r="BN1663" s="43">
        <f>BJ1663</f>
        <v>0</v>
      </c>
      <c r="BR1663" s="2" t="s">
        <v>10975</v>
      </c>
    </row>
    <row r="1664" spans="1:70" x14ac:dyDescent="0.2">
      <c r="A1664" t="s">
        <v>3183</v>
      </c>
      <c r="B1664" t="s">
        <v>9800</v>
      </c>
      <c r="C1664" t="s">
        <v>81</v>
      </c>
      <c r="D1664" t="s">
        <v>1490</v>
      </c>
      <c r="E1664" t="s">
        <v>83</v>
      </c>
      <c r="F1664" t="s">
        <v>43</v>
      </c>
      <c r="G1664" s="22">
        <v>32</v>
      </c>
      <c r="H1664" s="22">
        <v>32</v>
      </c>
      <c r="I1664" s="22">
        <f t="shared" si="162"/>
        <v>32</v>
      </c>
      <c r="J1664" s="22"/>
      <c r="K1664" s="90"/>
      <c r="L1664" s="90"/>
      <c r="M1664" s="2"/>
      <c r="N1664" t="s">
        <v>35</v>
      </c>
      <c r="O1664" t="s">
        <v>35</v>
      </c>
      <c r="P1664" t="s">
        <v>89</v>
      </c>
      <c r="Q1664" t="s">
        <v>3487</v>
      </c>
      <c r="U1664" s="2" t="s">
        <v>37</v>
      </c>
      <c r="V1664" t="s">
        <v>9865</v>
      </c>
      <c r="Y1664" s="90"/>
      <c r="Z1664" s="2">
        <v>2</v>
      </c>
      <c r="AA1664" s="22">
        <v>77</v>
      </c>
      <c r="AB1664" s="22"/>
      <c r="AC1664" s="22"/>
      <c r="AD1664" s="22"/>
      <c r="AE1664" s="45" t="s">
        <v>8719</v>
      </c>
      <c r="AF1664" t="s">
        <v>1530</v>
      </c>
      <c r="AI1664" t="s">
        <v>677</v>
      </c>
      <c r="AK1664" t="s">
        <v>44</v>
      </c>
      <c r="AN1664" t="s">
        <v>465</v>
      </c>
      <c r="AU1664"/>
      <c r="AX1664"/>
      <c r="BC1664" s="173"/>
      <c r="BD1664" s="173"/>
      <c r="BE1664" s="173"/>
      <c r="BF1664" s="173"/>
      <c r="BG1664" s="166"/>
      <c r="BH1664" s="166"/>
      <c r="BI1664" s="160"/>
      <c r="BJ1664" s="43">
        <f t="shared" si="161"/>
        <v>0</v>
      </c>
      <c r="BK1664" s="44"/>
      <c r="BL1664" s="44"/>
      <c r="BM1664" s="44"/>
      <c r="BN1664" s="43">
        <f>BJ1664</f>
        <v>0</v>
      </c>
      <c r="BR1664" s="2" t="s">
        <v>10975</v>
      </c>
    </row>
    <row r="1665" spans="1:70" x14ac:dyDescent="0.2">
      <c r="A1665" t="s">
        <v>3183</v>
      </c>
      <c r="B1665" t="s">
        <v>9800</v>
      </c>
      <c r="C1665" t="s">
        <v>81</v>
      </c>
      <c r="D1665" t="s">
        <v>1490</v>
      </c>
      <c r="E1665" t="s">
        <v>83</v>
      </c>
      <c r="F1665" t="s">
        <v>43</v>
      </c>
      <c r="G1665" s="22">
        <v>32</v>
      </c>
      <c r="H1665" s="22">
        <v>32</v>
      </c>
      <c r="I1665" s="22">
        <f t="shared" si="162"/>
        <v>32</v>
      </c>
      <c r="J1665" s="22"/>
      <c r="K1665" s="90"/>
      <c r="L1665" s="90"/>
      <c r="M1665" s="2"/>
      <c r="N1665" t="s">
        <v>35</v>
      </c>
      <c r="O1665" t="s">
        <v>35</v>
      </c>
      <c r="P1665" t="s">
        <v>89</v>
      </c>
      <c r="Q1665" t="s">
        <v>3487</v>
      </c>
      <c r="U1665" s="2" t="s">
        <v>37</v>
      </c>
      <c r="V1665" t="s">
        <v>9866</v>
      </c>
      <c r="Y1665" s="90"/>
      <c r="Z1665" s="2">
        <v>2</v>
      </c>
      <c r="AA1665" s="22">
        <v>59</v>
      </c>
      <c r="AB1665" s="22"/>
      <c r="AC1665" s="22"/>
      <c r="AD1665" s="22"/>
      <c r="AE1665" s="45" t="s">
        <v>7551</v>
      </c>
      <c r="AF1665" t="s">
        <v>9867</v>
      </c>
      <c r="AI1665" t="s">
        <v>677</v>
      </c>
      <c r="AK1665" t="s">
        <v>44</v>
      </c>
      <c r="AN1665" t="s">
        <v>465</v>
      </c>
      <c r="AV1665"/>
      <c r="AX1665"/>
      <c r="BC1665" s="173"/>
      <c r="BD1665" s="173"/>
      <c r="BE1665" s="173"/>
      <c r="BF1665" s="173"/>
      <c r="BG1665" s="166"/>
      <c r="BH1665" s="166"/>
      <c r="BI1665" s="160"/>
      <c r="BJ1665" s="43">
        <f t="shared" si="161"/>
        <v>0</v>
      </c>
      <c r="BK1665" s="44"/>
      <c r="BL1665" s="44"/>
      <c r="BM1665" s="43">
        <f>BJ1665</f>
        <v>0</v>
      </c>
      <c r="BN1665" s="44"/>
      <c r="BR1665" s="2" t="s">
        <v>10975</v>
      </c>
    </row>
    <row r="1666" spans="1:70" s="61" customFormat="1" x14ac:dyDescent="0.2">
      <c r="A1666" t="s">
        <v>3183</v>
      </c>
      <c r="B1666" t="s">
        <v>9800</v>
      </c>
      <c r="C1666" t="s">
        <v>81</v>
      </c>
      <c r="D1666" t="s">
        <v>1490</v>
      </c>
      <c r="E1666" t="s">
        <v>83</v>
      </c>
      <c r="F1666" t="s">
        <v>43</v>
      </c>
      <c r="G1666" s="22">
        <v>32</v>
      </c>
      <c r="H1666" s="22">
        <v>32</v>
      </c>
      <c r="I1666" s="22">
        <f t="shared" si="162"/>
        <v>32</v>
      </c>
      <c r="J1666" s="22"/>
      <c r="K1666" s="90"/>
      <c r="L1666" s="90"/>
      <c r="M1666" s="2"/>
      <c r="N1666" t="s">
        <v>35</v>
      </c>
      <c r="O1666" t="s">
        <v>35</v>
      </c>
      <c r="P1666" t="s">
        <v>89</v>
      </c>
      <c r="Q1666" t="s">
        <v>3376</v>
      </c>
      <c r="R1666"/>
      <c r="S1666"/>
      <c r="T1666"/>
      <c r="U1666" s="2" t="s">
        <v>37</v>
      </c>
      <c r="V1666" t="s">
        <v>9868</v>
      </c>
      <c r="W1666"/>
      <c r="X1666"/>
      <c r="Y1666" s="90"/>
      <c r="Z1666" s="2">
        <v>2</v>
      </c>
      <c r="AA1666" s="22">
        <v>63</v>
      </c>
      <c r="AB1666" s="22"/>
      <c r="AC1666" s="22"/>
      <c r="AD1666" s="22"/>
      <c r="AE1666" s="22"/>
      <c r="AF1666" t="s">
        <v>3569</v>
      </c>
      <c r="AG1666"/>
      <c r="AH1666"/>
      <c r="AI1666" t="s">
        <v>2911</v>
      </c>
      <c r="AJ1666"/>
      <c r="AK1666" t="s">
        <v>44</v>
      </c>
      <c r="AL1666"/>
      <c r="AM1666"/>
      <c r="AN1666" t="s">
        <v>465</v>
      </c>
      <c r="AO1666"/>
      <c r="AP1666"/>
      <c r="AQ1666"/>
      <c r="AR1666"/>
      <c r="AS1666"/>
      <c r="AT1666"/>
      <c r="AU1666"/>
      <c r="AV1666"/>
      <c r="AW1666"/>
      <c r="AX1666"/>
      <c r="AY1666" s="43"/>
      <c r="AZ1666" s="43"/>
      <c r="BA1666" s="43"/>
      <c r="BB1666" s="43"/>
      <c r="BC1666" s="173"/>
      <c r="BD1666" s="173"/>
      <c r="BE1666" s="173"/>
      <c r="BF1666" s="173"/>
      <c r="BG1666" s="166"/>
      <c r="BH1666" s="166"/>
      <c r="BI1666" s="160"/>
      <c r="BJ1666" s="43">
        <f t="shared" si="161"/>
        <v>0</v>
      </c>
      <c r="BK1666" s="44"/>
      <c r="BL1666" s="44"/>
      <c r="BM1666" s="44"/>
      <c r="BN1666" s="44"/>
      <c r="BO1666" s="2"/>
      <c r="BP1666" s="2"/>
      <c r="BQ1666"/>
      <c r="BR1666" s="2" t="s">
        <v>10975</v>
      </c>
    </row>
    <row r="1667" spans="1:70" x14ac:dyDescent="0.2">
      <c r="A1667" t="s">
        <v>3183</v>
      </c>
      <c r="B1667" t="s">
        <v>9800</v>
      </c>
      <c r="C1667" t="s">
        <v>81</v>
      </c>
      <c r="D1667" t="s">
        <v>1490</v>
      </c>
      <c r="E1667" t="s">
        <v>83</v>
      </c>
      <c r="F1667" t="s">
        <v>43</v>
      </c>
      <c r="G1667" s="22">
        <v>32</v>
      </c>
      <c r="H1667" s="22">
        <v>32</v>
      </c>
      <c r="I1667" s="22">
        <f t="shared" si="162"/>
        <v>32</v>
      </c>
      <c r="J1667" s="22"/>
      <c r="K1667" s="90"/>
      <c r="L1667" s="90"/>
      <c r="M1667" s="2"/>
      <c r="N1667" t="s">
        <v>35</v>
      </c>
      <c r="O1667" t="s">
        <v>35</v>
      </c>
      <c r="P1667" t="s">
        <v>89</v>
      </c>
      <c r="Q1667" t="s">
        <v>3411</v>
      </c>
      <c r="U1667" s="2" t="s">
        <v>37</v>
      </c>
      <c r="V1667" t="s">
        <v>9869</v>
      </c>
      <c r="Y1667" s="90"/>
      <c r="Z1667" s="2">
        <v>2</v>
      </c>
      <c r="AA1667" s="22">
        <v>79</v>
      </c>
      <c r="AB1667" s="22"/>
      <c r="AC1667" s="22"/>
      <c r="AD1667" s="22"/>
      <c r="AE1667" s="22"/>
      <c r="AF1667" t="s">
        <v>9870</v>
      </c>
      <c r="AI1667" t="s">
        <v>2911</v>
      </c>
      <c r="AK1667" t="s">
        <v>44</v>
      </c>
      <c r="AN1667" t="s">
        <v>465</v>
      </c>
      <c r="AU1667"/>
      <c r="AV1667"/>
      <c r="AW1667"/>
      <c r="AX1667"/>
      <c r="BC1667" s="173"/>
      <c r="BD1667" s="173"/>
      <c r="BE1667" s="173"/>
      <c r="BF1667" s="173"/>
      <c r="BG1667" s="166"/>
      <c r="BH1667" s="166"/>
      <c r="BI1667" s="160"/>
      <c r="BJ1667" s="43">
        <f t="shared" si="161"/>
        <v>0</v>
      </c>
      <c r="BK1667" s="44"/>
      <c r="BL1667" s="44"/>
      <c r="BM1667" s="44"/>
      <c r="BN1667" s="44"/>
      <c r="BR1667" s="2" t="s">
        <v>10975</v>
      </c>
    </row>
    <row r="1668" spans="1:70" x14ac:dyDescent="0.2">
      <c r="A1668" t="s">
        <v>3183</v>
      </c>
      <c r="B1668" t="s">
        <v>9800</v>
      </c>
      <c r="C1668" t="s">
        <v>81</v>
      </c>
      <c r="D1668" t="s">
        <v>1490</v>
      </c>
      <c r="E1668" t="s">
        <v>83</v>
      </c>
      <c r="F1668" t="s">
        <v>43</v>
      </c>
      <c r="G1668" s="22">
        <v>32</v>
      </c>
      <c r="H1668" s="22">
        <v>32</v>
      </c>
      <c r="I1668" s="22">
        <f t="shared" si="162"/>
        <v>32</v>
      </c>
      <c r="J1668" s="22"/>
      <c r="K1668" s="90"/>
      <c r="L1668" s="90"/>
      <c r="M1668" s="2"/>
      <c r="N1668" t="s">
        <v>35</v>
      </c>
      <c r="O1668" t="s">
        <v>35</v>
      </c>
      <c r="P1668" t="s">
        <v>89</v>
      </c>
      <c r="Q1668" t="s">
        <v>3376</v>
      </c>
      <c r="U1668" s="2" t="s">
        <v>37</v>
      </c>
      <c r="V1668" t="s">
        <v>9871</v>
      </c>
      <c r="Y1668" s="90"/>
      <c r="Z1668" s="2">
        <v>2</v>
      </c>
      <c r="AA1668" s="22">
        <v>68</v>
      </c>
      <c r="AB1668" s="22"/>
      <c r="AC1668" s="22"/>
      <c r="AD1668" s="22"/>
      <c r="AE1668" s="22"/>
      <c r="AF1668" t="s">
        <v>1787</v>
      </c>
      <c r="AI1668" t="s">
        <v>677</v>
      </c>
      <c r="AK1668" t="s">
        <v>44</v>
      </c>
      <c r="AN1668" t="s">
        <v>465</v>
      </c>
      <c r="AU1668"/>
      <c r="AV1668"/>
      <c r="AW1668"/>
      <c r="AX1668"/>
      <c r="BC1668" s="173"/>
      <c r="BD1668" s="173"/>
      <c r="BE1668" s="173"/>
      <c r="BF1668" s="173"/>
      <c r="BG1668" s="166"/>
      <c r="BH1668" s="166"/>
      <c r="BI1668" s="160"/>
      <c r="BJ1668" s="43">
        <f t="shared" ref="BJ1668:BJ1731" si="163">BD1668+BF1668</f>
        <v>0</v>
      </c>
      <c r="BK1668" s="44"/>
      <c r="BL1668" s="44"/>
      <c r="BM1668" s="44"/>
      <c r="BN1668" s="44"/>
      <c r="BR1668" s="2" t="s">
        <v>10975</v>
      </c>
    </row>
    <row r="1669" spans="1:70" x14ac:dyDescent="0.2">
      <c r="A1669" t="s">
        <v>3183</v>
      </c>
      <c r="B1669" t="s">
        <v>9800</v>
      </c>
      <c r="C1669" t="s">
        <v>81</v>
      </c>
      <c r="D1669" t="s">
        <v>1490</v>
      </c>
      <c r="E1669" t="s">
        <v>83</v>
      </c>
      <c r="F1669" t="s">
        <v>43</v>
      </c>
      <c r="G1669" s="22">
        <v>32</v>
      </c>
      <c r="H1669" s="22">
        <v>32</v>
      </c>
      <c r="I1669" s="22">
        <f t="shared" ref="I1669:I1732" si="164">H1669-J1669</f>
        <v>32</v>
      </c>
      <c r="J1669" s="22"/>
      <c r="K1669" s="90"/>
      <c r="L1669" s="90"/>
      <c r="M1669" s="2"/>
      <c r="N1669" t="s">
        <v>35</v>
      </c>
      <c r="O1669" t="s">
        <v>35</v>
      </c>
      <c r="P1669" t="s">
        <v>89</v>
      </c>
      <c r="Q1669" t="s">
        <v>3479</v>
      </c>
      <c r="U1669" s="2" t="s">
        <v>37</v>
      </c>
      <c r="V1669" t="s">
        <v>9872</v>
      </c>
      <c r="Y1669" s="90"/>
      <c r="Z1669" s="2">
        <v>2</v>
      </c>
      <c r="AA1669" s="22">
        <v>60</v>
      </c>
      <c r="AB1669" s="22"/>
      <c r="AC1669" s="22"/>
      <c r="AD1669" s="22"/>
      <c r="AE1669" s="45" t="s">
        <v>9873</v>
      </c>
      <c r="AF1669" t="s">
        <v>3574</v>
      </c>
      <c r="AI1669" t="s">
        <v>677</v>
      </c>
      <c r="AK1669" t="s">
        <v>44</v>
      </c>
      <c r="AN1669" t="s">
        <v>465</v>
      </c>
      <c r="AV1669"/>
      <c r="AX1669"/>
      <c r="BC1669" s="173"/>
      <c r="BD1669" s="173"/>
      <c r="BE1669" s="173"/>
      <c r="BF1669" s="173"/>
      <c r="BG1669" s="166"/>
      <c r="BH1669" s="166"/>
      <c r="BI1669" s="160"/>
      <c r="BJ1669" s="43">
        <f t="shared" si="163"/>
        <v>0</v>
      </c>
      <c r="BK1669" s="44"/>
      <c r="BL1669" s="44"/>
      <c r="BM1669" s="43">
        <f>BJ1669</f>
        <v>0</v>
      </c>
      <c r="BN1669" s="44"/>
      <c r="BR1669" s="2" t="s">
        <v>10975</v>
      </c>
    </row>
    <row r="1670" spans="1:70" s="56" customFormat="1" x14ac:dyDescent="0.2">
      <c r="A1670" s="56" t="s">
        <v>3183</v>
      </c>
      <c r="B1670" s="56" t="s">
        <v>9800</v>
      </c>
      <c r="C1670" s="56" t="s">
        <v>81</v>
      </c>
      <c r="D1670" t="s">
        <v>1490</v>
      </c>
      <c r="E1670" t="s">
        <v>83</v>
      </c>
      <c r="F1670" t="s">
        <v>43</v>
      </c>
      <c r="G1670" s="58">
        <v>32</v>
      </c>
      <c r="H1670" s="58">
        <v>32</v>
      </c>
      <c r="I1670" s="50"/>
      <c r="J1670" s="52"/>
      <c r="K1670" s="153"/>
      <c r="L1670" s="153"/>
      <c r="M1670" s="154"/>
      <c r="N1670" t="s">
        <v>35</v>
      </c>
      <c r="O1670" t="s">
        <v>35</v>
      </c>
      <c r="P1670" s="56" t="s">
        <v>89</v>
      </c>
      <c r="Q1670" s="56" t="s">
        <v>3479</v>
      </c>
      <c r="U1670" s="154" t="s">
        <v>37</v>
      </c>
      <c r="V1670" s="56" t="s">
        <v>9874</v>
      </c>
      <c r="W1670"/>
      <c r="Y1670" s="90"/>
      <c r="Z1670" s="154">
        <v>2</v>
      </c>
      <c r="AA1670" s="58">
        <v>60</v>
      </c>
      <c r="AB1670" s="52">
        <f>AA1670</f>
        <v>60</v>
      </c>
      <c r="AC1670" s="52">
        <v>1</v>
      </c>
      <c r="AD1670" s="53">
        <v>2</v>
      </c>
      <c r="AE1670" s="45" t="s">
        <v>9873</v>
      </c>
      <c r="AF1670" s="56" t="s">
        <v>10965</v>
      </c>
      <c r="AG1670" s="49"/>
      <c r="AH1670" s="49"/>
      <c r="AI1670" s="56" t="s">
        <v>677</v>
      </c>
      <c r="AJ1670"/>
      <c r="AK1670" t="s">
        <v>44</v>
      </c>
      <c r="AL1670"/>
      <c r="AM1670"/>
      <c r="AN1670" t="s">
        <v>465</v>
      </c>
      <c r="AO1670"/>
      <c r="AP1670"/>
      <c r="AQ1670"/>
      <c r="AR1670"/>
      <c r="AU1670" s="154"/>
      <c r="AW1670" s="154"/>
      <c r="AY1670" s="43"/>
      <c r="AZ1670" s="43"/>
      <c r="BA1670" s="55"/>
      <c r="BB1670" s="55"/>
      <c r="BC1670" s="173"/>
      <c r="BD1670" s="173"/>
      <c r="BE1670" s="173"/>
      <c r="BF1670" s="173"/>
      <c r="BG1670" s="167"/>
      <c r="BH1670" s="167"/>
      <c r="BI1670" s="160"/>
      <c r="BJ1670" s="155">
        <f t="shared" si="163"/>
        <v>0</v>
      </c>
      <c r="BK1670" s="156"/>
      <c r="BL1670" s="156"/>
      <c r="BM1670" s="155">
        <f>BJ1670</f>
        <v>0</v>
      </c>
      <c r="BN1670" s="156"/>
      <c r="BO1670" s="154"/>
      <c r="BP1670" s="102" t="s">
        <v>9806</v>
      </c>
      <c r="BR1670" s="2" t="s">
        <v>10975</v>
      </c>
    </row>
    <row r="1671" spans="1:70" x14ac:dyDescent="0.2">
      <c r="A1671" t="s">
        <v>3183</v>
      </c>
      <c r="B1671" t="s">
        <v>9800</v>
      </c>
      <c r="C1671" t="s">
        <v>81</v>
      </c>
      <c r="D1671" t="s">
        <v>1490</v>
      </c>
      <c r="E1671" t="s">
        <v>83</v>
      </c>
      <c r="F1671" t="s">
        <v>43</v>
      </c>
      <c r="G1671" s="22">
        <v>32</v>
      </c>
      <c r="H1671" s="22">
        <v>32</v>
      </c>
      <c r="I1671" s="22">
        <f t="shared" si="164"/>
        <v>32</v>
      </c>
      <c r="J1671" s="22"/>
      <c r="K1671" s="90"/>
      <c r="L1671" s="90"/>
      <c r="M1671" s="2"/>
      <c r="N1671" t="s">
        <v>35</v>
      </c>
      <c r="O1671" t="s">
        <v>35</v>
      </c>
      <c r="P1671" t="s">
        <v>89</v>
      </c>
      <c r="Q1671" t="s">
        <v>3479</v>
      </c>
      <c r="U1671" s="2" t="s">
        <v>37</v>
      </c>
      <c r="V1671" t="s">
        <v>9875</v>
      </c>
      <c r="Y1671" s="90"/>
      <c r="Z1671" s="2">
        <v>2</v>
      </c>
      <c r="AA1671" s="22">
        <v>63</v>
      </c>
      <c r="AB1671" s="22"/>
      <c r="AC1671" s="22"/>
      <c r="AD1671" s="22"/>
      <c r="AE1671" s="45" t="s">
        <v>7551</v>
      </c>
      <c r="AF1671" t="s">
        <v>3579</v>
      </c>
      <c r="AI1671" t="s">
        <v>9286</v>
      </c>
      <c r="AK1671" t="s">
        <v>181</v>
      </c>
      <c r="AN1671" t="s">
        <v>465</v>
      </c>
      <c r="AV1671"/>
      <c r="AX1671"/>
      <c r="BC1671" s="173"/>
      <c r="BD1671" s="173"/>
      <c r="BE1671" s="173"/>
      <c r="BF1671" s="173"/>
      <c r="BG1671" s="166"/>
      <c r="BH1671" s="166"/>
      <c r="BI1671" s="160"/>
      <c r="BJ1671" s="43">
        <f t="shared" si="163"/>
        <v>0</v>
      </c>
      <c r="BK1671" s="44"/>
      <c r="BL1671" s="44"/>
      <c r="BM1671" s="43">
        <f>BJ1671</f>
        <v>0</v>
      </c>
      <c r="BN1671" s="44"/>
      <c r="BR1671" s="2" t="s">
        <v>10975</v>
      </c>
    </row>
    <row r="1672" spans="1:70" x14ac:dyDescent="0.2">
      <c r="A1672" t="s">
        <v>3183</v>
      </c>
      <c r="B1672" t="s">
        <v>9800</v>
      </c>
      <c r="C1672" t="s">
        <v>81</v>
      </c>
      <c r="D1672" t="s">
        <v>1490</v>
      </c>
      <c r="E1672" t="s">
        <v>83</v>
      </c>
      <c r="F1672" t="s">
        <v>43</v>
      </c>
      <c r="G1672" s="22">
        <v>32</v>
      </c>
      <c r="H1672" s="22">
        <v>32</v>
      </c>
      <c r="I1672" s="22">
        <f t="shared" si="164"/>
        <v>32</v>
      </c>
      <c r="J1672" s="22"/>
      <c r="K1672" s="90"/>
      <c r="L1672" s="90"/>
      <c r="M1672" s="2"/>
      <c r="N1672" t="s">
        <v>35</v>
      </c>
      <c r="O1672" t="s">
        <v>35</v>
      </c>
      <c r="P1672" t="s">
        <v>89</v>
      </c>
      <c r="Q1672" t="s">
        <v>3479</v>
      </c>
      <c r="U1672" s="2" t="s">
        <v>37</v>
      </c>
      <c r="V1672" t="s">
        <v>9876</v>
      </c>
      <c r="Y1672" s="90"/>
      <c r="Z1672" s="2">
        <v>2</v>
      </c>
      <c r="AA1672" s="22">
        <v>62</v>
      </c>
      <c r="AB1672" s="22"/>
      <c r="AC1672" s="22"/>
      <c r="AD1672" s="22"/>
      <c r="AE1672" s="45" t="s">
        <v>7551</v>
      </c>
      <c r="AF1672" t="s">
        <v>3581</v>
      </c>
      <c r="AI1672" t="s">
        <v>9286</v>
      </c>
      <c r="AK1672" t="s">
        <v>181</v>
      </c>
      <c r="AN1672" t="s">
        <v>465</v>
      </c>
      <c r="AV1672"/>
      <c r="AX1672"/>
      <c r="BC1672" s="173"/>
      <c r="BD1672" s="173"/>
      <c r="BE1672" s="173"/>
      <c r="BF1672" s="173"/>
      <c r="BG1672" s="166"/>
      <c r="BH1672" s="166"/>
      <c r="BI1672" s="160"/>
      <c r="BJ1672" s="43">
        <f t="shared" si="163"/>
        <v>0</v>
      </c>
      <c r="BK1672" s="44"/>
      <c r="BL1672" s="44"/>
      <c r="BM1672" s="43">
        <f>BJ1672</f>
        <v>0</v>
      </c>
      <c r="BN1672" s="44"/>
      <c r="BR1672" s="2" t="s">
        <v>10975</v>
      </c>
    </row>
    <row r="1673" spans="1:70" x14ac:dyDescent="0.2">
      <c r="A1673" t="s">
        <v>3183</v>
      </c>
      <c r="B1673" t="s">
        <v>9800</v>
      </c>
      <c r="C1673" t="s">
        <v>81</v>
      </c>
      <c r="D1673" t="s">
        <v>1490</v>
      </c>
      <c r="E1673" t="s">
        <v>83</v>
      </c>
      <c r="F1673" t="s">
        <v>43</v>
      </c>
      <c r="G1673" s="22">
        <v>32</v>
      </c>
      <c r="H1673" s="22">
        <v>32</v>
      </c>
      <c r="I1673" s="22">
        <f t="shared" si="164"/>
        <v>32</v>
      </c>
      <c r="J1673" s="22"/>
      <c r="K1673" s="90"/>
      <c r="L1673" s="90"/>
      <c r="M1673" s="2"/>
      <c r="N1673" t="s">
        <v>35</v>
      </c>
      <c r="O1673" t="s">
        <v>35</v>
      </c>
      <c r="P1673" t="s">
        <v>89</v>
      </c>
      <c r="Q1673" t="s">
        <v>3479</v>
      </c>
      <c r="U1673" s="2" t="s">
        <v>37</v>
      </c>
      <c r="V1673" t="s">
        <v>9877</v>
      </c>
      <c r="Y1673" s="90"/>
      <c r="Z1673" s="2">
        <v>2</v>
      </c>
      <c r="AA1673" s="22">
        <v>59</v>
      </c>
      <c r="AB1673" s="22"/>
      <c r="AC1673" s="22"/>
      <c r="AD1673" s="22"/>
      <c r="AE1673" s="45" t="s">
        <v>7551</v>
      </c>
      <c r="AF1673" t="s">
        <v>9878</v>
      </c>
      <c r="AI1673" t="s">
        <v>677</v>
      </c>
      <c r="AK1673" t="s">
        <v>44</v>
      </c>
      <c r="AN1673" t="s">
        <v>465</v>
      </c>
      <c r="AV1673"/>
      <c r="AX1673"/>
      <c r="BC1673" s="173"/>
      <c r="BD1673" s="173"/>
      <c r="BE1673" s="173"/>
      <c r="BF1673" s="173"/>
      <c r="BG1673" s="166"/>
      <c r="BH1673" s="166"/>
      <c r="BI1673" s="160"/>
      <c r="BJ1673" s="43">
        <f t="shared" si="163"/>
        <v>0</v>
      </c>
      <c r="BK1673" s="44"/>
      <c r="BL1673" s="44"/>
      <c r="BM1673" s="43">
        <f>BJ1673</f>
        <v>0</v>
      </c>
      <c r="BN1673" s="44"/>
      <c r="BR1673" s="2" t="s">
        <v>10975</v>
      </c>
    </row>
    <row r="1674" spans="1:70" s="49" customFormat="1" x14ac:dyDescent="0.2">
      <c r="A1674" t="s">
        <v>3183</v>
      </c>
      <c r="B1674" t="s">
        <v>9800</v>
      </c>
      <c r="C1674" t="s">
        <v>81</v>
      </c>
      <c r="D1674" t="s">
        <v>1490</v>
      </c>
      <c r="E1674" t="s">
        <v>83</v>
      </c>
      <c r="F1674" t="s">
        <v>43</v>
      </c>
      <c r="G1674" s="22">
        <v>32</v>
      </c>
      <c r="H1674" s="22">
        <v>32</v>
      </c>
      <c r="I1674" s="22">
        <f t="shared" si="164"/>
        <v>32</v>
      </c>
      <c r="J1674" s="22"/>
      <c r="K1674" s="90"/>
      <c r="L1674" s="90"/>
      <c r="M1674" s="2"/>
      <c r="N1674" t="s">
        <v>35</v>
      </c>
      <c r="O1674" t="s">
        <v>35</v>
      </c>
      <c r="P1674" t="s">
        <v>89</v>
      </c>
      <c r="Q1674" t="s">
        <v>3376</v>
      </c>
      <c r="R1674"/>
      <c r="S1674"/>
      <c r="T1674"/>
      <c r="U1674" s="2" t="s">
        <v>37</v>
      </c>
      <c r="V1674" t="s">
        <v>9879</v>
      </c>
      <c r="W1674"/>
      <c r="X1674"/>
      <c r="Y1674" s="90"/>
      <c r="Z1674" s="2">
        <v>3</v>
      </c>
      <c r="AA1674" s="22">
        <v>101</v>
      </c>
      <c r="AB1674" s="22"/>
      <c r="AC1674" s="22"/>
      <c r="AD1674" s="22"/>
      <c r="AE1674" s="22"/>
      <c r="AF1674" t="s">
        <v>5951</v>
      </c>
      <c r="AG1674"/>
      <c r="AH1674"/>
      <c r="AI1674" t="s">
        <v>677</v>
      </c>
      <c r="AJ1674"/>
      <c r="AK1674" t="s">
        <v>44</v>
      </c>
      <c r="AL1674"/>
      <c r="AM1674"/>
      <c r="AN1674" t="s">
        <v>465</v>
      </c>
      <c r="AO1674"/>
      <c r="AP1674"/>
      <c r="AQ1674"/>
      <c r="AR1674"/>
      <c r="AS1674"/>
      <c r="AT1674"/>
      <c r="AU1674"/>
      <c r="AV1674"/>
      <c r="AW1674"/>
      <c r="AX1674"/>
      <c r="AY1674" s="43"/>
      <c r="AZ1674" s="43"/>
      <c r="BA1674" s="43"/>
      <c r="BB1674" s="43"/>
      <c r="BC1674" s="173"/>
      <c r="BD1674" s="173"/>
      <c r="BE1674" s="173"/>
      <c r="BF1674" s="173"/>
      <c r="BG1674" s="166"/>
      <c r="BH1674" s="166"/>
      <c r="BI1674" s="160"/>
      <c r="BJ1674" s="43">
        <f t="shared" si="163"/>
        <v>0</v>
      </c>
      <c r="BK1674" s="44"/>
      <c r="BL1674" s="44"/>
      <c r="BM1674" s="44"/>
      <c r="BN1674" s="44"/>
      <c r="BO1674" s="2"/>
      <c r="BP1674" s="2"/>
      <c r="BQ1674"/>
      <c r="BR1674" s="2" t="s">
        <v>10975</v>
      </c>
    </row>
    <row r="1675" spans="1:70" x14ac:dyDescent="0.2">
      <c r="A1675" t="s">
        <v>3183</v>
      </c>
      <c r="B1675" t="s">
        <v>9800</v>
      </c>
      <c r="C1675" t="s">
        <v>81</v>
      </c>
      <c r="D1675" t="s">
        <v>1490</v>
      </c>
      <c r="E1675" t="s">
        <v>83</v>
      </c>
      <c r="F1675" t="s">
        <v>43</v>
      </c>
      <c r="G1675" s="22">
        <v>32</v>
      </c>
      <c r="H1675" s="22">
        <v>32</v>
      </c>
      <c r="I1675" s="22">
        <f t="shared" si="164"/>
        <v>32</v>
      </c>
      <c r="J1675" s="22"/>
      <c r="K1675" s="90"/>
      <c r="L1675" s="90"/>
      <c r="M1675" s="2"/>
      <c r="N1675" t="s">
        <v>35</v>
      </c>
      <c r="O1675" t="s">
        <v>35</v>
      </c>
      <c r="P1675" t="s">
        <v>89</v>
      </c>
      <c r="Q1675" t="s">
        <v>3454</v>
      </c>
      <c r="U1675" s="2" t="s">
        <v>37</v>
      </c>
      <c r="V1675" t="s">
        <v>9880</v>
      </c>
      <c r="Y1675" s="90"/>
      <c r="Z1675" s="2">
        <v>2</v>
      </c>
      <c r="AA1675" s="22">
        <v>55</v>
      </c>
      <c r="AB1675" s="22"/>
      <c r="AC1675" s="22"/>
      <c r="AD1675" s="22"/>
      <c r="AE1675" s="22"/>
      <c r="AF1675" t="s">
        <v>3591</v>
      </c>
      <c r="AI1675" t="s">
        <v>677</v>
      </c>
      <c r="AK1675" t="s">
        <v>44</v>
      </c>
      <c r="AN1675" t="s">
        <v>465</v>
      </c>
      <c r="AU1675"/>
      <c r="AV1675"/>
      <c r="AW1675"/>
      <c r="AX1675"/>
      <c r="BC1675" s="173"/>
      <c r="BD1675" s="173"/>
      <c r="BE1675" s="173"/>
      <c r="BF1675" s="173"/>
      <c r="BG1675" s="166"/>
      <c r="BH1675" s="166"/>
      <c r="BI1675" s="160"/>
      <c r="BJ1675" s="43">
        <f t="shared" si="163"/>
        <v>0</v>
      </c>
      <c r="BK1675" s="44"/>
      <c r="BL1675" s="44"/>
      <c r="BM1675" s="44"/>
      <c r="BN1675" s="44"/>
      <c r="BR1675" s="2" t="s">
        <v>10975</v>
      </c>
    </row>
    <row r="1676" spans="1:70" s="61" customFormat="1" x14ac:dyDescent="0.2">
      <c r="A1676" t="s">
        <v>3183</v>
      </c>
      <c r="B1676" t="s">
        <v>9800</v>
      </c>
      <c r="C1676" t="s">
        <v>81</v>
      </c>
      <c r="D1676" t="s">
        <v>1490</v>
      </c>
      <c r="E1676" t="s">
        <v>83</v>
      </c>
      <c r="F1676" t="s">
        <v>43</v>
      </c>
      <c r="G1676" s="22">
        <v>32</v>
      </c>
      <c r="H1676" s="22">
        <v>32</v>
      </c>
      <c r="I1676" s="22">
        <f t="shared" si="164"/>
        <v>32</v>
      </c>
      <c r="J1676" s="22"/>
      <c r="K1676" s="90"/>
      <c r="L1676" s="90"/>
      <c r="M1676" s="2"/>
      <c r="N1676" t="s">
        <v>35</v>
      </c>
      <c r="O1676" t="s">
        <v>35</v>
      </c>
      <c r="P1676" t="s">
        <v>89</v>
      </c>
      <c r="Q1676" t="s">
        <v>3463</v>
      </c>
      <c r="R1676"/>
      <c r="S1676"/>
      <c r="T1676"/>
      <c r="U1676" s="2" t="s">
        <v>37</v>
      </c>
      <c r="V1676" t="s">
        <v>9881</v>
      </c>
      <c r="W1676"/>
      <c r="X1676"/>
      <c r="Y1676" s="90"/>
      <c r="Z1676" s="2">
        <v>2</v>
      </c>
      <c r="AA1676" s="22">
        <v>58</v>
      </c>
      <c r="AB1676" s="22"/>
      <c r="AC1676" s="22"/>
      <c r="AD1676" s="22"/>
      <c r="AE1676" s="22"/>
      <c r="AF1676" t="s">
        <v>3593</v>
      </c>
      <c r="AG1676"/>
      <c r="AH1676"/>
      <c r="AI1676" t="s">
        <v>677</v>
      </c>
      <c r="AJ1676"/>
      <c r="AK1676" t="s">
        <v>44</v>
      </c>
      <c r="AL1676"/>
      <c r="AM1676"/>
      <c r="AN1676" t="s">
        <v>465</v>
      </c>
      <c r="AO1676"/>
      <c r="AP1676"/>
      <c r="AQ1676"/>
      <c r="AR1676"/>
      <c r="AS1676"/>
      <c r="AT1676"/>
      <c r="AU1676"/>
      <c r="AV1676"/>
      <c r="AW1676"/>
      <c r="AX1676"/>
      <c r="AY1676" s="43"/>
      <c r="AZ1676" s="43"/>
      <c r="BA1676" s="43"/>
      <c r="BB1676" s="43"/>
      <c r="BC1676" s="173"/>
      <c r="BD1676" s="173"/>
      <c r="BE1676" s="173"/>
      <c r="BF1676" s="173"/>
      <c r="BG1676" s="166"/>
      <c r="BH1676" s="166"/>
      <c r="BI1676" s="160"/>
      <c r="BJ1676" s="43">
        <f t="shared" si="163"/>
        <v>0</v>
      </c>
      <c r="BK1676" s="44"/>
      <c r="BL1676" s="44"/>
      <c r="BM1676" s="44"/>
      <c r="BN1676" s="44"/>
      <c r="BO1676" s="2"/>
      <c r="BP1676" s="2"/>
      <c r="BQ1676"/>
      <c r="BR1676" s="2" t="s">
        <v>10975</v>
      </c>
    </row>
    <row r="1677" spans="1:70" s="61" customFormat="1" x14ac:dyDescent="0.2">
      <c r="A1677" t="s">
        <v>3183</v>
      </c>
      <c r="B1677" t="s">
        <v>9800</v>
      </c>
      <c r="C1677" t="s">
        <v>81</v>
      </c>
      <c r="D1677" t="s">
        <v>1490</v>
      </c>
      <c r="E1677" t="s">
        <v>83</v>
      </c>
      <c r="F1677" t="s">
        <v>43</v>
      </c>
      <c r="G1677" s="22">
        <v>32</v>
      </c>
      <c r="H1677" s="22">
        <v>32</v>
      </c>
      <c r="I1677" s="22">
        <f t="shared" si="164"/>
        <v>32</v>
      </c>
      <c r="J1677" s="22"/>
      <c r="K1677" s="90"/>
      <c r="L1677" s="90"/>
      <c r="M1677" s="2"/>
      <c r="N1677" t="s">
        <v>35</v>
      </c>
      <c r="O1677" t="s">
        <v>35</v>
      </c>
      <c r="P1677" t="s">
        <v>89</v>
      </c>
      <c r="Q1677" t="s">
        <v>3463</v>
      </c>
      <c r="R1677"/>
      <c r="S1677"/>
      <c r="T1677"/>
      <c r="U1677" s="2" t="s">
        <v>37</v>
      </c>
      <c r="V1677" t="s">
        <v>9882</v>
      </c>
      <c r="W1677"/>
      <c r="X1677"/>
      <c r="Y1677" s="90"/>
      <c r="Z1677" s="2">
        <v>2</v>
      </c>
      <c r="AA1677" s="22">
        <v>58</v>
      </c>
      <c r="AB1677" s="22"/>
      <c r="AC1677" s="22"/>
      <c r="AD1677" s="22"/>
      <c r="AE1677" s="22"/>
      <c r="AF1677" t="s">
        <v>2855</v>
      </c>
      <c r="AG1677"/>
      <c r="AH1677"/>
      <c r="AI1677" t="s">
        <v>677</v>
      </c>
      <c r="AJ1677"/>
      <c r="AK1677" t="s">
        <v>44</v>
      </c>
      <c r="AL1677"/>
      <c r="AM1677"/>
      <c r="AN1677" t="s">
        <v>465</v>
      </c>
      <c r="AO1677"/>
      <c r="AP1677"/>
      <c r="AQ1677"/>
      <c r="AR1677"/>
      <c r="AS1677"/>
      <c r="AT1677"/>
      <c r="AU1677"/>
      <c r="AV1677"/>
      <c r="AW1677"/>
      <c r="AX1677"/>
      <c r="AY1677" s="43"/>
      <c r="AZ1677" s="43"/>
      <c r="BA1677" s="43"/>
      <c r="BB1677" s="43"/>
      <c r="BC1677" s="173"/>
      <c r="BD1677" s="173"/>
      <c r="BE1677" s="173"/>
      <c r="BF1677" s="173"/>
      <c r="BG1677" s="166"/>
      <c r="BH1677" s="166"/>
      <c r="BI1677" s="160"/>
      <c r="BJ1677" s="43">
        <f t="shared" si="163"/>
        <v>0</v>
      </c>
      <c r="BK1677" s="44"/>
      <c r="BL1677" s="44"/>
      <c r="BM1677" s="44"/>
      <c r="BN1677" s="44"/>
      <c r="BO1677" s="2"/>
      <c r="BP1677" s="2"/>
      <c r="BQ1677"/>
      <c r="BR1677" s="2" t="s">
        <v>10975</v>
      </c>
    </row>
    <row r="1678" spans="1:70" x14ac:dyDescent="0.2">
      <c r="A1678" t="s">
        <v>3183</v>
      </c>
      <c r="B1678" t="s">
        <v>9800</v>
      </c>
      <c r="C1678" t="s">
        <v>81</v>
      </c>
      <c r="D1678" t="s">
        <v>1490</v>
      </c>
      <c r="E1678" t="s">
        <v>83</v>
      </c>
      <c r="F1678" t="s">
        <v>43</v>
      </c>
      <c r="G1678" s="22">
        <v>32</v>
      </c>
      <c r="H1678" s="22">
        <v>32</v>
      </c>
      <c r="I1678" s="22">
        <f t="shared" si="164"/>
        <v>32</v>
      </c>
      <c r="J1678" s="22"/>
      <c r="K1678" s="90"/>
      <c r="L1678" s="90"/>
      <c r="M1678" s="2"/>
      <c r="N1678" t="s">
        <v>35</v>
      </c>
      <c r="O1678" t="s">
        <v>35</v>
      </c>
      <c r="P1678" t="s">
        <v>89</v>
      </c>
      <c r="Q1678" t="s">
        <v>3499</v>
      </c>
      <c r="U1678" s="2" t="s">
        <v>37</v>
      </c>
      <c r="V1678" t="s">
        <v>9883</v>
      </c>
      <c r="Y1678" s="90"/>
      <c r="Z1678" s="2">
        <v>3</v>
      </c>
      <c r="AA1678" s="22">
        <v>79</v>
      </c>
      <c r="AB1678" s="22"/>
      <c r="AC1678" s="22"/>
      <c r="AD1678" s="22"/>
      <c r="AE1678" s="22"/>
      <c r="AF1678" t="s">
        <v>378</v>
      </c>
      <c r="AI1678" t="s">
        <v>677</v>
      </c>
      <c r="AK1678" t="s">
        <v>44</v>
      </c>
      <c r="AN1678" t="s">
        <v>465</v>
      </c>
      <c r="AU1678"/>
      <c r="AV1678"/>
      <c r="AW1678"/>
      <c r="AX1678"/>
      <c r="BC1678" s="173"/>
      <c r="BD1678" s="173"/>
      <c r="BE1678" s="173"/>
      <c r="BF1678" s="173"/>
      <c r="BG1678" s="166"/>
      <c r="BH1678" s="166"/>
      <c r="BI1678" s="160"/>
      <c r="BJ1678" s="43">
        <f t="shared" si="163"/>
        <v>0</v>
      </c>
      <c r="BK1678" s="44"/>
      <c r="BL1678" s="44"/>
      <c r="BM1678" s="44"/>
      <c r="BN1678" s="44"/>
      <c r="BR1678" s="2" t="s">
        <v>10975</v>
      </c>
    </row>
    <row r="1679" spans="1:70" x14ac:dyDescent="0.2">
      <c r="A1679" t="s">
        <v>3183</v>
      </c>
      <c r="B1679" t="s">
        <v>9800</v>
      </c>
      <c r="C1679" t="s">
        <v>81</v>
      </c>
      <c r="D1679" t="s">
        <v>1490</v>
      </c>
      <c r="E1679" t="s">
        <v>83</v>
      </c>
      <c r="F1679" t="s">
        <v>43</v>
      </c>
      <c r="G1679" s="22">
        <v>32</v>
      </c>
      <c r="H1679" s="22">
        <v>32</v>
      </c>
      <c r="I1679" s="22">
        <f t="shared" si="164"/>
        <v>32</v>
      </c>
      <c r="J1679" s="22"/>
      <c r="K1679" s="90"/>
      <c r="L1679" s="90"/>
      <c r="M1679" s="2"/>
      <c r="N1679" t="s">
        <v>35</v>
      </c>
      <c r="O1679" t="s">
        <v>35</v>
      </c>
      <c r="P1679" t="s">
        <v>89</v>
      </c>
      <c r="Q1679" t="s">
        <v>9835</v>
      </c>
      <c r="U1679" s="2" t="s">
        <v>37</v>
      </c>
      <c r="V1679" t="s">
        <v>9884</v>
      </c>
      <c r="Y1679" s="90"/>
      <c r="Z1679" s="2">
        <v>2</v>
      </c>
      <c r="AA1679" s="22">
        <v>55</v>
      </c>
      <c r="AB1679" s="22"/>
      <c r="AC1679" s="22"/>
      <c r="AD1679" s="22"/>
      <c r="AE1679" s="22"/>
      <c r="AF1679" t="s">
        <v>435</v>
      </c>
      <c r="AI1679" t="s">
        <v>677</v>
      </c>
      <c r="AK1679" t="s">
        <v>44</v>
      </c>
      <c r="AN1679" t="s">
        <v>465</v>
      </c>
      <c r="AU1679"/>
      <c r="AV1679"/>
      <c r="AW1679"/>
      <c r="AX1679"/>
      <c r="BC1679" s="173"/>
      <c r="BD1679" s="173"/>
      <c r="BE1679" s="173"/>
      <c r="BF1679" s="173"/>
      <c r="BG1679" s="166"/>
      <c r="BH1679" s="166"/>
      <c r="BI1679" s="160"/>
      <c r="BJ1679" s="43">
        <f t="shared" si="163"/>
        <v>0</v>
      </c>
      <c r="BK1679" s="44"/>
      <c r="BL1679" s="44"/>
      <c r="BM1679" s="44"/>
      <c r="BN1679" s="44"/>
      <c r="BR1679" s="2" t="s">
        <v>10975</v>
      </c>
    </row>
    <row r="1680" spans="1:70" s="61" customFormat="1" x14ac:dyDescent="0.2">
      <c r="A1680" t="s">
        <v>3183</v>
      </c>
      <c r="B1680" t="s">
        <v>9800</v>
      </c>
      <c r="C1680" t="s">
        <v>81</v>
      </c>
      <c r="D1680" t="s">
        <v>1490</v>
      </c>
      <c r="E1680" t="s">
        <v>83</v>
      </c>
      <c r="F1680" t="s">
        <v>43</v>
      </c>
      <c r="G1680" s="22">
        <v>32</v>
      </c>
      <c r="H1680" s="22">
        <v>32</v>
      </c>
      <c r="I1680" s="22">
        <f t="shared" si="164"/>
        <v>32</v>
      </c>
      <c r="J1680" s="22"/>
      <c r="K1680" s="90"/>
      <c r="L1680" s="90"/>
      <c r="M1680" s="2"/>
      <c r="N1680" t="s">
        <v>35</v>
      </c>
      <c r="O1680" t="s">
        <v>35</v>
      </c>
      <c r="P1680" t="s">
        <v>89</v>
      </c>
      <c r="Q1680" t="s">
        <v>3476</v>
      </c>
      <c r="R1680"/>
      <c r="S1680"/>
      <c r="T1680"/>
      <c r="U1680" s="2" t="s">
        <v>37</v>
      </c>
      <c r="V1680" t="s">
        <v>9885</v>
      </c>
      <c r="W1680"/>
      <c r="X1680"/>
      <c r="Y1680" s="90"/>
      <c r="Z1680" s="2">
        <v>2</v>
      </c>
      <c r="AA1680" s="22">
        <v>61</v>
      </c>
      <c r="AB1680" s="22"/>
      <c r="AC1680" s="22"/>
      <c r="AD1680" s="22"/>
      <c r="AE1680" s="45" t="s">
        <v>7551</v>
      </c>
      <c r="AF1680" t="s">
        <v>1687</v>
      </c>
      <c r="AG1680"/>
      <c r="AH1680"/>
      <c r="AI1680" t="s">
        <v>2842</v>
      </c>
      <c r="AJ1680"/>
      <c r="AK1680" t="s">
        <v>44</v>
      </c>
      <c r="AL1680"/>
      <c r="AM1680"/>
      <c r="AN1680" t="s">
        <v>465</v>
      </c>
      <c r="AO1680"/>
      <c r="AP1680"/>
      <c r="AQ1680"/>
      <c r="AR1680"/>
      <c r="AS1680"/>
      <c r="AT1680"/>
      <c r="AU1680" s="2"/>
      <c r="AV1680"/>
      <c r="AW1680" s="2"/>
      <c r="AX1680"/>
      <c r="AY1680" s="43"/>
      <c r="AZ1680" s="43"/>
      <c r="BA1680" s="43"/>
      <c r="BB1680" s="43"/>
      <c r="BC1680" s="173"/>
      <c r="BD1680" s="173"/>
      <c r="BE1680" s="173"/>
      <c r="BF1680" s="173"/>
      <c r="BG1680" s="166"/>
      <c r="BH1680" s="166"/>
      <c r="BI1680" s="160"/>
      <c r="BJ1680" s="43">
        <f t="shared" si="163"/>
        <v>0</v>
      </c>
      <c r="BK1680" s="44"/>
      <c r="BL1680" s="44"/>
      <c r="BM1680" s="43">
        <f>BJ1680</f>
        <v>0</v>
      </c>
      <c r="BN1680" s="44"/>
      <c r="BO1680" s="2"/>
      <c r="BP1680" s="2"/>
      <c r="BQ1680"/>
      <c r="BR1680" s="2" t="s">
        <v>10975</v>
      </c>
    </row>
    <row r="1681" spans="1:70" x14ac:dyDescent="0.2">
      <c r="A1681" t="s">
        <v>3183</v>
      </c>
      <c r="B1681" t="s">
        <v>9800</v>
      </c>
      <c r="C1681" t="s">
        <v>81</v>
      </c>
      <c r="D1681" t="s">
        <v>1490</v>
      </c>
      <c r="E1681" t="s">
        <v>83</v>
      </c>
      <c r="F1681" t="s">
        <v>43</v>
      </c>
      <c r="G1681" s="22">
        <v>32</v>
      </c>
      <c r="H1681" s="22">
        <v>32</v>
      </c>
      <c r="I1681" s="22">
        <f t="shared" si="164"/>
        <v>32</v>
      </c>
      <c r="J1681" s="22"/>
      <c r="K1681" s="90"/>
      <c r="L1681" s="90"/>
      <c r="M1681" s="2"/>
      <c r="N1681" t="s">
        <v>35</v>
      </c>
      <c r="O1681" t="s">
        <v>35</v>
      </c>
      <c r="P1681" t="s">
        <v>89</v>
      </c>
      <c r="Q1681" t="s">
        <v>3505</v>
      </c>
      <c r="U1681" s="2" t="s">
        <v>37</v>
      </c>
      <c r="V1681" t="s">
        <v>9886</v>
      </c>
      <c r="Y1681" s="90"/>
      <c r="Z1681" s="2">
        <v>2</v>
      </c>
      <c r="AA1681" s="22">
        <v>60</v>
      </c>
      <c r="AB1681" s="22"/>
      <c r="AC1681" s="22"/>
      <c r="AD1681" s="22"/>
      <c r="AE1681" s="45" t="s">
        <v>7551</v>
      </c>
      <c r="AF1681" t="s">
        <v>1689</v>
      </c>
      <c r="AI1681" t="s">
        <v>2842</v>
      </c>
      <c r="AK1681" t="s">
        <v>44</v>
      </c>
      <c r="AN1681" t="s">
        <v>465</v>
      </c>
      <c r="AV1681"/>
      <c r="AX1681"/>
      <c r="BC1681" s="173"/>
      <c r="BD1681" s="173"/>
      <c r="BE1681" s="173"/>
      <c r="BF1681" s="173"/>
      <c r="BG1681" s="166"/>
      <c r="BH1681" s="166"/>
      <c r="BI1681" s="160"/>
      <c r="BJ1681" s="43">
        <f t="shared" si="163"/>
        <v>0</v>
      </c>
      <c r="BK1681" s="44"/>
      <c r="BL1681" s="44"/>
      <c r="BM1681" s="43">
        <f>BJ1681</f>
        <v>0</v>
      </c>
      <c r="BN1681" s="44"/>
      <c r="BR1681" s="2" t="s">
        <v>10975</v>
      </c>
    </row>
    <row r="1682" spans="1:70" x14ac:dyDescent="0.2">
      <c r="A1682" t="s">
        <v>3183</v>
      </c>
      <c r="B1682" t="s">
        <v>9800</v>
      </c>
      <c r="C1682" t="s">
        <v>81</v>
      </c>
      <c r="D1682" t="s">
        <v>1490</v>
      </c>
      <c r="E1682" t="s">
        <v>83</v>
      </c>
      <c r="F1682" t="s">
        <v>43</v>
      </c>
      <c r="G1682" s="22">
        <v>32</v>
      </c>
      <c r="H1682" s="22">
        <v>32</v>
      </c>
      <c r="I1682" s="22">
        <f t="shared" si="164"/>
        <v>32</v>
      </c>
      <c r="J1682" s="22"/>
      <c r="K1682" s="90"/>
      <c r="L1682" s="90"/>
      <c r="M1682" s="2"/>
      <c r="N1682" t="s">
        <v>35</v>
      </c>
      <c r="O1682" t="s">
        <v>35</v>
      </c>
      <c r="P1682" t="s">
        <v>89</v>
      </c>
      <c r="Q1682" t="s">
        <v>9835</v>
      </c>
      <c r="U1682" s="2" t="s">
        <v>37</v>
      </c>
      <c r="V1682" t="s">
        <v>9887</v>
      </c>
      <c r="Y1682" s="90"/>
      <c r="Z1682" s="2">
        <v>1</v>
      </c>
      <c r="AA1682" s="22">
        <v>60</v>
      </c>
      <c r="AB1682" s="22"/>
      <c r="AC1682" s="22"/>
      <c r="AD1682" s="22"/>
      <c r="AE1682" s="45" t="s">
        <v>8731</v>
      </c>
      <c r="AF1682" t="s">
        <v>3603</v>
      </c>
      <c r="AI1682" t="s">
        <v>9292</v>
      </c>
      <c r="AK1682" t="s">
        <v>181</v>
      </c>
      <c r="AN1682" t="s">
        <v>465</v>
      </c>
      <c r="AT1682" s="2"/>
      <c r="AU1682"/>
      <c r="AV1682"/>
      <c r="AX1682"/>
      <c r="BC1682" s="173"/>
      <c r="BD1682" s="173"/>
      <c r="BE1682" s="173"/>
      <c r="BF1682" s="173"/>
      <c r="BG1682" s="166"/>
      <c r="BH1682" s="166"/>
      <c r="BI1682" s="160"/>
      <c r="BJ1682" s="43">
        <f t="shared" si="163"/>
        <v>0</v>
      </c>
      <c r="BK1682" s="44"/>
      <c r="BL1682" s="43">
        <f>BJ1682</f>
        <v>0</v>
      </c>
      <c r="BM1682" s="44"/>
      <c r="BN1682" s="44"/>
      <c r="BR1682" s="2" t="s">
        <v>10975</v>
      </c>
    </row>
    <row r="1683" spans="1:70" x14ac:dyDescent="0.2">
      <c r="A1683" t="s">
        <v>3183</v>
      </c>
      <c r="B1683" t="s">
        <v>9800</v>
      </c>
      <c r="C1683" t="s">
        <v>81</v>
      </c>
      <c r="D1683" t="s">
        <v>1490</v>
      </c>
      <c r="E1683" t="s">
        <v>83</v>
      </c>
      <c r="F1683" t="s">
        <v>43</v>
      </c>
      <c r="G1683" s="22">
        <v>32</v>
      </c>
      <c r="H1683" s="22">
        <v>32</v>
      </c>
      <c r="I1683" s="22">
        <f t="shared" si="164"/>
        <v>32</v>
      </c>
      <c r="J1683" s="22"/>
      <c r="K1683" s="90"/>
      <c r="L1683" s="90"/>
      <c r="M1683" s="2"/>
      <c r="N1683" t="s">
        <v>35</v>
      </c>
      <c r="O1683" t="s">
        <v>35</v>
      </c>
      <c r="P1683" t="s">
        <v>89</v>
      </c>
      <c r="Q1683" t="s">
        <v>3501</v>
      </c>
      <c r="U1683" s="2" t="s">
        <v>37</v>
      </c>
      <c r="V1683" t="s">
        <v>9888</v>
      </c>
      <c r="Y1683" s="90"/>
      <c r="Z1683" s="2">
        <v>1</v>
      </c>
      <c r="AA1683" s="22">
        <v>61</v>
      </c>
      <c r="AB1683" s="22"/>
      <c r="AC1683" s="22"/>
      <c r="AD1683" s="22"/>
      <c r="AE1683" s="45" t="s">
        <v>8731</v>
      </c>
      <c r="AF1683" t="s">
        <v>3605</v>
      </c>
      <c r="AI1683" t="s">
        <v>9292</v>
      </c>
      <c r="AK1683" t="s">
        <v>181</v>
      </c>
      <c r="AN1683" t="s">
        <v>465</v>
      </c>
      <c r="AT1683" s="2"/>
      <c r="AU1683"/>
      <c r="AV1683"/>
      <c r="AX1683"/>
      <c r="BC1683" s="173"/>
      <c r="BD1683" s="173"/>
      <c r="BE1683" s="173"/>
      <c r="BF1683" s="173"/>
      <c r="BG1683" s="166"/>
      <c r="BH1683" s="166"/>
      <c r="BI1683" s="160"/>
      <c r="BJ1683" s="43">
        <f t="shared" si="163"/>
        <v>0</v>
      </c>
      <c r="BK1683" s="44"/>
      <c r="BL1683" s="43">
        <f>BJ1683</f>
        <v>0</v>
      </c>
      <c r="BM1683" s="44"/>
      <c r="BN1683" s="44"/>
      <c r="BR1683" s="2" t="s">
        <v>10975</v>
      </c>
    </row>
    <row r="1684" spans="1:70" x14ac:dyDescent="0.2">
      <c r="A1684" t="s">
        <v>3183</v>
      </c>
      <c r="B1684" t="s">
        <v>9800</v>
      </c>
      <c r="C1684" t="s">
        <v>81</v>
      </c>
      <c r="D1684" t="s">
        <v>1490</v>
      </c>
      <c r="E1684" t="s">
        <v>83</v>
      </c>
      <c r="F1684" t="s">
        <v>43</v>
      </c>
      <c r="G1684" s="22">
        <v>32</v>
      </c>
      <c r="H1684" s="22">
        <v>32</v>
      </c>
      <c r="I1684" s="22">
        <f t="shared" si="164"/>
        <v>32</v>
      </c>
      <c r="J1684" s="22"/>
      <c r="K1684" s="90"/>
      <c r="L1684" s="90"/>
      <c r="M1684" s="2"/>
      <c r="N1684" t="s">
        <v>35</v>
      </c>
      <c r="O1684" t="s">
        <v>35</v>
      </c>
      <c r="P1684" t="s">
        <v>89</v>
      </c>
      <c r="Q1684" t="s">
        <v>3501</v>
      </c>
      <c r="U1684" s="2" t="s">
        <v>37</v>
      </c>
      <c r="V1684" t="s">
        <v>9889</v>
      </c>
      <c r="Y1684" s="90"/>
      <c r="Z1684" s="2">
        <v>1</v>
      </c>
      <c r="AA1684" s="22">
        <v>59</v>
      </c>
      <c r="AB1684" s="22"/>
      <c r="AC1684" s="22"/>
      <c r="AD1684" s="22"/>
      <c r="AE1684" s="45" t="s">
        <v>8731</v>
      </c>
      <c r="AF1684" t="s">
        <v>3607</v>
      </c>
      <c r="AI1684" t="s">
        <v>9292</v>
      </c>
      <c r="AK1684" t="s">
        <v>181</v>
      </c>
      <c r="AN1684" t="s">
        <v>465</v>
      </c>
      <c r="AT1684" s="2"/>
      <c r="AU1684"/>
      <c r="AV1684"/>
      <c r="AX1684"/>
      <c r="BC1684" s="173"/>
      <c r="BD1684" s="173"/>
      <c r="BE1684" s="173"/>
      <c r="BF1684" s="173"/>
      <c r="BG1684" s="166"/>
      <c r="BH1684" s="166"/>
      <c r="BI1684" s="160"/>
      <c r="BJ1684" s="43">
        <f t="shared" si="163"/>
        <v>0</v>
      </c>
      <c r="BK1684" s="44"/>
      <c r="BL1684" s="43">
        <f>BJ1684</f>
        <v>0</v>
      </c>
      <c r="BM1684" s="44"/>
      <c r="BN1684" s="44"/>
      <c r="BR1684" s="2" t="s">
        <v>10975</v>
      </c>
    </row>
    <row r="1685" spans="1:70" x14ac:dyDescent="0.2">
      <c r="A1685" t="s">
        <v>3183</v>
      </c>
      <c r="B1685" t="s">
        <v>9800</v>
      </c>
      <c r="C1685" t="s">
        <v>81</v>
      </c>
      <c r="D1685" t="s">
        <v>1490</v>
      </c>
      <c r="E1685" t="s">
        <v>83</v>
      </c>
      <c r="F1685" t="s">
        <v>43</v>
      </c>
      <c r="G1685" s="22">
        <v>32</v>
      </c>
      <c r="H1685" s="22">
        <v>32</v>
      </c>
      <c r="I1685" s="22">
        <f t="shared" si="164"/>
        <v>32</v>
      </c>
      <c r="J1685" s="22"/>
      <c r="K1685" s="90"/>
      <c r="L1685" s="90"/>
      <c r="M1685" s="2"/>
      <c r="N1685" t="s">
        <v>35</v>
      </c>
      <c r="O1685" t="s">
        <v>35</v>
      </c>
      <c r="P1685" t="s">
        <v>89</v>
      </c>
      <c r="Q1685" t="s">
        <v>3450</v>
      </c>
      <c r="U1685" s="2" t="s">
        <v>37</v>
      </c>
      <c r="V1685" t="s">
        <v>9890</v>
      </c>
      <c r="Y1685" s="90"/>
      <c r="Z1685" s="2">
        <v>1</v>
      </c>
      <c r="AA1685" s="22">
        <v>60</v>
      </c>
      <c r="AB1685" s="22"/>
      <c r="AC1685" s="22"/>
      <c r="AD1685" s="22"/>
      <c r="AE1685" s="45" t="s">
        <v>8731</v>
      </c>
      <c r="AF1685" t="s">
        <v>3609</v>
      </c>
      <c r="AI1685" t="s">
        <v>9292</v>
      </c>
      <c r="AK1685" t="s">
        <v>181</v>
      </c>
      <c r="AN1685" t="s">
        <v>465</v>
      </c>
      <c r="AT1685" s="2"/>
      <c r="AU1685"/>
      <c r="AV1685"/>
      <c r="AX1685"/>
      <c r="BC1685" s="173"/>
      <c r="BD1685" s="173"/>
      <c r="BE1685" s="173"/>
      <c r="BF1685" s="173"/>
      <c r="BG1685" s="166"/>
      <c r="BH1685" s="166"/>
      <c r="BI1685" s="160"/>
      <c r="BJ1685" s="43">
        <f t="shared" si="163"/>
        <v>0</v>
      </c>
      <c r="BK1685" s="44"/>
      <c r="BL1685" s="43">
        <f>BJ1685</f>
        <v>0</v>
      </c>
      <c r="BM1685" s="44"/>
      <c r="BN1685" s="44"/>
      <c r="BR1685" s="2" t="s">
        <v>10975</v>
      </c>
    </row>
    <row r="1686" spans="1:70" x14ac:dyDescent="0.2">
      <c r="A1686" t="s">
        <v>3183</v>
      </c>
      <c r="B1686" t="s">
        <v>9800</v>
      </c>
      <c r="C1686" t="s">
        <v>81</v>
      </c>
      <c r="D1686" t="s">
        <v>1490</v>
      </c>
      <c r="E1686" t="s">
        <v>83</v>
      </c>
      <c r="F1686" t="s">
        <v>43</v>
      </c>
      <c r="G1686" s="22">
        <v>32</v>
      </c>
      <c r="H1686" s="22">
        <v>32</v>
      </c>
      <c r="I1686" s="22">
        <f t="shared" si="164"/>
        <v>32</v>
      </c>
      <c r="J1686" s="22"/>
      <c r="K1686" s="90"/>
      <c r="L1686" s="90"/>
      <c r="M1686" s="2"/>
      <c r="N1686" t="s">
        <v>35</v>
      </c>
      <c r="O1686" t="s">
        <v>35</v>
      </c>
      <c r="P1686" t="s">
        <v>89</v>
      </c>
      <c r="Q1686" t="s">
        <v>3466</v>
      </c>
      <c r="U1686" s="2" t="s">
        <v>37</v>
      </c>
      <c r="V1686" t="s">
        <v>9891</v>
      </c>
      <c r="Y1686" s="90"/>
      <c r="Z1686" s="2">
        <v>1</v>
      </c>
      <c r="AA1686" s="22">
        <v>60</v>
      </c>
      <c r="AB1686" s="22"/>
      <c r="AC1686" s="22"/>
      <c r="AD1686" s="22"/>
      <c r="AE1686" s="45" t="s">
        <v>8731</v>
      </c>
      <c r="AF1686" t="s">
        <v>3611</v>
      </c>
      <c r="AI1686" t="s">
        <v>9292</v>
      </c>
      <c r="AK1686" t="s">
        <v>181</v>
      </c>
      <c r="AN1686" t="s">
        <v>465</v>
      </c>
      <c r="AT1686" s="2"/>
      <c r="AU1686"/>
      <c r="AV1686"/>
      <c r="AX1686"/>
      <c r="BC1686" s="173"/>
      <c r="BD1686" s="173"/>
      <c r="BE1686" s="173"/>
      <c r="BF1686" s="173"/>
      <c r="BG1686" s="166"/>
      <c r="BH1686" s="166"/>
      <c r="BI1686" s="160"/>
      <c r="BJ1686" s="43">
        <f t="shared" si="163"/>
        <v>0</v>
      </c>
      <c r="BK1686" s="44"/>
      <c r="BL1686" s="43">
        <f>BJ1686</f>
        <v>0</v>
      </c>
      <c r="BM1686" s="44"/>
      <c r="BN1686" s="44"/>
      <c r="BR1686" s="2" t="s">
        <v>10975</v>
      </c>
    </row>
    <row r="1687" spans="1:70" s="61" customFormat="1" x14ac:dyDescent="0.2">
      <c r="A1687" s="61" t="s">
        <v>3183</v>
      </c>
      <c r="B1687" s="61" t="s">
        <v>9800</v>
      </c>
      <c r="C1687" s="61" t="s">
        <v>81</v>
      </c>
      <c r="D1687" t="s">
        <v>1490</v>
      </c>
      <c r="E1687" t="s">
        <v>83</v>
      </c>
      <c r="F1687" t="s">
        <v>43</v>
      </c>
      <c r="G1687" s="62">
        <v>32</v>
      </c>
      <c r="H1687" s="62">
        <v>32</v>
      </c>
      <c r="I1687" s="62">
        <f t="shared" si="164"/>
        <v>32</v>
      </c>
      <c r="J1687" s="62"/>
      <c r="K1687" s="91"/>
      <c r="L1687" s="91"/>
      <c r="M1687" s="63"/>
      <c r="N1687" s="61" t="s">
        <v>35</v>
      </c>
      <c r="O1687" s="61" t="s">
        <v>35</v>
      </c>
      <c r="P1687" s="61" t="s">
        <v>89</v>
      </c>
      <c r="Q1687" s="61" t="s">
        <v>9815</v>
      </c>
      <c r="R1687"/>
      <c r="S1687"/>
      <c r="T1687"/>
      <c r="U1687" s="63" t="s">
        <v>37</v>
      </c>
      <c r="V1687" s="61" t="s">
        <v>9892</v>
      </c>
      <c r="W1687"/>
      <c r="Y1687" s="90"/>
      <c r="Z1687" s="63">
        <v>1</v>
      </c>
      <c r="AA1687" s="62">
        <v>60</v>
      </c>
      <c r="AB1687" s="62"/>
      <c r="AC1687" s="62"/>
      <c r="AD1687" s="62"/>
      <c r="AE1687" s="64" t="s">
        <v>8731</v>
      </c>
      <c r="AF1687" s="61" t="s">
        <v>3613</v>
      </c>
      <c r="AG1687"/>
      <c r="AH1687"/>
      <c r="AI1687" s="61" t="s">
        <v>9292</v>
      </c>
      <c r="AJ1687"/>
      <c r="AK1687" t="s">
        <v>181</v>
      </c>
      <c r="AL1687"/>
      <c r="AM1687"/>
      <c r="AN1687" t="s">
        <v>465</v>
      </c>
      <c r="AO1687"/>
      <c r="AP1687"/>
      <c r="AQ1687"/>
      <c r="AR1687"/>
      <c r="AT1687" s="63"/>
      <c r="AW1687" s="63"/>
      <c r="AY1687" s="65"/>
      <c r="AZ1687" s="65"/>
      <c r="BA1687" s="65"/>
      <c r="BB1687" s="65"/>
      <c r="BC1687" s="173"/>
      <c r="BD1687" s="173"/>
      <c r="BE1687" s="173"/>
      <c r="BF1687" s="173"/>
      <c r="BG1687" s="169"/>
      <c r="BH1687" s="169"/>
      <c r="BI1687" s="170"/>
      <c r="BJ1687" s="43">
        <f t="shared" si="163"/>
        <v>0</v>
      </c>
      <c r="BK1687" s="66"/>
      <c r="BL1687" s="65"/>
      <c r="BM1687" s="66"/>
      <c r="BN1687" s="66"/>
      <c r="BO1687" s="68" t="s">
        <v>7810</v>
      </c>
      <c r="BP1687" s="63"/>
      <c r="BR1687" s="2" t="s">
        <v>10975</v>
      </c>
    </row>
    <row r="1688" spans="1:70" x14ac:dyDescent="0.2">
      <c r="A1688" t="s">
        <v>3183</v>
      </c>
      <c r="B1688" t="s">
        <v>9800</v>
      </c>
      <c r="C1688" t="s">
        <v>81</v>
      </c>
      <c r="D1688" t="s">
        <v>1490</v>
      </c>
      <c r="E1688" t="s">
        <v>83</v>
      </c>
      <c r="F1688" t="s">
        <v>43</v>
      </c>
      <c r="G1688" s="22">
        <v>32</v>
      </c>
      <c r="H1688" s="22">
        <v>32</v>
      </c>
      <c r="I1688" s="22">
        <f t="shared" si="164"/>
        <v>32</v>
      </c>
      <c r="J1688" s="22"/>
      <c r="K1688" s="90"/>
      <c r="L1688" s="90"/>
      <c r="M1688" s="2"/>
      <c r="N1688" t="s">
        <v>35</v>
      </c>
      <c r="O1688" t="s">
        <v>35</v>
      </c>
      <c r="P1688" t="s">
        <v>89</v>
      </c>
      <c r="Q1688" t="s">
        <v>3476</v>
      </c>
      <c r="U1688" s="2" t="s">
        <v>37</v>
      </c>
      <c r="V1688" t="s">
        <v>9893</v>
      </c>
      <c r="Y1688" s="90"/>
      <c r="Z1688" s="2">
        <v>1</v>
      </c>
      <c r="AA1688" s="22">
        <v>60</v>
      </c>
      <c r="AB1688" s="22"/>
      <c r="AC1688" s="22"/>
      <c r="AD1688" s="22"/>
      <c r="AE1688" s="45" t="s">
        <v>8731</v>
      </c>
      <c r="AF1688" t="s">
        <v>3615</v>
      </c>
      <c r="AI1688" t="s">
        <v>9292</v>
      </c>
      <c r="AK1688" t="s">
        <v>181</v>
      </c>
      <c r="AN1688" t="s">
        <v>465</v>
      </c>
      <c r="AT1688" s="2"/>
      <c r="AU1688"/>
      <c r="AV1688"/>
      <c r="AX1688"/>
      <c r="BC1688" s="173"/>
      <c r="BD1688" s="173"/>
      <c r="BE1688" s="173"/>
      <c r="BF1688" s="173"/>
      <c r="BG1688" s="166"/>
      <c r="BH1688" s="166"/>
      <c r="BI1688" s="160"/>
      <c r="BJ1688" s="43">
        <f t="shared" si="163"/>
        <v>0</v>
      </c>
      <c r="BK1688" s="44"/>
      <c r="BL1688" s="43">
        <f>BJ1688</f>
        <v>0</v>
      </c>
      <c r="BM1688" s="44"/>
      <c r="BN1688" s="44"/>
      <c r="BR1688" s="2" t="s">
        <v>10975</v>
      </c>
    </row>
    <row r="1689" spans="1:70" x14ac:dyDescent="0.2">
      <c r="A1689" t="s">
        <v>3183</v>
      </c>
      <c r="B1689" t="s">
        <v>9800</v>
      </c>
      <c r="C1689" t="s">
        <v>81</v>
      </c>
      <c r="D1689" t="s">
        <v>1490</v>
      </c>
      <c r="E1689" t="s">
        <v>83</v>
      </c>
      <c r="F1689" t="s">
        <v>43</v>
      </c>
      <c r="G1689" s="22">
        <v>32</v>
      </c>
      <c r="H1689" s="22">
        <v>32</v>
      </c>
      <c r="I1689" s="22">
        <f t="shared" si="164"/>
        <v>32</v>
      </c>
      <c r="J1689" s="22"/>
      <c r="K1689" s="90"/>
      <c r="L1689" s="90"/>
      <c r="M1689" s="2"/>
      <c r="N1689" t="s">
        <v>35</v>
      </c>
      <c r="O1689" t="s">
        <v>35</v>
      </c>
      <c r="P1689" t="s">
        <v>89</v>
      </c>
      <c r="Q1689" t="s">
        <v>3512</v>
      </c>
      <c r="U1689" s="2" t="s">
        <v>37</v>
      </c>
      <c r="V1689" t="s">
        <v>9894</v>
      </c>
      <c r="Y1689" s="90"/>
      <c r="Z1689" s="2">
        <v>1</v>
      </c>
      <c r="AA1689" s="22">
        <v>59</v>
      </c>
      <c r="AB1689" s="22"/>
      <c r="AC1689" s="22"/>
      <c r="AD1689" s="22"/>
      <c r="AE1689" s="45" t="s">
        <v>8731</v>
      </c>
      <c r="AF1689" t="s">
        <v>3617</v>
      </c>
      <c r="AI1689" t="s">
        <v>9292</v>
      </c>
      <c r="AK1689" t="s">
        <v>181</v>
      </c>
      <c r="AN1689" t="s">
        <v>465</v>
      </c>
      <c r="AT1689" s="2"/>
      <c r="AU1689"/>
      <c r="AV1689"/>
      <c r="AX1689"/>
      <c r="BC1689" s="173"/>
      <c r="BD1689" s="173"/>
      <c r="BE1689" s="173"/>
      <c r="BF1689" s="173"/>
      <c r="BG1689" s="166"/>
      <c r="BH1689" s="166"/>
      <c r="BI1689" s="160"/>
      <c r="BJ1689" s="43">
        <f t="shared" si="163"/>
        <v>0</v>
      </c>
      <c r="BK1689" s="44"/>
      <c r="BL1689" s="43">
        <f>BJ1689</f>
        <v>0</v>
      </c>
      <c r="BM1689" s="44"/>
      <c r="BN1689" s="44"/>
      <c r="BR1689" s="2" t="s">
        <v>10975</v>
      </c>
    </row>
    <row r="1690" spans="1:70" x14ac:dyDescent="0.2">
      <c r="A1690" t="s">
        <v>3183</v>
      </c>
      <c r="B1690" t="s">
        <v>9800</v>
      </c>
      <c r="C1690" t="s">
        <v>81</v>
      </c>
      <c r="D1690" t="s">
        <v>1490</v>
      </c>
      <c r="E1690" t="s">
        <v>83</v>
      </c>
      <c r="F1690" t="s">
        <v>43</v>
      </c>
      <c r="G1690" s="22">
        <v>32</v>
      </c>
      <c r="H1690" s="22">
        <v>32</v>
      </c>
      <c r="I1690" s="22">
        <f t="shared" si="164"/>
        <v>32</v>
      </c>
      <c r="J1690" s="22"/>
      <c r="K1690" s="90"/>
      <c r="L1690" s="90"/>
      <c r="M1690" s="2"/>
      <c r="N1690" t="s">
        <v>35</v>
      </c>
      <c r="O1690" t="s">
        <v>35</v>
      </c>
      <c r="P1690" t="s">
        <v>89</v>
      </c>
      <c r="Q1690" t="s">
        <v>3450</v>
      </c>
      <c r="U1690" s="2" t="s">
        <v>37</v>
      </c>
      <c r="V1690" t="s">
        <v>9895</v>
      </c>
      <c r="Y1690" s="90"/>
      <c r="Z1690" s="2">
        <v>3</v>
      </c>
      <c r="AA1690" s="22">
        <v>87</v>
      </c>
      <c r="AB1690" s="22"/>
      <c r="AC1690" s="22"/>
      <c r="AD1690" s="22"/>
      <c r="AE1690" s="22"/>
      <c r="AF1690" t="s">
        <v>9896</v>
      </c>
      <c r="AI1690" t="s">
        <v>677</v>
      </c>
      <c r="AK1690" t="s">
        <v>44</v>
      </c>
      <c r="AN1690" t="s">
        <v>465</v>
      </c>
      <c r="AU1690"/>
      <c r="AV1690"/>
      <c r="AW1690"/>
      <c r="AX1690"/>
      <c r="BC1690" s="173"/>
      <c r="BD1690" s="173"/>
      <c r="BE1690" s="173"/>
      <c r="BF1690" s="173"/>
      <c r="BG1690" s="166"/>
      <c r="BH1690" s="166"/>
      <c r="BI1690" s="160"/>
      <c r="BJ1690" s="43">
        <f t="shared" si="163"/>
        <v>0</v>
      </c>
      <c r="BK1690" s="44"/>
      <c r="BL1690" s="44"/>
      <c r="BM1690" s="44"/>
      <c r="BN1690" s="44"/>
      <c r="BR1690" s="2" t="s">
        <v>10975</v>
      </c>
    </row>
    <row r="1691" spans="1:70" x14ac:dyDescent="0.2">
      <c r="A1691" t="s">
        <v>3183</v>
      </c>
      <c r="B1691" t="s">
        <v>9800</v>
      </c>
      <c r="C1691" t="s">
        <v>81</v>
      </c>
      <c r="D1691" t="s">
        <v>1490</v>
      </c>
      <c r="E1691" t="s">
        <v>83</v>
      </c>
      <c r="F1691" t="s">
        <v>43</v>
      </c>
      <c r="G1691" s="22">
        <v>32</v>
      </c>
      <c r="H1691" s="22">
        <v>32</v>
      </c>
      <c r="I1691" s="22">
        <f t="shared" si="164"/>
        <v>32</v>
      </c>
      <c r="J1691" s="22"/>
      <c r="K1691" s="90"/>
      <c r="L1691" s="90"/>
      <c r="M1691" s="2"/>
      <c r="N1691" t="s">
        <v>35</v>
      </c>
      <c r="O1691" t="s">
        <v>35</v>
      </c>
      <c r="P1691" t="s">
        <v>89</v>
      </c>
      <c r="Q1691" t="s">
        <v>3457</v>
      </c>
      <c r="U1691" s="2" t="s">
        <v>37</v>
      </c>
      <c r="V1691" t="s">
        <v>9897</v>
      </c>
      <c r="Y1691" s="90"/>
      <c r="Z1691" s="2">
        <v>2</v>
      </c>
      <c r="AA1691" s="22">
        <v>53</v>
      </c>
      <c r="AB1691" s="22"/>
      <c r="AC1691" s="22"/>
      <c r="AD1691" s="22"/>
      <c r="AE1691" s="22"/>
      <c r="AF1691" t="s">
        <v>3452</v>
      </c>
      <c r="AI1691" t="s">
        <v>677</v>
      </c>
      <c r="AK1691" t="s">
        <v>44</v>
      </c>
      <c r="AN1691" t="s">
        <v>465</v>
      </c>
      <c r="AU1691"/>
      <c r="AV1691"/>
      <c r="AW1691"/>
      <c r="AX1691"/>
      <c r="BC1691" s="173"/>
      <c r="BD1691" s="173"/>
      <c r="BE1691" s="173"/>
      <c r="BF1691" s="173"/>
      <c r="BG1691" s="166"/>
      <c r="BH1691" s="166"/>
      <c r="BI1691" s="160"/>
      <c r="BJ1691" s="43">
        <f t="shared" si="163"/>
        <v>0</v>
      </c>
      <c r="BK1691" s="44"/>
      <c r="BL1691" s="44"/>
      <c r="BM1691" s="44"/>
      <c r="BN1691" s="44"/>
      <c r="BR1691" s="2" t="s">
        <v>10975</v>
      </c>
    </row>
    <row r="1692" spans="1:70" x14ac:dyDescent="0.2">
      <c r="A1692" t="s">
        <v>3183</v>
      </c>
      <c r="B1692" t="s">
        <v>9800</v>
      </c>
      <c r="C1692" t="s">
        <v>81</v>
      </c>
      <c r="D1692" t="s">
        <v>1490</v>
      </c>
      <c r="E1692" t="s">
        <v>83</v>
      </c>
      <c r="F1692" t="s">
        <v>43</v>
      </c>
      <c r="G1692" s="22">
        <v>32</v>
      </c>
      <c r="H1692" s="22">
        <v>32</v>
      </c>
      <c r="I1692" s="22">
        <f t="shared" si="164"/>
        <v>32</v>
      </c>
      <c r="J1692" s="22"/>
      <c r="K1692" s="90"/>
      <c r="L1692" s="90"/>
      <c r="M1692" s="2"/>
      <c r="N1692" t="s">
        <v>35</v>
      </c>
      <c r="O1692" t="s">
        <v>35</v>
      </c>
      <c r="P1692" t="s">
        <v>89</v>
      </c>
      <c r="Q1692" t="s">
        <v>3227</v>
      </c>
      <c r="U1692" s="2" t="s">
        <v>37</v>
      </c>
      <c r="V1692" t="s">
        <v>9898</v>
      </c>
      <c r="Y1692" s="90"/>
      <c r="Z1692" s="2">
        <v>2</v>
      </c>
      <c r="AA1692" s="22">
        <v>56</v>
      </c>
      <c r="AB1692" s="22"/>
      <c r="AC1692" s="22"/>
      <c r="AD1692" s="22"/>
      <c r="AE1692" s="22"/>
      <c r="AF1692" t="s">
        <v>106</v>
      </c>
      <c r="AI1692" t="s">
        <v>677</v>
      </c>
      <c r="AK1692" t="s">
        <v>44</v>
      </c>
      <c r="AN1692" t="s">
        <v>465</v>
      </c>
      <c r="AU1692"/>
      <c r="AV1692"/>
      <c r="AW1692"/>
      <c r="AX1692"/>
      <c r="BC1692" s="173"/>
      <c r="BD1692" s="173"/>
      <c r="BE1692" s="173"/>
      <c r="BF1692" s="173"/>
      <c r="BG1692" s="166"/>
      <c r="BH1692" s="166"/>
      <c r="BI1692" s="160"/>
      <c r="BJ1692" s="43">
        <f t="shared" si="163"/>
        <v>0</v>
      </c>
      <c r="BK1692" s="44"/>
      <c r="BL1692" s="44"/>
      <c r="BM1692" s="44"/>
      <c r="BN1692" s="44"/>
      <c r="BR1692" s="2" t="s">
        <v>10975</v>
      </c>
    </row>
    <row r="1693" spans="1:70" x14ac:dyDescent="0.2">
      <c r="A1693" t="s">
        <v>3183</v>
      </c>
      <c r="B1693" t="s">
        <v>9800</v>
      </c>
      <c r="C1693" t="s">
        <v>81</v>
      </c>
      <c r="D1693" t="s">
        <v>1490</v>
      </c>
      <c r="E1693" t="s">
        <v>83</v>
      </c>
      <c r="F1693" t="s">
        <v>43</v>
      </c>
      <c r="G1693" s="22">
        <v>32</v>
      </c>
      <c r="H1693" s="22">
        <v>32</v>
      </c>
      <c r="I1693" s="22">
        <f t="shared" si="164"/>
        <v>32</v>
      </c>
      <c r="J1693" s="22"/>
      <c r="K1693" s="90"/>
      <c r="L1693" s="90"/>
      <c r="M1693" s="2"/>
      <c r="N1693" t="s">
        <v>35</v>
      </c>
      <c r="O1693" t="s">
        <v>35</v>
      </c>
      <c r="P1693" t="s">
        <v>89</v>
      </c>
      <c r="Q1693" t="s">
        <v>3457</v>
      </c>
      <c r="U1693" s="2" t="s">
        <v>37</v>
      </c>
      <c r="V1693" t="s">
        <v>9899</v>
      </c>
      <c r="Y1693" s="90"/>
      <c r="Z1693" s="2">
        <v>2</v>
      </c>
      <c r="AA1693" s="22">
        <v>72</v>
      </c>
      <c r="AB1693" s="22"/>
      <c r="AC1693" s="22"/>
      <c r="AD1693" s="22"/>
      <c r="AE1693" s="45" t="s">
        <v>7611</v>
      </c>
      <c r="AF1693" t="s">
        <v>109</v>
      </c>
      <c r="AI1693" t="s">
        <v>677</v>
      </c>
      <c r="AK1693" t="s">
        <v>44</v>
      </c>
      <c r="AN1693" t="s">
        <v>465</v>
      </c>
      <c r="AU1693"/>
      <c r="AX1693"/>
      <c r="BC1693" s="173"/>
      <c r="BD1693" s="173"/>
      <c r="BE1693" s="173"/>
      <c r="BF1693" s="173"/>
      <c r="BG1693" s="166"/>
      <c r="BH1693" s="166"/>
      <c r="BI1693" s="160"/>
      <c r="BJ1693" s="43">
        <f t="shared" si="163"/>
        <v>0</v>
      </c>
      <c r="BK1693" s="44"/>
      <c r="BL1693" s="44"/>
      <c r="BM1693" s="44"/>
      <c r="BN1693" s="43">
        <f>BJ1693</f>
        <v>0</v>
      </c>
      <c r="BR1693" s="2" t="s">
        <v>10975</v>
      </c>
    </row>
    <row r="1694" spans="1:70" x14ac:dyDescent="0.2">
      <c r="A1694" t="s">
        <v>3183</v>
      </c>
      <c r="B1694" t="s">
        <v>9800</v>
      </c>
      <c r="C1694" t="s">
        <v>81</v>
      </c>
      <c r="D1694" t="s">
        <v>1490</v>
      </c>
      <c r="E1694" t="s">
        <v>83</v>
      </c>
      <c r="F1694" t="s">
        <v>43</v>
      </c>
      <c r="G1694" s="22">
        <v>32</v>
      </c>
      <c r="H1694" s="22">
        <v>32</v>
      </c>
      <c r="I1694" s="22">
        <f t="shared" si="164"/>
        <v>32</v>
      </c>
      <c r="J1694" s="22"/>
      <c r="K1694" s="90"/>
      <c r="L1694" s="90"/>
      <c r="M1694" s="2"/>
      <c r="N1694" t="s">
        <v>35</v>
      </c>
      <c r="O1694" t="s">
        <v>35</v>
      </c>
      <c r="P1694" t="s">
        <v>89</v>
      </c>
      <c r="Q1694" t="s">
        <v>3463</v>
      </c>
      <c r="U1694" s="2" t="s">
        <v>37</v>
      </c>
      <c r="V1694" t="s">
        <v>9900</v>
      </c>
      <c r="Y1694" s="90"/>
      <c r="Z1694" s="2">
        <v>2</v>
      </c>
      <c r="AA1694" s="22">
        <v>74</v>
      </c>
      <c r="AB1694" s="22"/>
      <c r="AC1694" s="22"/>
      <c r="AD1694" s="22"/>
      <c r="AE1694" s="45" t="s">
        <v>7611</v>
      </c>
      <c r="AF1694" t="s">
        <v>112</v>
      </c>
      <c r="AI1694" t="s">
        <v>677</v>
      </c>
      <c r="AK1694" t="s">
        <v>44</v>
      </c>
      <c r="AN1694" t="s">
        <v>465</v>
      </c>
      <c r="AU1694"/>
      <c r="AX1694"/>
      <c r="BC1694" s="173"/>
      <c r="BD1694" s="173"/>
      <c r="BE1694" s="173"/>
      <c r="BF1694" s="173"/>
      <c r="BG1694" s="166"/>
      <c r="BH1694" s="166"/>
      <c r="BI1694" s="160"/>
      <c r="BJ1694" s="43">
        <f t="shared" si="163"/>
        <v>0</v>
      </c>
      <c r="BK1694" s="44"/>
      <c r="BL1694" s="44"/>
      <c r="BM1694" s="44"/>
      <c r="BN1694" s="43">
        <f>BJ1694</f>
        <v>0</v>
      </c>
      <c r="BR1694" s="2" t="s">
        <v>10975</v>
      </c>
    </row>
    <row r="1695" spans="1:70" s="56" customFormat="1" x14ac:dyDescent="0.2">
      <c r="A1695" s="56" t="s">
        <v>3183</v>
      </c>
      <c r="B1695" s="56" t="s">
        <v>9800</v>
      </c>
      <c r="C1695" s="56" t="s">
        <v>81</v>
      </c>
      <c r="D1695" t="s">
        <v>1490</v>
      </c>
      <c r="E1695" t="s">
        <v>83</v>
      </c>
      <c r="F1695" t="s">
        <v>43</v>
      </c>
      <c r="G1695" s="58">
        <v>32</v>
      </c>
      <c r="H1695" s="58">
        <v>32</v>
      </c>
      <c r="I1695" s="50"/>
      <c r="J1695" s="52"/>
      <c r="K1695" s="153"/>
      <c r="L1695" s="153"/>
      <c r="M1695" s="154"/>
      <c r="N1695" t="s">
        <v>35</v>
      </c>
      <c r="O1695" t="s">
        <v>35</v>
      </c>
      <c r="P1695" s="56" t="s">
        <v>89</v>
      </c>
      <c r="Q1695" s="56" t="s">
        <v>3463</v>
      </c>
      <c r="U1695" s="154" t="s">
        <v>37</v>
      </c>
      <c r="V1695" s="56" t="s">
        <v>9901</v>
      </c>
      <c r="W1695"/>
      <c r="Y1695" s="90"/>
      <c r="Z1695" s="154">
        <v>2</v>
      </c>
      <c r="AA1695" s="58">
        <v>56</v>
      </c>
      <c r="AB1695" s="52">
        <f>AA1695</f>
        <v>56</v>
      </c>
      <c r="AC1695" s="52">
        <v>1</v>
      </c>
      <c r="AD1695" s="53">
        <v>2</v>
      </c>
      <c r="AE1695" s="58"/>
      <c r="AF1695" s="56" t="s">
        <v>10966</v>
      </c>
      <c r="AG1695" s="49"/>
      <c r="AH1695" s="49"/>
      <c r="AI1695" s="56" t="s">
        <v>677</v>
      </c>
      <c r="AJ1695"/>
      <c r="AK1695" t="s">
        <v>44</v>
      </c>
      <c r="AL1695"/>
      <c r="AM1695"/>
      <c r="AN1695" t="s">
        <v>465</v>
      </c>
      <c r="AO1695"/>
      <c r="AP1695"/>
      <c r="AQ1695"/>
      <c r="AR1695"/>
      <c r="AY1695" s="43"/>
      <c r="AZ1695" s="43"/>
      <c r="BA1695" s="55"/>
      <c r="BB1695" s="55"/>
      <c r="BC1695" s="173"/>
      <c r="BD1695" s="173"/>
      <c r="BE1695" s="173"/>
      <c r="BF1695" s="173"/>
      <c r="BG1695" s="167"/>
      <c r="BH1695" s="167"/>
      <c r="BI1695" s="160"/>
      <c r="BJ1695" s="155">
        <f t="shared" si="163"/>
        <v>0</v>
      </c>
      <c r="BK1695" s="156"/>
      <c r="BL1695" s="156"/>
      <c r="BM1695" s="156"/>
      <c r="BN1695" s="156"/>
      <c r="BO1695" s="154"/>
      <c r="BP1695" s="102" t="s">
        <v>9806</v>
      </c>
      <c r="BR1695" s="2" t="s">
        <v>10975</v>
      </c>
    </row>
    <row r="1696" spans="1:70" x14ac:dyDescent="0.2">
      <c r="A1696" t="s">
        <v>3183</v>
      </c>
      <c r="B1696" t="s">
        <v>9800</v>
      </c>
      <c r="C1696" t="s">
        <v>81</v>
      </c>
      <c r="D1696" t="s">
        <v>1490</v>
      </c>
      <c r="E1696" t="s">
        <v>83</v>
      </c>
      <c r="F1696" t="s">
        <v>43</v>
      </c>
      <c r="G1696" s="22">
        <v>32</v>
      </c>
      <c r="H1696" s="22">
        <v>32</v>
      </c>
      <c r="I1696" s="22">
        <f t="shared" si="164"/>
        <v>32</v>
      </c>
      <c r="J1696" s="22"/>
      <c r="K1696" s="90"/>
      <c r="L1696" s="90"/>
      <c r="M1696" s="2"/>
      <c r="N1696" t="s">
        <v>35</v>
      </c>
      <c r="O1696" t="s">
        <v>35</v>
      </c>
      <c r="P1696" t="s">
        <v>89</v>
      </c>
      <c r="Q1696" t="s">
        <v>3227</v>
      </c>
      <c r="U1696" s="2" t="s">
        <v>37</v>
      </c>
      <c r="V1696" t="s">
        <v>9902</v>
      </c>
      <c r="Y1696" s="90"/>
      <c r="Z1696" s="2">
        <v>2</v>
      </c>
      <c r="AA1696" s="22">
        <v>54</v>
      </c>
      <c r="AB1696" s="22"/>
      <c r="AC1696" s="22"/>
      <c r="AD1696" s="22"/>
      <c r="AE1696" s="22"/>
      <c r="AF1696" t="s">
        <v>119</v>
      </c>
      <c r="AI1696" t="s">
        <v>677</v>
      </c>
      <c r="AK1696" t="s">
        <v>44</v>
      </c>
      <c r="AN1696" t="s">
        <v>465</v>
      </c>
      <c r="AU1696"/>
      <c r="AV1696"/>
      <c r="AW1696"/>
      <c r="AX1696"/>
      <c r="BC1696" s="173"/>
      <c r="BD1696" s="173"/>
      <c r="BE1696" s="173"/>
      <c r="BF1696" s="173"/>
      <c r="BG1696" s="166"/>
      <c r="BH1696" s="166"/>
      <c r="BI1696" s="160"/>
      <c r="BJ1696" s="43">
        <f t="shared" si="163"/>
        <v>0</v>
      </c>
      <c r="BK1696" s="44"/>
      <c r="BL1696" s="44"/>
      <c r="BM1696" s="44"/>
      <c r="BN1696" s="44"/>
      <c r="BR1696" s="2" t="s">
        <v>10975</v>
      </c>
    </row>
    <row r="1697" spans="1:70" s="61" customFormat="1" x14ac:dyDescent="0.2">
      <c r="A1697" s="61" t="s">
        <v>3183</v>
      </c>
      <c r="B1697" s="61" t="s">
        <v>9800</v>
      </c>
      <c r="C1697" s="61" t="s">
        <v>81</v>
      </c>
      <c r="D1697" t="s">
        <v>1490</v>
      </c>
      <c r="E1697" t="s">
        <v>83</v>
      </c>
      <c r="F1697" t="s">
        <v>43</v>
      </c>
      <c r="G1697" s="62">
        <v>32</v>
      </c>
      <c r="H1697" s="62">
        <v>32</v>
      </c>
      <c r="I1697" s="62">
        <f t="shared" si="164"/>
        <v>32</v>
      </c>
      <c r="J1697" s="62"/>
      <c r="K1697" s="91"/>
      <c r="L1697" s="91"/>
      <c r="M1697" s="63"/>
      <c r="N1697" s="61" t="s">
        <v>35</v>
      </c>
      <c r="O1697" s="61" t="s">
        <v>35</v>
      </c>
      <c r="P1697" s="61" t="s">
        <v>89</v>
      </c>
      <c r="Q1697" s="61" t="s">
        <v>3472</v>
      </c>
      <c r="R1697"/>
      <c r="S1697"/>
      <c r="T1697"/>
      <c r="U1697" s="63" t="s">
        <v>37</v>
      </c>
      <c r="V1697" s="61" t="s">
        <v>9903</v>
      </c>
      <c r="W1697"/>
      <c r="Y1697" s="90"/>
      <c r="Z1697" s="63">
        <v>2</v>
      </c>
      <c r="AA1697" s="62">
        <v>59</v>
      </c>
      <c r="AB1697" s="62"/>
      <c r="AC1697" s="62"/>
      <c r="AD1697" s="62"/>
      <c r="AE1697" s="64" t="s">
        <v>8719</v>
      </c>
      <c r="AF1697" s="61" t="s">
        <v>3470</v>
      </c>
      <c r="AG1697"/>
      <c r="AH1697"/>
      <c r="AI1697" s="61" t="s">
        <v>677</v>
      </c>
      <c r="AJ1697"/>
      <c r="AK1697" t="s">
        <v>44</v>
      </c>
      <c r="AL1697"/>
      <c r="AM1697"/>
      <c r="AN1697" t="s">
        <v>465</v>
      </c>
      <c r="AO1697"/>
      <c r="AP1697"/>
      <c r="AQ1697"/>
      <c r="AR1697"/>
      <c r="AV1697" s="63"/>
      <c r="AW1697" s="63"/>
      <c r="AY1697" s="65"/>
      <c r="AZ1697" s="65"/>
      <c r="BA1697" s="65"/>
      <c r="BB1697" s="65"/>
      <c r="BC1697" s="173"/>
      <c r="BD1697" s="173"/>
      <c r="BE1697" s="173"/>
      <c r="BF1697" s="173"/>
      <c r="BG1697" s="169"/>
      <c r="BH1697" s="169"/>
      <c r="BI1697" s="170"/>
      <c r="BJ1697" s="43">
        <f t="shared" si="163"/>
        <v>0</v>
      </c>
      <c r="BK1697" s="66"/>
      <c r="BL1697" s="66"/>
      <c r="BM1697" s="66"/>
      <c r="BN1697" s="65"/>
      <c r="BO1697" s="68" t="s">
        <v>7810</v>
      </c>
      <c r="BP1697" s="63"/>
      <c r="BR1697" s="2" t="s">
        <v>10975</v>
      </c>
    </row>
    <row r="1698" spans="1:70" s="61" customFormat="1" x14ac:dyDescent="0.2">
      <c r="A1698" s="61" t="s">
        <v>3183</v>
      </c>
      <c r="B1698" s="61" t="s">
        <v>9800</v>
      </c>
      <c r="C1698" s="61" t="s">
        <v>81</v>
      </c>
      <c r="D1698" t="s">
        <v>1490</v>
      </c>
      <c r="E1698" t="s">
        <v>83</v>
      </c>
      <c r="F1698" t="s">
        <v>43</v>
      </c>
      <c r="G1698" s="62">
        <v>32</v>
      </c>
      <c r="H1698" s="62">
        <v>32</v>
      </c>
      <c r="I1698" s="62">
        <f t="shared" si="164"/>
        <v>32</v>
      </c>
      <c r="J1698" s="62"/>
      <c r="K1698" s="91"/>
      <c r="L1698" s="91"/>
      <c r="M1698" s="63"/>
      <c r="N1698" s="61" t="s">
        <v>35</v>
      </c>
      <c r="O1698" s="61" t="s">
        <v>35</v>
      </c>
      <c r="P1698" s="61" t="s">
        <v>89</v>
      </c>
      <c r="Q1698" s="61" t="s">
        <v>3472</v>
      </c>
      <c r="R1698"/>
      <c r="S1698"/>
      <c r="T1698"/>
      <c r="U1698" s="63" t="s">
        <v>37</v>
      </c>
      <c r="V1698" s="61" t="s">
        <v>9904</v>
      </c>
      <c r="W1698"/>
      <c r="Y1698" s="90"/>
      <c r="Z1698" s="63">
        <v>2</v>
      </c>
      <c r="AA1698" s="62">
        <v>62</v>
      </c>
      <c r="AB1698" s="62"/>
      <c r="AC1698" s="62"/>
      <c r="AD1698" s="62"/>
      <c r="AE1698" s="64" t="s">
        <v>8719</v>
      </c>
      <c r="AF1698" s="61" t="s">
        <v>3474</v>
      </c>
      <c r="AG1698"/>
      <c r="AH1698"/>
      <c r="AI1698" s="61" t="s">
        <v>677</v>
      </c>
      <c r="AJ1698"/>
      <c r="AK1698" t="s">
        <v>44</v>
      </c>
      <c r="AL1698"/>
      <c r="AM1698"/>
      <c r="AN1698" t="s">
        <v>465</v>
      </c>
      <c r="AO1698"/>
      <c r="AP1698"/>
      <c r="AQ1698"/>
      <c r="AR1698"/>
      <c r="AV1698" s="63"/>
      <c r="AW1698" s="63"/>
      <c r="AY1698" s="65"/>
      <c r="AZ1698" s="65"/>
      <c r="BA1698" s="65"/>
      <c r="BB1698" s="65"/>
      <c r="BC1698" s="173"/>
      <c r="BD1698" s="173"/>
      <c r="BE1698" s="173"/>
      <c r="BF1698" s="173"/>
      <c r="BG1698" s="169"/>
      <c r="BH1698" s="169"/>
      <c r="BI1698" s="170"/>
      <c r="BJ1698" s="43">
        <f t="shared" si="163"/>
        <v>0</v>
      </c>
      <c r="BK1698" s="66"/>
      <c r="BL1698" s="66"/>
      <c r="BM1698" s="66"/>
      <c r="BN1698" s="65"/>
      <c r="BO1698" s="68" t="s">
        <v>7810</v>
      </c>
      <c r="BP1698" s="63"/>
      <c r="BR1698" s="2" t="s">
        <v>10975</v>
      </c>
    </row>
    <row r="1699" spans="1:70" x14ac:dyDescent="0.2">
      <c r="A1699" t="s">
        <v>3183</v>
      </c>
      <c r="B1699" t="s">
        <v>9800</v>
      </c>
      <c r="C1699" t="s">
        <v>81</v>
      </c>
      <c r="D1699" t="s">
        <v>1490</v>
      </c>
      <c r="E1699" t="s">
        <v>83</v>
      </c>
      <c r="F1699" t="s">
        <v>43</v>
      </c>
      <c r="G1699" s="22">
        <v>32</v>
      </c>
      <c r="H1699" s="22">
        <v>32</v>
      </c>
      <c r="I1699" s="22">
        <f t="shared" si="164"/>
        <v>32</v>
      </c>
      <c r="J1699" s="22"/>
      <c r="K1699" s="90"/>
      <c r="L1699" s="90"/>
      <c r="M1699" s="2"/>
      <c r="N1699" t="s">
        <v>35</v>
      </c>
      <c r="O1699" t="s">
        <v>35</v>
      </c>
      <c r="P1699" t="s">
        <v>89</v>
      </c>
      <c r="Q1699" t="s">
        <v>3501</v>
      </c>
      <c r="U1699" s="2" t="s">
        <v>37</v>
      </c>
      <c r="V1699" t="s">
        <v>9905</v>
      </c>
      <c r="Y1699" s="90"/>
      <c r="Z1699" s="2">
        <v>2</v>
      </c>
      <c r="AA1699" s="22">
        <v>64</v>
      </c>
      <c r="AB1699" s="22"/>
      <c r="AC1699" s="22"/>
      <c r="AD1699" s="22"/>
      <c r="AE1699" s="45" t="s">
        <v>8719</v>
      </c>
      <c r="AF1699" t="s">
        <v>3478</v>
      </c>
      <c r="AI1699" t="s">
        <v>677</v>
      </c>
      <c r="AK1699" t="s">
        <v>44</v>
      </c>
      <c r="AN1699" t="s">
        <v>465</v>
      </c>
      <c r="AU1699"/>
      <c r="AX1699"/>
      <c r="BC1699" s="173"/>
      <c r="BD1699" s="173"/>
      <c r="BE1699" s="173"/>
      <c r="BF1699" s="173"/>
      <c r="BG1699" s="166"/>
      <c r="BH1699" s="166"/>
      <c r="BI1699" s="160"/>
      <c r="BJ1699" s="43">
        <f t="shared" si="163"/>
        <v>0</v>
      </c>
      <c r="BK1699" s="44"/>
      <c r="BL1699" s="44"/>
      <c r="BM1699" s="44"/>
      <c r="BN1699" s="43">
        <f>BJ1699</f>
        <v>0</v>
      </c>
      <c r="BR1699" s="2" t="s">
        <v>10975</v>
      </c>
    </row>
    <row r="1700" spans="1:70" x14ac:dyDescent="0.2">
      <c r="A1700" t="s">
        <v>3183</v>
      </c>
      <c r="B1700" t="s">
        <v>9800</v>
      </c>
      <c r="C1700" t="s">
        <v>81</v>
      </c>
      <c r="D1700" t="s">
        <v>1490</v>
      </c>
      <c r="E1700" t="s">
        <v>83</v>
      </c>
      <c r="F1700" t="s">
        <v>43</v>
      </c>
      <c r="G1700" s="22">
        <v>32</v>
      </c>
      <c r="H1700" s="22">
        <v>32</v>
      </c>
      <c r="I1700" s="22">
        <f t="shared" si="164"/>
        <v>32</v>
      </c>
      <c r="J1700" s="22"/>
      <c r="K1700" s="90"/>
      <c r="L1700" s="90"/>
      <c r="M1700" s="2"/>
      <c r="N1700" t="s">
        <v>35</v>
      </c>
      <c r="O1700" t="s">
        <v>35</v>
      </c>
      <c r="P1700" t="s">
        <v>89</v>
      </c>
      <c r="Q1700" t="s">
        <v>3512</v>
      </c>
      <c r="U1700" s="2" t="s">
        <v>37</v>
      </c>
      <c r="V1700" t="s">
        <v>9906</v>
      </c>
      <c r="Y1700" s="90"/>
      <c r="Z1700" s="2">
        <v>3</v>
      </c>
      <c r="AA1700" s="22">
        <v>90</v>
      </c>
      <c r="AB1700" s="22"/>
      <c r="AC1700" s="22"/>
      <c r="AD1700" s="22"/>
      <c r="AE1700" s="22"/>
      <c r="AF1700" t="s">
        <v>332</v>
      </c>
      <c r="AI1700" t="s">
        <v>677</v>
      </c>
      <c r="AK1700" t="s">
        <v>44</v>
      </c>
      <c r="AN1700" t="s">
        <v>465</v>
      </c>
      <c r="AU1700"/>
      <c r="AV1700"/>
      <c r="AW1700"/>
      <c r="AX1700"/>
      <c r="BC1700" s="173"/>
      <c r="BD1700" s="173"/>
      <c r="BE1700" s="173"/>
      <c r="BF1700" s="173"/>
      <c r="BG1700" s="166"/>
      <c r="BH1700" s="166"/>
      <c r="BI1700" s="160"/>
      <c r="BJ1700" s="43">
        <f t="shared" si="163"/>
        <v>0</v>
      </c>
      <c r="BK1700" s="44"/>
      <c r="BL1700" s="44"/>
      <c r="BM1700" s="44"/>
      <c r="BN1700" s="44"/>
      <c r="BR1700" s="2" t="s">
        <v>10975</v>
      </c>
    </row>
    <row r="1701" spans="1:70" s="61" customFormat="1" x14ac:dyDescent="0.2">
      <c r="A1701" s="61" t="s">
        <v>3183</v>
      </c>
      <c r="B1701" s="61" t="s">
        <v>9800</v>
      </c>
      <c r="C1701" s="61" t="s">
        <v>81</v>
      </c>
      <c r="D1701" t="s">
        <v>1490</v>
      </c>
      <c r="E1701" t="s">
        <v>83</v>
      </c>
      <c r="F1701" t="s">
        <v>43</v>
      </c>
      <c r="G1701" s="62">
        <v>32</v>
      </c>
      <c r="H1701" s="62">
        <v>32</v>
      </c>
      <c r="I1701" s="62">
        <f t="shared" si="164"/>
        <v>32</v>
      </c>
      <c r="J1701" s="62"/>
      <c r="K1701" s="91"/>
      <c r="L1701" s="91"/>
      <c r="M1701" s="63"/>
      <c r="N1701" s="61" t="s">
        <v>35</v>
      </c>
      <c r="O1701" s="61" t="s">
        <v>35</v>
      </c>
      <c r="P1701" s="61" t="s">
        <v>89</v>
      </c>
      <c r="Q1701" s="61" t="s">
        <v>9815</v>
      </c>
      <c r="R1701"/>
      <c r="S1701"/>
      <c r="T1701"/>
      <c r="U1701" s="63" t="s">
        <v>37</v>
      </c>
      <c r="V1701" s="61" t="s">
        <v>9907</v>
      </c>
      <c r="W1701"/>
      <c r="Y1701" s="90"/>
      <c r="Z1701" s="63">
        <v>2</v>
      </c>
      <c r="AA1701" s="62">
        <v>64</v>
      </c>
      <c r="AB1701" s="62"/>
      <c r="AC1701" s="62"/>
      <c r="AD1701" s="62"/>
      <c r="AE1701" s="62"/>
      <c r="AF1701" s="61" t="s">
        <v>1437</v>
      </c>
      <c r="AG1701"/>
      <c r="AH1701"/>
      <c r="AI1701" s="61" t="s">
        <v>677</v>
      </c>
      <c r="AJ1701"/>
      <c r="AK1701" t="s">
        <v>44</v>
      </c>
      <c r="AL1701"/>
      <c r="AM1701"/>
      <c r="AN1701" t="s">
        <v>465</v>
      </c>
      <c r="AO1701"/>
      <c r="AP1701"/>
      <c r="AQ1701"/>
      <c r="AR1701"/>
      <c r="AY1701" s="65"/>
      <c r="AZ1701" s="65"/>
      <c r="BA1701" s="65"/>
      <c r="BB1701" s="65"/>
      <c r="BC1701" s="173"/>
      <c r="BD1701" s="173"/>
      <c r="BE1701" s="173"/>
      <c r="BF1701" s="173"/>
      <c r="BG1701" s="169"/>
      <c r="BH1701" s="169"/>
      <c r="BI1701" s="170"/>
      <c r="BJ1701" s="43">
        <f t="shared" si="163"/>
        <v>0</v>
      </c>
      <c r="BK1701" s="66"/>
      <c r="BL1701" s="66"/>
      <c r="BM1701" s="66"/>
      <c r="BN1701" s="66"/>
      <c r="BO1701" s="68" t="s">
        <v>7810</v>
      </c>
      <c r="BP1701" s="63"/>
      <c r="BR1701" s="2" t="s">
        <v>10975</v>
      </c>
    </row>
    <row r="1702" spans="1:70" x14ac:dyDescent="0.2">
      <c r="A1702" t="s">
        <v>3183</v>
      </c>
      <c r="B1702" t="s">
        <v>9908</v>
      </c>
      <c r="C1702" t="s">
        <v>81</v>
      </c>
      <c r="D1702" t="s">
        <v>1490</v>
      </c>
      <c r="E1702" t="s">
        <v>83</v>
      </c>
      <c r="F1702" t="s">
        <v>43</v>
      </c>
      <c r="G1702" s="22">
        <v>32</v>
      </c>
      <c r="H1702" s="22">
        <v>32</v>
      </c>
      <c r="I1702" s="22">
        <f t="shared" si="164"/>
        <v>32</v>
      </c>
      <c r="J1702" s="22"/>
      <c r="K1702" s="90"/>
      <c r="L1702" s="90"/>
      <c r="M1702" s="2"/>
      <c r="N1702" t="s">
        <v>35</v>
      </c>
      <c r="O1702" t="s">
        <v>35</v>
      </c>
      <c r="P1702" t="s">
        <v>89</v>
      </c>
      <c r="Q1702" t="s">
        <v>3348</v>
      </c>
      <c r="U1702" s="2" t="s">
        <v>37</v>
      </c>
      <c r="V1702" t="s">
        <v>9909</v>
      </c>
      <c r="Y1702" s="90"/>
      <c r="Z1702" s="2">
        <v>2</v>
      </c>
      <c r="AA1702" s="22">
        <v>54</v>
      </c>
      <c r="AB1702" s="22"/>
      <c r="AC1702" s="22"/>
      <c r="AD1702" s="22"/>
      <c r="AE1702" s="22"/>
      <c r="AF1702" t="s">
        <v>3452</v>
      </c>
      <c r="AI1702" t="s">
        <v>677</v>
      </c>
      <c r="AK1702" t="s">
        <v>44</v>
      </c>
      <c r="AN1702" t="s">
        <v>3313</v>
      </c>
      <c r="AU1702"/>
      <c r="AV1702"/>
      <c r="AW1702"/>
      <c r="AX1702"/>
      <c r="BC1702" s="173"/>
      <c r="BD1702" s="173"/>
      <c r="BE1702" s="173"/>
      <c r="BF1702" s="173"/>
      <c r="BG1702" s="166"/>
      <c r="BH1702" s="166"/>
      <c r="BI1702" s="160"/>
      <c r="BJ1702" s="43">
        <f t="shared" si="163"/>
        <v>0</v>
      </c>
      <c r="BK1702" s="44"/>
      <c r="BL1702" s="44"/>
      <c r="BM1702" s="44"/>
      <c r="BN1702" s="44"/>
      <c r="BR1702" s="2" t="s">
        <v>10975</v>
      </c>
    </row>
    <row r="1703" spans="1:70" x14ac:dyDescent="0.2">
      <c r="A1703" t="s">
        <v>3183</v>
      </c>
      <c r="B1703" t="s">
        <v>9908</v>
      </c>
      <c r="C1703" t="s">
        <v>81</v>
      </c>
      <c r="D1703" t="s">
        <v>1490</v>
      </c>
      <c r="E1703" t="s">
        <v>83</v>
      </c>
      <c r="F1703" t="s">
        <v>43</v>
      </c>
      <c r="G1703" s="22">
        <v>32</v>
      </c>
      <c r="H1703" s="22">
        <v>32</v>
      </c>
      <c r="I1703" s="22">
        <f t="shared" si="164"/>
        <v>32</v>
      </c>
      <c r="J1703" s="22"/>
      <c r="K1703" s="90"/>
      <c r="L1703" s="90"/>
      <c r="M1703" s="2"/>
      <c r="N1703" t="s">
        <v>35</v>
      </c>
      <c r="O1703" t="s">
        <v>35</v>
      </c>
      <c r="P1703" t="s">
        <v>89</v>
      </c>
      <c r="Q1703" t="s">
        <v>3348</v>
      </c>
      <c r="U1703" s="2" t="s">
        <v>37</v>
      </c>
      <c r="V1703" t="s">
        <v>9910</v>
      </c>
      <c r="Y1703" s="90"/>
      <c r="Z1703" s="2">
        <v>2</v>
      </c>
      <c r="AA1703" s="22">
        <v>56</v>
      </c>
      <c r="AB1703" s="22"/>
      <c r="AC1703" s="22"/>
      <c r="AD1703" s="22"/>
      <c r="AE1703" s="22"/>
      <c r="AF1703" t="s">
        <v>106</v>
      </c>
      <c r="AI1703" t="s">
        <v>677</v>
      </c>
      <c r="AK1703" t="s">
        <v>44</v>
      </c>
      <c r="AN1703" t="s">
        <v>3313</v>
      </c>
      <c r="AU1703"/>
      <c r="AV1703"/>
      <c r="AW1703"/>
      <c r="AX1703"/>
      <c r="BC1703" s="173"/>
      <c r="BD1703" s="173"/>
      <c r="BE1703" s="173"/>
      <c r="BF1703" s="173"/>
      <c r="BG1703" s="166"/>
      <c r="BH1703" s="166"/>
      <c r="BI1703" s="160"/>
      <c r="BJ1703" s="43">
        <f t="shared" si="163"/>
        <v>0</v>
      </c>
      <c r="BK1703" s="44"/>
      <c r="BL1703" s="44"/>
      <c r="BM1703" s="44"/>
      <c r="BN1703" s="44"/>
      <c r="BR1703" s="2" t="s">
        <v>10975</v>
      </c>
    </row>
    <row r="1704" spans="1:70" x14ac:dyDescent="0.2">
      <c r="A1704" t="s">
        <v>3183</v>
      </c>
      <c r="B1704" t="s">
        <v>9908</v>
      </c>
      <c r="C1704" t="s">
        <v>81</v>
      </c>
      <c r="D1704" t="s">
        <v>1490</v>
      </c>
      <c r="E1704" t="s">
        <v>83</v>
      </c>
      <c r="F1704" t="s">
        <v>43</v>
      </c>
      <c r="G1704" s="22">
        <v>32</v>
      </c>
      <c r="H1704" s="22">
        <v>32</v>
      </c>
      <c r="I1704" s="22">
        <f t="shared" si="164"/>
        <v>32</v>
      </c>
      <c r="J1704" s="22"/>
      <c r="K1704" s="90"/>
      <c r="L1704" s="90"/>
      <c r="M1704" s="2"/>
      <c r="N1704" t="s">
        <v>35</v>
      </c>
      <c r="O1704" t="s">
        <v>35</v>
      </c>
      <c r="P1704" t="s">
        <v>89</v>
      </c>
      <c r="Q1704" t="s">
        <v>3358</v>
      </c>
      <c r="U1704" s="2" t="s">
        <v>37</v>
      </c>
      <c r="V1704" t="s">
        <v>9911</v>
      </c>
      <c r="Y1704" s="90"/>
      <c r="Z1704" s="2">
        <v>2</v>
      </c>
      <c r="AA1704" s="22">
        <v>72</v>
      </c>
      <c r="AB1704" s="22"/>
      <c r="AC1704" s="22"/>
      <c r="AD1704" s="22"/>
      <c r="AE1704" s="45" t="s">
        <v>7611</v>
      </c>
      <c r="AF1704" t="s">
        <v>109</v>
      </c>
      <c r="AI1704" t="s">
        <v>677</v>
      </c>
      <c r="AK1704" t="s">
        <v>44</v>
      </c>
      <c r="AN1704" t="s">
        <v>3313</v>
      </c>
      <c r="AU1704"/>
      <c r="AX1704"/>
      <c r="BC1704" s="173"/>
      <c r="BD1704" s="173"/>
      <c r="BE1704" s="173"/>
      <c r="BF1704" s="173"/>
      <c r="BG1704" s="166"/>
      <c r="BH1704" s="166"/>
      <c r="BI1704" s="160"/>
      <c r="BJ1704" s="43">
        <f t="shared" si="163"/>
        <v>0</v>
      </c>
      <c r="BK1704" s="44"/>
      <c r="BL1704" s="44"/>
      <c r="BM1704" s="44"/>
      <c r="BN1704" s="43">
        <f>BJ1704</f>
        <v>0</v>
      </c>
      <c r="BR1704" s="2" t="s">
        <v>10975</v>
      </c>
    </row>
    <row r="1705" spans="1:70" x14ac:dyDescent="0.2">
      <c r="A1705" t="s">
        <v>3183</v>
      </c>
      <c r="B1705" t="s">
        <v>9908</v>
      </c>
      <c r="C1705" t="s">
        <v>81</v>
      </c>
      <c r="D1705" t="s">
        <v>1490</v>
      </c>
      <c r="E1705" t="s">
        <v>83</v>
      </c>
      <c r="F1705" t="s">
        <v>43</v>
      </c>
      <c r="G1705" s="22">
        <v>32</v>
      </c>
      <c r="H1705" s="22">
        <v>32</v>
      </c>
      <c r="I1705" s="22">
        <f t="shared" si="164"/>
        <v>32</v>
      </c>
      <c r="J1705" s="22"/>
      <c r="K1705" s="90"/>
      <c r="L1705" s="90"/>
      <c r="M1705" s="2"/>
      <c r="N1705" t="s">
        <v>35</v>
      </c>
      <c r="O1705" t="s">
        <v>35</v>
      </c>
      <c r="P1705" t="s">
        <v>89</v>
      </c>
      <c r="Q1705" t="s">
        <v>3358</v>
      </c>
      <c r="U1705" s="2" t="s">
        <v>37</v>
      </c>
      <c r="V1705" t="s">
        <v>9912</v>
      </c>
      <c r="Y1705" s="90"/>
      <c r="Z1705" s="2">
        <v>2</v>
      </c>
      <c r="AA1705" s="22">
        <v>75</v>
      </c>
      <c r="AB1705" s="22"/>
      <c r="AC1705" s="22"/>
      <c r="AD1705" s="22"/>
      <c r="AE1705" s="45" t="s">
        <v>7611</v>
      </c>
      <c r="AF1705" t="s">
        <v>112</v>
      </c>
      <c r="AI1705" t="s">
        <v>677</v>
      </c>
      <c r="AK1705" t="s">
        <v>44</v>
      </c>
      <c r="AN1705" t="s">
        <v>3313</v>
      </c>
      <c r="AU1705"/>
      <c r="AX1705"/>
      <c r="BC1705" s="173"/>
      <c r="BD1705" s="173"/>
      <c r="BE1705" s="173"/>
      <c r="BF1705" s="173"/>
      <c r="BG1705" s="166"/>
      <c r="BH1705" s="166"/>
      <c r="BI1705" s="160"/>
      <c r="BJ1705" s="43">
        <f t="shared" si="163"/>
        <v>0</v>
      </c>
      <c r="BK1705" s="44"/>
      <c r="BL1705" s="44"/>
      <c r="BM1705" s="44"/>
      <c r="BN1705" s="43">
        <f>BJ1705</f>
        <v>0</v>
      </c>
      <c r="BR1705" s="2" t="s">
        <v>10975</v>
      </c>
    </row>
    <row r="1706" spans="1:70" x14ac:dyDescent="0.2">
      <c r="A1706" t="s">
        <v>3183</v>
      </c>
      <c r="B1706" t="s">
        <v>9908</v>
      </c>
      <c r="C1706" t="s">
        <v>81</v>
      </c>
      <c r="D1706" t="s">
        <v>1490</v>
      </c>
      <c r="E1706" t="s">
        <v>83</v>
      </c>
      <c r="F1706" t="s">
        <v>43</v>
      </c>
      <c r="G1706" s="22">
        <v>32</v>
      </c>
      <c r="H1706" s="22">
        <v>32</v>
      </c>
      <c r="I1706" s="22">
        <f t="shared" si="164"/>
        <v>32</v>
      </c>
      <c r="J1706" s="22"/>
      <c r="K1706" s="90"/>
      <c r="L1706" s="90"/>
      <c r="M1706" s="2"/>
      <c r="N1706" t="s">
        <v>35</v>
      </c>
      <c r="O1706" t="s">
        <v>35</v>
      </c>
      <c r="P1706" t="s">
        <v>89</v>
      </c>
      <c r="Q1706" t="s">
        <v>3487</v>
      </c>
      <c r="U1706" s="2" t="s">
        <v>37</v>
      </c>
      <c r="V1706" t="s">
        <v>9913</v>
      </c>
      <c r="Y1706" s="90"/>
      <c r="Z1706" s="2">
        <v>2</v>
      </c>
      <c r="AA1706" s="22">
        <v>64</v>
      </c>
      <c r="AB1706" s="22"/>
      <c r="AC1706" s="22"/>
      <c r="AD1706" s="22"/>
      <c r="AE1706" s="22"/>
      <c r="AF1706" t="s">
        <v>1437</v>
      </c>
      <c r="AI1706" t="s">
        <v>677</v>
      </c>
      <c r="AK1706" t="s">
        <v>44</v>
      </c>
      <c r="AN1706" t="s">
        <v>3313</v>
      </c>
      <c r="AU1706"/>
      <c r="AV1706"/>
      <c r="AW1706"/>
      <c r="AX1706"/>
      <c r="BC1706" s="173"/>
      <c r="BD1706" s="173"/>
      <c r="BE1706" s="173"/>
      <c r="BF1706" s="173"/>
      <c r="BG1706" s="166"/>
      <c r="BH1706" s="166"/>
      <c r="BI1706" s="160"/>
      <c r="BJ1706" s="43">
        <f t="shared" si="163"/>
        <v>0</v>
      </c>
      <c r="BK1706" s="44"/>
      <c r="BL1706" s="44"/>
      <c r="BM1706" s="44"/>
      <c r="BN1706" s="44"/>
      <c r="BR1706" s="2" t="s">
        <v>10975</v>
      </c>
    </row>
    <row r="1707" spans="1:70" x14ac:dyDescent="0.2">
      <c r="A1707" t="s">
        <v>3183</v>
      </c>
      <c r="B1707" t="s">
        <v>9908</v>
      </c>
      <c r="C1707" t="s">
        <v>81</v>
      </c>
      <c r="D1707" t="s">
        <v>1490</v>
      </c>
      <c r="E1707" t="s">
        <v>83</v>
      </c>
      <c r="F1707" t="s">
        <v>43</v>
      </c>
      <c r="G1707" s="22">
        <v>32</v>
      </c>
      <c r="H1707" s="22">
        <v>32</v>
      </c>
      <c r="I1707" s="22">
        <f t="shared" si="164"/>
        <v>32</v>
      </c>
      <c r="J1707" s="22"/>
      <c r="K1707" s="90"/>
      <c r="L1707" s="90"/>
      <c r="M1707" s="2"/>
      <c r="N1707" t="s">
        <v>35</v>
      </c>
      <c r="O1707" t="s">
        <v>35</v>
      </c>
      <c r="P1707" t="s">
        <v>89</v>
      </c>
      <c r="Q1707" t="s">
        <v>3519</v>
      </c>
      <c r="U1707" s="2" t="s">
        <v>37</v>
      </c>
      <c r="V1707" t="s">
        <v>9914</v>
      </c>
      <c r="Y1707" s="90"/>
      <c r="Z1707" s="2">
        <v>3</v>
      </c>
      <c r="AA1707" s="22">
        <v>92</v>
      </c>
      <c r="AB1707" s="22"/>
      <c r="AC1707" s="22"/>
      <c r="AD1707" s="22"/>
      <c r="AE1707" s="22"/>
      <c r="AF1707" t="s">
        <v>332</v>
      </c>
      <c r="AI1707" t="s">
        <v>677</v>
      </c>
      <c r="AK1707" t="s">
        <v>44</v>
      </c>
      <c r="AN1707" t="s">
        <v>3313</v>
      </c>
      <c r="AU1707"/>
      <c r="AV1707"/>
      <c r="AW1707"/>
      <c r="AX1707"/>
      <c r="BC1707" s="173"/>
      <c r="BD1707" s="173"/>
      <c r="BE1707" s="173"/>
      <c r="BF1707" s="173"/>
      <c r="BG1707" s="166"/>
      <c r="BH1707" s="166"/>
      <c r="BI1707" s="160"/>
      <c r="BJ1707" s="43">
        <f t="shared" si="163"/>
        <v>0</v>
      </c>
      <c r="BK1707" s="44"/>
      <c r="BL1707" s="44"/>
      <c r="BM1707" s="44"/>
      <c r="BN1707" s="44"/>
      <c r="BR1707" s="2" t="s">
        <v>10975</v>
      </c>
    </row>
    <row r="1708" spans="1:70" x14ac:dyDescent="0.2">
      <c r="A1708" t="s">
        <v>3183</v>
      </c>
      <c r="B1708" t="s">
        <v>9908</v>
      </c>
      <c r="C1708" t="s">
        <v>81</v>
      </c>
      <c r="D1708" t="s">
        <v>1490</v>
      </c>
      <c r="E1708" t="s">
        <v>83</v>
      </c>
      <c r="F1708" t="s">
        <v>43</v>
      </c>
      <c r="G1708" s="22">
        <v>32</v>
      </c>
      <c r="H1708" s="22">
        <v>32</v>
      </c>
      <c r="I1708" s="22">
        <f t="shared" si="164"/>
        <v>32</v>
      </c>
      <c r="J1708" s="22"/>
      <c r="K1708" s="90"/>
      <c r="L1708" s="90"/>
      <c r="M1708" s="2"/>
      <c r="N1708" t="s">
        <v>35</v>
      </c>
      <c r="O1708" t="s">
        <v>35</v>
      </c>
      <c r="P1708" t="s">
        <v>89</v>
      </c>
      <c r="Q1708" t="s">
        <v>3317</v>
      </c>
      <c r="U1708" s="2" t="s">
        <v>37</v>
      </c>
      <c r="V1708" t="s">
        <v>9915</v>
      </c>
      <c r="Y1708" s="90"/>
      <c r="Z1708" s="2">
        <v>2</v>
      </c>
      <c r="AA1708" s="22">
        <v>55</v>
      </c>
      <c r="AB1708" s="22"/>
      <c r="AC1708" s="22"/>
      <c r="AD1708" s="22"/>
      <c r="AE1708" s="22"/>
      <c r="AF1708" t="s">
        <v>116</v>
      </c>
      <c r="AI1708" t="s">
        <v>677</v>
      </c>
      <c r="AK1708" t="s">
        <v>44</v>
      </c>
      <c r="AN1708" t="s">
        <v>3313</v>
      </c>
      <c r="AU1708"/>
      <c r="AV1708"/>
      <c r="AW1708"/>
      <c r="AX1708"/>
      <c r="BC1708" s="173"/>
      <c r="BD1708" s="173"/>
      <c r="BE1708" s="173"/>
      <c r="BF1708" s="173"/>
      <c r="BG1708" s="166"/>
      <c r="BH1708" s="166"/>
      <c r="BI1708" s="160"/>
      <c r="BJ1708" s="43">
        <f t="shared" si="163"/>
        <v>0</v>
      </c>
      <c r="BK1708" s="44"/>
      <c r="BL1708" s="44"/>
      <c r="BM1708" s="44"/>
      <c r="BN1708" s="44"/>
      <c r="BR1708" s="2" t="s">
        <v>10975</v>
      </c>
    </row>
    <row r="1709" spans="1:70" x14ac:dyDescent="0.2">
      <c r="A1709" t="s">
        <v>3183</v>
      </c>
      <c r="B1709" t="s">
        <v>9908</v>
      </c>
      <c r="C1709" t="s">
        <v>81</v>
      </c>
      <c r="D1709" t="s">
        <v>1490</v>
      </c>
      <c r="E1709" t="s">
        <v>83</v>
      </c>
      <c r="F1709" t="s">
        <v>43</v>
      </c>
      <c r="G1709" s="22">
        <v>32</v>
      </c>
      <c r="H1709" s="22">
        <v>32</v>
      </c>
      <c r="I1709" s="22">
        <f t="shared" si="164"/>
        <v>32</v>
      </c>
      <c r="J1709" s="22"/>
      <c r="K1709" s="90"/>
      <c r="L1709" s="90"/>
      <c r="M1709" s="2"/>
      <c r="N1709" t="s">
        <v>35</v>
      </c>
      <c r="O1709" t="s">
        <v>35</v>
      </c>
      <c r="P1709" t="s">
        <v>89</v>
      </c>
      <c r="Q1709" t="s">
        <v>3797</v>
      </c>
      <c r="U1709" s="2" t="s">
        <v>37</v>
      </c>
      <c r="V1709" t="s">
        <v>9916</v>
      </c>
      <c r="Y1709" s="90"/>
      <c r="Z1709" s="2">
        <v>2</v>
      </c>
      <c r="AA1709" s="22">
        <v>54</v>
      </c>
      <c r="AB1709" s="22"/>
      <c r="AC1709" s="22"/>
      <c r="AD1709" s="22"/>
      <c r="AE1709" s="22"/>
      <c r="AF1709" t="s">
        <v>119</v>
      </c>
      <c r="AI1709" t="s">
        <v>677</v>
      </c>
      <c r="AK1709" t="s">
        <v>44</v>
      </c>
      <c r="AN1709" t="s">
        <v>3313</v>
      </c>
      <c r="AU1709"/>
      <c r="AV1709"/>
      <c r="AW1709"/>
      <c r="AX1709"/>
      <c r="BC1709" s="173"/>
      <c r="BD1709" s="173"/>
      <c r="BE1709" s="173"/>
      <c r="BF1709" s="173"/>
      <c r="BG1709" s="166"/>
      <c r="BH1709" s="166"/>
      <c r="BI1709" s="160"/>
      <c r="BJ1709" s="43">
        <f t="shared" si="163"/>
        <v>0</v>
      </c>
      <c r="BK1709" s="44"/>
      <c r="BL1709" s="44"/>
      <c r="BM1709" s="44"/>
      <c r="BN1709" s="44"/>
      <c r="BR1709" s="2" t="s">
        <v>10975</v>
      </c>
    </row>
    <row r="1710" spans="1:70" x14ac:dyDescent="0.2">
      <c r="A1710" t="s">
        <v>3183</v>
      </c>
      <c r="B1710" t="s">
        <v>9908</v>
      </c>
      <c r="C1710" t="s">
        <v>81</v>
      </c>
      <c r="D1710" t="s">
        <v>1490</v>
      </c>
      <c r="E1710" t="s">
        <v>83</v>
      </c>
      <c r="F1710" t="s">
        <v>43</v>
      </c>
      <c r="G1710" s="22">
        <v>32</v>
      </c>
      <c r="H1710" s="22">
        <v>32</v>
      </c>
      <c r="I1710" s="22">
        <f t="shared" si="164"/>
        <v>32</v>
      </c>
      <c r="J1710" s="22"/>
      <c r="K1710" s="90"/>
      <c r="L1710" s="90"/>
      <c r="M1710" s="2"/>
      <c r="N1710" t="s">
        <v>35</v>
      </c>
      <c r="O1710" t="s">
        <v>35</v>
      </c>
      <c r="P1710" t="s">
        <v>89</v>
      </c>
      <c r="Q1710" t="s">
        <v>3317</v>
      </c>
      <c r="U1710" s="2" t="s">
        <v>37</v>
      </c>
      <c r="V1710" t="s">
        <v>9917</v>
      </c>
      <c r="Y1710" s="90"/>
      <c r="Z1710" s="2">
        <v>2</v>
      </c>
      <c r="AA1710" s="22">
        <v>59</v>
      </c>
      <c r="AB1710" s="22"/>
      <c r="AC1710" s="22"/>
      <c r="AD1710" s="22"/>
      <c r="AE1710" s="45" t="s">
        <v>8719</v>
      </c>
      <c r="AF1710" t="s">
        <v>3470</v>
      </c>
      <c r="AI1710" t="s">
        <v>677</v>
      </c>
      <c r="AK1710" t="s">
        <v>44</v>
      </c>
      <c r="AN1710" t="s">
        <v>3313</v>
      </c>
      <c r="AU1710"/>
      <c r="AX1710"/>
      <c r="BC1710" s="173"/>
      <c r="BD1710" s="173"/>
      <c r="BE1710" s="173"/>
      <c r="BF1710" s="173"/>
      <c r="BG1710" s="166"/>
      <c r="BH1710" s="166"/>
      <c r="BI1710" s="160"/>
      <c r="BJ1710" s="43">
        <f t="shared" si="163"/>
        <v>0</v>
      </c>
      <c r="BK1710" s="44"/>
      <c r="BL1710" s="44"/>
      <c r="BM1710" s="44"/>
      <c r="BN1710" s="43">
        <f>BJ1710</f>
        <v>0</v>
      </c>
      <c r="BR1710" s="2" t="s">
        <v>10975</v>
      </c>
    </row>
    <row r="1711" spans="1:70" x14ac:dyDescent="0.2">
      <c r="A1711" t="s">
        <v>3183</v>
      </c>
      <c r="B1711" t="s">
        <v>9908</v>
      </c>
      <c r="C1711" t="s">
        <v>81</v>
      </c>
      <c r="D1711" t="s">
        <v>1490</v>
      </c>
      <c r="E1711" t="s">
        <v>83</v>
      </c>
      <c r="F1711" t="s">
        <v>43</v>
      </c>
      <c r="G1711" s="22">
        <v>32</v>
      </c>
      <c r="H1711" s="22">
        <v>32</v>
      </c>
      <c r="I1711" s="22">
        <f t="shared" si="164"/>
        <v>32</v>
      </c>
      <c r="J1711" s="22"/>
      <c r="K1711" s="90"/>
      <c r="L1711" s="90"/>
      <c r="M1711" s="2"/>
      <c r="N1711" t="s">
        <v>35</v>
      </c>
      <c r="O1711" t="s">
        <v>35</v>
      </c>
      <c r="P1711" t="s">
        <v>89</v>
      </c>
      <c r="Q1711" t="s">
        <v>3317</v>
      </c>
      <c r="U1711" s="2" t="s">
        <v>37</v>
      </c>
      <c r="V1711" t="s">
        <v>9918</v>
      </c>
      <c r="Y1711" s="90"/>
      <c r="Z1711" s="2">
        <v>2</v>
      </c>
      <c r="AA1711" s="22">
        <v>59</v>
      </c>
      <c r="AB1711" s="22"/>
      <c r="AC1711" s="22"/>
      <c r="AD1711" s="22"/>
      <c r="AE1711" s="45" t="s">
        <v>8719</v>
      </c>
      <c r="AF1711" t="s">
        <v>3474</v>
      </c>
      <c r="AI1711" t="s">
        <v>677</v>
      </c>
      <c r="AK1711" t="s">
        <v>44</v>
      </c>
      <c r="AN1711" t="s">
        <v>3313</v>
      </c>
      <c r="AU1711"/>
      <c r="AX1711"/>
      <c r="BC1711" s="173"/>
      <c r="BD1711" s="173"/>
      <c r="BE1711" s="173"/>
      <c r="BF1711" s="173"/>
      <c r="BG1711" s="166"/>
      <c r="BH1711" s="166"/>
      <c r="BI1711" s="160"/>
      <c r="BJ1711" s="43">
        <f t="shared" si="163"/>
        <v>0</v>
      </c>
      <c r="BK1711" s="44"/>
      <c r="BL1711" s="44"/>
      <c r="BM1711" s="44"/>
      <c r="BN1711" s="43">
        <f>BJ1711</f>
        <v>0</v>
      </c>
      <c r="BR1711" s="2" t="s">
        <v>10975</v>
      </c>
    </row>
    <row r="1712" spans="1:70" x14ac:dyDescent="0.2">
      <c r="A1712" t="s">
        <v>3183</v>
      </c>
      <c r="B1712" t="s">
        <v>9908</v>
      </c>
      <c r="C1712" t="s">
        <v>81</v>
      </c>
      <c r="D1712" t="s">
        <v>1490</v>
      </c>
      <c r="E1712" t="s">
        <v>83</v>
      </c>
      <c r="F1712" t="s">
        <v>43</v>
      </c>
      <c r="G1712" s="22">
        <v>32</v>
      </c>
      <c r="H1712" s="22">
        <v>32</v>
      </c>
      <c r="I1712" s="22">
        <f t="shared" si="164"/>
        <v>32</v>
      </c>
      <c r="J1712" s="22"/>
      <c r="K1712" s="90"/>
      <c r="L1712" s="90"/>
      <c r="M1712" s="2"/>
      <c r="N1712" t="s">
        <v>35</v>
      </c>
      <c r="O1712" t="s">
        <v>35</v>
      </c>
      <c r="P1712" t="s">
        <v>89</v>
      </c>
      <c r="Q1712" t="s">
        <v>3317</v>
      </c>
      <c r="U1712" s="2" t="s">
        <v>37</v>
      </c>
      <c r="V1712" t="s">
        <v>9919</v>
      </c>
      <c r="Y1712" s="90"/>
      <c r="Z1712" s="2">
        <v>2</v>
      </c>
      <c r="AA1712" s="22">
        <v>60</v>
      </c>
      <c r="AB1712" s="22"/>
      <c r="AC1712" s="22"/>
      <c r="AD1712" s="22"/>
      <c r="AE1712" s="45" t="s">
        <v>8719</v>
      </c>
      <c r="AF1712" t="s">
        <v>3478</v>
      </c>
      <c r="AI1712" t="s">
        <v>677</v>
      </c>
      <c r="AK1712" t="s">
        <v>44</v>
      </c>
      <c r="AN1712" t="s">
        <v>3313</v>
      </c>
      <c r="AU1712"/>
      <c r="AX1712"/>
      <c r="BC1712" s="173"/>
      <c r="BD1712" s="173"/>
      <c r="BE1712" s="173"/>
      <c r="BF1712" s="173"/>
      <c r="BG1712" s="166"/>
      <c r="BH1712" s="166"/>
      <c r="BI1712" s="160"/>
      <c r="BJ1712" s="43">
        <f t="shared" si="163"/>
        <v>0</v>
      </c>
      <c r="BK1712" s="44"/>
      <c r="BL1712" s="44"/>
      <c r="BM1712" s="44"/>
      <c r="BN1712" s="43">
        <f>BJ1712</f>
        <v>0</v>
      </c>
      <c r="BR1712" s="2" t="s">
        <v>10975</v>
      </c>
    </row>
    <row r="1713" spans="1:70" x14ac:dyDescent="0.2">
      <c r="A1713" t="s">
        <v>3183</v>
      </c>
      <c r="B1713" t="s">
        <v>9908</v>
      </c>
      <c r="C1713" t="s">
        <v>81</v>
      </c>
      <c r="D1713" t="s">
        <v>1490</v>
      </c>
      <c r="E1713" t="s">
        <v>83</v>
      </c>
      <c r="F1713" t="s">
        <v>43</v>
      </c>
      <c r="G1713" s="22">
        <v>32</v>
      </c>
      <c r="H1713" s="22">
        <v>32</v>
      </c>
      <c r="I1713" s="22">
        <f t="shared" si="164"/>
        <v>32</v>
      </c>
      <c r="J1713" s="22"/>
      <c r="K1713" s="90"/>
      <c r="L1713" s="90"/>
      <c r="M1713" s="2"/>
      <c r="N1713" t="s">
        <v>35</v>
      </c>
      <c r="O1713" t="s">
        <v>35</v>
      </c>
      <c r="P1713" t="s">
        <v>89</v>
      </c>
      <c r="Q1713" t="s">
        <v>3466</v>
      </c>
      <c r="U1713" s="2" t="s">
        <v>37</v>
      </c>
      <c r="V1713" t="s">
        <v>9920</v>
      </c>
      <c r="Y1713" s="90"/>
      <c r="Z1713" s="2">
        <v>2</v>
      </c>
      <c r="AA1713" s="22">
        <v>59</v>
      </c>
      <c r="AB1713" s="22"/>
      <c r="AC1713" s="22"/>
      <c r="AD1713" s="22"/>
      <c r="AE1713" s="45" t="s">
        <v>8719</v>
      </c>
      <c r="AF1713" t="s">
        <v>3481</v>
      </c>
      <c r="AI1713" t="s">
        <v>677</v>
      </c>
      <c r="AK1713" t="s">
        <v>44</v>
      </c>
      <c r="AN1713" t="s">
        <v>3313</v>
      </c>
      <c r="AU1713"/>
      <c r="AX1713"/>
      <c r="BC1713" s="173"/>
      <c r="BD1713" s="173"/>
      <c r="BE1713" s="173"/>
      <c r="BF1713" s="173"/>
      <c r="BG1713" s="166"/>
      <c r="BH1713" s="166"/>
      <c r="BI1713" s="160"/>
      <c r="BJ1713" s="43">
        <f t="shared" si="163"/>
        <v>0</v>
      </c>
      <c r="BK1713" s="44"/>
      <c r="BL1713" s="44"/>
      <c r="BM1713" s="44"/>
      <c r="BN1713" s="43">
        <f>BJ1713</f>
        <v>0</v>
      </c>
      <c r="BR1713" s="2" t="s">
        <v>10975</v>
      </c>
    </row>
    <row r="1714" spans="1:70" x14ac:dyDescent="0.2">
      <c r="A1714" t="s">
        <v>3183</v>
      </c>
      <c r="B1714" t="s">
        <v>9908</v>
      </c>
      <c r="C1714" t="s">
        <v>81</v>
      </c>
      <c r="D1714" t="s">
        <v>1490</v>
      </c>
      <c r="E1714" t="s">
        <v>83</v>
      </c>
      <c r="F1714" t="s">
        <v>43</v>
      </c>
      <c r="G1714" s="22">
        <v>32</v>
      </c>
      <c r="H1714" s="22">
        <v>32</v>
      </c>
      <c r="I1714" s="22">
        <f t="shared" si="164"/>
        <v>32</v>
      </c>
      <c r="J1714" s="22"/>
      <c r="K1714" s="90"/>
      <c r="L1714" s="90"/>
      <c r="M1714" s="2"/>
      <c r="N1714" t="s">
        <v>35</v>
      </c>
      <c r="O1714" t="s">
        <v>35</v>
      </c>
      <c r="P1714" t="s">
        <v>89</v>
      </c>
      <c r="Q1714" t="s">
        <v>3317</v>
      </c>
      <c r="U1714" s="2" t="s">
        <v>37</v>
      </c>
      <c r="V1714" t="s">
        <v>9921</v>
      </c>
      <c r="Y1714" s="90"/>
      <c r="Z1714" s="2">
        <v>2</v>
      </c>
      <c r="AA1714" s="22">
        <v>60</v>
      </c>
      <c r="AB1714" s="22"/>
      <c r="AC1714" s="22"/>
      <c r="AD1714" s="22"/>
      <c r="AE1714" s="46" t="s">
        <v>8830</v>
      </c>
      <c r="AF1714" t="s">
        <v>9803</v>
      </c>
      <c r="AI1714" t="s">
        <v>677</v>
      </c>
      <c r="AK1714" t="s">
        <v>44</v>
      </c>
      <c r="AN1714" t="s">
        <v>3313</v>
      </c>
      <c r="AU1714"/>
      <c r="AV1714" s="47">
        <v>30</v>
      </c>
      <c r="AW1714" s="2">
        <f>AA1714</f>
        <v>60</v>
      </c>
      <c r="AX1714"/>
      <c r="BC1714" s="173"/>
      <c r="BD1714" s="173"/>
      <c r="BE1714" s="173"/>
      <c r="BF1714" s="173"/>
      <c r="BG1714" s="166"/>
      <c r="BH1714" s="166"/>
      <c r="BI1714" s="160"/>
      <c r="BJ1714" s="43">
        <f t="shared" si="163"/>
        <v>0</v>
      </c>
      <c r="BN1714" s="43">
        <f>BJ1714*AV1714/AW1714</f>
        <v>0</v>
      </c>
      <c r="BR1714" s="2" t="s">
        <v>10975</v>
      </c>
    </row>
    <row r="1715" spans="1:70" x14ac:dyDescent="0.2">
      <c r="A1715" t="s">
        <v>3183</v>
      </c>
      <c r="B1715" t="s">
        <v>9908</v>
      </c>
      <c r="C1715" t="s">
        <v>81</v>
      </c>
      <c r="D1715" t="s">
        <v>1490</v>
      </c>
      <c r="E1715" t="s">
        <v>83</v>
      </c>
      <c r="F1715" t="s">
        <v>43</v>
      </c>
      <c r="G1715" s="22">
        <v>32</v>
      </c>
      <c r="H1715" s="22">
        <v>32</v>
      </c>
      <c r="I1715" s="22">
        <f t="shared" si="164"/>
        <v>32</v>
      </c>
      <c r="J1715" s="22"/>
      <c r="K1715" s="90"/>
      <c r="L1715" s="90"/>
      <c r="M1715" s="2"/>
      <c r="N1715" t="s">
        <v>35</v>
      </c>
      <c r="O1715" t="s">
        <v>35</v>
      </c>
      <c r="P1715" t="s">
        <v>89</v>
      </c>
      <c r="Q1715" t="s">
        <v>9922</v>
      </c>
      <c r="U1715" s="2" t="s">
        <v>37</v>
      </c>
      <c r="V1715" t="s">
        <v>9923</v>
      </c>
      <c r="Y1715" s="90"/>
      <c r="Z1715" s="2">
        <v>2</v>
      </c>
      <c r="AA1715" s="22">
        <v>56</v>
      </c>
      <c r="AB1715" s="22"/>
      <c r="AC1715" s="22"/>
      <c r="AD1715" s="22"/>
      <c r="AE1715" s="22"/>
      <c r="AF1715" t="s">
        <v>373</v>
      </c>
      <c r="AI1715" t="s">
        <v>4012</v>
      </c>
      <c r="AK1715" t="s">
        <v>44</v>
      </c>
      <c r="AN1715" t="s">
        <v>3313</v>
      </c>
      <c r="AU1715"/>
      <c r="AV1715"/>
      <c r="AW1715"/>
      <c r="AX1715"/>
      <c r="BC1715" s="173"/>
      <c r="BD1715" s="173"/>
      <c r="BE1715" s="173"/>
      <c r="BF1715" s="173"/>
      <c r="BG1715" s="166"/>
      <c r="BH1715" s="166"/>
      <c r="BI1715" s="160"/>
      <c r="BJ1715" s="43">
        <f t="shared" si="163"/>
        <v>0</v>
      </c>
      <c r="BK1715" s="44"/>
      <c r="BL1715" s="44"/>
      <c r="BM1715" s="44"/>
      <c r="BN1715" s="44"/>
      <c r="BR1715" s="2" t="s">
        <v>10975</v>
      </c>
    </row>
    <row r="1716" spans="1:70" x14ac:dyDescent="0.2">
      <c r="A1716" t="s">
        <v>3183</v>
      </c>
      <c r="B1716" t="s">
        <v>9908</v>
      </c>
      <c r="C1716" t="s">
        <v>81</v>
      </c>
      <c r="D1716" t="s">
        <v>1490</v>
      </c>
      <c r="E1716" t="s">
        <v>83</v>
      </c>
      <c r="F1716" t="s">
        <v>43</v>
      </c>
      <c r="G1716" s="22">
        <v>32</v>
      </c>
      <c r="H1716" s="22">
        <v>32</v>
      </c>
      <c r="I1716" s="22">
        <f t="shared" si="164"/>
        <v>32</v>
      </c>
      <c r="J1716" s="22"/>
      <c r="K1716" s="90"/>
      <c r="L1716" s="90"/>
      <c r="M1716" s="2"/>
      <c r="N1716" t="s">
        <v>35</v>
      </c>
      <c r="O1716" t="s">
        <v>35</v>
      </c>
      <c r="P1716" t="s">
        <v>89</v>
      </c>
      <c r="Q1716" t="s">
        <v>3325</v>
      </c>
      <c r="U1716" s="2" t="s">
        <v>37</v>
      </c>
      <c r="V1716" t="s">
        <v>9924</v>
      </c>
      <c r="Y1716" s="90"/>
      <c r="Z1716" s="2">
        <v>2</v>
      </c>
      <c r="AA1716" s="22">
        <v>61</v>
      </c>
      <c r="AB1716" s="22"/>
      <c r="AC1716" s="22"/>
      <c r="AD1716" s="22"/>
      <c r="AE1716" s="22"/>
      <c r="AF1716" t="s">
        <v>3489</v>
      </c>
      <c r="AI1716" t="s">
        <v>677</v>
      </c>
      <c r="AK1716" t="s">
        <v>44</v>
      </c>
      <c r="AN1716" t="s">
        <v>3313</v>
      </c>
      <c r="AU1716"/>
      <c r="AV1716"/>
      <c r="AW1716"/>
      <c r="AX1716"/>
      <c r="BC1716" s="173"/>
      <c r="BD1716" s="173"/>
      <c r="BE1716" s="173"/>
      <c r="BF1716" s="173"/>
      <c r="BG1716" s="166"/>
      <c r="BH1716" s="166"/>
      <c r="BI1716" s="160"/>
      <c r="BJ1716" s="43">
        <f t="shared" si="163"/>
        <v>0</v>
      </c>
      <c r="BK1716" s="44"/>
      <c r="BL1716" s="44"/>
      <c r="BM1716" s="44"/>
      <c r="BN1716" s="44"/>
      <c r="BR1716" s="2" t="s">
        <v>10975</v>
      </c>
    </row>
    <row r="1717" spans="1:70" x14ac:dyDescent="0.2">
      <c r="A1717" t="s">
        <v>3183</v>
      </c>
      <c r="B1717" t="s">
        <v>9908</v>
      </c>
      <c r="C1717" t="s">
        <v>81</v>
      </c>
      <c r="D1717" t="s">
        <v>1490</v>
      </c>
      <c r="E1717" t="s">
        <v>83</v>
      </c>
      <c r="F1717" t="s">
        <v>43</v>
      </c>
      <c r="G1717" s="22">
        <v>32</v>
      </c>
      <c r="H1717" s="22">
        <v>32</v>
      </c>
      <c r="I1717" s="22">
        <f t="shared" si="164"/>
        <v>32</v>
      </c>
      <c r="J1717" s="22"/>
      <c r="K1717" s="90"/>
      <c r="L1717" s="90"/>
      <c r="M1717" s="2"/>
      <c r="N1717" t="s">
        <v>35</v>
      </c>
      <c r="O1717" t="s">
        <v>35</v>
      </c>
      <c r="P1717" t="s">
        <v>89</v>
      </c>
      <c r="Q1717" t="s">
        <v>3507</v>
      </c>
      <c r="U1717" s="2" t="s">
        <v>37</v>
      </c>
      <c r="V1717" t="s">
        <v>9925</v>
      </c>
      <c r="Y1717" s="90"/>
      <c r="Z1717" s="2">
        <v>2</v>
      </c>
      <c r="AA1717" s="22">
        <v>52</v>
      </c>
      <c r="AB1717" s="22"/>
      <c r="AC1717" s="22"/>
      <c r="AD1717" s="22"/>
      <c r="AE1717" s="22"/>
      <c r="AF1717" t="s">
        <v>3491</v>
      </c>
      <c r="AI1717" t="s">
        <v>677</v>
      </c>
      <c r="AK1717" t="s">
        <v>44</v>
      </c>
      <c r="AN1717" t="s">
        <v>3313</v>
      </c>
      <c r="AU1717"/>
      <c r="AV1717"/>
      <c r="AW1717"/>
      <c r="AX1717"/>
      <c r="BC1717" s="173"/>
      <c r="BD1717" s="173"/>
      <c r="BE1717" s="173"/>
      <c r="BF1717" s="173"/>
      <c r="BG1717" s="166"/>
      <c r="BH1717" s="166"/>
      <c r="BI1717" s="160"/>
      <c r="BJ1717" s="43">
        <f t="shared" si="163"/>
        <v>0</v>
      </c>
      <c r="BK1717" s="44"/>
      <c r="BL1717" s="44"/>
      <c r="BM1717" s="44"/>
      <c r="BN1717" s="44"/>
      <c r="BR1717" s="2" t="s">
        <v>10975</v>
      </c>
    </row>
    <row r="1718" spans="1:70" x14ac:dyDescent="0.2">
      <c r="A1718" t="s">
        <v>3183</v>
      </c>
      <c r="B1718" t="s">
        <v>9908</v>
      </c>
      <c r="C1718" t="s">
        <v>81</v>
      </c>
      <c r="D1718" t="s">
        <v>1490</v>
      </c>
      <c r="E1718" t="s">
        <v>83</v>
      </c>
      <c r="F1718" t="s">
        <v>43</v>
      </c>
      <c r="G1718" s="22">
        <v>32</v>
      </c>
      <c r="H1718" s="22">
        <v>32</v>
      </c>
      <c r="I1718" s="22">
        <f t="shared" si="164"/>
        <v>32</v>
      </c>
      <c r="J1718" s="22"/>
      <c r="K1718" s="90"/>
      <c r="L1718" s="90"/>
      <c r="M1718" s="2"/>
      <c r="N1718" t="s">
        <v>35</v>
      </c>
      <c r="O1718" t="s">
        <v>35</v>
      </c>
      <c r="P1718" t="s">
        <v>89</v>
      </c>
      <c r="Q1718" t="s">
        <v>3516</v>
      </c>
      <c r="U1718" s="2" t="s">
        <v>37</v>
      </c>
      <c r="V1718" t="s">
        <v>9926</v>
      </c>
      <c r="Y1718" s="90"/>
      <c r="Z1718" s="2">
        <v>2</v>
      </c>
      <c r="AA1718" s="22">
        <v>56</v>
      </c>
      <c r="AB1718" s="22"/>
      <c r="AC1718" s="22"/>
      <c r="AD1718" s="22"/>
      <c r="AE1718" s="22"/>
      <c r="AF1718" t="s">
        <v>3493</v>
      </c>
      <c r="AI1718" t="s">
        <v>677</v>
      </c>
      <c r="AK1718" t="s">
        <v>44</v>
      </c>
      <c r="AN1718" t="s">
        <v>3313</v>
      </c>
      <c r="AU1718"/>
      <c r="AV1718"/>
      <c r="AW1718"/>
      <c r="AX1718"/>
      <c r="BC1718" s="173"/>
      <c r="BD1718" s="173"/>
      <c r="BE1718" s="173"/>
      <c r="BF1718" s="173"/>
      <c r="BG1718" s="166"/>
      <c r="BH1718" s="166"/>
      <c r="BI1718" s="160"/>
      <c r="BJ1718" s="43">
        <f t="shared" si="163"/>
        <v>0</v>
      </c>
      <c r="BK1718" s="44"/>
      <c r="BL1718" s="44"/>
      <c r="BM1718" s="44"/>
      <c r="BN1718" s="44"/>
      <c r="BR1718" s="2" t="s">
        <v>10975</v>
      </c>
    </row>
    <row r="1719" spans="1:70" x14ac:dyDescent="0.2">
      <c r="A1719" t="s">
        <v>3183</v>
      </c>
      <c r="B1719" t="s">
        <v>9908</v>
      </c>
      <c r="C1719" t="s">
        <v>81</v>
      </c>
      <c r="D1719" t="s">
        <v>1490</v>
      </c>
      <c r="E1719" t="s">
        <v>83</v>
      </c>
      <c r="F1719" t="s">
        <v>43</v>
      </c>
      <c r="G1719" s="22">
        <v>32</v>
      </c>
      <c r="H1719" s="22">
        <v>32</v>
      </c>
      <c r="I1719" s="22">
        <f t="shared" si="164"/>
        <v>32</v>
      </c>
      <c r="J1719" s="22"/>
      <c r="K1719" s="90"/>
      <c r="L1719" s="90"/>
      <c r="M1719" s="2"/>
      <c r="N1719" t="s">
        <v>35</v>
      </c>
      <c r="O1719" t="s">
        <v>35</v>
      </c>
      <c r="P1719" t="s">
        <v>89</v>
      </c>
      <c r="Q1719" t="s">
        <v>3408</v>
      </c>
      <c r="U1719" s="2" t="s">
        <v>37</v>
      </c>
      <c r="V1719" t="s">
        <v>9927</v>
      </c>
      <c r="Y1719" s="90"/>
      <c r="Z1719" s="2">
        <v>2</v>
      </c>
      <c r="AA1719" s="22">
        <v>54</v>
      </c>
      <c r="AB1719" s="22"/>
      <c r="AC1719" s="22"/>
      <c r="AD1719" s="22"/>
      <c r="AE1719" s="22"/>
      <c r="AF1719" t="s">
        <v>414</v>
      </c>
      <c r="AI1719" t="s">
        <v>677</v>
      </c>
      <c r="AK1719" t="s">
        <v>44</v>
      </c>
      <c r="AN1719" t="s">
        <v>3313</v>
      </c>
      <c r="AU1719"/>
      <c r="AV1719"/>
      <c r="AW1719"/>
      <c r="AX1719"/>
      <c r="BC1719" s="173"/>
      <c r="BD1719" s="173"/>
      <c r="BE1719" s="173"/>
      <c r="BF1719" s="173"/>
      <c r="BG1719" s="166"/>
      <c r="BH1719" s="166"/>
      <c r="BI1719" s="160"/>
      <c r="BJ1719" s="43">
        <f t="shared" si="163"/>
        <v>0</v>
      </c>
      <c r="BK1719" s="44"/>
      <c r="BL1719" s="44"/>
      <c r="BM1719" s="44"/>
      <c r="BN1719" s="44"/>
      <c r="BR1719" s="2" t="s">
        <v>10975</v>
      </c>
    </row>
    <row r="1720" spans="1:70" x14ac:dyDescent="0.2">
      <c r="A1720" t="s">
        <v>3183</v>
      </c>
      <c r="B1720" t="s">
        <v>9908</v>
      </c>
      <c r="C1720" t="s">
        <v>81</v>
      </c>
      <c r="D1720" t="s">
        <v>1490</v>
      </c>
      <c r="E1720" t="s">
        <v>83</v>
      </c>
      <c r="F1720" t="s">
        <v>43</v>
      </c>
      <c r="G1720" s="22">
        <v>32</v>
      </c>
      <c r="H1720" s="22">
        <v>32</v>
      </c>
      <c r="I1720" s="22">
        <f t="shared" si="164"/>
        <v>32</v>
      </c>
      <c r="J1720" s="22"/>
      <c r="K1720" s="90"/>
      <c r="L1720" s="90"/>
      <c r="M1720" s="2"/>
      <c r="N1720" t="s">
        <v>35</v>
      </c>
      <c r="O1720" t="s">
        <v>35</v>
      </c>
      <c r="P1720" t="s">
        <v>89</v>
      </c>
      <c r="Q1720" t="s">
        <v>3348</v>
      </c>
      <c r="U1720" s="2" t="s">
        <v>37</v>
      </c>
      <c r="V1720" t="s">
        <v>9928</v>
      </c>
      <c r="Y1720" s="90"/>
      <c r="Z1720" s="2">
        <v>2</v>
      </c>
      <c r="AA1720" s="22">
        <v>60</v>
      </c>
      <c r="AB1720" s="22"/>
      <c r="AC1720" s="22"/>
      <c r="AD1720" s="22"/>
      <c r="AE1720" s="22"/>
      <c r="AF1720" t="s">
        <v>563</v>
      </c>
      <c r="AI1720" t="s">
        <v>677</v>
      </c>
      <c r="AK1720" t="s">
        <v>44</v>
      </c>
      <c r="AN1720" t="s">
        <v>3313</v>
      </c>
      <c r="AU1720"/>
      <c r="AV1720"/>
      <c r="AW1720"/>
      <c r="AX1720"/>
      <c r="BC1720" s="173"/>
      <c r="BD1720" s="173"/>
      <c r="BE1720" s="173"/>
      <c r="BF1720" s="173"/>
      <c r="BG1720" s="166"/>
      <c r="BH1720" s="166"/>
      <c r="BI1720" s="160"/>
      <c r="BJ1720" s="43">
        <f t="shared" si="163"/>
        <v>0</v>
      </c>
      <c r="BK1720" s="44"/>
      <c r="BL1720" s="44"/>
      <c r="BM1720" s="44"/>
      <c r="BN1720" s="44"/>
      <c r="BR1720" s="2" t="s">
        <v>10975</v>
      </c>
    </row>
    <row r="1721" spans="1:70" x14ac:dyDescent="0.2">
      <c r="A1721" t="s">
        <v>3183</v>
      </c>
      <c r="B1721" t="s">
        <v>9908</v>
      </c>
      <c r="C1721" t="s">
        <v>81</v>
      </c>
      <c r="D1721" t="s">
        <v>1490</v>
      </c>
      <c r="E1721" t="s">
        <v>83</v>
      </c>
      <c r="F1721" t="s">
        <v>43</v>
      </c>
      <c r="G1721" s="22">
        <v>32</v>
      </c>
      <c r="H1721" s="22">
        <v>32</v>
      </c>
      <c r="I1721" s="22">
        <f t="shared" si="164"/>
        <v>32</v>
      </c>
      <c r="J1721" s="22"/>
      <c r="K1721" s="90"/>
      <c r="L1721" s="90"/>
      <c r="M1721" s="2"/>
      <c r="N1721" t="s">
        <v>35</v>
      </c>
      <c r="O1721" t="s">
        <v>35</v>
      </c>
      <c r="P1721" t="s">
        <v>89</v>
      </c>
      <c r="Q1721" t="s">
        <v>3519</v>
      </c>
      <c r="U1721" s="2" t="s">
        <v>37</v>
      </c>
      <c r="V1721" t="s">
        <v>9929</v>
      </c>
      <c r="Y1721" s="90"/>
      <c r="Z1721" s="2">
        <v>2</v>
      </c>
      <c r="AA1721" s="22">
        <v>51</v>
      </c>
      <c r="AB1721" s="22"/>
      <c r="AC1721" s="22"/>
      <c r="AD1721" s="22"/>
      <c r="AE1721" s="45" t="s">
        <v>8719</v>
      </c>
      <c r="AF1721" t="s">
        <v>385</v>
      </c>
      <c r="AI1721" t="s">
        <v>677</v>
      </c>
      <c r="AK1721" t="s">
        <v>44</v>
      </c>
      <c r="AN1721" t="s">
        <v>3313</v>
      </c>
      <c r="AU1721"/>
      <c r="AX1721"/>
      <c r="BC1721" s="173"/>
      <c r="BD1721" s="173"/>
      <c r="BE1721" s="173"/>
      <c r="BF1721" s="173"/>
      <c r="BG1721" s="166"/>
      <c r="BH1721" s="166"/>
      <c r="BI1721" s="160"/>
      <c r="BJ1721" s="43">
        <f t="shared" si="163"/>
        <v>0</v>
      </c>
      <c r="BK1721" s="44"/>
      <c r="BL1721" s="44"/>
      <c r="BM1721" s="44"/>
      <c r="BN1721" s="43">
        <f>BJ1721</f>
        <v>0</v>
      </c>
      <c r="BR1721" s="2" t="s">
        <v>10975</v>
      </c>
    </row>
    <row r="1722" spans="1:70" x14ac:dyDescent="0.2">
      <c r="A1722" t="s">
        <v>3183</v>
      </c>
      <c r="B1722" t="s">
        <v>9908</v>
      </c>
      <c r="C1722" t="s">
        <v>81</v>
      </c>
      <c r="D1722" t="s">
        <v>1490</v>
      </c>
      <c r="E1722" t="s">
        <v>83</v>
      </c>
      <c r="F1722" t="s">
        <v>43</v>
      </c>
      <c r="G1722" s="22">
        <v>32</v>
      </c>
      <c r="H1722" s="22">
        <v>32</v>
      </c>
      <c r="I1722" s="22">
        <f t="shared" si="164"/>
        <v>32</v>
      </c>
      <c r="J1722" s="22"/>
      <c r="K1722" s="90"/>
      <c r="L1722" s="90"/>
      <c r="M1722" s="2"/>
      <c r="N1722" t="s">
        <v>35</v>
      </c>
      <c r="O1722" t="s">
        <v>35</v>
      </c>
      <c r="P1722" t="s">
        <v>89</v>
      </c>
      <c r="Q1722" t="s">
        <v>3454</v>
      </c>
      <c r="U1722" s="2" t="s">
        <v>37</v>
      </c>
      <c r="V1722" t="s">
        <v>9930</v>
      </c>
      <c r="Y1722" s="90"/>
      <c r="Z1722" s="2">
        <v>2</v>
      </c>
      <c r="AA1722" s="22">
        <v>54</v>
      </c>
      <c r="AB1722" s="22"/>
      <c r="AC1722" s="22"/>
      <c r="AD1722" s="22"/>
      <c r="AE1722" s="45" t="s">
        <v>8719</v>
      </c>
      <c r="AF1722" t="s">
        <v>388</v>
      </c>
      <c r="AI1722" t="s">
        <v>677</v>
      </c>
      <c r="AK1722" t="s">
        <v>44</v>
      </c>
      <c r="AN1722" t="s">
        <v>3313</v>
      </c>
      <c r="AU1722"/>
      <c r="AX1722"/>
      <c r="BC1722" s="173"/>
      <c r="BD1722" s="173"/>
      <c r="BE1722" s="173"/>
      <c r="BF1722" s="173"/>
      <c r="BG1722" s="166"/>
      <c r="BH1722" s="166"/>
      <c r="BI1722" s="160"/>
      <c r="BJ1722" s="43">
        <f t="shared" si="163"/>
        <v>0</v>
      </c>
      <c r="BK1722" s="44"/>
      <c r="BL1722" s="44"/>
      <c r="BM1722" s="44"/>
      <c r="BN1722" s="43">
        <f>BJ1722</f>
        <v>0</v>
      </c>
      <c r="BR1722" s="2" t="s">
        <v>10975</v>
      </c>
    </row>
    <row r="1723" spans="1:70" x14ac:dyDescent="0.2">
      <c r="A1723" t="s">
        <v>3183</v>
      </c>
      <c r="B1723" t="s">
        <v>9908</v>
      </c>
      <c r="C1723" t="s">
        <v>81</v>
      </c>
      <c r="D1723" t="s">
        <v>1490</v>
      </c>
      <c r="E1723" t="s">
        <v>83</v>
      </c>
      <c r="F1723" t="s">
        <v>43</v>
      </c>
      <c r="G1723" s="22">
        <v>32</v>
      </c>
      <c r="H1723" s="22">
        <v>32</v>
      </c>
      <c r="I1723" s="22">
        <f t="shared" si="164"/>
        <v>32</v>
      </c>
      <c r="J1723" s="22"/>
      <c r="K1723" s="90"/>
      <c r="L1723" s="90"/>
      <c r="M1723" s="2"/>
      <c r="N1723" t="s">
        <v>35</v>
      </c>
      <c r="O1723" t="s">
        <v>35</v>
      </c>
      <c r="P1723" t="s">
        <v>89</v>
      </c>
      <c r="Q1723" t="s">
        <v>3507</v>
      </c>
      <c r="U1723" s="2" t="s">
        <v>37</v>
      </c>
      <c r="V1723" t="s">
        <v>9931</v>
      </c>
      <c r="Y1723" s="90"/>
      <c r="Z1723" s="2">
        <v>2</v>
      </c>
      <c r="AA1723" s="22">
        <v>42</v>
      </c>
      <c r="AB1723" s="22"/>
      <c r="AC1723" s="22"/>
      <c r="AD1723" s="22"/>
      <c r="AE1723" s="22"/>
      <c r="AF1723" t="s">
        <v>1944</v>
      </c>
      <c r="AI1723" t="s">
        <v>677</v>
      </c>
      <c r="AK1723" t="s">
        <v>44</v>
      </c>
      <c r="AN1723" t="s">
        <v>3313</v>
      </c>
      <c r="AU1723"/>
      <c r="AV1723"/>
      <c r="AW1723"/>
      <c r="AX1723"/>
      <c r="BC1723" s="173"/>
      <c r="BD1723" s="173"/>
      <c r="BE1723" s="173"/>
      <c r="BF1723" s="173"/>
      <c r="BG1723" s="166"/>
      <c r="BH1723" s="166"/>
      <c r="BI1723" s="160"/>
      <c r="BJ1723" s="43">
        <f t="shared" si="163"/>
        <v>0</v>
      </c>
      <c r="BK1723" s="44"/>
      <c r="BL1723" s="44"/>
      <c r="BM1723" s="44"/>
      <c r="BN1723" s="44"/>
      <c r="BR1723" s="2" t="s">
        <v>10975</v>
      </c>
    </row>
    <row r="1724" spans="1:70" x14ac:dyDescent="0.2">
      <c r="A1724" t="s">
        <v>3183</v>
      </c>
      <c r="B1724" t="s">
        <v>9908</v>
      </c>
      <c r="C1724" t="s">
        <v>81</v>
      </c>
      <c r="D1724" t="s">
        <v>1490</v>
      </c>
      <c r="E1724" t="s">
        <v>83</v>
      </c>
      <c r="F1724" t="s">
        <v>43</v>
      </c>
      <c r="G1724" s="22">
        <v>32</v>
      </c>
      <c r="H1724" s="22">
        <v>32</v>
      </c>
      <c r="I1724" s="22">
        <f t="shared" si="164"/>
        <v>32</v>
      </c>
      <c r="J1724" s="22"/>
      <c r="K1724" s="90"/>
      <c r="L1724" s="90"/>
      <c r="M1724" s="2"/>
      <c r="N1724" t="s">
        <v>35</v>
      </c>
      <c r="O1724" t="s">
        <v>35</v>
      </c>
      <c r="P1724" t="s">
        <v>89</v>
      </c>
      <c r="Q1724" t="s">
        <v>3519</v>
      </c>
      <c r="U1724" s="2" t="s">
        <v>37</v>
      </c>
      <c r="V1724" t="s">
        <v>9932</v>
      </c>
      <c r="Y1724" s="90"/>
      <c r="Z1724" s="2">
        <v>2</v>
      </c>
      <c r="AA1724" s="22">
        <v>50</v>
      </c>
      <c r="AB1724" s="22"/>
      <c r="AC1724" s="22"/>
      <c r="AD1724" s="22"/>
      <c r="AE1724" s="22"/>
      <c r="AF1724" t="s">
        <v>1947</v>
      </c>
      <c r="AI1724" t="s">
        <v>677</v>
      </c>
      <c r="AK1724" t="s">
        <v>44</v>
      </c>
      <c r="AN1724" t="s">
        <v>3313</v>
      </c>
      <c r="AU1724"/>
      <c r="AV1724"/>
      <c r="AW1724"/>
      <c r="AX1724"/>
      <c r="BC1724" s="173"/>
      <c r="BD1724" s="173"/>
      <c r="BE1724" s="173"/>
      <c r="BF1724" s="173"/>
      <c r="BG1724" s="166"/>
      <c r="BH1724" s="166"/>
      <c r="BI1724" s="160"/>
      <c r="BJ1724" s="43">
        <f t="shared" si="163"/>
        <v>0</v>
      </c>
      <c r="BK1724" s="44"/>
      <c r="BL1724" s="44"/>
      <c r="BM1724" s="44"/>
      <c r="BN1724" s="44"/>
      <c r="BR1724" s="2" t="s">
        <v>10975</v>
      </c>
    </row>
    <row r="1725" spans="1:70" x14ac:dyDescent="0.2">
      <c r="A1725" t="s">
        <v>3183</v>
      </c>
      <c r="B1725" t="s">
        <v>9908</v>
      </c>
      <c r="C1725" t="s">
        <v>81</v>
      </c>
      <c r="D1725" t="s">
        <v>1490</v>
      </c>
      <c r="E1725" t="s">
        <v>83</v>
      </c>
      <c r="F1725" t="s">
        <v>43</v>
      </c>
      <c r="G1725" s="22">
        <v>32</v>
      </c>
      <c r="H1725" s="22">
        <v>32</v>
      </c>
      <c r="I1725" s="22">
        <f t="shared" si="164"/>
        <v>32</v>
      </c>
      <c r="J1725" s="22"/>
      <c r="K1725" s="90"/>
      <c r="L1725" s="90"/>
      <c r="M1725" s="2"/>
      <c r="N1725" t="s">
        <v>35</v>
      </c>
      <c r="O1725" t="s">
        <v>35</v>
      </c>
      <c r="P1725" t="s">
        <v>89</v>
      </c>
      <c r="Q1725" t="s">
        <v>3505</v>
      </c>
      <c r="U1725" s="2" t="s">
        <v>37</v>
      </c>
      <c r="V1725" t="s">
        <v>9933</v>
      </c>
      <c r="Y1725" s="90"/>
      <c r="Z1725" s="2">
        <v>2</v>
      </c>
      <c r="AA1725" s="22">
        <v>51</v>
      </c>
      <c r="AB1725" s="22"/>
      <c r="AC1725" s="22"/>
      <c r="AD1725" s="22"/>
      <c r="AE1725" s="22"/>
      <c r="AF1725" t="s">
        <v>421</v>
      </c>
      <c r="AI1725" t="s">
        <v>677</v>
      </c>
      <c r="AK1725" t="s">
        <v>44</v>
      </c>
      <c r="AN1725" t="s">
        <v>3313</v>
      </c>
      <c r="AU1725"/>
      <c r="AV1725"/>
      <c r="AW1725"/>
      <c r="AX1725"/>
      <c r="BC1725" s="173"/>
      <c r="BD1725" s="173"/>
      <c r="BE1725" s="173"/>
      <c r="BF1725" s="173"/>
      <c r="BG1725" s="166"/>
      <c r="BH1725" s="166"/>
      <c r="BI1725" s="160"/>
      <c r="BJ1725" s="43">
        <f t="shared" si="163"/>
        <v>0</v>
      </c>
      <c r="BK1725" s="44"/>
      <c r="BL1725" s="44"/>
      <c r="BM1725" s="44"/>
      <c r="BN1725" s="44"/>
      <c r="BR1725" s="2" t="s">
        <v>10975</v>
      </c>
    </row>
    <row r="1726" spans="1:70" x14ac:dyDescent="0.2">
      <c r="A1726" t="s">
        <v>3183</v>
      </c>
      <c r="B1726" t="s">
        <v>9908</v>
      </c>
      <c r="C1726" t="s">
        <v>81</v>
      </c>
      <c r="D1726" t="s">
        <v>1490</v>
      </c>
      <c r="E1726" t="s">
        <v>83</v>
      </c>
      <c r="F1726" t="s">
        <v>43</v>
      </c>
      <c r="G1726" s="22">
        <v>32</v>
      </c>
      <c r="H1726" s="22">
        <v>32</v>
      </c>
      <c r="I1726" s="22">
        <f t="shared" si="164"/>
        <v>32</v>
      </c>
      <c r="J1726" s="22"/>
      <c r="K1726" s="90"/>
      <c r="L1726" s="90"/>
      <c r="M1726" s="2"/>
      <c r="N1726" t="s">
        <v>35</v>
      </c>
      <c r="O1726" t="s">
        <v>35</v>
      </c>
      <c r="P1726" t="s">
        <v>89</v>
      </c>
      <c r="Q1726" t="s">
        <v>3519</v>
      </c>
      <c r="U1726" s="2" t="s">
        <v>37</v>
      </c>
      <c r="V1726" t="s">
        <v>9934</v>
      </c>
      <c r="Y1726" s="90"/>
      <c r="Z1726" s="2">
        <v>2</v>
      </c>
      <c r="AA1726" s="22">
        <v>61</v>
      </c>
      <c r="AB1726" s="22"/>
      <c r="AC1726" s="22"/>
      <c r="AD1726" s="22"/>
      <c r="AE1726" s="22"/>
      <c r="AF1726" t="s">
        <v>9935</v>
      </c>
      <c r="AI1726" t="s">
        <v>677</v>
      </c>
      <c r="AK1726" t="s">
        <v>44</v>
      </c>
      <c r="AN1726" t="s">
        <v>3313</v>
      </c>
      <c r="AU1726"/>
      <c r="AV1726"/>
      <c r="AW1726"/>
      <c r="AX1726"/>
      <c r="BC1726" s="173"/>
      <c r="BD1726" s="173"/>
      <c r="BE1726" s="173"/>
      <c r="BF1726" s="173"/>
      <c r="BG1726" s="166"/>
      <c r="BH1726" s="166"/>
      <c r="BI1726" s="160"/>
      <c r="BJ1726" s="43">
        <f t="shared" si="163"/>
        <v>0</v>
      </c>
      <c r="BK1726" s="44"/>
      <c r="BL1726" s="44"/>
      <c r="BM1726" s="44"/>
      <c r="BN1726" s="44"/>
      <c r="BR1726" s="2" t="s">
        <v>10975</v>
      </c>
    </row>
    <row r="1727" spans="1:70" x14ac:dyDescent="0.2">
      <c r="A1727" t="s">
        <v>3183</v>
      </c>
      <c r="B1727" t="s">
        <v>9908</v>
      </c>
      <c r="C1727" t="s">
        <v>81</v>
      </c>
      <c r="D1727" t="s">
        <v>1490</v>
      </c>
      <c r="E1727" t="s">
        <v>83</v>
      </c>
      <c r="F1727" t="s">
        <v>43</v>
      </c>
      <c r="G1727" s="22">
        <v>32</v>
      </c>
      <c r="H1727" s="22">
        <v>32</v>
      </c>
      <c r="I1727" s="22">
        <f t="shared" si="164"/>
        <v>32</v>
      </c>
      <c r="J1727" s="22"/>
      <c r="K1727" s="90"/>
      <c r="L1727" s="90"/>
      <c r="M1727" s="2"/>
      <c r="N1727" t="s">
        <v>35</v>
      </c>
      <c r="O1727" t="s">
        <v>35</v>
      </c>
      <c r="P1727" t="s">
        <v>89</v>
      </c>
      <c r="Q1727" t="s">
        <v>3516</v>
      </c>
      <c r="U1727" s="2" t="s">
        <v>37</v>
      </c>
      <c r="V1727" t="s">
        <v>9936</v>
      </c>
      <c r="Y1727" s="90"/>
      <c r="Z1727" s="2">
        <v>2</v>
      </c>
      <c r="AA1727" s="22">
        <v>58</v>
      </c>
      <c r="AB1727" s="22"/>
      <c r="AC1727" s="22"/>
      <c r="AD1727" s="22"/>
      <c r="AE1727" s="22"/>
      <c r="AF1727" t="s">
        <v>2271</v>
      </c>
      <c r="AI1727" t="s">
        <v>677</v>
      </c>
      <c r="AK1727" t="s">
        <v>44</v>
      </c>
      <c r="AN1727" t="s">
        <v>3313</v>
      </c>
      <c r="AU1727"/>
      <c r="AV1727"/>
      <c r="AW1727"/>
      <c r="AX1727"/>
      <c r="BC1727" s="173"/>
      <c r="BD1727" s="173"/>
      <c r="BE1727" s="173"/>
      <c r="BF1727" s="173"/>
      <c r="BG1727" s="166"/>
      <c r="BH1727" s="166"/>
      <c r="BI1727" s="160"/>
      <c r="BJ1727" s="43">
        <f t="shared" si="163"/>
        <v>0</v>
      </c>
      <c r="BK1727" s="44"/>
      <c r="BL1727" s="44"/>
      <c r="BM1727" s="44"/>
      <c r="BN1727" s="44"/>
      <c r="BR1727" s="2" t="s">
        <v>10975</v>
      </c>
    </row>
    <row r="1728" spans="1:70" x14ac:dyDescent="0.2">
      <c r="A1728" t="s">
        <v>3183</v>
      </c>
      <c r="B1728" t="s">
        <v>9908</v>
      </c>
      <c r="C1728" t="s">
        <v>81</v>
      </c>
      <c r="D1728" t="s">
        <v>1490</v>
      </c>
      <c r="E1728" t="s">
        <v>83</v>
      </c>
      <c r="F1728" t="s">
        <v>43</v>
      </c>
      <c r="G1728" s="22">
        <v>32</v>
      </c>
      <c r="H1728" s="22">
        <v>32</v>
      </c>
      <c r="I1728" s="22">
        <f t="shared" si="164"/>
        <v>32</v>
      </c>
      <c r="J1728" s="22"/>
      <c r="K1728" s="90"/>
      <c r="L1728" s="90"/>
      <c r="M1728" s="2"/>
      <c r="N1728" t="s">
        <v>35</v>
      </c>
      <c r="O1728" t="s">
        <v>35</v>
      </c>
      <c r="P1728" t="s">
        <v>89</v>
      </c>
      <c r="Q1728" t="s">
        <v>3516</v>
      </c>
      <c r="U1728" s="2" t="s">
        <v>37</v>
      </c>
      <c r="V1728" t="s">
        <v>9937</v>
      </c>
      <c r="Y1728" s="90"/>
      <c r="Z1728" s="2">
        <v>2</v>
      </c>
      <c r="AA1728" s="22">
        <v>59</v>
      </c>
      <c r="AB1728" s="22"/>
      <c r="AC1728" s="22"/>
      <c r="AD1728" s="22"/>
      <c r="AE1728" s="22"/>
      <c r="AF1728" t="s">
        <v>2311</v>
      </c>
      <c r="AI1728" t="s">
        <v>677</v>
      </c>
      <c r="AK1728" t="s">
        <v>44</v>
      </c>
      <c r="AN1728" t="s">
        <v>3313</v>
      </c>
      <c r="AU1728"/>
      <c r="AV1728"/>
      <c r="AW1728"/>
      <c r="AX1728"/>
      <c r="BC1728" s="173"/>
      <c r="BD1728" s="173"/>
      <c r="BE1728" s="173"/>
      <c r="BF1728" s="173"/>
      <c r="BG1728" s="166"/>
      <c r="BH1728" s="166"/>
      <c r="BI1728" s="160"/>
      <c r="BJ1728" s="43">
        <f t="shared" si="163"/>
        <v>0</v>
      </c>
      <c r="BK1728" s="44"/>
      <c r="BL1728" s="44"/>
      <c r="BM1728" s="44"/>
      <c r="BN1728" s="44"/>
      <c r="BR1728" s="2" t="s">
        <v>10975</v>
      </c>
    </row>
    <row r="1729" spans="1:70" x14ac:dyDescent="0.2">
      <c r="A1729" t="s">
        <v>3183</v>
      </c>
      <c r="B1729" t="s">
        <v>9908</v>
      </c>
      <c r="C1729" t="s">
        <v>81</v>
      </c>
      <c r="D1729" t="s">
        <v>1490</v>
      </c>
      <c r="E1729" t="s">
        <v>83</v>
      </c>
      <c r="F1729" t="s">
        <v>43</v>
      </c>
      <c r="G1729" s="22">
        <v>32</v>
      </c>
      <c r="H1729" s="22">
        <v>32</v>
      </c>
      <c r="I1729" s="22">
        <f t="shared" si="164"/>
        <v>32</v>
      </c>
      <c r="J1729" s="22"/>
      <c r="K1729" s="90"/>
      <c r="L1729" s="90"/>
      <c r="M1729" s="2"/>
      <c r="N1729" t="s">
        <v>35</v>
      </c>
      <c r="O1729" t="s">
        <v>35</v>
      </c>
      <c r="P1729" t="s">
        <v>89</v>
      </c>
      <c r="Q1729" t="s">
        <v>3516</v>
      </c>
      <c r="U1729" s="2" t="s">
        <v>37</v>
      </c>
      <c r="V1729" t="s">
        <v>9938</v>
      </c>
      <c r="Y1729" s="90"/>
      <c r="Z1729" s="2">
        <v>2</v>
      </c>
      <c r="AA1729" s="22">
        <v>61</v>
      </c>
      <c r="AB1729" s="22"/>
      <c r="AC1729" s="22"/>
      <c r="AD1729" s="22"/>
      <c r="AE1729" s="22"/>
      <c r="AF1729" t="s">
        <v>2314</v>
      </c>
      <c r="AI1729" t="s">
        <v>677</v>
      </c>
      <c r="AK1729" t="s">
        <v>44</v>
      </c>
      <c r="AN1729" t="s">
        <v>3313</v>
      </c>
      <c r="AU1729"/>
      <c r="AV1729"/>
      <c r="AW1729"/>
      <c r="AX1729"/>
      <c r="BC1729" s="173"/>
      <c r="BD1729" s="173"/>
      <c r="BE1729" s="173"/>
      <c r="BF1729" s="173"/>
      <c r="BG1729" s="166"/>
      <c r="BH1729" s="166"/>
      <c r="BI1729" s="160"/>
      <c r="BJ1729" s="43">
        <f t="shared" si="163"/>
        <v>0</v>
      </c>
      <c r="BK1729" s="44"/>
      <c r="BL1729" s="44"/>
      <c r="BM1729" s="44"/>
      <c r="BN1729" s="44"/>
      <c r="BR1729" s="2" t="s">
        <v>10975</v>
      </c>
    </row>
    <row r="1730" spans="1:70" x14ac:dyDescent="0.2">
      <c r="A1730" t="s">
        <v>3183</v>
      </c>
      <c r="B1730" t="s">
        <v>9908</v>
      </c>
      <c r="C1730" t="s">
        <v>81</v>
      </c>
      <c r="D1730" t="s">
        <v>1490</v>
      </c>
      <c r="E1730" t="s">
        <v>83</v>
      </c>
      <c r="F1730" t="s">
        <v>43</v>
      </c>
      <c r="G1730" s="22">
        <v>32</v>
      </c>
      <c r="H1730" s="22">
        <v>32</v>
      </c>
      <c r="I1730" s="22">
        <f t="shared" si="164"/>
        <v>32</v>
      </c>
      <c r="J1730" s="22"/>
      <c r="K1730" s="90"/>
      <c r="L1730" s="90"/>
      <c r="M1730" s="2"/>
      <c r="N1730" t="s">
        <v>35</v>
      </c>
      <c r="O1730" t="s">
        <v>35</v>
      </c>
      <c r="P1730" t="s">
        <v>89</v>
      </c>
      <c r="Q1730" t="s">
        <v>3454</v>
      </c>
      <c r="U1730" s="2" t="s">
        <v>37</v>
      </c>
      <c r="V1730" t="s">
        <v>9939</v>
      </c>
      <c r="Y1730" s="90"/>
      <c r="Z1730" s="2">
        <v>2</v>
      </c>
      <c r="AA1730" s="22">
        <v>53</v>
      </c>
      <c r="AB1730" s="22"/>
      <c r="AC1730" s="22"/>
      <c r="AD1730" s="22"/>
      <c r="AE1730" s="22"/>
      <c r="AF1730" t="s">
        <v>9940</v>
      </c>
      <c r="AI1730" t="s">
        <v>677</v>
      </c>
      <c r="AK1730" t="s">
        <v>44</v>
      </c>
      <c r="AN1730" t="s">
        <v>3313</v>
      </c>
      <c r="AU1730"/>
      <c r="AV1730"/>
      <c r="AW1730"/>
      <c r="AX1730"/>
      <c r="BC1730" s="173"/>
      <c r="BD1730" s="173"/>
      <c r="BE1730" s="173"/>
      <c r="BF1730" s="173"/>
      <c r="BG1730" s="166"/>
      <c r="BH1730" s="166"/>
      <c r="BI1730" s="160"/>
      <c r="BJ1730" s="43">
        <f t="shared" si="163"/>
        <v>0</v>
      </c>
      <c r="BK1730" s="44"/>
      <c r="BL1730" s="44"/>
      <c r="BM1730" s="44"/>
      <c r="BN1730" s="44"/>
      <c r="BR1730" s="2" t="s">
        <v>10975</v>
      </c>
    </row>
    <row r="1731" spans="1:70" x14ac:dyDescent="0.2">
      <c r="A1731" t="s">
        <v>3183</v>
      </c>
      <c r="B1731" t="s">
        <v>9908</v>
      </c>
      <c r="C1731" t="s">
        <v>81</v>
      </c>
      <c r="D1731" t="s">
        <v>1490</v>
      </c>
      <c r="E1731" t="s">
        <v>83</v>
      </c>
      <c r="F1731" t="s">
        <v>43</v>
      </c>
      <c r="G1731" s="22">
        <v>32</v>
      </c>
      <c r="H1731" s="22">
        <v>32</v>
      </c>
      <c r="I1731" s="22">
        <f t="shared" si="164"/>
        <v>32</v>
      </c>
      <c r="J1731" s="22"/>
      <c r="K1731" s="90"/>
      <c r="L1731" s="90"/>
      <c r="M1731" s="2"/>
      <c r="N1731" t="s">
        <v>35</v>
      </c>
      <c r="O1731" t="s">
        <v>35</v>
      </c>
      <c r="P1731" t="s">
        <v>89</v>
      </c>
      <c r="Q1731" t="s">
        <v>3227</v>
      </c>
      <c r="U1731" s="2" t="s">
        <v>37</v>
      </c>
      <c r="V1731" t="s">
        <v>9941</v>
      </c>
      <c r="Y1731" s="90"/>
      <c r="Z1731" s="2">
        <v>2</v>
      </c>
      <c r="AA1731" s="22">
        <v>54</v>
      </c>
      <c r="AB1731" s="22"/>
      <c r="AC1731" s="22"/>
      <c r="AD1731" s="22"/>
      <c r="AE1731" s="22"/>
      <c r="AF1731" t="s">
        <v>9942</v>
      </c>
      <c r="AI1731" t="s">
        <v>677</v>
      </c>
      <c r="AK1731" t="s">
        <v>44</v>
      </c>
      <c r="AN1731" t="s">
        <v>3313</v>
      </c>
      <c r="AU1731"/>
      <c r="AV1731"/>
      <c r="AW1731"/>
      <c r="AX1731"/>
      <c r="BC1731" s="173"/>
      <c r="BD1731" s="173"/>
      <c r="BE1731" s="173"/>
      <c r="BF1731" s="173"/>
      <c r="BG1731" s="166"/>
      <c r="BH1731" s="166"/>
      <c r="BI1731" s="160"/>
      <c r="BJ1731" s="43">
        <f t="shared" si="163"/>
        <v>0</v>
      </c>
      <c r="BK1731" s="44"/>
      <c r="BL1731" s="44"/>
      <c r="BM1731" s="44"/>
      <c r="BN1731" s="44"/>
      <c r="BR1731" s="2" t="s">
        <v>10975</v>
      </c>
    </row>
    <row r="1732" spans="1:70" x14ac:dyDescent="0.2">
      <c r="A1732" t="s">
        <v>3183</v>
      </c>
      <c r="B1732" t="s">
        <v>9908</v>
      </c>
      <c r="C1732" t="s">
        <v>81</v>
      </c>
      <c r="D1732" t="s">
        <v>1490</v>
      </c>
      <c r="E1732" t="s">
        <v>83</v>
      </c>
      <c r="F1732" t="s">
        <v>43</v>
      </c>
      <c r="G1732" s="22">
        <v>32</v>
      </c>
      <c r="H1732" s="22">
        <v>32</v>
      </c>
      <c r="I1732" s="22">
        <f t="shared" si="164"/>
        <v>32</v>
      </c>
      <c r="J1732" s="22"/>
      <c r="K1732" s="90"/>
      <c r="L1732" s="90"/>
      <c r="M1732" s="2"/>
      <c r="N1732" t="s">
        <v>35</v>
      </c>
      <c r="O1732" t="s">
        <v>35</v>
      </c>
      <c r="P1732" t="s">
        <v>89</v>
      </c>
      <c r="Q1732" t="s">
        <v>3516</v>
      </c>
      <c r="U1732" s="2" t="s">
        <v>37</v>
      </c>
      <c r="V1732" t="s">
        <v>9943</v>
      </c>
      <c r="Y1732" s="90"/>
      <c r="Z1732" s="2">
        <v>2</v>
      </c>
      <c r="AA1732" s="22">
        <v>57</v>
      </c>
      <c r="AB1732" s="22"/>
      <c r="AC1732" s="22"/>
      <c r="AD1732" s="22"/>
      <c r="AE1732" s="45" t="s">
        <v>7611</v>
      </c>
      <c r="AF1732" t="s">
        <v>676</v>
      </c>
      <c r="AI1732" t="s">
        <v>677</v>
      </c>
      <c r="AK1732" t="s">
        <v>44</v>
      </c>
      <c r="AN1732" t="s">
        <v>3313</v>
      </c>
      <c r="AU1732"/>
      <c r="AX1732"/>
      <c r="BC1732" s="173"/>
      <c r="BD1732" s="173"/>
      <c r="BE1732" s="173"/>
      <c r="BF1732" s="173"/>
      <c r="BG1732" s="166"/>
      <c r="BH1732" s="166"/>
      <c r="BI1732" s="160"/>
      <c r="BJ1732" s="43">
        <f t="shared" ref="BJ1732:BJ1795" si="165">BD1732+BF1732</f>
        <v>0</v>
      </c>
      <c r="BK1732" s="44"/>
      <c r="BL1732" s="44"/>
      <c r="BM1732" s="44"/>
      <c r="BN1732" s="43">
        <f>BJ1732</f>
        <v>0</v>
      </c>
      <c r="BR1732" s="2" t="s">
        <v>10975</v>
      </c>
    </row>
    <row r="1733" spans="1:70" x14ac:dyDescent="0.2">
      <c r="A1733" t="s">
        <v>3183</v>
      </c>
      <c r="B1733" t="s">
        <v>9908</v>
      </c>
      <c r="C1733" t="s">
        <v>81</v>
      </c>
      <c r="D1733" t="s">
        <v>1490</v>
      </c>
      <c r="E1733" t="s">
        <v>83</v>
      </c>
      <c r="F1733" t="s">
        <v>43</v>
      </c>
      <c r="G1733" s="22">
        <v>32</v>
      </c>
      <c r="H1733" s="22">
        <v>32</v>
      </c>
      <c r="I1733" s="22">
        <f t="shared" ref="I1733:I1796" si="166">H1733-J1733</f>
        <v>32</v>
      </c>
      <c r="J1733" s="22"/>
      <c r="K1733" s="90"/>
      <c r="L1733" s="90"/>
      <c r="M1733" s="2"/>
      <c r="N1733" t="s">
        <v>35</v>
      </c>
      <c r="O1733" t="s">
        <v>35</v>
      </c>
      <c r="P1733" t="s">
        <v>89</v>
      </c>
      <c r="Q1733" t="s">
        <v>3516</v>
      </c>
      <c r="U1733" s="2" t="s">
        <v>37</v>
      </c>
      <c r="V1733" t="s">
        <v>9944</v>
      </c>
      <c r="Y1733" s="90"/>
      <c r="Z1733" s="2">
        <v>2</v>
      </c>
      <c r="AA1733" s="22">
        <v>49</v>
      </c>
      <c r="AB1733" s="22"/>
      <c r="AC1733" s="22"/>
      <c r="AD1733" s="22"/>
      <c r="AE1733" s="22"/>
      <c r="AF1733" t="s">
        <v>9945</v>
      </c>
      <c r="AI1733" t="s">
        <v>677</v>
      </c>
      <c r="AK1733" t="s">
        <v>44</v>
      </c>
      <c r="AN1733" t="s">
        <v>3313</v>
      </c>
      <c r="AU1733"/>
      <c r="AV1733"/>
      <c r="AW1733"/>
      <c r="AX1733"/>
      <c r="BC1733" s="173"/>
      <c r="BD1733" s="173"/>
      <c r="BE1733" s="173"/>
      <c r="BF1733" s="173"/>
      <c r="BG1733" s="166"/>
      <c r="BH1733" s="166"/>
      <c r="BI1733" s="160"/>
      <c r="BJ1733" s="43">
        <f t="shared" si="165"/>
        <v>0</v>
      </c>
      <c r="BK1733" s="44"/>
      <c r="BL1733" s="44"/>
      <c r="BM1733" s="44"/>
      <c r="BN1733" s="44"/>
      <c r="BR1733" s="2" t="s">
        <v>10975</v>
      </c>
    </row>
    <row r="1734" spans="1:70" x14ac:dyDescent="0.2">
      <c r="A1734" t="s">
        <v>3183</v>
      </c>
      <c r="B1734" t="s">
        <v>9908</v>
      </c>
      <c r="C1734" t="s">
        <v>81</v>
      </c>
      <c r="D1734" t="s">
        <v>1490</v>
      </c>
      <c r="E1734" t="s">
        <v>83</v>
      </c>
      <c r="F1734" t="s">
        <v>43</v>
      </c>
      <c r="G1734" s="22">
        <v>32</v>
      </c>
      <c r="H1734" s="22">
        <v>32</v>
      </c>
      <c r="I1734" s="22">
        <f t="shared" si="166"/>
        <v>32</v>
      </c>
      <c r="J1734" s="22"/>
      <c r="K1734" s="90"/>
      <c r="L1734" s="90"/>
      <c r="M1734" s="2"/>
      <c r="N1734" t="s">
        <v>35</v>
      </c>
      <c r="O1734" t="s">
        <v>35</v>
      </c>
      <c r="P1734" t="s">
        <v>89</v>
      </c>
      <c r="Q1734" t="s">
        <v>3450</v>
      </c>
      <c r="U1734" s="2" t="s">
        <v>37</v>
      </c>
      <c r="V1734" t="s">
        <v>9946</v>
      </c>
      <c r="Y1734" s="90"/>
      <c r="Z1734" s="2">
        <v>2</v>
      </c>
      <c r="AA1734" s="22">
        <v>47</v>
      </c>
      <c r="AB1734" s="22"/>
      <c r="AC1734" s="22"/>
      <c r="AD1734" s="22"/>
      <c r="AE1734" s="22"/>
      <c r="AF1734" t="s">
        <v>2296</v>
      </c>
      <c r="AI1734" t="s">
        <v>677</v>
      </c>
      <c r="AK1734" t="s">
        <v>44</v>
      </c>
      <c r="AN1734" t="s">
        <v>3313</v>
      </c>
      <c r="AU1734"/>
      <c r="AV1734"/>
      <c r="AW1734"/>
      <c r="AX1734"/>
      <c r="BC1734" s="173"/>
      <c r="BD1734" s="173"/>
      <c r="BE1734" s="173"/>
      <c r="BF1734" s="173"/>
      <c r="BG1734" s="166"/>
      <c r="BH1734" s="166"/>
      <c r="BI1734" s="160"/>
      <c r="BJ1734" s="43">
        <f t="shared" si="165"/>
        <v>0</v>
      </c>
      <c r="BK1734" s="44"/>
      <c r="BL1734" s="44"/>
      <c r="BM1734" s="44"/>
      <c r="BN1734" s="44"/>
      <c r="BR1734" s="2" t="s">
        <v>10975</v>
      </c>
    </row>
    <row r="1735" spans="1:70" x14ac:dyDescent="0.2">
      <c r="A1735" t="s">
        <v>3183</v>
      </c>
      <c r="B1735" t="s">
        <v>9908</v>
      </c>
      <c r="C1735" t="s">
        <v>81</v>
      </c>
      <c r="D1735" t="s">
        <v>1490</v>
      </c>
      <c r="E1735" t="s">
        <v>83</v>
      </c>
      <c r="F1735" t="s">
        <v>43</v>
      </c>
      <c r="G1735" s="22">
        <v>32</v>
      </c>
      <c r="H1735" s="22">
        <v>32</v>
      </c>
      <c r="I1735" s="22">
        <f t="shared" si="166"/>
        <v>32</v>
      </c>
      <c r="J1735" s="22"/>
      <c r="K1735" s="90"/>
      <c r="L1735" s="90"/>
      <c r="M1735" s="2"/>
      <c r="N1735" t="s">
        <v>35</v>
      </c>
      <c r="O1735" t="s">
        <v>35</v>
      </c>
      <c r="P1735" t="s">
        <v>89</v>
      </c>
      <c r="Q1735" t="s">
        <v>3507</v>
      </c>
      <c r="U1735" s="2" t="s">
        <v>37</v>
      </c>
      <c r="V1735" t="s">
        <v>9947</v>
      </c>
      <c r="Y1735" s="90"/>
      <c r="Z1735" s="2">
        <v>2</v>
      </c>
      <c r="AA1735" s="22">
        <v>48</v>
      </c>
      <c r="AB1735" s="22"/>
      <c r="AC1735" s="22"/>
      <c r="AD1735" s="22"/>
      <c r="AE1735" s="22"/>
      <c r="AF1735" t="s">
        <v>2384</v>
      </c>
      <c r="AI1735" t="s">
        <v>677</v>
      </c>
      <c r="AK1735" t="s">
        <v>44</v>
      </c>
      <c r="AN1735" t="s">
        <v>3313</v>
      </c>
      <c r="AU1735"/>
      <c r="AV1735"/>
      <c r="AW1735"/>
      <c r="AX1735"/>
      <c r="BC1735" s="173"/>
      <c r="BD1735" s="173"/>
      <c r="BE1735" s="173"/>
      <c r="BF1735" s="173"/>
      <c r="BG1735" s="166"/>
      <c r="BH1735" s="166"/>
      <c r="BI1735" s="160"/>
      <c r="BJ1735" s="43">
        <f t="shared" si="165"/>
        <v>0</v>
      </c>
      <c r="BK1735" s="44"/>
      <c r="BL1735" s="44"/>
      <c r="BM1735" s="44"/>
      <c r="BN1735" s="44"/>
      <c r="BR1735" s="2" t="s">
        <v>10975</v>
      </c>
    </row>
    <row r="1736" spans="1:70" x14ac:dyDescent="0.2">
      <c r="A1736" t="s">
        <v>3183</v>
      </c>
      <c r="B1736" t="s">
        <v>9908</v>
      </c>
      <c r="C1736" t="s">
        <v>81</v>
      </c>
      <c r="D1736" t="s">
        <v>1490</v>
      </c>
      <c r="E1736" t="s">
        <v>83</v>
      </c>
      <c r="F1736" t="s">
        <v>43</v>
      </c>
      <c r="G1736" s="22">
        <v>32</v>
      </c>
      <c r="H1736" s="22">
        <v>32</v>
      </c>
      <c r="I1736" s="22">
        <f t="shared" si="166"/>
        <v>32</v>
      </c>
      <c r="J1736" s="22"/>
      <c r="K1736" s="90"/>
      <c r="L1736" s="90"/>
      <c r="M1736" s="2"/>
      <c r="N1736" t="s">
        <v>35</v>
      </c>
      <c r="O1736" t="s">
        <v>35</v>
      </c>
      <c r="P1736" t="s">
        <v>89</v>
      </c>
      <c r="Q1736" t="s">
        <v>3415</v>
      </c>
      <c r="U1736" s="2" t="s">
        <v>37</v>
      </c>
      <c r="V1736" t="s">
        <v>9948</v>
      </c>
      <c r="Y1736" s="90"/>
      <c r="Z1736" s="2">
        <v>2</v>
      </c>
      <c r="AA1736" s="22">
        <v>60</v>
      </c>
      <c r="AB1736" s="22"/>
      <c r="AC1736" s="22"/>
      <c r="AD1736" s="22"/>
      <c r="AE1736" s="22"/>
      <c r="AF1736" t="s">
        <v>9949</v>
      </c>
      <c r="AI1736" t="s">
        <v>677</v>
      </c>
      <c r="AK1736" t="s">
        <v>44</v>
      </c>
      <c r="AN1736" t="s">
        <v>3313</v>
      </c>
      <c r="AU1736"/>
      <c r="AV1736"/>
      <c r="AW1736"/>
      <c r="AX1736"/>
      <c r="BC1736" s="173"/>
      <c r="BD1736" s="173"/>
      <c r="BE1736" s="173"/>
      <c r="BF1736" s="173"/>
      <c r="BG1736" s="166"/>
      <c r="BH1736" s="166"/>
      <c r="BI1736" s="160"/>
      <c r="BJ1736" s="43">
        <f t="shared" si="165"/>
        <v>0</v>
      </c>
      <c r="BK1736" s="44"/>
      <c r="BL1736" s="44"/>
      <c r="BM1736" s="44"/>
      <c r="BN1736" s="44"/>
      <c r="BR1736" s="2" t="s">
        <v>10975</v>
      </c>
    </row>
    <row r="1737" spans="1:70" x14ac:dyDescent="0.2">
      <c r="A1737" t="s">
        <v>3183</v>
      </c>
      <c r="B1737" t="s">
        <v>9908</v>
      </c>
      <c r="C1737" t="s">
        <v>81</v>
      </c>
      <c r="D1737" t="s">
        <v>1490</v>
      </c>
      <c r="E1737" t="s">
        <v>83</v>
      </c>
      <c r="F1737" t="s">
        <v>43</v>
      </c>
      <c r="G1737" s="22">
        <v>32</v>
      </c>
      <c r="H1737" s="22">
        <v>32</v>
      </c>
      <c r="I1737" s="22">
        <f t="shared" si="166"/>
        <v>32</v>
      </c>
      <c r="J1737" s="22"/>
      <c r="K1737" s="90"/>
      <c r="L1737" s="90"/>
      <c r="M1737" s="2"/>
      <c r="N1737" t="s">
        <v>35</v>
      </c>
      <c r="O1737" t="s">
        <v>35</v>
      </c>
      <c r="P1737" t="s">
        <v>89</v>
      </c>
      <c r="Q1737" t="s">
        <v>7219</v>
      </c>
      <c r="U1737" s="2" t="s">
        <v>37</v>
      </c>
      <c r="V1737" t="s">
        <v>9950</v>
      </c>
      <c r="Y1737" s="90"/>
      <c r="Z1737" s="2">
        <v>2</v>
      </c>
      <c r="AA1737" s="22">
        <v>52</v>
      </c>
      <c r="AB1737" s="22"/>
      <c r="AC1737" s="22"/>
      <c r="AD1737" s="22"/>
      <c r="AE1737" s="22"/>
      <c r="AF1737" t="s">
        <v>1163</v>
      </c>
      <c r="AI1737" t="s">
        <v>677</v>
      </c>
      <c r="AK1737" t="s">
        <v>44</v>
      </c>
      <c r="AN1737" t="s">
        <v>3313</v>
      </c>
      <c r="AU1737"/>
      <c r="AV1737"/>
      <c r="AW1737"/>
      <c r="AX1737"/>
      <c r="BC1737" s="173"/>
      <c r="BD1737" s="173"/>
      <c r="BE1737" s="173"/>
      <c r="BF1737" s="173"/>
      <c r="BG1737" s="166"/>
      <c r="BH1737" s="166"/>
      <c r="BI1737" s="160"/>
      <c r="BJ1737" s="43">
        <f t="shared" si="165"/>
        <v>0</v>
      </c>
      <c r="BK1737" s="44"/>
      <c r="BL1737" s="44"/>
      <c r="BM1737" s="44"/>
      <c r="BN1737" s="44"/>
      <c r="BR1737" s="2" t="s">
        <v>10975</v>
      </c>
    </row>
    <row r="1738" spans="1:70" x14ac:dyDescent="0.2">
      <c r="A1738" t="s">
        <v>3183</v>
      </c>
      <c r="B1738" t="s">
        <v>9908</v>
      </c>
      <c r="C1738" t="s">
        <v>81</v>
      </c>
      <c r="D1738" t="s">
        <v>1490</v>
      </c>
      <c r="E1738" t="s">
        <v>83</v>
      </c>
      <c r="F1738" t="s">
        <v>43</v>
      </c>
      <c r="G1738" s="22">
        <v>32</v>
      </c>
      <c r="H1738" s="22">
        <v>32</v>
      </c>
      <c r="I1738" s="22">
        <f t="shared" si="166"/>
        <v>32</v>
      </c>
      <c r="J1738" s="22"/>
      <c r="K1738" s="90"/>
      <c r="L1738" s="90"/>
      <c r="M1738" s="2"/>
      <c r="N1738" t="s">
        <v>35</v>
      </c>
      <c r="O1738" t="s">
        <v>35</v>
      </c>
      <c r="P1738" t="s">
        <v>89</v>
      </c>
      <c r="Q1738" t="s">
        <v>3317</v>
      </c>
      <c r="U1738" s="2" t="s">
        <v>37</v>
      </c>
      <c r="V1738" t="s">
        <v>9951</v>
      </c>
      <c r="Y1738" s="90"/>
      <c r="Z1738" s="2">
        <v>2</v>
      </c>
      <c r="AA1738" s="22">
        <v>41</v>
      </c>
      <c r="AB1738" s="22"/>
      <c r="AC1738" s="22"/>
      <c r="AD1738" s="22"/>
      <c r="AE1738" s="22"/>
      <c r="AF1738" t="s">
        <v>7538</v>
      </c>
      <c r="AI1738" t="s">
        <v>9841</v>
      </c>
      <c r="AK1738" t="s">
        <v>181</v>
      </c>
      <c r="AN1738" t="s">
        <v>3313</v>
      </c>
      <c r="AU1738"/>
      <c r="AV1738"/>
      <c r="AW1738"/>
      <c r="AX1738"/>
      <c r="BC1738" s="173"/>
      <c r="BD1738" s="173"/>
      <c r="BE1738" s="173"/>
      <c r="BF1738" s="173"/>
      <c r="BG1738" s="166"/>
      <c r="BH1738" s="166"/>
      <c r="BI1738" s="160"/>
      <c r="BJ1738" s="43">
        <f t="shared" si="165"/>
        <v>0</v>
      </c>
      <c r="BK1738" s="44"/>
      <c r="BL1738" s="44"/>
      <c r="BM1738" s="44"/>
      <c r="BN1738" s="44"/>
      <c r="BR1738" s="2" t="s">
        <v>10975</v>
      </c>
    </row>
    <row r="1739" spans="1:70" x14ac:dyDescent="0.2">
      <c r="A1739" t="s">
        <v>3183</v>
      </c>
      <c r="B1739" t="s">
        <v>9908</v>
      </c>
      <c r="C1739" t="s">
        <v>81</v>
      </c>
      <c r="D1739" t="s">
        <v>1490</v>
      </c>
      <c r="E1739" t="s">
        <v>83</v>
      </c>
      <c r="F1739" t="s">
        <v>43</v>
      </c>
      <c r="G1739" s="22">
        <v>32</v>
      </c>
      <c r="H1739" s="22">
        <v>32</v>
      </c>
      <c r="I1739" s="22">
        <f t="shared" si="166"/>
        <v>32</v>
      </c>
      <c r="J1739" s="22"/>
      <c r="K1739" s="90"/>
      <c r="L1739" s="90"/>
      <c r="M1739" s="2"/>
      <c r="N1739" t="s">
        <v>35</v>
      </c>
      <c r="O1739" t="s">
        <v>35</v>
      </c>
      <c r="P1739" t="s">
        <v>89</v>
      </c>
      <c r="Q1739" t="s">
        <v>7219</v>
      </c>
      <c r="U1739" s="2" t="s">
        <v>37</v>
      </c>
      <c r="V1739" t="s">
        <v>9952</v>
      </c>
      <c r="Y1739" s="90"/>
      <c r="Z1739" s="2">
        <v>2</v>
      </c>
      <c r="AA1739" s="22">
        <v>58</v>
      </c>
      <c r="AB1739" s="22"/>
      <c r="AC1739" s="22"/>
      <c r="AD1739" s="22"/>
      <c r="AE1739" s="22"/>
      <c r="AF1739" t="s">
        <v>9843</v>
      </c>
      <c r="AI1739" t="s">
        <v>677</v>
      </c>
      <c r="AK1739" t="s">
        <v>44</v>
      </c>
      <c r="AN1739" t="s">
        <v>3313</v>
      </c>
      <c r="AU1739"/>
      <c r="AV1739"/>
      <c r="AW1739"/>
      <c r="AX1739"/>
      <c r="BC1739" s="173"/>
      <c r="BD1739" s="173"/>
      <c r="BE1739" s="173"/>
      <c r="BF1739" s="173"/>
      <c r="BG1739" s="166"/>
      <c r="BH1739" s="166"/>
      <c r="BI1739" s="160"/>
      <c r="BJ1739" s="43">
        <f t="shared" si="165"/>
        <v>0</v>
      </c>
      <c r="BK1739" s="44"/>
      <c r="BL1739" s="44"/>
      <c r="BM1739" s="44"/>
      <c r="BN1739" s="44"/>
      <c r="BR1739" s="2" t="s">
        <v>10975</v>
      </c>
    </row>
    <row r="1740" spans="1:70" x14ac:dyDescent="0.2">
      <c r="A1740" t="s">
        <v>3183</v>
      </c>
      <c r="B1740" t="s">
        <v>9908</v>
      </c>
      <c r="C1740" t="s">
        <v>81</v>
      </c>
      <c r="D1740" t="s">
        <v>1490</v>
      </c>
      <c r="E1740" t="s">
        <v>83</v>
      </c>
      <c r="F1740" t="s">
        <v>43</v>
      </c>
      <c r="G1740" s="22">
        <v>32</v>
      </c>
      <c r="H1740" s="22">
        <v>32</v>
      </c>
      <c r="I1740" s="22">
        <f t="shared" si="166"/>
        <v>32</v>
      </c>
      <c r="J1740" s="22"/>
      <c r="K1740" s="90"/>
      <c r="L1740" s="90"/>
      <c r="M1740" s="2"/>
      <c r="N1740" t="s">
        <v>35</v>
      </c>
      <c r="O1740" t="s">
        <v>35</v>
      </c>
      <c r="P1740" t="s">
        <v>89</v>
      </c>
      <c r="Q1740" t="s">
        <v>9922</v>
      </c>
      <c r="U1740" s="2" t="s">
        <v>37</v>
      </c>
      <c r="V1740" t="s">
        <v>9953</v>
      </c>
      <c r="Y1740" s="90"/>
      <c r="Z1740" s="2">
        <v>2</v>
      </c>
      <c r="AA1740" s="22">
        <v>58</v>
      </c>
      <c r="AB1740" s="22"/>
      <c r="AC1740" s="22"/>
      <c r="AD1740" s="22"/>
      <c r="AE1740" s="22"/>
      <c r="AF1740" t="s">
        <v>9845</v>
      </c>
      <c r="AI1740" t="s">
        <v>677</v>
      </c>
      <c r="AK1740" t="s">
        <v>44</v>
      </c>
      <c r="AN1740" t="s">
        <v>3313</v>
      </c>
      <c r="AU1740"/>
      <c r="AV1740"/>
      <c r="AW1740"/>
      <c r="AX1740"/>
      <c r="BC1740" s="173"/>
      <c r="BD1740" s="173"/>
      <c r="BE1740" s="173"/>
      <c r="BF1740" s="173"/>
      <c r="BG1740" s="166"/>
      <c r="BH1740" s="166"/>
      <c r="BI1740" s="160"/>
      <c r="BJ1740" s="43">
        <f t="shared" si="165"/>
        <v>0</v>
      </c>
      <c r="BK1740" s="44"/>
      <c r="BL1740" s="44"/>
      <c r="BM1740" s="44"/>
      <c r="BN1740" s="44"/>
      <c r="BR1740" s="2" t="s">
        <v>10975</v>
      </c>
    </row>
    <row r="1741" spans="1:70" x14ac:dyDescent="0.2">
      <c r="A1741" t="s">
        <v>3183</v>
      </c>
      <c r="B1741" t="s">
        <v>9908</v>
      </c>
      <c r="C1741" t="s">
        <v>81</v>
      </c>
      <c r="D1741" t="s">
        <v>1490</v>
      </c>
      <c r="E1741" t="s">
        <v>83</v>
      </c>
      <c r="F1741" t="s">
        <v>43</v>
      </c>
      <c r="G1741" s="22">
        <v>32</v>
      </c>
      <c r="H1741" s="22">
        <v>32</v>
      </c>
      <c r="I1741" s="22">
        <f t="shared" si="166"/>
        <v>32</v>
      </c>
      <c r="J1741" s="22"/>
      <c r="K1741" s="90"/>
      <c r="L1741" s="90"/>
      <c r="M1741" s="2"/>
      <c r="N1741" t="s">
        <v>35</v>
      </c>
      <c r="O1741" t="s">
        <v>35</v>
      </c>
      <c r="P1741" t="s">
        <v>89</v>
      </c>
      <c r="Q1741" t="s">
        <v>7219</v>
      </c>
      <c r="U1741" s="2" t="s">
        <v>37</v>
      </c>
      <c r="V1741" t="s">
        <v>9954</v>
      </c>
      <c r="Y1741" s="90"/>
      <c r="Z1741" s="2">
        <v>2</v>
      </c>
      <c r="AA1741" s="22">
        <v>60</v>
      </c>
      <c r="AB1741" s="22"/>
      <c r="AC1741" s="22"/>
      <c r="AD1741" s="22"/>
      <c r="AE1741" s="22"/>
      <c r="AF1741" t="s">
        <v>9847</v>
      </c>
      <c r="AI1741" t="s">
        <v>677</v>
      </c>
      <c r="AK1741" t="s">
        <v>44</v>
      </c>
      <c r="AN1741" t="s">
        <v>3313</v>
      </c>
      <c r="AU1741"/>
      <c r="AV1741"/>
      <c r="AW1741"/>
      <c r="AX1741"/>
      <c r="BC1741" s="173"/>
      <c r="BD1741" s="173"/>
      <c r="BE1741" s="173"/>
      <c r="BF1741" s="173"/>
      <c r="BG1741" s="166"/>
      <c r="BH1741" s="166"/>
      <c r="BI1741" s="160"/>
      <c r="BJ1741" s="43">
        <f t="shared" si="165"/>
        <v>0</v>
      </c>
      <c r="BK1741" s="44"/>
      <c r="BL1741" s="44"/>
      <c r="BM1741" s="44"/>
      <c r="BN1741" s="44"/>
      <c r="BR1741" s="2" t="s">
        <v>10975</v>
      </c>
    </row>
    <row r="1742" spans="1:70" x14ac:dyDescent="0.2">
      <c r="A1742" t="s">
        <v>3183</v>
      </c>
      <c r="B1742" t="s">
        <v>9908</v>
      </c>
      <c r="C1742" t="s">
        <v>81</v>
      </c>
      <c r="D1742" t="s">
        <v>1490</v>
      </c>
      <c r="E1742" t="s">
        <v>83</v>
      </c>
      <c r="F1742" t="s">
        <v>43</v>
      </c>
      <c r="G1742" s="22">
        <v>32</v>
      </c>
      <c r="H1742" s="22">
        <v>32</v>
      </c>
      <c r="I1742" s="22">
        <f t="shared" si="166"/>
        <v>32</v>
      </c>
      <c r="J1742" s="22"/>
      <c r="K1742" s="90"/>
      <c r="L1742" s="90"/>
      <c r="M1742" s="2"/>
      <c r="N1742" t="s">
        <v>35</v>
      </c>
      <c r="O1742" t="s">
        <v>35</v>
      </c>
      <c r="P1742" t="s">
        <v>89</v>
      </c>
      <c r="Q1742" t="s">
        <v>3810</v>
      </c>
      <c r="U1742" s="2" t="s">
        <v>37</v>
      </c>
      <c r="V1742" t="s">
        <v>9955</v>
      </c>
      <c r="Y1742" s="90"/>
      <c r="Z1742" s="2">
        <v>2</v>
      </c>
      <c r="AA1742" s="22">
        <v>58</v>
      </c>
      <c r="AB1742" s="22"/>
      <c r="AC1742" s="22"/>
      <c r="AD1742" s="22"/>
      <c r="AE1742" s="22"/>
      <c r="AF1742" t="s">
        <v>9849</v>
      </c>
      <c r="AI1742" t="s">
        <v>677</v>
      </c>
      <c r="AK1742" t="s">
        <v>44</v>
      </c>
      <c r="AN1742" t="s">
        <v>3313</v>
      </c>
      <c r="AU1742"/>
      <c r="AV1742"/>
      <c r="AW1742"/>
      <c r="AX1742"/>
      <c r="BC1742" s="173"/>
      <c r="BD1742" s="173"/>
      <c r="BE1742" s="173"/>
      <c r="BF1742" s="173"/>
      <c r="BG1742" s="166"/>
      <c r="BH1742" s="166"/>
      <c r="BI1742" s="160"/>
      <c r="BJ1742" s="43">
        <f t="shared" si="165"/>
        <v>0</v>
      </c>
      <c r="BK1742" s="44"/>
      <c r="BL1742" s="44"/>
      <c r="BM1742" s="44"/>
      <c r="BN1742" s="44"/>
      <c r="BR1742" s="2" t="s">
        <v>10975</v>
      </c>
    </row>
    <row r="1743" spans="1:70" x14ac:dyDescent="0.2">
      <c r="A1743" t="s">
        <v>3183</v>
      </c>
      <c r="B1743" t="s">
        <v>9908</v>
      </c>
      <c r="C1743" t="s">
        <v>81</v>
      </c>
      <c r="D1743" t="s">
        <v>1490</v>
      </c>
      <c r="E1743" t="s">
        <v>83</v>
      </c>
      <c r="F1743" t="s">
        <v>43</v>
      </c>
      <c r="G1743" s="22">
        <v>32</v>
      </c>
      <c r="H1743" s="22">
        <v>32</v>
      </c>
      <c r="I1743" s="22">
        <f t="shared" si="166"/>
        <v>32</v>
      </c>
      <c r="J1743" s="22"/>
      <c r="K1743" s="90"/>
      <c r="L1743" s="90"/>
      <c r="M1743" s="2"/>
      <c r="N1743" t="s">
        <v>35</v>
      </c>
      <c r="O1743" t="s">
        <v>35</v>
      </c>
      <c r="P1743" t="s">
        <v>89</v>
      </c>
      <c r="Q1743" t="s">
        <v>3227</v>
      </c>
      <c r="U1743" s="2" t="s">
        <v>37</v>
      </c>
      <c r="V1743" t="s">
        <v>9956</v>
      </c>
      <c r="Y1743" s="90"/>
      <c r="Z1743" s="2">
        <v>2</v>
      </c>
      <c r="AA1743" s="22">
        <v>57</v>
      </c>
      <c r="AB1743" s="22"/>
      <c r="AC1743" s="22"/>
      <c r="AD1743" s="22"/>
      <c r="AE1743" s="22"/>
      <c r="AF1743" t="s">
        <v>9851</v>
      </c>
      <c r="AI1743" t="s">
        <v>677</v>
      </c>
      <c r="AK1743" t="s">
        <v>44</v>
      </c>
      <c r="AN1743" t="s">
        <v>3313</v>
      </c>
      <c r="AU1743"/>
      <c r="AV1743"/>
      <c r="AW1743"/>
      <c r="AX1743"/>
      <c r="BC1743" s="173"/>
      <c r="BD1743" s="173"/>
      <c r="BE1743" s="173"/>
      <c r="BF1743" s="173"/>
      <c r="BG1743" s="166"/>
      <c r="BH1743" s="166"/>
      <c r="BI1743" s="160"/>
      <c r="BJ1743" s="43">
        <f t="shared" si="165"/>
        <v>0</v>
      </c>
      <c r="BK1743" s="44"/>
      <c r="BL1743" s="44"/>
      <c r="BM1743" s="44"/>
      <c r="BN1743" s="44"/>
      <c r="BR1743" s="2" t="s">
        <v>10975</v>
      </c>
    </row>
    <row r="1744" spans="1:70" x14ac:dyDescent="0.2">
      <c r="A1744" t="s">
        <v>3183</v>
      </c>
      <c r="B1744" t="s">
        <v>9908</v>
      </c>
      <c r="C1744" t="s">
        <v>81</v>
      </c>
      <c r="D1744" t="s">
        <v>1490</v>
      </c>
      <c r="E1744" t="s">
        <v>83</v>
      </c>
      <c r="F1744" t="s">
        <v>43</v>
      </c>
      <c r="G1744" s="22">
        <v>32</v>
      </c>
      <c r="H1744" s="22">
        <v>32</v>
      </c>
      <c r="I1744" s="22">
        <f t="shared" si="166"/>
        <v>32</v>
      </c>
      <c r="J1744" s="22"/>
      <c r="K1744" s="90"/>
      <c r="L1744" s="90"/>
      <c r="M1744" s="2"/>
      <c r="N1744" t="s">
        <v>35</v>
      </c>
      <c r="O1744" t="s">
        <v>35</v>
      </c>
      <c r="P1744" t="s">
        <v>89</v>
      </c>
      <c r="Q1744" t="s">
        <v>3466</v>
      </c>
      <c r="U1744" s="2" t="s">
        <v>37</v>
      </c>
      <c r="V1744" t="s">
        <v>9957</v>
      </c>
      <c r="Y1744" s="90"/>
      <c r="Z1744" s="2">
        <v>2</v>
      </c>
      <c r="AA1744" s="22">
        <v>56</v>
      </c>
      <c r="AB1744" s="22"/>
      <c r="AC1744" s="22"/>
      <c r="AD1744" s="22"/>
      <c r="AE1744" s="22"/>
      <c r="AF1744" t="s">
        <v>9853</v>
      </c>
      <c r="AI1744" t="s">
        <v>677</v>
      </c>
      <c r="AK1744" t="s">
        <v>44</v>
      </c>
      <c r="AN1744" t="s">
        <v>3313</v>
      </c>
      <c r="AU1744"/>
      <c r="AV1744"/>
      <c r="AW1744"/>
      <c r="AX1744"/>
      <c r="BC1744" s="173"/>
      <c r="BD1744" s="173"/>
      <c r="BE1744" s="173"/>
      <c r="BF1744" s="173"/>
      <c r="BG1744" s="166"/>
      <c r="BH1744" s="166"/>
      <c r="BI1744" s="160"/>
      <c r="BJ1744" s="43">
        <f t="shared" si="165"/>
        <v>0</v>
      </c>
      <c r="BK1744" s="44"/>
      <c r="BL1744" s="44"/>
      <c r="BM1744" s="44"/>
      <c r="BN1744" s="44"/>
      <c r="BR1744" s="2" t="s">
        <v>10975</v>
      </c>
    </row>
    <row r="1745" spans="1:70" x14ac:dyDescent="0.2">
      <c r="A1745" t="s">
        <v>3183</v>
      </c>
      <c r="B1745" t="s">
        <v>9908</v>
      </c>
      <c r="C1745" t="s">
        <v>81</v>
      </c>
      <c r="D1745" t="s">
        <v>1490</v>
      </c>
      <c r="E1745" t="s">
        <v>83</v>
      </c>
      <c r="F1745" t="s">
        <v>43</v>
      </c>
      <c r="G1745" s="22">
        <v>32</v>
      </c>
      <c r="H1745" s="22">
        <v>32</v>
      </c>
      <c r="I1745" s="22">
        <f t="shared" si="166"/>
        <v>32</v>
      </c>
      <c r="J1745" s="22"/>
      <c r="K1745" s="90"/>
      <c r="L1745" s="90"/>
      <c r="M1745" s="2"/>
      <c r="N1745" t="s">
        <v>35</v>
      </c>
      <c r="O1745" t="s">
        <v>35</v>
      </c>
      <c r="P1745" t="s">
        <v>89</v>
      </c>
      <c r="Q1745" t="s">
        <v>3382</v>
      </c>
      <c r="U1745" s="2" t="s">
        <v>37</v>
      </c>
      <c r="V1745" t="s">
        <v>9958</v>
      </c>
      <c r="Y1745" s="90"/>
      <c r="Z1745" s="2">
        <v>3</v>
      </c>
      <c r="AA1745" s="22">
        <v>86</v>
      </c>
      <c r="AB1745" s="22"/>
      <c r="AC1745" s="22"/>
      <c r="AD1745" s="22"/>
      <c r="AE1745" s="22"/>
      <c r="AF1745" t="s">
        <v>9855</v>
      </c>
      <c r="AI1745" t="s">
        <v>542</v>
      </c>
      <c r="AK1745" t="s">
        <v>44</v>
      </c>
      <c r="AN1745" t="s">
        <v>3313</v>
      </c>
      <c r="AU1745"/>
      <c r="AV1745"/>
      <c r="AW1745"/>
      <c r="AX1745"/>
      <c r="BC1745" s="173"/>
      <c r="BD1745" s="173"/>
      <c r="BE1745" s="173"/>
      <c r="BF1745" s="173"/>
      <c r="BG1745" s="166"/>
      <c r="BH1745" s="166"/>
      <c r="BI1745" s="160"/>
      <c r="BJ1745" s="43">
        <f t="shared" si="165"/>
        <v>0</v>
      </c>
      <c r="BK1745" s="44"/>
      <c r="BL1745" s="44"/>
      <c r="BM1745" s="44"/>
      <c r="BN1745" s="44"/>
      <c r="BR1745" s="2" t="s">
        <v>10975</v>
      </c>
    </row>
    <row r="1746" spans="1:70" x14ac:dyDescent="0.2">
      <c r="A1746" t="s">
        <v>3183</v>
      </c>
      <c r="B1746" t="s">
        <v>9908</v>
      </c>
      <c r="C1746" t="s">
        <v>81</v>
      </c>
      <c r="D1746" t="s">
        <v>1490</v>
      </c>
      <c r="E1746" t="s">
        <v>83</v>
      </c>
      <c r="F1746" t="s">
        <v>43</v>
      </c>
      <c r="G1746" s="22">
        <v>32</v>
      </c>
      <c r="H1746" s="22">
        <v>32</v>
      </c>
      <c r="I1746" s="22">
        <f t="shared" si="166"/>
        <v>32</v>
      </c>
      <c r="J1746" s="22"/>
      <c r="K1746" s="90"/>
      <c r="L1746" s="90"/>
      <c r="M1746" s="2"/>
      <c r="N1746" t="s">
        <v>35</v>
      </c>
      <c r="O1746" t="s">
        <v>35</v>
      </c>
      <c r="P1746" t="s">
        <v>89</v>
      </c>
      <c r="Q1746" t="s">
        <v>3507</v>
      </c>
      <c r="U1746" s="2" t="s">
        <v>37</v>
      </c>
      <c r="V1746" t="s">
        <v>9959</v>
      </c>
      <c r="Y1746" s="90"/>
      <c r="Z1746" s="2">
        <v>2</v>
      </c>
      <c r="AA1746" s="74">
        <f>80+2</f>
        <v>82</v>
      </c>
      <c r="AB1746" s="22"/>
      <c r="AC1746" s="22"/>
      <c r="AD1746" s="22"/>
      <c r="AE1746" s="22"/>
      <c r="AF1746" t="s">
        <v>2726</v>
      </c>
      <c r="AI1746" t="s">
        <v>677</v>
      </c>
      <c r="AK1746" t="s">
        <v>44</v>
      </c>
      <c r="AN1746" t="s">
        <v>3313</v>
      </c>
      <c r="AU1746"/>
      <c r="AV1746"/>
      <c r="AW1746"/>
      <c r="AX1746"/>
      <c r="BC1746" s="173"/>
      <c r="BD1746" s="173"/>
      <c r="BE1746" s="173"/>
      <c r="BF1746" s="173"/>
      <c r="BG1746" s="166"/>
      <c r="BH1746" s="166"/>
      <c r="BI1746" s="160"/>
      <c r="BJ1746" s="43">
        <f t="shared" si="165"/>
        <v>0</v>
      </c>
      <c r="BK1746" s="44"/>
      <c r="BL1746" s="44"/>
      <c r="BM1746" s="44"/>
      <c r="BN1746" s="44"/>
      <c r="BR1746" s="2" t="s">
        <v>10975</v>
      </c>
    </row>
    <row r="1747" spans="1:70" x14ac:dyDescent="0.2">
      <c r="A1747" t="s">
        <v>3183</v>
      </c>
      <c r="B1747" t="s">
        <v>9908</v>
      </c>
      <c r="C1747" t="s">
        <v>81</v>
      </c>
      <c r="D1747" t="s">
        <v>1490</v>
      </c>
      <c r="E1747" t="s">
        <v>83</v>
      </c>
      <c r="F1747" t="s">
        <v>43</v>
      </c>
      <c r="G1747" s="22">
        <v>32</v>
      </c>
      <c r="H1747" s="22">
        <v>32</v>
      </c>
      <c r="I1747" s="22">
        <f t="shared" si="166"/>
        <v>32</v>
      </c>
      <c r="J1747" s="22"/>
      <c r="K1747" s="90"/>
      <c r="L1747" s="90"/>
      <c r="M1747" s="2"/>
      <c r="N1747" t="s">
        <v>35</v>
      </c>
      <c r="O1747" t="s">
        <v>35</v>
      </c>
      <c r="P1747" t="s">
        <v>89</v>
      </c>
      <c r="Q1747" t="s">
        <v>3499</v>
      </c>
      <c r="U1747" s="2" t="s">
        <v>37</v>
      </c>
      <c r="V1747" t="s">
        <v>9960</v>
      </c>
      <c r="Y1747" s="90"/>
      <c r="Z1747" s="2">
        <v>2</v>
      </c>
      <c r="AA1747" s="22">
        <v>64</v>
      </c>
      <c r="AB1747" s="22"/>
      <c r="AC1747" s="22"/>
      <c r="AD1747" s="22"/>
      <c r="AE1747" s="22"/>
      <c r="AF1747" t="s">
        <v>3158</v>
      </c>
      <c r="AI1747" t="s">
        <v>677</v>
      </c>
      <c r="AK1747" t="s">
        <v>44</v>
      </c>
      <c r="AN1747" t="s">
        <v>3313</v>
      </c>
      <c r="AU1747"/>
      <c r="AV1747"/>
      <c r="AW1747"/>
      <c r="AX1747"/>
      <c r="BC1747" s="173"/>
      <c r="BD1747" s="173"/>
      <c r="BE1747" s="173"/>
      <c r="BF1747" s="173"/>
      <c r="BG1747" s="166"/>
      <c r="BH1747" s="166"/>
      <c r="BI1747" s="160"/>
      <c r="BJ1747" s="43">
        <f t="shared" si="165"/>
        <v>0</v>
      </c>
      <c r="BK1747" s="44"/>
      <c r="BL1747" s="44"/>
      <c r="BM1747" s="44"/>
      <c r="BN1747" s="44"/>
      <c r="BR1747" s="2" t="s">
        <v>10975</v>
      </c>
    </row>
    <row r="1748" spans="1:70" x14ac:dyDescent="0.2">
      <c r="A1748" t="s">
        <v>3183</v>
      </c>
      <c r="B1748" t="s">
        <v>9908</v>
      </c>
      <c r="C1748" t="s">
        <v>81</v>
      </c>
      <c r="D1748" t="s">
        <v>1490</v>
      </c>
      <c r="E1748" t="s">
        <v>83</v>
      </c>
      <c r="F1748" t="s">
        <v>43</v>
      </c>
      <c r="G1748" s="22">
        <v>32</v>
      </c>
      <c r="H1748" s="22">
        <v>32</v>
      </c>
      <c r="I1748" s="22">
        <f t="shared" si="166"/>
        <v>32</v>
      </c>
      <c r="J1748" s="22"/>
      <c r="K1748" s="90"/>
      <c r="L1748" s="90"/>
      <c r="M1748" s="2"/>
      <c r="N1748" t="s">
        <v>35</v>
      </c>
      <c r="O1748" t="s">
        <v>35</v>
      </c>
      <c r="P1748" t="s">
        <v>89</v>
      </c>
      <c r="Q1748" t="s">
        <v>3454</v>
      </c>
      <c r="U1748" s="2" t="s">
        <v>37</v>
      </c>
      <c r="V1748" t="s">
        <v>9961</v>
      </c>
      <c r="Y1748" s="90"/>
      <c r="Z1748" s="2">
        <v>2</v>
      </c>
      <c r="AA1748" s="22">
        <v>57</v>
      </c>
      <c r="AB1748" s="22"/>
      <c r="AC1748" s="22"/>
      <c r="AD1748" s="22"/>
      <c r="AE1748" s="22"/>
      <c r="AF1748" t="s">
        <v>9962</v>
      </c>
      <c r="AI1748" t="s">
        <v>2723</v>
      </c>
      <c r="AK1748" t="s">
        <v>44</v>
      </c>
      <c r="AN1748" t="s">
        <v>3313</v>
      </c>
      <c r="AU1748"/>
      <c r="AV1748"/>
      <c r="AW1748"/>
      <c r="AX1748"/>
      <c r="BC1748" s="173"/>
      <c r="BD1748" s="173"/>
      <c r="BE1748" s="173"/>
      <c r="BF1748" s="173"/>
      <c r="BG1748" s="166"/>
      <c r="BH1748" s="166"/>
      <c r="BI1748" s="160"/>
      <c r="BJ1748" s="43">
        <f t="shared" si="165"/>
        <v>0</v>
      </c>
      <c r="BK1748" s="44"/>
      <c r="BL1748" s="44"/>
      <c r="BM1748" s="44"/>
      <c r="BN1748" s="44"/>
      <c r="BR1748" s="2" t="s">
        <v>10975</v>
      </c>
    </row>
    <row r="1749" spans="1:70" x14ac:dyDescent="0.2">
      <c r="A1749" t="s">
        <v>3183</v>
      </c>
      <c r="B1749" t="s">
        <v>9908</v>
      </c>
      <c r="C1749" t="s">
        <v>81</v>
      </c>
      <c r="D1749" t="s">
        <v>1490</v>
      </c>
      <c r="E1749" t="s">
        <v>83</v>
      </c>
      <c r="F1749" t="s">
        <v>43</v>
      </c>
      <c r="G1749" s="22">
        <v>32</v>
      </c>
      <c r="H1749" s="22">
        <v>32</v>
      </c>
      <c r="I1749" s="22">
        <f t="shared" si="166"/>
        <v>32</v>
      </c>
      <c r="J1749" s="22"/>
      <c r="K1749" s="90"/>
      <c r="L1749" s="90"/>
      <c r="M1749" s="2"/>
      <c r="N1749" t="s">
        <v>35</v>
      </c>
      <c r="O1749" t="s">
        <v>35</v>
      </c>
      <c r="P1749" t="s">
        <v>89</v>
      </c>
      <c r="Q1749" t="s">
        <v>3507</v>
      </c>
      <c r="U1749" s="2" t="s">
        <v>37</v>
      </c>
      <c r="V1749" t="s">
        <v>9963</v>
      </c>
      <c r="Y1749" s="90"/>
      <c r="Z1749" s="2">
        <v>2</v>
      </c>
      <c r="AA1749" s="22">
        <v>56</v>
      </c>
      <c r="AB1749" s="22"/>
      <c r="AC1749" s="22"/>
      <c r="AD1749" s="22"/>
      <c r="AE1749" s="22"/>
      <c r="AF1749" t="s">
        <v>9964</v>
      </c>
      <c r="AI1749" t="s">
        <v>2723</v>
      </c>
      <c r="AK1749" t="s">
        <v>44</v>
      </c>
      <c r="AN1749" t="s">
        <v>3313</v>
      </c>
      <c r="AU1749"/>
      <c r="AV1749"/>
      <c r="AW1749"/>
      <c r="AX1749"/>
      <c r="BC1749" s="173"/>
      <c r="BD1749" s="173"/>
      <c r="BE1749" s="173"/>
      <c r="BF1749" s="173"/>
      <c r="BG1749" s="166"/>
      <c r="BH1749" s="166"/>
      <c r="BI1749" s="160"/>
      <c r="BJ1749" s="43">
        <f t="shared" si="165"/>
        <v>0</v>
      </c>
      <c r="BK1749" s="44"/>
      <c r="BL1749" s="44"/>
      <c r="BM1749" s="44"/>
      <c r="BN1749" s="44"/>
      <c r="BR1749" s="2" t="s">
        <v>10975</v>
      </c>
    </row>
    <row r="1750" spans="1:70" x14ac:dyDescent="0.2">
      <c r="A1750" t="s">
        <v>3183</v>
      </c>
      <c r="B1750" t="s">
        <v>9908</v>
      </c>
      <c r="C1750" t="s">
        <v>81</v>
      </c>
      <c r="D1750" t="s">
        <v>1490</v>
      </c>
      <c r="E1750" t="s">
        <v>83</v>
      </c>
      <c r="F1750" t="s">
        <v>43</v>
      </c>
      <c r="G1750" s="22">
        <v>32</v>
      </c>
      <c r="H1750" s="22">
        <v>32</v>
      </c>
      <c r="I1750" s="22">
        <f t="shared" si="166"/>
        <v>32</v>
      </c>
      <c r="J1750" s="22"/>
      <c r="K1750" s="90"/>
      <c r="L1750" s="90"/>
      <c r="M1750" s="2"/>
      <c r="N1750" t="s">
        <v>35</v>
      </c>
      <c r="O1750" t="s">
        <v>35</v>
      </c>
      <c r="P1750" t="s">
        <v>89</v>
      </c>
      <c r="Q1750" t="s">
        <v>3325</v>
      </c>
      <c r="U1750" s="2" t="s">
        <v>37</v>
      </c>
      <c r="V1750" t="s">
        <v>9965</v>
      </c>
      <c r="Y1750" s="90"/>
      <c r="Z1750" s="2">
        <v>2</v>
      </c>
      <c r="AA1750" s="22">
        <v>60</v>
      </c>
      <c r="AB1750" s="22"/>
      <c r="AC1750" s="22"/>
      <c r="AD1750" s="22"/>
      <c r="AE1750" s="22"/>
      <c r="AF1750" t="s">
        <v>9966</v>
      </c>
      <c r="AI1750" t="s">
        <v>9274</v>
      </c>
      <c r="AK1750" t="s">
        <v>181</v>
      </c>
      <c r="AN1750" t="s">
        <v>3313</v>
      </c>
      <c r="AU1750"/>
      <c r="AV1750"/>
      <c r="AW1750"/>
      <c r="AX1750"/>
      <c r="BC1750" s="173"/>
      <c r="BD1750" s="173"/>
      <c r="BE1750" s="173"/>
      <c r="BF1750" s="173"/>
      <c r="BG1750" s="166"/>
      <c r="BH1750" s="166"/>
      <c r="BI1750" s="160"/>
      <c r="BJ1750" s="43">
        <f t="shared" si="165"/>
        <v>0</v>
      </c>
      <c r="BK1750" s="44"/>
      <c r="BL1750" s="44"/>
      <c r="BM1750" s="44"/>
      <c r="BN1750" s="44"/>
      <c r="BR1750" s="2" t="s">
        <v>10975</v>
      </c>
    </row>
    <row r="1751" spans="1:70" x14ac:dyDescent="0.2">
      <c r="A1751" t="s">
        <v>3183</v>
      </c>
      <c r="B1751" t="s">
        <v>9908</v>
      </c>
      <c r="C1751" t="s">
        <v>81</v>
      </c>
      <c r="D1751" t="s">
        <v>1490</v>
      </c>
      <c r="E1751" t="s">
        <v>83</v>
      </c>
      <c r="F1751" t="s">
        <v>43</v>
      </c>
      <c r="G1751" s="22">
        <v>32</v>
      </c>
      <c r="H1751" s="22">
        <v>32</v>
      </c>
      <c r="I1751" s="22">
        <f t="shared" si="166"/>
        <v>32</v>
      </c>
      <c r="J1751" s="22"/>
      <c r="K1751" s="90"/>
      <c r="L1751" s="90"/>
      <c r="M1751" s="2"/>
      <c r="N1751" t="s">
        <v>35</v>
      </c>
      <c r="O1751" t="s">
        <v>35</v>
      </c>
      <c r="P1751" t="s">
        <v>89</v>
      </c>
      <c r="Q1751" t="s">
        <v>3487</v>
      </c>
      <c r="U1751" s="2" t="s">
        <v>37</v>
      </c>
      <c r="V1751" t="s">
        <v>9967</v>
      </c>
      <c r="Y1751" s="90"/>
      <c r="Z1751" s="2">
        <v>2</v>
      </c>
      <c r="AA1751" s="22">
        <v>49</v>
      </c>
      <c r="AB1751" s="22"/>
      <c r="AC1751" s="22"/>
      <c r="AD1751" s="22"/>
      <c r="AE1751" s="22"/>
      <c r="AF1751" t="s">
        <v>9968</v>
      </c>
      <c r="AI1751" t="s">
        <v>1534</v>
      </c>
      <c r="AK1751" t="s">
        <v>44</v>
      </c>
      <c r="AN1751" t="s">
        <v>3313</v>
      </c>
      <c r="AU1751"/>
      <c r="AV1751"/>
      <c r="AW1751"/>
      <c r="AX1751"/>
      <c r="BC1751" s="173"/>
      <c r="BD1751" s="173"/>
      <c r="BE1751" s="173"/>
      <c r="BF1751" s="173"/>
      <c r="BG1751" s="166"/>
      <c r="BH1751" s="166"/>
      <c r="BI1751" s="160"/>
      <c r="BJ1751" s="43">
        <f t="shared" si="165"/>
        <v>0</v>
      </c>
      <c r="BK1751" s="44"/>
      <c r="BL1751" s="44"/>
      <c r="BM1751" s="44"/>
      <c r="BN1751" s="44"/>
      <c r="BR1751" s="2" t="s">
        <v>10975</v>
      </c>
    </row>
    <row r="1752" spans="1:70" x14ac:dyDescent="0.2">
      <c r="A1752" t="s">
        <v>3183</v>
      </c>
      <c r="B1752" t="s">
        <v>9908</v>
      </c>
      <c r="C1752" t="s">
        <v>81</v>
      </c>
      <c r="D1752" t="s">
        <v>1490</v>
      </c>
      <c r="E1752" t="s">
        <v>83</v>
      </c>
      <c r="F1752" t="s">
        <v>43</v>
      </c>
      <c r="G1752" s="22">
        <v>32</v>
      </c>
      <c r="H1752" s="22">
        <v>32</v>
      </c>
      <c r="I1752" s="22">
        <f t="shared" si="166"/>
        <v>32</v>
      </c>
      <c r="J1752" s="22"/>
      <c r="K1752" s="90"/>
      <c r="L1752" s="90"/>
      <c r="M1752" s="2"/>
      <c r="N1752" t="s">
        <v>35</v>
      </c>
      <c r="O1752" t="s">
        <v>35</v>
      </c>
      <c r="P1752" t="s">
        <v>89</v>
      </c>
      <c r="Q1752" t="s">
        <v>3459</v>
      </c>
      <c r="U1752" s="2" t="s">
        <v>37</v>
      </c>
      <c r="V1752" t="s">
        <v>9969</v>
      </c>
      <c r="Y1752" s="90"/>
      <c r="Z1752" s="2">
        <v>2</v>
      </c>
      <c r="AA1752" s="22">
        <v>50</v>
      </c>
      <c r="AB1752" s="22"/>
      <c r="AC1752" s="22"/>
      <c r="AD1752" s="22"/>
      <c r="AE1752" s="22"/>
      <c r="AF1752" t="s">
        <v>3556</v>
      </c>
      <c r="AI1752" t="s">
        <v>2911</v>
      </c>
      <c r="AK1752" t="s">
        <v>44</v>
      </c>
      <c r="AN1752" t="s">
        <v>3313</v>
      </c>
      <c r="AU1752"/>
      <c r="AV1752"/>
      <c r="AW1752"/>
      <c r="AX1752"/>
      <c r="BC1752" s="173"/>
      <c r="BD1752" s="173"/>
      <c r="BE1752" s="173"/>
      <c r="BF1752" s="173"/>
      <c r="BG1752" s="166"/>
      <c r="BH1752" s="166"/>
      <c r="BI1752" s="160"/>
      <c r="BJ1752" s="43">
        <f t="shared" si="165"/>
        <v>0</v>
      </c>
      <c r="BK1752" s="44"/>
      <c r="BL1752" s="44"/>
      <c r="BM1752" s="44"/>
      <c r="BN1752" s="44"/>
      <c r="BR1752" s="2" t="s">
        <v>10975</v>
      </c>
    </row>
    <row r="1753" spans="1:70" x14ac:dyDescent="0.2">
      <c r="A1753" t="s">
        <v>3183</v>
      </c>
      <c r="B1753" t="s">
        <v>9908</v>
      </c>
      <c r="C1753" t="s">
        <v>81</v>
      </c>
      <c r="D1753" t="s">
        <v>1490</v>
      </c>
      <c r="E1753" t="s">
        <v>83</v>
      </c>
      <c r="F1753" t="s">
        <v>43</v>
      </c>
      <c r="G1753" s="22">
        <v>32</v>
      </c>
      <c r="H1753" s="22">
        <v>32</v>
      </c>
      <c r="I1753" s="22">
        <f t="shared" si="166"/>
        <v>32</v>
      </c>
      <c r="J1753" s="22"/>
      <c r="K1753" s="90"/>
      <c r="L1753" s="90"/>
      <c r="M1753" s="2"/>
      <c r="N1753" t="s">
        <v>35</v>
      </c>
      <c r="O1753" t="s">
        <v>35</v>
      </c>
      <c r="P1753" t="s">
        <v>89</v>
      </c>
      <c r="Q1753" t="s">
        <v>3459</v>
      </c>
      <c r="U1753" s="2" t="s">
        <v>37</v>
      </c>
      <c r="V1753" t="s">
        <v>9970</v>
      </c>
      <c r="Y1753" s="90"/>
      <c r="Z1753" s="2">
        <v>2</v>
      </c>
      <c r="AA1753" s="22">
        <v>70</v>
      </c>
      <c r="AB1753" s="22"/>
      <c r="AC1753" s="22"/>
      <c r="AD1753" s="22"/>
      <c r="AE1753" s="22"/>
      <c r="AF1753" t="s">
        <v>9971</v>
      </c>
      <c r="AI1753" t="s">
        <v>677</v>
      </c>
      <c r="AK1753" t="s">
        <v>44</v>
      </c>
      <c r="AN1753" t="s">
        <v>3313</v>
      </c>
      <c r="AU1753"/>
      <c r="AV1753"/>
      <c r="AW1753"/>
      <c r="AX1753"/>
      <c r="BC1753" s="173"/>
      <c r="BD1753" s="173"/>
      <c r="BE1753" s="173"/>
      <c r="BF1753" s="173"/>
      <c r="BG1753" s="166"/>
      <c r="BH1753" s="166"/>
      <c r="BI1753" s="160"/>
      <c r="BJ1753" s="43">
        <f t="shared" si="165"/>
        <v>0</v>
      </c>
      <c r="BK1753" s="44"/>
      <c r="BL1753" s="44"/>
      <c r="BM1753" s="44"/>
      <c r="BN1753" s="44"/>
      <c r="BR1753" s="2" t="s">
        <v>10975</v>
      </c>
    </row>
    <row r="1754" spans="1:70" x14ac:dyDescent="0.2">
      <c r="A1754" t="s">
        <v>3183</v>
      </c>
      <c r="B1754" t="s">
        <v>9908</v>
      </c>
      <c r="C1754" t="s">
        <v>81</v>
      </c>
      <c r="D1754" t="s">
        <v>1490</v>
      </c>
      <c r="E1754" t="s">
        <v>83</v>
      </c>
      <c r="F1754" t="s">
        <v>43</v>
      </c>
      <c r="G1754" s="22">
        <v>32</v>
      </c>
      <c r="H1754" s="22">
        <v>32</v>
      </c>
      <c r="I1754" s="22">
        <f t="shared" si="166"/>
        <v>32</v>
      </c>
      <c r="J1754" s="22"/>
      <c r="K1754" s="90"/>
      <c r="L1754" s="90"/>
      <c r="M1754" s="2"/>
      <c r="N1754" t="s">
        <v>35</v>
      </c>
      <c r="O1754" t="s">
        <v>35</v>
      </c>
      <c r="P1754" t="s">
        <v>89</v>
      </c>
      <c r="Q1754" t="s">
        <v>3658</v>
      </c>
      <c r="U1754" s="2" t="s">
        <v>37</v>
      </c>
      <c r="V1754" t="s">
        <v>9972</v>
      </c>
      <c r="Y1754" s="90"/>
      <c r="Z1754" s="2">
        <v>2</v>
      </c>
      <c r="AA1754" s="22">
        <v>52</v>
      </c>
      <c r="AB1754" s="22"/>
      <c r="AC1754" s="22"/>
      <c r="AD1754" s="22"/>
      <c r="AE1754" s="22"/>
      <c r="AF1754" t="s">
        <v>3561</v>
      </c>
      <c r="AI1754" t="s">
        <v>677</v>
      </c>
      <c r="AK1754" t="s">
        <v>44</v>
      </c>
      <c r="AN1754" t="s">
        <v>3313</v>
      </c>
      <c r="AU1754"/>
      <c r="AV1754"/>
      <c r="AW1754"/>
      <c r="AX1754"/>
      <c r="BC1754" s="173"/>
      <c r="BD1754" s="173"/>
      <c r="BE1754" s="173"/>
      <c r="BF1754" s="173"/>
      <c r="BG1754" s="166"/>
      <c r="BH1754" s="166"/>
      <c r="BI1754" s="160"/>
      <c r="BJ1754" s="43">
        <f t="shared" si="165"/>
        <v>0</v>
      </c>
      <c r="BK1754" s="44"/>
      <c r="BL1754" s="44"/>
      <c r="BM1754" s="44"/>
      <c r="BN1754" s="44"/>
      <c r="BR1754" s="2" t="s">
        <v>10975</v>
      </c>
    </row>
    <row r="1755" spans="1:70" x14ac:dyDescent="0.2">
      <c r="A1755" t="s">
        <v>3183</v>
      </c>
      <c r="B1755" t="s">
        <v>9908</v>
      </c>
      <c r="C1755" t="s">
        <v>81</v>
      </c>
      <c r="D1755" t="s">
        <v>1490</v>
      </c>
      <c r="E1755" t="s">
        <v>83</v>
      </c>
      <c r="F1755" t="s">
        <v>43</v>
      </c>
      <c r="G1755" s="22">
        <v>32</v>
      </c>
      <c r="H1755" s="22">
        <v>32</v>
      </c>
      <c r="I1755" s="22">
        <f t="shared" si="166"/>
        <v>32</v>
      </c>
      <c r="J1755" s="22"/>
      <c r="K1755" s="90"/>
      <c r="L1755" s="90"/>
      <c r="M1755" s="2"/>
      <c r="N1755" t="s">
        <v>35</v>
      </c>
      <c r="O1755" t="s">
        <v>35</v>
      </c>
      <c r="P1755" t="s">
        <v>89</v>
      </c>
      <c r="Q1755" t="s">
        <v>3512</v>
      </c>
      <c r="U1755" s="2" t="s">
        <v>37</v>
      </c>
      <c r="V1755" t="s">
        <v>9973</v>
      </c>
      <c r="Y1755" s="90"/>
      <c r="Z1755" s="2">
        <v>2</v>
      </c>
      <c r="AA1755" s="22">
        <v>55</v>
      </c>
      <c r="AB1755" s="22"/>
      <c r="AC1755" s="22"/>
      <c r="AD1755" s="22"/>
      <c r="AE1755" s="22"/>
      <c r="AF1755" t="s">
        <v>3563</v>
      </c>
      <c r="AI1755" t="s">
        <v>2911</v>
      </c>
      <c r="AK1755" t="s">
        <v>44</v>
      </c>
      <c r="AN1755" t="s">
        <v>3313</v>
      </c>
      <c r="AU1755"/>
      <c r="AV1755"/>
      <c r="AW1755"/>
      <c r="AX1755"/>
      <c r="BC1755" s="173"/>
      <c r="BD1755" s="173"/>
      <c r="BE1755" s="173"/>
      <c r="BF1755" s="173"/>
      <c r="BG1755" s="166"/>
      <c r="BH1755" s="166"/>
      <c r="BI1755" s="160"/>
      <c r="BJ1755" s="43">
        <f t="shared" si="165"/>
        <v>0</v>
      </c>
      <c r="BK1755" s="44"/>
      <c r="BL1755" s="44"/>
      <c r="BM1755" s="44"/>
      <c r="BN1755" s="44"/>
      <c r="BR1755" s="2" t="s">
        <v>10975</v>
      </c>
    </row>
    <row r="1756" spans="1:70" x14ac:dyDescent="0.2">
      <c r="A1756" t="s">
        <v>3183</v>
      </c>
      <c r="B1756" t="s">
        <v>9908</v>
      </c>
      <c r="C1756" t="s">
        <v>81</v>
      </c>
      <c r="D1756" t="s">
        <v>1490</v>
      </c>
      <c r="E1756" t="s">
        <v>83</v>
      </c>
      <c r="F1756" t="s">
        <v>43</v>
      </c>
      <c r="G1756" s="22">
        <v>32</v>
      </c>
      <c r="H1756" s="22">
        <v>32</v>
      </c>
      <c r="I1756" s="22">
        <f t="shared" si="166"/>
        <v>32</v>
      </c>
      <c r="J1756" s="22"/>
      <c r="K1756" s="90"/>
      <c r="L1756" s="90"/>
      <c r="M1756" s="2"/>
      <c r="N1756" t="s">
        <v>35</v>
      </c>
      <c r="O1756" t="s">
        <v>35</v>
      </c>
      <c r="P1756" t="s">
        <v>89</v>
      </c>
      <c r="Q1756" t="s">
        <v>3519</v>
      </c>
      <c r="U1756" s="2" t="s">
        <v>37</v>
      </c>
      <c r="V1756" t="s">
        <v>9974</v>
      </c>
      <c r="Y1756" s="90"/>
      <c r="Z1756" s="2">
        <v>2</v>
      </c>
      <c r="AA1756" s="22">
        <v>78</v>
      </c>
      <c r="AB1756" s="22"/>
      <c r="AC1756" s="22"/>
      <c r="AD1756" s="22"/>
      <c r="AE1756" s="45" t="s">
        <v>8719</v>
      </c>
      <c r="AF1756" t="s">
        <v>1526</v>
      </c>
      <c r="AI1756" t="s">
        <v>677</v>
      </c>
      <c r="AK1756" t="s">
        <v>44</v>
      </c>
      <c r="AN1756" t="s">
        <v>3313</v>
      </c>
      <c r="AU1756"/>
      <c r="AX1756"/>
      <c r="BC1756" s="173"/>
      <c r="BD1756" s="173"/>
      <c r="BE1756" s="173"/>
      <c r="BF1756" s="173"/>
      <c r="BG1756" s="166"/>
      <c r="BH1756" s="166"/>
      <c r="BI1756" s="160"/>
      <c r="BJ1756" s="43">
        <f t="shared" si="165"/>
        <v>0</v>
      </c>
      <c r="BK1756" s="44"/>
      <c r="BL1756" s="44"/>
      <c r="BM1756" s="44"/>
      <c r="BN1756" s="43">
        <f>BJ1756</f>
        <v>0</v>
      </c>
      <c r="BR1756" s="2" t="s">
        <v>10975</v>
      </c>
    </row>
    <row r="1757" spans="1:70" x14ac:dyDescent="0.2">
      <c r="A1757" t="s">
        <v>3183</v>
      </c>
      <c r="B1757" t="s">
        <v>9908</v>
      </c>
      <c r="C1757" t="s">
        <v>81</v>
      </c>
      <c r="D1757" t="s">
        <v>1490</v>
      </c>
      <c r="E1757" t="s">
        <v>83</v>
      </c>
      <c r="F1757" t="s">
        <v>43</v>
      </c>
      <c r="G1757" s="22">
        <v>32</v>
      </c>
      <c r="H1757" s="22">
        <v>32</v>
      </c>
      <c r="I1757" s="22">
        <f t="shared" si="166"/>
        <v>32</v>
      </c>
      <c r="J1757" s="22"/>
      <c r="K1757" s="90"/>
      <c r="L1757" s="90"/>
      <c r="M1757" s="2"/>
      <c r="N1757" t="s">
        <v>35</v>
      </c>
      <c r="O1757" t="s">
        <v>35</v>
      </c>
      <c r="P1757" t="s">
        <v>89</v>
      </c>
      <c r="Q1757" t="s">
        <v>9975</v>
      </c>
      <c r="U1757" s="2" t="s">
        <v>37</v>
      </c>
      <c r="V1757" t="s">
        <v>9976</v>
      </c>
      <c r="Y1757" s="90"/>
      <c r="Z1757" s="2">
        <v>2</v>
      </c>
      <c r="AA1757" s="22">
        <v>77</v>
      </c>
      <c r="AB1757" s="22"/>
      <c r="AC1757" s="22"/>
      <c r="AD1757" s="22"/>
      <c r="AE1757" s="45" t="s">
        <v>8719</v>
      </c>
      <c r="AF1757" t="s">
        <v>1530</v>
      </c>
      <c r="AI1757" t="s">
        <v>677</v>
      </c>
      <c r="AK1757" t="s">
        <v>44</v>
      </c>
      <c r="AN1757" t="s">
        <v>3313</v>
      </c>
      <c r="AU1757"/>
      <c r="AX1757"/>
      <c r="BC1757" s="173"/>
      <c r="BD1757" s="173"/>
      <c r="BE1757" s="173"/>
      <c r="BF1757" s="173"/>
      <c r="BG1757" s="166"/>
      <c r="BH1757" s="166"/>
      <c r="BI1757" s="160"/>
      <c r="BJ1757" s="43">
        <f t="shared" si="165"/>
        <v>0</v>
      </c>
      <c r="BK1757" s="44"/>
      <c r="BL1757" s="44"/>
      <c r="BM1757" s="44"/>
      <c r="BN1757" s="43">
        <f>BJ1757</f>
        <v>0</v>
      </c>
      <c r="BR1757" s="2" t="s">
        <v>10975</v>
      </c>
    </row>
    <row r="1758" spans="1:70" x14ac:dyDescent="0.2">
      <c r="A1758" t="s">
        <v>3183</v>
      </c>
      <c r="B1758" t="s">
        <v>9908</v>
      </c>
      <c r="C1758" t="s">
        <v>81</v>
      </c>
      <c r="D1758" t="s">
        <v>1490</v>
      </c>
      <c r="E1758" t="s">
        <v>83</v>
      </c>
      <c r="F1758" t="s">
        <v>43</v>
      </c>
      <c r="G1758" s="22">
        <v>32</v>
      </c>
      <c r="H1758" s="22">
        <v>32</v>
      </c>
      <c r="I1758" s="22">
        <f t="shared" si="166"/>
        <v>32</v>
      </c>
      <c r="J1758" s="22"/>
      <c r="K1758" s="90"/>
      <c r="L1758" s="90"/>
      <c r="M1758" s="2"/>
      <c r="N1758" t="s">
        <v>35</v>
      </c>
      <c r="O1758" t="s">
        <v>35</v>
      </c>
      <c r="P1758" t="s">
        <v>89</v>
      </c>
      <c r="Q1758" t="s">
        <v>3512</v>
      </c>
      <c r="U1758" s="2" t="s">
        <v>37</v>
      </c>
      <c r="V1758" t="s">
        <v>9977</v>
      </c>
      <c r="Y1758" s="90"/>
      <c r="Z1758" s="2">
        <v>2</v>
      </c>
      <c r="AA1758" s="22">
        <v>61</v>
      </c>
      <c r="AB1758" s="22"/>
      <c r="AC1758" s="22"/>
      <c r="AD1758" s="22"/>
      <c r="AE1758" s="45" t="s">
        <v>7551</v>
      </c>
      <c r="AF1758" t="s">
        <v>9867</v>
      </c>
      <c r="AI1758" t="s">
        <v>677</v>
      </c>
      <c r="AK1758" t="s">
        <v>44</v>
      </c>
      <c r="AN1758" t="s">
        <v>3313</v>
      </c>
      <c r="AV1758"/>
      <c r="AX1758"/>
      <c r="BC1758" s="173"/>
      <c r="BD1758" s="173"/>
      <c r="BE1758" s="173"/>
      <c r="BF1758" s="173"/>
      <c r="BG1758" s="166"/>
      <c r="BH1758" s="166"/>
      <c r="BI1758" s="160"/>
      <c r="BJ1758" s="43">
        <f t="shared" si="165"/>
        <v>0</v>
      </c>
      <c r="BK1758" s="44"/>
      <c r="BL1758" s="44"/>
      <c r="BM1758" s="43">
        <f>BJ1758</f>
        <v>0</v>
      </c>
      <c r="BN1758" s="44"/>
      <c r="BR1758" s="2" t="s">
        <v>10975</v>
      </c>
    </row>
    <row r="1759" spans="1:70" x14ac:dyDescent="0.2">
      <c r="A1759" t="s">
        <v>3183</v>
      </c>
      <c r="B1759" t="s">
        <v>9908</v>
      </c>
      <c r="C1759" t="s">
        <v>81</v>
      </c>
      <c r="D1759" t="s">
        <v>1490</v>
      </c>
      <c r="E1759" t="s">
        <v>83</v>
      </c>
      <c r="F1759" t="s">
        <v>43</v>
      </c>
      <c r="G1759" s="22">
        <v>32</v>
      </c>
      <c r="H1759" s="22">
        <v>32</v>
      </c>
      <c r="I1759" s="22">
        <f t="shared" si="166"/>
        <v>32</v>
      </c>
      <c r="J1759" s="22"/>
      <c r="K1759" s="90"/>
      <c r="L1759" s="90"/>
      <c r="M1759" s="2"/>
      <c r="N1759" t="s">
        <v>35</v>
      </c>
      <c r="O1759" t="s">
        <v>35</v>
      </c>
      <c r="P1759" t="s">
        <v>89</v>
      </c>
      <c r="Q1759" t="s">
        <v>3459</v>
      </c>
      <c r="U1759" s="2" t="s">
        <v>37</v>
      </c>
      <c r="V1759" t="s">
        <v>9978</v>
      </c>
      <c r="Y1759" s="90"/>
      <c r="Z1759" s="2">
        <v>2</v>
      </c>
      <c r="AA1759" s="22">
        <v>65</v>
      </c>
      <c r="AB1759" s="22"/>
      <c r="AC1759" s="22"/>
      <c r="AD1759" s="22"/>
      <c r="AE1759" s="22"/>
      <c r="AF1759" t="s">
        <v>9979</v>
      </c>
      <c r="AI1759" t="s">
        <v>2911</v>
      </c>
      <c r="AK1759" t="s">
        <v>44</v>
      </c>
      <c r="AN1759" t="s">
        <v>3313</v>
      </c>
      <c r="AU1759"/>
      <c r="AV1759"/>
      <c r="AW1759"/>
      <c r="AX1759"/>
      <c r="BC1759" s="173"/>
      <c r="BD1759" s="173"/>
      <c r="BE1759" s="173"/>
      <c r="BF1759" s="173"/>
      <c r="BG1759" s="166"/>
      <c r="BH1759" s="166"/>
      <c r="BI1759" s="160"/>
      <c r="BJ1759" s="43">
        <f t="shared" si="165"/>
        <v>0</v>
      </c>
      <c r="BK1759" s="44"/>
      <c r="BL1759" s="44"/>
      <c r="BM1759" s="44"/>
      <c r="BN1759" s="44"/>
      <c r="BR1759" s="2" t="s">
        <v>10975</v>
      </c>
    </row>
    <row r="1760" spans="1:70" x14ac:dyDescent="0.2">
      <c r="A1760" t="s">
        <v>3183</v>
      </c>
      <c r="B1760" t="s">
        <v>9908</v>
      </c>
      <c r="C1760" t="s">
        <v>81</v>
      </c>
      <c r="D1760" t="s">
        <v>1490</v>
      </c>
      <c r="E1760" t="s">
        <v>83</v>
      </c>
      <c r="F1760" t="s">
        <v>43</v>
      </c>
      <c r="G1760" s="22">
        <v>32</v>
      </c>
      <c r="H1760" s="22">
        <v>32</v>
      </c>
      <c r="I1760" s="22">
        <f t="shared" si="166"/>
        <v>32</v>
      </c>
      <c r="J1760" s="22"/>
      <c r="K1760" s="90"/>
      <c r="L1760" s="90"/>
      <c r="M1760" s="2"/>
      <c r="N1760" t="s">
        <v>35</v>
      </c>
      <c r="O1760" t="s">
        <v>35</v>
      </c>
      <c r="P1760" t="s">
        <v>89</v>
      </c>
      <c r="Q1760" t="s">
        <v>3450</v>
      </c>
      <c r="U1760" s="2" t="s">
        <v>37</v>
      </c>
      <c r="V1760" t="s">
        <v>9980</v>
      </c>
      <c r="Y1760" s="90"/>
      <c r="Z1760" s="2">
        <v>2</v>
      </c>
      <c r="AA1760" s="22">
        <v>76</v>
      </c>
      <c r="AB1760" s="22"/>
      <c r="AC1760" s="22"/>
      <c r="AD1760" s="22"/>
      <c r="AE1760" s="22"/>
      <c r="AF1760" t="s">
        <v>9981</v>
      </c>
      <c r="AI1760" t="s">
        <v>2911</v>
      </c>
      <c r="AK1760" t="s">
        <v>44</v>
      </c>
      <c r="AN1760" t="s">
        <v>3313</v>
      </c>
      <c r="AU1760"/>
      <c r="AV1760"/>
      <c r="AW1760"/>
      <c r="AX1760"/>
      <c r="BC1760" s="173"/>
      <c r="BD1760" s="173"/>
      <c r="BE1760" s="173"/>
      <c r="BF1760" s="173"/>
      <c r="BG1760" s="166"/>
      <c r="BH1760" s="166"/>
      <c r="BI1760" s="160"/>
      <c r="BJ1760" s="43">
        <f t="shared" si="165"/>
        <v>0</v>
      </c>
      <c r="BK1760" s="44"/>
      <c r="BL1760" s="44"/>
      <c r="BM1760" s="44"/>
      <c r="BN1760" s="44"/>
      <c r="BR1760" s="2" t="s">
        <v>10975</v>
      </c>
    </row>
    <row r="1761" spans="1:70" x14ac:dyDescent="0.2">
      <c r="A1761" t="s">
        <v>3183</v>
      </c>
      <c r="B1761" t="s">
        <v>9908</v>
      </c>
      <c r="C1761" t="s">
        <v>81</v>
      </c>
      <c r="D1761" t="s">
        <v>1490</v>
      </c>
      <c r="E1761" t="s">
        <v>83</v>
      </c>
      <c r="F1761" t="s">
        <v>43</v>
      </c>
      <c r="G1761" s="22">
        <v>32</v>
      </c>
      <c r="H1761" s="22">
        <v>32</v>
      </c>
      <c r="I1761" s="22">
        <f t="shared" si="166"/>
        <v>32</v>
      </c>
      <c r="J1761" s="22"/>
      <c r="K1761" s="90"/>
      <c r="L1761" s="90"/>
      <c r="M1761" s="2"/>
      <c r="N1761" t="s">
        <v>35</v>
      </c>
      <c r="O1761" t="s">
        <v>35</v>
      </c>
      <c r="P1761" t="s">
        <v>89</v>
      </c>
      <c r="Q1761" t="s">
        <v>3658</v>
      </c>
      <c r="U1761" s="2" t="s">
        <v>37</v>
      </c>
      <c r="V1761" t="s">
        <v>9982</v>
      </c>
      <c r="Y1761" s="90"/>
      <c r="Z1761" s="2">
        <v>2</v>
      </c>
      <c r="AA1761" s="22">
        <v>67</v>
      </c>
      <c r="AB1761" s="22"/>
      <c r="AC1761" s="22"/>
      <c r="AD1761" s="22"/>
      <c r="AE1761" s="22"/>
      <c r="AF1761" t="s">
        <v>1787</v>
      </c>
      <c r="AI1761" t="s">
        <v>677</v>
      </c>
      <c r="AK1761" t="s">
        <v>44</v>
      </c>
      <c r="AN1761" t="s">
        <v>3313</v>
      </c>
      <c r="AU1761"/>
      <c r="AV1761"/>
      <c r="AW1761"/>
      <c r="AX1761"/>
      <c r="BC1761" s="173"/>
      <c r="BD1761" s="173"/>
      <c r="BE1761" s="173"/>
      <c r="BF1761" s="173"/>
      <c r="BG1761" s="166"/>
      <c r="BH1761" s="166"/>
      <c r="BI1761" s="160"/>
      <c r="BJ1761" s="43">
        <f t="shared" si="165"/>
        <v>0</v>
      </c>
      <c r="BK1761" s="44"/>
      <c r="BL1761" s="44"/>
      <c r="BM1761" s="44"/>
      <c r="BN1761" s="44"/>
      <c r="BR1761" s="2" t="s">
        <v>10975</v>
      </c>
    </row>
    <row r="1762" spans="1:70" x14ac:dyDescent="0.2">
      <c r="A1762" t="s">
        <v>3183</v>
      </c>
      <c r="B1762" t="s">
        <v>9908</v>
      </c>
      <c r="C1762" t="s">
        <v>81</v>
      </c>
      <c r="D1762" t="s">
        <v>1490</v>
      </c>
      <c r="E1762" t="s">
        <v>83</v>
      </c>
      <c r="F1762" t="s">
        <v>43</v>
      </c>
      <c r="G1762" s="22">
        <v>32</v>
      </c>
      <c r="H1762" s="22">
        <v>32</v>
      </c>
      <c r="I1762" s="22">
        <f t="shared" si="166"/>
        <v>32</v>
      </c>
      <c r="J1762" s="22"/>
      <c r="K1762" s="90"/>
      <c r="L1762" s="90"/>
      <c r="M1762" s="2"/>
      <c r="N1762" t="s">
        <v>35</v>
      </c>
      <c r="O1762" t="s">
        <v>35</v>
      </c>
      <c r="P1762" t="s">
        <v>89</v>
      </c>
      <c r="Q1762" t="s">
        <v>3487</v>
      </c>
      <c r="U1762" s="2" t="s">
        <v>37</v>
      </c>
      <c r="V1762" t="s">
        <v>9983</v>
      </c>
      <c r="Y1762" s="90"/>
      <c r="Z1762" s="2">
        <v>2</v>
      </c>
      <c r="AA1762" s="22">
        <v>60</v>
      </c>
      <c r="AB1762" s="22"/>
      <c r="AC1762" s="22"/>
      <c r="AD1762" s="22"/>
      <c r="AE1762" s="45" t="s">
        <v>9873</v>
      </c>
      <c r="AF1762" t="s">
        <v>3574</v>
      </c>
      <c r="AI1762" t="s">
        <v>677</v>
      </c>
      <c r="AK1762" t="s">
        <v>44</v>
      </c>
      <c r="AN1762" t="s">
        <v>3313</v>
      </c>
      <c r="AV1762"/>
      <c r="AX1762"/>
      <c r="BC1762" s="173"/>
      <c r="BD1762" s="173"/>
      <c r="BE1762" s="173"/>
      <c r="BF1762" s="173"/>
      <c r="BG1762" s="166"/>
      <c r="BH1762" s="166"/>
      <c r="BI1762" s="160"/>
      <c r="BJ1762" s="43">
        <f t="shared" si="165"/>
        <v>0</v>
      </c>
      <c r="BK1762" s="44"/>
      <c r="BL1762" s="44"/>
      <c r="BM1762" s="43">
        <f>BJ1762</f>
        <v>0</v>
      </c>
      <c r="BN1762" s="44"/>
      <c r="BR1762" s="2" t="s">
        <v>10975</v>
      </c>
    </row>
    <row r="1763" spans="1:70" x14ac:dyDescent="0.2">
      <c r="A1763" t="s">
        <v>3183</v>
      </c>
      <c r="B1763" t="s">
        <v>9908</v>
      </c>
      <c r="C1763" t="s">
        <v>81</v>
      </c>
      <c r="D1763" t="s">
        <v>1490</v>
      </c>
      <c r="E1763" t="s">
        <v>83</v>
      </c>
      <c r="F1763" t="s">
        <v>43</v>
      </c>
      <c r="G1763" s="22">
        <v>32</v>
      </c>
      <c r="H1763" s="22">
        <v>32</v>
      </c>
      <c r="I1763" s="22">
        <f t="shared" si="166"/>
        <v>32</v>
      </c>
      <c r="J1763" s="22"/>
      <c r="K1763" s="90"/>
      <c r="L1763" s="90"/>
      <c r="M1763" s="2"/>
      <c r="N1763" t="s">
        <v>35</v>
      </c>
      <c r="O1763" t="s">
        <v>35</v>
      </c>
      <c r="P1763" t="s">
        <v>89</v>
      </c>
      <c r="Q1763" t="s">
        <v>3459</v>
      </c>
      <c r="U1763" s="2" t="s">
        <v>37</v>
      </c>
      <c r="V1763" t="s">
        <v>9984</v>
      </c>
      <c r="Y1763" s="90"/>
      <c r="Z1763" s="2">
        <v>2</v>
      </c>
      <c r="AA1763" s="22">
        <v>60</v>
      </c>
      <c r="AB1763" s="22"/>
      <c r="AC1763" s="22"/>
      <c r="AD1763" s="22"/>
      <c r="AE1763" s="45" t="s">
        <v>9873</v>
      </c>
      <c r="AF1763" t="s">
        <v>3576</v>
      </c>
      <c r="AI1763" t="s">
        <v>677</v>
      </c>
      <c r="AK1763" t="s">
        <v>44</v>
      </c>
      <c r="AN1763" t="s">
        <v>3313</v>
      </c>
      <c r="AV1763"/>
      <c r="AX1763"/>
      <c r="BC1763" s="173"/>
      <c r="BD1763" s="173"/>
      <c r="BE1763" s="173"/>
      <c r="BF1763" s="173"/>
      <c r="BG1763" s="166"/>
      <c r="BH1763" s="166"/>
      <c r="BI1763" s="160"/>
      <c r="BJ1763" s="43">
        <f t="shared" si="165"/>
        <v>0</v>
      </c>
      <c r="BK1763" s="44"/>
      <c r="BL1763" s="44"/>
      <c r="BM1763" s="43">
        <f>BJ1763</f>
        <v>0</v>
      </c>
      <c r="BN1763" s="44"/>
      <c r="BR1763" s="2" t="s">
        <v>10975</v>
      </c>
    </row>
    <row r="1764" spans="1:70" x14ac:dyDescent="0.2">
      <c r="A1764" t="s">
        <v>3183</v>
      </c>
      <c r="B1764" t="s">
        <v>9908</v>
      </c>
      <c r="C1764" t="s">
        <v>81</v>
      </c>
      <c r="D1764" t="s">
        <v>1490</v>
      </c>
      <c r="E1764" t="s">
        <v>83</v>
      </c>
      <c r="F1764" t="s">
        <v>43</v>
      </c>
      <c r="G1764" s="22">
        <v>32</v>
      </c>
      <c r="H1764" s="22">
        <v>32</v>
      </c>
      <c r="I1764" s="22">
        <f t="shared" si="166"/>
        <v>32</v>
      </c>
      <c r="J1764" s="22"/>
      <c r="K1764" s="90"/>
      <c r="L1764" s="90"/>
      <c r="M1764" s="2"/>
      <c r="N1764" t="s">
        <v>35</v>
      </c>
      <c r="O1764" t="s">
        <v>35</v>
      </c>
      <c r="P1764" t="s">
        <v>89</v>
      </c>
      <c r="Q1764" t="s">
        <v>3325</v>
      </c>
      <c r="U1764" s="2" t="s">
        <v>37</v>
      </c>
      <c r="V1764" t="s">
        <v>9985</v>
      </c>
      <c r="Y1764" s="90"/>
      <c r="Z1764" s="2">
        <v>2</v>
      </c>
      <c r="AA1764" s="22">
        <v>62</v>
      </c>
      <c r="AB1764" s="22"/>
      <c r="AC1764" s="22"/>
      <c r="AD1764" s="22"/>
      <c r="AE1764" s="45" t="s">
        <v>7551</v>
      </c>
      <c r="AF1764" t="s">
        <v>3579</v>
      </c>
      <c r="AI1764" t="s">
        <v>9286</v>
      </c>
      <c r="AK1764" t="s">
        <v>181</v>
      </c>
      <c r="AN1764" t="s">
        <v>3313</v>
      </c>
      <c r="AV1764"/>
      <c r="AX1764"/>
      <c r="BC1764" s="173"/>
      <c r="BD1764" s="173"/>
      <c r="BE1764" s="173"/>
      <c r="BF1764" s="173"/>
      <c r="BG1764" s="166"/>
      <c r="BH1764" s="166"/>
      <c r="BI1764" s="160"/>
      <c r="BJ1764" s="43">
        <f t="shared" si="165"/>
        <v>0</v>
      </c>
      <c r="BK1764" s="44"/>
      <c r="BL1764" s="44"/>
      <c r="BM1764" s="43">
        <f>BJ1764</f>
        <v>0</v>
      </c>
      <c r="BN1764" s="44"/>
      <c r="BR1764" s="2" t="s">
        <v>10975</v>
      </c>
    </row>
    <row r="1765" spans="1:70" x14ac:dyDescent="0.2">
      <c r="A1765" t="s">
        <v>3183</v>
      </c>
      <c r="B1765" t="s">
        <v>9908</v>
      </c>
      <c r="C1765" t="s">
        <v>81</v>
      </c>
      <c r="D1765" t="s">
        <v>1490</v>
      </c>
      <c r="E1765" t="s">
        <v>83</v>
      </c>
      <c r="F1765" t="s">
        <v>43</v>
      </c>
      <c r="G1765" s="22">
        <v>32</v>
      </c>
      <c r="H1765" s="22">
        <v>32</v>
      </c>
      <c r="I1765" s="22">
        <f t="shared" si="166"/>
        <v>32</v>
      </c>
      <c r="J1765" s="22"/>
      <c r="K1765" s="90"/>
      <c r="L1765" s="90"/>
      <c r="M1765" s="2"/>
      <c r="N1765" t="s">
        <v>35</v>
      </c>
      <c r="O1765" t="s">
        <v>35</v>
      </c>
      <c r="P1765" t="s">
        <v>89</v>
      </c>
      <c r="Q1765" t="s">
        <v>3817</v>
      </c>
      <c r="U1765" s="2" t="s">
        <v>37</v>
      </c>
      <c r="V1765" t="s">
        <v>9986</v>
      </c>
      <c r="Y1765" s="90"/>
      <c r="Z1765" s="2">
        <v>2</v>
      </c>
      <c r="AA1765" s="22">
        <v>62</v>
      </c>
      <c r="AB1765" s="22"/>
      <c r="AC1765" s="22"/>
      <c r="AD1765" s="22"/>
      <c r="AE1765" s="45" t="s">
        <v>7551</v>
      </c>
      <c r="AF1765" t="s">
        <v>3581</v>
      </c>
      <c r="AI1765" t="s">
        <v>9286</v>
      </c>
      <c r="AK1765" t="s">
        <v>181</v>
      </c>
      <c r="AN1765" t="s">
        <v>3313</v>
      </c>
      <c r="AV1765"/>
      <c r="AX1765"/>
      <c r="BC1765" s="173"/>
      <c r="BD1765" s="173"/>
      <c r="BE1765" s="173"/>
      <c r="BF1765" s="173"/>
      <c r="BG1765" s="166"/>
      <c r="BH1765" s="166"/>
      <c r="BI1765" s="160"/>
      <c r="BJ1765" s="43">
        <f t="shared" si="165"/>
        <v>0</v>
      </c>
      <c r="BK1765" s="44"/>
      <c r="BL1765" s="44"/>
      <c r="BM1765" s="43">
        <f>BJ1765</f>
        <v>0</v>
      </c>
      <c r="BN1765" s="44"/>
      <c r="BR1765" s="2" t="s">
        <v>10975</v>
      </c>
    </row>
    <row r="1766" spans="1:70" x14ac:dyDescent="0.2">
      <c r="A1766" t="s">
        <v>3183</v>
      </c>
      <c r="B1766" t="s">
        <v>9908</v>
      </c>
      <c r="C1766" t="s">
        <v>81</v>
      </c>
      <c r="D1766" t="s">
        <v>1490</v>
      </c>
      <c r="E1766" t="s">
        <v>83</v>
      </c>
      <c r="F1766" t="s">
        <v>43</v>
      </c>
      <c r="G1766" s="22">
        <v>32</v>
      </c>
      <c r="H1766" s="22">
        <v>32</v>
      </c>
      <c r="I1766" s="22">
        <f t="shared" si="166"/>
        <v>32</v>
      </c>
      <c r="J1766" s="22"/>
      <c r="K1766" s="90"/>
      <c r="L1766" s="90"/>
      <c r="M1766" s="2"/>
      <c r="N1766" t="s">
        <v>35</v>
      </c>
      <c r="O1766" t="s">
        <v>35</v>
      </c>
      <c r="P1766" t="s">
        <v>89</v>
      </c>
      <c r="Q1766" t="s">
        <v>3408</v>
      </c>
      <c r="U1766" s="2" t="s">
        <v>37</v>
      </c>
      <c r="V1766" t="s">
        <v>9987</v>
      </c>
      <c r="Y1766" s="90"/>
      <c r="Z1766" s="2">
        <v>2</v>
      </c>
      <c r="AA1766" s="22">
        <v>60</v>
      </c>
      <c r="AB1766" s="22"/>
      <c r="AC1766" s="22"/>
      <c r="AD1766" s="22"/>
      <c r="AE1766" s="45" t="s">
        <v>7551</v>
      </c>
      <c r="AF1766" t="s">
        <v>9878</v>
      </c>
      <c r="AI1766" t="s">
        <v>677</v>
      </c>
      <c r="AK1766" t="s">
        <v>44</v>
      </c>
      <c r="AN1766" t="s">
        <v>3313</v>
      </c>
      <c r="AV1766"/>
      <c r="AX1766"/>
      <c r="BC1766" s="173"/>
      <c r="BD1766" s="173"/>
      <c r="BE1766" s="173"/>
      <c r="BF1766" s="173"/>
      <c r="BG1766" s="166"/>
      <c r="BH1766" s="166"/>
      <c r="BI1766" s="160"/>
      <c r="BJ1766" s="43">
        <f t="shared" si="165"/>
        <v>0</v>
      </c>
      <c r="BK1766" s="44"/>
      <c r="BL1766" s="44"/>
      <c r="BM1766" s="43">
        <f>BJ1766</f>
        <v>0</v>
      </c>
      <c r="BN1766" s="44"/>
      <c r="BR1766" s="2" t="s">
        <v>10975</v>
      </c>
    </row>
    <row r="1767" spans="1:70" x14ac:dyDescent="0.2">
      <c r="A1767" t="s">
        <v>3183</v>
      </c>
      <c r="B1767" t="s">
        <v>9908</v>
      </c>
      <c r="C1767" t="s">
        <v>81</v>
      </c>
      <c r="D1767" t="s">
        <v>1490</v>
      </c>
      <c r="E1767" t="s">
        <v>83</v>
      </c>
      <c r="F1767" t="s">
        <v>43</v>
      </c>
      <c r="G1767" s="22">
        <v>32</v>
      </c>
      <c r="H1767" s="22">
        <v>32</v>
      </c>
      <c r="I1767" s="22">
        <f t="shared" si="166"/>
        <v>32</v>
      </c>
      <c r="J1767" s="22"/>
      <c r="K1767" s="90"/>
      <c r="L1767" s="90"/>
      <c r="M1767" s="2"/>
      <c r="N1767" t="s">
        <v>35</v>
      </c>
      <c r="O1767" t="s">
        <v>35</v>
      </c>
      <c r="P1767" t="s">
        <v>89</v>
      </c>
      <c r="Q1767" t="s">
        <v>3408</v>
      </c>
      <c r="U1767" s="2" t="s">
        <v>37</v>
      </c>
      <c r="V1767" t="s">
        <v>9988</v>
      </c>
      <c r="Y1767" s="90"/>
      <c r="Z1767" s="2">
        <v>2</v>
      </c>
      <c r="AA1767" s="22">
        <v>74</v>
      </c>
      <c r="AB1767" s="22"/>
      <c r="AC1767" s="22"/>
      <c r="AD1767" s="22"/>
      <c r="AE1767" s="22"/>
      <c r="AF1767" t="s">
        <v>3587</v>
      </c>
      <c r="AI1767" t="s">
        <v>677</v>
      </c>
      <c r="AK1767" t="s">
        <v>44</v>
      </c>
      <c r="AN1767" t="s">
        <v>3313</v>
      </c>
      <c r="AU1767"/>
      <c r="AV1767"/>
      <c r="AW1767"/>
      <c r="AX1767"/>
      <c r="BC1767" s="173"/>
      <c r="BD1767" s="173"/>
      <c r="BE1767" s="173"/>
      <c r="BF1767" s="173"/>
      <c r="BG1767" s="166"/>
      <c r="BH1767" s="166"/>
      <c r="BI1767" s="160"/>
      <c r="BJ1767" s="43">
        <f t="shared" si="165"/>
        <v>0</v>
      </c>
      <c r="BK1767" s="44"/>
      <c r="BL1767" s="44"/>
      <c r="BM1767" s="44"/>
      <c r="BN1767" s="44"/>
      <c r="BR1767" s="2" t="s">
        <v>10975</v>
      </c>
    </row>
    <row r="1768" spans="1:70" x14ac:dyDescent="0.2">
      <c r="A1768" t="s">
        <v>3183</v>
      </c>
      <c r="B1768" t="s">
        <v>9908</v>
      </c>
      <c r="C1768" t="s">
        <v>81</v>
      </c>
      <c r="D1768" t="s">
        <v>1490</v>
      </c>
      <c r="E1768" t="s">
        <v>83</v>
      </c>
      <c r="F1768" t="s">
        <v>43</v>
      </c>
      <c r="G1768" s="22">
        <v>32</v>
      </c>
      <c r="H1768" s="22">
        <v>32</v>
      </c>
      <c r="I1768" s="22">
        <f t="shared" si="166"/>
        <v>32</v>
      </c>
      <c r="J1768" s="22"/>
      <c r="K1768" s="90"/>
      <c r="L1768" s="90"/>
      <c r="M1768" s="2"/>
      <c r="N1768" t="s">
        <v>35</v>
      </c>
      <c r="O1768" t="s">
        <v>35</v>
      </c>
      <c r="P1768" t="s">
        <v>89</v>
      </c>
      <c r="Q1768" t="s">
        <v>3817</v>
      </c>
      <c r="U1768" s="2" t="s">
        <v>37</v>
      </c>
      <c r="V1768" t="s">
        <v>9989</v>
      </c>
      <c r="Y1768" s="90"/>
      <c r="Z1768" s="2">
        <v>2</v>
      </c>
      <c r="AA1768" s="22">
        <v>55</v>
      </c>
      <c r="AB1768" s="22"/>
      <c r="AC1768" s="22"/>
      <c r="AD1768" s="22"/>
      <c r="AE1768" s="22"/>
      <c r="AF1768" t="s">
        <v>3591</v>
      </c>
      <c r="AI1768" t="s">
        <v>677</v>
      </c>
      <c r="AK1768" t="s">
        <v>44</v>
      </c>
      <c r="AN1768" t="s">
        <v>3313</v>
      </c>
      <c r="AU1768"/>
      <c r="AV1768"/>
      <c r="AW1768"/>
      <c r="AX1768"/>
      <c r="BC1768" s="173"/>
      <c r="BD1768" s="173"/>
      <c r="BE1768" s="173"/>
      <c r="BF1768" s="173"/>
      <c r="BG1768" s="166"/>
      <c r="BH1768" s="166"/>
      <c r="BI1768" s="160"/>
      <c r="BJ1768" s="43">
        <f t="shared" si="165"/>
        <v>0</v>
      </c>
      <c r="BK1768" s="44"/>
      <c r="BL1768" s="44"/>
      <c r="BM1768" s="44"/>
      <c r="BN1768" s="44"/>
      <c r="BR1768" s="2" t="s">
        <v>10975</v>
      </c>
    </row>
    <row r="1769" spans="1:70" x14ac:dyDescent="0.2">
      <c r="A1769" t="s">
        <v>3183</v>
      </c>
      <c r="B1769" t="s">
        <v>9908</v>
      </c>
      <c r="C1769" t="s">
        <v>81</v>
      </c>
      <c r="D1769" t="s">
        <v>1490</v>
      </c>
      <c r="E1769" t="s">
        <v>83</v>
      </c>
      <c r="F1769" t="s">
        <v>43</v>
      </c>
      <c r="G1769" s="22">
        <v>32</v>
      </c>
      <c r="H1769" s="22">
        <v>32</v>
      </c>
      <c r="I1769" s="22">
        <f t="shared" si="166"/>
        <v>32</v>
      </c>
      <c r="J1769" s="22"/>
      <c r="K1769" s="90"/>
      <c r="L1769" s="90"/>
      <c r="M1769" s="2"/>
      <c r="N1769" t="s">
        <v>35</v>
      </c>
      <c r="O1769" t="s">
        <v>35</v>
      </c>
      <c r="P1769" t="s">
        <v>89</v>
      </c>
      <c r="Q1769" t="s">
        <v>3736</v>
      </c>
      <c r="U1769" s="2" t="s">
        <v>37</v>
      </c>
      <c r="V1769" t="s">
        <v>9990</v>
      </c>
      <c r="Y1769" s="90"/>
      <c r="Z1769" s="2">
        <v>2</v>
      </c>
      <c r="AA1769" s="22">
        <v>57</v>
      </c>
      <c r="AB1769" s="22"/>
      <c r="AC1769" s="22"/>
      <c r="AD1769" s="22"/>
      <c r="AE1769" s="22"/>
      <c r="AF1769" t="s">
        <v>3593</v>
      </c>
      <c r="AI1769" t="s">
        <v>677</v>
      </c>
      <c r="AK1769" t="s">
        <v>44</v>
      </c>
      <c r="AN1769" t="s">
        <v>3313</v>
      </c>
      <c r="AU1769"/>
      <c r="AV1769"/>
      <c r="AW1769"/>
      <c r="AX1769"/>
      <c r="BC1769" s="173"/>
      <c r="BD1769" s="173"/>
      <c r="BE1769" s="173"/>
      <c r="BF1769" s="173"/>
      <c r="BG1769" s="166"/>
      <c r="BH1769" s="166"/>
      <c r="BI1769" s="160"/>
      <c r="BJ1769" s="43">
        <f t="shared" si="165"/>
        <v>0</v>
      </c>
      <c r="BK1769" s="44"/>
      <c r="BL1769" s="44"/>
      <c r="BM1769" s="44"/>
      <c r="BN1769" s="44"/>
      <c r="BR1769" s="2" t="s">
        <v>10975</v>
      </c>
    </row>
    <row r="1770" spans="1:70" x14ac:dyDescent="0.2">
      <c r="A1770" t="s">
        <v>3183</v>
      </c>
      <c r="B1770" t="s">
        <v>9908</v>
      </c>
      <c r="C1770" t="s">
        <v>81</v>
      </c>
      <c r="D1770" t="s">
        <v>1490</v>
      </c>
      <c r="E1770" t="s">
        <v>83</v>
      </c>
      <c r="F1770" t="s">
        <v>43</v>
      </c>
      <c r="G1770" s="22">
        <v>32</v>
      </c>
      <c r="H1770" s="22">
        <v>32</v>
      </c>
      <c r="I1770" s="22">
        <f t="shared" si="166"/>
        <v>32</v>
      </c>
      <c r="J1770" s="22"/>
      <c r="K1770" s="90"/>
      <c r="L1770" s="90"/>
      <c r="M1770" s="2"/>
      <c r="N1770" t="s">
        <v>35</v>
      </c>
      <c r="O1770" t="s">
        <v>35</v>
      </c>
      <c r="P1770" t="s">
        <v>89</v>
      </c>
      <c r="Q1770" t="s">
        <v>3810</v>
      </c>
      <c r="U1770" s="2" t="s">
        <v>37</v>
      </c>
      <c r="V1770" t="s">
        <v>9991</v>
      </c>
      <c r="Y1770" s="90"/>
      <c r="Z1770" s="2">
        <v>2</v>
      </c>
      <c r="AA1770" s="22">
        <v>58</v>
      </c>
      <c r="AB1770" s="22"/>
      <c r="AC1770" s="22"/>
      <c r="AD1770" s="22"/>
      <c r="AE1770" s="22"/>
      <c r="AF1770" t="s">
        <v>2855</v>
      </c>
      <c r="AI1770" t="s">
        <v>677</v>
      </c>
      <c r="AK1770" t="s">
        <v>44</v>
      </c>
      <c r="AN1770" t="s">
        <v>3313</v>
      </c>
      <c r="AU1770"/>
      <c r="AV1770"/>
      <c r="AW1770"/>
      <c r="AX1770"/>
      <c r="BC1770" s="173"/>
      <c r="BD1770" s="173"/>
      <c r="BE1770" s="173"/>
      <c r="BF1770" s="173"/>
      <c r="BG1770" s="166"/>
      <c r="BH1770" s="166"/>
      <c r="BI1770" s="160"/>
      <c r="BJ1770" s="43">
        <f t="shared" si="165"/>
        <v>0</v>
      </c>
      <c r="BK1770" s="44"/>
      <c r="BL1770" s="44"/>
      <c r="BM1770" s="44"/>
      <c r="BN1770" s="44"/>
      <c r="BR1770" s="2" t="s">
        <v>10975</v>
      </c>
    </row>
    <row r="1771" spans="1:70" x14ac:dyDescent="0.2">
      <c r="A1771" t="s">
        <v>3183</v>
      </c>
      <c r="B1771" t="s">
        <v>9908</v>
      </c>
      <c r="C1771" t="s">
        <v>81</v>
      </c>
      <c r="D1771" t="s">
        <v>1490</v>
      </c>
      <c r="E1771" t="s">
        <v>83</v>
      </c>
      <c r="F1771" t="s">
        <v>43</v>
      </c>
      <c r="G1771" s="22">
        <v>32</v>
      </c>
      <c r="H1771" s="22">
        <v>32</v>
      </c>
      <c r="I1771" s="22">
        <f t="shared" si="166"/>
        <v>32</v>
      </c>
      <c r="J1771" s="22"/>
      <c r="K1771" s="90"/>
      <c r="L1771" s="90"/>
      <c r="M1771" s="2"/>
      <c r="N1771" t="s">
        <v>35</v>
      </c>
      <c r="O1771" t="s">
        <v>35</v>
      </c>
      <c r="P1771" t="s">
        <v>89</v>
      </c>
      <c r="Q1771" t="s">
        <v>3382</v>
      </c>
      <c r="U1771" s="2" t="s">
        <v>37</v>
      </c>
      <c r="V1771" t="s">
        <v>9992</v>
      </c>
      <c r="Y1771" s="90"/>
      <c r="Z1771" s="2">
        <v>2</v>
      </c>
      <c r="AA1771" s="22">
        <v>54</v>
      </c>
      <c r="AB1771" s="22"/>
      <c r="AC1771" s="22"/>
      <c r="AD1771" s="22"/>
      <c r="AE1771" s="22"/>
      <c r="AF1771" t="s">
        <v>9993</v>
      </c>
      <c r="AI1771" t="s">
        <v>677</v>
      </c>
      <c r="AK1771" t="s">
        <v>44</v>
      </c>
      <c r="AN1771" t="s">
        <v>3313</v>
      </c>
      <c r="AU1771"/>
      <c r="AV1771"/>
      <c r="AW1771"/>
      <c r="AX1771"/>
      <c r="BC1771" s="173"/>
      <c r="BD1771" s="173"/>
      <c r="BE1771" s="173"/>
      <c r="BF1771" s="173"/>
      <c r="BG1771" s="166"/>
      <c r="BH1771" s="166"/>
      <c r="BI1771" s="160"/>
      <c r="BJ1771" s="43">
        <f t="shared" si="165"/>
        <v>0</v>
      </c>
      <c r="BK1771" s="44"/>
      <c r="BL1771" s="44"/>
      <c r="BM1771" s="44"/>
      <c r="BN1771" s="44"/>
      <c r="BR1771" s="2" t="s">
        <v>10975</v>
      </c>
    </row>
    <row r="1772" spans="1:70" x14ac:dyDescent="0.2">
      <c r="A1772" t="s">
        <v>3183</v>
      </c>
      <c r="B1772" t="s">
        <v>9908</v>
      </c>
      <c r="C1772" t="s">
        <v>81</v>
      </c>
      <c r="D1772" t="s">
        <v>1490</v>
      </c>
      <c r="E1772" t="s">
        <v>83</v>
      </c>
      <c r="F1772" t="s">
        <v>43</v>
      </c>
      <c r="G1772" s="22">
        <v>32</v>
      </c>
      <c r="H1772" s="22">
        <v>32</v>
      </c>
      <c r="I1772" s="22">
        <f t="shared" si="166"/>
        <v>32</v>
      </c>
      <c r="J1772" s="22"/>
      <c r="K1772" s="90"/>
      <c r="L1772" s="90"/>
      <c r="M1772" s="2"/>
      <c r="N1772" t="s">
        <v>35</v>
      </c>
      <c r="O1772" t="s">
        <v>35</v>
      </c>
      <c r="P1772" t="s">
        <v>89</v>
      </c>
      <c r="Q1772" t="s">
        <v>3415</v>
      </c>
      <c r="U1772" s="2" t="s">
        <v>37</v>
      </c>
      <c r="V1772" t="s">
        <v>9994</v>
      </c>
      <c r="Y1772" s="90"/>
      <c r="Z1772" s="2">
        <v>2</v>
      </c>
      <c r="AA1772" s="22">
        <v>53</v>
      </c>
      <c r="AB1772" s="22"/>
      <c r="AC1772" s="22"/>
      <c r="AD1772" s="22"/>
      <c r="AE1772" s="22"/>
      <c r="AF1772" t="s">
        <v>9995</v>
      </c>
      <c r="AI1772" t="s">
        <v>677</v>
      </c>
      <c r="AK1772" t="s">
        <v>44</v>
      </c>
      <c r="AN1772" t="s">
        <v>3313</v>
      </c>
      <c r="AU1772"/>
      <c r="AV1772"/>
      <c r="AW1772"/>
      <c r="AX1772"/>
      <c r="BC1772" s="173"/>
      <c r="BD1772" s="173"/>
      <c r="BE1772" s="173"/>
      <c r="BF1772" s="173"/>
      <c r="BG1772" s="166"/>
      <c r="BH1772" s="166"/>
      <c r="BI1772" s="160"/>
      <c r="BJ1772" s="43">
        <f t="shared" si="165"/>
        <v>0</v>
      </c>
      <c r="BK1772" s="44"/>
      <c r="BL1772" s="44"/>
      <c r="BM1772" s="44"/>
      <c r="BN1772" s="44"/>
      <c r="BR1772" s="2" t="s">
        <v>10975</v>
      </c>
    </row>
    <row r="1773" spans="1:70" x14ac:dyDescent="0.2">
      <c r="A1773" t="s">
        <v>3183</v>
      </c>
      <c r="B1773" t="s">
        <v>9908</v>
      </c>
      <c r="C1773" t="s">
        <v>81</v>
      </c>
      <c r="D1773" t="s">
        <v>1490</v>
      </c>
      <c r="E1773" t="s">
        <v>83</v>
      </c>
      <c r="F1773" t="s">
        <v>43</v>
      </c>
      <c r="G1773" s="22">
        <v>32</v>
      </c>
      <c r="H1773" s="22">
        <v>32</v>
      </c>
      <c r="I1773" s="22">
        <f t="shared" si="166"/>
        <v>32</v>
      </c>
      <c r="J1773" s="22"/>
      <c r="K1773" s="90"/>
      <c r="L1773" s="90"/>
      <c r="M1773" s="2"/>
      <c r="N1773" t="s">
        <v>35</v>
      </c>
      <c r="O1773" t="s">
        <v>35</v>
      </c>
      <c r="P1773" t="s">
        <v>89</v>
      </c>
      <c r="Q1773" t="s">
        <v>3415</v>
      </c>
      <c r="U1773" s="2" t="s">
        <v>37</v>
      </c>
      <c r="V1773" t="s">
        <v>9996</v>
      </c>
      <c r="Y1773" s="90"/>
      <c r="Z1773" s="2">
        <v>2</v>
      </c>
      <c r="AA1773" s="22">
        <v>55</v>
      </c>
      <c r="AB1773" s="22"/>
      <c r="AC1773" s="22"/>
      <c r="AD1773" s="22"/>
      <c r="AE1773" s="22"/>
      <c r="AF1773" t="s">
        <v>435</v>
      </c>
      <c r="AI1773" t="s">
        <v>677</v>
      </c>
      <c r="AK1773" t="s">
        <v>44</v>
      </c>
      <c r="AN1773" t="s">
        <v>3313</v>
      </c>
      <c r="AU1773"/>
      <c r="AV1773"/>
      <c r="AW1773"/>
      <c r="AX1773"/>
      <c r="BC1773" s="173"/>
      <c r="BD1773" s="173"/>
      <c r="BE1773" s="173"/>
      <c r="BF1773" s="173"/>
      <c r="BG1773" s="166"/>
      <c r="BH1773" s="166"/>
      <c r="BI1773" s="160"/>
      <c r="BJ1773" s="43">
        <f t="shared" si="165"/>
        <v>0</v>
      </c>
      <c r="BK1773" s="44"/>
      <c r="BL1773" s="44"/>
      <c r="BM1773" s="44"/>
      <c r="BN1773" s="44"/>
      <c r="BR1773" s="2" t="s">
        <v>10975</v>
      </c>
    </row>
    <row r="1774" spans="1:70" x14ac:dyDescent="0.2">
      <c r="A1774" t="s">
        <v>3183</v>
      </c>
      <c r="B1774" t="s">
        <v>9908</v>
      </c>
      <c r="C1774" t="s">
        <v>81</v>
      </c>
      <c r="D1774" t="s">
        <v>1490</v>
      </c>
      <c r="E1774" t="s">
        <v>83</v>
      </c>
      <c r="F1774" t="s">
        <v>43</v>
      </c>
      <c r="G1774" s="22">
        <v>32</v>
      </c>
      <c r="H1774" s="22">
        <v>32</v>
      </c>
      <c r="I1774" s="22">
        <f t="shared" si="166"/>
        <v>32</v>
      </c>
      <c r="J1774" s="22"/>
      <c r="K1774" s="90"/>
      <c r="L1774" s="90"/>
      <c r="M1774" s="2"/>
      <c r="N1774" t="s">
        <v>35</v>
      </c>
      <c r="O1774" t="s">
        <v>35</v>
      </c>
      <c r="P1774" t="s">
        <v>89</v>
      </c>
      <c r="Q1774" t="s">
        <v>3415</v>
      </c>
      <c r="U1774" s="2" t="s">
        <v>37</v>
      </c>
      <c r="V1774" t="s">
        <v>9997</v>
      </c>
      <c r="Y1774" s="90"/>
      <c r="Z1774" s="2">
        <v>2</v>
      </c>
      <c r="AA1774" s="22">
        <v>61</v>
      </c>
      <c r="AB1774" s="22"/>
      <c r="AC1774" s="22"/>
      <c r="AD1774" s="22"/>
      <c r="AE1774" s="45" t="s">
        <v>7551</v>
      </c>
      <c r="AF1774" t="s">
        <v>1687</v>
      </c>
      <c r="AI1774" t="s">
        <v>2842</v>
      </c>
      <c r="AK1774" t="s">
        <v>44</v>
      </c>
      <c r="AN1774" t="s">
        <v>3313</v>
      </c>
      <c r="AV1774"/>
      <c r="AX1774"/>
      <c r="BC1774" s="173"/>
      <c r="BD1774" s="173"/>
      <c r="BE1774" s="173"/>
      <c r="BF1774" s="173"/>
      <c r="BG1774" s="166"/>
      <c r="BH1774" s="166"/>
      <c r="BI1774" s="160"/>
      <c r="BJ1774" s="43">
        <f t="shared" si="165"/>
        <v>0</v>
      </c>
      <c r="BK1774" s="44"/>
      <c r="BL1774" s="44"/>
      <c r="BM1774" s="43">
        <f>BJ1774</f>
        <v>0</v>
      </c>
      <c r="BN1774" s="44"/>
      <c r="BR1774" s="2" t="s">
        <v>10975</v>
      </c>
    </row>
    <row r="1775" spans="1:70" x14ac:dyDescent="0.2">
      <c r="A1775" t="s">
        <v>3183</v>
      </c>
      <c r="B1775" t="s">
        <v>9908</v>
      </c>
      <c r="C1775" t="s">
        <v>81</v>
      </c>
      <c r="D1775" t="s">
        <v>1490</v>
      </c>
      <c r="E1775" t="s">
        <v>83</v>
      </c>
      <c r="F1775" t="s">
        <v>43</v>
      </c>
      <c r="G1775" s="22">
        <v>32</v>
      </c>
      <c r="H1775" s="22">
        <v>32</v>
      </c>
      <c r="I1775" s="22">
        <f t="shared" si="166"/>
        <v>32</v>
      </c>
      <c r="J1775" s="22"/>
      <c r="K1775" s="90"/>
      <c r="L1775" s="90"/>
      <c r="M1775" s="2"/>
      <c r="N1775" t="s">
        <v>35</v>
      </c>
      <c r="O1775" t="s">
        <v>35</v>
      </c>
      <c r="P1775" t="s">
        <v>89</v>
      </c>
      <c r="Q1775" t="s">
        <v>3817</v>
      </c>
      <c r="U1775" s="2" t="s">
        <v>37</v>
      </c>
      <c r="V1775" t="s">
        <v>9998</v>
      </c>
      <c r="Y1775" s="90"/>
      <c r="Z1775" s="2">
        <v>2</v>
      </c>
      <c r="AA1775" s="22">
        <v>60</v>
      </c>
      <c r="AB1775" s="22"/>
      <c r="AC1775" s="22"/>
      <c r="AD1775" s="22"/>
      <c r="AE1775" s="45" t="s">
        <v>7551</v>
      </c>
      <c r="AF1775" t="s">
        <v>1689</v>
      </c>
      <c r="AI1775" t="s">
        <v>2842</v>
      </c>
      <c r="AK1775" t="s">
        <v>44</v>
      </c>
      <c r="AN1775" t="s">
        <v>3313</v>
      </c>
      <c r="AV1775"/>
      <c r="AX1775"/>
      <c r="BC1775" s="173"/>
      <c r="BD1775" s="173"/>
      <c r="BE1775" s="173"/>
      <c r="BF1775" s="173"/>
      <c r="BG1775" s="166"/>
      <c r="BH1775" s="166"/>
      <c r="BI1775" s="160"/>
      <c r="BJ1775" s="43">
        <f t="shared" si="165"/>
        <v>0</v>
      </c>
      <c r="BK1775" s="44"/>
      <c r="BL1775" s="44"/>
      <c r="BM1775" s="43">
        <f>BJ1775</f>
        <v>0</v>
      </c>
      <c r="BN1775" s="44"/>
      <c r="BR1775" s="2" t="s">
        <v>10975</v>
      </c>
    </row>
    <row r="1776" spans="1:70" x14ac:dyDescent="0.2">
      <c r="A1776" t="s">
        <v>3183</v>
      </c>
      <c r="B1776" t="s">
        <v>9908</v>
      </c>
      <c r="C1776" t="s">
        <v>81</v>
      </c>
      <c r="D1776" t="s">
        <v>1490</v>
      </c>
      <c r="E1776" t="s">
        <v>83</v>
      </c>
      <c r="F1776" t="s">
        <v>43</v>
      </c>
      <c r="G1776" s="22">
        <v>32</v>
      </c>
      <c r="H1776" s="22">
        <v>32</v>
      </c>
      <c r="I1776" s="22">
        <f t="shared" si="166"/>
        <v>32</v>
      </c>
      <c r="J1776" s="22"/>
      <c r="K1776" s="90"/>
      <c r="L1776" s="90"/>
      <c r="M1776" s="2"/>
      <c r="N1776" t="s">
        <v>35</v>
      </c>
      <c r="O1776" t="s">
        <v>35</v>
      </c>
      <c r="P1776" t="s">
        <v>89</v>
      </c>
      <c r="Q1776" t="s">
        <v>3376</v>
      </c>
      <c r="U1776" s="2" t="s">
        <v>37</v>
      </c>
      <c r="V1776" t="s">
        <v>9999</v>
      </c>
      <c r="Y1776" s="90"/>
      <c r="Z1776" s="2">
        <v>1</v>
      </c>
      <c r="AA1776" s="22">
        <v>60</v>
      </c>
      <c r="AB1776" s="22"/>
      <c r="AC1776" s="22"/>
      <c r="AD1776" s="22"/>
      <c r="AE1776" s="45" t="s">
        <v>8731</v>
      </c>
      <c r="AF1776" t="s">
        <v>3603</v>
      </c>
      <c r="AI1776" t="s">
        <v>9292</v>
      </c>
      <c r="AK1776" t="s">
        <v>181</v>
      </c>
      <c r="AN1776" t="s">
        <v>3313</v>
      </c>
      <c r="AT1776" s="2"/>
      <c r="AU1776"/>
      <c r="AV1776"/>
      <c r="AX1776"/>
      <c r="BC1776" s="173"/>
      <c r="BD1776" s="173"/>
      <c r="BE1776" s="173"/>
      <c r="BF1776" s="173"/>
      <c r="BG1776" s="166"/>
      <c r="BH1776" s="166"/>
      <c r="BI1776" s="160"/>
      <c r="BJ1776" s="43">
        <f t="shared" si="165"/>
        <v>0</v>
      </c>
      <c r="BK1776" s="44"/>
      <c r="BL1776" s="43">
        <f t="shared" ref="BL1776:BL1783" si="167">BJ1776</f>
        <v>0</v>
      </c>
      <c r="BM1776" s="44"/>
      <c r="BN1776" s="44"/>
      <c r="BR1776" s="2" t="s">
        <v>10975</v>
      </c>
    </row>
    <row r="1777" spans="1:70" x14ac:dyDescent="0.2">
      <c r="A1777" t="s">
        <v>3183</v>
      </c>
      <c r="B1777" t="s">
        <v>9908</v>
      </c>
      <c r="C1777" t="s">
        <v>81</v>
      </c>
      <c r="D1777" t="s">
        <v>1490</v>
      </c>
      <c r="E1777" t="s">
        <v>83</v>
      </c>
      <c r="F1777" t="s">
        <v>43</v>
      </c>
      <c r="G1777" s="22">
        <v>32</v>
      </c>
      <c r="H1777" s="22">
        <v>32</v>
      </c>
      <c r="I1777" s="22">
        <f t="shared" si="166"/>
        <v>32</v>
      </c>
      <c r="J1777" s="22"/>
      <c r="K1777" s="90"/>
      <c r="L1777" s="90"/>
      <c r="M1777" s="2"/>
      <c r="N1777" t="s">
        <v>35</v>
      </c>
      <c r="O1777" t="s">
        <v>35</v>
      </c>
      <c r="P1777" t="s">
        <v>89</v>
      </c>
      <c r="Q1777" t="s">
        <v>3466</v>
      </c>
      <c r="U1777" s="2" t="s">
        <v>37</v>
      </c>
      <c r="V1777" t="s">
        <v>10000</v>
      </c>
      <c r="Y1777" s="90"/>
      <c r="Z1777" s="2">
        <v>1</v>
      </c>
      <c r="AA1777" s="22">
        <v>60</v>
      </c>
      <c r="AB1777" s="22"/>
      <c r="AC1777" s="22"/>
      <c r="AD1777" s="22"/>
      <c r="AE1777" s="45" t="s">
        <v>8731</v>
      </c>
      <c r="AF1777" t="s">
        <v>3605</v>
      </c>
      <c r="AI1777" t="s">
        <v>9292</v>
      </c>
      <c r="AK1777" t="s">
        <v>181</v>
      </c>
      <c r="AN1777" t="s">
        <v>3313</v>
      </c>
      <c r="AT1777" s="2"/>
      <c r="AU1777"/>
      <c r="AV1777"/>
      <c r="AX1777"/>
      <c r="BC1777" s="173"/>
      <c r="BD1777" s="173"/>
      <c r="BE1777" s="173"/>
      <c r="BF1777" s="173"/>
      <c r="BG1777" s="166"/>
      <c r="BH1777" s="166"/>
      <c r="BI1777" s="160"/>
      <c r="BJ1777" s="43">
        <f t="shared" si="165"/>
        <v>0</v>
      </c>
      <c r="BK1777" s="44"/>
      <c r="BL1777" s="43">
        <f t="shared" si="167"/>
        <v>0</v>
      </c>
      <c r="BM1777" s="44"/>
      <c r="BN1777" s="44"/>
      <c r="BR1777" s="2" t="s">
        <v>10975</v>
      </c>
    </row>
    <row r="1778" spans="1:70" x14ac:dyDescent="0.2">
      <c r="A1778" t="s">
        <v>3183</v>
      </c>
      <c r="B1778" t="s">
        <v>9908</v>
      </c>
      <c r="C1778" t="s">
        <v>81</v>
      </c>
      <c r="D1778" t="s">
        <v>1490</v>
      </c>
      <c r="E1778" t="s">
        <v>83</v>
      </c>
      <c r="F1778" t="s">
        <v>43</v>
      </c>
      <c r="G1778" s="22">
        <v>32</v>
      </c>
      <c r="H1778" s="22">
        <v>32</v>
      </c>
      <c r="I1778" s="22">
        <f t="shared" si="166"/>
        <v>32</v>
      </c>
      <c r="J1778" s="22"/>
      <c r="K1778" s="90"/>
      <c r="L1778" s="90"/>
      <c r="M1778" s="2"/>
      <c r="N1778" t="s">
        <v>35</v>
      </c>
      <c r="O1778" t="s">
        <v>35</v>
      </c>
      <c r="P1778" t="s">
        <v>89</v>
      </c>
      <c r="Q1778" t="s">
        <v>3450</v>
      </c>
      <c r="U1778" s="2" t="s">
        <v>37</v>
      </c>
      <c r="V1778" t="s">
        <v>10001</v>
      </c>
      <c r="Y1778" s="90"/>
      <c r="Z1778" s="2">
        <v>1</v>
      </c>
      <c r="AA1778" s="22">
        <v>59</v>
      </c>
      <c r="AB1778" s="22"/>
      <c r="AC1778" s="22"/>
      <c r="AD1778" s="22"/>
      <c r="AE1778" s="45" t="s">
        <v>8731</v>
      </c>
      <c r="AF1778" t="s">
        <v>3607</v>
      </c>
      <c r="AI1778" t="s">
        <v>9292</v>
      </c>
      <c r="AK1778" t="s">
        <v>181</v>
      </c>
      <c r="AN1778" t="s">
        <v>3313</v>
      </c>
      <c r="AT1778" s="2"/>
      <c r="AU1778"/>
      <c r="AV1778"/>
      <c r="AX1778"/>
      <c r="BC1778" s="173"/>
      <c r="BD1778" s="173"/>
      <c r="BE1778" s="173"/>
      <c r="BF1778" s="173"/>
      <c r="BG1778" s="166"/>
      <c r="BH1778" s="166"/>
      <c r="BI1778" s="160"/>
      <c r="BJ1778" s="43">
        <f t="shared" si="165"/>
        <v>0</v>
      </c>
      <c r="BK1778" s="44"/>
      <c r="BL1778" s="43">
        <f t="shared" si="167"/>
        <v>0</v>
      </c>
      <c r="BM1778" s="44"/>
      <c r="BN1778" s="44"/>
      <c r="BR1778" s="2" t="s">
        <v>10975</v>
      </c>
    </row>
    <row r="1779" spans="1:70" x14ac:dyDescent="0.2">
      <c r="A1779" t="s">
        <v>3183</v>
      </c>
      <c r="B1779" t="s">
        <v>9908</v>
      </c>
      <c r="C1779" t="s">
        <v>81</v>
      </c>
      <c r="D1779" t="s">
        <v>1490</v>
      </c>
      <c r="E1779" t="s">
        <v>83</v>
      </c>
      <c r="F1779" t="s">
        <v>43</v>
      </c>
      <c r="G1779" s="22">
        <v>32</v>
      </c>
      <c r="H1779" s="22">
        <v>32</v>
      </c>
      <c r="I1779" s="22">
        <f t="shared" si="166"/>
        <v>32</v>
      </c>
      <c r="J1779" s="22"/>
      <c r="K1779" s="90"/>
      <c r="L1779" s="90"/>
      <c r="M1779" s="2"/>
      <c r="N1779" t="s">
        <v>35</v>
      </c>
      <c r="O1779" t="s">
        <v>35</v>
      </c>
      <c r="P1779" t="s">
        <v>89</v>
      </c>
      <c r="Q1779" t="s">
        <v>3459</v>
      </c>
      <c r="U1779" s="2" t="s">
        <v>37</v>
      </c>
      <c r="V1779" t="s">
        <v>10002</v>
      </c>
      <c r="Y1779" s="90"/>
      <c r="Z1779" s="2">
        <v>1</v>
      </c>
      <c r="AA1779" s="22">
        <v>60</v>
      </c>
      <c r="AB1779" s="22"/>
      <c r="AC1779" s="22"/>
      <c r="AD1779" s="22"/>
      <c r="AE1779" s="45" t="s">
        <v>8731</v>
      </c>
      <c r="AF1779" t="s">
        <v>3609</v>
      </c>
      <c r="AI1779" t="s">
        <v>9292</v>
      </c>
      <c r="AK1779" t="s">
        <v>181</v>
      </c>
      <c r="AN1779" t="s">
        <v>3313</v>
      </c>
      <c r="AT1779" s="2"/>
      <c r="AU1779"/>
      <c r="AV1779"/>
      <c r="AX1779"/>
      <c r="BC1779" s="173"/>
      <c r="BD1779" s="173"/>
      <c r="BE1779" s="173"/>
      <c r="BF1779" s="173"/>
      <c r="BG1779" s="166"/>
      <c r="BH1779" s="166"/>
      <c r="BI1779" s="160"/>
      <c r="BJ1779" s="43">
        <f t="shared" si="165"/>
        <v>0</v>
      </c>
      <c r="BK1779" s="44"/>
      <c r="BL1779" s="43">
        <f t="shared" si="167"/>
        <v>0</v>
      </c>
      <c r="BM1779" s="44"/>
      <c r="BN1779" s="44"/>
      <c r="BR1779" s="2" t="s">
        <v>10975</v>
      </c>
    </row>
    <row r="1780" spans="1:70" x14ac:dyDescent="0.2">
      <c r="A1780" t="s">
        <v>3183</v>
      </c>
      <c r="B1780" t="s">
        <v>9908</v>
      </c>
      <c r="C1780" t="s">
        <v>81</v>
      </c>
      <c r="D1780" t="s">
        <v>1490</v>
      </c>
      <c r="E1780" t="s">
        <v>83</v>
      </c>
      <c r="F1780" t="s">
        <v>43</v>
      </c>
      <c r="G1780" s="22">
        <v>32</v>
      </c>
      <c r="H1780" s="22">
        <v>32</v>
      </c>
      <c r="I1780" s="22">
        <f t="shared" si="166"/>
        <v>32</v>
      </c>
      <c r="J1780" s="22"/>
      <c r="K1780" s="90"/>
      <c r="L1780" s="90"/>
      <c r="M1780" s="2"/>
      <c r="N1780" t="s">
        <v>35</v>
      </c>
      <c r="O1780" t="s">
        <v>35</v>
      </c>
      <c r="P1780" t="s">
        <v>89</v>
      </c>
      <c r="Q1780" t="s">
        <v>3505</v>
      </c>
      <c r="U1780" s="2" t="s">
        <v>37</v>
      </c>
      <c r="V1780" t="s">
        <v>10003</v>
      </c>
      <c r="Y1780" s="90"/>
      <c r="Z1780" s="2">
        <v>1</v>
      </c>
      <c r="AA1780" s="22">
        <v>59</v>
      </c>
      <c r="AB1780" s="22"/>
      <c r="AC1780" s="22"/>
      <c r="AD1780" s="22"/>
      <c r="AE1780" s="45" t="s">
        <v>8731</v>
      </c>
      <c r="AF1780" t="s">
        <v>3611</v>
      </c>
      <c r="AI1780" t="s">
        <v>9292</v>
      </c>
      <c r="AK1780" t="s">
        <v>181</v>
      </c>
      <c r="AN1780" t="s">
        <v>3313</v>
      </c>
      <c r="AT1780" s="2"/>
      <c r="AU1780"/>
      <c r="AV1780"/>
      <c r="AX1780"/>
      <c r="BC1780" s="173"/>
      <c r="BD1780" s="173"/>
      <c r="BE1780" s="173"/>
      <c r="BF1780" s="173"/>
      <c r="BG1780" s="166"/>
      <c r="BH1780" s="166"/>
      <c r="BI1780" s="160"/>
      <c r="BJ1780" s="43">
        <f t="shared" si="165"/>
        <v>0</v>
      </c>
      <c r="BK1780" s="44"/>
      <c r="BL1780" s="43">
        <f t="shared" si="167"/>
        <v>0</v>
      </c>
      <c r="BM1780" s="44"/>
      <c r="BN1780" s="44"/>
      <c r="BR1780" s="2" t="s">
        <v>10975</v>
      </c>
    </row>
    <row r="1781" spans="1:70" x14ac:dyDescent="0.2">
      <c r="A1781" t="s">
        <v>3183</v>
      </c>
      <c r="B1781" t="s">
        <v>9908</v>
      </c>
      <c r="C1781" t="s">
        <v>81</v>
      </c>
      <c r="D1781" t="s">
        <v>1490</v>
      </c>
      <c r="E1781" t="s">
        <v>83</v>
      </c>
      <c r="F1781" t="s">
        <v>43</v>
      </c>
      <c r="G1781" s="22">
        <v>32</v>
      </c>
      <c r="H1781" s="22">
        <v>32</v>
      </c>
      <c r="I1781" s="22">
        <f t="shared" si="166"/>
        <v>32</v>
      </c>
      <c r="J1781" s="22"/>
      <c r="K1781" s="90"/>
      <c r="L1781" s="90"/>
      <c r="M1781" s="2"/>
      <c r="N1781" t="s">
        <v>35</v>
      </c>
      <c r="O1781" t="s">
        <v>35</v>
      </c>
      <c r="P1781" t="s">
        <v>89</v>
      </c>
      <c r="Q1781" t="s">
        <v>3499</v>
      </c>
      <c r="U1781" s="2" t="s">
        <v>37</v>
      </c>
      <c r="V1781" t="s">
        <v>10004</v>
      </c>
      <c r="Y1781" s="90"/>
      <c r="Z1781" s="2">
        <v>1</v>
      </c>
      <c r="AA1781" s="22">
        <v>60</v>
      </c>
      <c r="AB1781" s="22"/>
      <c r="AC1781" s="22"/>
      <c r="AD1781" s="22"/>
      <c r="AE1781" s="45" t="s">
        <v>8731</v>
      </c>
      <c r="AF1781" t="s">
        <v>3613</v>
      </c>
      <c r="AI1781" t="s">
        <v>9292</v>
      </c>
      <c r="AK1781" t="s">
        <v>181</v>
      </c>
      <c r="AN1781" t="s">
        <v>3313</v>
      </c>
      <c r="AT1781" s="2"/>
      <c r="AU1781"/>
      <c r="AV1781"/>
      <c r="AX1781"/>
      <c r="BC1781" s="173"/>
      <c r="BD1781" s="173"/>
      <c r="BE1781" s="173"/>
      <c r="BF1781" s="173"/>
      <c r="BG1781" s="166"/>
      <c r="BH1781" s="166"/>
      <c r="BI1781" s="160"/>
      <c r="BJ1781" s="43">
        <f t="shared" si="165"/>
        <v>0</v>
      </c>
      <c r="BK1781" s="44"/>
      <c r="BL1781" s="43">
        <f t="shared" si="167"/>
        <v>0</v>
      </c>
      <c r="BM1781" s="44"/>
      <c r="BN1781" s="44"/>
      <c r="BR1781" s="2" t="s">
        <v>10975</v>
      </c>
    </row>
    <row r="1782" spans="1:70" x14ac:dyDescent="0.2">
      <c r="A1782" t="s">
        <v>3183</v>
      </c>
      <c r="B1782" t="s">
        <v>9908</v>
      </c>
      <c r="C1782" t="s">
        <v>81</v>
      </c>
      <c r="D1782" t="s">
        <v>1490</v>
      </c>
      <c r="E1782" t="s">
        <v>83</v>
      </c>
      <c r="F1782" t="s">
        <v>43</v>
      </c>
      <c r="G1782" s="22">
        <v>32</v>
      </c>
      <c r="H1782" s="22">
        <v>32</v>
      </c>
      <c r="I1782" s="22">
        <f t="shared" si="166"/>
        <v>32</v>
      </c>
      <c r="J1782" s="22"/>
      <c r="K1782" s="90"/>
      <c r="L1782" s="90"/>
      <c r="M1782" s="2"/>
      <c r="N1782" t="s">
        <v>35</v>
      </c>
      <c r="O1782" t="s">
        <v>35</v>
      </c>
      <c r="P1782" t="s">
        <v>89</v>
      </c>
      <c r="Q1782" t="s">
        <v>3519</v>
      </c>
      <c r="U1782" s="2" t="s">
        <v>37</v>
      </c>
      <c r="V1782" t="s">
        <v>10005</v>
      </c>
      <c r="Y1782" s="90"/>
      <c r="Z1782" s="2">
        <v>1</v>
      </c>
      <c r="AA1782" s="22">
        <v>60</v>
      </c>
      <c r="AB1782" s="22"/>
      <c r="AC1782" s="22"/>
      <c r="AD1782" s="22"/>
      <c r="AE1782" s="45" t="s">
        <v>8731</v>
      </c>
      <c r="AF1782" t="s">
        <v>3615</v>
      </c>
      <c r="AI1782" t="s">
        <v>9292</v>
      </c>
      <c r="AK1782" t="s">
        <v>181</v>
      </c>
      <c r="AN1782" t="s">
        <v>3313</v>
      </c>
      <c r="AT1782" s="2"/>
      <c r="AU1782"/>
      <c r="AV1782"/>
      <c r="AX1782"/>
      <c r="BC1782" s="173"/>
      <c r="BD1782" s="173"/>
      <c r="BE1782" s="173"/>
      <c r="BF1782" s="173"/>
      <c r="BG1782" s="166"/>
      <c r="BH1782" s="166"/>
      <c r="BI1782" s="160"/>
      <c r="BJ1782" s="43">
        <f t="shared" si="165"/>
        <v>0</v>
      </c>
      <c r="BK1782" s="44"/>
      <c r="BL1782" s="43">
        <f t="shared" si="167"/>
        <v>0</v>
      </c>
      <c r="BM1782" s="44"/>
      <c r="BN1782" s="44"/>
      <c r="BR1782" s="2" t="s">
        <v>10975</v>
      </c>
    </row>
    <row r="1783" spans="1:70" x14ac:dyDescent="0.2">
      <c r="A1783" t="s">
        <v>3183</v>
      </c>
      <c r="B1783" t="s">
        <v>9908</v>
      </c>
      <c r="C1783" t="s">
        <v>81</v>
      </c>
      <c r="D1783" t="s">
        <v>1490</v>
      </c>
      <c r="E1783" t="s">
        <v>83</v>
      </c>
      <c r="F1783" t="s">
        <v>43</v>
      </c>
      <c r="G1783" s="22">
        <v>32</v>
      </c>
      <c r="H1783" s="22">
        <v>32</v>
      </c>
      <c r="I1783" s="22">
        <f t="shared" si="166"/>
        <v>32</v>
      </c>
      <c r="J1783" s="22"/>
      <c r="K1783" s="90"/>
      <c r="L1783" s="90"/>
      <c r="M1783" s="2"/>
      <c r="N1783" t="s">
        <v>35</v>
      </c>
      <c r="O1783" t="s">
        <v>35</v>
      </c>
      <c r="P1783" t="s">
        <v>89</v>
      </c>
      <c r="Q1783" t="s">
        <v>3408</v>
      </c>
      <c r="U1783" s="2" t="s">
        <v>37</v>
      </c>
      <c r="V1783" t="s">
        <v>10006</v>
      </c>
      <c r="Y1783" s="90"/>
      <c r="Z1783" s="2">
        <v>1</v>
      </c>
      <c r="AA1783" s="22">
        <v>59</v>
      </c>
      <c r="AB1783" s="22"/>
      <c r="AC1783" s="22"/>
      <c r="AD1783" s="22"/>
      <c r="AE1783" s="45" t="s">
        <v>8731</v>
      </c>
      <c r="AF1783" t="s">
        <v>3617</v>
      </c>
      <c r="AI1783" t="s">
        <v>9292</v>
      </c>
      <c r="AK1783" t="s">
        <v>181</v>
      </c>
      <c r="AN1783" t="s">
        <v>3313</v>
      </c>
      <c r="AT1783" s="2"/>
      <c r="AU1783"/>
      <c r="AV1783"/>
      <c r="AX1783"/>
      <c r="BC1783" s="173"/>
      <c r="BD1783" s="173"/>
      <c r="BE1783" s="173"/>
      <c r="BF1783" s="173"/>
      <c r="BG1783" s="166"/>
      <c r="BH1783" s="166"/>
      <c r="BI1783" s="160"/>
      <c r="BJ1783" s="43">
        <f t="shared" si="165"/>
        <v>0</v>
      </c>
      <c r="BK1783" s="44"/>
      <c r="BL1783" s="43">
        <f t="shared" si="167"/>
        <v>0</v>
      </c>
      <c r="BM1783" s="44"/>
      <c r="BN1783" s="44"/>
      <c r="BR1783" s="2" t="s">
        <v>10975</v>
      </c>
    </row>
    <row r="1784" spans="1:70" x14ac:dyDescent="0.2">
      <c r="A1784" t="s">
        <v>3183</v>
      </c>
      <c r="B1784" t="s">
        <v>9908</v>
      </c>
      <c r="C1784" t="s">
        <v>81</v>
      </c>
      <c r="D1784" t="s">
        <v>1490</v>
      </c>
      <c r="E1784" t="s">
        <v>83</v>
      </c>
      <c r="F1784" t="s">
        <v>43</v>
      </c>
      <c r="G1784" s="22">
        <v>32</v>
      </c>
      <c r="H1784" s="22">
        <v>32</v>
      </c>
      <c r="I1784" s="22">
        <f t="shared" si="166"/>
        <v>32</v>
      </c>
      <c r="J1784" s="22"/>
      <c r="K1784" s="90"/>
      <c r="L1784" s="90"/>
      <c r="M1784" s="2"/>
      <c r="N1784" t="s">
        <v>35</v>
      </c>
      <c r="O1784" t="s">
        <v>35</v>
      </c>
      <c r="P1784" t="s">
        <v>89</v>
      </c>
      <c r="Q1784" t="s">
        <v>3382</v>
      </c>
      <c r="U1784" s="2" t="s">
        <v>37</v>
      </c>
      <c r="V1784" t="s">
        <v>10007</v>
      </c>
      <c r="Y1784" s="90"/>
      <c r="Z1784" s="2">
        <v>2</v>
      </c>
      <c r="AA1784" s="22">
        <v>58</v>
      </c>
      <c r="AB1784" s="22"/>
      <c r="AC1784" s="22"/>
      <c r="AD1784" s="22"/>
      <c r="AE1784" s="22"/>
      <c r="AF1784" t="s">
        <v>548</v>
      </c>
      <c r="AI1784" t="s">
        <v>677</v>
      </c>
      <c r="AK1784" t="s">
        <v>44</v>
      </c>
      <c r="AN1784" t="s">
        <v>3313</v>
      </c>
      <c r="AU1784"/>
      <c r="AV1784"/>
      <c r="AW1784"/>
      <c r="AX1784"/>
      <c r="BC1784" s="173"/>
      <c r="BD1784" s="173"/>
      <c r="BE1784" s="173"/>
      <c r="BF1784" s="173"/>
      <c r="BG1784" s="166"/>
      <c r="BH1784" s="166"/>
      <c r="BI1784" s="160"/>
      <c r="BJ1784" s="43">
        <f t="shared" si="165"/>
        <v>0</v>
      </c>
      <c r="BK1784" s="44"/>
      <c r="BL1784" s="44"/>
      <c r="BM1784" s="44"/>
      <c r="BN1784" s="44"/>
      <c r="BR1784" s="2" t="s">
        <v>10975</v>
      </c>
    </row>
    <row r="1785" spans="1:70" x14ac:dyDescent="0.2">
      <c r="A1785" t="s">
        <v>3183</v>
      </c>
      <c r="B1785" t="s">
        <v>10008</v>
      </c>
      <c r="C1785" t="s">
        <v>81</v>
      </c>
      <c r="D1785" t="s">
        <v>1490</v>
      </c>
      <c r="E1785" t="s">
        <v>83</v>
      </c>
      <c r="F1785" t="s">
        <v>43</v>
      </c>
      <c r="G1785" s="22">
        <v>32</v>
      </c>
      <c r="H1785" s="22">
        <v>32</v>
      </c>
      <c r="I1785" s="22">
        <f t="shared" si="166"/>
        <v>32</v>
      </c>
      <c r="J1785" s="22"/>
      <c r="K1785" s="90"/>
      <c r="L1785" s="90"/>
      <c r="M1785" s="2"/>
      <c r="N1785" t="s">
        <v>45</v>
      </c>
      <c r="O1785" t="s">
        <v>35</v>
      </c>
      <c r="P1785" t="s">
        <v>89</v>
      </c>
      <c r="Q1785" t="s">
        <v>3189</v>
      </c>
      <c r="U1785" s="2" t="s">
        <v>37</v>
      </c>
      <c r="V1785" t="s">
        <v>10009</v>
      </c>
      <c r="Y1785" s="90"/>
      <c r="Z1785" s="2">
        <v>2</v>
      </c>
      <c r="AA1785" s="22">
        <v>41</v>
      </c>
      <c r="AB1785" s="22"/>
      <c r="AC1785" s="22"/>
      <c r="AD1785" s="22"/>
      <c r="AE1785" s="22"/>
      <c r="AF1785" t="s">
        <v>10010</v>
      </c>
      <c r="AI1785" t="s">
        <v>10011</v>
      </c>
      <c r="AK1785" t="s">
        <v>206</v>
      </c>
      <c r="AN1785" t="s">
        <v>465</v>
      </c>
      <c r="AU1785"/>
      <c r="AV1785"/>
      <c r="AW1785"/>
      <c r="AX1785"/>
      <c r="BC1785" s="173"/>
      <c r="BD1785" s="173"/>
      <c r="BE1785" s="173"/>
      <c r="BF1785" s="173"/>
      <c r="BG1785" s="166"/>
      <c r="BH1785" s="166"/>
      <c r="BI1785" s="160"/>
      <c r="BJ1785" s="43">
        <f t="shared" si="165"/>
        <v>0</v>
      </c>
      <c r="BK1785" s="44"/>
      <c r="BL1785" s="44"/>
      <c r="BM1785" s="44"/>
      <c r="BN1785" s="44"/>
      <c r="BR1785" s="2" t="s">
        <v>10975</v>
      </c>
    </row>
    <row r="1786" spans="1:70" x14ac:dyDescent="0.2">
      <c r="A1786" t="s">
        <v>3183</v>
      </c>
      <c r="B1786" t="s">
        <v>10008</v>
      </c>
      <c r="C1786" t="s">
        <v>81</v>
      </c>
      <c r="D1786" t="s">
        <v>1490</v>
      </c>
      <c r="E1786" t="s">
        <v>83</v>
      </c>
      <c r="F1786" t="s">
        <v>43</v>
      </c>
      <c r="G1786" s="22">
        <v>32</v>
      </c>
      <c r="H1786" s="22">
        <v>32</v>
      </c>
      <c r="I1786" s="22">
        <f t="shared" si="166"/>
        <v>32</v>
      </c>
      <c r="J1786" s="22"/>
      <c r="K1786" s="90"/>
      <c r="L1786" s="90"/>
      <c r="M1786" s="2"/>
      <c r="N1786" t="s">
        <v>35</v>
      </c>
      <c r="O1786" t="s">
        <v>35</v>
      </c>
      <c r="P1786" t="s">
        <v>89</v>
      </c>
      <c r="Q1786" t="s">
        <v>3255</v>
      </c>
      <c r="U1786" s="2" t="s">
        <v>37</v>
      </c>
      <c r="V1786" t="s">
        <v>10012</v>
      </c>
      <c r="Y1786" s="90"/>
      <c r="Z1786" s="2">
        <v>2</v>
      </c>
      <c r="AA1786" s="22">
        <v>38</v>
      </c>
      <c r="AB1786" s="22"/>
      <c r="AC1786" s="22"/>
      <c r="AD1786" s="22"/>
      <c r="AE1786" s="22"/>
      <c r="AF1786" t="s">
        <v>874</v>
      </c>
      <c r="AI1786" t="s">
        <v>10013</v>
      </c>
      <c r="AK1786" t="s">
        <v>181</v>
      </c>
      <c r="AN1786" t="s">
        <v>465</v>
      </c>
      <c r="AU1786"/>
      <c r="AV1786"/>
      <c r="AW1786"/>
      <c r="AX1786"/>
      <c r="BC1786" s="173"/>
      <c r="BD1786" s="173"/>
      <c r="BE1786" s="173"/>
      <c r="BF1786" s="173"/>
      <c r="BG1786" s="166"/>
      <c r="BH1786" s="166"/>
      <c r="BI1786" s="160"/>
      <c r="BJ1786" s="43">
        <f t="shared" si="165"/>
        <v>0</v>
      </c>
      <c r="BK1786" s="44"/>
      <c r="BL1786" s="44"/>
      <c r="BM1786" s="44"/>
      <c r="BN1786" s="44"/>
      <c r="BR1786" s="2" t="s">
        <v>10975</v>
      </c>
    </row>
    <row r="1787" spans="1:70" x14ac:dyDescent="0.2">
      <c r="A1787" t="s">
        <v>3183</v>
      </c>
      <c r="B1787" t="s">
        <v>10008</v>
      </c>
      <c r="C1787" t="s">
        <v>81</v>
      </c>
      <c r="D1787" t="s">
        <v>1490</v>
      </c>
      <c r="E1787" t="s">
        <v>83</v>
      </c>
      <c r="F1787" t="s">
        <v>43</v>
      </c>
      <c r="G1787" s="22">
        <v>32</v>
      </c>
      <c r="H1787" s="22">
        <v>32</v>
      </c>
      <c r="I1787" s="22">
        <f t="shared" si="166"/>
        <v>32</v>
      </c>
      <c r="J1787" s="22"/>
      <c r="K1787" s="90"/>
      <c r="L1787" s="90"/>
      <c r="M1787" s="2"/>
      <c r="N1787" t="s">
        <v>66</v>
      </c>
      <c r="O1787" t="s">
        <v>35</v>
      </c>
      <c r="P1787" t="s">
        <v>89</v>
      </c>
      <c r="Q1787" t="s">
        <v>3197</v>
      </c>
      <c r="U1787" s="2" t="s">
        <v>37</v>
      </c>
      <c r="V1787" t="s">
        <v>10014</v>
      </c>
      <c r="Y1787" s="90"/>
      <c r="Z1787" s="2">
        <v>2</v>
      </c>
      <c r="AA1787" s="22">
        <v>35</v>
      </c>
      <c r="AB1787" s="22"/>
      <c r="AC1787" s="22"/>
      <c r="AD1787" s="22"/>
      <c r="AE1787" s="22"/>
      <c r="AF1787" t="s">
        <v>10015</v>
      </c>
      <c r="AI1787" t="s">
        <v>1478</v>
      </c>
      <c r="AK1787" t="s">
        <v>181</v>
      </c>
      <c r="AN1787" t="s">
        <v>465</v>
      </c>
      <c r="AU1787"/>
      <c r="AV1787"/>
      <c r="AW1787"/>
      <c r="AX1787"/>
      <c r="BC1787" s="173"/>
      <c r="BD1787" s="173"/>
      <c r="BE1787" s="173"/>
      <c r="BF1787" s="173"/>
      <c r="BG1787" s="166"/>
      <c r="BH1787" s="166"/>
      <c r="BI1787" s="160"/>
      <c r="BJ1787" s="43">
        <f t="shared" si="165"/>
        <v>0</v>
      </c>
      <c r="BK1787" s="44"/>
      <c r="BL1787" s="44"/>
      <c r="BM1787" s="44"/>
      <c r="BN1787" s="44"/>
      <c r="BR1787" s="2" t="s">
        <v>10975</v>
      </c>
    </row>
    <row r="1788" spans="1:70" x14ac:dyDescent="0.2">
      <c r="A1788" t="s">
        <v>3183</v>
      </c>
      <c r="B1788" t="s">
        <v>10008</v>
      </c>
      <c r="C1788" t="s">
        <v>81</v>
      </c>
      <c r="D1788" t="s">
        <v>1490</v>
      </c>
      <c r="E1788" t="s">
        <v>83</v>
      </c>
      <c r="F1788" t="s">
        <v>43</v>
      </c>
      <c r="G1788" s="22">
        <v>32</v>
      </c>
      <c r="H1788" s="22">
        <v>32</v>
      </c>
      <c r="I1788" s="22">
        <f t="shared" si="166"/>
        <v>32</v>
      </c>
      <c r="J1788" s="22"/>
      <c r="K1788" s="90"/>
      <c r="L1788" s="90"/>
      <c r="M1788" s="2"/>
      <c r="N1788" t="s">
        <v>45</v>
      </c>
      <c r="O1788" t="s">
        <v>35</v>
      </c>
      <c r="P1788" t="s">
        <v>89</v>
      </c>
      <c r="Q1788" t="s">
        <v>3189</v>
      </c>
      <c r="U1788" s="2" t="s">
        <v>37</v>
      </c>
      <c r="V1788" t="s">
        <v>10016</v>
      </c>
      <c r="Y1788" s="90"/>
      <c r="Z1788" s="2">
        <v>1</v>
      </c>
      <c r="AA1788" s="22">
        <v>20</v>
      </c>
      <c r="AB1788" s="22"/>
      <c r="AC1788" s="22"/>
      <c r="AD1788" s="22"/>
      <c r="AE1788" s="22"/>
      <c r="AF1788" t="s">
        <v>1004</v>
      </c>
      <c r="AI1788" t="s">
        <v>10017</v>
      </c>
      <c r="AK1788" t="s">
        <v>206</v>
      </c>
      <c r="AN1788" t="s">
        <v>465</v>
      </c>
      <c r="AU1788"/>
      <c r="AV1788"/>
      <c r="AW1788"/>
      <c r="AX1788"/>
      <c r="BC1788" s="173"/>
      <c r="BD1788" s="173"/>
      <c r="BE1788" s="173"/>
      <c r="BF1788" s="173"/>
      <c r="BG1788" s="166"/>
      <c r="BH1788" s="166"/>
      <c r="BI1788" s="160"/>
      <c r="BJ1788" s="43">
        <f t="shared" si="165"/>
        <v>0</v>
      </c>
      <c r="BK1788" s="44"/>
      <c r="BL1788" s="44"/>
      <c r="BM1788" s="44"/>
      <c r="BN1788" s="44"/>
      <c r="BR1788" s="2" t="s">
        <v>10975</v>
      </c>
    </row>
    <row r="1789" spans="1:70" x14ac:dyDescent="0.2">
      <c r="A1789" t="s">
        <v>3183</v>
      </c>
      <c r="B1789" t="s">
        <v>10008</v>
      </c>
      <c r="C1789" t="s">
        <v>81</v>
      </c>
      <c r="D1789" t="s">
        <v>1490</v>
      </c>
      <c r="E1789" t="s">
        <v>83</v>
      </c>
      <c r="F1789" t="s">
        <v>43</v>
      </c>
      <c r="G1789" s="22">
        <v>32</v>
      </c>
      <c r="H1789" s="22">
        <v>32</v>
      </c>
      <c r="I1789" s="22">
        <f t="shared" si="166"/>
        <v>32</v>
      </c>
      <c r="J1789" s="22"/>
      <c r="K1789" s="90"/>
      <c r="L1789" s="90"/>
      <c r="M1789" s="2"/>
      <c r="N1789" t="s">
        <v>35</v>
      </c>
      <c r="O1789" t="s">
        <v>35</v>
      </c>
      <c r="P1789" t="s">
        <v>89</v>
      </c>
      <c r="Q1789" t="s">
        <v>3332</v>
      </c>
      <c r="U1789" s="2" t="s">
        <v>37</v>
      </c>
      <c r="V1789" t="s">
        <v>10018</v>
      </c>
      <c r="Y1789" s="90"/>
      <c r="Z1789" s="2">
        <v>1</v>
      </c>
      <c r="AA1789" s="22">
        <v>30</v>
      </c>
      <c r="AB1789" s="22"/>
      <c r="AC1789" s="22"/>
      <c r="AD1789" s="22"/>
      <c r="AE1789" s="22"/>
      <c r="AF1789" t="s">
        <v>5220</v>
      </c>
      <c r="AI1789" t="s">
        <v>542</v>
      </c>
      <c r="AK1789" t="s">
        <v>44</v>
      </c>
      <c r="AN1789" t="s">
        <v>465</v>
      </c>
      <c r="AU1789"/>
      <c r="AV1789"/>
      <c r="AW1789"/>
      <c r="AX1789"/>
      <c r="BC1789" s="173"/>
      <c r="BD1789" s="173"/>
      <c r="BE1789" s="173"/>
      <c r="BF1789" s="173"/>
      <c r="BG1789" s="166"/>
      <c r="BH1789" s="166"/>
      <c r="BI1789" s="160"/>
      <c r="BJ1789" s="43">
        <f t="shared" si="165"/>
        <v>0</v>
      </c>
      <c r="BK1789" s="44"/>
      <c r="BL1789" s="44"/>
      <c r="BM1789" s="44"/>
      <c r="BN1789" s="44"/>
      <c r="BR1789" s="2" t="s">
        <v>10975</v>
      </c>
    </row>
    <row r="1790" spans="1:70" x14ac:dyDescent="0.2">
      <c r="A1790" t="s">
        <v>3183</v>
      </c>
      <c r="B1790" t="s">
        <v>10008</v>
      </c>
      <c r="C1790" t="s">
        <v>81</v>
      </c>
      <c r="D1790" t="s">
        <v>1490</v>
      </c>
      <c r="E1790" t="s">
        <v>83</v>
      </c>
      <c r="F1790" t="s">
        <v>43</v>
      </c>
      <c r="G1790" s="22">
        <v>32</v>
      </c>
      <c r="H1790" s="22">
        <v>32</v>
      </c>
      <c r="I1790" s="22">
        <f t="shared" si="166"/>
        <v>32</v>
      </c>
      <c r="J1790" s="22"/>
      <c r="K1790" s="90"/>
      <c r="L1790" s="90"/>
      <c r="M1790" s="2"/>
      <c r="N1790" t="s">
        <v>35</v>
      </c>
      <c r="O1790" t="s">
        <v>35</v>
      </c>
      <c r="P1790" t="s">
        <v>89</v>
      </c>
      <c r="Q1790" t="s">
        <v>3264</v>
      </c>
      <c r="U1790" s="2" t="s">
        <v>37</v>
      </c>
      <c r="V1790" t="s">
        <v>10019</v>
      </c>
      <c r="Y1790" s="90"/>
      <c r="Z1790" s="2">
        <v>2</v>
      </c>
      <c r="AA1790" s="22">
        <v>47</v>
      </c>
      <c r="AB1790" s="22"/>
      <c r="AC1790" s="22"/>
      <c r="AD1790" s="22"/>
      <c r="AE1790" s="22"/>
      <c r="AF1790" t="s">
        <v>1176</v>
      </c>
      <c r="AI1790" t="s">
        <v>677</v>
      </c>
      <c r="AK1790" t="s">
        <v>44</v>
      </c>
      <c r="AN1790" t="s">
        <v>465</v>
      </c>
      <c r="AU1790"/>
      <c r="AV1790"/>
      <c r="AW1790"/>
      <c r="AX1790"/>
      <c r="BC1790" s="173"/>
      <c r="BD1790" s="173"/>
      <c r="BE1790" s="173"/>
      <c r="BF1790" s="173"/>
      <c r="BG1790" s="166"/>
      <c r="BH1790" s="166"/>
      <c r="BI1790" s="160"/>
      <c r="BJ1790" s="43">
        <f t="shared" si="165"/>
        <v>0</v>
      </c>
      <c r="BK1790" s="44"/>
      <c r="BL1790" s="44"/>
      <c r="BM1790" s="44"/>
      <c r="BN1790" s="44"/>
      <c r="BR1790" s="2" t="s">
        <v>10975</v>
      </c>
    </row>
    <row r="1791" spans="1:70" x14ac:dyDescent="0.2">
      <c r="A1791" t="s">
        <v>3183</v>
      </c>
      <c r="B1791" t="s">
        <v>10008</v>
      </c>
      <c r="C1791" t="s">
        <v>81</v>
      </c>
      <c r="D1791" t="s">
        <v>1490</v>
      </c>
      <c r="E1791" t="s">
        <v>83</v>
      </c>
      <c r="F1791" t="s">
        <v>43</v>
      </c>
      <c r="G1791" s="22">
        <v>32</v>
      </c>
      <c r="H1791" s="22">
        <v>32</v>
      </c>
      <c r="I1791" s="22">
        <f t="shared" si="166"/>
        <v>32</v>
      </c>
      <c r="J1791" s="22"/>
      <c r="K1791" s="90"/>
      <c r="L1791" s="90"/>
      <c r="M1791" s="2"/>
      <c r="N1791" t="s">
        <v>35</v>
      </c>
      <c r="O1791" t="s">
        <v>35</v>
      </c>
      <c r="P1791" t="s">
        <v>89</v>
      </c>
      <c r="Q1791" t="s">
        <v>3332</v>
      </c>
      <c r="U1791" s="2" t="s">
        <v>37</v>
      </c>
      <c r="V1791" t="s">
        <v>10020</v>
      </c>
      <c r="Y1791" s="90"/>
      <c r="Z1791" s="2">
        <v>2</v>
      </c>
      <c r="AA1791" s="22">
        <v>44</v>
      </c>
      <c r="AB1791" s="22"/>
      <c r="AC1791" s="22"/>
      <c r="AD1791" s="22"/>
      <c r="AE1791" s="22"/>
      <c r="AF1791" t="s">
        <v>923</v>
      </c>
      <c r="AI1791" t="s">
        <v>677</v>
      </c>
      <c r="AK1791" t="s">
        <v>44</v>
      </c>
      <c r="AN1791" t="s">
        <v>465</v>
      </c>
      <c r="AU1791"/>
      <c r="AV1791"/>
      <c r="AW1791"/>
      <c r="AX1791"/>
      <c r="BC1791" s="173"/>
      <c r="BD1791" s="173"/>
      <c r="BE1791" s="173"/>
      <c r="BF1791" s="173"/>
      <c r="BG1791" s="166"/>
      <c r="BH1791" s="166"/>
      <c r="BI1791" s="160"/>
      <c r="BJ1791" s="43">
        <f t="shared" si="165"/>
        <v>0</v>
      </c>
      <c r="BK1791" s="44"/>
      <c r="BL1791" s="44"/>
      <c r="BM1791" s="44"/>
      <c r="BN1791" s="44"/>
      <c r="BR1791" s="2" t="s">
        <v>10975</v>
      </c>
    </row>
    <row r="1792" spans="1:70" x14ac:dyDescent="0.2">
      <c r="A1792" t="s">
        <v>3183</v>
      </c>
      <c r="B1792" t="s">
        <v>10008</v>
      </c>
      <c r="C1792" t="s">
        <v>81</v>
      </c>
      <c r="D1792" t="s">
        <v>1490</v>
      </c>
      <c r="E1792" t="s">
        <v>83</v>
      </c>
      <c r="F1792" t="s">
        <v>43</v>
      </c>
      <c r="G1792" s="22">
        <v>32</v>
      </c>
      <c r="H1792" s="22">
        <v>32</v>
      </c>
      <c r="I1792" s="22">
        <f t="shared" si="166"/>
        <v>32</v>
      </c>
      <c r="J1792" s="22"/>
      <c r="K1792" s="90"/>
      <c r="L1792" s="90"/>
      <c r="M1792" s="2"/>
      <c r="N1792" t="s">
        <v>35</v>
      </c>
      <c r="O1792" t="s">
        <v>35</v>
      </c>
      <c r="P1792" t="s">
        <v>89</v>
      </c>
      <c r="Q1792" t="s">
        <v>3252</v>
      </c>
      <c r="U1792" s="2" t="s">
        <v>37</v>
      </c>
      <c r="V1792" t="s">
        <v>10021</v>
      </c>
      <c r="Y1792" s="90"/>
      <c r="Z1792" s="111">
        <v>1</v>
      </c>
      <c r="AA1792" s="22">
        <v>64</v>
      </c>
      <c r="AB1792" s="22"/>
      <c r="AC1792" s="22"/>
      <c r="AD1792" s="22"/>
      <c r="AE1792" s="22"/>
      <c r="AF1792" t="s">
        <v>10022</v>
      </c>
      <c r="AI1792" t="s">
        <v>677</v>
      </c>
      <c r="AK1792" t="s">
        <v>44</v>
      </c>
      <c r="AN1792" t="s">
        <v>465</v>
      </c>
      <c r="AU1792"/>
      <c r="AV1792"/>
      <c r="AW1792"/>
      <c r="AX1792"/>
      <c r="BC1792" s="173"/>
      <c r="BD1792" s="173"/>
      <c r="BE1792" s="173"/>
      <c r="BF1792" s="173"/>
      <c r="BG1792" s="166"/>
      <c r="BH1792" s="166"/>
      <c r="BI1792" s="160"/>
      <c r="BJ1792" s="43">
        <f t="shared" si="165"/>
        <v>0</v>
      </c>
      <c r="BK1792" s="44"/>
      <c r="BL1792" s="44"/>
      <c r="BM1792" s="44"/>
      <c r="BN1792" s="44"/>
      <c r="BR1792" s="2" t="s">
        <v>10975</v>
      </c>
    </row>
    <row r="1793" spans="1:70" x14ac:dyDescent="0.2">
      <c r="A1793" t="s">
        <v>3183</v>
      </c>
      <c r="B1793" t="s">
        <v>10008</v>
      </c>
      <c r="C1793" t="s">
        <v>81</v>
      </c>
      <c r="D1793" t="s">
        <v>1490</v>
      </c>
      <c r="E1793" t="s">
        <v>83</v>
      </c>
      <c r="F1793" t="s">
        <v>43</v>
      </c>
      <c r="G1793" s="22">
        <v>32</v>
      </c>
      <c r="H1793" s="22">
        <v>32</v>
      </c>
      <c r="I1793" s="22">
        <f t="shared" si="166"/>
        <v>32</v>
      </c>
      <c r="J1793" s="22"/>
      <c r="K1793" s="90"/>
      <c r="L1793" s="90"/>
      <c r="M1793" s="2"/>
      <c r="N1793" t="s">
        <v>35</v>
      </c>
      <c r="O1793" t="s">
        <v>35</v>
      </c>
      <c r="P1793" t="s">
        <v>89</v>
      </c>
      <c r="Q1793" t="s">
        <v>3274</v>
      </c>
      <c r="U1793" s="2" t="s">
        <v>37</v>
      </c>
      <c r="V1793" t="s">
        <v>10023</v>
      </c>
      <c r="Y1793" s="90"/>
      <c r="Z1793" s="111">
        <v>1</v>
      </c>
      <c r="AA1793" s="22">
        <v>61</v>
      </c>
      <c r="AB1793" s="22"/>
      <c r="AC1793" s="22"/>
      <c r="AD1793" s="22"/>
      <c r="AE1793" s="22"/>
      <c r="AF1793" t="s">
        <v>10022</v>
      </c>
      <c r="AI1793" t="s">
        <v>677</v>
      </c>
      <c r="AK1793" t="s">
        <v>44</v>
      </c>
      <c r="AN1793" t="s">
        <v>465</v>
      </c>
      <c r="AU1793"/>
      <c r="AV1793"/>
      <c r="AW1793"/>
      <c r="AX1793"/>
      <c r="BC1793" s="173"/>
      <c r="BD1793" s="173"/>
      <c r="BE1793" s="173"/>
      <c r="BF1793" s="173"/>
      <c r="BG1793" s="166"/>
      <c r="BH1793" s="166"/>
      <c r="BI1793" s="160"/>
      <c r="BJ1793" s="43">
        <f t="shared" si="165"/>
        <v>0</v>
      </c>
      <c r="BK1793" s="44"/>
      <c r="BL1793" s="44"/>
      <c r="BM1793" s="44"/>
      <c r="BN1793" s="44"/>
      <c r="BR1793" s="2" t="s">
        <v>10975</v>
      </c>
    </row>
    <row r="1794" spans="1:70" x14ac:dyDescent="0.2">
      <c r="A1794" t="s">
        <v>3183</v>
      </c>
      <c r="B1794" t="s">
        <v>10008</v>
      </c>
      <c r="C1794" t="s">
        <v>81</v>
      </c>
      <c r="D1794" t="s">
        <v>1490</v>
      </c>
      <c r="E1794" t="s">
        <v>83</v>
      </c>
      <c r="F1794" t="s">
        <v>43</v>
      </c>
      <c r="G1794" s="22">
        <v>32</v>
      </c>
      <c r="H1794" s="22">
        <v>32</v>
      </c>
      <c r="I1794" s="22">
        <f t="shared" si="166"/>
        <v>32</v>
      </c>
      <c r="J1794" s="22"/>
      <c r="K1794" s="90"/>
      <c r="L1794" s="90"/>
      <c r="M1794" s="2"/>
      <c r="N1794" t="s">
        <v>35</v>
      </c>
      <c r="O1794" t="s">
        <v>35</v>
      </c>
      <c r="P1794" t="s">
        <v>89</v>
      </c>
      <c r="Q1794" t="s">
        <v>3255</v>
      </c>
      <c r="U1794" s="2" t="s">
        <v>37</v>
      </c>
      <c r="V1794" t="s">
        <v>10024</v>
      </c>
      <c r="Y1794" s="90"/>
      <c r="Z1794" s="111">
        <v>1</v>
      </c>
      <c r="AA1794" s="22">
        <v>49</v>
      </c>
      <c r="AB1794" s="22"/>
      <c r="AC1794" s="22"/>
      <c r="AD1794" s="22"/>
      <c r="AE1794" s="22"/>
      <c r="AF1794" t="s">
        <v>10022</v>
      </c>
      <c r="AI1794" t="s">
        <v>677</v>
      </c>
      <c r="AK1794" t="s">
        <v>44</v>
      </c>
      <c r="AN1794" t="s">
        <v>465</v>
      </c>
      <c r="AU1794"/>
      <c r="AV1794"/>
      <c r="AW1794"/>
      <c r="AX1794"/>
      <c r="BC1794" s="173"/>
      <c r="BD1794" s="173"/>
      <c r="BE1794" s="173"/>
      <c r="BF1794" s="173"/>
      <c r="BG1794" s="166"/>
      <c r="BH1794" s="166"/>
      <c r="BI1794" s="160"/>
      <c r="BJ1794" s="43">
        <f t="shared" si="165"/>
        <v>0</v>
      </c>
      <c r="BK1794" s="44"/>
      <c r="BL1794" s="44"/>
      <c r="BM1794" s="44"/>
      <c r="BN1794" s="44"/>
      <c r="BR1794" s="2" t="s">
        <v>10975</v>
      </c>
    </row>
    <row r="1795" spans="1:70" x14ac:dyDescent="0.2">
      <c r="A1795" t="s">
        <v>3183</v>
      </c>
      <c r="B1795" t="s">
        <v>10008</v>
      </c>
      <c r="C1795" t="s">
        <v>81</v>
      </c>
      <c r="D1795" t="s">
        <v>1490</v>
      </c>
      <c r="E1795" t="s">
        <v>83</v>
      </c>
      <c r="F1795" t="s">
        <v>43</v>
      </c>
      <c r="G1795" s="22">
        <v>32</v>
      </c>
      <c r="H1795" s="22">
        <v>32</v>
      </c>
      <c r="I1795" s="22">
        <f t="shared" si="166"/>
        <v>32</v>
      </c>
      <c r="J1795" s="22"/>
      <c r="K1795" s="90"/>
      <c r="L1795" s="90"/>
      <c r="M1795" s="2"/>
      <c r="N1795" t="s">
        <v>35</v>
      </c>
      <c r="O1795" t="s">
        <v>35</v>
      </c>
      <c r="P1795" t="s">
        <v>89</v>
      </c>
      <c r="Q1795" t="s">
        <v>3230</v>
      </c>
      <c r="U1795" s="2" t="s">
        <v>37</v>
      </c>
      <c r="V1795" t="s">
        <v>10025</v>
      </c>
      <c r="Y1795" s="90"/>
      <c r="Z1795" s="111">
        <v>1</v>
      </c>
      <c r="AA1795" s="22">
        <v>60</v>
      </c>
      <c r="AB1795" s="22"/>
      <c r="AC1795" s="22"/>
      <c r="AD1795" s="22"/>
      <c r="AE1795" s="22"/>
      <c r="AF1795" t="s">
        <v>10022</v>
      </c>
      <c r="AI1795" t="s">
        <v>677</v>
      </c>
      <c r="AK1795" t="s">
        <v>44</v>
      </c>
      <c r="AN1795" t="s">
        <v>465</v>
      </c>
      <c r="AU1795"/>
      <c r="AV1795"/>
      <c r="AW1795"/>
      <c r="AX1795"/>
      <c r="BC1795" s="173"/>
      <c r="BD1795" s="173"/>
      <c r="BE1795" s="173"/>
      <c r="BF1795" s="173"/>
      <c r="BG1795" s="166"/>
      <c r="BH1795" s="166"/>
      <c r="BI1795" s="160"/>
      <c r="BJ1795" s="43">
        <f t="shared" si="165"/>
        <v>0</v>
      </c>
      <c r="BK1795" s="44"/>
      <c r="BL1795" s="44"/>
      <c r="BM1795" s="44"/>
      <c r="BN1795" s="44"/>
      <c r="BR1795" s="2" t="s">
        <v>10975</v>
      </c>
    </row>
    <row r="1796" spans="1:70" x14ac:dyDescent="0.2">
      <c r="A1796" t="s">
        <v>3183</v>
      </c>
      <c r="B1796" t="s">
        <v>10008</v>
      </c>
      <c r="C1796" t="s">
        <v>81</v>
      </c>
      <c r="D1796" t="s">
        <v>1490</v>
      </c>
      <c r="E1796" t="s">
        <v>83</v>
      </c>
      <c r="F1796" t="s">
        <v>43</v>
      </c>
      <c r="G1796" s="22">
        <v>32</v>
      </c>
      <c r="H1796" s="22">
        <v>32</v>
      </c>
      <c r="I1796" s="22">
        <f t="shared" si="166"/>
        <v>32</v>
      </c>
      <c r="J1796" s="22"/>
      <c r="K1796" s="90"/>
      <c r="L1796" s="90"/>
      <c r="M1796" s="2"/>
      <c r="N1796" t="s">
        <v>35</v>
      </c>
      <c r="O1796" t="s">
        <v>35</v>
      </c>
      <c r="P1796" t="s">
        <v>89</v>
      </c>
      <c r="Q1796" t="s">
        <v>3261</v>
      </c>
      <c r="U1796" s="2" t="s">
        <v>37</v>
      </c>
      <c r="V1796" t="s">
        <v>10026</v>
      </c>
      <c r="Y1796" s="90"/>
      <c r="Z1796" s="111">
        <v>1</v>
      </c>
      <c r="AA1796" s="22">
        <v>57</v>
      </c>
      <c r="AB1796" s="22"/>
      <c r="AC1796" s="22"/>
      <c r="AD1796" s="22"/>
      <c r="AE1796" s="22"/>
      <c r="AF1796" t="s">
        <v>10022</v>
      </c>
      <c r="AI1796" t="s">
        <v>677</v>
      </c>
      <c r="AK1796" t="s">
        <v>44</v>
      </c>
      <c r="AN1796" t="s">
        <v>465</v>
      </c>
      <c r="AU1796"/>
      <c r="AV1796"/>
      <c r="AW1796"/>
      <c r="AX1796"/>
      <c r="BC1796" s="173"/>
      <c r="BD1796" s="173"/>
      <c r="BE1796" s="173"/>
      <c r="BF1796" s="173"/>
      <c r="BG1796" s="166"/>
      <c r="BH1796" s="166"/>
      <c r="BI1796" s="160"/>
      <c r="BJ1796" s="43">
        <f t="shared" ref="BJ1796:BJ1859" si="168">BD1796+BF1796</f>
        <v>0</v>
      </c>
      <c r="BK1796" s="44"/>
      <c r="BL1796" s="44"/>
      <c r="BM1796" s="44"/>
      <c r="BN1796" s="44"/>
      <c r="BR1796" s="2" t="s">
        <v>10975</v>
      </c>
    </row>
    <row r="1797" spans="1:70" x14ac:dyDescent="0.2">
      <c r="A1797" t="s">
        <v>3183</v>
      </c>
      <c r="B1797" s="112" t="s">
        <v>10008</v>
      </c>
      <c r="C1797" t="s">
        <v>81</v>
      </c>
      <c r="D1797" t="s">
        <v>1490</v>
      </c>
      <c r="E1797" t="s">
        <v>83</v>
      </c>
      <c r="F1797" t="s">
        <v>43</v>
      </c>
      <c r="G1797" s="22">
        <v>32</v>
      </c>
      <c r="H1797" s="22">
        <v>32</v>
      </c>
      <c r="I1797" s="22">
        <f t="shared" ref="I1797:I1860" si="169">H1797-J1797</f>
        <v>32</v>
      </c>
      <c r="J1797" s="22"/>
      <c r="K1797" s="90"/>
      <c r="L1797" s="90"/>
      <c r="M1797" s="2"/>
      <c r="N1797" t="s">
        <v>35</v>
      </c>
      <c r="O1797" t="s">
        <v>35</v>
      </c>
      <c r="P1797" t="s">
        <v>89</v>
      </c>
      <c r="Q1797" t="s">
        <v>3264</v>
      </c>
      <c r="U1797" s="2" t="s">
        <v>37</v>
      </c>
      <c r="V1797" t="s">
        <v>10027</v>
      </c>
      <c r="Y1797" s="90"/>
      <c r="Z1797" s="113">
        <v>2</v>
      </c>
      <c r="AA1797" s="22">
        <v>70</v>
      </c>
      <c r="AB1797" s="22"/>
      <c r="AC1797" s="22"/>
      <c r="AD1797" s="22"/>
      <c r="AE1797" s="114" t="s">
        <v>10028</v>
      </c>
      <c r="AF1797" t="s">
        <v>10029</v>
      </c>
      <c r="AI1797" t="s">
        <v>677</v>
      </c>
      <c r="AK1797" t="s">
        <v>44</v>
      </c>
      <c r="AN1797" t="s">
        <v>465</v>
      </c>
      <c r="AT1797" s="115">
        <v>62</v>
      </c>
      <c r="AU1797"/>
      <c r="AV1797"/>
      <c r="AW1797" s="2">
        <f t="shared" ref="AW1797:AW1802" si="170">AA1797</f>
        <v>70</v>
      </c>
      <c r="AX1797"/>
      <c r="BC1797" s="173"/>
      <c r="BD1797" s="173"/>
      <c r="BE1797" s="173"/>
      <c r="BF1797" s="173"/>
      <c r="BG1797" s="166"/>
      <c r="BH1797" s="166"/>
      <c r="BI1797" s="160"/>
      <c r="BJ1797" s="43">
        <f t="shared" si="168"/>
        <v>0</v>
      </c>
      <c r="BL1797" s="43">
        <f t="shared" ref="BL1797:BL1802" si="171">BJ1797*AT1797/AW1797</f>
        <v>0</v>
      </c>
      <c r="BR1797" s="2" t="s">
        <v>10975</v>
      </c>
    </row>
    <row r="1798" spans="1:70" x14ac:dyDescent="0.2">
      <c r="A1798" t="s">
        <v>3183</v>
      </c>
      <c r="B1798" s="112" t="s">
        <v>10008</v>
      </c>
      <c r="C1798" t="s">
        <v>81</v>
      </c>
      <c r="D1798" t="s">
        <v>1490</v>
      </c>
      <c r="E1798" t="s">
        <v>83</v>
      </c>
      <c r="F1798" t="s">
        <v>43</v>
      </c>
      <c r="G1798" s="22">
        <v>32</v>
      </c>
      <c r="H1798" s="22">
        <v>32</v>
      </c>
      <c r="I1798" s="22">
        <f t="shared" si="169"/>
        <v>32</v>
      </c>
      <c r="J1798" s="22"/>
      <c r="K1798" s="90"/>
      <c r="L1798" s="90"/>
      <c r="M1798" s="2"/>
      <c r="N1798" t="s">
        <v>35</v>
      </c>
      <c r="O1798" t="s">
        <v>35</v>
      </c>
      <c r="P1798" t="s">
        <v>89</v>
      </c>
      <c r="Q1798" t="s">
        <v>3252</v>
      </c>
      <c r="U1798" s="2" t="s">
        <v>37</v>
      </c>
      <c r="V1798" t="s">
        <v>10030</v>
      </c>
      <c r="Y1798" s="90"/>
      <c r="Z1798" s="113">
        <v>2</v>
      </c>
      <c r="AA1798" s="22">
        <v>70</v>
      </c>
      <c r="AB1798" s="22"/>
      <c r="AC1798" s="22"/>
      <c r="AD1798" s="22"/>
      <c r="AE1798" s="114" t="s">
        <v>10028</v>
      </c>
      <c r="AF1798" t="s">
        <v>10031</v>
      </c>
      <c r="AI1798" t="s">
        <v>677</v>
      </c>
      <c r="AK1798" t="s">
        <v>44</v>
      </c>
      <c r="AN1798" t="s">
        <v>465</v>
      </c>
      <c r="AT1798" s="115">
        <v>69</v>
      </c>
      <c r="AU1798"/>
      <c r="AV1798"/>
      <c r="AW1798" s="2">
        <f t="shared" si="170"/>
        <v>70</v>
      </c>
      <c r="AX1798"/>
      <c r="BC1798" s="173"/>
      <c r="BD1798" s="173"/>
      <c r="BE1798" s="173"/>
      <c r="BF1798" s="173"/>
      <c r="BG1798" s="166"/>
      <c r="BH1798" s="166"/>
      <c r="BI1798" s="160"/>
      <c r="BJ1798" s="43">
        <f t="shared" si="168"/>
        <v>0</v>
      </c>
      <c r="BL1798" s="43">
        <f t="shared" si="171"/>
        <v>0</v>
      </c>
      <c r="BR1798" s="2" t="s">
        <v>10975</v>
      </c>
    </row>
    <row r="1799" spans="1:70" x14ac:dyDescent="0.2">
      <c r="A1799" t="s">
        <v>3183</v>
      </c>
      <c r="B1799" s="112" t="s">
        <v>10008</v>
      </c>
      <c r="C1799" t="s">
        <v>81</v>
      </c>
      <c r="D1799" t="s">
        <v>1490</v>
      </c>
      <c r="E1799" t="s">
        <v>83</v>
      </c>
      <c r="F1799" t="s">
        <v>43</v>
      </c>
      <c r="G1799" s="22">
        <v>32</v>
      </c>
      <c r="H1799" s="22">
        <v>32</v>
      </c>
      <c r="I1799" s="22">
        <f t="shared" si="169"/>
        <v>32</v>
      </c>
      <c r="J1799" s="22"/>
      <c r="K1799" s="90"/>
      <c r="L1799" s="90"/>
      <c r="M1799" s="2"/>
      <c r="N1799" t="s">
        <v>35</v>
      </c>
      <c r="O1799" t="s">
        <v>35</v>
      </c>
      <c r="P1799" t="s">
        <v>89</v>
      </c>
      <c r="Q1799" t="s">
        <v>3180</v>
      </c>
      <c r="U1799" s="2" t="s">
        <v>37</v>
      </c>
      <c r="V1799" t="s">
        <v>10032</v>
      </c>
      <c r="Y1799" s="90"/>
      <c r="Z1799" s="111">
        <v>1</v>
      </c>
      <c r="AA1799" s="22">
        <v>53</v>
      </c>
      <c r="AB1799" s="22"/>
      <c r="AC1799" s="22"/>
      <c r="AD1799" s="22"/>
      <c r="AE1799" s="114" t="s">
        <v>10028</v>
      </c>
      <c r="AF1799" t="s">
        <v>10033</v>
      </c>
      <c r="AI1799" t="s">
        <v>677</v>
      </c>
      <c r="AK1799" t="s">
        <v>44</v>
      </c>
      <c r="AN1799" t="s">
        <v>465</v>
      </c>
      <c r="AT1799" s="115">
        <v>48</v>
      </c>
      <c r="AU1799"/>
      <c r="AV1799"/>
      <c r="AW1799" s="2">
        <f t="shared" si="170"/>
        <v>53</v>
      </c>
      <c r="AX1799"/>
      <c r="BC1799" s="173"/>
      <c r="BD1799" s="173"/>
      <c r="BE1799" s="173"/>
      <c r="BF1799" s="173"/>
      <c r="BG1799" s="166"/>
      <c r="BH1799" s="166"/>
      <c r="BI1799" s="160"/>
      <c r="BJ1799" s="43">
        <f t="shared" si="168"/>
        <v>0</v>
      </c>
      <c r="BL1799" s="43">
        <f t="shared" si="171"/>
        <v>0</v>
      </c>
      <c r="BR1799" s="2" t="s">
        <v>10975</v>
      </c>
    </row>
    <row r="1800" spans="1:70" x14ac:dyDescent="0.2">
      <c r="A1800" t="s">
        <v>3183</v>
      </c>
      <c r="B1800" s="112" t="s">
        <v>10008</v>
      </c>
      <c r="C1800" t="s">
        <v>81</v>
      </c>
      <c r="D1800" t="s">
        <v>1490</v>
      </c>
      <c r="E1800" t="s">
        <v>83</v>
      </c>
      <c r="F1800" t="s">
        <v>43</v>
      </c>
      <c r="G1800" s="22">
        <v>32</v>
      </c>
      <c r="H1800" s="22">
        <v>32</v>
      </c>
      <c r="I1800" s="22">
        <f t="shared" si="169"/>
        <v>32</v>
      </c>
      <c r="J1800" s="22"/>
      <c r="K1800" s="90"/>
      <c r="L1800" s="90"/>
      <c r="M1800" s="2"/>
      <c r="N1800" t="s">
        <v>35</v>
      </c>
      <c r="O1800" t="s">
        <v>35</v>
      </c>
      <c r="P1800" t="s">
        <v>89</v>
      </c>
      <c r="Q1800" t="s">
        <v>3274</v>
      </c>
      <c r="U1800" s="2" t="s">
        <v>37</v>
      </c>
      <c r="V1800" t="s">
        <v>10034</v>
      </c>
      <c r="Y1800" s="90"/>
      <c r="Z1800" s="111">
        <v>1</v>
      </c>
      <c r="AA1800" s="22">
        <v>44</v>
      </c>
      <c r="AB1800" s="22"/>
      <c r="AC1800" s="22"/>
      <c r="AD1800" s="22"/>
      <c r="AE1800" s="114" t="s">
        <v>10028</v>
      </c>
      <c r="AF1800" t="s">
        <v>10035</v>
      </c>
      <c r="AI1800" t="s">
        <v>677</v>
      </c>
      <c r="AK1800" t="s">
        <v>44</v>
      </c>
      <c r="AN1800" t="s">
        <v>465</v>
      </c>
      <c r="AT1800" s="115">
        <v>30</v>
      </c>
      <c r="AU1800"/>
      <c r="AV1800"/>
      <c r="AW1800" s="2">
        <f t="shared" si="170"/>
        <v>44</v>
      </c>
      <c r="AX1800"/>
      <c r="BC1800" s="173"/>
      <c r="BD1800" s="173"/>
      <c r="BE1800" s="173"/>
      <c r="BF1800" s="173"/>
      <c r="BG1800" s="166"/>
      <c r="BH1800" s="166"/>
      <c r="BI1800" s="160"/>
      <c r="BJ1800" s="43">
        <f t="shared" si="168"/>
        <v>0</v>
      </c>
      <c r="BL1800" s="43">
        <f t="shared" si="171"/>
        <v>0</v>
      </c>
      <c r="BR1800" s="2" t="s">
        <v>10975</v>
      </c>
    </row>
    <row r="1801" spans="1:70" x14ac:dyDescent="0.2">
      <c r="A1801" t="s">
        <v>3183</v>
      </c>
      <c r="B1801" s="112" t="s">
        <v>10008</v>
      </c>
      <c r="C1801" t="s">
        <v>81</v>
      </c>
      <c r="D1801" t="s">
        <v>1490</v>
      </c>
      <c r="E1801" t="s">
        <v>83</v>
      </c>
      <c r="F1801" t="s">
        <v>43</v>
      </c>
      <c r="G1801" s="22">
        <v>32</v>
      </c>
      <c r="H1801" s="22">
        <v>32</v>
      </c>
      <c r="I1801" s="22">
        <f t="shared" si="169"/>
        <v>32</v>
      </c>
      <c r="J1801" s="22"/>
      <c r="K1801" s="90"/>
      <c r="L1801" s="90"/>
      <c r="M1801" s="2"/>
      <c r="N1801" t="s">
        <v>35</v>
      </c>
      <c r="O1801" t="s">
        <v>35</v>
      </c>
      <c r="P1801" t="s">
        <v>89</v>
      </c>
      <c r="Q1801" t="s">
        <v>3211</v>
      </c>
      <c r="U1801" s="2" t="s">
        <v>37</v>
      </c>
      <c r="V1801" t="s">
        <v>10036</v>
      </c>
      <c r="Y1801" s="90"/>
      <c r="Z1801" s="111">
        <v>1</v>
      </c>
      <c r="AA1801" s="22">
        <v>51</v>
      </c>
      <c r="AB1801" s="22"/>
      <c r="AC1801" s="22"/>
      <c r="AD1801" s="22"/>
      <c r="AE1801" s="114" t="s">
        <v>10028</v>
      </c>
      <c r="AF1801" t="s">
        <v>10037</v>
      </c>
      <c r="AI1801" t="s">
        <v>677</v>
      </c>
      <c r="AK1801" t="s">
        <v>44</v>
      </c>
      <c r="AN1801" t="s">
        <v>465</v>
      </c>
      <c r="AT1801" s="115">
        <v>95</v>
      </c>
      <c r="AU1801"/>
      <c r="AV1801"/>
      <c r="AW1801" s="2">
        <f t="shared" si="170"/>
        <v>51</v>
      </c>
      <c r="AX1801"/>
      <c r="BC1801" s="173"/>
      <c r="BD1801" s="173"/>
      <c r="BE1801" s="173"/>
      <c r="BF1801" s="173"/>
      <c r="BG1801" s="166"/>
      <c r="BH1801" s="166"/>
      <c r="BI1801" s="160"/>
      <c r="BJ1801" s="43">
        <f t="shared" si="168"/>
        <v>0</v>
      </c>
      <c r="BL1801" s="43">
        <f t="shared" si="171"/>
        <v>0</v>
      </c>
      <c r="BR1801" s="2" t="s">
        <v>10975</v>
      </c>
    </row>
    <row r="1802" spans="1:70" x14ac:dyDescent="0.2">
      <c r="A1802" t="s">
        <v>3183</v>
      </c>
      <c r="B1802" s="112" t="s">
        <v>10008</v>
      </c>
      <c r="C1802" t="s">
        <v>81</v>
      </c>
      <c r="D1802" t="s">
        <v>1490</v>
      </c>
      <c r="E1802" t="s">
        <v>83</v>
      </c>
      <c r="F1802" t="s">
        <v>43</v>
      </c>
      <c r="G1802" s="22">
        <v>32</v>
      </c>
      <c r="H1802" s="22">
        <v>32</v>
      </c>
      <c r="I1802" s="22">
        <f t="shared" si="169"/>
        <v>32</v>
      </c>
      <c r="J1802" s="22"/>
      <c r="K1802" s="90"/>
      <c r="L1802" s="90"/>
      <c r="M1802" s="2"/>
      <c r="N1802" t="s">
        <v>35</v>
      </c>
      <c r="O1802" t="s">
        <v>35</v>
      </c>
      <c r="P1802" t="s">
        <v>89</v>
      </c>
      <c r="Q1802" t="s">
        <v>3230</v>
      </c>
      <c r="U1802" s="2" t="s">
        <v>37</v>
      </c>
      <c r="V1802" t="s">
        <v>10038</v>
      </c>
      <c r="Y1802" s="90"/>
      <c r="Z1802" s="111">
        <v>1</v>
      </c>
      <c r="AA1802" s="22">
        <v>46</v>
      </c>
      <c r="AB1802" s="22"/>
      <c r="AC1802" s="22"/>
      <c r="AD1802" s="22"/>
      <c r="AE1802" s="114" t="s">
        <v>10028</v>
      </c>
      <c r="AF1802" t="s">
        <v>10039</v>
      </c>
      <c r="AI1802" t="s">
        <v>677</v>
      </c>
      <c r="AK1802" t="s">
        <v>44</v>
      </c>
      <c r="AN1802" t="s">
        <v>465</v>
      </c>
      <c r="AT1802" s="115">
        <v>19</v>
      </c>
      <c r="AU1802"/>
      <c r="AV1802"/>
      <c r="AW1802" s="2">
        <f t="shared" si="170"/>
        <v>46</v>
      </c>
      <c r="AX1802"/>
      <c r="BC1802" s="173"/>
      <c r="BD1802" s="173"/>
      <c r="BE1802" s="173"/>
      <c r="BF1802" s="173"/>
      <c r="BG1802" s="166"/>
      <c r="BH1802" s="166"/>
      <c r="BI1802" s="160"/>
      <c r="BJ1802" s="43">
        <f t="shared" si="168"/>
        <v>0</v>
      </c>
      <c r="BL1802" s="43">
        <f t="shared" si="171"/>
        <v>0</v>
      </c>
      <c r="BR1802" s="2" t="s">
        <v>10975</v>
      </c>
    </row>
    <row r="1803" spans="1:70" x14ac:dyDescent="0.2">
      <c r="A1803" t="s">
        <v>3183</v>
      </c>
      <c r="B1803" t="s">
        <v>10008</v>
      </c>
      <c r="C1803" t="s">
        <v>81</v>
      </c>
      <c r="D1803" t="s">
        <v>1490</v>
      </c>
      <c r="E1803" t="s">
        <v>83</v>
      </c>
      <c r="F1803" t="s">
        <v>43</v>
      </c>
      <c r="G1803" s="22">
        <v>32</v>
      </c>
      <c r="H1803" s="22">
        <v>32</v>
      </c>
      <c r="I1803" s="22">
        <f t="shared" si="169"/>
        <v>32</v>
      </c>
      <c r="J1803" s="22"/>
      <c r="K1803" s="90"/>
      <c r="L1803" s="90"/>
      <c r="M1803" s="2"/>
      <c r="N1803" t="s">
        <v>35</v>
      </c>
      <c r="O1803" t="s">
        <v>35</v>
      </c>
      <c r="P1803" t="s">
        <v>89</v>
      </c>
      <c r="Q1803" t="s">
        <v>3264</v>
      </c>
      <c r="U1803" s="2" t="s">
        <v>37</v>
      </c>
      <c r="V1803" t="s">
        <v>10040</v>
      </c>
      <c r="Y1803" s="90"/>
      <c r="Z1803" s="113">
        <v>2</v>
      </c>
      <c r="AA1803" s="22">
        <v>70</v>
      </c>
      <c r="AB1803" s="22"/>
      <c r="AC1803" s="22"/>
      <c r="AD1803" s="22"/>
      <c r="AE1803" s="22"/>
      <c r="AF1803" t="s">
        <v>9627</v>
      </c>
      <c r="AI1803" t="s">
        <v>677</v>
      </c>
      <c r="AK1803" t="s">
        <v>44</v>
      </c>
      <c r="AN1803" t="s">
        <v>465</v>
      </c>
      <c r="AU1803"/>
      <c r="AV1803"/>
      <c r="AW1803"/>
      <c r="AX1803"/>
      <c r="BC1803" s="173"/>
      <c r="BD1803" s="173"/>
      <c r="BE1803" s="173"/>
      <c r="BF1803" s="173"/>
      <c r="BG1803" s="166"/>
      <c r="BH1803" s="166"/>
      <c r="BI1803" s="160"/>
      <c r="BJ1803" s="43">
        <f t="shared" si="168"/>
        <v>0</v>
      </c>
      <c r="BK1803" s="44"/>
      <c r="BL1803" s="44"/>
      <c r="BM1803" s="44"/>
      <c r="BN1803" s="44"/>
      <c r="BR1803" s="2" t="s">
        <v>10975</v>
      </c>
    </row>
    <row r="1804" spans="1:70" x14ac:dyDescent="0.2">
      <c r="A1804" t="s">
        <v>3183</v>
      </c>
      <c r="B1804" t="s">
        <v>10008</v>
      </c>
      <c r="C1804" t="s">
        <v>81</v>
      </c>
      <c r="D1804" t="s">
        <v>1490</v>
      </c>
      <c r="E1804" t="s">
        <v>83</v>
      </c>
      <c r="F1804" t="s">
        <v>43</v>
      </c>
      <c r="G1804" s="22">
        <v>32</v>
      </c>
      <c r="H1804" s="22">
        <v>32</v>
      </c>
      <c r="I1804" s="22">
        <f t="shared" si="169"/>
        <v>32</v>
      </c>
      <c r="J1804" s="22"/>
      <c r="K1804" s="90"/>
      <c r="L1804" s="90"/>
      <c r="M1804" s="2"/>
      <c r="N1804" t="s">
        <v>35</v>
      </c>
      <c r="O1804" t="s">
        <v>35</v>
      </c>
      <c r="P1804" t="s">
        <v>89</v>
      </c>
      <c r="Q1804" t="s">
        <v>3252</v>
      </c>
      <c r="U1804" s="2" t="s">
        <v>37</v>
      </c>
      <c r="V1804" t="s">
        <v>10041</v>
      </c>
      <c r="Y1804" s="90"/>
      <c r="Z1804" s="111">
        <v>1</v>
      </c>
      <c r="AA1804" s="22">
        <v>36</v>
      </c>
      <c r="AB1804" s="22"/>
      <c r="AC1804" s="22"/>
      <c r="AD1804" s="22"/>
      <c r="AE1804" s="22"/>
      <c r="AF1804" t="s">
        <v>9627</v>
      </c>
      <c r="AI1804" t="s">
        <v>677</v>
      </c>
      <c r="AK1804" t="s">
        <v>44</v>
      </c>
      <c r="AN1804" t="s">
        <v>465</v>
      </c>
      <c r="AU1804"/>
      <c r="AV1804"/>
      <c r="AW1804"/>
      <c r="AX1804"/>
      <c r="BC1804" s="173"/>
      <c r="BD1804" s="173"/>
      <c r="BE1804" s="173"/>
      <c r="BF1804" s="173"/>
      <c r="BG1804" s="166"/>
      <c r="BH1804" s="166"/>
      <c r="BI1804" s="160"/>
      <c r="BJ1804" s="43">
        <f t="shared" si="168"/>
        <v>0</v>
      </c>
      <c r="BK1804" s="44"/>
      <c r="BL1804" s="44"/>
      <c r="BM1804" s="44"/>
      <c r="BN1804" s="44"/>
      <c r="BR1804" s="2" t="s">
        <v>10975</v>
      </c>
    </row>
    <row r="1805" spans="1:70" x14ac:dyDescent="0.2">
      <c r="A1805" t="s">
        <v>3183</v>
      </c>
      <c r="B1805" s="116" t="s">
        <v>10008</v>
      </c>
      <c r="C1805" t="s">
        <v>41</v>
      </c>
      <c r="D1805" t="s">
        <v>1490</v>
      </c>
      <c r="E1805" t="s">
        <v>83</v>
      </c>
      <c r="F1805" t="s">
        <v>43</v>
      </c>
      <c r="G1805" s="22">
        <v>32</v>
      </c>
      <c r="H1805" s="22">
        <v>32</v>
      </c>
      <c r="I1805" s="22">
        <f t="shared" si="169"/>
        <v>32</v>
      </c>
      <c r="J1805" s="22"/>
      <c r="K1805" s="90"/>
      <c r="L1805" s="90"/>
      <c r="M1805" s="2"/>
      <c r="N1805" t="s">
        <v>35</v>
      </c>
      <c r="O1805" t="s">
        <v>35</v>
      </c>
      <c r="P1805" t="s">
        <v>36</v>
      </c>
      <c r="Q1805" t="s">
        <v>3186</v>
      </c>
      <c r="U1805" s="2" t="s">
        <v>37</v>
      </c>
      <c r="V1805" t="s">
        <v>10042</v>
      </c>
      <c r="Y1805" s="90"/>
      <c r="Z1805" s="111">
        <v>1</v>
      </c>
      <c r="AA1805" s="22">
        <v>46</v>
      </c>
      <c r="AB1805" s="22"/>
      <c r="AC1805" s="22"/>
      <c r="AD1805" s="22"/>
      <c r="AE1805" s="117" t="s">
        <v>8830</v>
      </c>
      <c r="AF1805" t="s">
        <v>10043</v>
      </c>
      <c r="AI1805" t="s">
        <v>677</v>
      </c>
      <c r="AK1805" t="s">
        <v>44</v>
      </c>
      <c r="AN1805" t="s">
        <v>465</v>
      </c>
      <c r="AU1805"/>
      <c r="AV1805" s="118">
        <v>12</v>
      </c>
      <c r="AW1805" s="2">
        <f>AA1805</f>
        <v>46</v>
      </c>
      <c r="AX1805"/>
      <c r="BC1805" s="173"/>
      <c r="BD1805" s="173"/>
      <c r="BE1805" s="173"/>
      <c r="BF1805" s="173"/>
      <c r="BG1805" s="166"/>
      <c r="BH1805" s="166"/>
      <c r="BI1805" s="160"/>
      <c r="BJ1805" s="43">
        <f t="shared" si="168"/>
        <v>0</v>
      </c>
      <c r="BN1805" s="43">
        <f>BJ1805*AV1805/AW1805</f>
        <v>0</v>
      </c>
      <c r="BR1805" s="2" t="s">
        <v>10975</v>
      </c>
    </row>
    <row r="1806" spans="1:70" x14ac:dyDescent="0.2">
      <c r="A1806" t="s">
        <v>3183</v>
      </c>
      <c r="B1806" s="116" t="s">
        <v>10008</v>
      </c>
      <c r="C1806" t="s">
        <v>41</v>
      </c>
      <c r="D1806" t="s">
        <v>1490</v>
      </c>
      <c r="E1806" t="s">
        <v>83</v>
      </c>
      <c r="F1806" t="s">
        <v>43</v>
      </c>
      <c r="G1806" s="22">
        <v>32</v>
      </c>
      <c r="H1806" s="22">
        <v>32</v>
      </c>
      <c r="I1806" s="22">
        <f t="shared" si="169"/>
        <v>32</v>
      </c>
      <c r="J1806" s="22"/>
      <c r="K1806" s="90"/>
      <c r="L1806" s="90"/>
      <c r="M1806" s="2"/>
      <c r="N1806" t="s">
        <v>35</v>
      </c>
      <c r="O1806" t="s">
        <v>35</v>
      </c>
      <c r="P1806" t="s">
        <v>36</v>
      </c>
      <c r="Q1806" t="s">
        <v>3189</v>
      </c>
      <c r="U1806" s="2" t="s">
        <v>37</v>
      </c>
      <c r="V1806" t="s">
        <v>10044</v>
      </c>
      <c r="Y1806" s="90"/>
      <c r="Z1806" s="111">
        <v>1</v>
      </c>
      <c r="AA1806" s="22">
        <v>46</v>
      </c>
      <c r="AB1806" s="22"/>
      <c r="AC1806" s="22"/>
      <c r="AD1806" s="22"/>
      <c r="AE1806" s="117" t="s">
        <v>8830</v>
      </c>
      <c r="AF1806" t="s">
        <v>10045</v>
      </c>
      <c r="AI1806" t="s">
        <v>677</v>
      </c>
      <c r="AK1806" t="s">
        <v>44</v>
      </c>
      <c r="AN1806" t="s">
        <v>465</v>
      </c>
      <c r="AU1806"/>
      <c r="AV1806" s="118">
        <v>45</v>
      </c>
      <c r="AW1806" s="2">
        <f>AA1806</f>
        <v>46</v>
      </c>
      <c r="AX1806"/>
      <c r="BC1806" s="173"/>
      <c r="BD1806" s="173"/>
      <c r="BE1806" s="173"/>
      <c r="BF1806" s="173"/>
      <c r="BG1806" s="166"/>
      <c r="BH1806" s="166"/>
      <c r="BI1806" s="160"/>
      <c r="BJ1806" s="43">
        <f t="shared" si="168"/>
        <v>0</v>
      </c>
      <c r="BN1806" s="43">
        <f>BJ1806*AV1806/AW1806</f>
        <v>0</v>
      </c>
      <c r="BR1806" s="2" t="s">
        <v>10975</v>
      </c>
    </row>
    <row r="1807" spans="1:70" x14ac:dyDescent="0.2">
      <c r="A1807" t="s">
        <v>3183</v>
      </c>
      <c r="B1807" s="116" t="s">
        <v>10008</v>
      </c>
      <c r="C1807" t="s">
        <v>41</v>
      </c>
      <c r="D1807" t="s">
        <v>1490</v>
      </c>
      <c r="E1807" t="s">
        <v>83</v>
      </c>
      <c r="F1807" t="s">
        <v>43</v>
      </c>
      <c r="G1807" s="22">
        <v>32</v>
      </c>
      <c r="H1807" s="22">
        <v>32</v>
      </c>
      <c r="I1807" s="22">
        <f t="shared" si="169"/>
        <v>32</v>
      </c>
      <c r="J1807" s="22"/>
      <c r="K1807" s="90"/>
      <c r="L1807" s="90"/>
      <c r="M1807" s="2"/>
      <c r="N1807" t="s">
        <v>35</v>
      </c>
      <c r="O1807" t="s">
        <v>35</v>
      </c>
      <c r="P1807" t="s">
        <v>36</v>
      </c>
      <c r="Q1807" t="s">
        <v>3252</v>
      </c>
      <c r="U1807" s="2" t="s">
        <v>37</v>
      </c>
      <c r="V1807" t="s">
        <v>10046</v>
      </c>
      <c r="Y1807" s="90"/>
      <c r="Z1807" s="111">
        <v>1</v>
      </c>
      <c r="AA1807" s="22">
        <v>24</v>
      </c>
      <c r="AB1807" s="22"/>
      <c r="AC1807" s="22"/>
      <c r="AD1807" s="22"/>
      <c r="AE1807" s="117" t="s">
        <v>8830</v>
      </c>
      <c r="AF1807" t="s">
        <v>10047</v>
      </c>
      <c r="AI1807" t="s">
        <v>677</v>
      </c>
      <c r="AK1807" t="s">
        <v>44</v>
      </c>
      <c r="AN1807" t="s">
        <v>465</v>
      </c>
      <c r="AU1807"/>
      <c r="AV1807" s="118">
        <v>14</v>
      </c>
      <c r="AW1807" s="2">
        <f>AA1807</f>
        <v>24</v>
      </c>
      <c r="AX1807"/>
      <c r="BC1807" s="173"/>
      <c r="BD1807" s="173"/>
      <c r="BE1807" s="173"/>
      <c r="BF1807" s="173"/>
      <c r="BG1807" s="166"/>
      <c r="BH1807" s="166"/>
      <c r="BI1807" s="160"/>
      <c r="BJ1807" s="43">
        <f t="shared" si="168"/>
        <v>0</v>
      </c>
      <c r="BN1807" s="43">
        <f>BJ1807*AV1807/AW1807</f>
        <v>0</v>
      </c>
      <c r="BR1807" s="2" t="s">
        <v>10975</v>
      </c>
    </row>
    <row r="1808" spans="1:70" x14ac:dyDescent="0.2">
      <c r="A1808" t="s">
        <v>3183</v>
      </c>
      <c r="B1808" t="s">
        <v>10008</v>
      </c>
      <c r="C1808" t="s">
        <v>81</v>
      </c>
      <c r="D1808" t="s">
        <v>1490</v>
      </c>
      <c r="E1808" t="s">
        <v>83</v>
      </c>
      <c r="F1808" t="s">
        <v>43</v>
      </c>
      <c r="G1808" s="22">
        <v>32</v>
      </c>
      <c r="H1808" s="22">
        <v>32</v>
      </c>
      <c r="I1808" s="22">
        <f t="shared" si="169"/>
        <v>32</v>
      </c>
      <c r="J1808" s="22"/>
      <c r="K1808" s="90"/>
      <c r="L1808" s="90"/>
      <c r="M1808" s="2"/>
      <c r="N1808" t="s">
        <v>35</v>
      </c>
      <c r="O1808" t="s">
        <v>35</v>
      </c>
      <c r="P1808" t="s">
        <v>89</v>
      </c>
      <c r="Q1808" t="s">
        <v>3230</v>
      </c>
      <c r="U1808" s="2" t="s">
        <v>37</v>
      </c>
      <c r="V1808" t="s">
        <v>10048</v>
      </c>
      <c r="Y1808" s="90"/>
      <c r="Z1808" s="111">
        <v>1</v>
      </c>
      <c r="AA1808" s="22">
        <v>35</v>
      </c>
      <c r="AB1808" s="22"/>
      <c r="AC1808" s="22"/>
      <c r="AD1808" s="22"/>
      <c r="AE1808" s="22"/>
      <c r="AF1808" t="s">
        <v>9627</v>
      </c>
      <c r="AI1808" t="s">
        <v>677</v>
      </c>
      <c r="AK1808" t="s">
        <v>44</v>
      </c>
      <c r="AN1808" t="s">
        <v>465</v>
      </c>
      <c r="AU1808"/>
      <c r="AV1808"/>
      <c r="AW1808"/>
      <c r="AX1808"/>
      <c r="BC1808" s="173"/>
      <c r="BD1808" s="173"/>
      <c r="BE1808" s="173"/>
      <c r="BF1808" s="173"/>
      <c r="BG1808" s="166"/>
      <c r="BH1808" s="166"/>
      <c r="BI1808" s="160"/>
      <c r="BJ1808" s="43">
        <f t="shared" si="168"/>
        <v>0</v>
      </c>
      <c r="BK1808" s="44"/>
      <c r="BL1808" s="44"/>
      <c r="BM1808" s="44"/>
      <c r="BN1808" s="44"/>
      <c r="BR1808" s="2" t="s">
        <v>10975</v>
      </c>
    </row>
    <row r="1809" spans="1:70" x14ac:dyDescent="0.2">
      <c r="A1809" t="s">
        <v>3183</v>
      </c>
      <c r="B1809" s="116" t="s">
        <v>10008</v>
      </c>
      <c r="C1809" t="s">
        <v>41</v>
      </c>
      <c r="D1809" t="s">
        <v>1490</v>
      </c>
      <c r="E1809" t="s">
        <v>83</v>
      </c>
      <c r="F1809" t="s">
        <v>43</v>
      </c>
      <c r="G1809" s="22">
        <v>32</v>
      </c>
      <c r="H1809" s="22">
        <v>32</v>
      </c>
      <c r="I1809" s="22">
        <f t="shared" si="169"/>
        <v>32</v>
      </c>
      <c r="J1809" s="22"/>
      <c r="K1809" s="90"/>
      <c r="L1809" s="90"/>
      <c r="M1809" s="2"/>
      <c r="N1809" t="s">
        <v>35</v>
      </c>
      <c r="O1809" t="s">
        <v>35</v>
      </c>
      <c r="P1809" t="s">
        <v>36</v>
      </c>
      <c r="Q1809" t="s">
        <v>3180</v>
      </c>
      <c r="U1809" s="2" t="s">
        <v>37</v>
      </c>
      <c r="V1809" t="s">
        <v>10049</v>
      </c>
      <c r="Y1809" s="90"/>
      <c r="Z1809" s="111">
        <v>1</v>
      </c>
      <c r="AA1809" s="22">
        <v>37</v>
      </c>
      <c r="AB1809" s="22"/>
      <c r="AC1809" s="22"/>
      <c r="AD1809" s="22"/>
      <c r="AE1809" s="117" t="s">
        <v>8830</v>
      </c>
      <c r="AF1809" t="s">
        <v>10050</v>
      </c>
      <c r="AI1809" t="s">
        <v>677</v>
      </c>
      <c r="AK1809" t="s">
        <v>44</v>
      </c>
      <c r="AN1809" t="s">
        <v>465</v>
      </c>
      <c r="AU1809"/>
      <c r="AV1809" s="118">
        <v>2</v>
      </c>
      <c r="AW1809" s="2">
        <f>AA1809</f>
        <v>37</v>
      </c>
      <c r="AX1809"/>
      <c r="BC1809" s="173"/>
      <c r="BD1809" s="173"/>
      <c r="BE1809" s="173"/>
      <c r="BF1809" s="173"/>
      <c r="BG1809" s="166"/>
      <c r="BH1809" s="166"/>
      <c r="BI1809" s="160"/>
      <c r="BJ1809" s="43">
        <f t="shared" si="168"/>
        <v>0</v>
      </c>
      <c r="BN1809" s="43">
        <f>BJ1809*AV1809/AW1809</f>
        <v>0</v>
      </c>
      <c r="BR1809" s="2" t="s">
        <v>10975</v>
      </c>
    </row>
    <row r="1810" spans="1:70" x14ac:dyDescent="0.2">
      <c r="A1810" t="s">
        <v>3183</v>
      </c>
      <c r="B1810" t="s">
        <v>10008</v>
      </c>
      <c r="C1810" t="s">
        <v>81</v>
      </c>
      <c r="D1810" t="s">
        <v>1490</v>
      </c>
      <c r="E1810" t="s">
        <v>83</v>
      </c>
      <c r="F1810" t="s">
        <v>43</v>
      </c>
      <c r="G1810" s="22">
        <v>32</v>
      </c>
      <c r="H1810" s="22">
        <v>32</v>
      </c>
      <c r="I1810" s="22">
        <f t="shared" si="169"/>
        <v>32</v>
      </c>
      <c r="J1810" s="22"/>
      <c r="K1810" s="90"/>
      <c r="L1810" s="90"/>
      <c r="M1810" s="2"/>
      <c r="N1810" t="s">
        <v>35</v>
      </c>
      <c r="O1810" t="s">
        <v>35</v>
      </c>
      <c r="P1810" t="s">
        <v>89</v>
      </c>
      <c r="Q1810" t="s">
        <v>3274</v>
      </c>
      <c r="U1810" s="2" t="s">
        <v>37</v>
      </c>
      <c r="V1810" t="s">
        <v>10051</v>
      </c>
      <c r="Y1810" s="90"/>
      <c r="Z1810" s="111">
        <v>1</v>
      </c>
      <c r="AA1810" s="22">
        <v>44</v>
      </c>
      <c r="AB1810" s="22"/>
      <c r="AC1810" s="22"/>
      <c r="AD1810" s="22"/>
      <c r="AE1810" s="22"/>
      <c r="AF1810" t="s">
        <v>9627</v>
      </c>
      <c r="AI1810" t="s">
        <v>677</v>
      </c>
      <c r="AK1810" t="s">
        <v>44</v>
      </c>
      <c r="AN1810" t="s">
        <v>465</v>
      </c>
      <c r="AU1810"/>
      <c r="AV1810"/>
      <c r="AW1810"/>
      <c r="AX1810"/>
      <c r="BC1810" s="173"/>
      <c r="BD1810" s="173"/>
      <c r="BE1810" s="173"/>
      <c r="BF1810" s="173"/>
      <c r="BG1810" s="166"/>
      <c r="BH1810" s="166"/>
      <c r="BI1810" s="160"/>
      <c r="BJ1810" s="43">
        <f t="shared" si="168"/>
        <v>0</v>
      </c>
      <c r="BK1810" s="44"/>
      <c r="BL1810" s="44"/>
      <c r="BM1810" s="44"/>
      <c r="BN1810" s="44"/>
      <c r="BR1810" s="2" t="s">
        <v>10975</v>
      </c>
    </row>
    <row r="1811" spans="1:70" x14ac:dyDescent="0.2">
      <c r="A1811" t="s">
        <v>3183</v>
      </c>
      <c r="B1811" s="116" t="s">
        <v>10008</v>
      </c>
      <c r="C1811" t="s">
        <v>41</v>
      </c>
      <c r="D1811" t="s">
        <v>1490</v>
      </c>
      <c r="E1811" t="s">
        <v>83</v>
      </c>
      <c r="F1811" t="s">
        <v>43</v>
      </c>
      <c r="G1811" s="22">
        <v>32</v>
      </c>
      <c r="H1811" s="22">
        <v>32</v>
      </c>
      <c r="I1811" s="22">
        <f t="shared" si="169"/>
        <v>32</v>
      </c>
      <c r="J1811" s="22"/>
      <c r="K1811" s="90"/>
      <c r="L1811" s="90"/>
      <c r="M1811" s="2"/>
      <c r="N1811" t="s">
        <v>35</v>
      </c>
      <c r="O1811" t="s">
        <v>35</v>
      </c>
      <c r="P1811" t="s">
        <v>36</v>
      </c>
      <c r="Q1811" t="s">
        <v>3211</v>
      </c>
      <c r="U1811" s="2" t="s">
        <v>37</v>
      </c>
      <c r="V1811" t="s">
        <v>10052</v>
      </c>
      <c r="Y1811" s="90"/>
      <c r="Z1811" s="111">
        <v>1</v>
      </c>
      <c r="AA1811" s="22">
        <v>40</v>
      </c>
      <c r="AB1811" s="22"/>
      <c r="AC1811" s="22"/>
      <c r="AD1811" s="22"/>
      <c r="AE1811" s="117" t="s">
        <v>8830</v>
      </c>
      <c r="AF1811" t="s">
        <v>10053</v>
      </c>
      <c r="AI1811" t="s">
        <v>677</v>
      </c>
      <c r="AK1811" t="s">
        <v>44</v>
      </c>
      <c r="AN1811" t="s">
        <v>465</v>
      </c>
      <c r="AU1811"/>
      <c r="AV1811" s="118">
        <v>16</v>
      </c>
      <c r="AW1811" s="2">
        <f>AA1811</f>
        <v>40</v>
      </c>
      <c r="AX1811"/>
      <c r="BC1811" s="173"/>
      <c r="BD1811" s="173"/>
      <c r="BE1811" s="173"/>
      <c r="BF1811" s="173"/>
      <c r="BG1811" s="166"/>
      <c r="BH1811" s="166"/>
      <c r="BI1811" s="160"/>
      <c r="BJ1811" s="43">
        <f t="shared" si="168"/>
        <v>0</v>
      </c>
      <c r="BN1811" s="43">
        <f>BJ1811*AV1811/AW1811</f>
        <v>0</v>
      </c>
      <c r="BR1811" s="2" t="s">
        <v>10975</v>
      </c>
    </row>
    <row r="1812" spans="1:70" x14ac:dyDescent="0.2">
      <c r="A1812" t="s">
        <v>3183</v>
      </c>
      <c r="B1812" t="s">
        <v>10008</v>
      </c>
      <c r="C1812" t="s">
        <v>81</v>
      </c>
      <c r="D1812" t="s">
        <v>1490</v>
      </c>
      <c r="E1812" t="s">
        <v>83</v>
      </c>
      <c r="F1812" t="s">
        <v>43</v>
      </c>
      <c r="G1812" s="22">
        <v>32</v>
      </c>
      <c r="H1812" s="22">
        <v>32</v>
      </c>
      <c r="I1812" s="22">
        <f t="shared" si="169"/>
        <v>32</v>
      </c>
      <c r="J1812" s="22"/>
      <c r="K1812" s="90"/>
      <c r="L1812" s="90"/>
      <c r="M1812" s="2"/>
      <c r="N1812" t="s">
        <v>35</v>
      </c>
      <c r="O1812" t="s">
        <v>35</v>
      </c>
      <c r="P1812" t="s">
        <v>89</v>
      </c>
      <c r="Q1812" t="s">
        <v>3211</v>
      </c>
      <c r="U1812" s="2" t="s">
        <v>37</v>
      </c>
      <c r="V1812" t="s">
        <v>10054</v>
      </c>
      <c r="Y1812" s="90"/>
      <c r="Z1812" s="111">
        <v>1</v>
      </c>
      <c r="AA1812" s="22">
        <v>27</v>
      </c>
      <c r="AB1812" s="22"/>
      <c r="AC1812" s="22"/>
      <c r="AD1812" s="22"/>
      <c r="AE1812" s="22"/>
      <c r="AF1812" t="s">
        <v>9627</v>
      </c>
      <c r="AI1812" t="s">
        <v>677</v>
      </c>
      <c r="AK1812" t="s">
        <v>44</v>
      </c>
      <c r="AN1812" t="s">
        <v>465</v>
      </c>
      <c r="AU1812"/>
      <c r="AV1812"/>
      <c r="AW1812"/>
      <c r="AX1812"/>
      <c r="BC1812" s="173"/>
      <c r="BD1812" s="173"/>
      <c r="BE1812" s="173"/>
      <c r="BF1812" s="173"/>
      <c r="BG1812" s="166"/>
      <c r="BH1812" s="166"/>
      <c r="BI1812" s="160"/>
      <c r="BJ1812" s="43">
        <f t="shared" si="168"/>
        <v>0</v>
      </c>
      <c r="BK1812" s="44"/>
      <c r="BL1812" s="44"/>
      <c r="BM1812" s="44"/>
      <c r="BN1812" s="44"/>
      <c r="BR1812" s="2" t="s">
        <v>10975</v>
      </c>
    </row>
    <row r="1813" spans="1:70" x14ac:dyDescent="0.2">
      <c r="A1813" t="s">
        <v>3183</v>
      </c>
      <c r="B1813" t="s">
        <v>10008</v>
      </c>
      <c r="C1813" t="s">
        <v>81</v>
      </c>
      <c r="D1813" t="s">
        <v>1490</v>
      </c>
      <c r="E1813" t="s">
        <v>83</v>
      </c>
      <c r="F1813" t="s">
        <v>43</v>
      </c>
      <c r="G1813" s="22">
        <v>32</v>
      </c>
      <c r="H1813" s="22">
        <v>32</v>
      </c>
      <c r="I1813" s="22">
        <f t="shared" si="169"/>
        <v>32</v>
      </c>
      <c r="J1813" s="22"/>
      <c r="K1813" s="90"/>
      <c r="L1813" s="90"/>
      <c r="M1813" s="2"/>
      <c r="N1813" t="s">
        <v>35</v>
      </c>
      <c r="O1813" t="s">
        <v>35</v>
      </c>
      <c r="P1813" t="s">
        <v>89</v>
      </c>
      <c r="Q1813" t="s">
        <v>3180</v>
      </c>
      <c r="U1813" s="2" t="s">
        <v>37</v>
      </c>
      <c r="V1813" t="s">
        <v>10055</v>
      </c>
      <c r="Y1813" s="90"/>
      <c r="Z1813" s="111">
        <v>1</v>
      </c>
      <c r="AA1813" s="22">
        <v>48</v>
      </c>
      <c r="AB1813" s="22"/>
      <c r="AC1813" s="22"/>
      <c r="AD1813" s="22"/>
      <c r="AE1813" s="22"/>
      <c r="AF1813" t="s">
        <v>9627</v>
      </c>
      <c r="AI1813" t="s">
        <v>677</v>
      </c>
      <c r="AK1813" t="s">
        <v>44</v>
      </c>
      <c r="AN1813" t="s">
        <v>465</v>
      </c>
      <c r="AU1813"/>
      <c r="AV1813"/>
      <c r="AW1813"/>
      <c r="AX1813"/>
      <c r="BC1813" s="173"/>
      <c r="BD1813" s="173"/>
      <c r="BE1813" s="173"/>
      <c r="BF1813" s="173"/>
      <c r="BG1813" s="166"/>
      <c r="BH1813" s="166"/>
      <c r="BI1813" s="160"/>
      <c r="BJ1813" s="43">
        <f t="shared" si="168"/>
        <v>0</v>
      </c>
      <c r="BK1813" s="44"/>
      <c r="BL1813" s="44"/>
      <c r="BM1813" s="44"/>
      <c r="BN1813" s="44"/>
      <c r="BR1813" s="2" t="s">
        <v>10975</v>
      </c>
    </row>
    <row r="1814" spans="1:70" x14ac:dyDescent="0.2">
      <c r="A1814" t="s">
        <v>3183</v>
      </c>
      <c r="B1814" s="116" t="s">
        <v>10008</v>
      </c>
      <c r="C1814" t="s">
        <v>41</v>
      </c>
      <c r="D1814" t="s">
        <v>1490</v>
      </c>
      <c r="E1814" t="s">
        <v>83</v>
      </c>
      <c r="F1814" t="s">
        <v>43</v>
      </c>
      <c r="G1814" s="22">
        <v>32</v>
      </c>
      <c r="H1814" s="22">
        <v>32</v>
      </c>
      <c r="I1814" s="22">
        <f t="shared" si="169"/>
        <v>32</v>
      </c>
      <c r="J1814" s="22"/>
      <c r="K1814" s="90"/>
      <c r="L1814" s="90"/>
      <c r="M1814" s="2"/>
      <c r="N1814" t="s">
        <v>35</v>
      </c>
      <c r="O1814" t="s">
        <v>35</v>
      </c>
      <c r="P1814" t="s">
        <v>36</v>
      </c>
      <c r="Q1814" t="s">
        <v>3197</v>
      </c>
      <c r="U1814" s="2" t="s">
        <v>37</v>
      </c>
      <c r="V1814" t="s">
        <v>10056</v>
      </c>
      <c r="Y1814" s="90"/>
      <c r="Z1814" s="111">
        <v>1</v>
      </c>
      <c r="AA1814" s="22">
        <v>40</v>
      </c>
      <c r="AB1814" s="22"/>
      <c r="AC1814" s="22"/>
      <c r="AD1814" s="22"/>
      <c r="AE1814" s="117" t="s">
        <v>8830</v>
      </c>
      <c r="AF1814" t="s">
        <v>10057</v>
      </c>
      <c r="AI1814" t="s">
        <v>677</v>
      </c>
      <c r="AK1814" t="s">
        <v>44</v>
      </c>
      <c r="AN1814" t="s">
        <v>465</v>
      </c>
      <c r="AU1814"/>
      <c r="AV1814" s="118">
        <v>2</v>
      </c>
      <c r="AW1814" s="2">
        <f>AA1814</f>
        <v>40</v>
      </c>
      <c r="AX1814"/>
      <c r="BC1814" s="173"/>
      <c r="BD1814" s="173"/>
      <c r="BE1814" s="173"/>
      <c r="BF1814" s="173"/>
      <c r="BG1814" s="166"/>
      <c r="BH1814" s="166"/>
      <c r="BI1814" s="160"/>
      <c r="BJ1814" s="43">
        <f t="shared" si="168"/>
        <v>0</v>
      </c>
      <c r="BN1814" s="43">
        <f>BJ1814*AV1814/AW1814</f>
        <v>0</v>
      </c>
      <c r="BR1814" s="2" t="s">
        <v>10975</v>
      </c>
    </row>
    <row r="1815" spans="1:70" x14ac:dyDescent="0.2">
      <c r="A1815" t="s">
        <v>3183</v>
      </c>
      <c r="B1815" t="s">
        <v>10008</v>
      </c>
      <c r="C1815" t="s">
        <v>41</v>
      </c>
      <c r="D1815" t="s">
        <v>1490</v>
      </c>
      <c r="E1815" t="s">
        <v>83</v>
      </c>
      <c r="F1815" t="s">
        <v>43</v>
      </c>
      <c r="G1815" s="22">
        <v>32</v>
      </c>
      <c r="H1815" s="22">
        <v>32</v>
      </c>
      <c r="I1815" s="22">
        <f t="shared" si="169"/>
        <v>32</v>
      </c>
      <c r="J1815" s="22"/>
      <c r="K1815" s="90"/>
      <c r="L1815" s="90"/>
      <c r="M1815" s="2"/>
      <c r="N1815" t="s">
        <v>35</v>
      </c>
      <c r="O1815" t="s">
        <v>35</v>
      </c>
      <c r="P1815" t="s">
        <v>36</v>
      </c>
      <c r="Q1815" t="s">
        <v>3264</v>
      </c>
      <c r="U1815" s="2" t="s">
        <v>37</v>
      </c>
      <c r="V1815" t="s">
        <v>10058</v>
      </c>
      <c r="Y1815" s="90"/>
      <c r="Z1815" s="2">
        <v>2</v>
      </c>
      <c r="AA1815" s="22">
        <v>63</v>
      </c>
      <c r="AB1815" s="22"/>
      <c r="AC1815" s="22"/>
      <c r="AD1815" s="22"/>
      <c r="AE1815" s="22"/>
      <c r="AF1815" t="s">
        <v>10059</v>
      </c>
      <c r="AI1815" t="s">
        <v>668</v>
      </c>
      <c r="AK1815" t="s">
        <v>181</v>
      </c>
      <c r="AN1815" t="s">
        <v>465</v>
      </c>
      <c r="AU1815"/>
      <c r="AV1815"/>
      <c r="AW1815"/>
      <c r="AX1815"/>
      <c r="BC1815" s="173"/>
      <c r="BD1815" s="173"/>
      <c r="BE1815" s="173"/>
      <c r="BF1815" s="173"/>
      <c r="BG1815" s="166"/>
      <c r="BH1815" s="166"/>
      <c r="BI1815" s="160"/>
      <c r="BJ1815" s="43">
        <f t="shared" si="168"/>
        <v>0</v>
      </c>
      <c r="BK1815" s="44"/>
      <c r="BL1815" s="44"/>
      <c r="BM1815" s="44"/>
      <c r="BN1815" s="44"/>
      <c r="BR1815" s="2" t="s">
        <v>10975</v>
      </c>
    </row>
    <row r="1816" spans="1:70" x14ac:dyDescent="0.2">
      <c r="A1816" t="s">
        <v>3183</v>
      </c>
      <c r="B1816" t="s">
        <v>10008</v>
      </c>
      <c r="C1816" t="s">
        <v>81</v>
      </c>
      <c r="D1816" t="s">
        <v>1490</v>
      </c>
      <c r="E1816" t="s">
        <v>83</v>
      </c>
      <c r="F1816" t="s">
        <v>43</v>
      </c>
      <c r="G1816" s="22">
        <v>32</v>
      </c>
      <c r="H1816" s="22">
        <v>32</v>
      </c>
      <c r="I1816" s="22">
        <f t="shared" si="169"/>
        <v>32</v>
      </c>
      <c r="J1816" s="22"/>
      <c r="K1816" s="90"/>
      <c r="L1816" s="90"/>
      <c r="M1816" s="2"/>
      <c r="N1816" t="s">
        <v>35</v>
      </c>
      <c r="O1816" t="s">
        <v>35</v>
      </c>
      <c r="P1816" t="s">
        <v>89</v>
      </c>
      <c r="Q1816" t="s">
        <v>3332</v>
      </c>
      <c r="U1816" s="2" t="s">
        <v>37</v>
      </c>
      <c r="V1816" t="s">
        <v>10060</v>
      </c>
      <c r="Y1816" s="90"/>
      <c r="Z1816" s="113">
        <v>2</v>
      </c>
      <c r="AA1816" s="22">
        <v>76</v>
      </c>
      <c r="AB1816" s="22"/>
      <c r="AC1816" s="22"/>
      <c r="AD1816" s="22"/>
      <c r="AE1816" s="46" t="s">
        <v>8830</v>
      </c>
      <c r="AF1816" t="s">
        <v>10061</v>
      </c>
      <c r="AI1816" t="s">
        <v>677</v>
      </c>
      <c r="AK1816" t="s">
        <v>44</v>
      </c>
      <c r="AN1816" t="s">
        <v>465</v>
      </c>
      <c r="AU1816"/>
      <c r="AV1816" s="118">
        <v>50</v>
      </c>
      <c r="AW1816" s="2">
        <f t="shared" ref="AW1816:AW1832" si="172">AA1816</f>
        <v>76</v>
      </c>
      <c r="AX1816"/>
      <c r="BC1816" s="173"/>
      <c r="BD1816" s="173"/>
      <c r="BE1816" s="173"/>
      <c r="BF1816" s="173"/>
      <c r="BG1816" s="166"/>
      <c r="BH1816" s="166"/>
      <c r="BI1816" s="160"/>
      <c r="BJ1816" s="43">
        <f t="shared" si="168"/>
        <v>0</v>
      </c>
      <c r="BN1816" s="43">
        <f t="shared" ref="BN1816:BN1824" si="173">BJ1816*AV1816/AW1816</f>
        <v>0</v>
      </c>
      <c r="BR1816" s="2" t="s">
        <v>10975</v>
      </c>
    </row>
    <row r="1817" spans="1:70" x14ac:dyDescent="0.2">
      <c r="A1817" t="s">
        <v>3183</v>
      </c>
      <c r="B1817" t="s">
        <v>10008</v>
      </c>
      <c r="C1817" t="s">
        <v>81</v>
      </c>
      <c r="D1817" t="s">
        <v>1490</v>
      </c>
      <c r="E1817" t="s">
        <v>83</v>
      </c>
      <c r="F1817" t="s">
        <v>43</v>
      </c>
      <c r="G1817" s="22">
        <v>32</v>
      </c>
      <c r="H1817" s="22">
        <v>32</v>
      </c>
      <c r="I1817" s="22">
        <f t="shared" si="169"/>
        <v>32</v>
      </c>
      <c r="J1817" s="22"/>
      <c r="K1817" s="90"/>
      <c r="L1817" s="90"/>
      <c r="M1817" s="2"/>
      <c r="N1817" t="s">
        <v>35</v>
      </c>
      <c r="O1817" t="s">
        <v>35</v>
      </c>
      <c r="P1817" t="s">
        <v>89</v>
      </c>
      <c r="Q1817" t="s">
        <v>3186</v>
      </c>
      <c r="U1817" s="2" t="s">
        <v>37</v>
      </c>
      <c r="V1817" t="s">
        <v>10062</v>
      </c>
      <c r="Y1817" s="90"/>
      <c r="Z1817" s="113">
        <v>2</v>
      </c>
      <c r="AA1817" s="22">
        <v>77</v>
      </c>
      <c r="AB1817" s="22"/>
      <c r="AC1817" s="22"/>
      <c r="AD1817" s="22"/>
      <c r="AE1817" s="46" t="s">
        <v>8830</v>
      </c>
      <c r="AF1817" t="s">
        <v>10063</v>
      </c>
      <c r="AI1817" t="s">
        <v>677</v>
      </c>
      <c r="AK1817" t="s">
        <v>44</v>
      </c>
      <c r="AN1817" t="s">
        <v>465</v>
      </c>
      <c r="AU1817"/>
      <c r="AV1817" s="118">
        <v>16</v>
      </c>
      <c r="AW1817" s="2">
        <f t="shared" si="172"/>
        <v>77</v>
      </c>
      <c r="AX1817"/>
      <c r="BC1817" s="173"/>
      <c r="BD1817" s="173"/>
      <c r="BE1817" s="173"/>
      <c r="BF1817" s="173"/>
      <c r="BG1817" s="166"/>
      <c r="BH1817" s="166"/>
      <c r="BI1817" s="160"/>
      <c r="BJ1817" s="43">
        <f t="shared" si="168"/>
        <v>0</v>
      </c>
      <c r="BN1817" s="43">
        <f t="shared" si="173"/>
        <v>0</v>
      </c>
      <c r="BR1817" s="2" t="s">
        <v>10975</v>
      </c>
    </row>
    <row r="1818" spans="1:70" x14ac:dyDescent="0.2">
      <c r="A1818" t="s">
        <v>3183</v>
      </c>
      <c r="B1818" t="s">
        <v>10008</v>
      </c>
      <c r="C1818" t="s">
        <v>81</v>
      </c>
      <c r="D1818" t="s">
        <v>1490</v>
      </c>
      <c r="E1818" t="s">
        <v>83</v>
      </c>
      <c r="F1818" t="s">
        <v>43</v>
      </c>
      <c r="G1818" s="22">
        <v>32</v>
      </c>
      <c r="H1818" s="22">
        <v>32</v>
      </c>
      <c r="I1818" s="22">
        <f t="shared" si="169"/>
        <v>32</v>
      </c>
      <c r="J1818" s="22"/>
      <c r="K1818" s="90"/>
      <c r="L1818" s="90"/>
      <c r="M1818" s="2"/>
      <c r="N1818" t="s">
        <v>35</v>
      </c>
      <c r="O1818" t="s">
        <v>35</v>
      </c>
      <c r="P1818" t="s">
        <v>89</v>
      </c>
      <c r="Q1818" t="s">
        <v>3233</v>
      </c>
      <c r="U1818" s="2" t="s">
        <v>37</v>
      </c>
      <c r="V1818" t="s">
        <v>10064</v>
      </c>
      <c r="Y1818" s="90"/>
      <c r="Z1818" s="113">
        <v>2</v>
      </c>
      <c r="AA1818" s="22">
        <v>73</v>
      </c>
      <c r="AB1818" s="22"/>
      <c r="AC1818" s="22"/>
      <c r="AD1818" s="22"/>
      <c r="AE1818" s="46" t="s">
        <v>8830</v>
      </c>
      <c r="AF1818" t="s">
        <v>10065</v>
      </c>
      <c r="AI1818" t="s">
        <v>677</v>
      </c>
      <c r="AK1818" t="s">
        <v>44</v>
      </c>
      <c r="AN1818" t="s">
        <v>465</v>
      </c>
      <c r="AU1818"/>
      <c r="AV1818" s="118">
        <v>14</v>
      </c>
      <c r="AW1818" s="2">
        <f t="shared" si="172"/>
        <v>73</v>
      </c>
      <c r="AX1818"/>
      <c r="BC1818" s="173"/>
      <c r="BD1818" s="173"/>
      <c r="BE1818" s="173"/>
      <c r="BF1818" s="173"/>
      <c r="BG1818" s="166"/>
      <c r="BH1818" s="166"/>
      <c r="BI1818" s="160"/>
      <c r="BJ1818" s="43">
        <f t="shared" si="168"/>
        <v>0</v>
      </c>
      <c r="BN1818" s="43">
        <f t="shared" si="173"/>
        <v>0</v>
      </c>
      <c r="BR1818" s="2" t="s">
        <v>10975</v>
      </c>
    </row>
    <row r="1819" spans="1:70" x14ac:dyDescent="0.2">
      <c r="A1819" t="s">
        <v>3183</v>
      </c>
      <c r="B1819" s="112" t="s">
        <v>10008</v>
      </c>
      <c r="C1819" t="s">
        <v>41</v>
      </c>
      <c r="D1819" t="s">
        <v>1490</v>
      </c>
      <c r="E1819" t="s">
        <v>83</v>
      </c>
      <c r="F1819" t="s">
        <v>43</v>
      </c>
      <c r="G1819" s="22">
        <v>32</v>
      </c>
      <c r="H1819" s="22">
        <v>32</v>
      </c>
      <c r="I1819" s="22">
        <f t="shared" si="169"/>
        <v>32</v>
      </c>
      <c r="J1819" s="22"/>
      <c r="K1819" s="90"/>
      <c r="L1819" s="90"/>
      <c r="M1819" s="2"/>
      <c r="N1819" t="s">
        <v>35</v>
      </c>
      <c r="O1819" t="s">
        <v>35</v>
      </c>
      <c r="P1819" t="s">
        <v>89</v>
      </c>
      <c r="Q1819" t="s">
        <v>3252</v>
      </c>
      <c r="U1819" s="2" t="s">
        <v>37</v>
      </c>
      <c r="V1819" t="s">
        <v>10066</v>
      </c>
      <c r="Y1819" s="90"/>
      <c r="Z1819" s="111">
        <v>1</v>
      </c>
      <c r="AA1819" s="22">
        <v>66</v>
      </c>
      <c r="AB1819" s="22"/>
      <c r="AC1819" s="22"/>
      <c r="AD1819" s="22"/>
      <c r="AE1819" s="86" t="s">
        <v>8830</v>
      </c>
      <c r="AF1819" t="s">
        <v>10067</v>
      </c>
      <c r="AI1819" t="s">
        <v>677</v>
      </c>
      <c r="AK1819" t="s">
        <v>44</v>
      </c>
      <c r="AN1819" t="s">
        <v>465</v>
      </c>
      <c r="AU1819"/>
      <c r="AV1819" s="119">
        <v>23</v>
      </c>
      <c r="AW1819" s="2">
        <f t="shared" si="172"/>
        <v>66</v>
      </c>
      <c r="AX1819"/>
      <c r="BC1819" s="173"/>
      <c r="BD1819" s="173"/>
      <c r="BE1819" s="173"/>
      <c r="BF1819" s="173"/>
      <c r="BG1819" s="166"/>
      <c r="BH1819" s="166"/>
      <c r="BI1819" s="160"/>
      <c r="BJ1819" s="43">
        <f t="shared" si="168"/>
        <v>0</v>
      </c>
      <c r="BN1819" s="43">
        <f t="shared" si="173"/>
        <v>0</v>
      </c>
      <c r="BR1819" s="2" t="s">
        <v>10975</v>
      </c>
    </row>
    <row r="1820" spans="1:70" x14ac:dyDescent="0.2">
      <c r="A1820" t="s">
        <v>3183</v>
      </c>
      <c r="B1820" s="112" t="s">
        <v>10008</v>
      </c>
      <c r="C1820" t="s">
        <v>41</v>
      </c>
      <c r="D1820" t="s">
        <v>1490</v>
      </c>
      <c r="E1820" t="s">
        <v>83</v>
      </c>
      <c r="F1820" t="s">
        <v>43</v>
      </c>
      <c r="G1820" s="22">
        <v>32</v>
      </c>
      <c r="H1820" s="22">
        <v>32</v>
      </c>
      <c r="I1820" s="22">
        <f t="shared" si="169"/>
        <v>32</v>
      </c>
      <c r="J1820" s="22"/>
      <c r="K1820" s="90"/>
      <c r="L1820" s="90"/>
      <c r="M1820" s="2"/>
      <c r="N1820" t="s">
        <v>35</v>
      </c>
      <c r="O1820" t="s">
        <v>35</v>
      </c>
      <c r="P1820" t="s">
        <v>89</v>
      </c>
      <c r="Q1820" t="s">
        <v>3180</v>
      </c>
      <c r="U1820" s="2" t="s">
        <v>37</v>
      </c>
      <c r="V1820" t="s">
        <v>10068</v>
      </c>
      <c r="Y1820" s="90"/>
      <c r="Z1820" s="113">
        <v>2</v>
      </c>
      <c r="AA1820" s="22">
        <v>70</v>
      </c>
      <c r="AB1820" s="22"/>
      <c r="AC1820" s="22"/>
      <c r="AD1820" s="22"/>
      <c r="AE1820" s="86" t="s">
        <v>8830</v>
      </c>
      <c r="AF1820" t="s">
        <v>10069</v>
      </c>
      <c r="AI1820" t="s">
        <v>677</v>
      </c>
      <c r="AK1820" t="s">
        <v>44</v>
      </c>
      <c r="AN1820" t="s">
        <v>465</v>
      </c>
      <c r="AU1820"/>
      <c r="AV1820" s="119">
        <v>50</v>
      </c>
      <c r="AW1820" s="2">
        <f t="shared" si="172"/>
        <v>70</v>
      </c>
      <c r="AX1820"/>
      <c r="BC1820" s="173"/>
      <c r="BD1820" s="173"/>
      <c r="BE1820" s="173"/>
      <c r="BF1820" s="173"/>
      <c r="BG1820" s="166"/>
      <c r="BH1820" s="166"/>
      <c r="BI1820" s="160"/>
      <c r="BJ1820" s="43">
        <f t="shared" si="168"/>
        <v>0</v>
      </c>
      <c r="BN1820" s="43">
        <f t="shared" si="173"/>
        <v>0</v>
      </c>
      <c r="BR1820" s="2" t="s">
        <v>10975</v>
      </c>
    </row>
    <row r="1821" spans="1:70" x14ac:dyDescent="0.2">
      <c r="A1821" t="s">
        <v>3183</v>
      </c>
      <c r="B1821" s="112" t="s">
        <v>10008</v>
      </c>
      <c r="C1821" t="s">
        <v>41</v>
      </c>
      <c r="D1821" t="s">
        <v>1490</v>
      </c>
      <c r="E1821" t="s">
        <v>83</v>
      </c>
      <c r="F1821" t="s">
        <v>43</v>
      </c>
      <c r="G1821" s="22">
        <v>32</v>
      </c>
      <c r="H1821" s="22">
        <v>32</v>
      </c>
      <c r="I1821" s="22">
        <f t="shared" si="169"/>
        <v>32</v>
      </c>
      <c r="J1821" s="22"/>
      <c r="K1821" s="90"/>
      <c r="L1821" s="90"/>
      <c r="M1821" s="2"/>
      <c r="N1821" t="s">
        <v>35</v>
      </c>
      <c r="O1821" t="s">
        <v>35</v>
      </c>
      <c r="P1821" t="s">
        <v>89</v>
      </c>
      <c r="Q1821" t="s">
        <v>3211</v>
      </c>
      <c r="U1821" s="2" t="s">
        <v>37</v>
      </c>
      <c r="V1821" t="s">
        <v>10070</v>
      </c>
      <c r="Y1821" s="90"/>
      <c r="Z1821" s="113">
        <v>2</v>
      </c>
      <c r="AA1821" s="22">
        <v>70</v>
      </c>
      <c r="AB1821" s="22"/>
      <c r="AC1821" s="22"/>
      <c r="AD1821" s="22"/>
      <c r="AE1821" s="86" t="s">
        <v>8830</v>
      </c>
      <c r="AF1821" t="s">
        <v>10071</v>
      </c>
      <c r="AI1821" t="s">
        <v>677</v>
      </c>
      <c r="AK1821" t="s">
        <v>44</v>
      </c>
      <c r="AN1821" t="s">
        <v>465</v>
      </c>
      <c r="AU1821"/>
      <c r="AV1821" s="119">
        <v>59</v>
      </c>
      <c r="AW1821" s="2">
        <f t="shared" si="172"/>
        <v>70</v>
      </c>
      <c r="AX1821"/>
      <c r="BC1821" s="173"/>
      <c r="BD1821" s="173"/>
      <c r="BE1821" s="173"/>
      <c r="BF1821" s="173"/>
      <c r="BG1821" s="166"/>
      <c r="BH1821" s="166"/>
      <c r="BI1821" s="160"/>
      <c r="BJ1821" s="43">
        <f t="shared" si="168"/>
        <v>0</v>
      </c>
      <c r="BN1821" s="43">
        <f t="shared" si="173"/>
        <v>0</v>
      </c>
      <c r="BR1821" s="2" t="s">
        <v>10975</v>
      </c>
    </row>
    <row r="1822" spans="1:70" x14ac:dyDescent="0.2">
      <c r="A1822" t="s">
        <v>3183</v>
      </c>
      <c r="B1822" s="112" t="s">
        <v>10008</v>
      </c>
      <c r="C1822" t="s">
        <v>41</v>
      </c>
      <c r="D1822" t="s">
        <v>1490</v>
      </c>
      <c r="E1822" t="s">
        <v>83</v>
      </c>
      <c r="F1822" t="s">
        <v>43</v>
      </c>
      <c r="G1822" s="22">
        <v>32</v>
      </c>
      <c r="H1822" s="22">
        <v>32</v>
      </c>
      <c r="I1822" s="22">
        <f t="shared" si="169"/>
        <v>32</v>
      </c>
      <c r="J1822" s="22"/>
      <c r="K1822" s="90"/>
      <c r="L1822" s="90"/>
      <c r="M1822" s="2"/>
      <c r="N1822" t="s">
        <v>35</v>
      </c>
      <c r="O1822" t="s">
        <v>35</v>
      </c>
      <c r="P1822" t="s">
        <v>89</v>
      </c>
      <c r="Q1822" t="s">
        <v>3186</v>
      </c>
      <c r="U1822" s="2" t="s">
        <v>37</v>
      </c>
      <c r="V1822" t="s">
        <v>10072</v>
      </c>
      <c r="Y1822" s="90"/>
      <c r="Z1822" s="113">
        <v>2</v>
      </c>
      <c r="AA1822" s="22">
        <v>70</v>
      </c>
      <c r="AB1822" s="22"/>
      <c r="AC1822" s="22"/>
      <c r="AD1822" s="22"/>
      <c r="AE1822" s="86" t="s">
        <v>8830</v>
      </c>
      <c r="AF1822" t="s">
        <v>10073</v>
      </c>
      <c r="AI1822" t="s">
        <v>677</v>
      </c>
      <c r="AK1822" t="s">
        <v>44</v>
      </c>
      <c r="AN1822" t="s">
        <v>465</v>
      </c>
      <c r="AU1822"/>
      <c r="AV1822" s="119">
        <v>28</v>
      </c>
      <c r="AW1822" s="2">
        <f t="shared" si="172"/>
        <v>70</v>
      </c>
      <c r="AX1822"/>
      <c r="BC1822" s="173"/>
      <c r="BD1822" s="173"/>
      <c r="BE1822" s="173"/>
      <c r="BF1822" s="173"/>
      <c r="BG1822" s="166"/>
      <c r="BH1822" s="166"/>
      <c r="BI1822" s="160"/>
      <c r="BJ1822" s="43">
        <f t="shared" si="168"/>
        <v>0</v>
      </c>
      <c r="BN1822" s="43">
        <f t="shared" si="173"/>
        <v>0</v>
      </c>
      <c r="BR1822" s="2" t="s">
        <v>10975</v>
      </c>
    </row>
    <row r="1823" spans="1:70" x14ac:dyDescent="0.2">
      <c r="A1823" t="s">
        <v>3183</v>
      </c>
      <c r="B1823" s="112" t="s">
        <v>10008</v>
      </c>
      <c r="C1823" t="s">
        <v>41</v>
      </c>
      <c r="D1823" t="s">
        <v>1490</v>
      </c>
      <c r="E1823" t="s">
        <v>83</v>
      </c>
      <c r="F1823" t="s">
        <v>43</v>
      </c>
      <c r="G1823" s="22">
        <v>32</v>
      </c>
      <c r="H1823" s="22">
        <v>32</v>
      </c>
      <c r="I1823" s="22">
        <f t="shared" si="169"/>
        <v>32</v>
      </c>
      <c r="J1823" s="22"/>
      <c r="K1823" s="90"/>
      <c r="L1823" s="90"/>
      <c r="M1823" s="2"/>
      <c r="N1823" t="s">
        <v>35</v>
      </c>
      <c r="O1823" t="s">
        <v>35</v>
      </c>
      <c r="P1823" t="s">
        <v>89</v>
      </c>
      <c r="Q1823" t="s">
        <v>3189</v>
      </c>
      <c r="U1823" s="2" t="s">
        <v>37</v>
      </c>
      <c r="V1823" t="s">
        <v>10074</v>
      </c>
      <c r="Y1823" s="90"/>
      <c r="Z1823" s="113">
        <v>2</v>
      </c>
      <c r="AA1823" s="22">
        <v>70</v>
      </c>
      <c r="AB1823" s="22"/>
      <c r="AC1823" s="22"/>
      <c r="AD1823" s="22"/>
      <c r="AE1823" s="86" t="s">
        <v>8830</v>
      </c>
      <c r="AF1823" t="s">
        <v>10075</v>
      </c>
      <c r="AI1823" t="s">
        <v>677</v>
      </c>
      <c r="AK1823" t="s">
        <v>44</v>
      </c>
      <c r="AN1823" t="s">
        <v>465</v>
      </c>
      <c r="AU1823"/>
      <c r="AV1823" s="119">
        <v>15</v>
      </c>
      <c r="AW1823" s="2">
        <f t="shared" si="172"/>
        <v>70</v>
      </c>
      <c r="AX1823"/>
      <c r="BC1823" s="173"/>
      <c r="BD1823" s="173"/>
      <c r="BE1823" s="173"/>
      <c r="BF1823" s="173"/>
      <c r="BG1823" s="166"/>
      <c r="BH1823" s="166"/>
      <c r="BI1823" s="160"/>
      <c r="BJ1823" s="43">
        <f t="shared" si="168"/>
        <v>0</v>
      </c>
      <c r="BN1823" s="43">
        <f t="shared" si="173"/>
        <v>0</v>
      </c>
      <c r="BR1823" s="2" t="s">
        <v>10975</v>
      </c>
    </row>
    <row r="1824" spans="1:70" x14ac:dyDescent="0.2">
      <c r="A1824" t="s">
        <v>3183</v>
      </c>
      <c r="B1824" t="s">
        <v>10008</v>
      </c>
      <c r="C1824" t="s">
        <v>81</v>
      </c>
      <c r="D1824" t="s">
        <v>1490</v>
      </c>
      <c r="E1824" t="s">
        <v>83</v>
      </c>
      <c r="F1824" t="s">
        <v>43</v>
      </c>
      <c r="G1824" s="22">
        <v>32</v>
      </c>
      <c r="H1824" s="22">
        <v>32</v>
      </c>
      <c r="I1824" s="22">
        <f t="shared" si="169"/>
        <v>32</v>
      </c>
      <c r="J1824" s="22"/>
      <c r="K1824" s="90"/>
      <c r="L1824" s="90"/>
      <c r="M1824" s="2"/>
      <c r="N1824" t="s">
        <v>35</v>
      </c>
      <c r="O1824" t="s">
        <v>35</v>
      </c>
      <c r="P1824" t="s">
        <v>89</v>
      </c>
      <c r="Q1824" t="s">
        <v>3230</v>
      </c>
      <c r="U1824" s="2" t="s">
        <v>37</v>
      </c>
      <c r="V1824" t="s">
        <v>10076</v>
      </c>
      <c r="Y1824" s="90"/>
      <c r="Z1824" s="111">
        <v>1</v>
      </c>
      <c r="AA1824" s="22">
        <v>53</v>
      </c>
      <c r="AB1824" s="22"/>
      <c r="AC1824" s="22"/>
      <c r="AD1824" s="22"/>
      <c r="AE1824" s="45" t="s">
        <v>10077</v>
      </c>
      <c r="AF1824" t="s">
        <v>10078</v>
      </c>
      <c r="AI1824" t="s">
        <v>677</v>
      </c>
      <c r="AK1824" t="s">
        <v>44</v>
      </c>
      <c r="AN1824" t="s">
        <v>465</v>
      </c>
      <c r="AU1824" s="115">
        <v>10</v>
      </c>
      <c r="AV1824" s="115">
        <v>36</v>
      </c>
      <c r="AW1824" s="2">
        <f t="shared" si="172"/>
        <v>53</v>
      </c>
      <c r="AX1824"/>
      <c r="BC1824" s="173"/>
      <c r="BD1824" s="173"/>
      <c r="BE1824" s="173"/>
      <c r="BF1824" s="173"/>
      <c r="BG1824" s="166"/>
      <c r="BH1824" s="166"/>
      <c r="BI1824" s="160"/>
      <c r="BJ1824" s="43">
        <f t="shared" si="168"/>
        <v>0</v>
      </c>
      <c r="BM1824" s="43">
        <f t="shared" ref="BM1824:BM1832" si="174">BJ1824*AU1824/AW1824</f>
        <v>0</v>
      </c>
      <c r="BN1824" s="43">
        <f t="shared" si="173"/>
        <v>0</v>
      </c>
      <c r="BR1824" s="2" t="s">
        <v>10975</v>
      </c>
    </row>
    <row r="1825" spans="1:70" x14ac:dyDescent="0.2">
      <c r="A1825" t="s">
        <v>3183</v>
      </c>
      <c r="B1825" t="s">
        <v>10008</v>
      </c>
      <c r="C1825" t="s">
        <v>81</v>
      </c>
      <c r="D1825" t="s">
        <v>1490</v>
      </c>
      <c r="E1825" t="s">
        <v>83</v>
      </c>
      <c r="F1825" t="s">
        <v>43</v>
      </c>
      <c r="G1825" s="22">
        <v>32</v>
      </c>
      <c r="H1825" s="22">
        <v>32</v>
      </c>
      <c r="I1825" s="22">
        <f t="shared" si="169"/>
        <v>32</v>
      </c>
      <c r="J1825" s="22"/>
      <c r="K1825" s="90"/>
      <c r="L1825" s="90"/>
      <c r="M1825" s="2"/>
      <c r="N1825" t="s">
        <v>35</v>
      </c>
      <c r="O1825" t="s">
        <v>35</v>
      </c>
      <c r="P1825" t="s">
        <v>89</v>
      </c>
      <c r="Q1825" t="s">
        <v>3270</v>
      </c>
      <c r="U1825" s="2" t="s">
        <v>37</v>
      </c>
      <c r="V1825" t="s">
        <v>10079</v>
      </c>
      <c r="Y1825" s="90"/>
      <c r="Z1825" s="113">
        <v>2</v>
      </c>
      <c r="AA1825" s="22">
        <v>75</v>
      </c>
      <c r="AB1825" s="22"/>
      <c r="AC1825" s="22"/>
      <c r="AD1825" s="22"/>
      <c r="AE1825" s="120" t="s">
        <v>10080</v>
      </c>
      <c r="AF1825" t="s">
        <v>10081</v>
      </c>
      <c r="AI1825" t="s">
        <v>677</v>
      </c>
      <c r="AK1825" t="s">
        <v>44</v>
      </c>
      <c r="AN1825" t="s">
        <v>465</v>
      </c>
      <c r="AU1825" s="118">
        <v>43</v>
      </c>
      <c r="AV1825"/>
      <c r="AW1825" s="2">
        <f t="shared" si="172"/>
        <v>75</v>
      </c>
      <c r="AX1825"/>
      <c r="BC1825" s="173"/>
      <c r="BD1825" s="173"/>
      <c r="BE1825" s="173"/>
      <c r="BF1825" s="173"/>
      <c r="BG1825" s="166"/>
      <c r="BH1825" s="166"/>
      <c r="BI1825" s="160"/>
      <c r="BJ1825" s="43">
        <f t="shared" si="168"/>
        <v>0</v>
      </c>
      <c r="BM1825" s="43">
        <f t="shared" si="174"/>
        <v>0</v>
      </c>
      <c r="BR1825" s="2" t="s">
        <v>10975</v>
      </c>
    </row>
    <row r="1826" spans="1:70" x14ac:dyDescent="0.2">
      <c r="A1826" t="s">
        <v>3183</v>
      </c>
      <c r="B1826" t="s">
        <v>10008</v>
      </c>
      <c r="C1826" t="s">
        <v>81</v>
      </c>
      <c r="D1826" t="s">
        <v>1490</v>
      </c>
      <c r="E1826" t="s">
        <v>83</v>
      </c>
      <c r="F1826" t="s">
        <v>43</v>
      </c>
      <c r="G1826" s="22">
        <v>32</v>
      </c>
      <c r="H1826" s="22">
        <v>32</v>
      </c>
      <c r="I1826" s="22">
        <f t="shared" si="169"/>
        <v>32</v>
      </c>
      <c r="J1826" s="22"/>
      <c r="K1826" s="90"/>
      <c r="L1826" s="90"/>
      <c r="M1826" s="2"/>
      <c r="N1826" t="s">
        <v>35</v>
      </c>
      <c r="O1826" t="s">
        <v>35</v>
      </c>
      <c r="P1826" t="s">
        <v>89</v>
      </c>
      <c r="Q1826" t="s">
        <v>3197</v>
      </c>
      <c r="U1826" s="2" t="s">
        <v>37</v>
      </c>
      <c r="V1826" t="s">
        <v>10082</v>
      </c>
      <c r="Y1826" s="90"/>
      <c r="Z1826" s="113">
        <v>2</v>
      </c>
      <c r="AA1826" s="22">
        <v>73</v>
      </c>
      <c r="AB1826" s="22"/>
      <c r="AC1826" s="22"/>
      <c r="AD1826" s="22"/>
      <c r="AE1826" s="120" t="s">
        <v>10080</v>
      </c>
      <c r="AF1826" t="s">
        <v>10083</v>
      </c>
      <c r="AI1826" t="s">
        <v>677</v>
      </c>
      <c r="AK1826" t="s">
        <v>44</v>
      </c>
      <c r="AN1826" t="s">
        <v>465</v>
      </c>
      <c r="AU1826" s="118">
        <v>19</v>
      </c>
      <c r="AV1826"/>
      <c r="AW1826" s="2">
        <f t="shared" si="172"/>
        <v>73</v>
      </c>
      <c r="AX1826"/>
      <c r="BC1826" s="173"/>
      <c r="BD1826" s="173"/>
      <c r="BE1826" s="173"/>
      <c r="BF1826" s="173"/>
      <c r="BG1826" s="166"/>
      <c r="BH1826" s="166"/>
      <c r="BI1826" s="160"/>
      <c r="BJ1826" s="43">
        <f t="shared" si="168"/>
        <v>0</v>
      </c>
      <c r="BM1826" s="43">
        <f t="shared" si="174"/>
        <v>0</v>
      </c>
      <c r="BR1826" s="2" t="s">
        <v>10975</v>
      </c>
    </row>
    <row r="1827" spans="1:70" x14ac:dyDescent="0.2">
      <c r="A1827" t="s">
        <v>3183</v>
      </c>
      <c r="B1827" t="s">
        <v>10008</v>
      </c>
      <c r="C1827" t="s">
        <v>81</v>
      </c>
      <c r="D1827" t="s">
        <v>1490</v>
      </c>
      <c r="E1827" t="s">
        <v>83</v>
      </c>
      <c r="F1827" t="s">
        <v>43</v>
      </c>
      <c r="G1827" s="22">
        <v>32</v>
      </c>
      <c r="H1827" s="22">
        <v>32</v>
      </c>
      <c r="I1827" s="22">
        <f t="shared" si="169"/>
        <v>32</v>
      </c>
      <c r="J1827" s="22"/>
      <c r="K1827" s="90"/>
      <c r="L1827" s="90"/>
      <c r="M1827" s="2"/>
      <c r="N1827" t="s">
        <v>35</v>
      </c>
      <c r="O1827" t="s">
        <v>35</v>
      </c>
      <c r="P1827" t="s">
        <v>89</v>
      </c>
      <c r="Q1827" t="s">
        <v>3252</v>
      </c>
      <c r="U1827" s="2" t="s">
        <v>37</v>
      </c>
      <c r="V1827" t="s">
        <v>10084</v>
      </c>
      <c r="Y1827" s="90"/>
      <c r="Z1827" s="113">
        <v>2</v>
      </c>
      <c r="AA1827" s="22">
        <v>75</v>
      </c>
      <c r="AB1827" s="22"/>
      <c r="AC1827" s="22"/>
      <c r="AD1827" s="22"/>
      <c r="AE1827" s="120" t="s">
        <v>10080</v>
      </c>
      <c r="AF1827" t="s">
        <v>10085</v>
      </c>
      <c r="AI1827" t="s">
        <v>677</v>
      </c>
      <c r="AK1827" t="s">
        <v>44</v>
      </c>
      <c r="AN1827" t="s">
        <v>465</v>
      </c>
      <c r="AU1827" s="118">
        <v>24</v>
      </c>
      <c r="AV1827"/>
      <c r="AW1827" s="2">
        <f t="shared" si="172"/>
        <v>75</v>
      </c>
      <c r="AX1827"/>
      <c r="BC1827" s="173"/>
      <c r="BD1827" s="173"/>
      <c r="BE1827" s="173"/>
      <c r="BF1827" s="173"/>
      <c r="BG1827" s="166"/>
      <c r="BH1827" s="166"/>
      <c r="BI1827" s="160"/>
      <c r="BJ1827" s="43">
        <f t="shared" si="168"/>
        <v>0</v>
      </c>
      <c r="BM1827" s="43">
        <f t="shared" si="174"/>
        <v>0</v>
      </c>
      <c r="BR1827" s="2" t="s">
        <v>10975</v>
      </c>
    </row>
    <row r="1828" spans="1:70" x14ac:dyDescent="0.2">
      <c r="A1828" t="s">
        <v>3183</v>
      </c>
      <c r="B1828" t="s">
        <v>10008</v>
      </c>
      <c r="C1828" t="s">
        <v>81</v>
      </c>
      <c r="D1828" t="s">
        <v>1490</v>
      </c>
      <c r="E1828" t="s">
        <v>83</v>
      </c>
      <c r="F1828" t="s">
        <v>43</v>
      </c>
      <c r="G1828" s="22">
        <v>32</v>
      </c>
      <c r="H1828" s="22">
        <v>32</v>
      </c>
      <c r="I1828" s="22">
        <f t="shared" si="169"/>
        <v>32</v>
      </c>
      <c r="J1828" s="22"/>
      <c r="K1828" s="90"/>
      <c r="L1828" s="90"/>
      <c r="M1828" s="2"/>
      <c r="N1828" t="s">
        <v>35</v>
      </c>
      <c r="O1828" t="s">
        <v>35</v>
      </c>
      <c r="P1828" t="s">
        <v>89</v>
      </c>
      <c r="Q1828" t="s">
        <v>3252</v>
      </c>
      <c r="U1828" s="2" t="s">
        <v>37</v>
      </c>
      <c r="V1828" t="s">
        <v>10086</v>
      </c>
      <c r="Y1828" s="90"/>
      <c r="Z1828" s="111">
        <v>1</v>
      </c>
      <c r="AA1828" s="22">
        <v>55</v>
      </c>
      <c r="AB1828" s="22"/>
      <c r="AC1828" s="22"/>
      <c r="AD1828" s="22"/>
      <c r="AE1828" s="45" t="s">
        <v>10077</v>
      </c>
      <c r="AF1828" t="s">
        <v>10087</v>
      </c>
      <c r="AI1828" t="s">
        <v>677</v>
      </c>
      <c r="AK1828" t="s">
        <v>44</v>
      </c>
      <c r="AN1828" t="s">
        <v>465</v>
      </c>
      <c r="AU1828" s="119">
        <v>19</v>
      </c>
      <c r="AV1828" s="119">
        <v>22</v>
      </c>
      <c r="AW1828" s="2">
        <f t="shared" si="172"/>
        <v>55</v>
      </c>
      <c r="AX1828"/>
      <c r="BC1828" s="173"/>
      <c r="BD1828" s="173"/>
      <c r="BE1828" s="173"/>
      <c r="BF1828" s="173"/>
      <c r="BG1828" s="166"/>
      <c r="BH1828" s="166"/>
      <c r="BI1828" s="160"/>
      <c r="BJ1828" s="43">
        <f t="shared" si="168"/>
        <v>0</v>
      </c>
      <c r="BM1828" s="43">
        <f t="shared" si="174"/>
        <v>0</v>
      </c>
      <c r="BN1828" s="43">
        <f>BJ1828*AV1828/AW1828</f>
        <v>0</v>
      </c>
      <c r="BR1828" s="2" t="s">
        <v>10975</v>
      </c>
    </row>
    <row r="1829" spans="1:70" x14ac:dyDescent="0.2">
      <c r="A1829" t="s">
        <v>3183</v>
      </c>
      <c r="B1829" t="s">
        <v>10008</v>
      </c>
      <c r="C1829" t="s">
        <v>81</v>
      </c>
      <c r="D1829" t="s">
        <v>1490</v>
      </c>
      <c r="E1829" t="s">
        <v>83</v>
      </c>
      <c r="F1829" t="s">
        <v>43</v>
      </c>
      <c r="G1829" s="22">
        <v>32</v>
      </c>
      <c r="H1829" s="22">
        <v>32</v>
      </c>
      <c r="I1829" s="22">
        <f t="shared" si="169"/>
        <v>32</v>
      </c>
      <c r="J1829" s="22"/>
      <c r="K1829" s="90"/>
      <c r="L1829" s="90"/>
      <c r="M1829" s="2"/>
      <c r="N1829" t="s">
        <v>35</v>
      </c>
      <c r="O1829" t="s">
        <v>35</v>
      </c>
      <c r="P1829" t="s">
        <v>89</v>
      </c>
      <c r="Q1829" t="s">
        <v>3274</v>
      </c>
      <c r="U1829" s="2" t="s">
        <v>37</v>
      </c>
      <c r="V1829" t="s">
        <v>10088</v>
      </c>
      <c r="Y1829" s="90"/>
      <c r="Z1829" s="111">
        <v>1</v>
      </c>
      <c r="AA1829" s="22">
        <v>49</v>
      </c>
      <c r="AB1829" s="22"/>
      <c r="AC1829" s="22"/>
      <c r="AD1829" s="22"/>
      <c r="AE1829" s="45" t="s">
        <v>10077</v>
      </c>
      <c r="AF1829" t="s">
        <v>10089</v>
      </c>
      <c r="AI1829" t="s">
        <v>677</v>
      </c>
      <c r="AK1829" t="s">
        <v>44</v>
      </c>
      <c r="AN1829" t="s">
        <v>465</v>
      </c>
      <c r="AU1829" s="119">
        <v>34</v>
      </c>
      <c r="AV1829" s="119">
        <v>6</v>
      </c>
      <c r="AW1829" s="2">
        <f t="shared" si="172"/>
        <v>49</v>
      </c>
      <c r="AX1829"/>
      <c r="BC1829" s="173"/>
      <c r="BD1829" s="173"/>
      <c r="BE1829" s="173"/>
      <c r="BF1829" s="173"/>
      <c r="BG1829" s="166"/>
      <c r="BH1829" s="166"/>
      <c r="BI1829" s="160"/>
      <c r="BJ1829" s="43">
        <f t="shared" si="168"/>
        <v>0</v>
      </c>
      <c r="BM1829" s="43">
        <f t="shared" si="174"/>
        <v>0</v>
      </c>
      <c r="BN1829" s="43">
        <f>BJ1829*AV1829/AW1829</f>
        <v>0</v>
      </c>
      <c r="BR1829" s="2" t="s">
        <v>10975</v>
      </c>
    </row>
    <row r="1830" spans="1:70" x14ac:dyDescent="0.2">
      <c r="A1830" t="s">
        <v>3183</v>
      </c>
      <c r="B1830" t="s">
        <v>10008</v>
      </c>
      <c r="C1830" t="s">
        <v>81</v>
      </c>
      <c r="D1830" t="s">
        <v>1490</v>
      </c>
      <c r="E1830" t="s">
        <v>83</v>
      </c>
      <c r="F1830" t="s">
        <v>43</v>
      </c>
      <c r="G1830" s="22">
        <v>32</v>
      </c>
      <c r="H1830" s="22">
        <v>32</v>
      </c>
      <c r="I1830" s="22">
        <f t="shared" si="169"/>
        <v>32</v>
      </c>
      <c r="J1830" s="22"/>
      <c r="K1830" s="90"/>
      <c r="L1830" s="90"/>
      <c r="M1830" s="2"/>
      <c r="N1830" t="s">
        <v>35</v>
      </c>
      <c r="O1830" t="s">
        <v>35</v>
      </c>
      <c r="P1830" t="s">
        <v>89</v>
      </c>
      <c r="Q1830" t="s">
        <v>3261</v>
      </c>
      <c r="U1830" s="2" t="s">
        <v>37</v>
      </c>
      <c r="V1830" t="s">
        <v>10090</v>
      </c>
      <c r="Y1830" s="90"/>
      <c r="Z1830" s="111">
        <v>1</v>
      </c>
      <c r="AA1830" s="22">
        <v>50</v>
      </c>
      <c r="AB1830" s="22"/>
      <c r="AC1830" s="22"/>
      <c r="AD1830" s="22"/>
      <c r="AE1830" s="45" t="s">
        <v>10077</v>
      </c>
      <c r="AF1830" t="s">
        <v>10091</v>
      </c>
      <c r="AI1830" t="s">
        <v>677</v>
      </c>
      <c r="AK1830" t="s">
        <v>44</v>
      </c>
      <c r="AN1830" t="s">
        <v>465</v>
      </c>
      <c r="AU1830" s="119">
        <v>20</v>
      </c>
      <c r="AV1830" s="119">
        <v>3</v>
      </c>
      <c r="AW1830" s="2">
        <f t="shared" si="172"/>
        <v>50</v>
      </c>
      <c r="AX1830"/>
      <c r="BC1830" s="173"/>
      <c r="BD1830" s="173"/>
      <c r="BE1830" s="173"/>
      <c r="BF1830" s="173"/>
      <c r="BG1830" s="166"/>
      <c r="BH1830" s="166"/>
      <c r="BI1830" s="160"/>
      <c r="BJ1830" s="43">
        <f t="shared" si="168"/>
        <v>0</v>
      </c>
      <c r="BM1830" s="43">
        <f t="shared" si="174"/>
        <v>0</v>
      </c>
      <c r="BN1830" s="43">
        <f>BJ1830*AV1830/AW1830</f>
        <v>0</v>
      </c>
      <c r="BR1830" s="2" t="s">
        <v>10975</v>
      </c>
    </row>
    <row r="1831" spans="1:70" x14ac:dyDescent="0.2">
      <c r="A1831" t="s">
        <v>3183</v>
      </c>
      <c r="B1831" t="s">
        <v>10008</v>
      </c>
      <c r="C1831" t="s">
        <v>81</v>
      </c>
      <c r="D1831" t="s">
        <v>1490</v>
      </c>
      <c r="E1831" t="s">
        <v>83</v>
      </c>
      <c r="F1831" t="s">
        <v>43</v>
      </c>
      <c r="G1831" s="22">
        <v>32</v>
      </c>
      <c r="H1831" s="22">
        <v>32</v>
      </c>
      <c r="I1831" s="22">
        <f t="shared" si="169"/>
        <v>32</v>
      </c>
      <c r="J1831" s="22"/>
      <c r="K1831" s="90"/>
      <c r="L1831" s="90"/>
      <c r="M1831" s="2"/>
      <c r="N1831" t="s">
        <v>35</v>
      </c>
      <c r="O1831" t="s">
        <v>35</v>
      </c>
      <c r="P1831" t="s">
        <v>89</v>
      </c>
      <c r="Q1831" t="s">
        <v>3257</v>
      </c>
      <c r="U1831" s="2" t="s">
        <v>37</v>
      </c>
      <c r="V1831" t="s">
        <v>10092</v>
      </c>
      <c r="Y1831" s="90"/>
      <c r="Z1831" s="111">
        <v>1</v>
      </c>
      <c r="AA1831" s="22">
        <v>57</v>
      </c>
      <c r="AB1831" s="22"/>
      <c r="AC1831" s="22"/>
      <c r="AD1831" s="22"/>
      <c r="AE1831" s="45" t="s">
        <v>10077</v>
      </c>
      <c r="AF1831" t="s">
        <v>10093</v>
      </c>
      <c r="AI1831" t="s">
        <v>677</v>
      </c>
      <c r="AK1831" t="s">
        <v>44</v>
      </c>
      <c r="AN1831" t="s">
        <v>465</v>
      </c>
      <c r="AU1831" s="119">
        <v>4</v>
      </c>
      <c r="AV1831" s="119">
        <v>8</v>
      </c>
      <c r="AW1831" s="2">
        <f t="shared" si="172"/>
        <v>57</v>
      </c>
      <c r="AX1831"/>
      <c r="BC1831" s="173"/>
      <c r="BD1831" s="173"/>
      <c r="BE1831" s="173"/>
      <c r="BF1831" s="173"/>
      <c r="BG1831" s="166"/>
      <c r="BH1831" s="166"/>
      <c r="BI1831" s="160"/>
      <c r="BJ1831" s="43">
        <f t="shared" si="168"/>
        <v>0</v>
      </c>
      <c r="BM1831" s="43">
        <f t="shared" si="174"/>
        <v>0</v>
      </c>
      <c r="BN1831" s="43">
        <f>BJ1831*AV1831/AW1831</f>
        <v>0</v>
      </c>
      <c r="BR1831" s="2" t="s">
        <v>10975</v>
      </c>
    </row>
    <row r="1832" spans="1:70" x14ac:dyDescent="0.2">
      <c r="A1832" t="s">
        <v>3183</v>
      </c>
      <c r="B1832" t="s">
        <v>10008</v>
      </c>
      <c r="C1832" t="s">
        <v>81</v>
      </c>
      <c r="D1832" t="s">
        <v>1490</v>
      </c>
      <c r="E1832" t="s">
        <v>83</v>
      </c>
      <c r="F1832" t="s">
        <v>43</v>
      </c>
      <c r="G1832" s="22">
        <v>32</v>
      </c>
      <c r="H1832" s="22">
        <v>32</v>
      </c>
      <c r="I1832" s="22">
        <f t="shared" si="169"/>
        <v>32</v>
      </c>
      <c r="J1832" s="22"/>
      <c r="K1832" s="90"/>
      <c r="L1832" s="90"/>
      <c r="M1832" s="2"/>
      <c r="N1832" t="s">
        <v>35</v>
      </c>
      <c r="O1832" t="s">
        <v>35</v>
      </c>
      <c r="P1832" t="s">
        <v>89</v>
      </c>
      <c r="Q1832" t="s">
        <v>3255</v>
      </c>
      <c r="U1832" s="2" t="s">
        <v>37</v>
      </c>
      <c r="V1832" t="s">
        <v>10094</v>
      </c>
      <c r="Y1832" s="90"/>
      <c r="Z1832" s="111">
        <v>1</v>
      </c>
      <c r="AA1832" s="22">
        <v>44</v>
      </c>
      <c r="AB1832" s="22"/>
      <c r="AC1832" s="22"/>
      <c r="AD1832" s="22"/>
      <c r="AE1832" s="45" t="s">
        <v>10077</v>
      </c>
      <c r="AF1832" t="s">
        <v>10095</v>
      </c>
      <c r="AI1832" t="s">
        <v>677</v>
      </c>
      <c r="AK1832" t="s">
        <v>44</v>
      </c>
      <c r="AN1832" t="s">
        <v>465</v>
      </c>
      <c r="AU1832" s="119">
        <v>12</v>
      </c>
      <c r="AV1832" s="119">
        <v>0</v>
      </c>
      <c r="AW1832" s="2">
        <f t="shared" si="172"/>
        <v>44</v>
      </c>
      <c r="AX1832"/>
      <c r="BC1832" s="173"/>
      <c r="BD1832" s="173"/>
      <c r="BE1832" s="173"/>
      <c r="BF1832" s="173"/>
      <c r="BG1832" s="166"/>
      <c r="BH1832" s="166"/>
      <c r="BI1832" s="160"/>
      <c r="BJ1832" s="43">
        <f t="shared" si="168"/>
        <v>0</v>
      </c>
      <c r="BM1832" s="43">
        <f t="shared" si="174"/>
        <v>0</v>
      </c>
      <c r="BR1832" s="2" t="s">
        <v>10975</v>
      </c>
    </row>
    <row r="1833" spans="1:70" x14ac:dyDescent="0.2">
      <c r="A1833" t="s">
        <v>3183</v>
      </c>
      <c r="B1833" t="s">
        <v>10008</v>
      </c>
      <c r="C1833" t="s">
        <v>81</v>
      </c>
      <c r="D1833" t="s">
        <v>1490</v>
      </c>
      <c r="E1833" t="s">
        <v>83</v>
      </c>
      <c r="F1833" t="s">
        <v>43</v>
      </c>
      <c r="G1833" s="22">
        <v>32</v>
      </c>
      <c r="H1833" s="22">
        <v>32</v>
      </c>
      <c r="I1833" s="22">
        <f t="shared" si="169"/>
        <v>32</v>
      </c>
      <c r="J1833" s="22"/>
      <c r="K1833" s="90"/>
      <c r="L1833" s="90"/>
      <c r="M1833" s="2"/>
      <c r="N1833" t="s">
        <v>35</v>
      </c>
      <c r="O1833" t="s">
        <v>35</v>
      </c>
      <c r="P1833" t="s">
        <v>89</v>
      </c>
      <c r="Q1833" t="s">
        <v>3261</v>
      </c>
      <c r="U1833" s="2" t="s">
        <v>37</v>
      </c>
      <c r="V1833" t="s">
        <v>10096</v>
      </c>
      <c r="Y1833" s="90"/>
      <c r="Z1833" s="2">
        <v>2</v>
      </c>
      <c r="AA1833" s="22">
        <v>84</v>
      </c>
      <c r="AB1833" s="22"/>
      <c r="AC1833" s="22"/>
      <c r="AD1833" s="22"/>
      <c r="AE1833" s="22"/>
      <c r="AF1833" t="s">
        <v>402</v>
      </c>
      <c r="AI1833" t="s">
        <v>668</v>
      </c>
      <c r="AK1833" t="s">
        <v>181</v>
      </c>
      <c r="AN1833" t="s">
        <v>465</v>
      </c>
      <c r="AU1833"/>
      <c r="AV1833"/>
      <c r="AW1833"/>
      <c r="AX1833"/>
      <c r="BC1833" s="173"/>
      <c r="BD1833" s="173"/>
      <c r="BE1833" s="173"/>
      <c r="BF1833" s="173"/>
      <c r="BG1833" s="166"/>
      <c r="BH1833" s="166"/>
      <c r="BI1833" s="160"/>
      <c r="BJ1833" s="43">
        <f t="shared" si="168"/>
        <v>0</v>
      </c>
      <c r="BK1833" s="44"/>
      <c r="BL1833" s="44"/>
      <c r="BM1833" s="44"/>
      <c r="BN1833" s="44"/>
      <c r="BR1833" s="2" t="s">
        <v>10975</v>
      </c>
    </row>
    <row r="1834" spans="1:70" x14ac:dyDescent="0.2">
      <c r="A1834" t="s">
        <v>3183</v>
      </c>
      <c r="B1834" t="s">
        <v>10008</v>
      </c>
      <c r="C1834" t="s">
        <v>81</v>
      </c>
      <c r="D1834" t="s">
        <v>1490</v>
      </c>
      <c r="E1834" t="s">
        <v>83</v>
      </c>
      <c r="F1834" t="s">
        <v>43</v>
      </c>
      <c r="G1834" s="22">
        <v>32</v>
      </c>
      <c r="H1834" s="22">
        <v>32</v>
      </c>
      <c r="I1834" s="22">
        <f t="shared" si="169"/>
        <v>32</v>
      </c>
      <c r="J1834" s="22"/>
      <c r="K1834" s="90"/>
      <c r="L1834" s="90"/>
      <c r="M1834" s="2"/>
      <c r="N1834" t="s">
        <v>35</v>
      </c>
      <c r="O1834" t="s">
        <v>35</v>
      </c>
      <c r="P1834" t="s">
        <v>89</v>
      </c>
      <c r="Q1834" t="s">
        <v>3255</v>
      </c>
      <c r="U1834" s="2" t="s">
        <v>37</v>
      </c>
      <c r="V1834" t="s">
        <v>10097</v>
      </c>
      <c r="Y1834" s="90"/>
      <c r="Z1834" s="2">
        <v>2</v>
      </c>
      <c r="AA1834" s="22">
        <v>40</v>
      </c>
      <c r="AB1834" s="22"/>
      <c r="AC1834" s="22"/>
      <c r="AD1834" s="22"/>
      <c r="AE1834" s="22"/>
      <c r="AF1834" t="s">
        <v>777</v>
      </c>
      <c r="AI1834" t="s">
        <v>2842</v>
      </c>
      <c r="AK1834" t="s">
        <v>44</v>
      </c>
      <c r="AN1834" t="s">
        <v>465</v>
      </c>
      <c r="AU1834"/>
      <c r="AV1834"/>
      <c r="AW1834"/>
      <c r="AX1834"/>
      <c r="BC1834" s="173"/>
      <c r="BD1834" s="173"/>
      <c r="BE1834" s="173"/>
      <c r="BF1834" s="173"/>
      <c r="BG1834" s="166"/>
      <c r="BH1834" s="166"/>
      <c r="BI1834" s="160"/>
      <c r="BJ1834" s="43">
        <f t="shared" si="168"/>
        <v>0</v>
      </c>
      <c r="BK1834" s="44"/>
      <c r="BL1834" s="44"/>
      <c r="BM1834" s="44"/>
      <c r="BN1834" s="44"/>
      <c r="BR1834" s="2" t="s">
        <v>10975</v>
      </c>
    </row>
    <row r="1835" spans="1:70" x14ac:dyDescent="0.2">
      <c r="A1835" t="s">
        <v>3183</v>
      </c>
      <c r="B1835" t="s">
        <v>10008</v>
      </c>
      <c r="C1835" t="s">
        <v>41</v>
      </c>
      <c r="D1835" t="s">
        <v>1490</v>
      </c>
      <c r="E1835" t="s">
        <v>83</v>
      </c>
      <c r="F1835" t="s">
        <v>43</v>
      </c>
      <c r="G1835" s="22">
        <v>32</v>
      </c>
      <c r="H1835" s="22">
        <v>32</v>
      </c>
      <c r="I1835" s="22">
        <f t="shared" si="169"/>
        <v>32</v>
      </c>
      <c r="J1835" s="22"/>
      <c r="K1835" s="90"/>
      <c r="L1835" s="90"/>
      <c r="M1835" s="2"/>
      <c r="N1835" t="s">
        <v>35</v>
      </c>
      <c r="O1835" t="s">
        <v>35</v>
      </c>
      <c r="P1835" t="s">
        <v>36</v>
      </c>
      <c r="Q1835" t="s">
        <v>3257</v>
      </c>
      <c r="U1835" s="2" t="s">
        <v>37</v>
      </c>
      <c r="V1835" t="s">
        <v>10098</v>
      </c>
      <c r="Y1835" s="90"/>
      <c r="Z1835" s="2">
        <v>6</v>
      </c>
      <c r="AA1835" s="22">
        <v>48</v>
      </c>
      <c r="AB1835" s="22"/>
      <c r="AC1835" s="22"/>
      <c r="AD1835" s="22"/>
      <c r="AE1835" s="121" t="s">
        <v>8830</v>
      </c>
      <c r="AF1835" t="s">
        <v>10099</v>
      </c>
      <c r="AI1835" t="s">
        <v>677</v>
      </c>
      <c r="AK1835" t="s">
        <v>44</v>
      </c>
      <c r="AN1835" t="s">
        <v>465</v>
      </c>
      <c r="AU1835"/>
      <c r="AV1835" s="118">
        <v>1</v>
      </c>
      <c r="AW1835" s="2">
        <f>AA1835</f>
        <v>48</v>
      </c>
      <c r="AX1835"/>
      <c r="BC1835" s="173"/>
      <c r="BD1835" s="173"/>
      <c r="BE1835" s="173"/>
      <c r="BF1835" s="173"/>
      <c r="BG1835" s="166"/>
      <c r="BH1835" s="166"/>
      <c r="BI1835" s="160"/>
      <c r="BJ1835" s="43">
        <f t="shared" si="168"/>
        <v>0</v>
      </c>
      <c r="BN1835" s="43">
        <f>BJ1835*AV1835/AW1835</f>
        <v>0</v>
      </c>
      <c r="BR1835" s="2" t="s">
        <v>10975</v>
      </c>
    </row>
    <row r="1836" spans="1:70" x14ac:dyDescent="0.2">
      <c r="A1836" t="s">
        <v>3183</v>
      </c>
      <c r="B1836" t="s">
        <v>10008</v>
      </c>
      <c r="C1836" t="s">
        <v>41</v>
      </c>
      <c r="D1836" t="s">
        <v>1490</v>
      </c>
      <c r="E1836" t="s">
        <v>83</v>
      </c>
      <c r="F1836" t="s">
        <v>43</v>
      </c>
      <c r="G1836" s="22">
        <v>32</v>
      </c>
      <c r="H1836" s="22">
        <v>32</v>
      </c>
      <c r="I1836" s="22">
        <f t="shared" si="169"/>
        <v>32</v>
      </c>
      <c r="J1836" s="22"/>
      <c r="K1836" s="90"/>
      <c r="L1836" s="90"/>
      <c r="M1836" s="2"/>
      <c r="N1836" t="s">
        <v>35</v>
      </c>
      <c r="O1836" t="s">
        <v>35</v>
      </c>
      <c r="P1836" t="s">
        <v>36</v>
      </c>
      <c r="Q1836" t="s">
        <v>3332</v>
      </c>
      <c r="U1836" s="2" t="s">
        <v>37</v>
      </c>
      <c r="V1836" t="s">
        <v>10100</v>
      </c>
      <c r="Y1836" s="90"/>
      <c r="Z1836" s="2">
        <v>6</v>
      </c>
      <c r="AA1836" s="22">
        <v>47</v>
      </c>
      <c r="AB1836" s="22"/>
      <c r="AC1836" s="22"/>
      <c r="AD1836" s="22"/>
      <c r="AE1836" s="121" t="s">
        <v>8830</v>
      </c>
      <c r="AF1836" t="s">
        <v>10101</v>
      </c>
      <c r="AI1836" t="s">
        <v>677</v>
      </c>
      <c r="AK1836" t="s">
        <v>44</v>
      </c>
      <c r="AN1836" t="s">
        <v>465</v>
      </c>
      <c r="AU1836"/>
      <c r="AV1836" s="118">
        <v>24</v>
      </c>
      <c r="AW1836" s="2">
        <f>AA1836</f>
        <v>47</v>
      </c>
      <c r="AX1836"/>
      <c r="BC1836" s="173"/>
      <c r="BD1836" s="173"/>
      <c r="BE1836" s="173"/>
      <c r="BF1836" s="173"/>
      <c r="BG1836" s="166"/>
      <c r="BH1836" s="166"/>
      <c r="BI1836" s="160"/>
      <c r="BJ1836" s="43">
        <f t="shared" si="168"/>
        <v>0</v>
      </c>
      <c r="BN1836" s="43">
        <f>BJ1836*AV1836/AW1836</f>
        <v>0</v>
      </c>
      <c r="BR1836" s="2" t="s">
        <v>10975</v>
      </c>
    </row>
    <row r="1837" spans="1:70" x14ac:dyDescent="0.2">
      <c r="A1837" t="s">
        <v>3183</v>
      </c>
      <c r="B1837" t="s">
        <v>10008</v>
      </c>
      <c r="C1837" t="s">
        <v>81</v>
      </c>
      <c r="D1837" t="s">
        <v>1490</v>
      </c>
      <c r="E1837" t="s">
        <v>83</v>
      </c>
      <c r="F1837" t="s">
        <v>43</v>
      </c>
      <c r="G1837" s="22">
        <v>32</v>
      </c>
      <c r="H1837" s="22">
        <v>32</v>
      </c>
      <c r="I1837" s="22">
        <f t="shared" si="169"/>
        <v>32</v>
      </c>
      <c r="J1837" s="22"/>
      <c r="K1837" s="90"/>
      <c r="L1837" s="90"/>
      <c r="M1837" s="2"/>
      <c r="N1837" t="s">
        <v>35</v>
      </c>
      <c r="O1837" t="s">
        <v>35</v>
      </c>
      <c r="P1837" t="s">
        <v>89</v>
      </c>
      <c r="Q1837" t="s">
        <v>3264</v>
      </c>
      <c r="U1837" s="2" t="s">
        <v>37</v>
      </c>
      <c r="V1837" t="s">
        <v>10102</v>
      </c>
      <c r="Y1837" s="90"/>
      <c r="Z1837" s="2">
        <v>2</v>
      </c>
      <c r="AA1837" s="22">
        <v>43</v>
      </c>
      <c r="AB1837" s="22"/>
      <c r="AC1837" s="22"/>
      <c r="AD1837" s="22"/>
      <c r="AE1837" s="22"/>
      <c r="AF1837" t="s">
        <v>954</v>
      </c>
      <c r="AI1837" t="s">
        <v>677</v>
      </c>
      <c r="AK1837" t="s">
        <v>44</v>
      </c>
      <c r="AN1837" t="s">
        <v>465</v>
      </c>
      <c r="AU1837"/>
      <c r="AV1837"/>
      <c r="AW1837"/>
      <c r="AX1837"/>
      <c r="BC1837" s="173"/>
      <c r="BD1837" s="173"/>
      <c r="BE1837" s="173"/>
      <c r="BF1837" s="173"/>
      <c r="BG1837" s="166"/>
      <c r="BH1837" s="166"/>
      <c r="BI1837" s="160"/>
      <c r="BJ1837" s="43">
        <f t="shared" si="168"/>
        <v>0</v>
      </c>
      <c r="BK1837" s="44"/>
      <c r="BL1837" s="44"/>
      <c r="BM1837" s="44"/>
      <c r="BN1837" s="44"/>
      <c r="BR1837" s="2" t="s">
        <v>10975</v>
      </c>
    </row>
    <row r="1838" spans="1:70" x14ac:dyDescent="0.2">
      <c r="A1838" t="s">
        <v>3183</v>
      </c>
      <c r="B1838" t="s">
        <v>10008</v>
      </c>
      <c r="C1838" t="s">
        <v>81</v>
      </c>
      <c r="D1838" t="s">
        <v>1490</v>
      </c>
      <c r="E1838" t="s">
        <v>83</v>
      </c>
      <c r="F1838" t="s">
        <v>43</v>
      </c>
      <c r="G1838" s="22">
        <v>32</v>
      </c>
      <c r="H1838" s="22">
        <v>32</v>
      </c>
      <c r="I1838" s="22">
        <f t="shared" si="169"/>
        <v>32</v>
      </c>
      <c r="J1838" s="22"/>
      <c r="K1838" s="90"/>
      <c r="L1838" s="90"/>
      <c r="M1838" s="2"/>
      <c r="N1838" t="s">
        <v>35</v>
      </c>
      <c r="O1838" t="s">
        <v>35</v>
      </c>
      <c r="P1838" t="s">
        <v>89</v>
      </c>
      <c r="Q1838" t="s">
        <v>3180</v>
      </c>
      <c r="U1838" s="2" t="s">
        <v>37</v>
      </c>
      <c r="V1838" t="s">
        <v>10103</v>
      </c>
      <c r="Y1838" s="90"/>
      <c r="Z1838" s="2">
        <v>2</v>
      </c>
      <c r="AA1838" s="22">
        <v>40</v>
      </c>
      <c r="AB1838" s="22"/>
      <c r="AC1838" s="22"/>
      <c r="AD1838" s="22"/>
      <c r="AE1838" s="22"/>
      <c r="AF1838" t="s">
        <v>1079</v>
      </c>
      <c r="AI1838" t="s">
        <v>3067</v>
      </c>
      <c r="AK1838" t="s">
        <v>44</v>
      </c>
      <c r="AN1838" t="s">
        <v>465</v>
      </c>
      <c r="AU1838"/>
      <c r="AV1838"/>
      <c r="AW1838"/>
      <c r="AX1838"/>
      <c r="BC1838" s="173"/>
      <c r="BD1838" s="173"/>
      <c r="BE1838" s="173"/>
      <c r="BF1838" s="173"/>
      <c r="BG1838" s="166"/>
      <c r="BH1838" s="166"/>
      <c r="BI1838" s="160"/>
      <c r="BJ1838" s="43">
        <f t="shared" si="168"/>
        <v>0</v>
      </c>
      <c r="BK1838" s="44"/>
      <c r="BL1838" s="44"/>
      <c r="BM1838" s="44"/>
      <c r="BN1838" s="44"/>
      <c r="BR1838" s="2" t="s">
        <v>10975</v>
      </c>
    </row>
    <row r="1839" spans="1:70" x14ac:dyDescent="0.2">
      <c r="A1839" t="s">
        <v>3183</v>
      </c>
      <c r="B1839" t="s">
        <v>10008</v>
      </c>
      <c r="C1839" t="s">
        <v>81</v>
      </c>
      <c r="D1839" t="s">
        <v>1490</v>
      </c>
      <c r="E1839" t="s">
        <v>83</v>
      </c>
      <c r="F1839" t="s">
        <v>43</v>
      </c>
      <c r="G1839" s="22">
        <v>32</v>
      </c>
      <c r="H1839" s="22">
        <v>32</v>
      </c>
      <c r="I1839" s="22">
        <f t="shared" si="169"/>
        <v>32</v>
      </c>
      <c r="J1839" s="22"/>
      <c r="K1839" s="90"/>
      <c r="L1839" s="90"/>
      <c r="M1839" s="2"/>
      <c r="N1839" t="s">
        <v>35</v>
      </c>
      <c r="O1839" t="s">
        <v>35</v>
      </c>
      <c r="P1839" t="s">
        <v>89</v>
      </c>
      <c r="Q1839" t="s">
        <v>3230</v>
      </c>
      <c r="U1839" s="2" t="s">
        <v>37</v>
      </c>
      <c r="V1839" t="s">
        <v>10104</v>
      </c>
      <c r="Y1839" s="90"/>
      <c r="Z1839" s="113">
        <v>2</v>
      </c>
      <c r="AA1839" s="22">
        <v>75</v>
      </c>
      <c r="AB1839" s="22"/>
      <c r="AC1839" s="22"/>
      <c r="AD1839" s="22"/>
      <c r="AE1839" s="120" t="s">
        <v>10080</v>
      </c>
      <c r="AF1839" t="s">
        <v>10105</v>
      </c>
      <c r="AI1839" t="s">
        <v>677</v>
      </c>
      <c r="AK1839" t="s">
        <v>44</v>
      </c>
      <c r="AN1839" t="s">
        <v>465</v>
      </c>
      <c r="AU1839" s="118">
        <v>14</v>
      </c>
      <c r="AV1839"/>
      <c r="AW1839" s="2">
        <f>AA1839</f>
        <v>75</v>
      </c>
      <c r="AX1839"/>
      <c r="BC1839" s="173"/>
      <c r="BD1839" s="173"/>
      <c r="BE1839" s="173"/>
      <c r="BF1839" s="173"/>
      <c r="BG1839" s="166"/>
      <c r="BH1839" s="166"/>
      <c r="BI1839" s="160"/>
      <c r="BJ1839" s="43">
        <f t="shared" si="168"/>
        <v>0</v>
      </c>
      <c r="BM1839" s="43">
        <f>BJ1839*AU1839/AW1839</f>
        <v>0</v>
      </c>
      <c r="BR1839" s="2" t="s">
        <v>10975</v>
      </c>
    </row>
    <row r="1840" spans="1:70" x14ac:dyDescent="0.2">
      <c r="A1840" t="s">
        <v>3183</v>
      </c>
      <c r="B1840" t="s">
        <v>10008</v>
      </c>
      <c r="C1840" t="s">
        <v>41</v>
      </c>
      <c r="D1840" t="s">
        <v>1490</v>
      </c>
      <c r="E1840" t="s">
        <v>83</v>
      </c>
      <c r="F1840" t="s">
        <v>43</v>
      </c>
      <c r="G1840" s="22">
        <v>32</v>
      </c>
      <c r="H1840" s="22">
        <v>32</v>
      </c>
      <c r="I1840" s="22">
        <f t="shared" si="169"/>
        <v>32</v>
      </c>
      <c r="J1840" s="22"/>
      <c r="K1840" s="90"/>
      <c r="L1840" s="90"/>
      <c r="M1840" s="2"/>
      <c r="N1840" t="s">
        <v>35</v>
      </c>
      <c r="O1840" t="s">
        <v>35</v>
      </c>
      <c r="P1840" t="s">
        <v>36</v>
      </c>
      <c r="Q1840" t="s">
        <v>3186</v>
      </c>
      <c r="U1840" s="2" t="s">
        <v>37</v>
      </c>
      <c r="V1840" t="s">
        <v>10106</v>
      </c>
      <c r="Y1840" s="90"/>
      <c r="Z1840" s="2">
        <v>6</v>
      </c>
      <c r="AA1840" s="22">
        <v>33</v>
      </c>
      <c r="AB1840" s="22"/>
      <c r="AC1840" s="22"/>
      <c r="AD1840" s="22"/>
      <c r="AE1840" s="121" t="s">
        <v>8830</v>
      </c>
      <c r="AF1840" t="s">
        <v>10107</v>
      </c>
      <c r="AI1840" t="s">
        <v>677</v>
      </c>
      <c r="AK1840" t="s">
        <v>44</v>
      </c>
      <c r="AN1840" t="s">
        <v>465</v>
      </c>
      <c r="AU1840"/>
      <c r="AV1840" s="118">
        <v>8</v>
      </c>
      <c r="AW1840" s="2">
        <f>AA1840</f>
        <v>33</v>
      </c>
      <c r="AX1840"/>
      <c r="BC1840" s="173"/>
      <c r="BD1840" s="173"/>
      <c r="BE1840" s="173"/>
      <c r="BF1840" s="173"/>
      <c r="BG1840" s="166"/>
      <c r="BH1840" s="166"/>
      <c r="BI1840" s="160"/>
      <c r="BJ1840" s="43">
        <f t="shared" si="168"/>
        <v>0</v>
      </c>
      <c r="BN1840" s="43">
        <f>BJ1840*AV1840/AW1840</f>
        <v>0</v>
      </c>
      <c r="BR1840" s="2" t="s">
        <v>10975</v>
      </c>
    </row>
    <row r="1841" spans="1:70" x14ac:dyDescent="0.2">
      <c r="A1841" t="s">
        <v>3183</v>
      </c>
      <c r="B1841" t="s">
        <v>3670</v>
      </c>
      <c r="C1841" t="s">
        <v>81</v>
      </c>
      <c r="D1841" t="s">
        <v>82</v>
      </c>
      <c r="E1841" t="s">
        <v>83</v>
      </c>
      <c r="F1841" t="s">
        <v>34</v>
      </c>
      <c r="G1841" s="22">
        <v>16</v>
      </c>
      <c r="H1841" s="22">
        <v>16</v>
      </c>
      <c r="I1841" s="22">
        <f t="shared" si="169"/>
        <v>16</v>
      </c>
      <c r="J1841" s="22"/>
      <c r="K1841" s="90"/>
      <c r="L1841" s="90"/>
      <c r="M1841" s="2"/>
      <c r="N1841" t="s">
        <v>35</v>
      </c>
      <c r="O1841" t="s">
        <v>35</v>
      </c>
      <c r="P1841" t="s">
        <v>36</v>
      </c>
      <c r="Q1841" t="s">
        <v>10108</v>
      </c>
      <c r="U1841" s="2" t="s">
        <v>37</v>
      </c>
      <c r="V1841" t="s">
        <v>10109</v>
      </c>
      <c r="Y1841" s="90"/>
      <c r="Z1841" s="2">
        <v>1</v>
      </c>
      <c r="AA1841" s="22">
        <v>41</v>
      </c>
      <c r="AB1841" s="22"/>
      <c r="AC1841" s="22"/>
      <c r="AD1841" s="22"/>
      <c r="AE1841" s="22"/>
      <c r="AF1841" t="s">
        <v>1445</v>
      </c>
      <c r="AI1841" t="s">
        <v>144</v>
      </c>
      <c r="AK1841" t="s">
        <v>51</v>
      </c>
      <c r="AN1841" t="s">
        <v>465</v>
      </c>
      <c r="AU1841"/>
      <c r="AV1841"/>
      <c r="AW1841"/>
      <c r="AX1841"/>
      <c r="BC1841" s="173"/>
      <c r="BD1841" s="173"/>
      <c r="BE1841" s="173"/>
      <c r="BF1841" s="173"/>
      <c r="BG1841" s="166"/>
      <c r="BH1841" s="166"/>
      <c r="BI1841" s="160"/>
      <c r="BJ1841" s="43">
        <f t="shared" si="168"/>
        <v>0</v>
      </c>
      <c r="BK1841" s="44"/>
      <c r="BL1841" s="44"/>
      <c r="BM1841" s="44"/>
      <c r="BN1841" s="44"/>
      <c r="BR1841" s="2" t="s">
        <v>10975</v>
      </c>
    </row>
    <row r="1842" spans="1:70" x14ac:dyDescent="0.2">
      <c r="A1842" t="s">
        <v>3183</v>
      </c>
      <c r="B1842" t="s">
        <v>3670</v>
      </c>
      <c r="C1842" t="s">
        <v>81</v>
      </c>
      <c r="D1842" t="s">
        <v>82</v>
      </c>
      <c r="E1842" t="s">
        <v>83</v>
      </c>
      <c r="F1842" t="s">
        <v>34</v>
      </c>
      <c r="G1842" s="22">
        <v>16</v>
      </c>
      <c r="H1842" s="22">
        <v>16</v>
      </c>
      <c r="I1842" s="22">
        <f t="shared" si="169"/>
        <v>16</v>
      </c>
      <c r="J1842" s="22"/>
      <c r="K1842" s="90"/>
      <c r="L1842" s="90"/>
      <c r="M1842" s="2"/>
      <c r="N1842" t="s">
        <v>35</v>
      </c>
      <c r="O1842" t="s">
        <v>35</v>
      </c>
      <c r="P1842" t="s">
        <v>36</v>
      </c>
      <c r="Q1842" t="s">
        <v>10108</v>
      </c>
      <c r="U1842" s="2" t="s">
        <v>37</v>
      </c>
      <c r="V1842" t="s">
        <v>10110</v>
      </c>
      <c r="Y1842" s="90"/>
      <c r="Z1842" s="2">
        <v>1</v>
      </c>
      <c r="AA1842" s="22">
        <v>46</v>
      </c>
      <c r="AB1842" s="22"/>
      <c r="AC1842" s="22"/>
      <c r="AD1842" s="22"/>
      <c r="AE1842" s="22"/>
      <c r="AF1842" t="s">
        <v>7383</v>
      </c>
      <c r="AI1842" t="s">
        <v>144</v>
      </c>
      <c r="AK1842" t="s">
        <v>51</v>
      </c>
      <c r="AN1842" t="s">
        <v>465</v>
      </c>
      <c r="AU1842"/>
      <c r="AV1842"/>
      <c r="AW1842"/>
      <c r="AX1842"/>
      <c r="BC1842" s="173"/>
      <c r="BD1842" s="173"/>
      <c r="BE1842" s="173"/>
      <c r="BF1842" s="173"/>
      <c r="BG1842" s="166"/>
      <c r="BH1842" s="166"/>
      <c r="BI1842" s="160"/>
      <c r="BJ1842" s="43">
        <f t="shared" si="168"/>
        <v>0</v>
      </c>
      <c r="BK1842" s="44"/>
      <c r="BL1842" s="44"/>
      <c r="BM1842" s="44"/>
      <c r="BN1842" s="44"/>
      <c r="BR1842" s="2" t="s">
        <v>10975</v>
      </c>
    </row>
    <row r="1843" spans="1:70" x14ac:dyDescent="0.2">
      <c r="A1843" t="s">
        <v>3183</v>
      </c>
      <c r="B1843" t="s">
        <v>3670</v>
      </c>
      <c r="C1843" t="s">
        <v>81</v>
      </c>
      <c r="D1843" t="s">
        <v>82</v>
      </c>
      <c r="E1843" t="s">
        <v>83</v>
      </c>
      <c r="F1843" t="s">
        <v>34</v>
      </c>
      <c r="G1843" s="22">
        <v>16</v>
      </c>
      <c r="H1843" s="22">
        <v>16</v>
      </c>
      <c r="I1843" s="22">
        <f t="shared" si="169"/>
        <v>16</v>
      </c>
      <c r="J1843" s="22"/>
      <c r="K1843" s="90"/>
      <c r="L1843" s="90"/>
      <c r="M1843" s="2"/>
      <c r="N1843" t="s">
        <v>35</v>
      </c>
      <c r="O1843" t="s">
        <v>35</v>
      </c>
      <c r="P1843" t="s">
        <v>36</v>
      </c>
      <c r="Q1843" t="s">
        <v>10108</v>
      </c>
      <c r="U1843" s="2" t="s">
        <v>37</v>
      </c>
      <c r="V1843" t="s">
        <v>10111</v>
      </c>
      <c r="Y1843" s="90"/>
      <c r="Z1843" s="2">
        <v>1</v>
      </c>
      <c r="AA1843" s="22">
        <v>42</v>
      </c>
      <c r="AB1843" s="22"/>
      <c r="AC1843" s="22"/>
      <c r="AD1843" s="22"/>
      <c r="AE1843" s="22"/>
      <c r="AF1843" t="s">
        <v>2289</v>
      </c>
      <c r="AI1843" t="s">
        <v>144</v>
      </c>
      <c r="AK1843" t="s">
        <v>51</v>
      </c>
      <c r="AN1843" t="s">
        <v>465</v>
      </c>
      <c r="AU1843"/>
      <c r="AV1843"/>
      <c r="AW1843"/>
      <c r="AX1843"/>
      <c r="BC1843" s="173"/>
      <c r="BD1843" s="173"/>
      <c r="BE1843" s="173"/>
      <c r="BF1843" s="173"/>
      <c r="BG1843" s="166"/>
      <c r="BH1843" s="166"/>
      <c r="BI1843" s="160"/>
      <c r="BJ1843" s="43">
        <f t="shared" si="168"/>
        <v>0</v>
      </c>
      <c r="BK1843" s="44"/>
      <c r="BL1843" s="44"/>
      <c r="BM1843" s="44"/>
      <c r="BN1843" s="44"/>
      <c r="BR1843" s="2" t="s">
        <v>10975</v>
      </c>
    </row>
    <row r="1844" spans="1:70" x14ac:dyDescent="0.2">
      <c r="A1844" t="s">
        <v>3183</v>
      </c>
      <c r="B1844" t="s">
        <v>3670</v>
      </c>
      <c r="C1844" t="s">
        <v>81</v>
      </c>
      <c r="D1844" t="s">
        <v>82</v>
      </c>
      <c r="E1844" t="s">
        <v>83</v>
      </c>
      <c r="F1844" t="s">
        <v>34</v>
      </c>
      <c r="G1844" s="22">
        <v>16</v>
      </c>
      <c r="H1844" s="22">
        <v>16</v>
      </c>
      <c r="I1844" s="22">
        <f t="shared" si="169"/>
        <v>16</v>
      </c>
      <c r="J1844" s="22"/>
      <c r="K1844" s="90"/>
      <c r="L1844" s="90"/>
      <c r="M1844" s="2"/>
      <c r="N1844" t="s">
        <v>35</v>
      </c>
      <c r="O1844" t="s">
        <v>35</v>
      </c>
      <c r="P1844" t="s">
        <v>36</v>
      </c>
      <c r="Q1844" t="s">
        <v>10108</v>
      </c>
      <c r="U1844" s="2" t="s">
        <v>37</v>
      </c>
      <c r="V1844" t="s">
        <v>3672</v>
      </c>
      <c r="Y1844" s="90"/>
      <c r="Z1844" s="2">
        <v>1</v>
      </c>
      <c r="AA1844" s="22">
        <v>41</v>
      </c>
      <c r="AB1844" s="22"/>
      <c r="AC1844" s="22"/>
      <c r="AD1844" s="22"/>
      <c r="AE1844" s="22"/>
      <c r="AF1844" t="s">
        <v>10112</v>
      </c>
      <c r="AI1844" t="s">
        <v>144</v>
      </c>
      <c r="AK1844" t="s">
        <v>51</v>
      </c>
      <c r="AN1844" t="s">
        <v>465</v>
      </c>
      <c r="AU1844"/>
      <c r="AV1844"/>
      <c r="AW1844"/>
      <c r="AX1844"/>
      <c r="BC1844" s="173"/>
      <c r="BD1844" s="173"/>
      <c r="BE1844" s="173"/>
      <c r="BF1844" s="173"/>
      <c r="BG1844" s="166"/>
      <c r="BH1844" s="166"/>
      <c r="BI1844" s="160"/>
      <c r="BJ1844" s="43">
        <f t="shared" si="168"/>
        <v>0</v>
      </c>
      <c r="BK1844" s="44"/>
      <c r="BL1844" s="44"/>
      <c r="BM1844" s="44"/>
      <c r="BN1844" s="44"/>
      <c r="BR1844" s="2" t="s">
        <v>10975</v>
      </c>
    </row>
    <row r="1845" spans="1:70" x14ac:dyDescent="0.2">
      <c r="A1845" t="s">
        <v>3183</v>
      </c>
      <c r="B1845" t="s">
        <v>3670</v>
      </c>
      <c r="C1845" t="s">
        <v>81</v>
      </c>
      <c r="D1845" t="s">
        <v>82</v>
      </c>
      <c r="E1845" t="s">
        <v>83</v>
      </c>
      <c r="F1845" t="s">
        <v>34</v>
      </c>
      <c r="G1845" s="22">
        <v>16</v>
      </c>
      <c r="H1845" s="22">
        <v>16</v>
      </c>
      <c r="I1845" s="22">
        <f t="shared" si="169"/>
        <v>16</v>
      </c>
      <c r="J1845" s="22"/>
      <c r="K1845" s="90"/>
      <c r="L1845" s="90"/>
      <c r="M1845" s="2"/>
      <c r="N1845" t="s">
        <v>35</v>
      </c>
      <c r="O1845" t="s">
        <v>35</v>
      </c>
      <c r="P1845" t="s">
        <v>36</v>
      </c>
      <c r="Q1845" t="s">
        <v>10108</v>
      </c>
      <c r="U1845" s="2" t="s">
        <v>37</v>
      </c>
      <c r="V1845" t="s">
        <v>3673</v>
      </c>
      <c r="Y1845" s="90"/>
      <c r="Z1845" s="2">
        <v>1</v>
      </c>
      <c r="AA1845" s="22">
        <v>47</v>
      </c>
      <c r="AB1845" s="22"/>
      <c r="AC1845" s="22"/>
      <c r="AD1845" s="22"/>
      <c r="AE1845" s="22"/>
      <c r="AF1845" t="s">
        <v>10113</v>
      </c>
      <c r="AI1845" t="s">
        <v>144</v>
      </c>
      <c r="AK1845" t="s">
        <v>51</v>
      </c>
      <c r="AN1845" t="s">
        <v>465</v>
      </c>
      <c r="AU1845"/>
      <c r="AV1845"/>
      <c r="AW1845"/>
      <c r="AX1845"/>
      <c r="BC1845" s="173"/>
      <c r="BD1845" s="173"/>
      <c r="BE1845" s="173"/>
      <c r="BF1845" s="173"/>
      <c r="BG1845" s="166"/>
      <c r="BH1845" s="166"/>
      <c r="BI1845" s="160"/>
      <c r="BJ1845" s="43">
        <f t="shared" si="168"/>
        <v>0</v>
      </c>
      <c r="BK1845" s="44"/>
      <c r="BL1845" s="44"/>
      <c r="BM1845" s="44"/>
      <c r="BN1845" s="44"/>
      <c r="BR1845" s="2" t="s">
        <v>10975</v>
      </c>
    </row>
    <row r="1846" spans="1:70" x14ac:dyDescent="0.2">
      <c r="A1846" t="s">
        <v>3183</v>
      </c>
      <c r="B1846" t="s">
        <v>3670</v>
      </c>
      <c r="C1846" t="s">
        <v>81</v>
      </c>
      <c r="D1846" t="s">
        <v>82</v>
      </c>
      <c r="E1846" t="s">
        <v>83</v>
      </c>
      <c r="F1846" t="s">
        <v>34</v>
      </c>
      <c r="G1846" s="22">
        <v>16</v>
      </c>
      <c r="H1846" s="22">
        <v>16</v>
      </c>
      <c r="I1846" s="22">
        <f t="shared" si="169"/>
        <v>16</v>
      </c>
      <c r="J1846" s="22"/>
      <c r="K1846" s="90"/>
      <c r="L1846" s="90"/>
      <c r="M1846" s="2"/>
      <c r="N1846" t="s">
        <v>35</v>
      </c>
      <c r="O1846" t="s">
        <v>35</v>
      </c>
      <c r="P1846" t="s">
        <v>36</v>
      </c>
      <c r="Q1846" t="s">
        <v>3671</v>
      </c>
      <c r="U1846" s="2" t="s">
        <v>37</v>
      </c>
      <c r="V1846" t="s">
        <v>3674</v>
      </c>
      <c r="Y1846" s="90"/>
      <c r="Z1846" s="2">
        <v>1</v>
      </c>
      <c r="AA1846" s="22">
        <v>55</v>
      </c>
      <c r="AB1846" s="22"/>
      <c r="AC1846" s="22"/>
      <c r="AD1846" s="22"/>
      <c r="AE1846" s="22"/>
      <c r="AF1846" t="s">
        <v>10114</v>
      </c>
      <c r="AI1846" t="s">
        <v>144</v>
      </c>
      <c r="AK1846" t="s">
        <v>51</v>
      </c>
      <c r="AN1846" t="s">
        <v>465</v>
      </c>
      <c r="AU1846"/>
      <c r="AV1846"/>
      <c r="AW1846"/>
      <c r="AX1846"/>
      <c r="BC1846" s="173"/>
      <c r="BD1846" s="173"/>
      <c r="BE1846" s="173"/>
      <c r="BF1846" s="173"/>
      <c r="BG1846" s="166"/>
      <c r="BH1846" s="166"/>
      <c r="BI1846" s="160"/>
      <c r="BJ1846" s="43">
        <f t="shared" si="168"/>
        <v>0</v>
      </c>
      <c r="BK1846" s="44"/>
      <c r="BL1846" s="44"/>
      <c r="BM1846" s="44"/>
      <c r="BN1846" s="44"/>
      <c r="BR1846" s="2" t="s">
        <v>10975</v>
      </c>
    </row>
    <row r="1847" spans="1:70" x14ac:dyDescent="0.2">
      <c r="A1847" t="s">
        <v>3183</v>
      </c>
      <c r="B1847" t="s">
        <v>3670</v>
      </c>
      <c r="C1847" t="s">
        <v>81</v>
      </c>
      <c r="D1847" t="s">
        <v>82</v>
      </c>
      <c r="E1847" t="s">
        <v>83</v>
      </c>
      <c r="F1847" t="s">
        <v>34</v>
      </c>
      <c r="G1847" s="22">
        <v>16</v>
      </c>
      <c r="H1847" s="22">
        <v>16</v>
      </c>
      <c r="I1847" s="22">
        <f t="shared" si="169"/>
        <v>16</v>
      </c>
      <c r="J1847" s="22"/>
      <c r="K1847" s="90"/>
      <c r="L1847" s="90"/>
      <c r="M1847" s="2"/>
      <c r="N1847" t="s">
        <v>35</v>
      </c>
      <c r="O1847" t="s">
        <v>35</v>
      </c>
      <c r="P1847" t="s">
        <v>36</v>
      </c>
      <c r="Q1847" t="s">
        <v>3671</v>
      </c>
      <c r="U1847" s="2" t="s">
        <v>37</v>
      </c>
      <c r="V1847" t="s">
        <v>3676</v>
      </c>
      <c r="Y1847" s="90"/>
      <c r="Z1847" s="2">
        <v>2</v>
      </c>
      <c r="AA1847" s="22">
        <v>87</v>
      </c>
      <c r="AB1847" s="22"/>
      <c r="AC1847" s="22"/>
      <c r="AD1847" s="22"/>
      <c r="AE1847" s="22"/>
      <c r="AF1847" t="s">
        <v>10115</v>
      </c>
      <c r="AI1847" t="s">
        <v>144</v>
      </c>
      <c r="AK1847" t="s">
        <v>51</v>
      </c>
      <c r="AN1847" t="s">
        <v>465</v>
      </c>
      <c r="AU1847"/>
      <c r="AV1847"/>
      <c r="AW1847"/>
      <c r="AX1847"/>
      <c r="BC1847" s="173"/>
      <c r="BD1847" s="173"/>
      <c r="BE1847" s="173"/>
      <c r="BF1847" s="173"/>
      <c r="BG1847" s="166"/>
      <c r="BH1847" s="166"/>
      <c r="BI1847" s="160"/>
      <c r="BJ1847" s="43">
        <f t="shared" si="168"/>
        <v>0</v>
      </c>
      <c r="BK1847" s="44"/>
      <c r="BL1847" s="44"/>
      <c r="BM1847" s="44"/>
      <c r="BN1847" s="44"/>
      <c r="BR1847" s="2" t="s">
        <v>10975</v>
      </c>
    </row>
    <row r="1848" spans="1:70" x14ac:dyDescent="0.2">
      <c r="A1848" t="s">
        <v>3183</v>
      </c>
      <c r="B1848" t="s">
        <v>3670</v>
      </c>
      <c r="C1848" t="s">
        <v>81</v>
      </c>
      <c r="D1848" t="s">
        <v>82</v>
      </c>
      <c r="E1848" t="s">
        <v>83</v>
      </c>
      <c r="F1848" t="s">
        <v>34</v>
      </c>
      <c r="G1848" s="22">
        <v>16</v>
      </c>
      <c r="H1848" s="22">
        <v>16</v>
      </c>
      <c r="I1848" s="22">
        <f t="shared" si="169"/>
        <v>16</v>
      </c>
      <c r="J1848" s="22"/>
      <c r="K1848" s="90"/>
      <c r="L1848" s="90"/>
      <c r="M1848" s="2"/>
      <c r="N1848" t="s">
        <v>35</v>
      </c>
      <c r="O1848" t="s">
        <v>35</v>
      </c>
      <c r="P1848" t="s">
        <v>36</v>
      </c>
      <c r="Q1848" t="s">
        <v>3686</v>
      </c>
      <c r="U1848" s="2" t="s">
        <v>37</v>
      </c>
      <c r="V1848" t="s">
        <v>3678</v>
      </c>
      <c r="Y1848" s="90"/>
      <c r="Z1848" s="2">
        <v>1</v>
      </c>
      <c r="AA1848" s="22">
        <v>71</v>
      </c>
      <c r="AB1848" s="22"/>
      <c r="AC1848" s="22"/>
      <c r="AD1848" s="22"/>
      <c r="AE1848" s="45" t="s">
        <v>8719</v>
      </c>
      <c r="AF1848" t="s">
        <v>4210</v>
      </c>
      <c r="AI1848" t="s">
        <v>144</v>
      </c>
      <c r="AK1848" t="s">
        <v>51</v>
      </c>
      <c r="AN1848" t="s">
        <v>465</v>
      </c>
      <c r="AU1848"/>
      <c r="AX1848"/>
      <c r="BC1848" s="173"/>
      <c r="BD1848" s="173"/>
      <c r="BE1848" s="173"/>
      <c r="BF1848" s="173"/>
      <c r="BG1848" s="166"/>
      <c r="BH1848" s="166"/>
      <c r="BI1848" s="160"/>
      <c r="BJ1848" s="43">
        <f t="shared" si="168"/>
        <v>0</v>
      </c>
      <c r="BK1848" s="44"/>
      <c r="BL1848" s="44"/>
      <c r="BM1848" s="44"/>
      <c r="BN1848" s="43">
        <f>BJ1848</f>
        <v>0</v>
      </c>
      <c r="BR1848" s="2" t="s">
        <v>10975</v>
      </c>
    </row>
    <row r="1849" spans="1:70" x14ac:dyDescent="0.2">
      <c r="A1849" t="s">
        <v>3183</v>
      </c>
      <c r="B1849" t="s">
        <v>3670</v>
      </c>
      <c r="C1849" t="s">
        <v>81</v>
      </c>
      <c r="D1849" t="s">
        <v>82</v>
      </c>
      <c r="E1849" t="s">
        <v>83</v>
      </c>
      <c r="F1849" t="s">
        <v>34</v>
      </c>
      <c r="G1849" s="22">
        <v>16</v>
      </c>
      <c r="H1849" s="22">
        <v>16</v>
      </c>
      <c r="I1849" s="22">
        <f t="shared" si="169"/>
        <v>16</v>
      </c>
      <c r="J1849" s="22"/>
      <c r="K1849" s="90"/>
      <c r="L1849" s="90"/>
      <c r="M1849" s="2"/>
      <c r="N1849" t="s">
        <v>35</v>
      </c>
      <c r="O1849" t="s">
        <v>35</v>
      </c>
      <c r="P1849" t="s">
        <v>36</v>
      </c>
      <c r="Q1849" t="s">
        <v>3686</v>
      </c>
      <c r="U1849" s="2" t="s">
        <v>37</v>
      </c>
      <c r="V1849" t="s">
        <v>3679</v>
      </c>
      <c r="Y1849" s="90"/>
      <c r="Z1849" s="2">
        <v>1</v>
      </c>
      <c r="AA1849" s="22">
        <v>69</v>
      </c>
      <c r="AB1849" s="22"/>
      <c r="AC1849" s="22"/>
      <c r="AD1849" s="22"/>
      <c r="AE1849" s="45" t="s">
        <v>8719</v>
      </c>
      <c r="AF1849" t="s">
        <v>4212</v>
      </c>
      <c r="AI1849" t="s">
        <v>144</v>
      </c>
      <c r="AK1849" t="s">
        <v>51</v>
      </c>
      <c r="AN1849" t="s">
        <v>465</v>
      </c>
      <c r="AU1849"/>
      <c r="AX1849"/>
      <c r="BC1849" s="173"/>
      <c r="BD1849" s="173"/>
      <c r="BE1849" s="173"/>
      <c r="BF1849" s="173"/>
      <c r="BG1849" s="166"/>
      <c r="BH1849" s="166"/>
      <c r="BI1849" s="160"/>
      <c r="BJ1849" s="43">
        <f t="shared" si="168"/>
        <v>0</v>
      </c>
      <c r="BK1849" s="44"/>
      <c r="BL1849" s="44"/>
      <c r="BM1849" s="44"/>
      <c r="BN1849" s="43">
        <f>BJ1849</f>
        <v>0</v>
      </c>
      <c r="BR1849" s="2" t="s">
        <v>10975</v>
      </c>
    </row>
    <row r="1850" spans="1:70" x14ac:dyDescent="0.2">
      <c r="A1850" t="s">
        <v>3183</v>
      </c>
      <c r="B1850" t="s">
        <v>3670</v>
      </c>
      <c r="C1850" t="s">
        <v>81</v>
      </c>
      <c r="D1850" t="s">
        <v>82</v>
      </c>
      <c r="E1850" t="s">
        <v>83</v>
      </c>
      <c r="F1850" t="s">
        <v>34</v>
      </c>
      <c r="G1850" s="22">
        <v>16</v>
      </c>
      <c r="H1850" s="22">
        <v>16</v>
      </c>
      <c r="I1850" s="22">
        <f t="shared" si="169"/>
        <v>16</v>
      </c>
      <c r="J1850" s="22"/>
      <c r="K1850" s="90"/>
      <c r="L1850" s="90"/>
      <c r="M1850" s="2"/>
      <c r="N1850" t="s">
        <v>35</v>
      </c>
      <c r="O1850" t="s">
        <v>35</v>
      </c>
      <c r="P1850" t="s">
        <v>36</v>
      </c>
      <c r="Q1850" t="s">
        <v>3686</v>
      </c>
      <c r="U1850" s="2" t="s">
        <v>37</v>
      </c>
      <c r="V1850" t="s">
        <v>3680</v>
      </c>
      <c r="Y1850" s="90"/>
      <c r="Z1850" s="2">
        <v>1</v>
      </c>
      <c r="AA1850" s="22">
        <v>68</v>
      </c>
      <c r="AB1850" s="22"/>
      <c r="AC1850" s="22"/>
      <c r="AD1850" s="22"/>
      <c r="AE1850" s="22"/>
      <c r="AF1850" t="s">
        <v>1449</v>
      </c>
      <c r="AI1850" t="s">
        <v>144</v>
      </c>
      <c r="AK1850" t="s">
        <v>51</v>
      </c>
      <c r="AN1850" t="s">
        <v>465</v>
      </c>
      <c r="AU1850"/>
      <c r="AV1850"/>
      <c r="AW1850"/>
      <c r="AX1850"/>
      <c r="BC1850" s="173"/>
      <c r="BD1850" s="173"/>
      <c r="BE1850" s="173"/>
      <c r="BF1850" s="173"/>
      <c r="BG1850" s="166"/>
      <c r="BH1850" s="166"/>
      <c r="BI1850" s="160"/>
      <c r="BJ1850" s="43">
        <f t="shared" si="168"/>
        <v>0</v>
      </c>
      <c r="BK1850" s="44"/>
      <c r="BL1850" s="44"/>
      <c r="BM1850" s="44"/>
      <c r="BN1850" s="44"/>
      <c r="BR1850" s="2" t="s">
        <v>10975</v>
      </c>
    </row>
    <row r="1851" spans="1:70" x14ac:dyDescent="0.2">
      <c r="A1851" t="s">
        <v>3183</v>
      </c>
      <c r="B1851" t="s">
        <v>3670</v>
      </c>
      <c r="C1851" t="s">
        <v>81</v>
      </c>
      <c r="D1851" t="s">
        <v>82</v>
      </c>
      <c r="E1851" t="s">
        <v>83</v>
      </c>
      <c r="F1851" t="s">
        <v>34</v>
      </c>
      <c r="G1851" s="22">
        <v>16</v>
      </c>
      <c r="H1851" s="22">
        <v>16</v>
      </c>
      <c r="I1851" s="22">
        <f t="shared" si="169"/>
        <v>16</v>
      </c>
      <c r="J1851" s="22"/>
      <c r="K1851" s="90"/>
      <c r="L1851" s="90"/>
      <c r="M1851" s="2"/>
      <c r="N1851" t="s">
        <v>35</v>
      </c>
      <c r="O1851" t="s">
        <v>35</v>
      </c>
      <c r="P1851" t="s">
        <v>36</v>
      </c>
      <c r="Q1851" t="s">
        <v>3686</v>
      </c>
      <c r="U1851" s="2" t="s">
        <v>37</v>
      </c>
      <c r="V1851" t="s">
        <v>3682</v>
      </c>
      <c r="Y1851" s="90"/>
      <c r="Z1851" s="2">
        <v>1</v>
      </c>
      <c r="AA1851" s="22">
        <v>76</v>
      </c>
      <c r="AB1851" s="22"/>
      <c r="AC1851" s="22"/>
      <c r="AD1851" s="22"/>
      <c r="AE1851" s="22"/>
      <c r="AF1851" t="s">
        <v>1563</v>
      </c>
      <c r="AI1851" t="s">
        <v>144</v>
      </c>
      <c r="AK1851" t="s">
        <v>51</v>
      </c>
      <c r="AN1851" t="s">
        <v>465</v>
      </c>
      <c r="AU1851"/>
      <c r="AV1851"/>
      <c r="AW1851"/>
      <c r="AX1851"/>
      <c r="BC1851" s="173"/>
      <c r="BD1851" s="173"/>
      <c r="BE1851" s="173"/>
      <c r="BF1851" s="173"/>
      <c r="BG1851" s="166"/>
      <c r="BH1851" s="166"/>
      <c r="BI1851" s="160"/>
      <c r="BJ1851" s="43">
        <f t="shared" si="168"/>
        <v>0</v>
      </c>
      <c r="BK1851" s="44"/>
      <c r="BL1851" s="44"/>
      <c r="BM1851" s="44"/>
      <c r="BN1851" s="44"/>
      <c r="BR1851" s="2" t="s">
        <v>10975</v>
      </c>
    </row>
    <row r="1852" spans="1:70" x14ac:dyDescent="0.2">
      <c r="A1852" t="s">
        <v>3183</v>
      </c>
      <c r="B1852" t="s">
        <v>3670</v>
      </c>
      <c r="C1852" t="s">
        <v>81</v>
      </c>
      <c r="D1852" t="s">
        <v>82</v>
      </c>
      <c r="E1852" t="s">
        <v>83</v>
      </c>
      <c r="F1852" t="s">
        <v>34</v>
      </c>
      <c r="G1852" s="22">
        <v>16</v>
      </c>
      <c r="H1852" s="22">
        <v>16</v>
      </c>
      <c r="I1852" s="22">
        <f t="shared" si="169"/>
        <v>16</v>
      </c>
      <c r="J1852" s="22"/>
      <c r="K1852" s="90"/>
      <c r="L1852" s="90"/>
      <c r="M1852" s="2"/>
      <c r="N1852" t="s">
        <v>35</v>
      </c>
      <c r="O1852" t="s">
        <v>35</v>
      </c>
      <c r="P1852" t="s">
        <v>36</v>
      </c>
      <c r="Q1852" t="s">
        <v>3686</v>
      </c>
      <c r="U1852" s="2" t="s">
        <v>37</v>
      </c>
      <c r="V1852" t="s">
        <v>3684</v>
      </c>
      <c r="Y1852" s="90"/>
      <c r="Z1852" s="2">
        <v>1</v>
      </c>
      <c r="AA1852" s="22">
        <v>48</v>
      </c>
      <c r="AB1852" s="22"/>
      <c r="AC1852" s="22"/>
      <c r="AD1852" s="22"/>
      <c r="AE1852" s="22"/>
      <c r="AF1852" t="s">
        <v>4252</v>
      </c>
      <c r="AI1852" t="s">
        <v>144</v>
      </c>
      <c r="AK1852" t="s">
        <v>51</v>
      </c>
      <c r="AN1852" t="s">
        <v>465</v>
      </c>
      <c r="AU1852"/>
      <c r="AV1852"/>
      <c r="AW1852"/>
      <c r="AX1852"/>
      <c r="BC1852" s="173"/>
      <c r="BD1852" s="173"/>
      <c r="BE1852" s="173"/>
      <c r="BF1852" s="173"/>
      <c r="BG1852" s="166"/>
      <c r="BH1852" s="166"/>
      <c r="BI1852" s="160"/>
      <c r="BJ1852" s="43">
        <f t="shared" si="168"/>
        <v>0</v>
      </c>
      <c r="BK1852" s="44"/>
      <c r="BL1852" s="44"/>
      <c r="BM1852" s="44"/>
      <c r="BN1852" s="44"/>
      <c r="BR1852" s="2" t="s">
        <v>10975</v>
      </c>
    </row>
    <row r="1853" spans="1:70" x14ac:dyDescent="0.2">
      <c r="A1853" t="s">
        <v>3183</v>
      </c>
      <c r="B1853" t="s">
        <v>3670</v>
      </c>
      <c r="C1853" t="s">
        <v>81</v>
      </c>
      <c r="D1853" t="s">
        <v>82</v>
      </c>
      <c r="E1853" t="s">
        <v>83</v>
      </c>
      <c r="F1853" t="s">
        <v>34</v>
      </c>
      <c r="G1853" s="22">
        <v>16</v>
      </c>
      <c r="H1853" s="22">
        <v>16</v>
      </c>
      <c r="I1853" s="22">
        <f t="shared" si="169"/>
        <v>16</v>
      </c>
      <c r="J1853" s="22"/>
      <c r="K1853" s="90"/>
      <c r="L1853" s="90"/>
      <c r="M1853" s="2"/>
      <c r="N1853" t="s">
        <v>35</v>
      </c>
      <c r="O1853" t="s">
        <v>35</v>
      </c>
      <c r="P1853" t="s">
        <v>36</v>
      </c>
      <c r="Q1853" t="s">
        <v>3914</v>
      </c>
      <c r="U1853" s="2" t="s">
        <v>37</v>
      </c>
      <c r="V1853" t="s">
        <v>3687</v>
      </c>
      <c r="Y1853" s="90"/>
      <c r="Z1853" s="2">
        <v>1</v>
      </c>
      <c r="AA1853" s="22">
        <v>47</v>
      </c>
      <c r="AB1853" s="22"/>
      <c r="AC1853" s="22"/>
      <c r="AD1853" s="22"/>
      <c r="AE1853" s="22"/>
      <c r="AF1853" t="s">
        <v>4254</v>
      </c>
      <c r="AI1853" t="s">
        <v>144</v>
      </c>
      <c r="AK1853" t="s">
        <v>51</v>
      </c>
      <c r="AN1853" t="s">
        <v>465</v>
      </c>
      <c r="AU1853"/>
      <c r="AV1853"/>
      <c r="AW1853"/>
      <c r="AX1853"/>
      <c r="BC1853" s="173"/>
      <c r="BD1853" s="173"/>
      <c r="BE1853" s="173"/>
      <c r="BF1853" s="173"/>
      <c r="BG1853" s="166"/>
      <c r="BH1853" s="166"/>
      <c r="BI1853" s="160"/>
      <c r="BJ1853" s="43">
        <f t="shared" si="168"/>
        <v>0</v>
      </c>
      <c r="BK1853" s="44"/>
      <c r="BL1853" s="44"/>
      <c r="BM1853" s="44"/>
      <c r="BN1853" s="44"/>
      <c r="BR1853" s="2" t="s">
        <v>10975</v>
      </c>
    </row>
    <row r="1854" spans="1:70" x14ac:dyDescent="0.2">
      <c r="A1854" t="s">
        <v>3183</v>
      </c>
      <c r="B1854" t="s">
        <v>3670</v>
      </c>
      <c r="C1854" t="s">
        <v>81</v>
      </c>
      <c r="D1854" t="s">
        <v>82</v>
      </c>
      <c r="E1854" t="s">
        <v>83</v>
      </c>
      <c r="F1854" t="s">
        <v>34</v>
      </c>
      <c r="G1854" s="22">
        <v>16</v>
      </c>
      <c r="H1854" s="22">
        <v>16</v>
      </c>
      <c r="I1854" s="22">
        <f t="shared" si="169"/>
        <v>16</v>
      </c>
      <c r="J1854" s="22"/>
      <c r="K1854" s="90"/>
      <c r="L1854" s="90"/>
      <c r="M1854" s="2"/>
      <c r="N1854" t="s">
        <v>35</v>
      </c>
      <c r="O1854" t="s">
        <v>35</v>
      </c>
      <c r="P1854" t="s">
        <v>36</v>
      </c>
      <c r="Q1854" t="s">
        <v>3914</v>
      </c>
      <c r="U1854" s="2" t="s">
        <v>37</v>
      </c>
      <c r="V1854" t="s">
        <v>3688</v>
      </c>
      <c r="Y1854" s="90"/>
      <c r="Z1854" s="2">
        <v>1</v>
      </c>
      <c r="AA1854" s="22">
        <v>34</v>
      </c>
      <c r="AB1854" s="22"/>
      <c r="AC1854" s="22"/>
      <c r="AD1854" s="22"/>
      <c r="AE1854" s="45" t="s">
        <v>7551</v>
      </c>
      <c r="AF1854" t="s">
        <v>7114</v>
      </c>
      <c r="AI1854" t="s">
        <v>144</v>
      </c>
      <c r="AK1854" t="s">
        <v>51</v>
      </c>
      <c r="AN1854" t="s">
        <v>465</v>
      </c>
      <c r="AV1854"/>
      <c r="AX1854"/>
      <c r="BC1854" s="173"/>
      <c r="BD1854" s="173"/>
      <c r="BE1854" s="173"/>
      <c r="BF1854" s="173"/>
      <c r="BG1854" s="166"/>
      <c r="BH1854" s="166"/>
      <c r="BI1854" s="160"/>
      <c r="BJ1854" s="43">
        <f t="shared" si="168"/>
        <v>0</v>
      </c>
      <c r="BK1854" s="44"/>
      <c r="BL1854" s="44"/>
      <c r="BM1854" s="43">
        <f>BJ1854</f>
        <v>0</v>
      </c>
      <c r="BN1854" s="44"/>
      <c r="BR1854" s="2" t="s">
        <v>10975</v>
      </c>
    </row>
    <row r="1855" spans="1:70" x14ac:dyDescent="0.2">
      <c r="A1855" t="s">
        <v>3183</v>
      </c>
      <c r="B1855" t="s">
        <v>3670</v>
      </c>
      <c r="C1855" t="s">
        <v>81</v>
      </c>
      <c r="D1855" t="s">
        <v>82</v>
      </c>
      <c r="E1855" t="s">
        <v>83</v>
      </c>
      <c r="F1855" t="s">
        <v>34</v>
      </c>
      <c r="G1855" s="22">
        <v>16</v>
      </c>
      <c r="H1855" s="22">
        <v>16</v>
      </c>
      <c r="I1855" s="22">
        <f t="shared" si="169"/>
        <v>16</v>
      </c>
      <c r="J1855" s="22"/>
      <c r="K1855" s="90"/>
      <c r="L1855" s="90"/>
      <c r="M1855" s="2"/>
      <c r="N1855" t="s">
        <v>35</v>
      </c>
      <c r="O1855" t="s">
        <v>35</v>
      </c>
      <c r="P1855" t="s">
        <v>36</v>
      </c>
      <c r="Q1855" t="s">
        <v>3675</v>
      </c>
      <c r="U1855" s="2" t="s">
        <v>37</v>
      </c>
      <c r="V1855" t="s">
        <v>3690</v>
      </c>
      <c r="Y1855" s="90"/>
      <c r="Z1855" s="2">
        <v>1</v>
      </c>
      <c r="AA1855" s="22">
        <v>35</v>
      </c>
      <c r="AB1855" s="22"/>
      <c r="AC1855" s="22"/>
      <c r="AD1855" s="22"/>
      <c r="AE1855" s="45" t="s">
        <v>7551</v>
      </c>
      <c r="AF1855" t="s">
        <v>7115</v>
      </c>
      <c r="AI1855" t="s">
        <v>144</v>
      </c>
      <c r="AK1855" t="s">
        <v>51</v>
      </c>
      <c r="AN1855" t="s">
        <v>465</v>
      </c>
      <c r="AV1855"/>
      <c r="AX1855"/>
      <c r="BC1855" s="173"/>
      <c r="BD1855" s="173"/>
      <c r="BE1855" s="173"/>
      <c r="BF1855" s="173"/>
      <c r="BG1855" s="166"/>
      <c r="BH1855" s="166"/>
      <c r="BI1855" s="160"/>
      <c r="BJ1855" s="43">
        <f t="shared" si="168"/>
        <v>0</v>
      </c>
      <c r="BK1855" s="44"/>
      <c r="BL1855" s="44"/>
      <c r="BM1855" s="43">
        <f>BJ1855</f>
        <v>0</v>
      </c>
      <c r="BN1855" s="44"/>
      <c r="BR1855" s="2" t="s">
        <v>10975</v>
      </c>
    </row>
    <row r="1856" spans="1:70" x14ac:dyDescent="0.2">
      <c r="A1856" t="s">
        <v>3183</v>
      </c>
      <c r="B1856" t="s">
        <v>10116</v>
      </c>
      <c r="C1856" t="s">
        <v>81</v>
      </c>
      <c r="D1856" t="s">
        <v>1490</v>
      </c>
      <c r="E1856" t="s">
        <v>83</v>
      </c>
      <c r="F1856" t="s">
        <v>43</v>
      </c>
      <c r="G1856" s="22">
        <v>32</v>
      </c>
      <c r="H1856" s="22">
        <v>32</v>
      </c>
      <c r="I1856" s="22">
        <f t="shared" si="169"/>
        <v>32</v>
      </c>
      <c r="J1856" s="22"/>
      <c r="K1856" s="90"/>
      <c r="L1856" s="90"/>
      <c r="M1856" s="2"/>
      <c r="N1856" t="s">
        <v>35</v>
      </c>
      <c r="O1856" t="s">
        <v>35</v>
      </c>
      <c r="P1856" t="s">
        <v>89</v>
      </c>
      <c r="Q1856" t="s">
        <v>3717</v>
      </c>
      <c r="U1856" s="2" t="s">
        <v>37</v>
      </c>
      <c r="V1856" t="s">
        <v>10117</v>
      </c>
      <c r="Y1856" s="90"/>
      <c r="Z1856" s="2">
        <v>1</v>
      </c>
      <c r="AA1856" s="22">
        <v>30</v>
      </c>
      <c r="AB1856" s="22"/>
      <c r="AC1856" s="22"/>
      <c r="AD1856" s="22"/>
      <c r="AE1856" s="22"/>
      <c r="AF1856" t="s">
        <v>3719</v>
      </c>
      <c r="AI1856" t="s">
        <v>660</v>
      </c>
      <c r="AK1856" t="s">
        <v>44</v>
      </c>
      <c r="AN1856" t="s">
        <v>465</v>
      </c>
      <c r="AU1856"/>
      <c r="AV1856"/>
      <c r="AW1856"/>
      <c r="AX1856"/>
      <c r="BC1856" s="173"/>
      <c r="BD1856" s="173"/>
      <c r="BE1856" s="173"/>
      <c r="BF1856" s="173"/>
      <c r="BG1856" s="166"/>
      <c r="BH1856" s="166"/>
      <c r="BI1856" s="160"/>
      <c r="BJ1856" s="43">
        <f t="shared" si="168"/>
        <v>0</v>
      </c>
      <c r="BK1856" s="44"/>
      <c r="BL1856" s="44"/>
      <c r="BM1856" s="44"/>
      <c r="BN1856" s="44"/>
      <c r="BR1856" s="2" t="s">
        <v>10975</v>
      </c>
    </row>
    <row r="1857" spans="1:70" x14ac:dyDescent="0.2">
      <c r="A1857" t="s">
        <v>3183</v>
      </c>
      <c r="B1857" t="s">
        <v>10116</v>
      </c>
      <c r="C1857" t="s">
        <v>81</v>
      </c>
      <c r="D1857" t="s">
        <v>1490</v>
      </c>
      <c r="E1857" t="s">
        <v>83</v>
      </c>
      <c r="F1857" t="s">
        <v>43</v>
      </c>
      <c r="G1857" s="22">
        <v>32</v>
      </c>
      <c r="H1857" s="22">
        <v>32</v>
      </c>
      <c r="I1857" s="22">
        <f t="shared" si="169"/>
        <v>32</v>
      </c>
      <c r="J1857" s="22"/>
      <c r="K1857" s="90"/>
      <c r="L1857" s="90"/>
      <c r="M1857" s="2"/>
      <c r="N1857" t="s">
        <v>35</v>
      </c>
      <c r="O1857" t="s">
        <v>35</v>
      </c>
      <c r="P1857" t="s">
        <v>89</v>
      </c>
      <c r="Q1857" t="s">
        <v>3717</v>
      </c>
      <c r="U1857" s="2" t="s">
        <v>37</v>
      </c>
      <c r="V1857" t="s">
        <v>10118</v>
      </c>
      <c r="Y1857" s="90"/>
      <c r="Z1857" s="2">
        <v>1</v>
      </c>
      <c r="AA1857" s="22">
        <v>28</v>
      </c>
      <c r="AB1857" s="22"/>
      <c r="AC1857" s="22"/>
      <c r="AD1857" s="22"/>
      <c r="AE1857" s="22"/>
      <c r="AF1857" t="s">
        <v>3721</v>
      </c>
      <c r="AI1857" t="s">
        <v>660</v>
      </c>
      <c r="AK1857" t="s">
        <v>44</v>
      </c>
      <c r="AN1857" t="s">
        <v>465</v>
      </c>
      <c r="AU1857"/>
      <c r="AV1857"/>
      <c r="AW1857"/>
      <c r="AX1857"/>
      <c r="BC1857" s="173"/>
      <c r="BD1857" s="173"/>
      <c r="BE1857" s="173"/>
      <c r="BF1857" s="173"/>
      <c r="BG1857" s="166"/>
      <c r="BH1857" s="166"/>
      <c r="BI1857" s="160"/>
      <c r="BJ1857" s="43">
        <f t="shared" si="168"/>
        <v>0</v>
      </c>
      <c r="BK1857" s="44"/>
      <c r="BL1857" s="44"/>
      <c r="BM1857" s="44"/>
      <c r="BN1857" s="44"/>
      <c r="BR1857" s="2" t="s">
        <v>10975</v>
      </c>
    </row>
    <row r="1858" spans="1:70" x14ac:dyDescent="0.2">
      <c r="A1858" t="s">
        <v>3183</v>
      </c>
      <c r="B1858" t="s">
        <v>10116</v>
      </c>
      <c r="C1858" t="s">
        <v>81</v>
      </c>
      <c r="D1858" t="s">
        <v>1490</v>
      </c>
      <c r="E1858" t="s">
        <v>83</v>
      </c>
      <c r="F1858" t="s">
        <v>43</v>
      </c>
      <c r="G1858" s="22">
        <v>32</v>
      </c>
      <c r="H1858" s="22">
        <v>32</v>
      </c>
      <c r="I1858" s="22">
        <f t="shared" si="169"/>
        <v>32</v>
      </c>
      <c r="J1858" s="22"/>
      <c r="K1858" s="90"/>
      <c r="L1858" s="90"/>
      <c r="M1858" s="2"/>
      <c r="N1858" t="s">
        <v>35</v>
      </c>
      <c r="O1858" t="s">
        <v>35</v>
      </c>
      <c r="P1858" t="s">
        <v>89</v>
      </c>
      <c r="Q1858" t="s">
        <v>3717</v>
      </c>
      <c r="U1858" s="2" t="s">
        <v>37</v>
      </c>
      <c r="V1858" t="s">
        <v>10119</v>
      </c>
      <c r="Y1858" s="90"/>
      <c r="Z1858" s="2">
        <v>1</v>
      </c>
      <c r="AA1858" s="22">
        <v>30</v>
      </c>
      <c r="AB1858" s="22"/>
      <c r="AC1858" s="22"/>
      <c r="AD1858" s="22"/>
      <c r="AE1858" s="22"/>
      <c r="AF1858" t="s">
        <v>3724</v>
      </c>
      <c r="AI1858" t="s">
        <v>660</v>
      </c>
      <c r="AK1858" t="s">
        <v>44</v>
      </c>
      <c r="AN1858" t="s">
        <v>465</v>
      </c>
      <c r="AU1858"/>
      <c r="AV1858"/>
      <c r="AW1858"/>
      <c r="AX1858"/>
      <c r="BC1858" s="173"/>
      <c r="BD1858" s="173"/>
      <c r="BE1858" s="173"/>
      <c r="BF1858" s="173"/>
      <c r="BG1858" s="166"/>
      <c r="BH1858" s="166"/>
      <c r="BI1858" s="160"/>
      <c r="BJ1858" s="43">
        <f t="shared" si="168"/>
        <v>0</v>
      </c>
      <c r="BK1858" s="44"/>
      <c r="BL1858" s="44"/>
      <c r="BM1858" s="44"/>
      <c r="BN1858" s="44"/>
      <c r="BR1858" s="2" t="s">
        <v>10975</v>
      </c>
    </row>
    <row r="1859" spans="1:70" x14ac:dyDescent="0.2">
      <c r="A1859" t="s">
        <v>3183</v>
      </c>
      <c r="B1859" t="s">
        <v>10120</v>
      </c>
      <c r="C1859" t="s">
        <v>81</v>
      </c>
      <c r="D1859" t="s">
        <v>1490</v>
      </c>
      <c r="E1859" t="s">
        <v>83</v>
      </c>
      <c r="F1859" t="s">
        <v>97</v>
      </c>
      <c r="G1859" s="22">
        <v>48</v>
      </c>
      <c r="H1859" s="22">
        <v>48</v>
      </c>
      <c r="I1859" s="22">
        <f t="shared" si="169"/>
        <v>48</v>
      </c>
      <c r="J1859" s="22"/>
      <c r="K1859" s="90"/>
      <c r="L1859" s="90"/>
      <c r="M1859" s="2"/>
      <c r="N1859" t="s">
        <v>60</v>
      </c>
      <c r="O1859" t="s">
        <v>35</v>
      </c>
      <c r="P1859" t="s">
        <v>36</v>
      </c>
      <c r="Q1859" t="s">
        <v>3717</v>
      </c>
      <c r="U1859" s="2" t="s">
        <v>37</v>
      </c>
      <c r="V1859" t="s">
        <v>10121</v>
      </c>
      <c r="Y1859" s="90"/>
      <c r="Z1859" s="2">
        <v>1</v>
      </c>
      <c r="AA1859" s="22">
        <v>19</v>
      </c>
      <c r="AB1859" s="22"/>
      <c r="AC1859" s="22"/>
      <c r="AD1859" s="22"/>
      <c r="AE1859" s="22"/>
      <c r="AF1859" t="s">
        <v>3806</v>
      </c>
      <c r="AI1859" t="s">
        <v>93</v>
      </c>
      <c r="AK1859" t="s">
        <v>98</v>
      </c>
      <c r="AN1859" t="s">
        <v>465</v>
      </c>
      <c r="AU1859"/>
      <c r="AV1859"/>
      <c r="AW1859"/>
      <c r="AX1859"/>
      <c r="BC1859" s="173"/>
      <c r="BD1859" s="173"/>
      <c r="BE1859" s="173"/>
      <c r="BF1859" s="173"/>
      <c r="BG1859" s="166"/>
      <c r="BH1859" s="166"/>
      <c r="BI1859" s="160"/>
      <c r="BJ1859" s="43">
        <f t="shared" si="168"/>
        <v>0</v>
      </c>
      <c r="BK1859" s="44"/>
      <c r="BL1859" s="44"/>
      <c r="BM1859" s="44"/>
      <c r="BN1859" s="44"/>
      <c r="BR1859" s="2" t="s">
        <v>10975</v>
      </c>
    </row>
    <row r="1860" spans="1:70" x14ac:dyDescent="0.2">
      <c r="A1860" t="s">
        <v>3183</v>
      </c>
      <c r="B1860" t="s">
        <v>10120</v>
      </c>
      <c r="C1860" t="s">
        <v>81</v>
      </c>
      <c r="D1860" t="s">
        <v>1490</v>
      </c>
      <c r="E1860" t="s">
        <v>83</v>
      </c>
      <c r="F1860" t="s">
        <v>97</v>
      </c>
      <c r="G1860" s="22">
        <v>48</v>
      </c>
      <c r="H1860" s="22">
        <v>48</v>
      </c>
      <c r="I1860" s="22">
        <f t="shared" si="169"/>
        <v>48</v>
      </c>
      <c r="J1860" s="22"/>
      <c r="K1860" s="90"/>
      <c r="L1860" s="90"/>
      <c r="M1860" s="2"/>
      <c r="N1860" t="s">
        <v>60</v>
      </c>
      <c r="O1860" t="s">
        <v>35</v>
      </c>
      <c r="P1860" t="s">
        <v>36</v>
      </c>
      <c r="Q1860" t="s">
        <v>3722</v>
      </c>
      <c r="U1860" s="2" t="s">
        <v>37</v>
      </c>
      <c r="V1860" t="s">
        <v>10122</v>
      </c>
      <c r="Y1860" s="90"/>
      <c r="Z1860" s="2">
        <v>1</v>
      </c>
      <c r="AA1860" s="22">
        <v>19</v>
      </c>
      <c r="AB1860" s="22"/>
      <c r="AC1860" s="22"/>
      <c r="AD1860" s="22"/>
      <c r="AE1860" s="22"/>
      <c r="AF1860" t="s">
        <v>3808</v>
      </c>
      <c r="AI1860" t="s">
        <v>93</v>
      </c>
      <c r="AK1860" t="s">
        <v>98</v>
      </c>
      <c r="AN1860" t="s">
        <v>465</v>
      </c>
      <c r="AU1860"/>
      <c r="AV1860"/>
      <c r="AW1860"/>
      <c r="AX1860"/>
      <c r="BC1860" s="173"/>
      <c r="BD1860" s="173"/>
      <c r="BE1860" s="173"/>
      <c r="BF1860" s="173"/>
      <c r="BG1860" s="166"/>
      <c r="BH1860" s="166"/>
      <c r="BI1860" s="160"/>
      <c r="BJ1860" s="43">
        <f t="shared" ref="BJ1860:BJ1923" si="175">BD1860+BF1860</f>
        <v>0</v>
      </c>
      <c r="BK1860" s="44"/>
      <c r="BL1860" s="44"/>
      <c r="BM1860" s="44"/>
      <c r="BN1860" s="44"/>
      <c r="BR1860" s="2" t="s">
        <v>10975</v>
      </c>
    </row>
    <row r="1861" spans="1:70" x14ac:dyDescent="0.2">
      <c r="A1861" t="s">
        <v>3183</v>
      </c>
      <c r="B1861" t="s">
        <v>10123</v>
      </c>
      <c r="C1861" t="s">
        <v>81</v>
      </c>
      <c r="D1861" t="s">
        <v>85</v>
      </c>
      <c r="E1861" t="s">
        <v>83</v>
      </c>
      <c r="F1861" t="s">
        <v>1061</v>
      </c>
      <c r="G1861" s="22">
        <v>88</v>
      </c>
      <c r="H1861" s="22">
        <v>88</v>
      </c>
      <c r="I1861" s="22">
        <f t="shared" ref="I1861:I1924" si="176">H1861-J1861</f>
        <v>88</v>
      </c>
      <c r="J1861" s="22"/>
      <c r="K1861" s="90"/>
      <c r="L1861" s="90"/>
      <c r="M1861" s="2"/>
      <c r="N1861" t="s">
        <v>40</v>
      </c>
      <c r="O1861" t="s">
        <v>35</v>
      </c>
      <c r="P1861" t="s">
        <v>89</v>
      </c>
      <c r="Q1861" t="s">
        <v>3736</v>
      </c>
      <c r="U1861" s="2" t="s">
        <v>37</v>
      </c>
      <c r="V1861" t="s">
        <v>10124</v>
      </c>
      <c r="Y1861" s="90"/>
      <c r="Z1861" s="2">
        <v>1</v>
      </c>
      <c r="AA1861" s="22">
        <v>34</v>
      </c>
      <c r="AB1861" s="22"/>
      <c r="AC1861" s="22"/>
      <c r="AD1861" s="22"/>
      <c r="AE1861" s="22"/>
      <c r="AF1861" t="s">
        <v>3738</v>
      </c>
      <c r="AI1861" t="s">
        <v>9274</v>
      </c>
      <c r="AK1861" t="s">
        <v>559</v>
      </c>
      <c r="AN1861" t="s">
        <v>465</v>
      </c>
      <c r="AU1861"/>
      <c r="AV1861"/>
      <c r="AW1861"/>
      <c r="AX1861"/>
      <c r="BC1861" s="173"/>
      <c r="BD1861" s="173"/>
      <c r="BE1861" s="173"/>
      <c r="BF1861" s="173"/>
      <c r="BG1861" s="166"/>
      <c r="BH1861" s="166"/>
      <c r="BI1861" s="160"/>
      <c r="BJ1861" s="43">
        <f t="shared" si="175"/>
        <v>0</v>
      </c>
      <c r="BK1861" s="44"/>
      <c r="BL1861" s="44"/>
      <c r="BM1861" s="44"/>
      <c r="BN1861" s="44"/>
      <c r="BR1861" s="2" t="s">
        <v>10975</v>
      </c>
    </row>
    <row r="1862" spans="1:70" x14ac:dyDescent="0.2">
      <c r="A1862" t="s">
        <v>3183</v>
      </c>
      <c r="B1862" t="s">
        <v>10123</v>
      </c>
      <c r="C1862" t="s">
        <v>81</v>
      </c>
      <c r="D1862" t="s">
        <v>85</v>
      </c>
      <c r="E1862" t="s">
        <v>83</v>
      </c>
      <c r="F1862" t="s">
        <v>1061</v>
      </c>
      <c r="G1862" s="22">
        <v>88</v>
      </c>
      <c r="H1862" s="22">
        <v>88</v>
      </c>
      <c r="I1862" s="22">
        <f t="shared" si="176"/>
        <v>88</v>
      </c>
      <c r="J1862" s="22"/>
      <c r="K1862" s="90"/>
      <c r="L1862" s="90"/>
      <c r="M1862" s="2"/>
      <c r="N1862" t="s">
        <v>40</v>
      </c>
      <c r="O1862" t="s">
        <v>35</v>
      </c>
      <c r="P1862" t="s">
        <v>89</v>
      </c>
      <c r="Q1862" t="s">
        <v>3328</v>
      </c>
      <c r="U1862" s="2" t="s">
        <v>37</v>
      </c>
      <c r="V1862" t="s">
        <v>10125</v>
      </c>
      <c r="Y1862" s="90"/>
      <c r="Z1862" s="2">
        <v>1</v>
      </c>
      <c r="AA1862" s="22">
        <v>32</v>
      </c>
      <c r="AB1862" s="22"/>
      <c r="AC1862" s="22"/>
      <c r="AD1862" s="22"/>
      <c r="AE1862" s="22"/>
      <c r="AF1862" t="s">
        <v>3740</v>
      </c>
      <c r="AI1862" t="s">
        <v>9274</v>
      </c>
      <c r="AK1862" t="s">
        <v>559</v>
      </c>
      <c r="AN1862" t="s">
        <v>465</v>
      </c>
      <c r="AU1862"/>
      <c r="AV1862"/>
      <c r="AW1862"/>
      <c r="AX1862"/>
      <c r="BC1862" s="173"/>
      <c r="BD1862" s="173"/>
      <c r="BE1862" s="173"/>
      <c r="BF1862" s="173"/>
      <c r="BG1862" s="166"/>
      <c r="BH1862" s="166"/>
      <c r="BI1862" s="160"/>
      <c r="BJ1862" s="43">
        <f t="shared" si="175"/>
        <v>0</v>
      </c>
      <c r="BK1862" s="44"/>
      <c r="BL1862" s="44"/>
      <c r="BM1862" s="44"/>
      <c r="BN1862" s="44"/>
      <c r="BR1862" s="2" t="s">
        <v>10975</v>
      </c>
    </row>
    <row r="1863" spans="1:70" s="49" customFormat="1" x14ac:dyDescent="0.2">
      <c r="A1863" t="s">
        <v>3183</v>
      </c>
      <c r="B1863" t="s">
        <v>10123</v>
      </c>
      <c r="C1863" t="s">
        <v>81</v>
      </c>
      <c r="D1863" t="s">
        <v>85</v>
      </c>
      <c r="E1863" t="s">
        <v>83</v>
      </c>
      <c r="F1863" t="s">
        <v>1061</v>
      </c>
      <c r="G1863" s="22">
        <v>88</v>
      </c>
      <c r="H1863" s="22">
        <v>88</v>
      </c>
      <c r="I1863" s="22">
        <f t="shared" si="176"/>
        <v>88</v>
      </c>
      <c r="J1863" s="22"/>
      <c r="K1863" s="90"/>
      <c r="L1863" s="90"/>
      <c r="M1863" s="2"/>
      <c r="N1863" t="s">
        <v>40</v>
      </c>
      <c r="O1863" t="s">
        <v>35</v>
      </c>
      <c r="P1863" t="s">
        <v>89</v>
      </c>
      <c r="Q1863" t="s">
        <v>3641</v>
      </c>
      <c r="R1863"/>
      <c r="S1863"/>
      <c r="T1863"/>
      <c r="U1863" s="2" t="s">
        <v>37</v>
      </c>
      <c r="V1863" t="s">
        <v>10126</v>
      </c>
      <c r="W1863"/>
      <c r="X1863"/>
      <c r="Y1863" s="90"/>
      <c r="Z1863" s="2">
        <v>1</v>
      </c>
      <c r="AA1863" s="22">
        <v>32</v>
      </c>
      <c r="AB1863" s="22"/>
      <c r="AC1863" s="22"/>
      <c r="AD1863" s="22"/>
      <c r="AE1863" s="22"/>
      <c r="AF1863" t="s">
        <v>3734</v>
      </c>
      <c r="AG1863"/>
      <c r="AH1863"/>
      <c r="AI1863" t="s">
        <v>9274</v>
      </c>
      <c r="AJ1863"/>
      <c r="AK1863" t="s">
        <v>559</v>
      </c>
      <c r="AL1863"/>
      <c r="AM1863"/>
      <c r="AN1863" t="s">
        <v>465</v>
      </c>
      <c r="AO1863"/>
      <c r="AP1863"/>
      <c r="AQ1863"/>
      <c r="AR1863"/>
      <c r="AS1863"/>
      <c r="AT1863"/>
      <c r="AU1863"/>
      <c r="AV1863"/>
      <c r="AW1863"/>
      <c r="AX1863"/>
      <c r="AY1863" s="43"/>
      <c r="AZ1863" s="43"/>
      <c r="BA1863" s="43"/>
      <c r="BB1863" s="43"/>
      <c r="BC1863" s="173"/>
      <c r="BD1863" s="173"/>
      <c r="BE1863" s="173"/>
      <c r="BF1863" s="173"/>
      <c r="BG1863" s="166"/>
      <c r="BH1863" s="166"/>
      <c r="BI1863" s="160"/>
      <c r="BJ1863" s="43">
        <f t="shared" si="175"/>
        <v>0</v>
      </c>
      <c r="BK1863" s="44"/>
      <c r="BL1863" s="44"/>
      <c r="BM1863" s="44"/>
      <c r="BN1863" s="44"/>
      <c r="BO1863" s="2"/>
      <c r="BP1863" s="2"/>
      <c r="BQ1863"/>
      <c r="BR1863" s="2" t="s">
        <v>10975</v>
      </c>
    </row>
    <row r="1864" spans="1:70" x14ac:dyDescent="0.2">
      <c r="A1864" t="s">
        <v>3183</v>
      </c>
      <c r="B1864" t="s">
        <v>10127</v>
      </c>
      <c r="C1864" t="s">
        <v>81</v>
      </c>
      <c r="D1864" t="s">
        <v>85</v>
      </c>
      <c r="E1864" t="s">
        <v>83</v>
      </c>
      <c r="F1864" t="s">
        <v>1061</v>
      </c>
      <c r="G1864" s="22">
        <v>88</v>
      </c>
      <c r="H1864" s="22">
        <v>88</v>
      </c>
      <c r="I1864" s="22">
        <f t="shared" si="176"/>
        <v>88</v>
      </c>
      <c r="J1864" s="22"/>
      <c r="K1864" s="90"/>
      <c r="L1864" s="90"/>
      <c r="M1864" s="2"/>
      <c r="N1864" t="s">
        <v>40</v>
      </c>
      <c r="O1864" t="s">
        <v>35</v>
      </c>
      <c r="P1864" t="s">
        <v>89</v>
      </c>
      <c r="Q1864" t="s">
        <v>3623</v>
      </c>
      <c r="U1864" s="2" t="s">
        <v>37</v>
      </c>
      <c r="V1864" t="s">
        <v>10128</v>
      </c>
      <c r="Y1864" s="90"/>
      <c r="Z1864" s="2">
        <v>1</v>
      </c>
      <c r="AA1864" s="22">
        <v>29</v>
      </c>
      <c r="AB1864" s="22"/>
      <c r="AC1864" s="22"/>
      <c r="AD1864" s="22"/>
      <c r="AE1864" s="22"/>
      <c r="AF1864" t="s">
        <v>3719</v>
      </c>
      <c r="AI1864" t="s">
        <v>10129</v>
      </c>
      <c r="AK1864" t="s">
        <v>559</v>
      </c>
      <c r="AN1864" t="s">
        <v>465</v>
      </c>
      <c r="AU1864"/>
      <c r="AV1864"/>
      <c r="AW1864"/>
      <c r="AX1864"/>
      <c r="BC1864" s="173"/>
      <c r="BD1864" s="173"/>
      <c r="BE1864" s="173"/>
      <c r="BF1864" s="173"/>
      <c r="BG1864" s="166"/>
      <c r="BH1864" s="166"/>
      <c r="BI1864" s="160"/>
      <c r="BJ1864" s="43">
        <f t="shared" si="175"/>
        <v>0</v>
      </c>
      <c r="BK1864" s="44"/>
      <c r="BL1864" s="44"/>
      <c r="BM1864" s="44"/>
      <c r="BN1864" s="44"/>
      <c r="BR1864" s="2" t="s">
        <v>10975</v>
      </c>
    </row>
    <row r="1865" spans="1:70" x14ac:dyDescent="0.2">
      <c r="A1865" t="s">
        <v>3183</v>
      </c>
      <c r="B1865" t="s">
        <v>10127</v>
      </c>
      <c r="C1865" t="s">
        <v>81</v>
      </c>
      <c r="D1865" t="s">
        <v>85</v>
      </c>
      <c r="E1865" t="s">
        <v>83</v>
      </c>
      <c r="F1865" t="s">
        <v>1061</v>
      </c>
      <c r="G1865" s="22">
        <v>88</v>
      </c>
      <c r="H1865" s="22">
        <v>88</v>
      </c>
      <c r="I1865" s="22">
        <f t="shared" si="176"/>
        <v>88</v>
      </c>
      <c r="J1865" s="22"/>
      <c r="K1865" s="90"/>
      <c r="L1865" s="90"/>
      <c r="M1865" s="2"/>
      <c r="N1865" t="s">
        <v>40</v>
      </c>
      <c r="O1865" t="s">
        <v>35</v>
      </c>
      <c r="P1865" t="s">
        <v>89</v>
      </c>
      <c r="Q1865" t="s">
        <v>3628</v>
      </c>
      <c r="U1865" s="2" t="s">
        <v>37</v>
      </c>
      <c r="V1865" t="s">
        <v>10130</v>
      </c>
      <c r="Y1865" s="90"/>
      <c r="Z1865" s="2">
        <v>1</v>
      </c>
      <c r="AA1865" s="22">
        <v>28</v>
      </c>
      <c r="AB1865" s="22"/>
      <c r="AC1865" s="22"/>
      <c r="AD1865" s="22"/>
      <c r="AE1865" s="22"/>
      <c r="AF1865" t="s">
        <v>3721</v>
      </c>
      <c r="AI1865" t="s">
        <v>10129</v>
      </c>
      <c r="AK1865" t="s">
        <v>559</v>
      </c>
      <c r="AN1865" t="s">
        <v>465</v>
      </c>
      <c r="AU1865"/>
      <c r="AV1865"/>
      <c r="AW1865"/>
      <c r="AX1865"/>
      <c r="BC1865" s="173"/>
      <c r="BD1865" s="173"/>
      <c r="BE1865" s="173"/>
      <c r="BF1865" s="173"/>
      <c r="BG1865" s="166"/>
      <c r="BH1865" s="166"/>
      <c r="BI1865" s="160"/>
      <c r="BJ1865" s="43">
        <f t="shared" si="175"/>
        <v>0</v>
      </c>
      <c r="BK1865" s="44"/>
      <c r="BL1865" s="44"/>
      <c r="BM1865" s="44"/>
      <c r="BN1865" s="44"/>
      <c r="BR1865" s="2" t="s">
        <v>10975</v>
      </c>
    </row>
    <row r="1866" spans="1:70" x14ac:dyDescent="0.2">
      <c r="A1866" t="s">
        <v>3183</v>
      </c>
      <c r="B1866" t="s">
        <v>10127</v>
      </c>
      <c r="C1866" t="s">
        <v>81</v>
      </c>
      <c r="D1866" t="s">
        <v>85</v>
      </c>
      <c r="E1866" t="s">
        <v>83</v>
      </c>
      <c r="F1866" t="s">
        <v>1061</v>
      </c>
      <c r="G1866" s="22">
        <v>88</v>
      </c>
      <c r="H1866" s="22">
        <v>88</v>
      </c>
      <c r="I1866" s="22">
        <f t="shared" si="176"/>
        <v>88</v>
      </c>
      <c r="J1866" s="22"/>
      <c r="K1866" s="90"/>
      <c r="L1866" s="90"/>
      <c r="M1866" s="2"/>
      <c r="N1866" t="s">
        <v>40</v>
      </c>
      <c r="O1866" t="s">
        <v>35</v>
      </c>
      <c r="P1866" t="s">
        <v>89</v>
      </c>
      <c r="Q1866" t="s">
        <v>3638</v>
      </c>
      <c r="U1866" s="2" t="s">
        <v>37</v>
      </c>
      <c r="V1866" t="s">
        <v>10131</v>
      </c>
      <c r="Y1866" s="90"/>
      <c r="Z1866" s="2">
        <v>1</v>
      </c>
      <c r="AA1866" s="22">
        <v>30</v>
      </c>
      <c r="AB1866" s="22"/>
      <c r="AC1866" s="22"/>
      <c r="AD1866" s="22"/>
      <c r="AE1866" s="22"/>
      <c r="AF1866" t="s">
        <v>3724</v>
      </c>
      <c r="AI1866" t="s">
        <v>10129</v>
      </c>
      <c r="AK1866" t="s">
        <v>559</v>
      </c>
      <c r="AN1866" t="s">
        <v>465</v>
      </c>
      <c r="AU1866"/>
      <c r="AV1866"/>
      <c r="AW1866"/>
      <c r="AX1866"/>
      <c r="BC1866" s="173"/>
      <c r="BD1866" s="173"/>
      <c r="BE1866" s="173"/>
      <c r="BF1866" s="173"/>
      <c r="BG1866" s="166"/>
      <c r="BH1866" s="166"/>
      <c r="BI1866" s="160"/>
      <c r="BJ1866" s="43">
        <f t="shared" si="175"/>
        <v>0</v>
      </c>
      <c r="BK1866" s="44"/>
      <c r="BL1866" s="44"/>
      <c r="BM1866" s="44"/>
      <c r="BN1866" s="44"/>
      <c r="BR1866" s="2" t="s">
        <v>10975</v>
      </c>
    </row>
    <row r="1867" spans="1:70" x14ac:dyDescent="0.2">
      <c r="A1867" t="s">
        <v>3183</v>
      </c>
      <c r="B1867" t="s">
        <v>10132</v>
      </c>
      <c r="C1867" t="s">
        <v>81</v>
      </c>
      <c r="D1867" t="s">
        <v>85</v>
      </c>
      <c r="E1867" t="s">
        <v>83</v>
      </c>
      <c r="F1867" t="s">
        <v>43</v>
      </c>
      <c r="G1867" s="22">
        <v>32</v>
      </c>
      <c r="H1867" s="22">
        <v>32</v>
      </c>
      <c r="I1867" s="22">
        <f t="shared" si="176"/>
        <v>32</v>
      </c>
      <c r="J1867" s="22"/>
      <c r="K1867" s="90"/>
      <c r="L1867" s="90"/>
      <c r="M1867" s="2"/>
      <c r="N1867" t="s">
        <v>35</v>
      </c>
      <c r="O1867" t="s">
        <v>35</v>
      </c>
      <c r="P1867" t="s">
        <v>89</v>
      </c>
      <c r="Q1867" t="s">
        <v>3742</v>
      </c>
      <c r="U1867" s="2" t="s">
        <v>37</v>
      </c>
      <c r="V1867" t="s">
        <v>10133</v>
      </c>
      <c r="Y1867" s="90"/>
      <c r="Z1867" s="2">
        <v>1</v>
      </c>
      <c r="AA1867" s="22">
        <v>32</v>
      </c>
      <c r="AB1867" s="22"/>
      <c r="AC1867" s="22"/>
      <c r="AD1867" s="22"/>
      <c r="AE1867" s="22"/>
      <c r="AF1867" t="s">
        <v>3734</v>
      </c>
      <c r="AI1867" t="s">
        <v>1534</v>
      </c>
      <c r="AK1867" t="s">
        <v>44</v>
      </c>
      <c r="AN1867" t="s">
        <v>3313</v>
      </c>
      <c r="AU1867"/>
      <c r="AV1867"/>
      <c r="AW1867"/>
      <c r="AX1867"/>
      <c r="BC1867" s="173"/>
      <c r="BD1867" s="173"/>
      <c r="BE1867" s="173"/>
      <c r="BF1867" s="173"/>
      <c r="BG1867" s="166"/>
      <c r="BH1867" s="166"/>
      <c r="BI1867" s="160"/>
      <c r="BJ1867" s="43">
        <f t="shared" si="175"/>
        <v>0</v>
      </c>
      <c r="BK1867" s="44"/>
      <c r="BL1867" s="44"/>
      <c r="BM1867" s="44"/>
      <c r="BN1867" s="44"/>
      <c r="BR1867" s="2" t="s">
        <v>10975</v>
      </c>
    </row>
    <row r="1868" spans="1:70" x14ac:dyDescent="0.2">
      <c r="A1868" t="s">
        <v>3183</v>
      </c>
      <c r="B1868" t="s">
        <v>10132</v>
      </c>
      <c r="C1868" t="s">
        <v>81</v>
      </c>
      <c r="D1868" t="s">
        <v>85</v>
      </c>
      <c r="E1868" t="s">
        <v>83</v>
      </c>
      <c r="F1868" t="s">
        <v>43</v>
      </c>
      <c r="G1868" s="22">
        <v>32</v>
      </c>
      <c r="H1868" s="22">
        <v>32</v>
      </c>
      <c r="I1868" s="22">
        <f t="shared" si="176"/>
        <v>32</v>
      </c>
      <c r="J1868" s="22"/>
      <c r="K1868" s="90"/>
      <c r="L1868" s="90"/>
      <c r="M1868" s="2"/>
      <c r="N1868" t="s">
        <v>35</v>
      </c>
      <c r="O1868" t="s">
        <v>35</v>
      </c>
      <c r="P1868" t="s">
        <v>89</v>
      </c>
      <c r="Q1868" t="s">
        <v>3742</v>
      </c>
      <c r="U1868" s="2" t="s">
        <v>37</v>
      </c>
      <c r="V1868" t="s">
        <v>10134</v>
      </c>
      <c r="Y1868" s="90"/>
      <c r="Z1868" s="2">
        <v>1</v>
      </c>
      <c r="AA1868" s="22">
        <v>32</v>
      </c>
      <c r="AB1868" s="22"/>
      <c r="AC1868" s="22"/>
      <c r="AD1868" s="22"/>
      <c r="AE1868" s="22"/>
      <c r="AF1868" t="s">
        <v>3738</v>
      </c>
      <c r="AI1868" t="s">
        <v>1534</v>
      </c>
      <c r="AK1868" t="s">
        <v>44</v>
      </c>
      <c r="AN1868" t="s">
        <v>3313</v>
      </c>
      <c r="AU1868"/>
      <c r="AV1868"/>
      <c r="AW1868"/>
      <c r="AX1868"/>
      <c r="BC1868" s="173"/>
      <c r="BD1868" s="173"/>
      <c r="BE1868" s="173"/>
      <c r="BF1868" s="173"/>
      <c r="BG1868" s="166"/>
      <c r="BH1868" s="166"/>
      <c r="BI1868" s="160"/>
      <c r="BJ1868" s="43">
        <f t="shared" si="175"/>
        <v>0</v>
      </c>
      <c r="BK1868" s="44"/>
      <c r="BL1868" s="44"/>
      <c r="BM1868" s="44"/>
      <c r="BN1868" s="44"/>
      <c r="BR1868" s="2" t="s">
        <v>10975</v>
      </c>
    </row>
    <row r="1869" spans="1:70" x14ac:dyDescent="0.2">
      <c r="A1869" t="s">
        <v>3183</v>
      </c>
      <c r="B1869" t="s">
        <v>10132</v>
      </c>
      <c r="C1869" t="s">
        <v>81</v>
      </c>
      <c r="D1869" t="s">
        <v>85</v>
      </c>
      <c r="E1869" t="s">
        <v>83</v>
      </c>
      <c r="F1869" t="s">
        <v>43</v>
      </c>
      <c r="G1869" s="22">
        <v>32</v>
      </c>
      <c r="H1869" s="22">
        <v>32</v>
      </c>
      <c r="I1869" s="22">
        <f t="shared" si="176"/>
        <v>32</v>
      </c>
      <c r="J1869" s="22"/>
      <c r="K1869" s="90"/>
      <c r="L1869" s="90"/>
      <c r="M1869" s="2"/>
      <c r="N1869" t="s">
        <v>35</v>
      </c>
      <c r="O1869" t="s">
        <v>35</v>
      </c>
      <c r="P1869" t="s">
        <v>89</v>
      </c>
      <c r="Q1869" t="s">
        <v>3742</v>
      </c>
      <c r="U1869" s="2" t="s">
        <v>37</v>
      </c>
      <c r="V1869" t="s">
        <v>10135</v>
      </c>
      <c r="Y1869" s="90"/>
      <c r="Z1869" s="2">
        <v>1</v>
      </c>
      <c r="AA1869" s="22">
        <v>32</v>
      </c>
      <c r="AB1869" s="22"/>
      <c r="AC1869" s="22"/>
      <c r="AD1869" s="22"/>
      <c r="AE1869" s="22"/>
      <c r="AF1869" t="s">
        <v>3740</v>
      </c>
      <c r="AI1869" t="s">
        <v>1534</v>
      </c>
      <c r="AK1869" t="s">
        <v>44</v>
      </c>
      <c r="AN1869" t="s">
        <v>3313</v>
      </c>
      <c r="AU1869"/>
      <c r="AV1869"/>
      <c r="AW1869"/>
      <c r="AX1869"/>
      <c r="BC1869" s="173"/>
      <c r="BD1869" s="173"/>
      <c r="BE1869" s="173"/>
      <c r="BF1869" s="173"/>
      <c r="BG1869" s="166"/>
      <c r="BH1869" s="166"/>
      <c r="BI1869" s="160"/>
      <c r="BJ1869" s="43">
        <f t="shared" si="175"/>
        <v>0</v>
      </c>
      <c r="BK1869" s="44"/>
      <c r="BL1869" s="44"/>
      <c r="BM1869" s="44"/>
      <c r="BN1869" s="44"/>
      <c r="BR1869" s="2" t="s">
        <v>10975</v>
      </c>
    </row>
    <row r="1870" spans="1:70" x14ac:dyDescent="0.2">
      <c r="A1870" t="s">
        <v>3183</v>
      </c>
      <c r="B1870" t="s">
        <v>10136</v>
      </c>
      <c r="C1870" t="s">
        <v>81</v>
      </c>
      <c r="D1870" t="s">
        <v>85</v>
      </c>
      <c r="E1870" t="s">
        <v>83</v>
      </c>
      <c r="F1870" t="s">
        <v>43</v>
      </c>
      <c r="G1870" s="22">
        <v>32</v>
      </c>
      <c r="H1870" s="22">
        <v>32</v>
      </c>
      <c r="I1870" s="22">
        <f t="shared" si="176"/>
        <v>32</v>
      </c>
      <c r="J1870" s="22"/>
      <c r="K1870" s="90"/>
      <c r="L1870" s="90"/>
      <c r="M1870" s="2"/>
      <c r="N1870" t="s">
        <v>35</v>
      </c>
      <c r="O1870" t="s">
        <v>35</v>
      </c>
      <c r="P1870" t="s">
        <v>89</v>
      </c>
      <c r="Q1870" t="s">
        <v>3641</v>
      </c>
      <c r="U1870" s="2" t="s">
        <v>37</v>
      </c>
      <c r="V1870" t="s">
        <v>10137</v>
      </c>
      <c r="Y1870" s="90"/>
      <c r="Z1870" s="2">
        <v>1</v>
      </c>
      <c r="AA1870" s="22">
        <v>29</v>
      </c>
      <c r="AB1870" s="22"/>
      <c r="AC1870" s="22"/>
      <c r="AD1870" s="22"/>
      <c r="AE1870" s="22"/>
      <c r="AF1870" t="s">
        <v>3719</v>
      </c>
      <c r="AI1870" t="s">
        <v>660</v>
      </c>
      <c r="AK1870" t="s">
        <v>44</v>
      </c>
      <c r="AN1870" t="s">
        <v>3313</v>
      </c>
      <c r="AU1870"/>
      <c r="AV1870"/>
      <c r="AW1870"/>
      <c r="AX1870"/>
      <c r="BC1870" s="173"/>
      <c r="BD1870" s="173"/>
      <c r="BE1870" s="173"/>
      <c r="BF1870" s="173"/>
      <c r="BG1870" s="166"/>
      <c r="BH1870" s="166"/>
      <c r="BI1870" s="160"/>
      <c r="BJ1870" s="43">
        <f t="shared" si="175"/>
        <v>0</v>
      </c>
      <c r="BK1870" s="44"/>
      <c r="BL1870" s="44"/>
      <c r="BM1870" s="44"/>
      <c r="BN1870" s="44"/>
      <c r="BR1870" s="2" t="s">
        <v>10975</v>
      </c>
    </row>
    <row r="1871" spans="1:70" x14ac:dyDescent="0.2">
      <c r="A1871" t="s">
        <v>3183</v>
      </c>
      <c r="B1871" t="s">
        <v>10136</v>
      </c>
      <c r="C1871" t="s">
        <v>81</v>
      </c>
      <c r="D1871" t="s">
        <v>85</v>
      </c>
      <c r="E1871" t="s">
        <v>83</v>
      </c>
      <c r="F1871" t="s">
        <v>43</v>
      </c>
      <c r="G1871" s="22">
        <v>32</v>
      </c>
      <c r="H1871" s="22">
        <v>32</v>
      </c>
      <c r="I1871" s="22">
        <f t="shared" si="176"/>
        <v>32</v>
      </c>
      <c r="J1871" s="22"/>
      <c r="K1871" s="90"/>
      <c r="L1871" s="90"/>
      <c r="M1871" s="2"/>
      <c r="N1871" t="s">
        <v>35</v>
      </c>
      <c r="O1871" t="s">
        <v>35</v>
      </c>
      <c r="P1871" t="s">
        <v>89</v>
      </c>
      <c r="Q1871" t="s">
        <v>3641</v>
      </c>
      <c r="U1871" s="2" t="s">
        <v>37</v>
      </c>
      <c r="V1871" t="s">
        <v>10138</v>
      </c>
      <c r="Y1871" s="90"/>
      <c r="Z1871" s="2">
        <v>1</v>
      </c>
      <c r="AA1871" s="22">
        <v>28</v>
      </c>
      <c r="AB1871" s="22"/>
      <c r="AC1871" s="22"/>
      <c r="AD1871" s="22"/>
      <c r="AE1871" s="22"/>
      <c r="AF1871" t="s">
        <v>3721</v>
      </c>
      <c r="AI1871" t="s">
        <v>660</v>
      </c>
      <c r="AK1871" t="s">
        <v>44</v>
      </c>
      <c r="AN1871" t="s">
        <v>3313</v>
      </c>
      <c r="AU1871"/>
      <c r="AV1871"/>
      <c r="AW1871"/>
      <c r="AX1871"/>
      <c r="BC1871" s="173"/>
      <c r="BD1871" s="173"/>
      <c r="BE1871" s="173"/>
      <c r="BF1871" s="173"/>
      <c r="BG1871" s="166"/>
      <c r="BH1871" s="166"/>
      <c r="BI1871" s="160"/>
      <c r="BJ1871" s="43">
        <f t="shared" si="175"/>
        <v>0</v>
      </c>
      <c r="BK1871" s="44"/>
      <c r="BL1871" s="44"/>
      <c r="BM1871" s="44"/>
      <c r="BN1871" s="44"/>
      <c r="BR1871" s="2" t="s">
        <v>10975</v>
      </c>
    </row>
    <row r="1872" spans="1:70" x14ac:dyDescent="0.2">
      <c r="A1872" t="s">
        <v>3183</v>
      </c>
      <c r="B1872" t="s">
        <v>10136</v>
      </c>
      <c r="C1872" t="s">
        <v>81</v>
      </c>
      <c r="D1872" t="s">
        <v>85</v>
      </c>
      <c r="E1872" t="s">
        <v>83</v>
      </c>
      <c r="F1872" t="s">
        <v>43</v>
      </c>
      <c r="G1872" s="22">
        <v>32</v>
      </c>
      <c r="H1872" s="22">
        <v>32</v>
      </c>
      <c r="I1872" s="22">
        <f t="shared" si="176"/>
        <v>32</v>
      </c>
      <c r="J1872" s="22"/>
      <c r="K1872" s="90"/>
      <c r="L1872" s="90"/>
      <c r="M1872" s="2"/>
      <c r="N1872" t="s">
        <v>35</v>
      </c>
      <c r="O1872" t="s">
        <v>35</v>
      </c>
      <c r="P1872" t="s">
        <v>89</v>
      </c>
      <c r="Q1872" t="s">
        <v>3641</v>
      </c>
      <c r="U1872" s="2" t="s">
        <v>37</v>
      </c>
      <c r="V1872" t="s">
        <v>10139</v>
      </c>
      <c r="Y1872" s="90"/>
      <c r="Z1872" s="2">
        <v>1</v>
      </c>
      <c r="AA1872" s="22">
        <v>30</v>
      </c>
      <c r="AB1872" s="22"/>
      <c r="AC1872" s="22"/>
      <c r="AD1872" s="22"/>
      <c r="AE1872" s="22"/>
      <c r="AF1872" t="s">
        <v>3724</v>
      </c>
      <c r="AI1872" t="s">
        <v>660</v>
      </c>
      <c r="AK1872" t="s">
        <v>44</v>
      </c>
      <c r="AN1872" t="s">
        <v>3313</v>
      </c>
      <c r="AU1872"/>
      <c r="AV1872"/>
      <c r="AW1872"/>
      <c r="AX1872"/>
      <c r="BC1872" s="173"/>
      <c r="BD1872" s="173"/>
      <c r="BE1872" s="173"/>
      <c r="BF1872" s="173"/>
      <c r="BG1872" s="166"/>
      <c r="BH1872" s="166"/>
      <c r="BI1872" s="160"/>
      <c r="BJ1872" s="43">
        <f t="shared" si="175"/>
        <v>0</v>
      </c>
      <c r="BK1872" s="44"/>
      <c r="BL1872" s="44"/>
      <c r="BM1872" s="44"/>
      <c r="BN1872" s="44"/>
      <c r="BR1872" s="2" t="s">
        <v>10975</v>
      </c>
    </row>
    <row r="1873" spans="1:70" x14ac:dyDescent="0.2">
      <c r="A1873" t="s">
        <v>3183</v>
      </c>
      <c r="B1873" t="s">
        <v>10140</v>
      </c>
      <c r="C1873" t="s">
        <v>81</v>
      </c>
      <c r="D1873" t="s">
        <v>85</v>
      </c>
      <c r="E1873" t="s">
        <v>83</v>
      </c>
      <c r="F1873" t="s">
        <v>43</v>
      </c>
      <c r="G1873" s="22">
        <v>32</v>
      </c>
      <c r="H1873" s="22">
        <v>32</v>
      </c>
      <c r="I1873" s="22">
        <f t="shared" si="176"/>
        <v>32</v>
      </c>
      <c r="J1873" s="22"/>
      <c r="K1873" s="90"/>
      <c r="L1873" s="90"/>
      <c r="M1873" s="2"/>
      <c r="N1873" t="s">
        <v>35</v>
      </c>
      <c r="O1873" t="s">
        <v>35</v>
      </c>
      <c r="P1873" t="s">
        <v>36</v>
      </c>
      <c r="Q1873" t="s">
        <v>3653</v>
      </c>
      <c r="U1873" s="2" t="s">
        <v>37</v>
      </c>
      <c r="V1873" t="s">
        <v>10141</v>
      </c>
      <c r="Y1873" s="90"/>
      <c r="Z1873" s="2">
        <v>1</v>
      </c>
      <c r="AA1873" s="22">
        <v>32</v>
      </c>
      <c r="AB1873" s="22"/>
      <c r="AC1873" s="22"/>
      <c r="AD1873" s="22"/>
      <c r="AE1873" s="22"/>
      <c r="AF1873" t="s">
        <v>3734</v>
      </c>
      <c r="AI1873" t="s">
        <v>1534</v>
      </c>
      <c r="AK1873" t="s">
        <v>44</v>
      </c>
      <c r="AN1873" t="s">
        <v>465</v>
      </c>
      <c r="AU1873"/>
      <c r="AV1873"/>
      <c r="AW1873"/>
      <c r="AX1873"/>
      <c r="BC1873" s="173"/>
      <c r="BD1873" s="173"/>
      <c r="BE1873" s="173"/>
      <c r="BF1873" s="173"/>
      <c r="BG1873" s="166"/>
      <c r="BH1873" s="166"/>
      <c r="BI1873" s="160"/>
      <c r="BJ1873" s="43">
        <f t="shared" si="175"/>
        <v>0</v>
      </c>
      <c r="BK1873" s="44"/>
      <c r="BL1873" s="44"/>
      <c r="BM1873" s="44"/>
      <c r="BN1873" s="44"/>
      <c r="BR1873" s="2" t="s">
        <v>10975</v>
      </c>
    </row>
    <row r="1874" spans="1:70" x14ac:dyDescent="0.2">
      <c r="A1874" t="s">
        <v>3183</v>
      </c>
      <c r="B1874" t="s">
        <v>10140</v>
      </c>
      <c r="C1874" t="s">
        <v>81</v>
      </c>
      <c r="D1874" t="s">
        <v>85</v>
      </c>
      <c r="E1874" t="s">
        <v>83</v>
      </c>
      <c r="F1874" t="s">
        <v>43</v>
      </c>
      <c r="G1874" s="22">
        <v>32</v>
      </c>
      <c r="H1874" s="22">
        <v>32</v>
      </c>
      <c r="I1874" s="22">
        <f t="shared" si="176"/>
        <v>32</v>
      </c>
      <c r="J1874" s="22"/>
      <c r="K1874" s="90"/>
      <c r="L1874" s="90"/>
      <c r="M1874" s="2"/>
      <c r="N1874" t="s">
        <v>35</v>
      </c>
      <c r="O1874" t="s">
        <v>35</v>
      </c>
      <c r="P1874" t="s">
        <v>36</v>
      </c>
      <c r="Q1874" t="s">
        <v>3653</v>
      </c>
      <c r="U1874" s="2" t="s">
        <v>37</v>
      </c>
      <c r="V1874" t="s">
        <v>10142</v>
      </c>
      <c r="Y1874" s="90"/>
      <c r="Z1874" s="2">
        <v>1</v>
      </c>
      <c r="AA1874" s="22">
        <v>32</v>
      </c>
      <c r="AB1874" s="22"/>
      <c r="AC1874" s="22"/>
      <c r="AD1874" s="22"/>
      <c r="AE1874" s="22"/>
      <c r="AF1874" t="s">
        <v>3738</v>
      </c>
      <c r="AI1874" t="s">
        <v>1534</v>
      </c>
      <c r="AK1874" t="s">
        <v>44</v>
      </c>
      <c r="AN1874" t="s">
        <v>465</v>
      </c>
      <c r="AU1874"/>
      <c r="AV1874"/>
      <c r="AW1874"/>
      <c r="AX1874"/>
      <c r="BC1874" s="173"/>
      <c r="BD1874" s="173"/>
      <c r="BE1874" s="173"/>
      <c r="BF1874" s="173"/>
      <c r="BG1874" s="166"/>
      <c r="BH1874" s="166"/>
      <c r="BI1874" s="160"/>
      <c r="BJ1874" s="43">
        <f t="shared" si="175"/>
        <v>0</v>
      </c>
      <c r="BK1874" s="44"/>
      <c r="BL1874" s="44"/>
      <c r="BM1874" s="44"/>
      <c r="BN1874" s="44"/>
      <c r="BR1874" s="2" t="s">
        <v>10975</v>
      </c>
    </row>
    <row r="1875" spans="1:70" x14ac:dyDescent="0.2">
      <c r="A1875" t="s">
        <v>3183</v>
      </c>
      <c r="B1875" t="s">
        <v>10140</v>
      </c>
      <c r="C1875" t="s">
        <v>81</v>
      </c>
      <c r="D1875" t="s">
        <v>85</v>
      </c>
      <c r="E1875" t="s">
        <v>83</v>
      </c>
      <c r="F1875" t="s">
        <v>43</v>
      </c>
      <c r="G1875" s="22">
        <v>32</v>
      </c>
      <c r="H1875" s="22">
        <v>32</v>
      </c>
      <c r="I1875" s="22">
        <f t="shared" si="176"/>
        <v>32</v>
      </c>
      <c r="J1875" s="22"/>
      <c r="K1875" s="90"/>
      <c r="L1875" s="90"/>
      <c r="M1875" s="2"/>
      <c r="N1875" t="s">
        <v>35</v>
      </c>
      <c r="O1875" t="s">
        <v>35</v>
      </c>
      <c r="P1875" t="s">
        <v>36</v>
      </c>
      <c r="Q1875" t="s">
        <v>3653</v>
      </c>
      <c r="U1875" s="2" t="s">
        <v>37</v>
      </c>
      <c r="V1875" t="s">
        <v>10143</v>
      </c>
      <c r="Y1875" s="90"/>
      <c r="Z1875" s="2">
        <v>1</v>
      </c>
      <c r="AA1875" s="22">
        <v>32</v>
      </c>
      <c r="AB1875" s="22"/>
      <c r="AC1875" s="22"/>
      <c r="AD1875" s="22"/>
      <c r="AE1875" s="22"/>
      <c r="AF1875" t="s">
        <v>3740</v>
      </c>
      <c r="AI1875" t="s">
        <v>1534</v>
      </c>
      <c r="AK1875" t="s">
        <v>44</v>
      </c>
      <c r="AN1875" t="s">
        <v>465</v>
      </c>
      <c r="AU1875"/>
      <c r="AV1875"/>
      <c r="AW1875"/>
      <c r="AX1875"/>
      <c r="BC1875" s="173"/>
      <c r="BD1875" s="173"/>
      <c r="BE1875" s="173"/>
      <c r="BF1875" s="173"/>
      <c r="BG1875" s="166"/>
      <c r="BH1875" s="166"/>
      <c r="BI1875" s="160"/>
      <c r="BJ1875" s="43">
        <f t="shared" si="175"/>
        <v>0</v>
      </c>
      <c r="BK1875" s="44"/>
      <c r="BL1875" s="44"/>
      <c r="BM1875" s="44"/>
      <c r="BN1875" s="44"/>
      <c r="BR1875" s="2" t="s">
        <v>10975</v>
      </c>
    </row>
    <row r="1876" spans="1:70" x14ac:dyDescent="0.2">
      <c r="A1876" t="s">
        <v>3183</v>
      </c>
      <c r="B1876" t="s">
        <v>10140</v>
      </c>
      <c r="C1876" t="s">
        <v>81</v>
      </c>
      <c r="D1876" t="s">
        <v>85</v>
      </c>
      <c r="E1876" t="s">
        <v>83</v>
      </c>
      <c r="F1876" t="s">
        <v>43</v>
      </c>
      <c r="G1876" s="22">
        <v>32</v>
      </c>
      <c r="H1876" s="22">
        <v>32</v>
      </c>
      <c r="I1876" s="22">
        <f t="shared" si="176"/>
        <v>32</v>
      </c>
      <c r="J1876" s="22"/>
      <c r="K1876" s="90"/>
      <c r="L1876" s="90"/>
      <c r="M1876" s="2"/>
      <c r="N1876" t="s">
        <v>35</v>
      </c>
      <c r="O1876" t="s">
        <v>35</v>
      </c>
      <c r="P1876" t="s">
        <v>36</v>
      </c>
      <c r="Q1876" t="s">
        <v>3653</v>
      </c>
      <c r="U1876" s="2" t="s">
        <v>37</v>
      </c>
      <c r="V1876" t="s">
        <v>10144</v>
      </c>
      <c r="Y1876" s="90"/>
      <c r="Z1876" s="2">
        <v>1</v>
      </c>
      <c r="AA1876" s="22">
        <v>31</v>
      </c>
      <c r="AB1876" s="22"/>
      <c r="AC1876" s="22"/>
      <c r="AD1876" s="22"/>
      <c r="AE1876" s="22"/>
      <c r="AF1876" t="s">
        <v>3754</v>
      </c>
      <c r="AI1876" t="s">
        <v>677</v>
      </c>
      <c r="AK1876" t="s">
        <v>44</v>
      </c>
      <c r="AN1876" t="s">
        <v>465</v>
      </c>
      <c r="AU1876"/>
      <c r="AV1876"/>
      <c r="AW1876"/>
      <c r="AX1876"/>
      <c r="BC1876" s="173"/>
      <c r="BD1876" s="173"/>
      <c r="BE1876" s="173"/>
      <c r="BF1876" s="173"/>
      <c r="BG1876" s="166"/>
      <c r="BH1876" s="166"/>
      <c r="BI1876" s="160"/>
      <c r="BJ1876" s="43">
        <f t="shared" si="175"/>
        <v>0</v>
      </c>
      <c r="BK1876" s="44"/>
      <c r="BL1876" s="44"/>
      <c r="BM1876" s="44"/>
      <c r="BN1876" s="44"/>
      <c r="BR1876" s="2" t="s">
        <v>10975</v>
      </c>
    </row>
    <row r="1877" spans="1:70" x14ac:dyDescent="0.2">
      <c r="A1877" t="s">
        <v>3183</v>
      </c>
      <c r="B1877" t="s">
        <v>10145</v>
      </c>
      <c r="C1877" t="s">
        <v>81</v>
      </c>
      <c r="D1877" t="s">
        <v>85</v>
      </c>
      <c r="E1877" t="s">
        <v>83</v>
      </c>
      <c r="F1877" t="s">
        <v>43</v>
      </c>
      <c r="G1877" s="22">
        <v>32</v>
      </c>
      <c r="H1877" s="22">
        <v>32</v>
      </c>
      <c r="I1877" s="22">
        <f t="shared" si="176"/>
        <v>32</v>
      </c>
      <c r="J1877" s="22"/>
      <c r="K1877" s="90"/>
      <c r="L1877" s="90"/>
      <c r="M1877" s="2"/>
      <c r="N1877" t="s">
        <v>35</v>
      </c>
      <c r="O1877" t="s">
        <v>35</v>
      </c>
      <c r="P1877" t="s">
        <v>36</v>
      </c>
      <c r="Q1877" t="s">
        <v>3628</v>
      </c>
      <c r="U1877" s="2" t="s">
        <v>37</v>
      </c>
      <c r="V1877" t="s">
        <v>10146</v>
      </c>
      <c r="Y1877" s="90"/>
      <c r="Z1877" s="2">
        <v>1</v>
      </c>
      <c r="AA1877" s="22">
        <v>29</v>
      </c>
      <c r="AB1877" s="22"/>
      <c r="AC1877" s="22"/>
      <c r="AD1877" s="22"/>
      <c r="AE1877" s="22"/>
      <c r="AF1877" t="s">
        <v>3719</v>
      </c>
      <c r="AI1877" t="s">
        <v>660</v>
      </c>
      <c r="AK1877" t="s">
        <v>44</v>
      </c>
      <c r="AN1877" t="s">
        <v>465</v>
      </c>
      <c r="AU1877"/>
      <c r="AV1877"/>
      <c r="AW1877"/>
      <c r="AX1877"/>
      <c r="BC1877" s="173"/>
      <c r="BD1877" s="173"/>
      <c r="BE1877" s="173"/>
      <c r="BF1877" s="173"/>
      <c r="BG1877" s="166"/>
      <c r="BH1877" s="166"/>
      <c r="BI1877" s="160"/>
      <c r="BJ1877" s="43">
        <f t="shared" si="175"/>
        <v>0</v>
      </c>
      <c r="BK1877" s="44"/>
      <c r="BL1877" s="44"/>
      <c r="BM1877" s="44"/>
      <c r="BN1877" s="44"/>
      <c r="BR1877" s="2" t="s">
        <v>10975</v>
      </c>
    </row>
    <row r="1878" spans="1:70" x14ac:dyDescent="0.2">
      <c r="A1878" t="s">
        <v>3183</v>
      </c>
      <c r="B1878" t="s">
        <v>10145</v>
      </c>
      <c r="C1878" t="s">
        <v>81</v>
      </c>
      <c r="D1878" t="s">
        <v>85</v>
      </c>
      <c r="E1878" t="s">
        <v>83</v>
      </c>
      <c r="F1878" t="s">
        <v>43</v>
      </c>
      <c r="G1878" s="22">
        <v>32</v>
      </c>
      <c r="H1878" s="22">
        <v>32</v>
      </c>
      <c r="I1878" s="22">
        <f t="shared" si="176"/>
        <v>32</v>
      </c>
      <c r="J1878" s="22"/>
      <c r="K1878" s="90"/>
      <c r="L1878" s="90"/>
      <c r="M1878" s="2"/>
      <c r="N1878" t="s">
        <v>35</v>
      </c>
      <c r="O1878" t="s">
        <v>35</v>
      </c>
      <c r="P1878" t="s">
        <v>36</v>
      </c>
      <c r="Q1878" t="s">
        <v>3628</v>
      </c>
      <c r="U1878" s="2" t="s">
        <v>37</v>
      </c>
      <c r="V1878" t="s">
        <v>10147</v>
      </c>
      <c r="Y1878" s="90"/>
      <c r="Z1878" s="2">
        <v>1</v>
      </c>
      <c r="AA1878" s="22">
        <v>28</v>
      </c>
      <c r="AB1878" s="22"/>
      <c r="AC1878" s="22"/>
      <c r="AD1878" s="22"/>
      <c r="AE1878" s="22"/>
      <c r="AF1878" t="s">
        <v>3721</v>
      </c>
      <c r="AI1878" t="s">
        <v>660</v>
      </c>
      <c r="AK1878" t="s">
        <v>44</v>
      </c>
      <c r="AN1878" t="s">
        <v>465</v>
      </c>
      <c r="AU1878"/>
      <c r="AV1878"/>
      <c r="AW1878"/>
      <c r="AX1878"/>
      <c r="BC1878" s="173"/>
      <c r="BD1878" s="173"/>
      <c r="BE1878" s="173"/>
      <c r="BF1878" s="173"/>
      <c r="BG1878" s="166"/>
      <c r="BH1878" s="166"/>
      <c r="BI1878" s="160"/>
      <c r="BJ1878" s="43">
        <f t="shared" si="175"/>
        <v>0</v>
      </c>
      <c r="BK1878" s="44"/>
      <c r="BL1878" s="44"/>
      <c r="BM1878" s="44"/>
      <c r="BN1878" s="44"/>
      <c r="BR1878" s="2" t="s">
        <v>10975</v>
      </c>
    </row>
    <row r="1879" spans="1:70" x14ac:dyDescent="0.2">
      <c r="A1879" t="s">
        <v>3183</v>
      </c>
      <c r="B1879" t="s">
        <v>10145</v>
      </c>
      <c r="C1879" t="s">
        <v>81</v>
      </c>
      <c r="D1879" t="s">
        <v>85</v>
      </c>
      <c r="E1879" t="s">
        <v>83</v>
      </c>
      <c r="F1879" t="s">
        <v>43</v>
      </c>
      <c r="G1879" s="22">
        <v>32</v>
      </c>
      <c r="H1879" s="22">
        <v>32</v>
      </c>
      <c r="I1879" s="22">
        <f t="shared" si="176"/>
        <v>32</v>
      </c>
      <c r="J1879" s="22"/>
      <c r="K1879" s="90"/>
      <c r="L1879" s="90"/>
      <c r="M1879" s="2"/>
      <c r="N1879" t="s">
        <v>35</v>
      </c>
      <c r="O1879" t="s">
        <v>35</v>
      </c>
      <c r="P1879" t="s">
        <v>36</v>
      </c>
      <c r="Q1879" t="s">
        <v>3628</v>
      </c>
      <c r="U1879" s="2" t="s">
        <v>37</v>
      </c>
      <c r="V1879" t="s">
        <v>10148</v>
      </c>
      <c r="Y1879" s="90"/>
      <c r="Z1879" s="2">
        <v>1</v>
      </c>
      <c r="AA1879" s="22">
        <v>30</v>
      </c>
      <c r="AB1879" s="22"/>
      <c r="AC1879" s="22"/>
      <c r="AD1879" s="22"/>
      <c r="AE1879" s="22"/>
      <c r="AF1879" t="s">
        <v>3724</v>
      </c>
      <c r="AI1879" t="s">
        <v>660</v>
      </c>
      <c r="AK1879" t="s">
        <v>44</v>
      </c>
      <c r="AN1879" t="s">
        <v>465</v>
      </c>
      <c r="AU1879"/>
      <c r="AV1879"/>
      <c r="AW1879"/>
      <c r="AX1879"/>
      <c r="BC1879" s="173"/>
      <c r="BD1879" s="173"/>
      <c r="BE1879" s="173"/>
      <c r="BF1879" s="173"/>
      <c r="BG1879" s="166"/>
      <c r="BH1879" s="166"/>
      <c r="BI1879" s="160"/>
      <c r="BJ1879" s="43">
        <f t="shared" si="175"/>
        <v>0</v>
      </c>
      <c r="BK1879" s="44"/>
      <c r="BL1879" s="44"/>
      <c r="BM1879" s="44"/>
      <c r="BN1879" s="44"/>
      <c r="BR1879" s="2" t="s">
        <v>10975</v>
      </c>
    </row>
    <row r="1880" spans="1:70" x14ac:dyDescent="0.2">
      <c r="A1880" t="s">
        <v>3183</v>
      </c>
      <c r="B1880" t="s">
        <v>10145</v>
      </c>
      <c r="C1880" t="s">
        <v>81</v>
      </c>
      <c r="D1880" t="s">
        <v>85</v>
      </c>
      <c r="E1880" t="s">
        <v>83</v>
      </c>
      <c r="F1880" t="s">
        <v>43</v>
      </c>
      <c r="G1880" s="22">
        <v>32</v>
      </c>
      <c r="H1880" s="22">
        <v>32</v>
      </c>
      <c r="I1880" s="22">
        <f t="shared" si="176"/>
        <v>32</v>
      </c>
      <c r="J1880" s="22"/>
      <c r="K1880" s="90"/>
      <c r="L1880" s="90"/>
      <c r="M1880" s="2"/>
      <c r="N1880" t="s">
        <v>35</v>
      </c>
      <c r="O1880" t="s">
        <v>35</v>
      </c>
      <c r="P1880" t="s">
        <v>36</v>
      </c>
      <c r="Q1880" t="s">
        <v>3628</v>
      </c>
      <c r="U1880" s="2" t="s">
        <v>37</v>
      </c>
      <c r="V1880" t="s">
        <v>10149</v>
      </c>
      <c r="Y1880" s="90"/>
      <c r="Z1880" s="2">
        <v>1</v>
      </c>
      <c r="AA1880" s="22">
        <v>28</v>
      </c>
      <c r="AB1880" s="22"/>
      <c r="AC1880" s="22"/>
      <c r="AD1880" s="22"/>
      <c r="AE1880" s="22"/>
      <c r="AF1880" t="s">
        <v>3768</v>
      </c>
      <c r="AI1880" t="s">
        <v>3892</v>
      </c>
      <c r="AK1880" t="s">
        <v>44</v>
      </c>
      <c r="AN1880" t="s">
        <v>465</v>
      </c>
      <c r="AU1880"/>
      <c r="AV1880"/>
      <c r="AW1880"/>
      <c r="AX1880"/>
      <c r="BC1880" s="173"/>
      <c r="BD1880" s="173"/>
      <c r="BE1880" s="173"/>
      <c r="BF1880" s="173"/>
      <c r="BG1880" s="166"/>
      <c r="BH1880" s="166"/>
      <c r="BI1880" s="160"/>
      <c r="BJ1880" s="43">
        <f t="shared" si="175"/>
        <v>0</v>
      </c>
      <c r="BK1880" s="44"/>
      <c r="BL1880" s="44"/>
      <c r="BM1880" s="44"/>
      <c r="BN1880" s="44"/>
      <c r="BR1880" s="2" t="s">
        <v>10975</v>
      </c>
    </row>
    <row r="1881" spans="1:70" x14ac:dyDescent="0.2">
      <c r="A1881" t="s">
        <v>3183</v>
      </c>
      <c r="B1881" t="s">
        <v>10150</v>
      </c>
      <c r="C1881" t="s">
        <v>81</v>
      </c>
      <c r="D1881" t="s">
        <v>85</v>
      </c>
      <c r="E1881" t="s">
        <v>83</v>
      </c>
      <c r="F1881" t="s">
        <v>43</v>
      </c>
      <c r="G1881" s="22">
        <v>32</v>
      </c>
      <c r="H1881" s="22">
        <v>32</v>
      </c>
      <c r="I1881" s="22">
        <f t="shared" si="176"/>
        <v>32</v>
      </c>
      <c r="J1881" s="22"/>
      <c r="K1881" s="90"/>
      <c r="L1881" s="90"/>
      <c r="M1881" s="2"/>
      <c r="N1881" t="s">
        <v>35</v>
      </c>
      <c r="O1881" t="s">
        <v>35</v>
      </c>
      <c r="P1881" t="s">
        <v>89</v>
      </c>
      <c r="Q1881" t="s">
        <v>3653</v>
      </c>
      <c r="U1881" s="2" t="s">
        <v>37</v>
      </c>
      <c r="V1881" t="s">
        <v>10151</v>
      </c>
      <c r="Y1881" s="90"/>
      <c r="Z1881" s="2">
        <v>1</v>
      </c>
      <c r="AA1881" s="22">
        <v>32</v>
      </c>
      <c r="AB1881" s="22"/>
      <c r="AC1881" s="22"/>
      <c r="AD1881" s="22"/>
      <c r="AE1881" s="22"/>
      <c r="AF1881" t="s">
        <v>3734</v>
      </c>
      <c r="AI1881" t="s">
        <v>1534</v>
      </c>
      <c r="AK1881" t="s">
        <v>44</v>
      </c>
      <c r="AN1881" t="s">
        <v>465</v>
      </c>
      <c r="AU1881"/>
      <c r="AV1881"/>
      <c r="AW1881"/>
      <c r="AX1881"/>
      <c r="BC1881" s="173"/>
      <c r="BD1881" s="173"/>
      <c r="BE1881" s="173"/>
      <c r="BF1881" s="173"/>
      <c r="BG1881" s="166"/>
      <c r="BH1881" s="166"/>
      <c r="BI1881" s="160"/>
      <c r="BJ1881" s="43">
        <f t="shared" si="175"/>
        <v>0</v>
      </c>
      <c r="BK1881" s="44"/>
      <c r="BL1881" s="44"/>
      <c r="BM1881" s="44"/>
      <c r="BN1881" s="44"/>
      <c r="BR1881" s="2" t="s">
        <v>10975</v>
      </c>
    </row>
    <row r="1882" spans="1:70" x14ac:dyDescent="0.2">
      <c r="A1882" t="s">
        <v>3183</v>
      </c>
      <c r="B1882" t="s">
        <v>10150</v>
      </c>
      <c r="C1882" t="s">
        <v>81</v>
      </c>
      <c r="D1882" t="s">
        <v>85</v>
      </c>
      <c r="E1882" t="s">
        <v>83</v>
      </c>
      <c r="F1882" t="s">
        <v>43</v>
      </c>
      <c r="G1882" s="22">
        <v>32</v>
      </c>
      <c r="H1882" s="22">
        <v>32</v>
      </c>
      <c r="I1882" s="22">
        <f t="shared" si="176"/>
        <v>32</v>
      </c>
      <c r="J1882" s="22"/>
      <c r="K1882" s="90"/>
      <c r="L1882" s="90"/>
      <c r="M1882" s="2"/>
      <c r="N1882" t="s">
        <v>35</v>
      </c>
      <c r="O1882" t="s">
        <v>35</v>
      </c>
      <c r="P1882" t="s">
        <v>89</v>
      </c>
      <c r="Q1882" t="s">
        <v>3653</v>
      </c>
      <c r="U1882" s="2" t="s">
        <v>37</v>
      </c>
      <c r="V1882" t="s">
        <v>10152</v>
      </c>
      <c r="Y1882" s="90"/>
      <c r="Z1882" s="2">
        <v>1</v>
      </c>
      <c r="AA1882" s="22">
        <v>32</v>
      </c>
      <c r="AB1882" s="22"/>
      <c r="AC1882" s="22"/>
      <c r="AD1882" s="22"/>
      <c r="AE1882" s="22"/>
      <c r="AF1882" t="s">
        <v>3738</v>
      </c>
      <c r="AI1882" t="s">
        <v>1534</v>
      </c>
      <c r="AK1882" t="s">
        <v>44</v>
      </c>
      <c r="AN1882" t="s">
        <v>465</v>
      </c>
      <c r="AU1882"/>
      <c r="AV1882"/>
      <c r="AW1882"/>
      <c r="AX1882"/>
      <c r="BC1882" s="173"/>
      <c r="BD1882" s="173"/>
      <c r="BE1882" s="173"/>
      <c r="BF1882" s="173"/>
      <c r="BG1882" s="166"/>
      <c r="BH1882" s="166"/>
      <c r="BI1882" s="160"/>
      <c r="BJ1882" s="43">
        <f t="shared" si="175"/>
        <v>0</v>
      </c>
      <c r="BK1882" s="44"/>
      <c r="BL1882" s="44"/>
      <c r="BM1882" s="44"/>
      <c r="BN1882" s="44"/>
      <c r="BR1882" s="2" t="s">
        <v>10975</v>
      </c>
    </row>
    <row r="1883" spans="1:70" x14ac:dyDescent="0.2">
      <c r="A1883" t="s">
        <v>3183</v>
      </c>
      <c r="B1883" t="s">
        <v>10150</v>
      </c>
      <c r="C1883" t="s">
        <v>81</v>
      </c>
      <c r="D1883" t="s">
        <v>85</v>
      </c>
      <c r="E1883" t="s">
        <v>83</v>
      </c>
      <c r="F1883" t="s">
        <v>43</v>
      </c>
      <c r="G1883" s="22">
        <v>32</v>
      </c>
      <c r="H1883" s="22">
        <v>32</v>
      </c>
      <c r="I1883" s="22">
        <f t="shared" si="176"/>
        <v>32</v>
      </c>
      <c r="J1883" s="22"/>
      <c r="K1883" s="90"/>
      <c r="L1883" s="90"/>
      <c r="M1883" s="2"/>
      <c r="N1883" t="s">
        <v>35</v>
      </c>
      <c r="O1883" t="s">
        <v>35</v>
      </c>
      <c r="P1883" t="s">
        <v>89</v>
      </c>
      <c r="Q1883" t="s">
        <v>3653</v>
      </c>
      <c r="U1883" s="2" t="s">
        <v>37</v>
      </c>
      <c r="V1883" t="s">
        <v>10153</v>
      </c>
      <c r="Y1883" s="90"/>
      <c r="Z1883" s="2">
        <v>1</v>
      </c>
      <c r="AA1883" s="22">
        <v>32</v>
      </c>
      <c r="AB1883" s="22"/>
      <c r="AC1883" s="22"/>
      <c r="AD1883" s="22"/>
      <c r="AE1883" s="22"/>
      <c r="AF1883" t="s">
        <v>3740</v>
      </c>
      <c r="AI1883" t="s">
        <v>1534</v>
      </c>
      <c r="AK1883" t="s">
        <v>44</v>
      </c>
      <c r="AN1883" t="s">
        <v>465</v>
      </c>
      <c r="AU1883"/>
      <c r="AV1883"/>
      <c r="AW1883"/>
      <c r="AX1883"/>
      <c r="BC1883" s="173"/>
      <c r="BD1883" s="173"/>
      <c r="BE1883" s="173"/>
      <c r="BF1883" s="173"/>
      <c r="BG1883" s="166"/>
      <c r="BH1883" s="166"/>
      <c r="BI1883" s="160"/>
      <c r="BJ1883" s="43">
        <f t="shared" si="175"/>
        <v>0</v>
      </c>
      <c r="BK1883" s="44"/>
      <c r="BL1883" s="44"/>
      <c r="BM1883" s="44"/>
      <c r="BN1883" s="44"/>
      <c r="BR1883" s="2" t="s">
        <v>10975</v>
      </c>
    </row>
    <row r="1884" spans="1:70" s="56" customFormat="1" x14ac:dyDescent="0.2">
      <c r="A1884" s="56" t="s">
        <v>3183</v>
      </c>
      <c r="B1884" s="56" t="s">
        <v>10154</v>
      </c>
      <c r="C1884" s="56" t="s">
        <v>81</v>
      </c>
      <c r="D1884" t="s">
        <v>85</v>
      </c>
      <c r="E1884" t="s">
        <v>83</v>
      </c>
      <c r="F1884" t="s">
        <v>43</v>
      </c>
      <c r="G1884" s="58">
        <v>32</v>
      </c>
      <c r="H1884" s="58">
        <v>32</v>
      </c>
      <c r="I1884" s="50"/>
      <c r="J1884" s="52"/>
      <c r="K1884" s="153"/>
      <c r="L1884" s="153"/>
      <c r="M1884" s="154"/>
      <c r="N1884" t="s">
        <v>35</v>
      </c>
      <c r="O1884" t="s">
        <v>35</v>
      </c>
      <c r="P1884" s="56" t="s">
        <v>89</v>
      </c>
      <c r="Q1884" s="56" t="s">
        <v>3632</v>
      </c>
      <c r="U1884" s="154" t="s">
        <v>37</v>
      </c>
      <c r="V1884" s="56" t="s">
        <v>10155</v>
      </c>
      <c r="W1884"/>
      <c r="Y1884" s="90"/>
      <c r="Z1884" s="154">
        <v>1</v>
      </c>
      <c r="AA1884" s="58">
        <v>30</v>
      </c>
      <c r="AB1884" s="52">
        <f>AA1884</f>
        <v>30</v>
      </c>
      <c r="AC1884" s="52">
        <v>1</v>
      </c>
      <c r="AD1884" s="53">
        <v>2</v>
      </c>
      <c r="AE1884" s="58"/>
      <c r="AF1884" s="56" t="s">
        <v>10967</v>
      </c>
      <c r="AG1884" s="49"/>
      <c r="AH1884" s="49"/>
      <c r="AI1884" s="56" t="s">
        <v>660</v>
      </c>
      <c r="AJ1884"/>
      <c r="AK1884" t="s">
        <v>44</v>
      </c>
      <c r="AL1884"/>
      <c r="AM1884"/>
      <c r="AN1884" t="s">
        <v>1403</v>
      </c>
      <c r="AO1884"/>
      <c r="AP1884"/>
      <c r="AQ1884"/>
      <c r="AR1884"/>
      <c r="AY1884" s="43"/>
      <c r="AZ1884" s="43"/>
      <c r="BA1884" s="55"/>
      <c r="BB1884" s="55"/>
      <c r="BC1884" s="173"/>
      <c r="BD1884" s="173"/>
      <c r="BE1884" s="173"/>
      <c r="BF1884" s="173"/>
      <c r="BG1884" s="167"/>
      <c r="BH1884" s="167"/>
      <c r="BI1884" s="160"/>
      <c r="BJ1884" s="155">
        <f t="shared" si="175"/>
        <v>0</v>
      </c>
      <c r="BK1884" s="156"/>
      <c r="BL1884" s="156"/>
      <c r="BM1884" s="156"/>
      <c r="BN1884" s="156"/>
      <c r="BO1884" s="154"/>
      <c r="BP1884" s="102" t="s">
        <v>9806</v>
      </c>
      <c r="BR1884" s="2" t="s">
        <v>10975</v>
      </c>
    </row>
    <row r="1885" spans="1:70" x14ac:dyDescent="0.2">
      <c r="A1885" t="s">
        <v>3183</v>
      </c>
      <c r="B1885" t="s">
        <v>10154</v>
      </c>
      <c r="C1885" t="s">
        <v>81</v>
      </c>
      <c r="D1885" t="s">
        <v>85</v>
      </c>
      <c r="E1885" t="s">
        <v>83</v>
      </c>
      <c r="F1885" t="s">
        <v>43</v>
      </c>
      <c r="G1885" s="22">
        <v>32</v>
      </c>
      <c r="H1885" s="22">
        <v>32</v>
      </c>
      <c r="I1885" s="22">
        <f t="shared" si="176"/>
        <v>32</v>
      </c>
      <c r="J1885" s="22"/>
      <c r="K1885" s="90"/>
      <c r="L1885" s="90"/>
      <c r="M1885" s="2"/>
      <c r="N1885" t="s">
        <v>35</v>
      </c>
      <c r="O1885" t="s">
        <v>35</v>
      </c>
      <c r="P1885" t="s">
        <v>89</v>
      </c>
      <c r="Q1885" t="s">
        <v>3632</v>
      </c>
      <c r="U1885" s="2" t="s">
        <v>37</v>
      </c>
      <c r="V1885" t="s">
        <v>10156</v>
      </c>
      <c r="Y1885" s="90"/>
      <c r="Z1885" s="2">
        <v>1</v>
      </c>
      <c r="AA1885" s="22">
        <v>28</v>
      </c>
      <c r="AB1885" s="22"/>
      <c r="AC1885" s="22"/>
      <c r="AD1885" s="22"/>
      <c r="AE1885" s="22"/>
      <c r="AF1885" t="s">
        <v>3721</v>
      </c>
      <c r="AI1885" t="s">
        <v>660</v>
      </c>
      <c r="AK1885" t="s">
        <v>44</v>
      </c>
      <c r="AN1885" t="s">
        <v>465</v>
      </c>
      <c r="AU1885"/>
      <c r="AV1885"/>
      <c r="AW1885"/>
      <c r="AX1885"/>
      <c r="BC1885" s="173"/>
      <c r="BD1885" s="173"/>
      <c r="BE1885" s="173"/>
      <c r="BF1885" s="173"/>
      <c r="BG1885" s="166"/>
      <c r="BH1885" s="166"/>
      <c r="BI1885" s="160"/>
      <c r="BJ1885" s="43">
        <f t="shared" si="175"/>
        <v>0</v>
      </c>
      <c r="BK1885" s="44"/>
      <c r="BL1885" s="44"/>
      <c r="BM1885" s="44"/>
      <c r="BN1885" s="44"/>
      <c r="BR1885" s="2" t="s">
        <v>10975</v>
      </c>
    </row>
    <row r="1886" spans="1:70" x14ac:dyDescent="0.2">
      <c r="A1886" t="s">
        <v>3183</v>
      </c>
      <c r="B1886" t="s">
        <v>10154</v>
      </c>
      <c r="C1886" t="s">
        <v>81</v>
      </c>
      <c r="D1886" t="s">
        <v>85</v>
      </c>
      <c r="E1886" t="s">
        <v>83</v>
      </c>
      <c r="F1886" t="s">
        <v>43</v>
      </c>
      <c r="G1886" s="22">
        <v>32</v>
      </c>
      <c r="H1886" s="22">
        <v>32</v>
      </c>
      <c r="I1886" s="22">
        <f t="shared" si="176"/>
        <v>32</v>
      </c>
      <c r="J1886" s="22"/>
      <c r="K1886" s="90"/>
      <c r="L1886" s="90"/>
      <c r="M1886" s="2"/>
      <c r="N1886" t="s">
        <v>35</v>
      </c>
      <c r="O1886" t="s">
        <v>35</v>
      </c>
      <c r="P1886" t="s">
        <v>89</v>
      </c>
      <c r="Q1886" t="s">
        <v>3632</v>
      </c>
      <c r="U1886" s="2" t="s">
        <v>37</v>
      </c>
      <c r="V1886" t="s">
        <v>10157</v>
      </c>
      <c r="Y1886" s="90"/>
      <c r="Z1886" s="2">
        <v>1</v>
      </c>
      <c r="AA1886" s="22">
        <v>30</v>
      </c>
      <c r="AB1886" s="22"/>
      <c r="AC1886" s="22"/>
      <c r="AD1886" s="22"/>
      <c r="AE1886" s="22"/>
      <c r="AF1886" t="s">
        <v>3724</v>
      </c>
      <c r="AI1886" t="s">
        <v>660</v>
      </c>
      <c r="AK1886" t="s">
        <v>44</v>
      </c>
      <c r="AN1886" t="s">
        <v>465</v>
      </c>
      <c r="AU1886"/>
      <c r="AV1886"/>
      <c r="AW1886"/>
      <c r="AX1886"/>
      <c r="BC1886" s="173"/>
      <c r="BD1886" s="173"/>
      <c r="BE1886" s="173"/>
      <c r="BF1886" s="173"/>
      <c r="BG1886" s="166"/>
      <c r="BH1886" s="166"/>
      <c r="BI1886" s="160"/>
      <c r="BJ1886" s="43">
        <f t="shared" si="175"/>
        <v>0</v>
      </c>
      <c r="BK1886" s="44"/>
      <c r="BL1886" s="44"/>
      <c r="BM1886" s="44"/>
      <c r="BN1886" s="44"/>
      <c r="BR1886" s="2" t="s">
        <v>10975</v>
      </c>
    </row>
    <row r="1887" spans="1:70" x14ac:dyDescent="0.2">
      <c r="A1887" t="s">
        <v>3183</v>
      </c>
      <c r="B1887" t="s">
        <v>10158</v>
      </c>
      <c r="C1887" t="s">
        <v>81</v>
      </c>
      <c r="D1887" t="s">
        <v>85</v>
      </c>
      <c r="E1887" t="s">
        <v>83</v>
      </c>
      <c r="F1887" t="s">
        <v>43</v>
      </c>
      <c r="G1887" s="22">
        <v>32</v>
      </c>
      <c r="H1887" s="22">
        <v>32</v>
      </c>
      <c r="I1887" s="22">
        <f t="shared" si="176"/>
        <v>32</v>
      </c>
      <c r="J1887" s="22"/>
      <c r="K1887" s="90"/>
      <c r="L1887" s="90"/>
      <c r="M1887" s="2"/>
      <c r="N1887" t="s">
        <v>35</v>
      </c>
      <c r="O1887" t="s">
        <v>35</v>
      </c>
      <c r="P1887" t="s">
        <v>89</v>
      </c>
      <c r="Q1887" t="s">
        <v>3761</v>
      </c>
      <c r="U1887" s="2" t="s">
        <v>37</v>
      </c>
      <c r="V1887" t="s">
        <v>10159</v>
      </c>
      <c r="Y1887" s="90"/>
      <c r="Z1887" s="2">
        <v>1</v>
      </c>
      <c r="AA1887" s="22">
        <v>33</v>
      </c>
      <c r="AB1887" s="22"/>
      <c r="AC1887" s="22"/>
      <c r="AD1887" s="22"/>
      <c r="AE1887" s="22"/>
      <c r="AF1887" t="s">
        <v>3734</v>
      </c>
      <c r="AI1887" t="s">
        <v>1534</v>
      </c>
      <c r="AK1887" t="s">
        <v>44</v>
      </c>
      <c r="AN1887" t="s">
        <v>465</v>
      </c>
      <c r="AU1887"/>
      <c r="AV1887"/>
      <c r="AW1887"/>
      <c r="AX1887"/>
      <c r="BC1887" s="173"/>
      <c r="BD1887" s="173"/>
      <c r="BE1887" s="173"/>
      <c r="BF1887" s="173"/>
      <c r="BG1887" s="166"/>
      <c r="BH1887" s="166"/>
      <c r="BI1887" s="160"/>
      <c r="BJ1887" s="43">
        <f t="shared" si="175"/>
        <v>0</v>
      </c>
      <c r="BK1887" s="44"/>
      <c r="BL1887" s="44"/>
      <c r="BM1887" s="44"/>
      <c r="BN1887" s="44"/>
      <c r="BR1887" s="2" t="s">
        <v>10975</v>
      </c>
    </row>
    <row r="1888" spans="1:70" x14ac:dyDescent="0.2">
      <c r="A1888" t="s">
        <v>3183</v>
      </c>
      <c r="B1888" t="s">
        <v>10158</v>
      </c>
      <c r="C1888" t="s">
        <v>81</v>
      </c>
      <c r="D1888" t="s">
        <v>85</v>
      </c>
      <c r="E1888" t="s">
        <v>83</v>
      </c>
      <c r="F1888" t="s">
        <v>43</v>
      </c>
      <c r="G1888" s="22">
        <v>32</v>
      </c>
      <c r="H1888" s="22">
        <v>32</v>
      </c>
      <c r="I1888" s="22">
        <f t="shared" si="176"/>
        <v>32</v>
      </c>
      <c r="J1888" s="22"/>
      <c r="K1888" s="90"/>
      <c r="L1888" s="90"/>
      <c r="M1888" s="2"/>
      <c r="N1888" t="s">
        <v>35</v>
      </c>
      <c r="O1888" t="s">
        <v>35</v>
      </c>
      <c r="P1888" t="s">
        <v>89</v>
      </c>
      <c r="Q1888" t="s">
        <v>3763</v>
      </c>
      <c r="U1888" s="2" t="s">
        <v>37</v>
      </c>
      <c r="V1888" t="s">
        <v>10160</v>
      </c>
      <c r="Y1888" s="90"/>
      <c r="Z1888" s="2">
        <v>1</v>
      </c>
      <c r="AA1888" s="22">
        <v>32</v>
      </c>
      <c r="AB1888" s="22"/>
      <c r="AC1888" s="22"/>
      <c r="AD1888" s="22"/>
      <c r="AE1888" s="22"/>
      <c r="AF1888" t="s">
        <v>3738</v>
      </c>
      <c r="AI1888" t="s">
        <v>1534</v>
      </c>
      <c r="AK1888" t="s">
        <v>44</v>
      </c>
      <c r="AN1888" t="s">
        <v>465</v>
      </c>
      <c r="AU1888"/>
      <c r="AV1888"/>
      <c r="AW1888"/>
      <c r="AX1888"/>
      <c r="BC1888" s="173"/>
      <c r="BD1888" s="173"/>
      <c r="BE1888" s="173"/>
      <c r="BF1888" s="173"/>
      <c r="BG1888" s="166"/>
      <c r="BH1888" s="166"/>
      <c r="BI1888" s="160"/>
      <c r="BJ1888" s="43">
        <f t="shared" si="175"/>
        <v>0</v>
      </c>
      <c r="BK1888" s="44"/>
      <c r="BL1888" s="44"/>
      <c r="BM1888" s="44"/>
      <c r="BN1888" s="44"/>
      <c r="BR1888" s="2" t="s">
        <v>10975</v>
      </c>
    </row>
    <row r="1889" spans="1:70" x14ac:dyDescent="0.2">
      <c r="A1889" t="s">
        <v>3183</v>
      </c>
      <c r="B1889" t="s">
        <v>10158</v>
      </c>
      <c r="C1889" t="s">
        <v>81</v>
      </c>
      <c r="D1889" t="s">
        <v>85</v>
      </c>
      <c r="E1889" t="s">
        <v>83</v>
      </c>
      <c r="F1889" t="s">
        <v>43</v>
      </c>
      <c r="G1889" s="22">
        <v>32</v>
      </c>
      <c r="H1889" s="22">
        <v>32</v>
      </c>
      <c r="I1889" s="22">
        <f t="shared" si="176"/>
        <v>32</v>
      </c>
      <c r="J1889" s="22"/>
      <c r="K1889" s="90"/>
      <c r="L1889" s="90"/>
      <c r="M1889" s="2"/>
      <c r="N1889" t="s">
        <v>35</v>
      </c>
      <c r="O1889" t="s">
        <v>35</v>
      </c>
      <c r="P1889" t="s">
        <v>89</v>
      </c>
      <c r="Q1889" t="s">
        <v>3761</v>
      </c>
      <c r="U1889" s="2" t="s">
        <v>37</v>
      </c>
      <c r="V1889" t="s">
        <v>10161</v>
      </c>
      <c r="Y1889" s="90"/>
      <c r="Z1889" s="2">
        <v>1</v>
      </c>
      <c r="AA1889" s="22">
        <v>32</v>
      </c>
      <c r="AB1889" s="22"/>
      <c r="AC1889" s="22"/>
      <c r="AD1889" s="22"/>
      <c r="AE1889" s="22"/>
      <c r="AF1889" t="s">
        <v>3740</v>
      </c>
      <c r="AI1889" t="s">
        <v>1534</v>
      </c>
      <c r="AK1889" t="s">
        <v>44</v>
      </c>
      <c r="AN1889" t="s">
        <v>465</v>
      </c>
      <c r="AU1889"/>
      <c r="AV1889"/>
      <c r="AW1889"/>
      <c r="AX1889"/>
      <c r="BC1889" s="173"/>
      <c r="BD1889" s="173"/>
      <c r="BE1889" s="173"/>
      <c r="BF1889" s="173"/>
      <c r="BG1889" s="166"/>
      <c r="BH1889" s="166"/>
      <c r="BI1889" s="160"/>
      <c r="BJ1889" s="43">
        <f t="shared" si="175"/>
        <v>0</v>
      </c>
      <c r="BK1889" s="44"/>
      <c r="BL1889" s="44"/>
      <c r="BM1889" s="44"/>
      <c r="BN1889" s="44"/>
      <c r="BR1889" s="2" t="s">
        <v>10975</v>
      </c>
    </row>
    <row r="1890" spans="1:70" x14ac:dyDescent="0.2">
      <c r="A1890" t="s">
        <v>3183</v>
      </c>
      <c r="B1890" t="s">
        <v>10162</v>
      </c>
      <c r="C1890" t="s">
        <v>41</v>
      </c>
      <c r="D1890" t="s">
        <v>85</v>
      </c>
      <c r="E1890" t="s">
        <v>83</v>
      </c>
      <c r="F1890" t="s">
        <v>43</v>
      </c>
      <c r="G1890" s="22">
        <v>32</v>
      </c>
      <c r="H1890" s="22">
        <v>32</v>
      </c>
      <c r="I1890" s="22">
        <f t="shared" si="176"/>
        <v>32</v>
      </c>
      <c r="J1890" s="22"/>
      <c r="K1890" s="90"/>
      <c r="L1890" s="90"/>
      <c r="M1890" s="2"/>
      <c r="N1890" t="s">
        <v>35</v>
      </c>
      <c r="O1890" t="s">
        <v>35</v>
      </c>
      <c r="P1890" t="s">
        <v>36</v>
      </c>
      <c r="Q1890" t="s">
        <v>3186</v>
      </c>
      <c r="U1890" s="2" t="s">
        <v>37</v>
      </c>
      <c r="V1890" t="s">
        <v>10163</v>
      </c>
      <c r="Y1890" s="90"/>
      <c r="Z1890" s="2">
        <v>1</v>
      </c>
      <c r="AA1890" s="22">
        <v>32</v>
      </c>
      <c r="AB1890" s="22"/>
      <c r="AC1890" s="22"/>
      <c r="AD1890" s="22"/>
      <c r="AE1890" s="22"/>
      <c r="AF1890" t="s">
        <v>3734</v>
      </c>
      <c r="AI1890" t="s">
        <v>1534</v>
      </c>
      <c r="AK1890" t="s">
        <v>44</v>
      </c>
      <c r="AN1890" t="s">
        <v>465</v>
      </c>
      <c r="AU1890"/>
      <c r="AV1890"/>
      <c r="AW1890"/>
      <c r="AX1890"/>
      <c r="BC1890" s="173"/>
      <c r="BD1890" s="173"/>
      <c r="BE1890" s="173"/>
      <c r="BF1890" s="173"/>
      <c r="BG1890" s="166"/>
      <c r="BH1890" s="166"/>
      <c r="BI1890" s="160"/>
      <c r="BJ1890" s="43">
        <f t="shared" si="175"/>
        <v>0</v>
      </c>
      <c r="BK1890" s="44"/>
      <c r="BL1890" s="44"/>
      <c r="BM1890" s="44"/>
      <c r="BN1890" s="44"/>
      <c r="BR1890" s="2" t="s">
        <v>10975</v>
      </c>
    </row>
    <row r="1891" spans="1:70" x14ac:dyDescent="0.2">
      <c r="A1891" t="s">
        <v>3183</v>
      </c>
      <c r="B1891" t="s">
        <v>10162</v>
      </c>
      <c r="C1891" t="s">
        <v>41</v>
      </c>
      <c r="D1891" t="s">
        <v>85</v>
      </c>
      <c r="E1891" t="s">
        <v>83</v>
      </c>
      <c r="F1891" t="s">
        <v>43</v>
      </c>
      <c r="G1891" s="22">
        <v>32</v>
      </c>
      <c r="H1891" s="22">
        <v>32</v>
      </c>
      <c r="I1891" s="22">
        <f t="shared" si="176"/>
        <v>32</v>
      </c>
      <c r="J1891" s="22"/>
      <c r="K1891" s="90"/>
      <c r="L1891" s="90"/>
      <c r="M1891" s="2"/>
      <c r="N1891" t="s">
        <v>35</v>
      </c>
      <c r="O1891" t="s">
        <v>35</v>
      </c>
      <c r="P1891" t="s">
        <v>36</v>
      </c>
      <c r="Q1891" t="s">
        <v>3186</v>
      </c>
      <c r="U1891" s="2" t="s">
        <v>37</v>
      </c>
      <c r="V1891" t="s">
        <v>10164</v>
      </c>
      <c r="Y1891" s="90"/>
      <c r="Z1891" s="2">
        <v>1</v>
      </c>
      <c r="AA1891" s="22">
        <v>32</v>
      </c>
      <c r="AB1891" s="22"/>
      <c r="AC1891" s="22"/>
      <c r="AD1891" s="22"/>
      <c r="AE1891" s="22"/>
      <c r="AF1891" t="s">
        <v>3738</v>
      </c>
      <c r="AI1891" t="s">
        <v>1534</v>
      </c>
      <c r="AK1891" t="s">
        <v>44</v>
      </c>
      <c r="AN1891" t="s">
        <v>465</v>
      </c>
      <c r="AU1891"/>
      <c r="AV1891"/>
      <c r="AW1891"/>
      <c r="AX1891"/>
      <c r="BC1891" s="173"/>
      <c r="BD1891" s="173"/>
      <c r="BE1891" s="173"/>
      <c r="BF1891" s="173"/>
      <c r="BG1891" s="166"/>
      <c r="BH1891" s="166"/>
      <c r="BI1891" s="160"/>
      <c r="BJ1891" s="43">
        <f t="shared" si="175"/>
        <v>0</v>
      </c>
      <c r="BK1891" s="44"/>
      <c r="BL1891" s="44"/>
      <c r="BM1891" s="44"/>
      <c r="BN1891" s="44"/>
      <c r="BR1891" s="2" t="s">
        <v>10975</v>
      </c>
    </row>
    <row r="1892" spans="1:70" x14ac:dyDescent="0.2">
      <c r="A1892" t="s">
        <v>3183</v>
      </c>
      <c r="B1892" t="s">
        <v>10162</v>
      </c>
      <c r="C1892" t="s">
        <v>41</v>
      </c>
      <c r="D1892" t="s">
        <v>85</v>
      </c>
      <c r="E1892" t="s">
        <v>83</v>
      </c>
      <c r="F1892" t="s">
        <v>43</v>
      </c>
      <c r="G1892" s="22">
        <v>32</v>
      </c>
      <c r="H1892" s="22">
        <v>32</v>
      </c>
      <c r="I1892" s="22">
        <f t="shared" si="176"/>
        <v>32</v>
      </c>
      <c r="J1892" s="22"/>
      <c r="K1892" s="90"/>
      <c r="L1892" s="90"/>
      <c r="M1892" s="2"/>
      <c r="N1892" t="s">
        <v>35</v>
      </c>
      <c r="O1892" t="s">
        <v>35</v>
      </c>
      <c r="P1892" t="s">
        <v>36</v>
      </c>
      <c r="Q1892" t="s">
        <v>3186</v>
      </c>
      <c r="U1892" s="2" t="s">
        <v>37</v>
      </c>
      <c r="V1892" t="s">
        <v>10165</v>
      </c>
      <c r="Y1892" s="90"/>
      <c r="Z1892" s="2">
        <v>1</v>
      </c>
      <c r="AA1892" s="22">
        <v>32</v>
      </c>
      <c r="AB1892" s="22"/>
      <c r="AC1892" s="22"/>
      <c r="AD1892" s="22"/>
      <c r="AE1892" s="22"/>
      <c r="AF1892" t="s">
        <v>3740</v>
      </c>
      <c r="AI1892" t="s">
        <v>1534</v>
      </c>
      <c r="AK1892" t="s">
        <v>44</v>
      </c>
      <c r="AN1892" t="s">
        <v>465</v>
      </c>
      <c r="AU1892"/>
      <c r="AV1892"/>
      <c r="AW1892"/>
      <c r="AX1892"/>
      <c r="BC1892" s="173"/>
      <c r="BD1892" s="173"/>
      <c r="BE1892" s="173"/>
      <c r="BF1892" s="173"/>
      <c r="BG1892" s="166"/>
      <c r="BH1892" s="166"/>
      <c r="BI1892" s="160"/>
      <c r="BJ1892" s="43">
        <f t="shared" si="175"/>
        <v>0</v>
      </c>
      <c r="BK1892" s="44"/>
      <c r="BL1892" s="44"/>
      <c r="BM1892" s="44"/>
      <c r="BN1892" s="44"/>
      <c r="BR1892" s="2" t="s">
        <v>10975</v>
      </c>
    </row>
    <row r="1893" spans="1:70" x14ac:dyDescent="0.2">
      <c r="A1893" t="s">
        <v>3183</v>
      </c>
      <c r="B1893" t="s">
        <v>10166</v>
      </c>
      <c r="C1893" t="s">
        <v>41</v>
      </c>
      <c r="D1893" t="s">
        <v>85</v>
      </c>
      <c r="E1893" t="s">
        <v>83</v>
      </c>
      <c r="F1893" t="s">
        <v>630</v>
      </c>
      <c r="G1893" s="22">
        <v>24</v>
      </c>
      <c r="H1893" s="22">
        <v>24</v>
      </c>
      <c r="I1893" s="22">
        <f t="shared" si="176"/>
        <v>24</v>
      </c>
      <c r="J1893" s="22"/>
      <c r="K1893" s="90"/>
      <c r="L1893" s="90"/>
      <c r="M1893" s="2"/>
      <c r="N1893" t="s">
        <v>35</v>
      </c>
      <c r="O1893" t="s">
        <v>35</v>
      </c>
      <c r="P1893" t="s">
        <v>36</v>
      </c>
      <c r="Q1893" t="s">
        <v>3810</v>
      </c>
      <c r="U1893" s="2" t="s">
        <v>37</v>
      </c>
      <c r="V1893" t="s">
        <v>10167</v>
      </c>
      <c r="Y1893" s="90"/>
      <c r="Z1893" s="2">
        <v>1</v>
      </c>
      <c r="AA1893" s="22">
        <v>29</v>
      </c>
      <c r="AB1893" s="22"/>
      <c r="AC1893" s="22"/>
      <c r="AD1893" s="22"/>
      <c r="AE1893" s="22"/>
      <c r="AF1893" t="s">
        <v>3719</v>
      </c>
      <c r="AI1893" t="s">
        <v>187</v>
      </c>
      <c r="AK1893" t="s">
        <v>69</v>
      </c>
      <c r="AN1893" t="s">
        <v>3313</v>
      </c>
      <c r="AU1893"/>
      <c r="AV1893"/>
      <c r="AW1893"/>
      <c r="AX1893"/>
      <c r="BC1893" s="173"/>
      <c r="BD1893" s="173"/>
      <c r="BE1893" s="173"/>
      <c r="BF1893" s="173"/>
      <c r="BG1893" s="166"/>
      <c r="BH1893" s="166"/>
      <c r="BI1893" s="160"/>
      <c r="BJ1893" s="43">
        <f t="shared" si="175"/>
        <v>0</v>
      </c>
      <c r="BK1893" s="44"/>
      <c r="BL1893" s="44"/>
      <c r="BM1893" s="44"/>
      <c r="BN1893" s="44"/>
      <c r="BR1893" s="2" t="s">
        <v>10975</v>
      </c>
    </row>
    <row r="1894" spans="1:70" x14ac:dyDescent="0.2">
      <c r="A1894" t="s">
        <v>3183</v>
      </c>
      <c r="B1894" t="s">
        <v>10166</v>
      </c>
      <c r="C1894" t="s">
        <v>41</v>
      </c>
      <c r="D1894" t="s">
        <v>85</v>
      </c>
      <c r="E1894" t="s">
        <v>83</v>
      </c>
      <c r="F1894" t="s">
        <v>630</v>
      </c>
      <c r="G1894" s="22">
        <v>24</v>
      </c>
      <c r="H1894" s="22">
        <v>24</v>
      </c>
      <c r="I1894" s="22">
        <f t="shared" si="176"/>
        <v>24</v>
      </c>
      <c r="J1894" s="22"/>
      <c r="K1894" s="90"/>
      <c r="L1894" s="90"/>
      <c r="M1894" s="2"/>
      <c r="N1894" t="s">
        <v>35</v>
      </c>
      <c r="O1894" t="s">
        <v>35</v>
      </c>
      <c r="P1894" t="s">
        <v>36</v>
      </c>
      <c r="Q1894" t="s">
        <v>3810</v>
      </c>
      <c r="U1894" s="2" t="s">
        <v>37</v>
      </c>
      <c r="V1894" t="s">
        <v>10168</v>
      </c>
      <c r="Y1894" s="90"/>
      <c r="Z1894" s="2">
        <v>1</v>
      </c>
      <c r="AA1894" s="22">
        <v>28</v>
      </c>
      <c r="AB1894" s="22"/>
      <c r="AC1894" s="22"/>
      <c r="AD1894" s="22"/>
      <c r="AE1894" s="22"/>
      <c r="AF1894" t="s">
        <v>3721</v>
      </c>
      <c r="AI1894" t="s">
        <v>187</v>
      </c>
      <c r="AK1894" t="s">
        <v>69</v>
      </c>
      <c r="AN1894" t="s">
        <v>3313</v>
      </c>
      <c r="AU1894"/>
      <c r="AV1894"/>
      <c r="AW1894"/>
      <c r="AX1894"/>
      <c r="BC1894" s="173"/>
      <c r="BD1894" s="173"/>
      <c r="BE1894" s="173"/>
      <c r="BF1894" s="173"/>
      <c r="BG1894" s="166"/>
      <c r="BH1894" s="166"/>
      <c r="BI1894" s="160"/>
      <c r="BJ1894" s="43">
        <f t="shared" si="175"/>
        <v>0</v>
      </c>
      <c r="BK1894" s="44"/>
      <c r="BL1894" s="44"/>
      <c r="BM1894" s="44"/>
      <c r="BN1894" s="44"/>
      <c r="BR1894" s="2" t="s">
        <v>10975</v>
      </c>
    </row>
    <row r="1895" spans="1:70" x14ac:dyDescent="0.2">
      <c r="A1895" t="s">
        <v>3183</v>
      </c>
      <c r="B1895" t="s">
        <v>10166</v>
      </c>
      <c r="C1895" t="s">
        <v>41</v>
      </c>
      <c r="D1895" t="s">
        <v>85</v>
      </c>
      <c r="E1895" t="s">
        <v>83</v>
      </c>
      <c r="F1895" t="s">
        <v>630</v>
      </c>
      <c r="G1895" s="22">
        <v>24</v>
      </c>
      <c r="H1895" s="22">
        <v>24</v>
      </c>
      <c r="I1895" s="22">
        <f t="shared" si="176"/>
        <v>24</v>
      </c>
      <c r="J1895" s="22"/>
      <c r="K1895" s="90"/>
      <c r="L1895" s="90"/>
      <c r="M1895" s="2"/>
      <c r="N1895" t="s">
        <v>35</v>
      </c>
      <c r="O1895" t="s">
        <v>35</v>
      </c>
      <c r="P1895" t="s">
        <v>36</v>
      </c>
      <c r="Q1895" t="s">
        <v>3810</v>
      </c>
      <c r="U1895" s="2" t="s">
        <v>37</v>
      </c>
      <c r="V1895" t="s">
        <v>10169</v>
      </c>
      <c r="Y1895" s="90"/>
      <c r="Z1895" s="2">
        <v>1</v>
      </c>
      <c r="AA1895" s="22">
        <v>30</v>
      </c>
      <c r="AB1895" s="22"/>
      <c r="AC1895" s="22"/>
      <c r="AD1895" s="22"/>
      <c r="AE1895" s="22"/>
      <c r="AF1895" t="s">
        <v>3724</v>
      </c>
      <c r="AI1895" t="s">
        <v>187</v>
      </c>
      <c r="AK1895" t="s">
        <v>69</v>
      </c>
      <c r="AN1895" t="s">
        <v>3313</v>
      </c>
      <c r="AU1895"/>
      <c r="AV1895"/>
      <c r="AW1895"/>
      <c r="AX1895"/>
      <c r="BC1895" s="173"/>
      <c r="BD1895" s="173"/>
      <c r="BE1895" s="173"/>
      <c r="BF1895" s="173"/>
      <c r="BG1895" s="166"/>
      <c r="BH1895" s="166"/>
      <c r="BI1895" s="160"/>
      <c r="BJ1895" s="43">
        <f t="shared" si="175"/>
        <v>0</v>
      </c>
      <c r="BK1895" s="44"/>
      <c r="BL1895" s="44"/>
      <c r="BM1895" s="44"/>
      <c r="BN1895" s="44"/>
      <c r="BR1895" s="2" t="s">
        <v>10975</v>
      </c>
    </row>
    <row r="1896" spans="1:70" x14ac:dyDescent="0.2">
      <c r="A1896" t="s">
        <v>3183</v>
      </c>
      <c r="B1896" t="s">
        <v>10170</v>
      </c>
      <c r="C1896" t="s">
        <v>41</v>
      </c>
      <c r="D1896" t="s">
        <v>85</v>
      </c>
      <c r="E1896" t="s">
        <v>83</v>
      </c>
      <c r="F1896" t="s">
        <v>630</v>
      </c>
      <c r="G1896" s="22">
        <v>24</v>
      </c>
      <c r="H1896" s="22">
        <v>24</v>
      </c>
      <c r="I1896" s="22">
        <f t="shared" si="176"/>
        <v>24</v>
      </c>
      <c r="J1896" s="22"/>
      <c r="K1896" s="90"/>
      <c r="L1896" s="90"/>
      <c r="M1896" s="2"/>
      <c r="N1896" t="s">
        <v>35</v>
      </c>
      <c r="O1896" t="s">
        <v>35</v>
      </c>
      <c r="P1896" t="s">
        <v>36</v>
      </c>
      <c r="Q1896" t="s">
        <v>3328</v>
      </c>
      <c r="U1896" s="2" t="s">
        <v>37</v>
      </c>
      <c r="V1896" t="s">
        <v>10171</v>
      </c>
      <c r="Y1896" s="90"/>
      <c r="Z1896" s="2">
        <v>1</v>
      </c>
      <c r="AA1896" s="22">
        <v>29</v>
      </c>
      <c r="AB1896" s="22"/>
      <c r="AC1896" s="22"/>
      <c r="AD1896" s="22"/>
      <c r="AE1896" s="22"/>
      <c r="AF1896" t="s">
        <v>3719</v>
      </c>
      <c r="AI1896" t="s">
        <v>187</v>
      </c>
      <c r="AK1896" t="s">
        <v>69</v>
      </c>
      <c r="AN1896" t="s">
        <v>465</v>
      </c>
      <c r="AU1896"/>
      <c r="AV1896"/>
      <c r="AW1896"/>
      <c r="AX1896"/>
      <c r="BC1896" s="173"/>
      <c r="BD1896" s="173"/>
      <c r="BE1896" s="173"/>
      <c r="BF1896" s="173"/>
      <c r="BG1896" s="166"/>
      <c r="BH1896" s="166"/>
      <c r="BI1896" s="160"/>
      <c r="BJ1896" s="43">
        <f t="shared" si="175"/>
        <v>0</v>
      </c>
      <c r="BK1896" s="44"/>
      <c r="BL1896" s="44"/>
      <c r="BM1896" s="44"/>
      <c r="BN1896" s="44"/>
      <c r="BR1896" s="2" t="s">
        <v>10975</v>
      </c>
    </row>
    <row r="1897" spans="1:70" x14ac:dyDescent="0.2">
      <c r="A1897" t="s">
        <v>3183</v>
      </c>
      <c r="B1897" t="s">
        <v>10170</v>
      </c>
      <c r="C1897" t="s">
        <v>41</v>
      </c>
      <c r="D1897" t="s">
        <v>85</v>
      </c>
      <c r="E1897" t="s">
        <v>83</v>
      </c>
      <c r="F1897" t="s">
        <v>630</v>
      </c>
      <c r="G1897" s="22">
        <v>24</v>
      </c>
      <c r="H1897" s="22">
        <v>24</v>
      </c>
      <c r="I1897" s="22">
        <f t="shared" si="176"/>
        <v>24</v>
      </c>
      <c r="J1897" s="22"/>
      <c r="K1897" s="90"/>
      <c r="L1897" s="90"/>
      <c r="M1897" s="2"/>
      <c r="N1897" t="s">
        <v>35</v>
      </c>
      <c r="O1897" t="s">
        <v>35</v>
      </c>
      <c r="P1897" t="s">
        <v>36</v>
      </c>
      <c r="Q1897" t="s">
        <v>3328</v>
      </c>
      <c r="U1897" s="2" t="s">
        <v>37</v>
      </c>
      <c r="V1897" t="s">
        <v>10172</v>
      </c>
      <c r="Y1897" s="90"/>
      <c r="Z1897" s="2">
        <v>1</v>
      </c>
      <c r="AA1897" s="22">
        <v>28</v>
      </c>
      <c r="AB1897" s="22"/>
      <c r="AC1897" s="22"/>
      <c r="AD1897" s="22"/>
      <c r="AE1897" s="22"/>
      <c r="AF1897" t="s">
        <v>3721</v>
      </c>
      <c r="AI1897" t="s">
        <v>187</v>
      </c>
      <c r="AK1897" t="s">
        <v>69</v>
      </c>
      <c r="AN1897" t="s">
        <v>465</v>
      </c>
      <c r="AU1897"/>
      <c r="AV1897"/>
      <c r="AW1897"/>
      <c r="AX1897"/>
      <c r="BC1897" s="173"/>
      <c r="BD1897" s="173"/>
      <c r="BE1897" s="173"/>
      <c r="BF1897" s="173"/>
      <c r="BG1897" s="166"/>
      <c r="BH1897" s="166"/>
      <c r="BI1897" s="160"/>
      <c r="BJ1897" s="43">
        <f t="shared" si="175"/>
        <v>0</v>
      </c>
      <c r="BK1897" s="44"/>
      <c r="BL1897" s="44"/>
      <c r="BM1897" s="44"/>
      <c r="BN1897" s="44"/>
      <c r="BR1897" s="2" t="s">
        <v>10975</v>
      </c>
    </row>
    <row r="1898" spans="1:70" x14ac:dyDescent="0.2">
      <c r="A1898" t="s">
        <v>3183</v>
      </c>
      <c r="B1898" t="s">
        <v>10170</v>
      </c>
      <c r="C1898" t="s">
        <v>41</v>
      </c>
      <c r="D1898" t="s">
        <v>85</v>
      </c>
      <c r="E1898" t="s">
        <v>83</v>
      </c>
      <c r="F1898" t="s">
        <v>630</v>
      </c>
      <c r="G1898" s="22">
        <v>24</v>
      </c>
      <c r="H1898" s="22">
        <v>24</v>
      </c>
      <c r="I1898" s="22">
        <f t="shared" si="176"/>
        <v>24</v>
      </c>
      <c r="J1898" s="22"/>
      <c r="K1898" s="90"/>
      <c r="L1898" s="90"/>
      <c r="M1898" s="2"/>
      <c r="N1898" t="s">
        <v>35</v>
      </c>
      <c r="O1898" t="s">
        <v>35</v>
      </c>
      <c r="P1898" t="s">
        <v>36</v>
      </c>
      <c r="Q1898" t="s">
        <v>3328</v>
      </c>
      <c r="U1898" s="2" t="s">
        <v>37</v>
      </c>
      <c r="V1898" t="s">
        <v>10173</v>
      </c>
      <c r="Y1898" s="90"/>
      <c r="Z1898" s="2">
        <v>1</v>
      </c>
      <c r="AA1898" s="22">
        <v>30</v>
      </c>
      <c r="AB1898" s="22"/>
      <c r="AC1898" s="22"/>
      <c r="AD1898" s="22"/>
      <c r="AE1898" s="22"/>
      <c r="AF1898" t="s">
        <v>3724</v>
      </c>
      <c r="AI1898" t="s">
        <v>187</v>
      </c>
      <c r="AK1898" t="s">
        <v>69</v>
      </c>
      <c r="AN1898" t="s">
        <v>465</v>
      </c>
      <c r="AU1898"/>
      <c r="AV1898"/>
      <c r="AW1898"/>
      <c r="AX1898"/>
      <c r="BC1898" s="173"/>
      <c r="BD1898" s="173"/>
      <c r="BE1898" s="173"/>
      <c r="BF1898" s="173"/>
      <c r="BG1898" s="166"/>
      <c r="BH1898" s="166"/>
      <c r="BI1898" s="160"/>
      <c r="BJ1898" s="43">
        <f t="shared" si="175"/>
        <v>0</v>
      </c>
      <c r="BK1898" s="44"/>
      <c r="BL1898" s="44"/>
      <c r="BM1898" s="44"/>
      <c r="BN1898" s="44"/>
      <c r="BR1898" s="2" t="s">
        <v>10975</v>
      </c>
    </row>
    <row r="1899" spans="1:70" x14ac:dyDescent="0.2">
      <c r="A1899" t="s">
        <v>3183</v>
      </c>
      <c r="B1899" t="s">
        <v>3772</v>
      </c>
      <c r="C1899" t="s">
        <v>41</v>
      </c>
      <c r="D1899" t="s">
        <v>85</v>
      </c>
      <c r="E1899" t="s">
        <v>83</v>
      </c>
      <c r="F1899" t="s">
        <v>630</v>
      </c>
      <c r="G1899" s="22">
        <v>24</v>
      </c>
      <c r="H1899" s="22">
        <v>24</v>
      </c>
      <c r="I1899" s="22">
        <f t="shared" si="176"/>
        <v>24</v>
      </c>
      <c r="J1899" s="22"/>
      <c r="K1899" s="90"/>
      <c r="L1899" s="90"/>
      <c r="M1899" s="2"/>
      <c r="N1899" t="s">
        <v>35</v>
      </c>
      <c r="O1899" t="s">
        <v>35</v>
      </c>
      <c r="P1899" t="s">
        <v>36</v>
      </c>
      <c r="Q1899" t="s">
        <v>3675</v>
      </c>
      <c r="U1899" s="2" t="s">
        <v>37</v>
      </c>
      <c r="V1899" t="s">
        <v>3773</v>
      </c>
      <c r="Y1899" s="90"/>
      <c r="Z1899" s="2">
        <v>1</v>
      </c>
      <c r="AA1899" s="22">
        <v>32</v>
      </c>
      <c r="AB1899" s="22"/>
      <c r="AC1899" s="22"/>
      <c r="AD1899" s="22"/>
      <c r="AE1899" s="22"/>
      <c r="AF1899" t="s">
        <v>3734</v>
      </c>
      <c r="AI1899" t="s">
        <v>8618</v>
      </c>
      <c r="AK1899" t="s">
        <v>69</v>
      </c>
      <c r="AN1899" t="s">
        <v>465</v>
      </c>
      <c r="AU1899"/>
      <c r="AV1899"/>
      <c r="AW1899"/>
      <c r="AX1899"/>
      <c r="BC1899" s="173"/>
      <c r="BD1899" s="173"/>
      <c r="BE1899" s="173"/>
      <c r="BF1899" s="173"/>
      <c r="BG1899" s="166"/>
      <c r="BH1899" s="166"/>
      <c r="BI1899" s="160"/>
      <c r="BJ1899" s="43">
        <f t="shared" si="175"/>
        <v>0</v>
      </c>
      <c r="BK1899" s="44"/>
      <c r="BL1899" s="44"/>
      <c r="BM1899" s="44"/>
      <c r="BN1899" s="44"/>
      <c r="BR1899" s="2" t="s">
        <v>10975</v>
      </c>
    </row>
    <row r="1900" spans="1:70" x14ac:dyDescent="0.2">
      <c r="A1900" t="s">
        <v>3183</v>
      </c>
      <c r="B1900" t="s">
        <v>3772</v>
      </c>
      <c r="C1900" t="s">
        <v>41</v>
      </c>
      <c r="D1900" t="s">
        <v>85</v>
      </c>
      <c r="E1900" t="s">
        <v>83</v>
      </c>
      <c r="F1900" t="s">
        <v>630</v>
      </c>
      <c r="G1900" s="22">
        <v>24</v>
      </c>
      <c r="H1900" s="22">
        <v>24</v>
      </c>
      <c r="I1900" s="22">
        <f t="shared" si="176"/>
        <v>24</v>
      </c>
      <c r="J1900" s="22"/>
      <c r="K1900" s="90"/>
      <c r="L1900" s="90"/>
      <c r="M1900" s="2"/>
      <c r="N1900" t="s">
        <v>35</v>
      </c>
      <c r="O1900" t="s">
        <v>35</v>
      </c>
      <c r="P1900" t="s">
        <v>36</v>
      </c>
      <c r="Q1900" t="s">
        <v>3675</v>
      </c>
      <c r="U1900" s="2" t="s">
        <v>37</v>
      </c>
      <c r="V1900" t="s">
        <v>10174</v>
      </c>
      <c r="Y1900" s="90"/>
      <c r="Z1900" s="2">
        <v>1</v>
      </c>
      <c r="AA1900" s="22">
        <v>32</v>
      </c>
      <c r="AB1900" s="22"/>
      <c r="AC1900" s="22"/>
      <c r="AD1900" s="22"/>
      <c r="AE1900" s="22"/>
      <c r="AF1900" t="s">
        <v>3738</v>
      </c>
      <c r="AI1900" t="s">
        <v>8618</v>
      </c>
      <c r="AK1900" t="s">
        <v>69</v>
      </c>
      <c r="AN1900" t="s">
        <v>465</v>
      </c>
      <c r="AU1900"/>
      <c r="AV1900"/>
      <c r="AW1900"/>
      <c r="AX1900"/>
      <c r="BC1900" s="173"/>
      <c r="BD1900" s="173"/>
      <c r="BE1900" s="173"/>
      <c r="BF1900" s="173"/>
      <c r="BG1900" s="166"/>
      <c r="BH1900" s="166"/>
      <c r="BI1900" s="160"/>
      <c r="BJ1900" s="43">
        <f t="shared" si="175"/>
        <v>0</v>
      </c>
      <c r="BK1900" s="44"/>
      <c r="BL1900" s="44"/>
      <c r="BM1900" s="44"/>
      <c r="BN1900" s="44"/>
      <c r="BR1900" s="2" t="s">
        <v>10975</v>
      </c>
    </row>
    <row r="1901" spans="1:70" x14ac:dyDescent="0.2">
      <c r="A1901" t="s">
        <v>3183</v>
      </c>
      <c r="B1901" t="s">
        <v>3772</v>
      </c>
      <c r="C1901" t="s">
        <v>41</v>
      </c>
      <c r="D1901" t="s">
        <v>85</v>
      </c>
      <c r="E1901" t="s">
        <v>83</v>
      </c>
      <c r="F1901" t="s">
        <v>630</v>
      </c>
      <c r="G1901" s="22">
        <v>24</v>
      </c>
      <c r="H1901" s="22">
        <v>24</v>
      </c>
      <c r="I1901" s="22">
        <f t="shared" si="176"/>
        <v>24</v>
      </c>
      <c r="J1901" s="22"/>
      <c r="K1901" s="90"/>
      <c r="L1901" s="90"/>
      <c r="M1901" s="2"/>
      <c r="N1901" t="s">
        <v>35</v>
      </c>
      <c r="O1901" t="s">
        <v>35</v>
      </c>
      <c r="P1901" t="s">
        <v>36</v>
      </c>
      <c r="Q1901" t="s">
        <v>3697</v>
      </c>
      <c r="U1901" s="2" t="s">
        <v>37</v>
      </c>
      <c r="V1901" t="s">
        <v>10175</v>
      </c>
      <c r="Y1901" s="90"/>
      <c r="Z1901" s="2">
        <v>1</v>
      </c>
      <c r="AA1901" s="22">
        <v>32</v>
      </c>
      <c r="AB1901" s="22"/>
      <c r="AC1901" s="22"/>
      <c r="AD1901" s="22"/>
      <c r="AE1901" s="22"/>
      <c r="AF1901" t="s">
        <v>3740</v>
      </c>
      <c r="AI1901" t="s">
        <v>8618</v>
      </c>
      <c r="AK1901" t="s">
        <v>69</v>
      </c>
      <c r="AN1901" t="s">
        <v>465</v>
      </c>
      <c r="AU1901"/>
      <c r="AV1901"/>
      <c r="AW1901"/>
      <c r="AX1901"/>
      <c r="BC1901" s="173"/>
      <c r="BD1901" s="173"/>
      <c r="BE1901" s="173"/>
      <c r="BF1901" s="173"/>
      <c r="BG1901" s="166"/>
      <c r="BH1901" s="166"/>
      <c r="BI1901" s="160"/>
      <c r="BJ1901" s="43">
        <f t="shared" si="175"/>
        <v>0</v>
      </c>
      <c r="BK1901" s="44"/>
      <c r="BL1901" s="44"/>
      <c r="BM1901" s="44"/>
      <c r="BN1901" s="44"/>
      <c r="BR1901" s="2" t="s">
        <v>10975</v>
      </c>
    </row>
    <row r="1902" spans="1:70" x14ac:dyDescent="0.2">
      <c r="A1902" t="s">
        <v>3183</v>
      </c>
      <c r="B1902" t="s">
        <v>10176</v>
      </c>
      <c r="C1902" t="s">
        <v>81</v>
      </c>
      <c r="D1902" t="s">
        <v>72</v>
      </c>
      <c r="E1902" t="s">
        <v>83</v>
      </c>
      <c r="F1902" t="s">
        <v>86</v>
      </c>
      <c r="G1902" s="22">
        <v>80</v>
      </c>
      <c r="H1902" s="22">
        <v>80</v>
      </c>
      <c r="I1902" s="22">
        <f t="shared" si="176"/>
        <v>80</v>
      </c>
      <c r="J1902" s="22"/>
      <c r="K1902" s="90"/>
      <c r="L1902" s="90"/>
      <c r="M1902" s="2"/>
      <c r="N1902" t="s">
        <v>40</v>
      </c>
      <c r="O1902" t="s">
        <v>35</v>
      </c>
      <c r="P1902" t="s">
        <v>89</v>
      </c>
      <c r="Q1902" t="s">
        <v>3632</v>
      </c>
      <c r="U1902" s="2" t="s">
        <v>37</v>
      </c>
      <c r="V1902" t="s">
        <v>10177</v>
      </c>
      <c r="Y1902" s="90"/>
      <c r="Z1902" s="2">
        <v>1</v>
      </c>
      <c r="AA1902" s="22">
        <v>19</v>
      </c>
      <c r="AB1902" s="22"/>
      <c r="AC1902" s="22"/>
      <c r="AD1902" s="22"/>
      <c r="AE1902" s="22"/>
      <c r="AF1902" t="s">
        <v>3806</v>
      </c>
      <c r="AI1902" t="s">
        <v>6060</v>
      </c>
      <c r="AK1902" t="s">
        <v>377</v>
      </c>
      <c r="AN1902" t="s">
        <v>3313</v>
      </c>
      <c r="AU1902"/>
      <c r="AV1902"/>
      <c r="AW1902"/>
      <c r="AX1902"/>
      <c r="BC1902" s="173"/>
      <c r="BD1902" s="173"/>
      <c r="BE1902" s="173"/>
      <c r="BF1902" s="173"/>
      <c r="BG1902" s="166"/>
      <c r="BH1902" s="166"/>
      <c r="BI1902" s="160"/>
      <c r="BJ1902" s="43">
        <f t="shared" si="175"/>
        <v>0</v>
      </c>
      <c r="BK1902" s="44"/>
      <c r="BL1902" s="44"/>
      <c r="BM1902" s="44"/>
      <c r="BN1902" s="44"/>
      <c r="BR1902" s="2" t="s">
        <v>10975</v>
      </c>
    </row>
    <row r="1903" spans="1:70" x14ac:dyDescent="0.2">
      <c r="A1903" t="s">
        <v>3183</v>
      </c>
      <c r="B1903" t="s">
        <v>10176</v>
      </c>
      <c r="C1903" t="s">
        <v>81</v>
      </c>
      <c r="D1903" t="s">
        <v>72</v>
      </c>
      <c r="E1903" t="s">
        <v>83</v>
      </c>
      <c r="F1903" t="s">
        <v>86</v>
      </c>
      <c r="G1903" s="22">
        <v>80</v>
      </c>
      <c r="H1903" s="22">
        <v>80</v>
      </c>
      <c r="I1903" s="22">
        <f t="shared" si="176"/>
        <v>80</v>
      </c>
      <c r="J1903" s="22"/>
      <c r="K1903" s="90"/>
      <c r="L1903" s="90"/>
      <c r="M1903" s="2"/>
      <c r="N1903" t="s">
        <v>40</v>
      </c>
      <c r="O1903" t="s">
        <v>35</v>
      </c>
      <c r="P1903" t="s">
        <v>89</v>
      </c>
      <c r="Q1903" t="s">
        <v>3776</v>
      </c>
      <c r="U1903" s="2" t="s">
        <v>37</v>
      </c>
      <c r="V1903" t="s">
        <v>10178</v>
      </c>
      <c r="Y1903" s="90"/>
      <c r="Z1903" s="2">
        <v>1</v>
      </c>
      <c r="AA1903" s="22">
        <v>19</v>
      </c>
      <c r="AB1903" s="22"/>
      <c r="AC1903" s="22"/>
      <c r="AD1903" s="22"/>
      <c r="AE1903" s="22"/>
      <c r="AF1903" t="s">
        <v>3808</v>
      </c>
      <c r="AI1903" t="s">
        <v>6060</v>
      </c>
      <c r="AK1903" t="s">
        <v>377</v>
      </c>
      <c r="AN1903" t="s">
        <v>3313</v>
      </c>
      <c r="AU1903"/>
      <c r="AV1903"/>
      <c r="AW1903"/>
      <c r="AX1903"/>
      <c r="BC1903" s="173"/>
      <c r="BD1903" s="173"/>
      <c r="BE1903" s="173"/>
      <c r="BF1903" s="173"/>
      <c r="BG1903" s="166"/>
      <c r="BH1903" s="166"/>
      <c r="BI1903" s="160"/>
      <c r="BJ1903" s="43">
        <f t="shared" si="175"/>
        <v>0</v>
      </c>
      <c r="BK1903" s="44"/>
      <c r="BL1903" s="44"/>
      <c r="BM1903" s="44"/>
      <c r="BN1903" s="44"/>
      <c r="BR1903" s="2" t="s">
        <v>10975</v>
      </c>
    </row>
    <row r="1904" spans="1:70" x14ac:dyDescent="0.2">
      <c r="A1904" t="s">
        <v>3183</v>
      </c>
      <c r="B1904" t="s">
        <v>10179</v>
      </c>
      <c r="C1904" t="s">
        <v>81</v>
      </c>
      <c r="D1904" t="s">
        <v>72</v>
      </c>
      <c r="E1904" t="s">
        <v>83</v>
      </c>
      <c r="F1904" t="s">
        <v>43</v>
      </c>
      <c r="G1904" s="22">
        <v>32</v>
      </c>
      <c r="H1904" s="22">
        <v>32</v>
      </c>
      <c r="I1904" s="22">
        <f t="shared" si="176"/>
        <v>32</v>
      </c>
      <c r="J1904" s="22"/>
      <c r="K1904" s="90"/>
      <c r="L1904" s="90"/>
      <c r="M1904" s="2"/>
      <c r="N1904" t="s">
        <v>35</v>
      </c>
      <c r="O1904" t="s">
        <v>35</v>
      </c>
      <c r="P1904" t="s">
        <v>89</v>
      </c>
      <c r="Q1904" t="s">
        <v>3789</v>
      </c>
      <c r="U1904" s="2" t="s">
        <v>37</v>
      </c>
      <c r="V1904" t="s">
        <v>10180</v>
      </c>
      <c r="Y1904" s="90"/>
      <c r="Z1904" s="2">
        <v>1</v>
      </c>
      <c r="AA1904" s="22">
        <v>19</v>
      </c>
      <c r="AB1904" s="22"/>
      <c r="AC1904" s="22"/>
      <c r="AD1904" s="22"/>
      <c r="AE1904" s="22"/>
      <c r="AF1904" t="s">
        <v>3806</v>
      </c>
      <c r="AI1904" t="s">
        <v>2723</v>
      </c>
      <c r="AK1904" t="s">
        <v>44</v>
      </c>
      <c r="AN1904" t="s">
        <v>465</v>
      </c>
      <c r="AU1904"/>
      <c r="AV1904"/>
      <c r="AW1904"/>
      <c r="AX1904"/>
      <c r="BC1904" s="173"/>
      <c r="BD1904" s="173"/>
      <c r="BE1904" s="173"/>
      <c r="BF1904" s="173"/>
      <c r="BG1904" s="166"/>
      <c r="BH1904" s="166"/>
      <c r="BI1904" s="160"/>
      <c r="BJ1904" s="43">
        <f t="shared" si="175"/>
        <v>0</v>
      </c>
      <c r="BK1904" s="44"/>
      <c r="BL1904" s="44"/>
      <c r="BM1904" s="44"/>
      <c r="BN1904" s="44"/>
      <c r="BR1904" s="2" t="s">
        <v>10975</v>
      </c>
    </row>
    <row r="1905" spans="1:70" s="49" customFormat="1" x14ac:dyDescent="0.2">
      <c r="A1905" t="s">
        <v>3183</v>
      </c>
      <c r="B1905" t="s">
        <v>10179</v>
      </c>
      <c r="C1905" t="s">
        <v>81</v>
      </c>
      <c r="D1905" t="s">
        <v>72</v>
      </c>
      <c r="E1905" t="s">
        <v>83</v>
      </c>
      <c r="F1905" t="s">
        <v>43</v>
      </c>
      <c r="G1905" s="22">
        <v>32</v>
      </c>
      <c r="H1905" s="22">
        <v>32</v>
      </c>
      <c r="I1905" s="22">
        <f t="shared" si="176"/>
        <v>32</v>
      </c>
      <c r="J1905" s="22"/>
      <c r="K1905" s="90"/>
      <c r="L1905" s="90"/>
      <c r="M1905" s="2"/>
      <c r="N1905" t="s">
        <v>35</v>
      </c>
      <c r="O1905" t="s">
        <v>35</v>
      </c>
      <c r="P1905" t="s">
        <v>89</v>
      </c>
      <c r="Q1905" t="s">
        <v>3789</v>
      </c>
      <c r="R1905"/>
      <c r="S1905"/>
      <c r="T1905"/>
      <c r="U1905" s="2" t="s">
        <v>37</v>
      </c>
      <c r="V1905" t="s">
        <v>10181</v>
      </c>
      <c r="W1905"/>
      <c r="X1905"/>
      <c r="Y1905" s="90"/>
      <c r="Z1905" s="2">
        <v>1</v>
      </c>
      <c r="AA1905" s="22">
        <v>19</v>
      </c>
      <c r="AB1905" s="22"/>
      <c r="AC1905" s="22"/>
      <c r="AD1905" s="22"/>
      <c r="AE1905" s="22"/>
      <c r="AF1905" t="s">
        <v>3808</v>
      </c>
      <c r="AG1905"/>
      <c r="AH1905"/>
      <c r="AI1905" t="s">
        <v>2723</v>
      </c>
      <c r="AJ1905"/>
      <c r="AK1905" t="s">
        <v>44</v>
      </c>
      <c r="AL1905"/>
      <c r="AM1905"/>
      <c r="AN1905" t="s">
        <v>465</v>
      </c>
      <c r="AO1905"/>
      <c r="AP1905"/>
      <c r="AQ1905"/>
      <c r="AR1905"/>
      <c r="AS1905"/>
      <c r="AT1905"/>
      <c r="AU1905"/>
      <c r="AV1905"/>
      <c r="AW1905"/>
      <c r="AX1905"/>
      <c r="AY1905" s="43"/>
      <c r="AZ1905" s="43"/>
      <c r="BA1905" s="43"/>
      <c r="BB1905" s="43"/>
      <c r="BC1905" s="173"/>
      <c r="BD1905" s="173"/>
      <c r="BE1905" s="173"/>
      <c r="BF1905" s="173"/>
      <c r="BG1905" s="166"/>
      <c r="BH1905" s="166"/>
      <c r="BI1905" s="160"/>
      <c r="BJ1905" s="43">
        <f t="shared" si="175"/>
        <v>0</v>
      </c>
      <c r="BK1905" s="44"/>
      <c r="BL1905" s="44"/>
      <c r="BM1905" s="44"/>
      <c r="BN1905" s="44"/>
      <c r="BO1905" s="2"/>
      <c r="BP1905" s="2"/>
      <c r="BQ1905"/>
      <c r="BR1905" s="2" t="s">
        <v>10975</v>
      </c>
    </row>
    <row r="1906" spans="1:70" x14ac:dyDescent="0.2">
      <c r="A1906" t="s">
        <v>3183</v>
      </c>
      <c r="B1906" t="s">
        <v>10182</v>
      </c>
      <c r="C1906" t="s">
        <v>81</v>
      </c>
      <c r="D1906" t="s">
        <v>72</v>
      </c>
      <c r="E1906" t="s">
        <v>83</v>
      </c>
      <c r="F1906" t="s">
        <v>43</v>
      </c>
      <c r="G1906" s="22">
        <v>32</v>
      </c>
      <c r="H1906" s="22">
        <v>32</v>
      </c>
      <c r="I1906" s="22">
        <f t="shared" si="176"/>
        <v>32</v>
      </c>
      <c r="J1906" s="22"/>
      <c r="K1906" s="90"/>
      <c r="L1906" s="90"/>
      <c r="M1906" s="2"/>
      <c r="N1906" t="s">
        <v>35</v>
      </c>
      <c r="O1906" t="s">
        <v>35</v>
      </c>
      <c r="P1906" t="s">
        <v>89</v>
      </c>
      <c r="Q1906" t="s">
        <v>3408</v>
      </c>
      <c r="U1906" s="2" t="s">
        <v>37</v>
      </c>
      <c r="V1906" t="s">
        <v>10183</v>
      </c>
      <c r="Y1906" s="90"/>
      <c r="Z1906" s="2">
        <v>1</v>
      </c>
      <c r="AA1906" s="22">
        <v>19</v>
      </c>
      <c r="AB1906" s="22"/>
      <c r="AC1906" s="22"/>
      <c r="AD1906" s="22"/>
      <c r="AE1906" s="22"/>
      <c r="AF1906" t="s">
        <v>3806</v>
      </c>
      <c r="AI1906" t="s">
        <v>2723</v>
      </c>
      <c r="AK1906" t="s">
        <v>44</v>
      </c>
      <c r="AN1906" t="s">
        <v>465</v>
      </c>
      <c r="AU1906"/>
      <c r="AV1906"/>
      <c r="AW1906"/>
      <c r="AX1906"/>
      <c r="BC1906" s="173"/>
      <c r="BD1906" s="173"/>
      <c r="BE1906" s="173"/>
      <c r="BF1906" s="173"/>
      <c r="BG1906" s="166"/>
      <c r="BH1906" s="166"/>
      <c r="BI1906" s="160"/>
      <c r="BJ1906" s="43">
        <f t="shared" si="175"/>
        <v>0</v>
      </c>
      <c r="BK1906" s="44"/>
      <c r="BL1906" s="44"/>
      <c r="BM1906" s="44"/>
      <c r="BN1906" s="44"/>
      <c r="BR1906" s="2" t="s">
        <v>10975</v>
      </c>
    </row>
    <row r="1907" spans="1:70" x14ac:dyDescent="0.2">
      <c r="A1907" t="s">
        <v>3183</v>
      </c>
      <c r="B1907" t="s">
        <v>10182</v>
      </c>
      <c r="C1907" t="s">
        <v>81</v>
      </c>
      <c r="D1907" t="s">
        <v>72</v>
      </c>
      <c r="E1907" t="s">
        <v>83</v>
      </c>
      <c r="F1907" t="s">
        <v>43</v>
      </c>
      <c r="G1907" s="22">
        <v>32</v>
      </c>
      <c r="H1907" s="22">
        <v>32</v>
      </c>
      <c r="I1907" s="22">
        <f t="shared" si="176"/>
        <v>32</v>
      </c>
      <c r="J1907" s="22"/>
      <c r="K1907" s="90"/>
      <c r="L1907" s="90"/>
      <c r="M1907" s="2"/>
      <c r="N1907" t="s">
        <v>35</v>
      </c>
      <c r="O1907" t="s">
        <v>35</v>
      </c>
      <c r="P1907" t="s">
        <v>89</v>
      </c>
      <c r="Q1907" t="s">
        <v>3408</v>
      </c>
      <c r="U1907" s="2" t="s">
        <v>37</v>
      </c>
      <c r="V1907" t="s">
        <v>10184</v>
      </c>
      <c r="Y1907" s="90"/>
      <c r="Z1907" s="2">
        <v>1</v>
      </c>
      <c r="AA1907" s="22">
        <v>19</v>
      </c>
      <c r="AB1907" s="22"/>
      <c r="AC1907" s="22"/>
      <c r="AD1907" s="22"/>
      <c r="AE1907" s="22"/>
      <c r="AF1907" t="s">
        <v>3808</v>
      </c>
      <c r="AI1907" t="s">
        <v>2723</v>
      </c>
      <c r="AK1907" t="s">
        <v>44</v>
      </c>
      <c r="AN1907" t="s">
        <v>465</v>
      </c>
      <c r="AU1907"/>
      <c r="AV1907"/>
      <c r="AW1907"/>
      <c r="AX1907"/>
      <c r="BC1907" s="173"/>
      <c r="BD1907" s="173"/>
      <c r="BE1907" s="173"/>
      <c r="BF1907" s="173"/>
      <c r="BG1907" s="166"/>
      <c r="BH1907" s="166"/>
      <c r="BI1907" s="160"/>
      <c r="BJ1907" s="43">
        <f t="shared" si="175"/>
        <v>0</v>
      </c>
      <c r="BK1907" s="44"/>
      <c r="BL1907" s="44"/>
      <c r="BM1907" s="44"/>
      <c r="BN1907" s="44"/>
      <c r="BR1907" s="2" t="s">
        <v>10975</v>
      </c>
    </row>
    <row r="1908" spans="1:70" x14ac:dyDescent="0.2">
      <c r="A1908" t="s">
        <v>3183</v>
      </c>
      <c r="B1908" t="s">
        <v>10185</v>
      </c>
      <c r="C1908" t="s">
        <v>81</v>
      </c>
      <c r="D1908" t="s">
        <v>72</v>
      </c>
      <c r="E1908" t="s">
        <v>83</v>
      </c>
      <c r="F1908" t="s">
        <v>43</v>
      </c>
      <c r="G1908" s="22">
        <v>32</v>
      </c>
      <c r="H1908" s="22">
        <v>32</v>
      </c>
      <c r="I1908" s="22">
        <f t="shared" si="176"/>
        <v>32</v>
      </c>
      <c r="J1908" s="22"/>
      <c r="K1908" s="90"/>
      <c r="L1908" s="90"/>
      <c r="M1908" s="2"/>
      <c r="N1908" t="s">
        <v>35</v>
      </c>
      <c r="O1908" t="s">
        <v>35</v>
      </c>
      <c r="P1908" t="s">
        <v>89</v>
      </c>
      <c r="Q1908" t="s">
        <v>3776</v>
      </c>
      <c r="U1908" s="2" t="s">
        <v>37</v>
      </c>
      <c r="V1908" t="s">
        <v>10186</v>
      </c>
      <c r="Y1908" s="90"/>
      <c r="Z1908" s="2">
        <v>1</v>
      </c>
      <c r="AA1908" s="22">
        <v>19</v>
      </c>
      <c r="AB1908" s="22"/>
      <c r="AC1908" s="22"/>
      <c r="AD1908" s="22"/>
      <c r="AE1908" s="22"/>
      <c r="AF1908" t="s">
        <v>3806</v>
      </c>
      <c r="AI1908" t="s">
        <v>2723</v>
      </c>
      <c r="AK1908" t="s">
        <v>44</v>
      </c>
      <c r="AN1908" t="s">
        <v>3313</v>
      </c>
      <c r="AU1908"/>
      <c r="AV1908"/>
      <c r="AW1908"/>
      <c r="AX1908"/>
      <c r="BC1908" s="173"/>
      <c r="BD1908" s="173"/>
      <c r="BE1908" s="173"/>
      <c r="BF1908" s="173"/>
      <c r="BG1908" s="166"/>
      <c r="BH1908" s="166"/>
      <c r="BI1908" s="160"/>
      <c r="BJ1908" s="43">
        <f t="shared" si="175"/>
        <v>0</v>
      </c>
      <c r="BK1908" s="44"/>
      <c r="BL1908" s="44"/>
      <c r="BM1908" s="44"/>
      <c r="BN1908" s="44"/>
      <c r="BR1908" s="2" t="s">
        <v>10975</v>
      </c>
    </row>
    <row r="1909" spans="1:70" x14ac:dyDescent="0.2">
      <c r="A1909" t="s">
        <v>3183</v>
      </c>
      <c r="B1909" t="s">
        <v>10185</v>
      </c>
      <c r="C1909" t="s">
        <v>81</v>
      </c>
      <c r="D1909" t="s">
        <v>72</v>
      </c>
      <c r="E1909" t="s">
        <v>83</v>
      </c>
      <c r="F1909" t="s">
        <v>43</v>
      </c>
      <c r="G1909" s="22">
        <v>32</v>
      </c>
      <c r="H1909" s="22">
        <v>32</v>
      </c>
      <c r="I1909" s="22">
        <f t="shared" si="176"/>
        <v>32</v>
      </c>
      <c r="J1909" s="22"/>
      <c r="K1909" s="90"/>
      <c r="L1909" s="90"/>
      <c r="M1909" s="2"/>
      <c r="N1909" t="s">
        <v>35</v>
      </c>
      <c r="O1909" t="s">
        <v>35</v>
      </c>
      <c r="P1909" t="s">
        <v>89</v>
      </c>
      <c r="Q1909" t="s">
        <v>3776</v>
      </c>
      <c r="U1909" s="2" t="s">
        <v>37</v>
      </c>
      <c r="V1909" t="s">
        <v>10187</v>
      </c>
      <c r="Y1909" s="90"/>
      <c r="Z1909" s="2">
        <v>1</v>
      </c>
      <c r="AA1909" s="22">
        <v>19</v>
      </c>
      <c r="AB1909" s="22"/>
      <c r="AC1909" s="22"/>
      <c r="AD1909" s="22"/>
      <c r="AE1909" s="22"/>
      <c r="AF1909" t="s">
        <v>3808</v>
      </c>
      <c r="AI1909" t="s">
        <v>2723</v>
      </c>
      <c r="AK1909" t="s">
        <v>44</v>
      </c>
      <c r="AN1909" t="s">
        <v>3313</v>
      </c>
      <c r="AU1909"/>
      <c r="AV1909"/>
      <c r="AW1909"/>
      <c r="AX1909"/>
      <c r="BC1909" s="173"/>
      <c r="BD1909" s="173"/>
      <c r="BE1909" s="173"/>
      <c r="BF1909" s="173"/>
      <c r="BG1909" s="166"/>
      <c r="BH1909" s="166"/>
      <c r="BI1909" s="160"/>
      <c r="BJ1909" s="43">
        <f t="shared" si="175"/>
        <v>0</v>
      </c>
      <c r="BK1909" s="44"/>
      <c r="BL1909" s="44"/>
      <c r="BM1909" s="44"/>
      <c r="BN1909" s="44"/>
      <c r="BR1909" s="2" t="s">
        <v>10975</v>
      </c>
    </row>
    <row r="1910" spans="1:70" x14ac:dyDescent="0.2">
      <c r="A1910" t="s">
        <v>3183</v>
      </c>
      <c r="B1910" t="s">
        <v>10188</v>
      </c>
      <c r="C1910" t="s">
        <v>41</v>
      </c>
      <c r="D1910" t="s">
        <v>72</v>
      </c>
      <c r="E1910" t="s">
        <v>83</v>
      </c>
      <c r="F1910" t="s">
        <v>43</v>
      </c>
      <c r="G1910" s="22">
        <v>32</v>
      </c>
      <c r="H1910" s="22">
        <v>32</v>
      </c>
      <c r="I1910" s="22">
        <f t="shared" si="176"/>
        <v>32</v>
      </c>
      <c r="J1910" s="22"/>
      <c r="K1910" s="90"/>
      <c r="L1910" s="90"/>
      <c r="M1910" s="2"/>
      <c r="N1910" t="s">
        <v>35</v>
      </c>
      <c r="O1910" t="s">
        <v>35</v>
      </c>
      <c r="P1910" t="s">
        <v>36</v>
      </c>
      <c r="Q1910" t="s">
        <v>3804</v>
      </c>
      <c r="U1910" s="2" t="s">
        <v>37</v>
      </c>
      <c r="V1910" t="s">
        <v>10189</v>
      </c>
      <c r="Y1910" s="90"/>
      <c r="Z1910" s="2">
        <v>1</v>
      </c>
      <c r="AA1910" s="22">
        <v>19</v>
      </c>
      <c r="AB1910" s="22"/>
      <c r="AC1910" s="22"/>
      <c r="AD1910" s="22"/>
      <c r="AE1910" s="22"/>
      <c r="AF1910" t="s">
        <v>3806</v>
      </c>
      <c r="AI1910" t="s">
        <v>2723</v>
      </c>
      <c r="AK1910" t="s">
        <v>44</v>
      </c>
      <c r="AN1910" t="s">
        <v>465</v>
      </c>
      <c r="AU1910"/>
      <c r="AV1910"/>
      <c r="AW1910"/>
      <c r="AX1910"/>
      <c r="BC1910" s="173"/>
      <c r="BD1910" s="173"/>
      <c r="BE1910" s="173"/>
      <c r="BF1910" s="173"/>
      <c r="BG1910" s="166"/>
      <c r="BH1910" s="166"/>
      <c r="BI1910" s="160"/>
      <c r="BJ1910" s="43">
        <f t="shared" si="175"/>
        <v>0</v>
      </c>
      <c r="BK1910" s="44"/>
      <c r="BL1910" s="44"/>
      <c r="BM1910" s="44"/>
      <c r="BN1910" s="44"/>
      <c r="BR1910" s="2" t="s">
        <v>10975</v>
      </c>
    </row>
    <row r="1911" spans="1:70" x14ac:dyDescent="0.2">
      <c r="A1911" t="s">
        <v>3183</v>
      </c>
      <c r="B1911" t="s">
        <v>10188</v>
      </c>
      <c r="C1911" t="s">
        <v>41</v>
      </c>
      <c r="D1911" t="s">
        <v>72</v>
      </c>
      <c r="E1911" t="s">
        <v>83</v>
      </c>
      <c r="F1911" t="s">
        <v>43</v>
      </c>
      <c r="G1911" s="22">
        <v>32</v>
      </c>
      <c r="H1911" s="22">
        <v>32</v>
      </c>
      <c r="I1911" s="22">
        <f t="shared" si="176"/>
        <v>32</v>
      </c>
      <c r="J1911" s="22"/>
      <c r="K1911" s="90"/>
      <c r="L1911" s="90"/>
      <c r="M1911" s="2"/>
      <c r="N1911" t="s">
        <v>35</v>
      </c>
      <c r="O1911" t="s">
        <v>35</v>
      </c>
      <c r="P1911" t="s">
        <v>36</v>
      </c>
      <c r="Q1911" t="s">
        <v>3804</v>
      </c>
      <c r="U1911" s="2" t="s">
        <v>37</v>
      </c>
      <c r="V1911" t="s">
        <v>10190</v>
      </c>
      <c r="Y1911" s="90"/>
      <c r="Z1911" s="2">
        <v>1</v>
      </c>
      <c r="AA1911" s="22">
        <v>19</v>
      </c>
      <c r="AB1911" s="22"/>
      <c r="AC1911" s="22"/>
      <c r="AD1911" s="22"/>
      <c r="AE1911" s="22"/>
      <c r="AF1911" t="s">
        <v>3808</v>
      </c>
      <c r="AI1911" t="s">
        <v>2723</v>
      </c>
      <c r="AK1911" t="s">
        <v>44</v>
      </c>
      <c r="AN1911" t="s">
        <v>465</v>
      </c>
      <c r="AU1911"/>
      <c r="AV1911"/>
      <c r="AW1911"/>
      <c r="AX1911"/>
      <c r="BC1911" s="173"/>
      <c r="BD1911" s="173"/>
      <c r="BE1911" s="173"/>
      <c r="BF1911" s="173"/>
      <c r="BG1911" s="166"/>
      <c r="BH1911" s="166"/>
      <c r="BI1911" s="160"/>
      <c r="BJ1911" s="43">
        <f t="shared" si="175"/>
        <v>0</v>
      </c>
      <c r="BK1911" s="44"/>
      <c r="BL1911" s="44"/>
      <c r="BM1911" s="44"/>
      <c r="BN1911" s="44"/>
      <c r="BR1911" s="2" t="s">
        <v>10975</v>
      </c>
    </row>
    <row r="1912" spans="1:70" x14ac:dyDescent="0.2">
      <c r="A1912" t="s">
        <v>3183</v>
      </c>
      <c r="B1912" t="s">
        <v>10191</v>
      </c>
      <c r="C1912" t="s">
        <v>41</v>
      </c>
      <c r="D1912" t="s">
        <v>72</v>
      </c>
      <c r="E1912" t="s">
        <v>83</v>
      </c>
      <c r="F1912" t="s">
        <v>630</v>
      </c>
      <c r="G1912" s="22">
        <v>24</v>
      </c>
      <c r="H1912" s="22">
        <v>24</v>
      </c>
      <c r="I1912" s="22">
        <f t="shared" si="176"/>
        <v>24</v>
      </c>
      <c r="J1912" s="22"/>
      <c r="K1912" s="90"/>
      <c r="L1912" s="90"/>
      <c r="M1912" s="2"/>
      <c r="N1912" t="s">
        <v>35</v>
      </c>
      <c r="O1912" t="s">
        <v>35</v>
      </c>
      <c r="P1912" t="s">
        <v>36</v>
      </c>
      <c r="Q1912" t="s">
        <v>3789</v>
      </c>
      <c r="U1912" s="2" t="s">
        <v>37</v>
      </c>
      <c r="V1912" t="s">
        <v>10192</v>
      </c>
      <c r="Y1912" s="90"/>
      <c r="Z1912" s="2">
        <v>1</v>
      </c>
      <c r="AA1912" s="22">
        <v>19</v>
      </c>
      <c r="AB1912" s="22"/>
      <c r="AC1912" s="22"/>
      <c r="AD1912" s="22"/>
      <c r="AE1912" s="22"/>
      <c r="AF1912" t="s">
        <v>3806</v>
      </c>
      <c r="AI1912" t="s">
        <v>93</v>
      </c>
      <c r="AK1912" t="s">
        <v>69</v>
      </c>
      <c r="AN1912" t="s">
        <v>465</v>
      </c>
      <c r="AU1912"/>
      <c r="AV1912"/>
      <c r="AW1912"/>
      <c r="AX1912"/>
      <c r="BC1912" s="173"/>
      <c r="BD1912" s="173"/>
      <c r="BE1912" s="173"/>
      <c r="BF1912" s="173"/>
      <c r="BG1912" s="166"/>
      <c r="BH1912" s="166"/>
      <c r="BI1912" s="160"/>
      <c r="BJ1912" s="43">
        <f t="shared" si="175"/>
        <v>0</v>
      </c>
      <c r="BK1912" s="44"/>
      <c r="BL1912" s="44"/>
      <c r="BM1912" s="44"/>
      <c r="BN1912" s="44"/>
      <c r="BR1912" s="2" t="s">
        <v>10975</v>
      </c>
    </row>
    <row r="1913" spans="1:70" x14ac:dyDescent="0.2">
      <c r="A1913" t="s">
        <v>3183</v>
      </c>
      <c r="B1913" t="s">
        <v>10191</v>
      </c>
      <c r="C1913" t="s">
        <v>41</v>
      </c>
      <c r="D1913" t="s">
        <v>72</v>
      </c>
      <c r="E1913" t="s">
        <v>83</v>
      </c>
      <c r="F1913" t="s">
        <v>630</v>
      </c>
      <c r="G1913" s="22">
        <v>24</v>
      </c>
      <c r="H1913" s="22">
        <v>24</v>
      </c>
      <c r="I1913" s="22">
        <f t="shared" si="176"/>
        <v>24</v>
      </c>
      <c r="J1913" s="22"/>
      <c r="K1913" s="90"/>
      <c r="L1913" s="90"/>
      <c r="M1913" s="2"/>
      <c r="N1913" t="s">
        <v>35</v>
      </c>
      <c r="O1913" t="s">
        <v>35</v>
      </c>
      <c r="P1913" t="s">
        <v>36</v>
      </c>
      <c r="Q1913" t="s">
        <v>3789</v>
      </c>
      <c r="U1913" s="2" t="s">
        <v>37</v>
      </c>
      <c r="V1913" t="s">
        <v>10193</v>
      </c>
      <c r="Y1913" s="90"/>
      <c r="Z1913" s="2">
        <v>1</v>
      </c>
      <c r="AA1913" s="22">
        <v>19</v>
      </c>
      <c r="AB1913" s="22"/>
      <c r="AC1913" s="22"/>
      <c r="AD1913" s="22"/>
      <c r="AE1913" s="22"/>
      <c r="AF1913" t="s">
        <v>3808</v>
      </c>
      <c r="AI1913" t="s">
        <v>93</v>
      </c>
      <c r="AK1913" t="s">
        <v>69</v>
      </c>
      <c r="AN1913" t="s">
        <v>465</v>
      </c>
      <c r="AU1913"/>
      <c r="AV1913"/>
      <c r="AW1913"/>
      <c r="AX1913"/>
      <c r="BC1913" s="173"/>
      <c r="BD1913" s="173"/>
      <c r="BE1913" s="173"/>
      <c r="BF1913" s="173"/>
      <c r="BG1913" s="166"/>
      <c r="BH1913" s="166"/>
      <c r="BI1913" s="160"/>
      <c r="BJ1913" s="43">
        <f t="shared" si="175"/>
        <v>0</v>
      </c>
      <c r="BK1913" s="44"/>
      <c r="BL1913" s="44"/>
      <c r="BM1913" s="44"/>
      <c r="BN1913" s="44"/>
      <c r="BR1913" s="2" t="s">
        <v>10975</v>
      </c>
    </row>
    <row r="1914" spans="1:70" x14ac:dyDescent="0.2">
      <c r="A1914" t="s">
        <v>3183</v>
      </c>
      <c r="B1914" t="s">
        <v>10194</v>
      </c>
      <c r="C1914" t="s">
        <v>81</v>
      </c>
      <c r="D1914" t="s">
        <v>1490</v>
      </c>
      <c r="E1914" t="s">
        <v>83</v>
      </c>
      <c r="F1914" t="s">
        <v>335</v>
      </c>
      <c r="G1914" s="22">
        <v>64</v>
      </c>
      <c r="H1914" s="22">
        <v>64</v>
      </c>
      <c r="I1914" s="22">
        <f t="shared" si="176"/>
        <v>64</v>
      </c>
      <c r="J1914" s="22"/>
      <c r="K1914" s="90"/>
      <c r="L1914" s="90"/>
      <c r="M1914" s="2"/>
      <c r="N1914" t="s">
        <v>60</v>
      </c>
      <c r="O1914" t="s">
        <v>35</v>
      </c>
      <c r="P1914" t="s">
        <v>89</v>
      </c>
      <c r="Q1914" t="s">
        <v>3785</v>
      </c>
      <c r="U1914" s="2" t="s">
        <v>37</v>
      </c>
      <c r="V1914" t="s">
        <v>10195</v>
      </c>
      <c r="Y1914" s="90"/>
      <c r="Z1914" s="2">
        <v>1</v>
      </c>
      <c r="AA1914" s="22">
        <v>24</v>
      </c>
      <c r="AB1914" s="22"/>
      <c r="AC1914" s="22"/>
      <c r="AD1914" s="22"/>
      <c r="AE1914" s="22"/>
      <c r="AF1914" t="s">
        <v>3838</v>
      </c>
      <c r="AI1914" t="s">
        <v>1534</v>
      </c>
      <c r="AK1914" t="s">
        <v>336</v>
      </c>
      <c r="AN1914" t="s">
        <v>465</v>
      </c>
      <c r="AU1914"/>
      <c r="AV1914"/>
      <c r="AW1914"/>
      <c r="AX1914"/>
      <c r="BC1914" s="173"/>
      <c r="BD1914" s="173"/>
      <c r="BE1914" s="173"/>
      <c r="BF1914" s="173"/>
      <c r="BG1914" s="166"/>
      <c r="BH1914" s="166"/>
      <c r="BI1914" s="160"/>
      <c r="BJ1914" s="43">
        <f t="shared" si="175"/>
        <v>0</v>
      </c>
      <c r="BK1914" s="44"/>
      <c r="BL1914" s="44"/>
      <c r="BM1914" s="44"/>
      <c r="BN1914" s="44"/>
      <c r="BR1914" s="2" t="s">
        <v>10975</v>
      </c>
    </row>
    <row r="1915" spans="1:70" x14ac:dyDescent="0.2">
      <c r="A1915" t="s">
        <v>3183</v>
      </c>
      <c r="B1915" t="s">
        <v>10196</v>
      </c>
      <c r="C1915" t="s">
        <v>81</v>
      </c>
      <c r="D1915" t="s">
        <v>1490</v>
      </c>
      <c r="E1915" t="s">
        <v>83</v>
      </c>
      <c r="F1915" t="s">
        <v>335</v>
      </c>
      <c r="G1915" s="22">
        <v>64</v>
      </c>
      <c r="H1915" s="22">
        <v>64</v>
      </c>
      <c r="I1915" s="22">
        <f t="shared" si="176"/>
        <v>64</v>
      </c>
      <c r="J1915" s="22"/>
      <c r="K1915" s="90"/>
      <c r="L1915" s="90"/>
      <c r="M1915" s="2"/>
      <c r="N1915" t="s">
        <v>60</v>
      </c>
      <c r="O1915" t="s">
        <v>35</v>
      </c>
      <c r="P1915" t="s">
        <v>89</v>
      </c>
      <c r="Q1915" t="s">
        <v>3658</v>
      </c>
      <c r="U1915" s="2" t="s">
        <v>37</v>
      </c>
      <c r="V1915" t="s">
        <v>10197</v>
      </c>
      <c r="Y1915" s="90"/>
      <c r="Z1915" s="2">
        <v>1</v>
      </c>
      <c r="AA1915" s="22">
        <v>25</v>
      </c>
      <c r="AB1915" s="22"/>
      <c r="AC1915" s="22"/>
      <c r="AD1915" s="22"/>
      <c r="AE1915" s="22"/>
      <c r="AF1915" t="s">
        <v>3112</v>
      </c>
      <c r="AI1915" t="s">
        <v>677</v>
      </c>
      <c r="AK1915" t="s">
        <v>336</v>
      </c>
      <c r="AN1915" t="s">
        <v>465</v>
      </c>
      <c r="AU1915"/>
      <c r="AV1915"/>
      <c r="AW1915"/>
      <c r="AX1915"/>
      <c r="BC1915" s="173"/>
      <c r="BD1915" s="173"/>
      <c r="BE1915" s="173"/>
      <c r="BF1915" s="173"/>
      <c r="BG1915" s="166"/>
      <c r="BH1915" s="166"/>
      <c r="BI1915" s="160"/>
      <c r="BJ1915" s="43">
        <f t="shared" si="175"/>
        <v>0</v>
      </c>
      <c r="BK1915" s="44"/>
      <c r="BL1915" s="44"/>
      <c r="BM1915" s="44"/>
      <c r="BN1915" s="44"/>
      <c r="BR1915" s="2" t="s">
        <v>10975</v>
      </c>
    </row>
    <row r="1916" spans="1:70" x14ac:dyDescent="0.2">
      <c r="A1916" t="s">
        <v>3183</v>
      </c>
      <c r="B1916" t="s">
        <v>10198</v>
      </c>
      <c r="C1916" t="s">
        <v>81</v>
      </c>
      <c r="D1916" t="s">
        <v>1490</v>
      </c>
      <c r="E1916" t="s">
        <v>83</v>
      </c>
      <c r="F1916" t="s">
        <v>43</v>
      </c>
      <c r="G1916" s="22">
        <v>32</v>
      </c>
      <c r="H1916" s="22">
        <v>32</v>
      </c>
      <c r="I1916" s="22">
        <f t="shared" si="176"/>
        <v>32</v>
      </c>
      <c r="J1916" s="22"/>
      <c r="K1916" s="90"/>
      <c r="L1916" s="90"/>
      <c r="M1916" s="2"/>
      <c r="N1916" t="s">
        <v>35</v>
      </c>
      <c r="O1916" t="s">
        <v>35</v>
      </c>
      <c r="P1916" t="s">
        <v>89</v>
      </c>
      <c r="Q1916" t="s">
        <v>3804</v>
      </c>
      <c r="U1916" s="2" t="s">
        <v>37</v>
      </c>
      <c r="V1916" t="s">
        <v>10199</v>
      </c>
      <c r="Y1916" s="90"/>
      <c r="Z1916" s="2">
        <v>1</v>
      </c>
      <c r="AA1916" s="22">
        <v>26</v>
      </c>
      <c r="AB1916" s="22"/>
      <c r="AC1916" s="22"/>
      <c r="AD1916" s="22"/>
      <c r="AE1916" s="22"/>
      <c r="AF1916" t="s">
        <v>3774</v>
      </c>
      <c r="AI1916" t="s">
        <v>1534</v>
      </c>
      <c r="AK1916" t="s">
        <v>44</v>
      </c>
      <c r="AN1916" t="s">
        <v>465</v>
      </c>
      <c r="AU1916"/>
      <c r="AV1916"/>
      <c r="AW1916"/>
      <c r="AX1916"/>
      <c r="BC1916" s="173"/>
      <c r="BD1916" s="173"/>
      <c r="BE1916" s="173"/>
      <c r="BF1916" s="173"/>
      <c r="BG1916" s="166"/>
      <c r="BH1916" s="166"/>
      <c r="BI1916" s="160"/>
      <c r="BJ1916" s="43">
        <f t="shared" si="175"/>
        <v>0</v>
      </c>
      <c r="BK1916" s="44"/>
      <c r="BL1916" s="44"/>
      <c r="BM1916" s="44"/>
      <c r="BN1916" s="44"/>
      <c r="BR1916" s="2" t="s">
        <v>10975</v>
      </c>
    </row>
    <row r="1917" spans="1:70" s="49" customFormat="1" x14ac:dyDescent="0.2">
      <c r="A1917" t="s">
        <v>3183</v>
      </c>
      <c r="B1917" t="s">
        <v>10200</v>
      </c>
      <c r="C1917" t="s">
        <v>81</v>
      </c>
      <c r="D1917" t="s">
        <v>85</v>
      </c>
      <c r="E1917" t="s">
        <v>83</v>
      </c>
      <c r="F1917" t="s">
        <v>773</v>
      </c>
      <c r="G1917" s="22">
        <v>112</v>
      </c>
      <c r="H1917" s="22">
        <v>112</v>
      </c>
      <c r="I1917" s="22">
        <f t="shared" si="176"/>
        <v>112</v>
      </c>
      <c r="J1917" s="22"/>
      <c r="K1917" s="90"/>
      <c r="L1917" s="90"/>
      <c r="M1917" s="2"/>
      <c r="N1917" t="s">
        <v>184</v>
      </c>
      <c r="O1917" t="s">
        <v>35</v>
      </c>
      <c r="P1917" t="s">
        <v>89</v>
      </c>
      <c r="Q1917" t="s">
        <v>3842</v>
      </c>
      <c r="R1917"/>
      <c r="S1917"/>
      <c r="T1917"/>
      <c r="U1917" s="2" t="s">
        <v>37</v>
      </c>
      <c r="V1917" t="s">
        <v>10201</v>
      </c>
      <c r="W1917"/>
      <c r="X1917"/>
      <c r="Y1917" s="90"/>
      <c r="Z1917" s="2">
        <v>1</v>
      </c>
      <c r="AA1917" s="22">
        <v>26</v>
      </c>
      <c r="AB1917" s="22"/>
      <c r="AC1917" s="22"/>
      <c r="AD1917" s="22"/>
      <c r="AE1917" s="22"/>
      <c r="AF1917" t="s">
        <v>3838</v>
      </c>
      <c r="AG1917"/>
      <c r="AH1917"/>
      <c r="AI1917" t="s">
        <v>1541</v>
      </c>
      <c r="AJ1917"/>
      <c r="AK1917" t="s">
        <v>774</v>
      </c>
      <c r="AL1917"/>
      <c r="AM1917"/>
      <c r="AN1917" t="s">
        <v>465</v>
      </c>
      <c r="AO1917"/>
      <c r="AP1917"/>
      <c r="AQ1917"/>
      <c r="AR1917"/>
      <c r="AS1917"/>
      <c r="AT1917"/>
      <c r="AU1917"/>
      <c r="AV1917"/>
      <c r="AW1917"/>
      <c r="AX1917"/>
      <c r="AY1917" s="43"/>
      <c r="AZ1917" s="43"/>
      <c r="BA1917" s="43"/>
      <c r="BB1917" s="43"/>
      <c r="BC1917" s="173"/>
      <c r="BD1917" s="173"/>
      <c r="BE1917" s="173"/>
      <c r="BF1917" s="173"/>
      <c r="BG1917" s="166"/>
      <c r="BH1917" s="166"/>
      <c r="BI1917" s="160"/>
      <c r="BJ1917" s="43">
        <f t="shared" si="175"/>
        <v>0</v>
      </c>
      <c r="BK1917" s="44"/>
      <c r="BL1917" s="44"/>
      <c r="BM1917" s="44"/>
      <c r="BN1917" s="44"/>
      <c r="BO1917" s="2"/>
      <c r="BP1917" s="2"/>
      <c r="BQ1917"/>
      <c r="BR1917" s="2" t="s">
        <v>10975</v>
      </c>
    </row>
    <row r="1918" spans="1:70" x14ac:dyDescent="0.2">
      <c r="A1918" t="s">
        <v>3183</v>
      </c>
      <c r="B1918" t="s">
        <v>10202</v>
      </c>
      <c r="C1918" t="s">
        <v>81</v>
      </c>
      <c r="D1918" t="s">
        <v>85</v>
      </c>
      <c r="E1918" t="s">
        <v>83</v>
      </c>
      <c r="F1918" t="s">
        <v>1148</v>
      </c>
      <c r="G1918" s="22">
        <v>96</v>
      </c>
      <c r="H1918" s="22">
        <v>96</v>
      </c>
      <c r="I1918" s="22">
        <f t="shared" si="176"/>
        <v>96</v>
      </c>
      <c r="J1918" s="22"/>
      <c r="K1918" s="90"/>
      <c r="L1918" s="90"/>
      <c r="M1918" s="2"/>
      <c r="N1918" t="s">
        <v>40</v>
      </c>
      <c r="O1918" t="s">
        <v>35</v>
      </c>
      <c r="P1918" t="s">
        <v>89</v>
      </c>
      <c r="Q1918" t="s">
        <v>3860</v>
      </c>
      <c r="U1918" s="2" t="s">
        <v>37</v>
      </c>
      <c r="V1918" t="s">
        <v>10203</v>
      </c>
      <c r="Y1918" s="90"/>
      <c r="Z1918" s="2">
        <v>1</v>
      </c>
      <c r="AA1918" s="22">
        <v>25</v>
      </c>
      <c r="AB1918" s="22"/>
      <c r="AC1918" s="22"/>
      <c r="AD1918" s="22"/>
      <c r="AE1918" s="22"/>
      <c r="AF1918" t="s">
        <v>3112</v>
      </c>
      <c r="AI1918" t="s">
        <v>677</v>
      </c>
      <c r="AK1918" t="s">
        <v>624</v>
      </c>
      <c r="AN1918" t="s">
        <v>465</v>
      </c>
      <c r="AU1918"/>
      <c r="AV1918"/>
      <c r="AW1918"/>
      <c r="AX1918"/>
      <c r="BC1918" s="173"/>
      <c r="BD1918" s="173"/>
      <c r="BE1918" s="173"/>
      <c r="BF1918" s="173"/>
      <c r="BG1918" s="166"/>
      <c r="BH1918" s="166"/>
      <c r="BI1918" s="160"/>
      <c r="BJ1918" s="43">
        <f t="shared" si="175"/>
        <v>0</v>
      </c>
      <c r="BK1918" s="44"/>
      <c r="BL1918" s="44"/>
      <c r="BM1918" s="44"/>
      <c r="BN1918" s="44"/>
      <c r="BR1918" s="2" t="s">
        <v>10975</v>
      </c>
    </row>
    <row r="1919" spans="1:70" x14ac:dyDescent="0.2">
      <c r="A1919" t="s">
        <v>3183</v>
      </c>
      <c r="B1919" t="s">
        <v>10204</v>
      </c>
      <c r="C1919" t="s">
        <v>81</v>
      </c>
      <c r="D1919" t="s">
        <v>85</v>
      </c>
      <c r="E1919" t="s">
        <v>83</v>
      </c>
      <c r="F1919" t="s">
        <v>43</v>
      </c>
      <c r="G1919" s="22">
        <v>32</v>
      </c>
      <c r="H1919" s="22">
        <v>32</v>
      </c>
      <c r="I1919" s="22">
        <f t="shared" si="176"/>
        <v>32</v>
      </c>
      <c r="J1919" s="22"/>
      <c r="K1919" s="90"/>
      <c r="L1919" s="90"/>
      <c r="M1919" s="2"/>
      <c r="N1919" t="s">
        <v>35</v>
      </c>
      <c r="O1919" t="s">
        <v>35</v>
      </c>
      <c r="P1919" t="s">
        <v>36</v>
      </c>
      <c r="Q1919" t="s">
        <v>10205</v>
      </c>
      <c r="U1919" s="2" t="s">
        <v>37</v>
      </c>
      <c r="V1919" t="s">
        <v>10206</v>
      </c>
      <c r="Y1919" s="90"/>
      <c r="Z1919" s="2">
        <v>1</v>
      </c>
      <c r="AA1919" s="22">
        <v>24</v>
      </c>
      <c r="AB1919" s="22"/>
      <c r="AC1919" s="22"/>
      <c r="AD1919" s="22"/>
      <c r="AE1919" s="22"/>
      <c r="AF1919" t="s">
        <v>3838</v>
      </c>
      <c r="AI1919" t="s">
        <v>1534</v>
      </c>
      <c r="AK1919" t="s">
        <v>44</v>
      </c>
      <c r="AN1919" t="s">
        <v>3313</v>
      </c>
      <c r="AO1919" t="s">
        <v>3819</v>
      </c>
      <c r="AP1919" t="s">
        <v>3820</v>
      </c>
      <c r="AU1919"/>
      <c r="AV1919"/>
      <c r="AW1919"/>
      <c r="AX1919"/>
      <c r="BC1919" s="173"/>
      <c r="BD1919" s="173"/>
      <c r="BE1919" s="173"/>
      <c r="BF1919" s="173"/>
      <c r="BG1919" s="166"/>
      <c r="BH1919" s="166"/>
      <c r="BI1919" s="160"/>
      <c r="BJ1919" s="43">
        <f t="shared" si="175"/>
        <v>0</v>
      </c>
      <c r="BK1919" s="44"/>
      <c r="BL1919" s="44"/>
      <c r="BM1919" s="44"/>
      <c r="BN1919" s="44"/>
      <c r="BR1919" s="2" t="s">
        <v>10975</v>
      </c>
    </row>
    <row r="1920" spans="1:70" x14ac:dyDescent="0.2">
      <c r="A1920" t="s">
        <v>3183</v>
      </c>
      <c r="B1920" t="s">
        <v>10207</v>
      </c>
      <c r="C1920" t="s">
        <v>81</v>
      </c>
      <c r="D1920" t="s">
        <v>85</v>
      </c>
      <c r="E1920" t="s">
        <v>83</v>
      </c>
      <c r="F1920" t="s">
        <v>43</v>
      </c>
      <c r="G1920" s="22">
        <v>32</v>
      </c>
      <c r="H1920" s="22">
        <v>32</v>
      </c>
      <c r="I1920" s="22">
        <f t="shared" si="176"/>
        <v>32</v>
      </c>
      <c r="J1920" s="22"/>
      <c r="K1920" s="90"/>
      <c r="L1920" s="90"/>
      <c r="M1920" s="2"/>
      <c r="N1920" t="s">
        <v>35</v>
      </c>
      <c r="O1920" t="s">
        <v>35</v>
      </c>
      <c r="P1920" t="s">
        <v>89</v>
      </c>
      <c r="Q1920" t="s">
        <v>3884</v>
      </c>
      <c r="U1920" s="2" t="s">
        <v>37</v>
      </c>
      <c r="V1920" t="s">
        <v>10208</v>
      </c>
      <c r="Y1920" s="90"/>
      <c r="Z1920" s="2">
        <v>1</v>
      </c>
      <c r="AA1920" s="22">
        <v>24</v>
      </c>
      <c r="AB1920" s="22"/>
      <c r="AC1920" s="22"/>
      <c r="AD1920" s="22"/>
      <c r="AE1920" s="22"/>
      <c r="AF1920" t="s">
        <v>3112</v>
      </c>
      <c r="AI1920" t="s">
        <v>677</v>
      </c>
      <c r="AK1920" t="s">
        <v>44</v>
      </c>
      <c r="AN1920" t="s">
        <v>465</v>
      </c>
      <c r="AU1920"/>
      <c r="AV1920"/>
      <c r="AW1920"/>
      <c r="AX1920"/>
      <c r="BC1920" s="173"/>
      <c r="BD1920" s="173"/>
      <c r="BE1920" s="173"/>
      <c r="BF1920" s="173"/>
      <c r="BG1920" s="166"/>
      <c r="BH1920" s="166"/>
      <c r="BI1920" s="160"/>
      <c r="BJ1920" s="43">
        <f t="shared" si="175"/>
        <v>0</v>
      </c>
      <c r="BK1920" s="44"/>
      <c r="BL1920" s="44"/>
      <c r="BM1920" s="44"/>
      <c r="BN1920" s="44"/>
      <c r="BR1920" s="2" t="s">
        <v>10975</v>
      </c>
    </row>
    <row r="1921" spans="1:70" x14ac:dyDescent="0.2">
      <c r="A1921" t="s">
        <v>3183</v>
      </c>
      <c r="B1921" t="s">
        <v>10209</v>
      </c>
      <c r="C1921" t="s">
        <v>81</v>
      </c>
      <c r="D1921" t="s">
        <v>85</v>
      </c>
      <c r="E1921" t="s">
        <v>83</v>
      </c>
      <c r="F1921" t="s">
        <v>43</v>
      </c>
      <c r="G1921" s="22">
        <v>32</v>
      </c>
      <c r="H1921" s="22">
        <v>32</v>
      </c>
      <c r="I1921" s="22">
        <f t="shared" si="176"/>
        <v>32</v>
      </c>
      <c r="J1921" s="22"/>
      <c r="K1921" s="90"/>
      <c r="L1921" s="90"/>
      <c r="M1921" s="2"/>
      <c r="N1921" t="s">
        <v>35</v>
      </c>
      <c r="O1921" t="s">
        <v>35</v>
      </c>
      <c r="P1921" t="s">
        <v>36</v>
      </c>
      <c r="Q1921" t="s">
        <v>3857</v>
      </c>
      <c r="U1921" s="2" t="s">
        <v>37</v>
      </c>
      <c r="V1921" t="s">
        <v>10210</v>
      </c>
      <c r="Y1921" s="90"/>
      <c r="Z1921" s="2">
        <v>1</v>
      </c>
      <c r="AA1921" s="22">
        <v>24</v>
      </c>
      <c r="AB1921" s="22"/>
      <c r="AC1921" s="22"/>
      <c r="AD1921" s="22"/>
      <c r="AE1921" s="22"/>
      <c r="AF1921" t="s">
        <v>3112</v>
      </c>
      <c r="AI1921" t="s">
        <v>677</v>
      </c>
      <c r="AK1921" t="s">
        <v>44</v>
      </c>
      <c r="AN1921" t="s">
        <v>465</v>
      </c>
      <c r="AU1921"/>
      <c r="AV1921"/>
      <c r="AW1921"/>
      <c r="AX1921"/>
      <c r="BC1921" s="173"/>
      <c r="BD1921" s="173"/>
      <c r="BE1921" s="173"/>
      <c r="BF1921" s="173"/>
      <c r="BG1921" s="166"/>
      <c r="BH1921" s="166"/>
      <c r="BI1921" s="160"/>
      <c r="BJ1921" s="43">
        <f t="shared" si="175"/>
        <v>0</v>
      </c>
      <c r="BK1921" s="44"/>
      <c r="BL1921" s="44"/>
      <c r="BM1921" s="44"/>
      <c r="BN1921" s="44"/>
      <c r="BR1921" s="2" t="s">
        <v>10975</v>
      </c>
    </row>
    <row r="1922" spans="1:70" x14ac:dyDescent="0.2">
      <c r="A1922" t="s">
        <v>3183</v>
      </c>
      <c r="B1922" t="s">
        <v>10211</v>
      </c>
      <c r="C1922" t="s">
        <v>41</v>
      </c>
      <c r="D1922" t="s">
        <v>85</v>
      </c>
      <c r="E1922" t="s">
        <v>83</v>
      </c>
      <c r="F1922" t="s">
        <v>43</v>
      </c>
      <c r="G1922" s="22">
        <v>32</v>
      </c>
      <c r="H1922" s="22">
        <v>32</v>
      </c>
      <c r="I1922" s="22">
        <f t="shared" si="176"/>
        <v>32</v>
      </c>
      <c r="J1922" s="22"/>
      <c r="K1922" s="90"/>
      <c r="L1922" s="90"/>
      <c r="M1922" s="2"/>
      <c r="N1922" t="s">
        <v>35</v>
      </c>
      <c r="O1922" t="s">
        <v>35</v>
      </c>
      <c r="P1922" t="s">
        <v>36</v>
      </c>
      <c r="Q1922" t="s">
        <v>3884</v>
      </c>
      <c r="U1922" s="2" t="s">
        <v>37</v>
      </c>
      <c r="V1922" t="s">
        <v>10212</v>
      </c>
      <c r="Y1922" s="90"/>
      <c r="Z1922" s="2">
        <v>1</v>
      </c>
      <c r="AA1922" s="22">
        <v>24</v>
      </c>
      <c r="AB1922" s="22"/>
      <c r="AC1922" s="22"/>
      <c r="AD1922" s="22"/>
      <c r="AE1922" s="22"/>
      <c r="AF1922" t="s">
        <v>3112</v>
      </c>
      <c r="AI1922" t="s">
        <v>677</v>
      </c>
      <c r="AK1922" t="s">
        <v>44</v>
      </c>
      <c r="AN1922" t="s">
        <v>3313</v>
      </c>
      <c r="AO1922" t="s">
        <v>3819</v>
      </c>
      <c r="AP1922" t="s">
        <v>10213</v>
      </c>
      <c r="AU1922"/>
      <c r="AV1922"/>
      <c r="AW1922"/>
      <c r="AX1922"/>
      <c r="BC1922" s="173"/>
      <c r="BD1922" s="173"/>
      <c r="BE1922" s="173"/>
      <c r="BF1922" s="173"/>
      <c r="BG1922" s="166"/>
      <c r="BH1922" s="166"/>
      <c r="BI1922" s="160"/>
      <c r="BJ1922" s="43">
        <f t="shared" si="175"/>
        <v>0</v>
      </c>
      <c r="BK1922" s="44"/>
      <c r="BL1922" s="44"/>
      <c r="BM1922" s="44"/>
      <c r="BN1922" s="44"/>
      <c r="BR1922" s="2" t="s">
        <v>10975</v>
      </c>
    </row>
    <row r="1923" spans="1:70" x14ac:dyDescent="0.2">
      <c r="A1923" t="s">
        <v>3183</v>
      </c>
      <c r="B1923" t="s">
        <v>10214</v>
      </c>
      <c r="C1923" t="s">
        <v>41</v>
      </c>
      <c r="D1923" t="s">
        <v>85</v>
      </c>
      <c r="E1923" t="s">
        <v>83</v>
      </c>
      <c r="F1923" t="s">
        <v>43</v>
      </c>
      <c r="G1923" s="22">
        <v>32</v>
      </c>
      <c r="H1923" s="22">
        <v>32</v>
      </c>
      <c r="I1923" s="22">
        <f t="shared" si="176"/>
        <v>32</v>
      </c>
      <c r="J1923" s="22"/>
      <c r="K1923" s="90"/>
      <c r="L1923" s="90"/>
      <c r="M1923" s="2"/>
      <c r="N1923" t="s">
        <v>35</v>
      </c>
      <c r="O1923" t="s">
        <v>35</v>
      </c>
      <c r="P1923" t="s">
        <v>36</v>
      </c>
      <c r="Q1923" t="s">
        <v>3875</v>
      </c>
      <c r="U1923" s="2" t="s">
        <v>37</v>
      </c>
      <c r="V1923" t="s">
        <v>10215</v>
      </c>
      <c r="Y1923" s="90"/>
      <c r="Z1923" s="2">
        <v>1</v>
      </c>
      <c r="AA1923" s="22">
        <v>24</v>
      </c>
      <c r="AB1923" s="22"/>
      <c r="AC1923" s="22"/>
      <c r="AD1923" s="22"/>
      <c r="AE1923" s="22"/>
      <c r="AF1923" t="s">
        <v>3838</v>
      </c>
      <c r="AI1923" t="s">
        <v>1534</v>
      </c>
      <c r="AK1923" t="s">
        <v>44</v>
      </c>
      <c r="AN1923" t="s">
        <v>465</v>
      </c>
      <c r="AU1923"/>
      <c r="AV1923"/>
      <c r="AW1923"/>
      <c r="AX1923"/>
      <c r="BC1923" s="173"/>
      <c r="BD1923" s="173"/>
      <c r="BE1923" s="173"/>
      <c r="BF1923" s="173"/>
      <c r="BG1923" s="166"/>
      <c r="BH1923" s="166"/>
      <c r="BI1923" s="160"/>
      <c r="BJ1923" s="43">
        <f t="shared" si="175"/>
        <v>0</v>
      </c>
      <c r="BK1923" s="44"/>
      <c r="BL1923" s="44"/>
      <c r="BM1923" s="44"/>
      <c r="BN1923" s="44"/>
      <c r="BR1923" s="2" t="s">
        <v>10975</v>
      </c>
    </row>
    <row r="1924" spans="1:70" x14ac:dyDescent="0.2">
      <c r="A1924" t="s">
        <v>3183</v>
      </c>
      <c r="B1924" t="s">
        <v>10214</v>
      </c>
      <c r="C1924" t="s">
        <v>31</v>
      </c>
      <c r="D1924" t="s">
        <v>32</v>
      </c>
      <c r="E1924" t="s">
        <v>83</v>
      </c>
      <c r="F1924" t="s">
        <v>43</v>
      </c>
      <c r="G1924" s="22">
        <v>32</v>
      </c>
      <c r="H1924" s="22">
        <v>32</v>
      </c>
      <c r="I1924" s="22">
        <f t="shared" si="176"/>
        <v>32</v>
      </c>
      <c r="J1924" s="22"/>
      <c r="K1924" s="90"/>
      <c r="L1924" s="90"/>
      <c r="M1924" s="2"/>
      <c r="N1924" t="s">
        <v>35</v>
      </c>
      <c r="O1924" t="s">
        <v>35</v>
      </c>
      <c r="P1924" t="s">
        <v>36</v>
      </c>
      <c r="Q1924" t="s">
        <v>3849</v>
      </c>
      <c r="U1924" s="2" t="s">
        <v>37</v>
      </c>
      <c r="V1924" t="s">
        <v>10216</v>
      </c>
      <c r="Y1924" s="90"/>
      <c r="Z1924" s="2">
        <v>231</v>
      </c>
      <c r="AA1924" s="22">
        <v>100</v>
      </c>
      <c r="AB1924" s="22"/>
      <c r="AC1924" s="22"/>
      <c r="AD1924" s="22"/>
      <c r="AE1924" s="22"/>
      <c r="AI1924" t="s">
        <v>79</v>
      </c>
      <c r="AK1924" t="s">
        <v>44</v>
      </c>
      <c r="AU1924"/>
      <c r="AV1924"/>
      <c r="AW1924"/>
      <c r="AX1924"/>
      <c r="BC1924" s="173"/>
      <c r="BD1924" s="173"/>
      <c r="BE1924" s="173"/>
      <c r="BF1924" s="173"/>
      <c r="BG1924" s="166"/>
      <c r="BH1924" s="166"/>
      <c r="BI1924" s="160"/>
      <c r="BJ1924" s="43">
        <f t="shared" ref="BJ1924:BJ1987" si="177">BD1924+BF1924</f>
        <v>0</v>
      </c>
      <c r="BK1924" s="44"/>
      <c r="BL1924" s="44"/>
      <c r="BM1924" s="44"/>
      <c r="BN1924" s="44"/>
      <c r="BR1924" s="2" t="s">
        <v>10975</v>
      </c>
    </row>
    <row r="1925" spans="1:70" x14ac:dyDescent="0.2">
      <c r="A1925" t="s">
        <v>3183</v>
      </c>
      <c r="B1925" t="s">
        <v>10217</v>
      </c>
      <c r="C1925" t="s">
        <v>81</v>
      </c>
      <c r="D1925" t="s">
        <v>72</v>
      </c>
      <c r="E1925" t="s">
        <v>83</v>
      </c>
      <c r="F1925" t="s">
        <v>86</v>
      </c>
      <c r="G1925" s="22">
        <v>80</v>
      </c>
      <c r="H1925" s="22">
        <v>80</v>
      </c>
      <c r="I1925" s="22">
        <f t="shared" ref="I1925:I1988" si="178">H1925-J1925</f>
        <v>80</v>
      </c>
      <c r="J1925" s="22"/>
      <c r="K1925" s="90"/>
      <c r="L1925" s="90"/>
      <c r="M1925" s="2"/>
      <c r="N1925" t="s">
        <v>40</v>
      </c>
      <c r="O1925" t="s">
        <v>35</v>
      </c>
      <c r="P1925" t="s">
        <v>89</v>
      </c>
      <c r="Q1925" t="s">
        <v>3662</v>
      </c>
      <c r="U1925" s="2" t="s">
        <v>37</v>
      </c>
      <c r="V1925" t="s">
        <v>10218</v>
      </c>
      <c r="Y1925" s="90"/>
      <c r="Z1925" s="2">
        <v>1</v>
      </c>
      <c r="AA1925" s="22">
        <v>26</v>
      </c>
      <c r="AB1925" s="22"/>
      <c r="AC1925" s="22"/>
      <c r="AD1925" s="22"/>
      <c r="AE1925" s="22"/>
      <c r="AF1925" t="s">
        <v>3774</v>
      </c>
      <c r="AI1925" t="s">
        <v>10219</v>
      </c>
      <c r="AK1925" t="s">
        <v>377</v>
      </c>
      <c r="AN1925" t="s">
        <v>465</v>
      </c>
      <c r="AU1925"/>
      <c r="AV1925"/>
      <c r="AW1925"/>
      <c r="AX1925"/>
      <c r="BC1925" s="173"/>
      <c r="BD1925" s="173"/>
      <c r="BE1925" s="173"/>
      <c r="BF1925" s="173"/>
      <c r="BG1925" s="166"/>
      <c r="BH1925" s="166"/>
      <c r="BI1925" s="160"/>
      <c r="BJ1925" s="43">
        <f t="shared" si="177"/>
        <v>0</v>
      </c>
      <c r="BK1925" s="44"/>
      <c r="BL1925" s="44"/>
      <c r="BM1925" s="44"/>
      <c r="BN1925" s="44"/>
      <c r="BR1925" s="2" t="s">
        <v>10975</v>
      </c>
    </row>
    <row r="1926" spans="1:70" s="56" customFormat="1" x14ac:dyDescent="0.2">
      <c r="A1926" s="56" t="s">
        <v>3183</v>
      </c>
      <c r="B1926" s="56" t="s">
        <v>10220</v>
      </c>
      <c r="C1926" s="56" t="s">
        <v>81</v>
      </c>
      <c r="D1926" t="s">
        <v>72</v>
      </c>
      <c r="E1926" t="s">
        <v>83</v>
      </c>
      <c r="F1926" t="s">
        <v>43</v>
      </c>
      <c r="G1926" s="58">
        <v>32</v>
      </c>
      <c r="H1926" s="58">
        <v>32</v>
      </c>
      <c r="I1926" s="50"/>
      <c r="J1926" s="52"/>
      <c r="K1926" s="153"/>
      <c r="L1926" s="153"/>
      <c r="M1926" s="154"/>
      <c r="N1926" t="s">
        <v>35</v>
      </c>
      <c r="O1926" t="s">
        <v>35</v>
      </c>
      <c r="P1926" s="56" t="s">
        <v>89</v>
      </c>
      <c r="Q1926" s="56" t="s">
        <v>3662</v>
      </c>
      <c r="U1926" s="154" t="s">
        <v>37</v>
      </c>
      <c r="V1926" s="56" t="s">
        <v>10221</v>
      </c>
      <c r="W1926"/>
      <c r="Y1926" s="90"/>
      <c r="Z1926" s="154">
        <v>1</v>
      </c>
      <c r="AA1926" s="58">
        <v>26</v>
      </c>
      <c r="AB1926" s="52">
        <f>AA1926</f>
        <v>26</v>
      </c>
      <c r="AC1926" s="52">
        <v>1</v>
      </c>
      <c r="AD1926" s="53">
        <v>2</v>
      </c>
      <c r="AE1926" s="58"/>
      <c r="AF1926" s="56" t="s">
        <v>10968</v>
      </c>
      <c r="AG1926" s="49"/>
      <c r="AH1926" s="49"/>
      <c r="AI1926" s="56" t="s">
        <v>1534</v>
      </c>
      <c r="AJ1926"/>
      <c r="AK1926" t="s">
        <v>44</v>
      </c>
      <c r="AL1926"/>
      <c r="AM1926"/>
      <c r="AN1926" t="s">
        <v>1403</v>
      </c>
      <c r="AO1926"/>
      <c r="AP1926"/>
      <c r="AQ1926"/>
      <c r="AR1926"/>
      <c r="AY1926" s="43"/>
      <c r="AZ1926" s="43"/>
      <c r="BA1926" s="55"/>
      <c r="BB1926" s="55"/>
      <c r="BC1926" s="173"/>
      <c r="BD1926" s="173"/>
      <c r="BE1926" s="173"/>
      <c r="BF1926" s="173"/>
      <c r="BG1926" s="167"/>
      <c r="BH1926" s="167"/>
      <c r="BI1926" s="160"/>
      <c r="BJ1926" s="155">
        <f t="shared" si="177"/>
        <v>0</v>
      </c>
      <c r="BK1926" s="156"/>
      <c r="BL1926" s="156"/>
      <c r="BM1926" s="156"/>
      <c r="BN1926" s="156"/>
      <c r="BO1926" s="154"/>
      <c r="BP1926" s="102" t="s">
        <v>9806</v>
      </c>
      <c r="BR1926" s="2" t="s">
        <v>10975</v>
      </c>
    </row>
    <row r="1927" spans="1:70" x14ac:dyDescent="0.2">
      <c r="A1927" t="s">
        <v>3183</v>
      </c>
      <c r="B1927" t="s">
        <v>10223</v>
      </c>
      <c r="C1927" t="s">
        <v>81</v>
      </c>
      <c r="D1927" t="s">
        <v>72</v>
      </c>
      <c r="E1927" t="s">
        <v>83</v>
      </c>
      <c r="F1927" t="s">
        <v>630</v>
      </c>
      <c r="G1927" s="22">
        <v>24</v>
      </c>
      <c r="H1927" s="22">
        <v>24</v>
      </c>
      <c r="I1927" s="22">
        <f t="shared" si="178"/>
        <v>24</v>
      </c>
      <c r="J1927" s="22"/>
      <c r="K1927" s="90"/>
      <c r="L1927" s="90"/>
      <c r="M1927" s="2"/>
      <c r="N1927" t="s">
        <v>35</v>
      </c>
      <c r="O1927" t="s">
        <v>35</v>
      </c>
      <c r="P1927" t="s">
        <v>36</v>
      </c>
      <c r="Q1927" t="s">
        <v>10224</v>
      </c>
      <c r="U1927" s="2" t="s">
        <v>37</v>
      </c>
      <c r="V1927" t="s">
        <v>10225</v>
      </c>
      <c r="Y1927" s="90"/>
      <c r="Z1927" s="2">
        <v>1</v>
      </c>
      <c r="AA1927" s="22">
        <v>26</v>
      </c>
      <c r="AB1927" s="22"/>
      <c r="AC1927" s="22"/>
      <c r="AD1927" s="22"/>
      <c r="AE1927" s="22"/>
      <c r="AF1927" s="56" t="s">
        <v>10222</v>
      </c>
      <c r="AI1927" t="s">
        <v>8618</v>
      </c>
      <c r="AK1927" t="s">
        <v>69</v>
      </c>
      <c r="AN1927" t="s">
        <v>465</v>
      </c>
      <c r="AU1927"/>
      <c r="AV1927"/>
      <c r="AW1927"/>
      <c r="AX1927"/>
      <c r="BC1927" s="173"/>
      <c r="BD1927" s="173"/>
      <c r="BE1927" s="173"/>
      <c r="BF1927" s="173"/>
      <c r="BG1927" s="166"/>
      <c r="BH1927" s="166"/>
      <c r="BI1927" s="160"/>
      <c r="BJ1927" s="43">
        <f t="shared" si="177"/>
        <v>0</v>
      </c>
      <c r="BK1927" s="44"/>
      <c r="BL1927" s="44"/>
      <c r="BM1927" s="44"/>
      <c r="BN1927" s="44"/>
      <c r="BR1927" s="2" t="s">
        <v>10975</v>
      </c>
    </row>
    <row r="1928" spans="1:70" x14ac:dyDescent="0.2">
      <c r="A1928" t="s">
        <v>3183</v>
      </c>
      <c r="B1928" t="s">
        <v>10226</v>
      </c>
      <c r="C1928" t="s">
        <v>41</v>
      </c>
      <c r="D1928" t="s">
        <v>72</v>
      </c>
      <c r="E1928" t="s">
        <v>83</v>
      </c>
      <c r="F1928" t="s">
        <v>43</v>
      </c>
      <c r="G1928" s="22">
        <v>32</v>
      </c>
      <c r="H1928" s="22">
        <v>32</v>
      </c>
      <c r="I1928" s="22">
        <f t="shared" si="178"/>
        <v>32</v>
      </c>
      <c r="J1928" s="22"/>
      <c r="K1928" s="90"/>
      <c r="L1928" s="90"/>
      <c r="M1928" s="2"/>
      <c r="N1928" t="s">
        <v>35</v>
      </c>
      <c r="O1928" t="s">
        <v>35</v>
      </c>
      <c r="P1928" t="s">
        <v>36</v>
      </c>
      <c r="Q1928" t="s">
        <v>3849</v>
      </c>
      <c r="U1928" s="2" t="s">
        <v>37</v>
      </c>
      <c r="V1928" t="s">
        <v>10227</v>
      </c>
      <c r="Y1928" s="90"/>
      <c r="Z1928" s="2">
        <v>1</v>
      </c>
      <c r="AA1928" s="22">
        <v>26</v>
      </c>
      <c r="AB1928" s="22"/>
      <c r="AC1928" s="22"/>
      <c r="AD1928" s="22"/>
      <c r="AE1928" s="22"/>
      <c r="AF1928" s="56" t="s">
        <v>10222</v>
      </c>
      <c r="AI1928" t="s">
        <v>1534</v>
      </c>
      <c r="AK1928" t="s">
        <v>44</v>
      </c>
      <c r="AN1928" t="s">
        <v>3313</v>
      </c>
      <c r="AO1928" t="s">
        <v>3819</v>
      </c>
      <c r="AP1928" t="s">
        <v>10213</v>
      </c>
      <c r="AU1928"/>
      <c r="AV1928"/>
      <c r="AW1928"/>
      <c r="AX1928"/>
      <c r="BC1928" s="173"/>
      <c r="BD1928" s="173"/>
      <c r="BE1928" s="173"/>
      <c r="BF1928" s="173"/>
      <c r="BG1928" s="166"/>
      <c r="BH1928" s="166"/>
      <c r="BI1928" s="160"/>
      <c r="BJ1928" s="43">
        <f t="shared" si="177"/>
        <v>0</v>
      </c>
      <c r="BK1928" s="44"/>
      <c r="BL1928" s="44"/>
      <c r="BM1928" s="44"/>
      <c r="BN1928" s="44"/>
      <c r="BR1928" s="2" t="s">
        <v>10975</v>
      </c>
    </row>
    <row r="1929" spans="1:70" x14ac:dyDescent="0.2">
      <c r="A1929" t="s">
        <v>3183</v>
      </c>
      <c r="B1929" t="s">
        <v>10228</v>
      </c>
      <c r="C1929" t="s">
        <v>41</v>
      </c>
      <c r="D1929" t="s">
        <v>72</v>
      </c>
      <c r="E1929" t="s">
        <v>83</v>
      </c>
      <c r="F1929" t="s">
        <v>630</v>
      </c>
      <c r="G1929" s="22">
        <v>24</v>
      </c>
      <c r="H1929" s="22">
        <v>24</v>
      </c>
      <c r="I1929" s="22">
        <f t="shared" si="178"/>
        <v>24</v>
      </c>
      <c r="J1929" s="22"/>
      <c r="K1929" s="90"/>
      <c r="L1929" s="90"/>
      <c r="M1929" s="2"/>
      <c r="N1929" t="s">
        <v>35</v>
      </c>
      <c r="O1929" t="s">
        <v>35</v>
      </c>
      <c r="P1929" t="s">
        <v>36</v>
      </c>
      <c r="Q1929" t="s">
        <v>3868</v>
      </c>
      <c r="U1929" s="2" t="s">
        <v>37</v>
      </c>
      <c r="V1929" t="s">
        <v>10229</v>
      </c>
      <c r="Y1929" s="90"/>
      <c r="Z1929" s="2">
        <v>1</v>
      </c>
      <c r="AA1929" s="22">
        <v>26</v>
      </c>
      <c r="AB1929" s="22"/>
      <c r="AC1929" s="22"/>
      <c r="AD1929" s="22"/>
      <c r="AE1929" s="22"/>
      <c r="AF1929" s="56" t="s">
        <v>10222</v>
      </c>
      <c r="AI1929" t="s">
        <v>8618</v>
      </c>
      <c r="AK1929" t="s">
        <v>69</v>
      </c>
      <c r="AN1929" t="s">
        <v>465</v>
      </c>
      <c r="AU1929"/>
      <c r="AV1929"/>
      <c r="AW1929"/>
      <c r="AX1929"/>
      <c r="BC1929" s="173"/>
      <c r="BD1929" s="173"/>
      <c r="BE1929" s="173"/>
      <c r="BF1929" s="173"/>
      <c r="BG1929" s="166"/>
      <c r="BH1929" s="166"/>
      <c r="BI1929" s="160"/>
      <c r="BJ1929" s="43">
        <f t="shared" si="177"/>
        <v>0</v>
      </c>
      <c r="BK1929" s="44"/>
      <c r="BL1929" s="44"/>
      <c r="BM1929" s="44"/>
      <c r="BN1929" s="44"/>
      <c r="BR1929" s="2" t="s">
        <v>10975</v>
      </c>
    </row>
    <row r="1930" spans="1:70" x14ac:dyDescent="0.2">
      <c r="A1930" t="s">
        <v>3183</v>
      </c>
      <c r="B1930" t="s">
        <v>10230</v>
      </c>
      <c r="C1930" t="s">
        <v>81</v>
      </c>
      <c r="D1930" t="s">
        <v>85</v>
      </c>
      <c r="E1930" t="s">
        <v>83</v>
      </c>
      <c r="F1930" t="s">
        <v>43</v>
      </c>
      <c r="G1930" s="22">
        <v>32</v>
      </c>
      <c r="H1930" s="22">
        <v>32</v>
      </c>
      <c r="I1930" s="22">
        <f t="shared" si="178"/>
        <v>32</v>
      </c>
      <c r="J1930" s="22"/>
      <c r="K1930" s="90"/>
      <c r="L1930" s="90"/>
      <c r="M1930" s="2"/>
      <c r="N1930" t="s">
        <v>35</v>
      </c>
      <c r="O1930" t="s">
        <v>35</v>
      </c>
      <c r="P1930" t="s">
        <v>89</v>
      </c>
      <c r="Q1930" t="s">
        <v>3671</v>
      </c>
      <c r="U1930" s="2" t="s">
        <v>37</v>
      </c>
      <c r="V1930" t="s">
        <v>10231</v>
      </c>
      <c r="Y1930" s="90"/>
      <c r="Z1930" s="2">
        <v>1</v>
      </c>
      <c r="AA1930" s="22">
        <v>31</v>
      </c>
      <c r="AB1930" s="22"/>
      <c r="AC1930" s="22"/>
      <c r="AD1930" s="22"/>
      <c r="AE1930" s="22"/>
      <c r="AF1930" s="56" t="s">
        <v>10232</v>
      </c>
      <c r="AI1930" t="s">
        <v>677</v>
      </c>
      <c r="AK1930" t="s">
        <v>44</v>
      </c>
      <c r="AN1930" t="s">
        <v>465</v>
      </c>
      <c r="AU1930"/>
      <c r="AV1930"/>
      <c r="AW1930"/>
      <c r="AX1930"/>
      <c r="BC1930" s="173"/>
      <c r="BD1930" s="173"/>
      <c r="BE1930" s="173"/>
      <c r="BF1930" s="173"/>
      <c r="BG1930" s="166"/>
      <c r="BH1930" s="166"/>
      <c r="BI1930" s="160"/>
      <c r="BJ1930" s="43">
        <f t="shared" si="177"/>
        <v>0</v>
      </c>
      <c r="BK1930" s="44"/>
      <c r="BL1930" s="44"/>
      <c r="BM1930" s="44"/>
      <c r="BN1930" s="44"/>
      <c r="BR1930" s="2" t="s">
        <v>10975</v>
      </c>
    </row>
    <row r="1931" spans="1:70" x14ac:dyDescent="0.2">
      <c r="A1931" t="s">
        <v>3183</v>
      </c>
      <c r="B1931" t="s">
        <v>10233</v>
      </c>
      <c r="C1931" t="s">
        <v>81</v>
      </c>
      <c r="D1931" t="s">
        <v>85</v>
      </c>
      <c r="E1931" t="s">
        <v>83</v>
      </c>
      <c r="F1931" t="s">
        <v>97</v>
      </c>
      <c r="G1931" s="22">
        <v>48</v>
      </c>
      <c r="H1931" s="22">
        <v>48</v>
      </c>
      <c r="I1931" s="22">
        <f t="shared" si="178"/>
        <v>48</v>
      </c>
      <c r="J1931" s="22"/>
      <c r="K1931" s="90"/>
      <c r="L1931" s="90"/>
      <c r="M1931" s="2"/>
      <c r="N1931" t="s">
        <v>45</v>
      </c>
      <c r="O1931" t="s">
        <v>35</v>
      </c>
      <c r="P1931" t="s">
        <v>89</v>
      </c>
      <c r="Q1931" t="s">
        <v>3697</v>
      </c>
      <c r="U1931" s="2" t="s">
        <v>37</v>
      </c>
      <c r="V1931" t="s">
        <v>10234</v>
      </c>
      <c r="Y1931" s="90"/>
      <c r="Z1931" s="2">
        <v>1</v>
      </c>
      <c r="AA1931" s="22">
        <v>28</v>
      </c>
      <c r="AB1931" s="22"/>
      <c r="AC1931" s="22"/>
      <c r="AD1931" s="22"/>
      <c r="AE1931" s="22"/>
      <c r="AF1931" s="56" t="s">
        <v>10235</v>
      </c>
      <c r="AI1931" t="s">
        <v>3892</v>
      </c>
      <c r="AK1931" t="s">
        <v>98</v>
      </c>
      <c r="AN1931" t="s">
        <v>465</v>
      </c>
      <c r="AU1931"/>
      <c r="AV1931"/>
      <c r="AW1931"/>
      <c r="AX1931"/>
      <c r="BC1931" s="173"/>
      <c r="BD1931" s="173"/>
      <c r="BE1931" s="173"/>
      <c r="BF1931" s="173"/>
      <c r="BG1931" s="166"/>
      <c r="BH1931" s="166"/>
      <c r="BI1931" s="160"/>
      <c r="BJ1931" s="43">
        <f t="shared" si="177"/>
        <v>0</v>
      </c>
      <c r="BK1931" s="44"/>
      <c r="BL1931" s="44"/>
      <c r="BM1931" s="44"/>
      <c r="BN1931" s="44"/>
      <c r="BR1931" s="2" t="s">
        <v>10975</v>
      </c>
    </row>
    <row r="1932" spans="1:70" x14ac:dyDescent="0.2">
      <c r="A1932" t="s">
        <v>3183</v>
      </c>
      <c r="B1932" t="s">
        <v>10236</v>
      </c>
      <c r="C1932" t="s">
        <v>81</v>
      </c>
      <c r="D1932" t="s">
        <v>85</v>
      </c>
      <c r="E1932" t="s">
        <v>3896</v>
      </c>
      <c r="F1932" t="s">
        <v>43</v>
      </c>
      <c r="G1932" s="22">
        <v>32</v>
      </c>
      <c r="H1932" s="22">
        <v>32</v>
      </c>
      <c r="I1932" s="22">
        <f t="shared" si="178"/>
        <v>32</v>
      </c>
      <c r="J1932" s="22"/>
      <c r="K1932" s="90"/>
      <c r="L1932" s="90"/>
      <c r="M1932" s="2"/>
      <c r="N1932" t="s">
        <v>35</v>
      </c>
      <c r="O1932" t="s">
        <v>35</v>
      </c>
      <c r="P1932" t="s">
        <v>36</v>
      </c>
      <c r="Q1932" t="s">
        <v>3415</v>
      </c>
      <c r="U1932" s="2" t="s">
        <v>37</v>
      </c>
      <c r="V1932" t="s">
        <v>10237</v>
      </c>
      <c r="Y1932" s="90"/>
      <c r="Z1932" s="2">
        <v>1</v>
      </c>
      <c r="AA1932" s="22">
        <v>31</v>
      </c>
      <c r="AB1932" s="22"/>
      <c r="AC1932" s="22"/>
      <c r="AD1932" s="22"/>
      <c r="AE1932" s="22"/>
      <c r="AF1932" s="56" t="s">
        <v>10232</v>
      </c>
      <c r="AI1932" t="s">
        <v>677</v>
      </c>
      <c r="AK1932" t="s">
        <v>44</v>
      </c>
      <c r="AN1932" t="s">
        <v>3313</v>
      </c>
      <c r="AU1932"/>
      <c r="AV1932"/>
      <c r="AW1932"/>
      <c r="AX1932"/>
      <c r="BC1932" s="173"/>
      <c r="BD1932" s="173"/>
      <c r="BE1932" s="173"/>
      <c r="BF1932" s="173"/>
      <c r="BG1932" s="166"/>
      <c r="BH1932" s="166"/>
      <c r="BI1932" s="160"/>
      <c r="BJ1932" s="43">
        <f t="shared" si="177"/>
        <v>0</v>
      </c>
      <c r="BK1932" s="44"/>
      <c r="BL1932" s="44"/>
      <c r="BM1932" s="44"/>
      <c r="BN1932" s="44"/>
      <c r="BR1932" s="2" t="s">
        <v>10975</v>
      </c>
    </row>
    <row r="1933" spans="1:70" x14ac:dyDescent="0.2">
      <c r="A1933" t="s">
        <v>3183</v>
      </c>
      <c r="B1933" t="s">
        <v>10238</v>
      </c>
      <c r="C1933" t="s">
        <v>81</v>
      </c>
      <c r="D1933" t="s">
        <v>85</v>
      </c>
      <c r="E1933" t="s">
        <v>3896</v>
      </c>
      <c r="F1933" t="s">
        <v>43</v>
      </c>
      <c r="G1933" s="22">
        <v>32</v>
      </c>
      <c r="H1933" s="22">
        <v>32</v>
      </c>
      <c r="I1933" s="22">
        <f t="shared" si="178"/>
        <v>32</v>
      </c>
      <c r="J1933" s="22"/>
      <c r="K1933" s="90"/>
      <c r="L1933" s="90"/>
      <c r="M1933" s="2"/>
      <c r="N1933" t="s">
        <v>35</v>
      </c>
      <c r="O1933" t="s">
        <v>35</v>
      </c>
      <c r="P1933" t="s">
        <v>36</v>
      </c>
      <c r="Q1933" t="s">
        <v>3415</v>
      </c>
      <c r="U1933" s="2" t="s">
        <v>37</v>
      </c>
      <c r="V1933" t="s">
        <v>10239</v>
      </c>
      <c r="Y1933" s="90"/>
      <c r="Z1933" s="2">
        <v>1</v>
      </c>
      <c r="AA1933" s="22">
        <v>28</v>
      </c>
      <c r="AB1933" s="22"/>
      <c r="AC1933" s="22"/>
      <c r="AD1933" s="22"/>
      <c r="AE1933" s="22"/>
      <c r="AF1933" s="56" t="s">
        <v>10235</v>
      </c>
      <c r="AI1933" t="s">
        <v>5810</v>
      </c>
      <c r="AK1933" t="s">
        <v>181</v>
      </c>
      <c r="AN1933" t="s">
        <v>3313</v>
      </c>
      <c r="AU1933"/>
      <c r="AV1933"/>
      <c r="AW1933"/>
      <c r="AX1933"/>
      <c r="BC1933" s="173"/>
      <c r="BD1933" s="173"/>
      <c r="BE1933" s="173"/>
      <c r="BF1933" s="173"/>
      <c r="BG1933" s="166"/>
      <c r="BH1933" s="166"/>
      <c r="BI1933" s="160"/>
      <c r="BJ1933" s="43">
        <f t="shared" si="177"/>
        <v>0</v>
      </c>
      <c r="BK1933" s="44"/>
      <c r="BL1933" s="44"/>
      <c r="BM1933" s="44"/>
      <c r="BN1933" s="44"/>
      <c r="BR1933" s="2" t="s">
        <v>10975</v>
      </c>
    </row>
    <row r="1934" spans="1:70" x14ac:dyDescent="0.2">
      <c r="A1934" t="s">
        <v>3183</v>
      </c>
      <c r="B1934" t="s">
        <v>10240</v>
      </c>
      <c r="C1934" t="s">
        <v>81</v>
      </c>
      <c r="D1934" t="s">
        <v>85</v>
      </c>
      <c r="E1934" t="s">
        <v>83</v>
      </c>
      <c r="F1934" t="s">
        <v>43</v>
      </c>
      <c r="G1934" s="22">
        <v>32</v>
      </c>
      <c r="H1934" s="22">
        <v>32</v>
      </c>
      <c r="I1934" s="22">
        <f t="shared" si="178"/>
        <v>32</v>
      </c>
      <c r="J1934" s="22"/>
      <c r="K1934" s="90"/>
      <c r="L1934" s="90"/>
      <c r="M1934" s="2"/>
      <c r="N1934" t="s">
        <v>35</v>
      </c>
      <c r="O1934" t="s">
        <v>35</v>
      </c>
      <c r="P1934" t="s">
        <v>36</v>
      </c>
      <c r="Q1934" t="s">
        <v>3810</v>
      </c>
      <c r="U1934" s="2" t="s">
        <v>37</v>
      </c>
      <c r="V1934" t="s">
        <v>10241</v>
      </c>
      <c r="Y1934" s="90"/>
      <c r="Z1934" s="2">
        <v>1</v>
      </c>
      <c r="AA1934" s="22">
        <v>31</v>
      </c>
      <c r="AB1934" s="22"/>
      <c r="AC1934" s="22"/>
      <c r="AD1934" s="22"/>
      <c r="AE1934" s="22"/>
      <c r="AF1934" s="56" t="s">
        <v>10232</v>
      </c>
      <c r="AI1934" t="s">
        <v>677</v>
      </c>
      <c r="AK1934" t="s">
        <v>44</v>
      </c>
      <c r="AN1934" t="s">
        <v>465</v>
      </c>
      <c r="AU1934"/>
      <c r="AV1934"/>
      <c r="AW1934"/>
      <c r="AX1934"/>
      <c r="BC1934" s="173"/>
      <c r="BD1934" s="173"/>
      <c r="BE1934" s="173"/>
      <c r="BF1934" s="173"/>
      <c r="BG1934" s="166"/>
      <c r="BH1934" s="166"/>
      <c r="BI1934" s="160"/>
      <c r="BJ1934" s="43">
        <f t="shared" si="177"/>
        <v>0</v>
      </c>
      <c r="BK1934" s="44"/>
      <c r="BL1934" s="44"/>
      <c r="BM1934" s="44"/>
      <c r="BN1934" s="44"/>
      <c r="BR1934" s="2" t="s">
        <v>10975</v>
      </c>
    </row>
    <row r="1935" spans="1:70" x14ac:dyDescent="0.2">
      <c r="A1935" t="s">
        <v>3183</v>
      </c>
      <c r="B1935" t="s">
        <v>10242</v>
      </c>
      <c r="C1935" t="s">
        <v>41</v>
      </c>
      <c r="D1935" t="s">
        <v>85</v>
      </c>
      <c r="E1935" t="s">
        <v>83</v>
      </c>
      <c r="F1935" t="s">
        <v>43</v>
      </c>
      <c r="G1935" s="22">
        <v>32</v>
      </c>
      <c r="H1935" s="22">
        <v>32</v>
      </c>
      <c r="I1935" s="22">
        <f t="shared" si="178"/>
        <v>32</v>
      </c>
      <c r="J1935" s="22"/>
      <c r="K1935" s="90"/>
      <c r="L1935" s="90"/>
      <c r="M1935" s="2"/>
      <c r="N1935" t="s">
        <v>35</v>
      </c>
      <c r="O1935" t="s">
        <v>35</v>
      </c>
      <c r="P1935" t="s">
        <v>36</v>
      </c>
      <c r="Q1935" t="s">
        <v>3675</v>
      </c>
      <c r="U1935" s="2" t="s">
        <v>37</v>
      </c>
      <c r="V1935" t="s">
        <v>10243</v>
      </c>
      <c r="Y1935" s="90"/>
      <c r="Z1935" s="2">
        <v>1</v>
      </c>
      <c r="AA1935" s="22">
        <v>28</v>
      </c>
      <c r="AB1935" s="22"/>
      <c r="AC1935" s="22"/>
      <c r="AD1935" s="22"/>
      <c r="AE1935" s="22"/>
      <c r="AF1935" s="56" t="s">
        <v>10235</v>
      </c>
      <c r="AI1935" t="s">
        <v>3892</v>
      </c>
      <c r="AK1935" t="s">
        <v>44</v>
      </c>
      <c r="AN1935" t="s">
        <v>465</v>
      </c>
      <c r="AU1935"/>
      <c r="AV1935"/>
      <c r="AW1935"/>
      <c r="AX1935"/>
      <c r="BC1935" s="173"/>
      <c r="BD1935" s="173"/>
      <c r="BE1935" s="173"/>
      <c r="BF1935" s="173"/>
      <c r="BG1935" s="166"/>
      <c r="BH1935" s="166"/>
      <c r="BI1935" s="160"/>
      <c r="BJ1935" s="43">
        <f t="shared" si="177"/>
        <v>0</v>
      </c>
      <c r="BK1935" s="44"/>
      <c r="BL1935" s="44"/>
      <c r="BM1935" s="44"/>
      <c r="BN1935" s="44"/>
      <c r="BR1935" s="2" t="s">
        <v>10975</v>
      </c>
    </row>
    <row r="1936" spans="1:70" x14ac:dyDescent="0.2">
      <c r="A1936" t="s">
        <v>3183</v>
      </c>
      <c r="B1936" t="s">
        <v>10244</v>
      </c>
      <c r="C1936" t="s">
        <v>81</v>
      </c>
      <c r="D1936" t="s">
        <v>72</v>
      </c>
      <c r="E1936" t="s">
        <v>83</v>
      </c>
      <c r="F1936" t="s">
        <v>335</v>
      </c>
      <c r="G1936" s="22">
        <v>64</v>
      </c>
      <c r="H1936" s="22">
        <v>64</v>
      </c>
      <c r="I1936" s="22">
        <f t="shared" si="178"/>
        <v>64</v>
      </c>
      <c r="J1936" s="22"/>
      <c r="K1936" s="90"/>
      <c r="L1936" s="90"/>
      <c r="M1936" s="2"/>
      <c r="N1936" t="s">
        <v>60</v>
      </c>
      <c r="O1936" t="s">
        <v>35</v>
      </c>
      <c r="P1936" t="s">
        <v>89</v>
      </c>
      <c r="Q1936" t="s">
        <v>3730</v>
      </c>
      <c r="U1936" s="2" t="s">
        <v>37</v>
      </c>
      <c r="V1936" t="s">
        <v>10245</v>
      </c>
      <c r="Y1936" s="90"/>
      <c r="Z1936" s="2">
        <v>1</v>
      </c>
      <c r="AA1936" s="22">
        <v>31</v>
      </c>
      <c r="AB1936" s="22"/>
      <c r="AC1936" s="22"/>
      <c r="AD1936" s="22"/>
      <c r="AE1936" s="22"/>
      <c r="AF1936" s="56" t="s">
        <v>10232</v>
      </c>
      <c r="AI1936" t="s">
        <v>677</v>
      </c>
      <c r="AK1936" t="s">
        <v>336</v>
      </c>
      <c r="AN1936" t="s">
        <v>465</v>
      </c>
      <c r="AU1936"/>
      <c r="AV1936"/>
      <c r="AW1936"/>
      <c r="AX1936"/>
      <c r="BC1936" s="173"/>
      <c r="BD1936" s="173"/>
      <c r="BE1936" s="173"/>
      <c r="BF1936" s="173"/>
      <c r="BG1936" s="166"/>
      <c r="BH1936" s="166"/>
      <c r="BI1936" s="160"/>
      <c r="BJ1936" s="43">
        <f t="shared" si="177"/>
        <v>0</v>
      </c>
      <c r="BK1936" s="44"/>
      <c r="BL1936" s="44"/>
      <c r="BM1936" s="44"/>
      <c r="BN1936" s="44"/>
      <c r="BR1936" s="2" t="s">
        <v>10975</v>
      </c>
    </row>
    <row r="1937" spans="1:70" x14ac:dyDescent="0.2">
      <c r="A1937" t="s">
        <v>3183</v>
      </c>
      <c r="B1937" t="s">
        <v>10246</v>
      </c>
      <c r="C1937" t="s">
        <v>81</v>
      </c>
      <c r="D1937" t="s">
        <v>72</v>
      </c>
      <c r="E1937" t="s">
        <v>83</v>
      </c>
      <c r="F1937" t="s">
        <v>335</v>
      </c>
      <c r="G1937" s="22">
        <v>64</v>
      </c>
      <c r="H1937" s="22">
        <v>64</v>
      </c>
      <c r="I1937" s="22">
        <f t="shared" si="178"/>
        <v>64</v>
      </c>
      <c r="J1937" s="22"/>
      <c r="K1937" s="90"/>
      <c r="L1937" s="90"/>
      <c r="M1937" s="2"/>
      <c r="N1937" t="s">
        <v>60</v>
      </c>
      <c r="O1937" t="s">
        <v>35</v>
      </c>
      <c r="P1937" t="s">
        <v>89</v>
      </c>
      <c r="Q1937" t="s">
        <v>3914</v>
      </c>
      <c r="U1937" s="2" t="s">
        <v>37</v>
      </c>
      <c r="V1937" t="s">
        <v>10247</v>
      </c>
      <c r="Y1937" s="90"/>
      <c r="Z1937" s="2">
        <v>1</v>
      </c>
      <c r="AA1937" s="22">
        <v>28</v>
      </c>
      <c r="AB1937" s="22"/>
      <c r="AC1937" s="22"/>
      <c r="AD1937" s="22"/>
      <c r="AE1937" s="22"/>
      <c r="AF1937" s="56" t="s">
        <v>10235</v>
      </c>
      <c r="AI1937" t="s">
        <v>3892</v>
      </c>
      <c r="AK1937" t="s">
        <v>336</v>
      </c>
      <c r="AN1937" t="s">
        <v>465</v>
      </c>
      <c r="AU1937"/>
      <c r="AV1937"/>
      <c r="AW1937"/>
      <c r="AX1937"/>
      <c r="BC1937" s="173"/>
      <c r="BD1937" s="173"/>
      <c r="BE1937" s="173"/>
      <c r="BF1937" s="173"/>
      <c r="BG1937" s="166"/>
      <c r="BH1937" s="166"/>
      <c r="BI1937" s="160"/>
      <c r="BJ1937" s="43">
        <f t="shared" si="177"/>
        <v>0</v>
      </c>
      <c r="BK1937" s="44"/>
      <c r="BL1937" s="44"/>
      <c r="BM1937" s="44"/>
      <c r="BN1937" s="44"/>
      <c r="BR1937" s="2" t="s">
        <v>10975</v>
      </c>
    </row>
    <row r="1938" spans="1:70" s="56" customFormat="1" x14ac:dyDescent="0.2">
      <c r="A1938" s="56" t="s">
        <v>3183</v>
      </c>
      <c r="B1938" s="56" t="s">
        <v>10248</v>
      </c>
      <c r="C1938" s="56" t="s">
        <v>81</v>
      </c>
      <c r="D1938" t="s">
        <v>72</v>
      </c>
      <c r="E1938" t="s">
        <v>83</v>
      </c>
      <c r="F1938" t="s">
        <v>97</v>
      </c>
      <c r="G1938" s="58">
        <v>48</v>
      </c>
      <c r="H1938" s="58">
        <v>48</v>
      </c>
      <c r="I1938" s="50"/>
      <c r="J1938" s="52"/>
      <c r="K1938" s="153"/>
      <c r="L1938" s="153"/>
      <c r="M1938" s="154"/>
      <c r="N1938" t="s">
        <v>45</v>
      </c>
      <c r="O1938" t="s">
        <v>35</v>
      </c>
      <c r="P1938" s="56" t="s">
        <v>89</v>
      </c>
      <c r="Q1938" s="56" t="s">
        <v>3697</v>
      </c>
      <c r="U1938" s="154" t="s">
        <v>37</v>
      </c>
      <c r="V1938" s="56" t="s">
        <v>10249</v>
      </c>
      <c r="W1938"/>
      <c r="Y1938" s="90"/>
      <c r="Z1938" s="154">
        <v>1</v>
      </c>
      <c r="AA1938" s="58">
        <v>28</v>
      </c>
      <c r="AB1938" s="52">
        <f>AA1938</f>
        <v>28</v>
      </c>
      <c r="AC1938" s="52">
        <v>1</v>
      </c>
      <c r="AD1938" s="53">
        <v>2</v>
      </c>
      <c r="AE1938" s="58"/>
      <c r="AF1938" s="56" t="s">
        <v>10969</v>
      </c>
      <c r="AG1938" s="49"/>
      <c r="AH1938" s="49"/>
      <c r="AI1938" s="56" t="s">
        <v>3892</v>
      </c>
      <c r="AJ1938"/>
      <c r="AK1938" t="s">
        <v>98</v>
      </c>
      <c r="AL1938"/>
      <c r="AM1938"/>
      <c r="AN1938" t="s">
        <v>465</v>
      </c>
      <c r="AO1938"/>
      <c r="AP1938"/>
      <c r="AQ1938"/>
      <c r="AR1938"/>
      <c r="AY1938" s="43"/>
      <c r="AZ1938" s="43"/>
      <c r="BA1938" s="55"/>
      <c r="BB1938" s="55"/>
      <c r="BC1938" s="173"/>
      <c r="BD1938" s="173"/>
      <c r="BE1938" s="173"/>
      <c r="BF1938" s="173"/>
      <c r="BG1938" s="167"/>
      <c r="BH1938" s="167"/>
      <c r="BI1938" s="160"/>
      <c r="BJ1938" s="155">
        <f t="shared" si="177"/>
        <v>0</v>
      </c>
      <c r="BK1938" s="156"/>
      <c r="BL1938" s="156"/>
      <c r="BM1938" s="156"/>
      <c r="BN1938" s="156"/>
      <c r="BO1938" s="154"/>
      <c r="BP1938" s="102" t="s">
        <v>9806</v>
      </c>
      <c r="BR1938" s="2" t="s">
        <v>10975</v>
      </c>
    </row>
    <row r="1939" spans="1:70" x14ac:dyDescent="0.2">
      <c r="A1939" t="s">
        <v>3183</v>
      </c>
      <c r="B1939" t="s">
        <v>10250</v>
      </c>
      <c r="C1939" t="s">
        <v>81</v>
      </c>
      <c r="D1939" t="s">
        <v>1490</v>
      </c>
      <c r="E1939" t="s">
        <v>83</v>
      </c>
      <c r="F1939" t="s">
        <v>97</v>
      </c>
      <c r="G1939" s="22">
        <v>48</v>
      </c>
      <c r="H1939" s="22">
        <v>48</v>
      </c>
      <c r="I1939" s="22">
        <f t="shared" si="178"/>
        <v>48</v>
      </c>
      <c r="J1939" s="22"/>
      <c r="K1939" s="90"/>
      <c r="L1939" s="90"/>
      <c r="M1939" s="2"/>
      <c r="N1939" t="s">
        <v>45</v>
      </c>
      <c r="O1939" t="s">
        <v>35</v>
      </c>
      <c r="P1939" t="s">
        <v>89</v>
      </c>
      <c r="Q1939" t="s">
        <v>3785</v>
      </c>
      <c r="U1939" s="2" t="s">
        <v>37</v>
      </c>
      <c r="V1939" t="s">
        <v>10251</v>
      </c>
      <c r="Y1939" s="90"/>
      <c r="Z1939" s="2">
        <v>1</v>
      </c>
      <c r="AA1939" s="22">
        <v>31</v>
      </c>
      <c r="AB1939" s="22"/>
      <c r="AC1939" s="22"/>
      <c r="AD1939" s="22"/>
      <c r="AE1939" s="22"/>
      <c r="AF1939" t="s">
        <v>3754</v>
      </c>
      <c r="AI1939" t="s">
        <v>677</v>
      </c>
      <c r="AK1939" t="s">
        <v>98</v>
      </c>
      <c r="AN1939" t="s">
        <v>465</v>
      </c>
      <c r="AU1939"/>
      <c r="AV1939"/>
      <c r="AW1939"/>
      <c r="AX1939"/>
      <c r="BC1939" s="173"/>
      <c r="BD1939" s="173"/>
      <c r="BE1939" s="173"/>
      <c r="BF1939" s="173"/>
      <c r="BG1939" s="166"/>
      <c r="BH1939" s="166"/>
      <c r="BI1939" s="160"/>
      <c r="BJ1939" s="43">
        <f t="shared" si="177"/>
        <v>0</v>
      </c>
      <c r="BK1939" s="44"/>
      <c r="BL1939" s="44"/>
      <c r="BM1939" s="44"/>
      <c r="BN1939" s="44"/>
      <c r="BR1939" s="2" t="s">
        <v>10975</v>
      </c>
    </row>
    <row r="1940" spans="1:70" x14ac:dyDescent="0.2">
      <c r="A1940" t="s">
        <v>3183</v>
      </c>
      <c r="B1940" t="s">
        <v>10252</v>
      </c>
      <c r="C1940" t="s">
        <v>81</v>
      </c>
      <c r="D1940" t="s">
        <v>1490</v>
      </c>
      <c r="E1940" t="s">
        <v>83</v>
      </c>
      <c r="F1940" t="s">
        <v>97</v>
      </c>
      <c r="G1940" s="22">
        <v>48</v>
      </c>
      <c r="H1940" s="22">
        <v>48</v>
      </c>
      <c r="I1940" s="22">
        <f t="shared" si="178"/>
        <v>48</v>
      </c>
      <c r="J1940" s="22"/>
      <c r="K1940" s="90"/>
      <c r="L1940" s="90"/>
      <c r="M1940" s="2"/>
      <c r="N1940" t="s">
        <v>45</v>
      </c>
      <c r="O1940" t="s">
        <v>35</v>
      </c>
      <c r="P1940" t="s">
        <v>89</v>
      </c>
      <c r="Q1940" t="s">
        <v>3658</v>
      </c>
      <c r="U1940" s="2" t="s">
        <v>37</v>
      </c>
      <c r="V1940" t="s">
        <v>10253</v>
      </c>
      <c r="Y1940" s="90"/>
      <c r="Z1940" s="2">
        <v>1</v>
      </c>
      <c r="AA1940" s="22">
        <v>28</v>
      </c>
      <c r="AB1940" s="22"/>
      <c r="AC1940" s="22"/>
      <c r="AD1940" s="22"/>
      <c r="AE1940" s="22"/>
      <c r="AF1940" t="s">
        <v>3768</v>
      </c>
      <c r="AI1940" t="s">
        <v>3892</v>
      </c>
      <c r="AK1940" t="s">
        <v>98</v>
      </c>
      <c r="AN1940" t="s">
        <v>465</v>
      </c>
      <c r="AU1940"/>
      <c r="AV1940"/>
      <c r="AW1940"/>
      <c r="AX1940"/>
      <c r="BC1940" s="173"/>
      <c r="BD1940" s="173"/>
      <c r="BE1940" s="173"/>
      <c r="BF1940" s="173"/>
      <c r="BG1940" s="166"/>
      <c r="BH1940" s="166"/>
      <c r="BI1940" s="160"/>
      <c r="BJ1940" s="43">
        <f t="shared" si="177"/>
        <v>0</v>
      </c>
      <c r="BK1940" s="44"/>
      <c r="BL1940" s="44"/>
      <c r="BM1940" s="44"/>
      <c r="BN1940" s="44"/>
      <c r="BR1940" s="2" t="s">
        <v>10975</v>
      </c>
    </row>
    <row r="1941" spans="1:70" x14ac:dyDescent="0.2">
      <c r="A1941" t="s">
        <v>3183</v>
      </c>
      <c r="B1941" t="s">
        <v>6363</v>
      </c>
      <c r="C1941" t="s">
        <v>31</v>
      </c>
      <c r="D1941" t="s">
        <v>32</v>
      </c>
      <c r="E1941" t="s">
        <v>33</v>
      </c>
      <c r="F1941" t="s">
        <v>43</v>
      </c>
      <c r="G1941" s="22">
        <v>32</v>
      </c>
      <c r="H1941" s="22">
        <v>32</v>
      </c>
      <c r="I1941" s="22">
        <f t="shared" si="178"/>
        <v>32</v>
      </c>
      <c r="J1941" s="22"/>
      <c r="K1941" s="90"/>
      <c r="L1941" s="90"/>
      <c r="M1941" s="2"/>
      <c r="N1941" t="s">
        <v>35</v>
      </c>
      <c r="O1941" t="s">
        <v>35</v>
      </c>
      <c r="P1941" t="s">
        <v>36</v>
      </c>
      <c r="Q1941" t="s">
        <v>6364</v>
      </c>
      <c r="U1941" s="2" t="s">
        <v>37</v>
      </c>
      <c r="V1941" t="s">
        <v>6365</v>
      </c>
      <c r="Y1941" s="90"/>
      <c r="Z1941" s="2">
        <v>182</v>
      </c>
      <c r="AA1941" s="22">
        <v>83</v>
      </c>
      <c r="AB1941" s="22"/>
      <c r="AC1941" s="22"/>
      <c r="AD1941" s="22"/>
      <c r="AE1941" s="22"/>
      <c r="AI1941" t="s">
        <v>79</v>
      </c>
      <c r="AK1941" t="s">
        <v>44</v>
      </c>
      <c r="AU1941"/>
      <c r="AV1941"/>
      <c r="AW1941"/>
      <c r="AX1941"/>
      <c r="BC1941" s="173"/>
      <c r="BD1941" s="173"/>
      <c r="BE1941" s="173"/>
      <c r="BF1941" s="173"/>
      <c r="BG1941" s="166"/>
      <c r="BH1941" s="166"/>
      <c r="BI1941" s="160"/>
      <c r="BJ1941" s="43">
        <f t="shared" si="177"/>
        <v>0</v>
      </c>
      <c r="BK1941" s="44"/>
      <c r="BL1941" s="44"/>
      <c r="BM1941" s="44"/>
      <c r="BN1941" s="44"/>
      <c r="BR1941" s="2" t="s">
        <v>10975</v>
      </c>
    </row>
    <row r="1942" spans="1:70" x14ac:dyDescent="0.2">
      <c r="A1942" t="s">
        <v>3183</v>
      </c>
      <c r="B1942" t="s">
        <v>10254</v>
      </c>
      <c r="C1942" t="s">
        <v>31</v>
      </c>
      <c r="D1942" t="s">
        <v>32</v>
      </c>
      <c r="E1942" t="s">
        <v>33</v>
      </c>
      <c r="F1942" t="s">
        <v>43</v>
      </c>
      <c r="G1942" s="22">
        <v>32</v>
      </c>
      <c r="H1942" s="22">
        <v>32</v>
      </c>
      <c r="I1942" s="22">
        <f t="shared" si="178"/>
        <v>32</v>
      </c>
      <c r="J1942" s="22"/>
      <c r="K1942" s="90"/>
      <c r="L1942" s="90"/>
      <c r="M1942" s="2"/>
      <c r="N1942" t="s">
        <v>35</v>
      </c>
      <c r="O1942" t="s">
        <v>35</v>
      </c>
      <c r="P1942" t="s">
        <v>36</v>
      </c>
      <c r="Q1942" t="s">
        <v>3868</v>
      </c>
      <c r="U1942" s="2" t="s">
        <v>37</v>
      </c>
      <c r="V1942" t="s">
        <v>10255</v>
      </c>
      <c r="Y1942" s="90"/>
      <c r="Z1942" s="2">
        <v>227</v>
      </c>
      <c r="AA1942" s="22">
        <v>100</v>
      </c>
      <c r="AB1942" s="22"/>
      <c r="AC1942" s="22"/>
      <c r="AD1942" s="22"/>
      <c r="AE1942" s="22"/>
      <c r="AI1942" t="s">
        <v>79</v>
      </c>
      <c r="AK1942" t="s">
        <v>44</v>
      </c>
      <c r="AU1942"/>
      <c r="AV1942"/>
      <c r="AW1942"/>
      <c r="AX1942"/>
      <c r="BC1942" s="173"/>
      <c r="BD1942" s="173"/>
      <c r="BE1942" s="173"/>
      <c r="BF1942" s="173"/>
      <c r="BG1942" s="166"/>
      <c r="BH1942" s="166"/>
      <c r="BI1942" s="160"/>
      <c r="BJ1942" s="43">
        <f t="shared" si="177"/>
        <v>0</v>
      </c>
      <c r="BK1942" s="44"/>
      <c r="BL1942" s="44"/>
      <c r="BM1942" s="44"/>
      <c r="BN1942" s="44"/>
      <c r="BR1942" s="2" t="s">
        <v>10975</v>
      </c>
    </row>
    <row r="1943" spans="1:70" x14ac:dyDescent="0.2">
      <c r="A1943" t="s">
        <v>3183</v>
      </c>
      <c r="B1943" t="s">
        <v>10254</v>
      </c>
      <c r="C1943" t="s">
        <v>31</v>
      </c>
      <c r="D1943" t="s">
        <v>32</v>
      </c>
      <c r="E1943" t="s">
        <v>33</v>
      </c>
      <c r="F1943" t="s">
        <v>43</v>
      </c>
      <c r="G1943" s="22">
        <v>32</v>
      </c>
      <c r="H1943" s="22">
        <v>32</v>
      </c>
      <c r="I1943" s="22">
        <f t="shared" si="178"/>
        <v>32</v>
      </c>
      <c r="J1943" s="22"/>
      <c r="K1943" s="90"/>
      <c r="L1943" s="90"/>
      <c r="M1943" s="2"/>
      <c r="N1943" t="s">
        <v>35</v>
      </c>
      <c r="O1943" t="s">
        <v>35</v>
      </c>
      <c r="P1943" t="s">
        <v>36</v>
      </c>
      <c r="Q1943" t="s">
        <v>10224</v>
      </c>
      <c r="U1943" s="2" t="s">
        <v>37</v>
      </c>
      <c r="V1943" t="s">
        <v>10256</v>
      </c>
      <c r="Y1943" s="90"/>
      <c r="Z1943" s="2">
        <v>232</v>
      </c>
      <c r="AA1943" s="22">
        <v>100</v>
      </c>
      <c r="AB1943" s="22"/>
      <c r="AC1943" s="22"/>
      <c r="AD1943" s="22"/>
      <c r="AE1943" s="22"/>
      <c r="AI1943" t="s">
        <v>79</v>
      </c>
      <c r="AK1943" t="s">
        <v>44</v>
      </c>
      <c r="AU1943"/>
      <c r="AV1943"/>
      <c r="AW1943"/>
      <c r="AX1943"/>
      <c r="BC1943" s="173"/>
      <c r="BD1943" s="173"/>
      <c r="BE1943" s="173"/>
      <c r="BF1943" s="173"/>
      <c r="BG1943" s="166"/>
      <c r="BH1943" s="166"/>
      <c r="BI1943" s="160"/>
      <c r="BJ1943" s="43">
        <f t="shared" si="177"/>
        <v>0</v>
      </c>
      <c r="BK1943" s="44"/>
      <c r="BL1943" s="44"/>
      <c r="BM1943" s="44"/>
      <c r="BN1943" s="44"/>
      <c r="BR1943" s="2" t="s">
        <v>10975</v>
      </c>
    </row>
    <row r="1944" spans="1:70" x14ac:dyDescent="0.2">
      <c r="A1944" t="s">
        <v>3183</v>
      </c>
      <c r="B1944" t="s">
        <v>6366</v>
      </c>
      <c r="C1944" t="s">
        <v>31</v>
      </c>
      <c r="D1944" t="s">
        <v>32</v>
      </c>
      <c r="E1944" t="s">
        <v>33</v>
      </c>
      <c r="F1944" t="s">
        <v>43</v>
      </c>
      <c r="G1944" s="22">
        <v>32</v>
      </c>
      <c r="H1944" s="22">
        <v>32</v>
      </c>
      <c r="I1944" s="22">
        <f t="shared" si="178"/>
        <v>32</v>
      </c>
      <c r="J1944" s="22"/>
      <c r="K1944" s="90"/>
      <c r="L1944" s="90"/>
      <c r="M1944" s="2"/>
      <c r="N1944" t="s">
        <v>35</v>
      </c>
      <c r="O1944" t="s">
        <v>35</v>
      </c>
      <c r="P1944" t="s">
        <v>36</v>
      </c>
      <c r="Q1944" t="s">
        <v>3875</v>
      </c>
      <c r="U1944" s="2" t="s">
        <v>37</v>
      </c>
      <c r="V1944" t="s">
        <v>6367</v>
      </c>
      <c r="Y1944" s="90"/>
      <c r="Z1944" s="2">
        <v>166</v>
      </c>
      <c r="AA1944" s="22">
        <v>100</v>
      </c>
      <c r="AB1944" s="22"/>
      <c r="AC1944" s="22"/>
      <c r="AD1944" s="22"/>
      <c r="AE1944" s="22"/>
      <c r="AI1944" t="s">
        <v>79</v>
      </c>
      <c r="AK1944" t="s">
        <v>44</v>
      </c>
      <c r="AU1944"/>
      <c r="AV1944"/>
      <c r="AW1944"/>
      <c r="AX1944"/>
      <c r="BC1944" s="173"/>
      <c r="BD1944" s="173"/>
      <c r="BE1944" s="173"/>
      <c r="BF1944" s="173"/>
      <c r="BG1944" s="166"/>
      <c r="BH1944" s="166"/>
      <c r="BI1944" s="160"/>
      <c r="BJ1944" s="43">
        <f t="shared" si="177"/>
        <v>0</v>
      </c>
      <c r="BK1944" s="44"/>
      <c r="BL1944" s="44"/>
      <c r="BM1944" s="44"/>
      <c r="BN1944" s="44"/>
      <c r="BR1944" s="2" t="s">
        <v>10975</v>
      </c>
    </row>
    <row r="1945" spans="1:70" x14ac:dyDescent="0.2">
      <c r="A1945" t="s">
        <v>3183</v>
      </c>
      <c r="B1945" t="s">
        <v>6366</v>
      </c>
      <c r="C1945" t="s">
        <v>31</v>
      </c>
      <c r="D1945" t="s">
        <v>32</v>
      </c>
      <c r="E1945" t="s">
        <v>33</v>
      </c>
      <c r="F1945" t="s">
        <v>43</v>
      </c>
      <c r="G1945" s="22">
        <v>32</v>
      </c>
      <c r="H1945" s="22">
        <v>32</v>
      </c>
      <c r="I1945" s="22">
        <f t="shared" si="178"/>
        <v>32</v>
      </c>
      <c r="J1945" s="22"/>
      <c r="K1945" s="90"/>
      <c r="L1945" s="90"/>
      <c r="M1945" s="2"/>
      <c r="N1945" t="s">
        <v>35</v>
      </c>
      <c r="O1945" t="s">
        <v>35</v>
      </c>
      <c r="P1945" t="s">
        <v>36</v>
      </c>
      <c r="Q1945" t="s">
        <v>3857</v>
      </c>
      <c r="U1945" s="2" t="s">
        <v>37</v>
      </c>
      <c r="V1945" t="s">
        <v>6368</v>
      </c>
      <c r="Y1945" s="90"/>
      <c r="Z1945" s="2">
        <v>182</v>
      </c>
      <c r="AA1945" s="22">
        <v>100</v>
      </c>
      <c r="AB1945" s="22"/>
      <c r="AC1945" s="22"/>
      <c r="AD1945" s="22"/>
      <c r="AE1945" s="22"/>
      <c r="AI1945" t="s">
        <v>79</v>
      </c>
      <c r="AK1945" t="s">
        <v>44</v>
      </c>
      <c r="AU1945"/>
      <c r="AV1945"/>
      <c r="AW1945"/>
      <c r="AX1945"/>
      <c r="BC1945" s="173"/>
      <c r="BD1945" s="173"/>
      <c r="BE1945" s="173"/>
      <c r="BF1945" s="173"/>
      <c r="BG1945" s="166"/>
      <c r="BH1945" s="166"/>
      <c r="BI1945" s="160"/>
      <c r="BJ1945" s="43">
        <f t="shared" si="177"/>
        <v>0</v>
      </c>
      <c r="BK1945" s="44"/>
      <c r="BL1945" s="44"/>
      <c r="BM1945" s="44"/>
      <c r="BN1945" s="44"/>
      <c r="BR1945" s="2" t="s">
        <v>10975</v>
      </c>
    </row>
    <row r="1946" spans="1:70" x14ac:dyDescent="0.2">
      <c r="A1946" t="s">
        <v>3183</v>
      </c>
      <c r="B1946" t="s">
        <v>10257</v>
      </c>
      <c r="C1946" t="s">
        <v>31</v>
      </c>
      <c r="D1946" t="s">
        <v>32</v>
      </c>
      <c r="E1946" t="s">
        <v>33</v>
      </c>
      <c r="F1946" t="s">
        <v>630</v>
      </c>
      <c r="G1946" s="22">
        <v>24</v>
      </c>
      <c r="H1946" s="22">
        <v>24</v>
      </c>
      <c r="I1946" s="22">
        <f t="shared" si="178"/>
        <v>24</v>
      </c>
      <c r="J1946" s="22"/>
      <c r="K1946" s="90"/>
      <c r="L1946" s="90"/>
      <c r="M1946" s="2"/>
      <c r="N1946" t="s">
        <v>35</v>
      </c>
      <c r="O1946" t="s">
        <v>35</v>
      </c>
      <c r="P1946" s="122" t="s">
        <v>10258</v>
      </c>
      <c r="Q1946" t="s">
        <v>3195</v>
      </c>
      <c r="U1946" s="2" t="s">
        <v>37</v>
      </c>
      <c r="V1946" t="s">
        <v>10259</v>
      </c>
      <c r="X1946" s="2">
        <v>10</v>
      </c>
      <c r="Y1946" s="90"/>
      <c r="Z1946" s="123">
        <v>1</v>
      </c>
      <c r="AA1946" s="22">
        <v>22</v>
      </c>
      <c r="AB1946" s="22"/>
      <c r="AC1946" s="22"/>
      <c r="AD1946" s="22"/>
      <c r="AE1946" s="22"/>
      <c r="AF1946" t="s">
        <v>10022</v>
      </c>
      <c r="AI1946" t="s">
        <v>711</v>
      </c>
      <c r="AK1946" t="s">
        <v>69</v>
      </c>
      <c r="AN1946" t="s">
        <v>465</v>
      </c>
      <c r="AU1946"/>
      <c r="AV1946"/>
      <c r="AW1946"/>
      <c r="AX1946"/>
      <c r="BC1946" s="173"/>
      <c r="BD1946" s="173"/>
      <c r="BE1946" s="173"/>
      <c r="BF1946" s="173"/>
      <c r="BG1946" s="166"/>
      <c r="BH1946" s="166"/>
      <c r="BI1946" s="172"/>
      <c r="BJ1946" s="43">
        <f t="shared" si="177"/>
        <v>0</v>
      </c>
      <c r="BK1946" s="44"/>
      <c r="BL1946" s="44"/>
      <c r="BM1946" s="44"/>
      <c r="BN1946" s="44"/>
      <c r="BR1946" s="2" t="s">
        <v>10975</v>
      </c>
    </row>
    <row r="1947" spans="1:70" x14ac:dyDescent="0.2">
      <c r="A1947" t="s">
        <v>3183</v>
      </c>
      <c r="B1947" t="s">
        <v>10257</v>
      </c>
      <c r="C1947" t="s">
        <v>31</v>
      </c>
      <c r="D1947" t="s">
        <v>32</v>
      </c>
      <c r="E1947" t="s">
        <v>33</v>
      </c>
      <c r="F1947" t="s">
        <v>630</v>
      </c>
      <c r="G1947" s="22">
        <v>24</v>
      </c>
      <c r="H1947" s="22">
        <v>24</v>
      </c>
      <c r="I1947" s="22">
        <f t="shared" si="178"/>
        <v>24</v>
      </c>
      <c r="J1947" s="22"/>
      <c r="K1947" s="90"/>
      <c r="L1947" s="90"/>
      <c r="M1947" s="2"/>
      <c r="N1947" t="s">
        <v>35</v>
      </c>
      <c r="O1947" t="s">
        <v>35</v>
      </c>
      <c r="P1947" s="122" t="s">
        <v>10258</v>
      </c>
      <c r="Q1947" t="s">
        <v>3195</v>
      </c>
      <c r="U1947" s="2" t="s">
        <v>37</v>
      </c>
      <c r="V1947" t="s">
        <v>10260</v>
      </c>
      <c r="X1947" s="2">
        <v>10</v>
      </c>
      <c r="Y1947" s="90"/>
      <c r="Z1947" s="123">
        <v>1</v>
      </c>
      <c r="AA1947" s="22">
        <v>22</v>
      </c>
      <c r="AB1947" s="22"/>
      <c r="AC1947" s="22"/>
      <c r="AD1947" s="22"/>
      <c r="AE1947" s="45" t="s">
        <v>10077</v>
      </c>
      <c r="AF1947" t="s">
        <v>10261</v>
      </c>
      <c r="AI1947" t="s">
        <v>711</v>
      </c>
      <c r="AK1947" t="s">
        <v>69</v>
      </c>
      <c r="AN1947" t="s">
        <v>465</v>
      </c>
      <c r="AU1947" s="115">
        <v>9</v>
      </c>
      <c r="AV1947" s="115">
        <v>1</v>
      </c>
      <c r="AW1947" s="2">
        <f>AA1947</f>
        <v>22</v>
      </c>
      <c r="AX1947"/>
      <c r="BC1947" s="173"/>
      <c r="BD1947" s="173"/>
      <c r="BE1947" s="173"/>
      <c r="BF1947" s="173"/>
      <c r="BG1947" s="166"/>
      <c r="BH1947" s="166"/>
      <c r="BI1947" s="172"/>
      <c r="BJ1947" s="43">
        <f t="shared" si="177"/>
        <v>0</v>
      </c>
      <c r="BM1947" s="43">
        <f>BJ1947*AU1947/AW1947</f>
        <v>0</v>
      </c>
      <c r="BN1947" s="43">
        <f>BJ1947*AV1947/AW1947</f>
        <v>0</v>
      </c>
      <c r="BR1947" s="2" t="s">
        <v>10975</v>
      </c>
    </row>
    <row r="1948" spans="1:70" x14ac:dyDescent="0.2">
      <c r="A1948" t="s">
        <v>3183</v>
      </c>
      <c r="B1948" s="112" t="s">
        <v>10262</v>
      </c>
      <c r="C1948" t="s">
        <v>31</v>
      </c>
      <c r="D1948" t="s">
        <v>32</v>
      </c>
      <c r="E1948" t="s">
        <v>33</v>
      </c>
      <c r="F1948" t="s">
        <v>630</v>
      </c>
      <c r="G1948" s="22">
        <v>24</v>
      </c>
      <c r="H1948" s="22">
        <v>24</v>
      </c>
      <c r="I1948" s="22">
        <f t="shared" si="178"/>
        <v>24</v>
      </c>
      <c r="J1948" s="22"/>
      <c r="K1948" s="90"/>
      <c r="L1948" s="90"/>
      <c r="M1948" s="2"/>
      <c r="N1948" t="s">
        <v>35</v>
      </c>
      <c r="O1948" t="s">
        <v>35</v>
      </c>
      <c r="P1948" s="122" t="s">
        <v>10258</v>
      </c>
      <c r="Q1948" t="s">
        <v>3257</v>
      </c>
      <c r="U1948" s="2" t="s">
        <v>37</v>
      </c>
      <c r="V1948" t="s">
        <v>10263</v>
      </c>
      <c r="X1948" s="2">
        <v>9</v>
      </c>
      <c r="Y1948" s="90"/>
      <c r="Z1948" s="123">
        <v>1</v>
      </c>
      <c r="AA1948" s="22">
        <v>36</v>
      </c>
      <c r="AB1948" s="22"/>
      <c r="AC1948" s="22"/>
      <c r="AD1948" s="22"/>
      <c r="AE1948" s="114" t="s">
        <v>10028</v>
      </c>
      <c r="AF1948" t="s">
        <v>10264</v>
      </c>
      <c r="AI1948" t="s">
        <v>711</v>
      </c>
      <c r="AK1948" t="s">
        <v>69</v>
      </c>
      <c r="AN1948" t="s">
        <v>465</v>
      </c>
      <c r="AT1948" s="115">
        <v>19</v>
      </c>
      <c r="AU1948"/>
      <c r="AV1948"/>
      <c r="AW1948" s="2">
        <f>AA1948</f>
        <v>36</v>
      </c>
      <c r="AX1948"/>
      <c r="BC1948" s="173"/>
      <c r="BD1948" s="173"/>
      <c r="BE1948" s="173"/>
      <c r="BF1948" s="173"/>
      <c r="BG1948" s="166"/>
      <c r="BH1948" s="166"/>
      <c r="BI1948" s="172"/>
      <c r="BJ1948" s="43">
        <f t="shared" si="177"/>
        <v>0</v>
      </c>
      <c r="BL1948" s="43">
        <f>BJ1948*AT1948/AW1948</f>
        <v>0</v>
      </c>
      <c r="BR1948" s="2" t="s">
        <v>10975</v>
      </c>
    </row>
    <row r="1949" spans="1:70" x14ac:dyDescent="0.2">
      <c r="A1949" t="s">
        <v>3183</v>
      </c>
      <c r="B1949" t="s">
        <v>10257</v>
      </c>
      <c r="C1949" t="s">
        <v>31</v>
      </c>
      <c r="D1949" t="s">
        <v>32</v>
      </c>
      <c r="E1949" t="s">
        <v>33</v>
      </c>
      <c r="F1949" t="s">
        <v>630</v>
      </c>
      <c r="G1949" s="22">
        <v>24</v>
      </c>
      <c r="H1949" s="22">
        <v>24</v>
      </c>
      <c r="I1949" s="22">
        <f t="shared" si="178"/>
        <v>24</v>
      </c>
      <c r="J1949" s="22"/>
      <c r="K1949" s="90"/>
      <c r="L1949" s="90"/>
      <c r="M1949" s="2"/>
      <c r="N1949" t="s">
        <v>35</v>
      </c>
      <c r="O1949" t="s">
        <v>35</v>
      </c>
      <c r="P1949" s="122" t="s">
        <v>10258</v>
      </c>
      <c r="Q1949" t="s">
        <v>3257</v>
      </c>
      <c r="U1949" s="2" t="s">
        <v>37</v>
      </c>
      <c r="V1949" t="s">
        <v>10265</v>
      </c>
      <c r="X1949" s="2">
        <v>11</v>
      </c>
      <c r="Y1949" s="90"/>
      <c r="Z1949" s="123">
        <v>2</v>
      </c>
      <c r="AA1949" s="22">
        <v>98</v>
      </c>
      <c r="AB1949" s="22"/>
      <c r="AC1949" s="22"/>
      <c r="AD1949" s="22"/>
      <c r="AE1949" s="22"/>
      <c r="AF1949" t="s">
        <v>10266</v>
      </c>
      <c r="AI1949" t="s">
        <v>711</v>
      </c>
      <c r="AK1949" t="s">
        <v>69</v>
      </c>
      <c r="AN1949" t="s">
        <v>465</v>
      </c>
      <c r="AU1949"/>
      <c r="AV1949"/>
      <c r="AW1949"/>
      <c r="AX1949"/>
      <c r="BC1949" s="173"/>
      <c r="BD1949" s="173"/>
      <c r="BE1949" s="173"/>
      <c r="BF1949" s="173"/>
      <c r="BG1949" s="166"/>
      <c r="BH1949" s="166"/>
      <c r="BI1949" s="172"/>
      <c r="BJ1949" s="43">
        <f t="shared" si="177"/>
        <v>0</v>
      </c>
      <c r="BK1949" s="44"/>
      <c r="BL1949" s="44"/>
      <c r="BM1949" s="44"/>
      <c r="BN1949" s="44"/>
      <c r="BR1949" s="2" t="s">
        <v>10975</v>
      </c>
    </row>
    <row r="1950" spans="1:70" x14ac:dyDescent="0.2">
      <c r="A1950" t="s">
        <v>3183</v>
      </c>
      <c r="B1950" t="s">
        <v>10257</v>
      </c>
      <c r="C1950" t="s">
        <v>31</v>
      </c>
      <c r="D1950" t="s">
        <v>32</v>
      </c>
      <c r="E1950" t="s">
        <v>33</v>
      </c>
      <c r="F1950" t="s">
        <v>630</v>
      </c>
      <c r="G1950" s="22">
        <v>24</v>
      </c>
      <c r="H1950" s="22">
        <v>24</v>
      </c>
      <c r="I1950" s="22">
        <f t="shared" si="178"/>
        <v>24</v>
      </c>
      <c r="J1950" s="22"/>
      <c r="K1950" s="90"/>
      <c r="L1950" s="90"/>
      <c r="M1950" s="2"/>
      <c r="N1950" t="s">
        <v>35</v>
      </c>
      <c r="O1950" t="s">
        <v>35</v>
      </c>
      <c r="P1950" s="122" t="s">
        <v>10258</v>
      </c>
      <c r="Q1950" t="s">
        <v>3257</v>
      </c>
      <c r="U1950" s="2" t="s">
        <v>37</v>
      </c>
      <c r="V1950" t="s">
        <v>10267</v>
      </c>
      <c r="X1950" s="2">
        <v>9</v>
      </c>
      <c r="Y1950" s="90"/>
      <c r="Z1950" s="123">
        <v>1</v>
      </c>
      <c r="AA1950" s="22">
        <v>43</v>
      </c>
      <c r="AB1950" s="22"/>
      <c r="AC1950" s="22"/>
      <c r="AD1950" s="22"/>
      <c r="AE1950" s="124" t="s">
        <v>8830</v>
      </c>
      <c r="AF1950" t="s">
        <v>10268</v>
      </c>
      <c r="AI1950" t="s">
        <v>711</v>
      </c>
      <c r="AK1950" t="s">
        <v>69</v>
      </c>
      <c r="AN1950" t="s">
        <v>465</v>
      </c>
      <c r="AU1950"/>
      <c r="AV1950" s="118">
        <v>23</v>
      </c>
      <c r="AW1950" s="2">
        <f>AA1950</f>
        <v>43</v>
      </c>
      <c r="AX1950"/>
      <c r="BC1950" s="173"/>
      <c r="BD1950" s="173"/>
      <c r="BE1950" s="173"/>
      <c r="BF1950" s="173"/>
      <c r="BG1950" s="166"/>
      <c r="BH1950" s="166"/>
      <c r="BI1950" s="172"/>
      <c r="BJ1950" s="43">
        <f t="shared" si="177"/>
        <v>0</v>
      </c>
      <c r="BN1950" s="43">
        <f>BJ1950*AV1950/AW1950</f>
        <v>0</v>
      </c>
      <c r="BR1950" s="2" t="s">
        <v>10975</v>
      </c>
    </row>
    <row r="1951" spans="1:70" x14ac:dyDescent="0.2">
      <c r="A1951" t="s">
        <v>3183</v>
      </c>
      <c r="B1951" s="116" t="s">
        <v>10257</v>
      </c>
      <c r="C1951" t="s">
        <v>31</v>
      </c>
      <c r="D1951" t="s">
        <v>32</v>
      </c>
      <c r="E1951" t="s">
        <v>33</v>
      </c>
      <c r="F1951" t="s">
        <v>630</v>
      </c>
      <c r="G1951" s="22">
        <v>24</v>
      </c>
      <c r="H1951" s="22">
        <v>24</v>
      </c>
      <c r="I1951" s="22">
        <f t="shared" si="178"/>
        <v>24</v>
      </c>
      <c r="J1951" s="22"/>
      <c r="K1951" s="90"/>
      <c r="L1951" s="90"/>
      <c r="M1951" s="2"/>
      <c r="N1951" t="s">
        <v>35</v>
      </c>
      <c r="O1951" t="s">
        <v>35</v>
      </c>
      <c r="P1951" s="122" t="s">
        <v>10258</v>
      </c>
      <c r="Q1951" t="s">
        <v>3195</v>
      </c>
      <c r="U1951" s="2" t="s">
        <v>37</v>
      </c>
      <c r="V1951" t="s">
        <v>10269</v>
      </c>
      <c r="X1951" s="2">
        <v>8</v>
      </c>
      <c r="Y1951" s="90"/>
      <c r="Z1951" s="123">
        <v>2</v>
      </c>
      <c r="AA1951" s="22">
        <v>125</v>
      </c>
      <c r="AB1951" s="22"/>
      <c r="AC1951" s="22"/>
      <c r="AD1951" s="22"/>
      <c r="AE1951" s="117" t="s">
        <v>8830</v>
      </c>
      <c r="AF1951" t="s">
        <v>10270</v>
      </c>
      <c r="AI1951" t="s">
        <v>711</v>
      </c>
      <c r="AK1951" t="s">
        <v>69</v>
      </c>
      <c r="AN1951" t="s">
        <v>465</v>
      </c>
      <c r="AU1951"/>
      <c r="AV1951" s="118">
        <v>41</v>
      </c>
      <c r="AW1951" s="2">
        <f>AA1951</f>
        <v>125</v>
      </c>
      <c r="AX1951"/>
      <c r="BC1951" s="173"/>
      <c r="BD1951" s="173"/>
      <c r="BE1951" s="173"/>
      <c r="BF1951" s="173"/>
      <c r="BG1951" s="166"/>
      <c r="BH1951" s="166"/>
      <c r="BI1951" s="172"/>
      <c r="BJ1951" s="43">
        <f t="shared" si="177"/>
        <v>0</v>
      </c>
      <c r="BN1951" s="43">
        <f>BJ1951*AV1951/AW1951</f>
        <v>0</v>
      </c>
      <c r="BR1951" s="2" t="s">
        <v>10975</v>
      </c>
    </row>
    <row r="1952" spans="1:70" s="25" customFormat="1" x14ac:dyDescent="0.2">
      <c r="A1952" t="s">
        <v>3183</v>
      </c>
      <c r="B1952" s="112" t="s">
        <v>10257</v>
      </c>
      <c r="C1952" t="s">
        <v>31</v>
      </c>
      <c r="D1952" t="s">
        <v>32</v>
      </c>
      <c r="E1952" t="s">
        <v>33</v>
      </c>
      <c r="F1952" t="s">
        <v>630</v>
      </c>
      <c r="G1952" s="22">
        <v>24</v>
      </c>
      <c r="H1952" s="22">
        <v>24</v>
      </c>
      <c r="I1952" s="22">
        <f t="shared" si="178"/>
        <v>24</v>
      </c>
      <c r="J1952" s="22"/>
      <c r="K1952" s="90"/>
      <c r="L1952" s="90"/>
      <c r="M1952" s="2"/>
      <c r="N1952" t="s">
        <v>35</v>
      </c>
      <c r="O1952" t="s">
        <v>35</v>
      </c>
      <c r="P1952" s="122" t="s">
        <v>10258</v>
      </c>
      <c r="Q1952" t="s">
        <v>3195</v>
      </c>
      <c r="R1952"/>
      <c r="S1952"/>
      <c r="T1952"/>
      <c r="U1952" s="2" t="s">
        <v>37</v>
      </c>
      <c r="V1952" t="s">
        <v>10271</v>
      </c>
      <c r="W1952"/>
      <c r="X1952" s="2">
        <v>9</v>
      </c>
      <c r="Y1952" s="90"/>
      <c r="Z1952" s="123">
        <v>1</v>
      </c>
      <c r="AA1952" s="22">
        <v>56</v>
      </c>
      <c r="AB1952" s="22"/>
      <c r="AC1952" s="22"/>
      <c r="AD1952" s="22"/>
      <c r="AE1952" s="86" t="s">
        <v>8830</v>
      </c>
      <c r="AF1952" t="s">
        <v>10272</v>
      </c>
      <c r="AG1952"/>
      <c r="AH1952"/>
      <c r="AI1952" t="s">
        <v>711</v>
      </c>
      <c r="AJ1952"/>
      <c r="AK1952" t="s">
        <v>69</v>
      </c>
      <c r="AL1952"/>
      <c r="AM1952"/>
      <c r="AN1952" t="s">
        <v>465</v>
      </c>
      <c r="AO1952"/>
      <c r="AP1952"/>
      <c r="AQ1952"/>
      <c r="AR1952"/>
      <c r="AS1952"/>
      <c r="AT1952"/>
      <c r="AU1952"/>
      <c r="AV1952" s="115">
        <v>25</v>
      </c>
      <c r="AW1952" s="2">
        <f>AA1952</f>
        <v>56</v>
      </c>
      <c r="AX1952"/>
      <c r="AY1952" s="43"/>
      <c r="AZ1952" s="43"/>
      <c r="BA1952" s="43"/>
      <c r="BB1952" s="43"/>
      <c r="BC1952" s="173"/>
      <c r="BD1952" s="173"/>
      <c r="BE1952" s="173"/>
      <c r="BF1952" s="173"/>
      <c r="BG1952" s="166"/>
      <c r="BH1952" s="166"/>
      <c r="BI1952" s="172"/>
      <c r="BJ1952" s="43">
        <f t="shared" si="177"/>
        <v>0</v>
      </c>
      <c r="BK1952" s="43"/>
      <c r="BL1952" s="43"/>
      <c r="BM1952" s="43"/>
      <c r="BN1952" s="43">
        <f>BJ1952*AV1952/AW1952</f>
        <v>0</v>
      </c>
      <c r="BO1952" s="2"/>
      <c r="BP1952" s="2"/>
      <c r="BQ1952"/>
      <c r="BR1952" s="2" t="s">
        <v>10975</v>
      </c>
    </row>
    <row r="1953" spans="1:70" s="25" customFormat="1" x14ac:dyDescent="0.2">
      <c r="A1953" t="s">
        <v>3183</v>
      </c>
      <c r="B1953" t="s">
        <v>6370</v>
      </c>
      <c r="C1953" t="s">
        <v>31</v>
      </c>
      <c r="D1953" t="s">
        <v>32</v>
      </c>
      <c r="E1953" t="s">
        <v>33</v>
      </c>
      <c r="F1953" t="s">
        <v>43</v>
      </c>
      <c r="G1953" s="22">
        <v>32</v>
      </c>
      <c r="H1953" s="22">
        <v>32</v>
      </c>
      <c r="I1953" s="22">
        <f t="shared" si="178"/>
        <v>32</v>
      </c>
      <c r="J1953" s="22"/>
      <c r="K1953" s="90"/>
      <c r="L1953" s="90"/>
      <c r="M1953" s="2"/>
      <c r="N1953" t="s">
        <v>35</v>
      </c>
      <c r="O1953" t="s">
        <v>35</v>
      </c>
      <c r="P1953" t="s">
        <v>36</v>
      </c>
      <c r="Q1953" t="s">
        <v>3857</v>
      </c>
      <c r="R1953"/>
      <c r="S1953"/>
      <c r="T1953"/>
      <c r="U1953" s="2" t="s">
        <v>37</v>
      </c>
      <c r="V1953" t="s">
        <v>6371</v>
      </c>
      <c r="W1953"/>
      <c r="X1953"/>
      <c r="Y1953" s="90"/>
      <c r="Z1953" s="2">
        <v>182</v>
      </c>
      <c r="AA1953" s="22">
        <v>100</v>
      </c>
      <c r="AB1953" s="22"/>
      <c r="AC1953" s="22"/>
      <c r="AD1953" s="22"/>
      <c r="AE1953" s="22"/>
      <c r="AF1953"/>
      <c r="AG1953"/>
      <c r="AH1953"/>
      <c r="AI1953" t="s">
        <v>79</v>
      </c>
      <c r="AJ1953"/>
      <c r="AK1953" t="s">
        <v>44</v>
      </c>
      <c r="AL1953"/>
      <c r="AM1953"/>
      <c r="AN1953"/>
      <c r="AO1953"/>
      <c r="AP1953"/>
      <c r="AQ1953"/>
      <c r="AR1953"/>
      <c r="AS1953"/>
      <c r="AT1953"/>
      <c r="AU1953"/>
      <c r="AV1953"/>
      <c r="AW1953"/>
      <c r="AX1953"/>
      <c r="AY1953" s="43"/>
      <c r="AZ1953" s="43"/>
      <c r="BA1953" s="43"/>
      <c r="BB1953" s="43"/>
      <c r="BC1953" s="173"/>
      <c r="BD1953" s="173"/>
      <c r="BE1953" s="173"/>
      <c r="BF1953" s="173"/>
      <c r="BG1953" s="166"/>
      <c r="BH1953" s="166"/>
      <c r="BI1953" s="160"/>
      <c r="BJ1953" s="43">
        <f t="shared" si="177"/>
        <v>0</v>
      </c>
      <c r="BK1953" s="44"/>
      <c r="BL1953" s="44"/>
      <c r="BM1953" s="44"/>
      <c r="BN1953" s="44"/>
      <c r="BO1953" s="2"/>
      <c r="BP1953" s="2"/>
      <c r="BQ1953"/>
      <c r="BR1953" s="2" t="s">
        <v>10975</v>
      </c>
    </row>
    <row r="1954" spans="1:70" s="125" customFormat="1" x14ac:dyDescent="0.2">
      <c r="A1954" t="s">
        <v>3183</v>
      </c>
      <c r="B1954" t="s">
        <v>6370</v>
      </c>
      <c r="C1954" t="s">
        <v>31</v>
      </c>
      <c r="D1954" t="s">
        <v>32</v>
      </c>
      <c r="E1954" t="s">
        <v>33</v>
      </c>
      <c r="F1954" t="s">
        <v>43</v>
      </c>
      <c r="G1954" s="22">
        <v>32</v>
      </c>
      <c r="H1954" s="22">
        <v>32</v>
      </c>
      <c r="I1954" s="22">
        <f t="shared" si="178"/>
        <v>32</v>
      </c>
      <c r="J1954" s="22"/>
      <c r="K1954" s="90"/>
      <c r="L1954" s="90"/>
      <c r="M1954" s="2"/>
      <c r="N1954" t="s">
        <v>35</v>
      </c>
      <c r="O1954" t="s">
        <v>35</v>
      </c>
      <c r="P1954" t="s">
        <v>36</v>
      </c>
      <c r="Q1954" t="s">
        <v>3717</v>
      </c>
      <c r="R1954"/>
      <c r="S1954"/>
      <c r="T1954"/>
      <c r="U1954" s="2" t="s">
        <v>37</v>
      </c>
      <c r="V1954" t="s">
        <v>6372</v>
      </c>
      <c r="W1954"/>
      <c r="X1954"/>
      <c r="Y1954" s="90"/>
      <c r="Z1954" s="2">
        <v>182</v>
      </c>
      <c r="AA1954" s="22">
        <v>99</v>
      </c>
      <c r="AB1954" s="22"/>
      <c r="AC1954" s="22"/>
      <c r="AD1954" s="22"/>
      <c r="AE1954" s="22"/>
      <c r="AF1954"/>
      <c r="AG1954"/>
      <c r="AH1954"/>
      <c r="AI1954" t="s">
        <v>79</v>
      </c>
      <c r="AJ1954"/>
      <c r="AK1954" t="s">
        <v>44</v>
      </c>
      <c r="AL1954"/>
      <c r="AM1954"/>
      <c r="AN1954"/>
      <c r="AO1954"/>
      <c r="AP1954"/>
      <c r="AQ1954"/>
      <c r="AR1954"/>
      <c r="AS1954"/>
      <c r="AT1954"/>
      <c r="AU1954"/>
      <c r="AV1954"/>
      <c r="AW1954"/>
      <c r="AX1954"/>
      <c r="AY1954" s="43"/>
      <c r="AZ1954" s="43"/>
      <c r="BA1954" s="43"/>
      <c r="BB1954" s="43"/>
      <c r="BC1954" s="173"/>
      <c r="BD1954" s="173"/>
      <c r="BE1954" s="173"/>
      <c r="BF1954" s="173"/>
      <c r="BG1954" s="166"/>
      <c r="BH1954" s="166"/>
      <c r="BI1954" s="160"/>
      <c r="BJ1954" s="43">
        <f t="shared" si="177"/>
        <v>0</v>
      </c>
      <c r="BK1954" s="44"/>
      <c r="BL1954" s="44"/>
      <c r="BM1954" s="44"/>
      <c r="BN1954" s="44"/>
      <c r="BO1954" s="2"/>
      <c r="BP1954" s="2"/>
      <c r="BQ1954"/>
      <c r="BR1954" s="2" t="s">
        <v>10975</v>
      </c>
    </row>
    <row r="1955" spans="1:70" s="125" customFormat="1" x14ac:dyDescent="0.2">
      <c r="A1955" t="s">
        <v>3183</v>
      </c>
      <c r="B1955" t="s">
        <v>6370</v>
      </c>
      <c r="C1955" t="s">
        <v>31</v>
      </c>
      <c r="D1955" t="s">
        <v>32</v>
      </c>
      <c r="E1955" t="s">
        <v>33</v>
      </c>
      <c r="F1955" t="s">
        <v>43</v>
      </c>
      <c r="G1955" s="22">
        <v>32</v>
      </c>
      <c r="H1955" s="22">
        <v>32</v>
      </c>
      <c r="I1955" s="22">
        <f t="shared" si="178"/>
        <v>32</v>
      </c>
      <c r="J1955" s="22"/>
      <c r="K1955" s="90"/>
      <c r="L1955" s="90"/>
      <c r="M1955" s="2"/>
      <c r="N1955" t="s">
        <v>35</v>
      </c>
      <c r="O1955" t="s">
        <v>35</v>
      </c>
      <c r="P1955" t="s">
        <v>36</v>
      </c>
      <c r="Q1955" t="s">
        <v>3717</v>
      </c>
      <c r="R1955"/>
      <c r="S1955"/>
      <c r="T1955"/>
      <c r="U1955" s="2" t="s">
        <v>37</v>
      </c>
      <c r="V1955" t="s">
        <v>6373</v>
      </c>
      <c r="W1955"/>
      <c r="X1955"/>
      <c r="Y1955" s="90"/>
      <c r="Z1955" s="2">
        <v>166</v>
      </c>
      <c r="AA1955" s="22">
        <v>100</v>
      </c>
      <c r="AB1955" s="22"/>
      <c r="AC1955" s="22"/>
      <c r="AD1955" s="22"/>
      <c r="AE1955" s="22"/>
      <c r="AF1955"/>
      <c r="AG1955"/>
      <c r="AH1955"/>
      <c r="AI1955" t="s">
        <v>79</v>
      </c>
      <c r="AJ1955"/>
      <c r="AK1955" t="s">
        <v>44</v>
      </c>
      <c r="AL1955"/>
      <c r="AM1955"/>
      <c r="AN1955"/>
      <c r="AO1955"/>
      <c r="AP1955"/>
      <c r="AQ1955"/>
      <c r="AR1955"/>
      <c r="AS1955"/>
      <c r="AT1955"/>
      <c r="AU1955"/>
      <c r="AV1955"/>
      <c r="AW1955"/>
      <c r="AX1955"/>
      <c r="AY1955" s="43"/>
      <c r="AZ1955" s="43"/>
      <c r="BA1955" s="43"/>
      <c r="BB1955" s="43"/>
      <c r="BC1955" s="173"/>
      <c r="BD1955" s="173"/>
      <c r="BE1955" s="173"/>
      <c r="BF1955" s="173"/>
      <c r="BG1955" s="166"/>
      <c r="BH1955" s="166"/>
      <c r="BI1955" s="160"/>
      <c r="BJ1955" s="43">
        <f t="shared" si="177"/>
        <v>0</v>
      </c>
      <c r="BK1955" s="44"/>
      <c r="BL1955" s="44"/>
      <c r="BM1955" s="44"/>
      <c r="BN1955" s="44"/>
      <c r="BO1955" s="2"/>
      <c r="BP1955" s="2"/>
      <c r="BQ1955"/>
      <c r="BR1955" s="2" t="s">
        <v>10975</v>
      </c>
    </row>
    <row r="1956" spans="1:70" s="125" customFormat="1" x14ac:dyDescent="0.2">
      <c r="A1956" t="s">
        <v>3183</v>
      </c>
      <c r="B1956" t="s">
        <v>10273</v>
      </c>
      <c r="C1956" t="s">
        <v>31</v>
      </c>
      <c r="D1956" t="s">
        <v>32</v>
      </c>
      <c r="E1956" t="s">
        <v>83</v>
      </c>
      <c r="F1956" t="s">
        <v>630</v>
      </c>
      <c r="G1956" s="22">
        <v>24</v>
      </c>
      <c r="H1956" s="22">
        <v>24</v>
      </c>
      <c r="I1956" s="22">
        <f t="shared" si="178"/>
        <v>24</v>
      </c>
      <c r="J1956" s="22"/>
      <c r="K1956" s="90"/>
      <c r="L1956" s="90"/>
      <c r="M1956" s="2"/>
      <c r="N1956" t="s">
        <v>35</v>
      </c>
      <c r="O1956" t="s">
        <v>35</v>
      </c>
      <c r="P1956" s="122" t="s">
        <v>10258</v>
      </c>
      <c r="Q1956" t="s">
        <v>3264</v>
      </c>
      <c r="R1956"/>
      <c r="S1956"/>
      <c r="T1956"/>
      <c r="U1956" s="2" t="s">
        <v>37</v>
      </c>
      <c r="V1956" t="s">
        <v>10274</v>
      </c>
      <c r="W1956"/>
      <c r="X1956" s="2">
        <v>10</v>
      </c>
      <c r="Y1956" s="90"/>
      <c r="Z1956" s="123">
        <v>2</v>
      </c>
      <c r="AA1956" s="22">
        <v>100</v>
      </c>
      <c r="AB1956" s="22"/>
      <c r="AC1956" s="22"/>
      <c r="AD1956" s="22"/>
      <c r="AE1956" s="22"/>
      <c r="AF1956" t="s">
        <v>10275</v>
      </c>
      <c r="AG1956"/>
      <c r="AH1956"/>
      <c r="AI1956" t="s">
        <v>711</v>
      </c>
      <c r="AJ1956"/>
      <c r="AK1956" t="s">
        <v>69</v>
      </c>
      <c r="AL1956"/>
      <c r="AM1956"/>
      <c r="AN1956" t="s">
        <v>465</v>
      </c>
      <c r="AO1956"/>
      <c r="AP1956"/>
      <c r="AQ1956"/>
      <c r="AR1956"/>
      <c r="AS1956"/>
      <c r="AT1956"/>
      <c r="AU1956"/>
      <c r="AV1956"/>
      <c r="AW1956"/>
      <c r="AX1956"/>
      <c r="AY1956" s="43"/>
      <c r="AZ1956" s="43"/>
      <c r="BA1956" s="43"/>
      <c r="BB1956" s="43"/>
      <c r="BC1956" s="173"/>
      <c r="BD1956" s="173"/>
      <c r="BE1956" s="173"/>
      <c r="BF1956" s="173"/>
      <c r="BG1956" s="166"/>
      <c r="BH1956" s="166"/>
      <c r="BI1956" s="172"/>
      <c r="BJ1956" s="43">
        <f t="shared" si="177"/>
        <v>0</v>
      </c>
      <c r="BK1956" s="44"/>
      <c r="BL1956" s="44"/>
      <c r="BM1956" s="44"/>
      <c r="BN1956" s="44"/>
      <c r="BO1956" s="2"/>
      <c r="BP1956" s="2"/>
      <c r="BQ1956"/>
      <c r="BR1956" s="2" t="s">
        <v>10975</v>
      </c>
    </row>
    <row r="1957" spans="1:70" s="125" customFormat="1" x14ac:dyDescent="0.2">
      <c r="A1957" t="s">
        <v>3183</v>
      </c>
      <c r="B1957" t="s">
        <v>10276</v>
      </c>
      <c r="C1957" t="s">
        <v>31</v>
      </c>
      <c r="D1957" t="s">
        <v>32</v>
      </c>
      <c r="E1957" t="s">
        <v>83</v>
      </c>
      <c r="F1957" t="s">
        <v>630</v>
      </c>
      <c r="G1957" s="22">
        <v>24</v>
      </c>
      <c r="H1957" s="22">
        <v>24</v>
      </c>
      <c r="I1957" s="22">
        <f t="shared" si="178"/>
        <v>24</v>
      </c>
      <c r="J1957" s="22"/>
      <c r="K1957" s="90"/>
      <c r="L1957" s="90"/>
      <c r="M1957" s="2"/>
      <c r="N1957" t="s">
        <v>35</v>
      </c>
      <c r="O1957" t="s">
        <v>35</v>
      </c>
      <c r="P1957" s="122" t="s">
        <v>10258</v>
      </c>
      <c r="Q1957" t="s">
        <v>3264</v>
      </c>
      <c r="R1957"/>
      <c r="S1957"/>
      <c r="T1957"/>
      <c r="U1957" s="2" t="s">
        <v>37</v>
      </c>
      <c r="V1957" t="s">
        <v>10277</v>
      </c>
      <c r="W1957"/>
      <c r="X1957" s="2">
        <v>10</v>
      </c>
      <c r="Y1957" s="90"/>
      <c r="Z1957" s="123">
        <v>2</v>
      </c>
      <c r="AA1957" s="22">
        <v>110</v>
      </c>
      <c r="AB1957" s="22"/>
      <c r="AC1957" s="22"/>
      <c r="AD1957" s="22"/>
      <c r="AE1957" s="45" t="s">
        <v>10077</v>
      </c>
      <c r="AF1957" t="s">
        <v>10278</v>
      </c>
      <c r="AG1957"/>
      <c r="AH1957"/>
      <c r="AI1957" t="s">
        <v>711</v>
      </c>
      <c r="AJ1957"/>
      <c r="AK1957" t="s">
        <v>69</v>
      </c>
      <c r="AL1957"/>
      <c r="AM1957"/>
      <c r="AN1957" t="s">
        <v>465</v>
      </c>
      <c r="AO1957"/>
      <c r="AP1957"/>
      <c r="AQ1957"/>
      <c r="AR1957"/>
      <c r="AS1957"/>
      <c r="AT1957"/>
      <c r="AU1957" s="115">
        <v>15</v>
      </c>
      <c r="AV1957" s="115">
        <v>52</v>
      </c>
      <c r="AW1957" s="2">
        <f>AA1957</f>
        <v>110</v>
      </c>
      <c r="AX1957"/>
      <c r="AY1957" s="43"/>
      <c r="AZ1957" s="43"/>
      <c r="BA1957" s="43"/>
      <c r="BB1957" s="43"/>
      <c r="BC1957" s="173"/>
      <c r="BD1957" s="173"/>
      <c r="BE1957" s="173"/>
      <c r="BF1957" s="173"/>
      <c r="BG1957" s="166"/>
      <c r="BH1957" s="166"/>
      <c r="BI1957" s="172"/>
      <c r="BJ1957" s="43">
        <f t="shared" si="177"/>
        <v>0</v>
      </c>
      <c r="BK1957" s="43"/>
      <c r="BL1957" s="43"/>
      <c r="BM1957" s="43">
        <f>BJ1957*AU1957/AW1957</f>
        <v>0</v>
      </c>
      <c r="BN1957" s="43">
        <f>BJ1957*AV1957/AW1957</f>
        <v>0</v>
      </c>
      <c r="BO1957" s="2"/>
      <c r="BP1957" s="2"/>
      <c r="BQ1957"/>
      <c r="BR1957" s="2" t="s">
        <v>10975</v>
      </c>
    </row>
    <row r="1958" spans="1:70" s="125" customFormat="1" x14ac:dyDescent="0.2">
      <c r="A1958" t="s">
        <v>3183</v>
      </c>
      <c r="B1958" t="s">
        <v>10276</v>
      </c>
      <c r="C1958" t="s">
        <v>31</v>
      </c>
      <c r="D1958" t="s">
        <v>32</v>
      </c>
      <c r="E1958" t="s">
        <v>83</v>
      </c>
      <c r="F1958" t="s">
        <v>630</v>
      </c>
      <c r="G1958" s="22">
        <v>24</v>
      </c>
      <c r="H1958" s="22">
        <v>24</v>
      </c>
      <c r="I1958" s="22">
        <f t="shared" si="178"/>
        <v>24</v>
      </c>
      <c r="J1958" s="22"/>
      <c r="K1958" s="90"/>
      <c r="L1958" s="90"/>
      <c r="M1958" s="2"/>
      <c r="N1958" t="s">
        <v>35</v>
      </c>
      <c r="O1958" t="s">
        <v>35</v>
      </c>
      <c r="P1958" s="122" t="s">
        <v>10258</v>
      </c>
      <c r="Q1958" t="s">
        <v>3264</v>
      </c>
      <c r="R1958"/>
      <c r="S1958"/>
      <c r="T1958"/>
      <c r="U1958" s="2" t="s">
        <v>37</v>
      </c>
      <c r="V1958" t="s">
        <v>10279</v>
      </c>
      <c r="W1958"/>
      <c r="X1958" s="2">
        <v>10</v>
      </c>
      <c r="Y1958" s="90"/>
      <c r="Z1958" s="123">
        <v>2</v>
      </c>
      <c r="AA1958" s="22">
        <v>111</v>
      </c>
      <c r="AB1958" s="22"/>
      <c r="AC1958" s="22"/>
      <c r="AD1958" s="22"/>
      <c r="AE1958" s="120" t="s">
        <v>10080</v>
      </c>
      <c r="AF1958" t="s">
        <v>10280</v>
      </c>
      <c r="AG1958"/>
      <c r="AH1958"/>
      <c r="AI1958" t="s">
        <v>711</v>
      </c>
      <c r="AJ1958"/>
      <c r="AK1958" t="s">
        <v>69</v>
      </c>
      <c r="AL1958"/>
      <c r="AM1958"/>
      <c r="AN1958" t="s">
        <v>465</v>
      </c>
      <c r="AO1958"/>
      <c r="AP1958"/>
      <c r="AQ1958"/>
      <c r="AR1958"/>
      <c r="AS1958"/>
      <c r="AT1958"/>
      <c r="AU1958" s="118">
        <v>47</v>
      </c>
      <c r="AV1958"/>
      <c r="AW1958" s="2">
        <f>AA1958</f>
        <v>111</v>
      </c>
      <c r="AX1958"/>
      <c r="AY1958" s="43"/>
      <c r="AZ1958" s="43"/>
      <c r="BA1958" s="43"/>
      <c r="BB1958" s="43"/>
      <c r="BC1958" s="173"/>
      <c r="BD1958" s="173"/>
      <c r="BE1958" s="173"/>
      <c r="BF1958" s="173"/>
      <c r="BG1958" s="166"/>
      <c r="BH1958" s="166"/>
      <c r="BI1958" s="172"/>
      <c r="BJ1958" s="43">
        <f t="shared" si="177"/>
        <v>0</v>
      </c>
      <c r="BK1958" s="43"/>
      <c r="BL1958" s="43"/>
      <c r="BM1958" s="43">
        <f>BJ1958*AU1958/AW1958</f>
        <v>0</v>
      </c>
      <c r="BN1958" s="43"/>
      <c r="BO1958" s="2"/>
      <c r="BP1958" s="2"/>
      <c r="BQ1958"/>
      <c r="BR1958" s="2" t="s">
        <v>10975</v>
      </c>
    </row>
    <row r="1959" spans="1:70" s="125" customFormat="1" x14ac:dyDescent="0.2">
      <c r="A1959" t="s">
        <v>3183</v>
      </c>
      <c r="B1959" s="112" t="s">
        <v>10276</v>
      </c>
      <c r="C1959" t="s">
        <v>31</v>
      </c>
      <c r="D1959" t="s">
        <v>32</v>
      </c>
      <c r="E1959" t="s">
        <v>83</v>
      </c>
      <c r="F1959" t="s">
        <v>630</v>
      </c>
      <c r="G1959" s="22">
        <v>24</v>
      </c>
      <c r="H1959" s="22">
        <v>24</v>
      </c>
      <c r="I1959" s="22">
        <f t="shared" si="178"/>
        <v>24</v>
      </c>
      <c r="J1959" s="22"/>
      <c r="K1959" s="90"/>
      <c r="L1959" s="90"/>
      <c r="M1959" s="2"/>
      <c r="N1959" t="s">
        <v>35</v>
      </c>
      <c r="O1959" t="s">
        <v>35</v>
      </c>
      <c r="P1959" s="122" t="s">
        <v>10258</v>
      </c>
      <c r="Q1959" t="s">
        <v>3261</v>
      </c>
      <c r="R1959"/>
      <c r="S1959"/>
      <c r="T1959"/>
      <c r="U1959" s="2" t="s">
        <v>37</v>
      </c>
      <c r="V1959" t="s">
        <v>10281</v>
      </c>
      <c r="W1959"/>
      <c r="X1959" s="2">
        <v>9</v>
      </c>
      <c r="Y1959" s="90"/>
      <c r="Z1959" s="123">
        <v>1</v>
      </c>
      <c r="AA1959" s="22">
        <v>59</v>
      </c>
      <c r="AB1959" s="22"/>
      <c r="AC1959" s="22"/>
      <c r="AD1959" s="22"/>
      <c r="AE1959" s="114" t="s">
        <v>10028</v>
      </c>
      <c r="AF1959" t="s">
        <v>10282</v>
      </c>
      <c r="AG1959"/>
      <c r="AH1959"/>
      <c r="AI1959" t="s">
        <v>711</v>
      </c>
      <c r="AJ1959"/>
      <c r="AK1959" t="s">
        <v>69</v>
      </c>
      <c r="AL1959"/>
      <c r="AM1959"/>
      <c r="AN1959" t="s">
        <v>465</v>
      </c>
      <c r="AO1959"/>
      <c r="AP1959"/>
      <c r="AQ1959"/>
      <c r="AR1959"/>
      <c r="AS1959"/>
      <c r="AT1959" s="115">
        <v>50</v>
      </c>
      <c r="AU1959"/>
      <c r="AV1959"/>
      <c r="AW1959" s="2">
        <f>AA1959</f>
        <v>59</v>
      </c>
      <c r="AX1959"/>
      <c r="AY1959" s="43"/>
      <c r="AZ1959" s="43"/>
      <c r="BA1959" s="43"/>
      <c r="BB1959" s="43"/>
      <c r="BC1959" s="173"/>
      <c r="BD1959" s="173"/>
      <c r="BE1959" s="173"/>
      <c r="BF1959" s="173"/>
      <c r="BG1959" s="166"/>
      <c r="BH1959" s="166"/>
      <c r="BI1959" s="172"/>
      <c r="BJ1959" s="43">
        <f t="shared" si="177"/>
        <v>0</v>
      </c>
      <c r="BK1959" s="43"/>
      <c r="BL1959" s="43">
        <f>BJ1959*AT1959/AW1959</f>
        <v>0</v>
      </c>
      <c r="BM1959" s="43"/>
      <c r="BN1959" s="43"/>
      <c r="BO1959" s="2"/>
      <c r="BP1959" s="2"/>
      <c r="BQ1959"/>
      <c r="BR1959" s="2" t="s">
        <v>10975</v>
      </c>
    </row>
    <row r="1960" spans="1:70" s="125" customFormat="1" x14ac:dyDescent="0.2">
      <c r="A1960" t="s">
        <v>3183</v>
      </c>
      <c r="B1960" t="s">
        <v>10276</v>
      </c>
      <c r="C1960" t="s">
        <v>31</v>
      </c>
      <c r="D1960" t="s">
        <v>32</v>
      </c>
      <c r="E1960" t="s">
        <v>83</v>
      </c>
      <c r="F1960" t="s">
        <v>630</v>
      </c>
      <c r="G1960" s="22">
        <v>24</v>
      </c>
      <c r="H1960" s="22">
        <v>24</v>
      </c>
      <c r="I1960" s="22">
        <f t="shared" si="178"/>
        <v>24</v>
      </c>
      <c r="J1960" s="22"/>
      <c r="K1960" s="90"/>
      <c r="L1960" s="90"/>
      <c r="M1960" s="2"/>
      <c r="N1960" t="s">
        <v>35</v>
      </c>
      <c r="O1960" t="s">
        <v>35</v>
      </c>
      <c r="P1960" s="122" t="s">
        <v>10258</v>
      </c>
      <c r="Q1960" t="s">
        <v>3261</v>
      </c>
      <c r="R1960"/>
      <c r="S1960"/>
      <c r="T1960"/>
      <c r="U1960" s="2" t="s">
        <v>37</v>
      </c>
      <c r="V1960" t="s">
        <v>10283</v>
      </c>
      <c r="W1960"/>
      <c r="X1960" s="2">
        <v>11</v>
      </c>
      <c r="Y1960" s="90"/>
      <c r="Z1960" s="123">
        <v>2</v>
      </c>
      <c r="AA1960" s="22">
        <v>108</v>
      </c>
      <c r="AB1960" s="22"/>
      <c r="AC1960" s="22"/>
      <c r="AD1960" s="22"/>
      <c r="AE1960" s="22"/>
      <c r="AF1960" t="s">
        <v>9627</v>
      </c>
      <c r="AG1960"/>
      <c r="AH1960"/>
      <c r="AI1960" t="s">
        <v>711</v>
      </c>
      <c r="AJ1960"/>
      <c r="AK1960" t="s">
        <v>69</v>
      </c>
      <c r="AL1960"/>
      <c r="AM1960"/>
      <c r="AN1960" t="s">
        <v>465</v>
      </c>
      <c r="AO1960"/>
      <c r="AP1960"/>
      <c r="AQ1960"/>
      <c r="AR1960"/>
      <c r="AS1960"/>
      <c r="AT1960"/>
      <c r="AU1960"/>
      <c r="AV1960"/>
      <c r="AW1960"/>
      <c r="AX1960"/>
      <c r="AY1960" s="43"/>
      <c r="AZ1960" s="43"/>
      <c r="BA1960" s="43"/>
      <c r="BB1960" s="43"/>
      <c r="BC1960" s="173"/>
      <c r="BD1960" s="173"/>
      <c r="BE1960" s="173"/>
      <c r="BF1960" s="173"/>
      <c r="BG1960" s="166"/>
      <c r="BH1960" s="166"/>
      <c r="BI1960" s="172"/>
      <c r="BJ1960" s="43">
        <f t="shared" si="177"/>
        <v>0</v>
      </c>
      <c r="BK1960" s="44"/>
      <c r="BL1960" s="44"/>
      <c r="BM1960" s="44"/>
      <c r="BN1960" s="44"/>
      <c r="BO1960" s="2"/>
      <c r="BP1960" s="2"/>
      <c r="BQ1960"/>
      <c r="BR1960" s="2" t="s">
        <v>10975</v>
      </c>
    </row>
    <row r="1961" spans="1:70" s="125" customFormat="1" x14ac:dyDescent="0.2">
      <c r="A1961" t="s">
        <v>3183</v>
      </c>
      <c r="B1961" t="s">
        <v>10276</v>
      </c>
      <c r="C1961" t="s">
        <v>31</v>
      </c>
      <c r="D1961" t="s">
        <v>32</v>
      </c>
      <c r="E1961" t="s">
        <v>83</v>
      </c>
      <c r="F1961" t="s">
        <v>630</v>
      </c>
      <c r="G1961" s="22">
        <v>24</v>
      </c>
      <c r="H1961" s="22">
        <v>24</v>
      </c>
      <c r="I1961" s="22">
        <f t="shared" si="178"/>
        <v>24</v>
      </c>
      <c r="J1961" s="22"/>
      <c r="K1961" s="90"/>
      <c r="L1961" s="90"/>
      <c r="M1961" s="2"/>
      <c r="N1961" t="s">
        <v>35</v>
      </c>
      <c r="O1961" t="s">
        <v>35</v>
      </c>
      <c r="P1961" s="122" t="s">
        <v>10258</v>
      </c>
      <c r="Q1961" t="s">
        <v>3261</v>
      </c>
      <c r="R1961"/>
      <c r="S1961"/>
      <c r="T1961"/>
      <c r="U1961" s="2" t="s">
        <v>37</v>
      </c>
      <c r="V1961" t="s">
        <v>10284</v>
      </c>
      <c r="W1961"/>
      <c r="X1961" s="2">
        <v>9</v>
      </c>
      <c r="Y1961" s="90"/>
      <c r="Z1961" s="123">
        <v>2</v>
      </c>
      <c r="AA1961" s="22">
        <v>70</v>
      </c>
      <c r="AB1961" s="22"/>
      <c r="AC1961" s="22"/>
      <c r="AD1961" s="22"/>
      <c r="AE1961" s="124" t="s">
        <v>8830</v>
      </c>
      <c r="AF1961" t="s">
        <v>10285</v>
      </c>
      <c r="AG1961"/>
      <c r="AH1961"/>
      <c r="AI1961" t="s">
        <v>711</v>
      </c>
      <c r="AJ1961"/>
      <c r="AK1961" t="s">
        <v>69</v>
      </c>
      <c r="AL1961"/>
      <c r="AM1961"/>
      <c r="AN1961" t="s">
        <v>465</v>
      </c>
      <c r="AO1961"/>
      <c r="AP1961"/>
      <c r="AQ1961"/>
      <c r="AR1961"/>
      <c r="AS1961"/>
      <c r="AT1961"/>
      <c r="AU1961"/>
      <c r="AV1961" s="118">
        <v>36</v>
      </c>
      <c r="AW1961" s="2">
        <f>AA1961</f>
        <v>70</v>
      </c>
      <c r="AX1961"/>
      <c r="AY1961" s="43"/>
      <c r="AZ1961" s="43"/>
      <c r="BA1961" s="43"/>
      <c r="BB1961" s="43"/>
      <c r="BC1961" s="173"/>
      <c r="BD1961" s="173"/>
      <c r="BE1961" s="173"/>
      <c r="BF1961" s="173"/>
      <c r="BG1961" s="166"/>
      <c r="BH1961" s="166"/>
      <c r="BI1961" s="172"/>
      <c r="BJ1961" s="43">
        <f t="shared" si="177"/>
        <v>0</v>
      </c>
      <c r="BK1961" s="43"/>
      <c r="BL1961" s="43"/>
      <c r="BM1961" s="43"/>
      <c r="BN1961" s="43">
        <f>BJ1961*AV1961/AW1961</f>
        <v>0</v>
      </c>
      <c r="BO1961" s="2"/>
      <c r="BP1961" s="2"/>
      <c r="BQ1961"/>
      <c r="BR1961" s="2" t="s">
        <v>10975</v>
      </c>
    </row>
    <row r="1962" spans="1:70" s="125" customFormat="1" x14ac:dyDescent="0.2">
      <c r="A1962" t="s">
        <v>3183</v>
      </c>
      <c r="B1962" t="s">
        <v>10276</v>
      </c>
      <c r="C1962" t="s">
        <v>31</v>
      </c>
      <c r="D1962" t="s">
        <v>32</v>
      </c>
      <c r="E1962" t="s">
        <v>83</v>
      </c>
      <c r="F1962" t="s">
        <v>630</v>
      </c>
      <c r="G1962" s="22">
        <v>24</v>
      </c>
      <c r="H1962" s="22">
        <v>24</v>
      </c>
      <c r="I1962" s="22">
        <f t="shared" si="178"/>
        <v>24</v>
      </c>
      <c r="J1962" s="22"/>
      <c r="K1962" s="90"/>
      <c r="L1962" s="90"/>
      <c r="M1962" s="2"/>
      <c r="N1962" t="s">
        <v>35</v>
      </c>
      <c r="O1962" t="s">
        <v>35</v>
      </c>
      <c r="P1962" s="122" t="s">
        <v>10258</v>
      </c>
      <c r="Q1962" t="s">
        <v>3264</v>
      </c>
      <c r="R1962"/>
      <c r="S1962"/>
      <c r="T1962"/>
      <c r="U1962" s="2" t="s">
        <v>37</v>
      </c>
      <c r="V1962" t="s">
        <v>10286</v>
      </c>
      <c r="W1962"/>
      <c r="X1962" s="2">
        <v>8</v>
      </c>
      <c r="Y1962" s="90"/>
      <c r="Z1962" s="123">
        <v>2</v>
      </c>
      <c r="AA1962" s="22">
        <v>84</v>
      </c>
      <c r="AB1962" s="22"/>
      <c r="AC1962" s="22"/>
      <c r="AD1962" s="22"/>
      <c r="AE1962" s="121" t="s">
        <v>8830</v>
      </c>
      <c r="AF1962" t="s">
        <v>10287</v>
      </c>
      <c r="AG1962"/>
      <c r="AH1962"/>
      <c r="AI1962" t="s">
        <v>711</v>
      </c>
      <c r="AJ1962"/>
      <c r="AK1962" t="s">
        <v>69</v>
      </c>
      <c r="AL1962"/>
      <c r="AM1962"/>
      <c r="AN1962" t="s">
        <v>465</v>
      </c>
      <c r="AO1962"/>
      <c r="AP1962"/>
      <c r="AQ1962"/>
      <c r="AR1962"/>
      <c r="AS1962"/>
      <c r="AT1962"/>
      <c r="AU1962"/>
      <c r="AV1962" s="118">
        <v>10</v>
      </c>
      <c r="AW1962" s="2">
        <f>AA1962</f>
        <v>84</v>
      </c>
      <c r="AX1962"/>
      <c r="AY1962" s="43"/>
      <c r="AZ1962" s="43"/>
      <c r="BA1962" s="43"/>
      <c r="BB1962" s="43"/>
      <c r="BC1962" s="173"/>
      <c r="BD1962" s="173"/>
      <c r="BE1962" s="173"/>
      <c r="BF1962" s="173"/>
      <c r="BG1962" s="166"/>
      <c r="BH1962" s="166"/>
      <c r="BI1962" s="172"/>
      <c r="BJ1962" s="43">
        <f t="shared" si="177"/>
        <v>0</v>
      </c>
      <c r="BK1962" s="43"/>
      <c r="BL1962" s="43"/>
      <c r="BM1962" s="43"/>
      <c r="BN1962" s="43">
        <f>BJ1962*AV1962/AW1962</f>
        <v>0</v>
      </c>
      <c r="BO1962" s="2"/>
      <c r="BP1962" s="2"/>
      <c r="BQ1962"/>
      <c r="BR1962" s="2" t="s">
        <v>10975</v>
      </c>
    </row>
    <row r="1963" spans="1:70" s="125" customFormat="1" x14ac:dyDescent="0.2">
      <c r="A1963" t="s">
        <v>3183</v>
      </c>
      <c r="B1963" s="116" t="s">
        <v>10276</v>
      </c>
      <c r="C1963" t="s">
        <v>31</v>
      </c>
      <c r="D1963" t="s">
        <v>32</v>
      </c>
      <c r="E1963" t="s">
        <v>83</v>
      </c>
      <c r="F1963" t="s">
        <v>630</v>
      </c>
      <c r="G1963" s="22">
        <v>24</v>
      </c>
      <c r="H1963" s="22">
        <v>24</v>
      </c>
      <c r="I1963" s="22">
        <f t="shared" si="178"/>
        <v>24</v>
      </c>
      <c r="J1963" s="22"/>
      <c r="K1963" s="90"/>
      <c r="L1963" s="90"/>
      <c r="M1963" s="2"/>
      <c r="N1963" t="s">
        <v>35</v>
      </c>
      <c r="O1963" t="s">
        <v>35</v>
      </c>
      <c r="P1963" s="122" t="s">
        <v>10258</v>
      </c>
      <c r="Q1963" t="s">
        <v>3255</v>
      </c>
      <c r="R1963"/>
      <c r="S1963"/>
      <c r="T1963"/>
      <c r="U1963" s="2" t="s">
        <v>37</v>
      </c>
      <c r="V1963" t="s">
        <v>10288</v>
      </c>
      <c r="W1963"/>
      <c r="X1963" s="2">
        <v>8</v>
      </c>
      <c r="Y1963" s="90"/>
      <c r="Z1963" s="123">
        <v>1</v>
      </c>
      <c r="AA1963" s="22">
        <v>46</v>
      </c>
      <c r="AB1963" s="22"/>
      <c r="AC1963" s="22"/>
      <c r="AD1963" s="22"/>
      <c r="AE1963" s="117" t="s">
        <v>8830</v>
      </c>
      <c r="AF1963" t="s">
        <v>10289</v>
      </c>
      <c r="AG1963"/>
      <c r="AH1963"/>
      <c r="AI1963" t="s">
        <v>711</v>
      </c>
      <c r="AJ1963"/>
      <c r="AK1963" t="s">
        <v>69</v>
      </c>
      <c r="AL1963"/>
      <c r="AM1963"/>
      <c r="AN1963" t="s">
        <v>465</v>
      </c>
      <c r="AO1963"/>
      <c r="AP1963"/>
      <c r="AQ1963"/>
      <c r="AR1963"/>
      <c r="AS1963"/>
      <c r="AT1963"/>
      <c r="AU1963"/>
      <c r="AV1963" s="115">
        <v>17</v>
      </c>
      <c r="AW1963" s="2">
        <f>AA1963</f>
        <v>46</v>
      </c>
      <c r="AX1963"/>
      <c r="AY1963" s="43"/>
      <c r="AZ1963" s="43"/>
      <c r="BA1963" s="43"/>
      <c r="BB1963" s="43"/>
      <c r="BC1963" s="173"/>
      <c r="BD1963" s="173"/>
      <c r="BE1963" s="173"/>
      <c r="BF1963" s="173"/>
      <c r="BG1963" s="166"/>
      <c r="BH1963" s="166"/>
      <c r="BI1963" s="172"/>
      <c r="BJ1963" s="43">
        <f t="shared" si="177"/>
        <v>0</v>
      </c>
      <c r="BK1963" s="43"/>
      <c r="BL1963" s="43"/>
      <c r="BM1963" s="43"/>
      <c r="BN1963" s="43">
        <f>BJ1963*AV1963/AW1963</f>
        <v>0</v>
      </c>
      <c r="BO1963" s="2"/>
      <c r="BP1963" s="2"/>
      <c r="BQ1963"/>
      <c r="BR1963" s="2" t="s">
        <v>10975</v>
      </c>
    </row>
    <row r="1964" spans="1:70" s="125" customFormat="1" x14ac:dyDescent="0.2">
      <c r="A1964" t="s">
        <v>3183</v>
      </c>
      <c r="B1964" s="112" t="s">
        <v>10276</v>
      </c>
      <c r="C1964" t="s">
        <v>31</v>
      </c>
      <c r="D1964" t="s">
        <v>32</v>
      </c>
      <c r="E1964" t="s">
        <v>83</v>
      </c>
      <c r="F1964" t="s">
        <v>630</v>
      </c>
      <c r="G1964" s="22">
        <v>24</v>
      </c>
      <c r="H1964" s="22">
        <v>24</v>
      </c>
      <c r="I1964" s="22">
        <f t="shared" si="178"/>
        <v>24</v>
      </c>
      <c r="J1964" s="22"/>
      <c r="K1964" s="90"/>
      <c r="L1964" s="90"/>
      <c r="M1964" s="2"/>
      <c r="N1964" t="s">
        <v>35</v>
      </c>
      <c r="O1964" t="s">
        <v>35</v>
      </c>
      <c r="P1964" s="122" t="s">
        <v>10258</v>
      </c>
      <c r="Q1964" t="s">
        <v>3255</v>
      </c>
      <c r="R1964"/>
      <c r="S1964"/>
      <c r="T1964"/>
      <c r="U1964" s="2" t="s">
        <v>37</v>
      </c>
      <c r="V1964" t="s">
        <v>10290</v>
      </c>
      <c r="W1964"/>
      <c r="X1964" s="2">
        <v>9</v>
      </c>
      <c r="Y1964" s="90"/>
      <c r="Z1964" s="123">
        <v>2</v>
      </c>
      <c r="AA1964" s="22">
        <v>87</v>
      </c>
      <c r="AB1964" s="22"/>
      <c r="AC1964" s="22"/>
      <c r="AD1964" s="22"/>
      <c r="AE1964" s="86" t="s">
        <v>8830</v>
      </c>
      <c r="AF1964" t="s">
        <v>10291</v>
      </c>
      <c r="AG1964"/>
      <c r="AH1964"/>
      <c r="AI1964" t="s">
        <v>711</v>
      </c>
      <c r="AJ1964"/>
      <c r="AK1964" t="s">
        <v>69</v>
      </c>
      <c r="AL1964"/>
      <c r="AM1964"/>
      <c r="AN1964" t="s">
        <v>465</v>
      </c>
      <c r="AO1964"/>
      <c r="AP1964"/>
      <c r="AQ1964"/>
      <c r="AR1964"/>
      <c r="AS1964"/>
      <c r="AT1964"/>
      <c r="AU1964"/>
      <c r="AV1964" s="115">
        <v>37</v>
      </c>
      <c r="AW1964" s="2">
        <f>AA1964</f>
        <v>87</v>
      </c>
      <c r="AX1964"/>
      <c r="AY1964" s="43"/>
      <c r="AZ1964" s="43"/>
      <c r="BA1964" s="43"/>
      <c r="BB1964" s="43"/>
      <c r="BC1964" s="173"/>
      <c r="BD1964" s="173"/>
      <c r="BE1964" s="173"/>
      <c r="BF1964" s="173"/>
      <c r="BG1964" s="166"/>
      <c r="BH1964" s="166"/>
      <c r="BI1964" s="172"/>
      <c r="BJ1964" s="43">
        <f t="shared" si="177"/>
        <v>0</v>
      </c>
      <c r="BK1964" s="43"/>
      <c r="BL1964" s="43"/>
      <c r="BM1964" s="43"/>
      <c r="BN1964" s="43">
        <f>BJ1964*AV1964/AW1964</f>
        <v>0</v>
      </c>
      <c r="BO1964" s="2"/>
      <c r="BP1964" s="2"/>
      <c r="BQ1964"/>
      <c r="BR1964" s="2" t="s">
        <v>10975</v>
      </c>
    </row>
    <row r="1965" spans="1:70" s="125" customFormat="1" x14ac:dyDescent="0.2">
      <c r="A1965" t="s">
        <v>3183</v>
      </c>
      <c r="B1965" s="112" t="s">
        <v>10292</v>
      </c>
      <c r="C1965" t="s">
        <v>31</v>
      </c>
      <c r="D1965" t="s">
        <v>32</v>
      </c>
      <c r="E1965" t="s">
        <v>33</v>
      </c>
      <c r="F1965" t="s">
        <v>630</v>
      </c>
      <c r="G1965" s="22">
        <v>24</v>
      </c>
      <c r="H1965" s="22">
        <v>24</v>
      </c>
      <c r="I1965" s="22">
        <f t="shared" si="178"/>
        <v>24</v>
      </c>
      <c r="J1965" s="22"/>
      <c r="K1965" s="90"/>
      <c r="L1965" s="90"/>
      <c r="M1965" s="2"/>
      <c r="N1965" t="s">
        <v>35</v>
      </c>
      <c r="O1965" t="s">
        <v>35</v>
      </c>
      <c r="P1965" s="122" t="s">
        <v>10258</v>
      </c>
      <c r="Q1965" t="s">
        <v>3270</v>
      </c>
      <c r="R1965"/>
      <c r="S1965"/>
      <c r="T1965"/>
      <c r="U1965" s="2" t="s">
        <v>37</v>
      </c>
      <c r="V1965" t="s">
        <v>10293</v>
      </c>
      <c r="W1965"/>
      <c r="X1965" s="2">
        <v>9</v>
      </c>
      <c r="Y1965" s="90"/>
      <c r="Z1965" s="123">
        <v>1</v>
      </c>
      <c r="AA1965" s="22">
        <v>14</v>
      </c>
      <c r="AB1965" s="22"/>
      <c r="AC1965" s="22"/>
      <c r="AD1965" s="22"/>
      <c r="AE1965" s="114" t="s">
        <v>10028</v>
      </c>
      <c r="AF1965" t="s">
        <v>10294</v>
      </c>
      <c r="AG1965"/>
      <c r="AH1965"/>
      <c r="AI1965" t="s">
        <v>711</v>
      </c>
      <c r="AJ1965"/>
      <c r="AK1965" t="s">
        <v>69</v>
      </c>
      <c r="AL1965"/>
      <c r="AM1965"/>
      <c r="AN1965" t="s">
        <v>3313</v>
      </c>
      <c r="AO1965"/>
      <c r="AP1965"/>
      <c r="AQ1965"/>
      <c r="AR1965"/>
      <c r="AS1965"/>
      <c r="AT1965" s="115">
        <v>11</v>
      </c>
      <c r="AU1965"/>
      <c r="AV1965"/>
      <c r="AW1965" s="2">
        <f>AA1965</f>
        <v>14</v>
      </c>
      <c r="AX1965"/>
      <c r="AY1965" s="43"/>
      <c r="AZ1965" s="43"/>
      <c r="BA1965" s="43"/>
      <c r="BB1965" s="43"/>
      <c r="BC1965" s="173"/>
      <c r="BD1965" s="173"/>
      <c r="BE1965" s="173"/>
      <c r="BF1965" s="173"/>
      <c r="BG1965" s="166"/>
      <c r="BH1965" s="166"/>
      <c r="BI1965" s="172"/>
      <c r="BJ1965" s="43">
        <f t="shared" si="177"/>
        <v>0</v>
      </c>
      <c r="BK1965" s="43"/>
      <c r="BL1965" s="43">
        <f>BJ1965*AT1965/AW1965</f>
        <v>0</v>
      </c>
      <c r="BM1965" s="43"/>
      <c r="BN1965" s="43"/>
      <c r="BO1965" s="2"/>
      <c r="BP1965" s="2"/>
      <c r="BQ1965"/>
      <c r="BR1965" s="2" t="s">
        <v>10975</v>
      </c>
    </row>
    <row r="1966" spans="1:70" s="125" customFormat="1" x14ac:dyDescent="0.2">
      <c r="A1966" t="s">
        <v>3183</v>
      </c>
      <c r="B1966" t="s">
        <v>10295</v>
      </c>
      <c r="C1966" t="s">
        <v>31</v>
      </c>
      <c r="D1966" t="s">
        <v>32</v>
      </c>
      <c r="E1966" t="s">
        <v>33</v>
      </c>
      <c r="F1966" t="s">
        <v>630</v>
      </c>
      <c r="G1966" s="22">
        <v>24</v>
      </c>
      <c r="H1966" s="22">
        <v>24</v>
      </c>
      <c r="I1966" s="22">
        <f t="shared" si="178"/>
        <v>24</v>
      </c>
      <c r="J1966" s="22"/>
      <c r="K1966" s="90"/>
      <c r="L1966" s="90"/>
      <c r="M1966" s="2"/>
      <c r="N1966" t="s">
        <v>35</v>
      </c>
      <c r="O1966" t="s">
        <v>35</v>
      </c>
      <c r="P1966" s="122" t="s">
        <v>10258</v>
      </c>
      <c r="Q1966" t="s">
        <v>3270</v>
      </c>
      <c r="R1966"/>
      <c r="S1966"/>
      <c r="T1966"/>
      <c r="U1966" s="2" t="s">
        <v>37</v>
      </c>
      <c r="V1966" t="s">
        <v>10296</v>
      </c>
      <c r="W1966"/>
      <c r="X1966" s="2">
        <v>11</v>
      </c>
      <c r="Y1966" s="90"/>
      <c r="Z1966" s="123">
        <v>1</v>
      </c>
      <c r="AA1966" s="22">
        <v>41</v>
      </c>
      <c r="AB1966" s="22"/>
      <c r="AC1966" s="22"/>
      <c r="AD1966" s="22"/>
      <c r="AE1966" s="22"/>
      <c r="AF1966" t="s">
        <v>9627</v>
      </c>
      <c r="AG1966"/>
      <c r="AH1966"/>
      <c r="AI1966" t="s">
        <v>711</v>
      </c>
      <c r="AJ1966"/>
      <c r="AK1966" t="s">
        <v>69</v>
      </c>
      <c r="AL1966"/>
      <c r="AM1966"/>
      <c r="AN1966" t="s">
        <v>3313</v>
      </c>
      <c r="AO1966"/>
      <c r="AP1966"/>
      <c r="AQ1966"/>
      <c r="AR1966"/>
      <c r="AS1966"/>
      <c r="AT1966"/>
      <c r="AU1966"/>
      <c r="AV1966"/>
      <c r="AW1966"/>
      <c r="AX1966"/>
      <c r="AY1966" s="43"/>
      <c r="AZ1966" s="43"/>
      <c r="BA1966" s="43"/>
      <c r="BB1966" s="43"/>
      <c r="BC1966" s="173"/>
      <c r="BD1966" s="173"/>
      <c r="BE1966" s="173"/>
      <c r="BF1966" s="173"/>
      <c r="BG1966" s="166"/>
      <c r="BH1966" s="166"/>
      <c r="BI1966" s="172"/>
      <c r="BJ1966" s="43">
        <f t="shared" si="177"/>
        <v>0</v>
      </c>
      <c r="BK1966" s="44"/>
      <c r="BL1966" s="44"/>
      <c r="BM1966" s="44"/>
      <c r="BN1966" s="44"/>
      <c r="BO1966" s="2"/>
      <c r="BP1966" s="2"/>
      <c r="BQ1966"/>
      <c r="BR1966" s="2" t="s">
        <v>10975</v>
      </c>
    </row>
    <row r="1967" spans="1:70" s="125" customFormat="1" x14ac:dyDescent="0.2">
      <c r="A1967" t="s">
        <v>3183</v>
      </c>
      <c r="B1967" t="s">
        <v>10292</v>
      </c>
      <c r="C1967" t="s">
        <v>31</v>
      </c>
      <c r="D1967" t="s">
        <v>32</v>
      </c>
      <c r="E1967" t="s">
        <v>33</v>
      </c>
      <c r="F1967" t="s">
        <v>630</v>
      </c>
      <c r="G1967" s="22">
        <v>24</v>
      </c>
      <c r="H1967" s="22">
        <v>24</v>
      </c>
      <c r="I1967" s="22">
        <f t="shared" si="178"/>
        <v>24</v>
      </c>
      <c r="J1967" s="22"/>
      <c r="K1967" s="90"/>
      <c r="L1967" s="90"/>
      <c r="M1967" s="2"/>
      <c r="N1967" t="s">
        <v>35</v>
      </c>
      <c r="O1967" t="s">
        <v>35</v>
      </c>
      <c r="P1967" s="122" t="s">
        <v>10258</v>
      </c>
      <c r="Q1967" t="s">
        <v>3270</v>
      </c>
      <c r="R1967"/>
      <c r="S1967"/>
      <c r="T1967"/>
      <c r="U1967" s="2" t="s">
        <v>37</v>
      </c>
      <c r="V1967" t="s">
        <v>10297</v>
      </c>
      <c r="W1967"/>
      <c r="X1967" s="2">
        <v>9</v>
      </c>
      <c r="Y1967" s="90"/>
      <c r="Z1967" s="123">
        <v>1</v>
      </c>
      <c r="AA1967" s="22">
        <v>29</v>
      </c>
      <c r="AB1967" s="22"/>
      <c r="AC1967" s="22"/>
      <c r="AD1967" s="22"/>
      <c r="AE1967" s="124" t="s">
        <v>8830</v>
      </c>
      <c r="AF1967" t="s">
        <v>10298</v>
      </c>
      <c r="AG1967"/>
      <c r="AH1967"/>
      <c r="AI1967" t="s">
        <v>711</v>
      </c>
      <c r="AJ1967"/>
      <c r="AK1967" t="s">
        <v>69</v>
      </c>
      <c r="AL1967"/>
      <c r="AM1967"/>
      <c r="AN1967" t="s">
        <v>3313</v>
      </c>
      <c r="AO1967"/>
      <c r="AP1967"/>
      <c r="AQ1967"/>
      <c r="AR1967"/>
      <c r="AS1967"/>
      <c r="AT1967"/>
      <c r="AU1967"/>
      <c r="AV1967" s="118">
        <v>8</v>
      </c>
      <c r="AW1967" s="2">
        <f>AA1967</f>
        <v>29</v>
      </c>
      <c r="AX1967"/>
      <c r="AY1967" s="43"/>
      <c r="AZ1967" s="43"/>
      <c r="BA1967" s="43"/>
      <c r="BB1967" s="43"/>
      <c r="BC1967" s="173"/>
      <c r="BD1967" s="173"/>
      <c r="BE1967" s="173"/>
      <c r="BF1967" s="173"/>
      <c r="BG1967" s="166"/>
      <c r="BH1967" s="166"/>
      <c r="BI1967" s="172"/>
      <c r="BJ1967" s="43">
        <f t="shared" si="177"/>
        <v>0</v>
      </c>
      <c r="BK1967" s="43"/>
      <c r="BL1967" s="43"/>
      <c r="BM1967" s="43"/>
      <c r="BN1967" s="43">
        <f>BJ1967*AV1967/AW1967</f>
        <v>0</v>
      </c>
      <c r="BO1967" s="2"/>
      <c r="BP1967" s="2"/>
      <c r="BQ1967"/>
      <c r="BR1967" s="2" t="s">
        <v>10975</v>
      </c>
    </row>
    <row r="1968" spans="1:70" s="125" customFormat="1" x14ac:dyDescent="0.2">
      <c r="A1968" t="s">
        <v>3183</v>
      </c>
      <c r="B1968" t="s">
        <v>10292</v>
      </c>
      <c r="C1968" t="s">
        <v>31</v>
      </c>
      <c r="D1968" t="s">
        <v>32</v>
      </c>
      <c r="E1968" t="s">
        <v>33</v>
      </c>
      <c r="F1968" t="s">
        <v>630</v>
      </c>
      <c r="G1968" s="22">
        <v>24</v>
      </c>
      <c r="H1968" s="22">
        <v>24</v>
      </c>
      <c r="I1968" s="22">
        <f t="shared" si="178"/>
        <v>24</v>
      </c>
      <c r="J1968" s="22"/>
      <c r="K1968" s="90"/>
      <c r="L1968" s="90"/>
      <c r="M1968" s="2"/>
      <c r="N1968" t="s">
        <v>35</v>
      </c>
      <c r="O1968" t="s">
        <v>35</v>
      </c>
      <c r="P1968" s="122" t="s">
        <v>10258</v>
      </c>
      <c r="Q1968" t="s">
        <v>3270</v>
      </c>
      <c r="R1968"/>
      <c r="S1968"/>
      <c r="T1968"/>
      <c r="U1968" s="2" t="s">
        <v>37</v>
      </c>
      <c r="V1968" t="s">
        <v>10299</v>
      </c>
      <c r="W1968"/>
      <c r="X1968" s="2">
        <v>8</v>
      </c>
      <c r="Y1968" s="90"/>
      <c r="Z1968" s="123">
        <v>1</v>
      </c>
      <c r="AA1968" s="22">
        <v>31</v>
      </c>
      <c r="AB1968" s="22"/>
      <c r="AC1968" s="22"/>
      <c r="AD1968" s="22"/>
      <c r="AE1968" s="121" t="s">
        <v>8830</v>
      </c>
      <c r="AF1968" t="s">
        <v>10300</v>
      </c>
      <c r="AG1968"/>
      <c r="AH1968"/>
      <c r="AI1968" t="s">
        <v>711</v>
      </c>
      <c r="AJ1968"/>
      <c r="AK1968" t="s">
        <v>69</v>
      </c>
      <c r="AL1968"/>
      <c r="AM1968"/>
      <c r="AN1968" t="s">
        <v>3313</v>
      </c>
      <c r="AO1968"/>
      <c r="AP1968"/>
      <c r="AQ1968"/>
      <c r="AR1968"/>
      <c r="AS1968"/>
      <c r="AT1968"/>
      <c r="AU1968"/>
      <c r="AV1968" s="118">
        <v>8</v>
      </c>
      <c r="AW1968" s="2">
        <f>AA1968</f>
        <v>31</v>
      </c>
      <c r="AX1968"/>
      <c r="AY1968" s="43"/>
      <c r="AZ1968" s="43"/>
      <c r="BA1968" s="43"/>
      <c r="BB1968" s="43"/>
      <c r="BC1968" s="173"/>
      <c r="BD1968" s="173"/>
      <c r="BE1968" s="173"/>
      <c r="BF1968" s="173"/>
      <c r="BG1968" s="166"/>
      <c r="BH1968" s="166"/>
      <c r="BI1968" s="172"/>
      <c r="BJ1968" s="43">
        <f t="shared" si="177"/>
        <v>0</v>
      </c>
      <c r="BK1968" s="43"/>
      <c r="BL1968" s="43"/>
      <c r="BM1968" s="43"/>
      <c r="BN1968" s="43">
        <f>BJ1968*AV1968/AW1968</f>
        <v>0</v>
      </c>
      <c r="BO1968" s="2"/>
      <c r="BP1968" s="2"/>
      <c r="BQ1968"/>
      <c r="BR1968" s="2" t="s">
        <v>10975</v>
      </c>
    </row>
    <row r="1969" spans="1:70" s="125" customFormat="1" x14ac:dyDescent="0.2">
      <c r="A1969" t="s">
        <v>3183</v>
      </c>
      <c r="B1969" t="s">
        <v>10301</v>
      </c>
      <c r="C1969" t="s">
        <v>31</v>
      </c>
      <c r="D1969" t="s">
        <v>32</v>
      </c>
      <c r="E1969" t="s">
        <v>33</v>
      </c>
      <c r="F1969" t="s">
        <v>630</v>
      </c>
      <c r="G1969" s="22">
        <v>24</v>
      </c>
      <c r="H1969" s="22">
        <v>24</v>
      </c>
      <c r="I1969" s="22">
        <f t="shared" si="178"/>
        <v>24</v>
      </c>
      <c r="J1969" s="22"/>
      <c r="K1969" s="90"/>
      <c r="L1969" s="90"/>
      <c r="M1969" s="2"/>
      <c r="N1969" t="s">
        <v>35</v>
      </c>
      <c r="O1969" t="s">
        <v>35</v>
      </c>
      <c r="P1969" s="122" t="s">
        <v>10258</v>
      </c>
      <c r="Q1969" t="s">
        <v>3233</v>
      </c>
      <c r="R1969"/>
      <c r="S1969"/>
      <c r="T1969"/>
      <c r="U1969" s="2" t="s">
        <v>37</v>
      </c>
      <c r="V1969" t="s">
        <v>10302</v>
      </c>
      <c r="W1969"/>
      <c r="X1969" s="2">
        <v>10</v>
      </c>
      <c r="Y1969" s="90"/>
      <c r="Z1969" s="123">
        <v>1</v>
      </c>
      <c r="AA1969" s="22">
        <v>43</v>
      </c>
      <c r="AB1969" s="22"/>
      <c r="AC1969" s="22"/>
      <c r="AD1969" s="22"/>
      <c r="AE1969" s="22"/>
      <c r="AF1969" t="s">
        <v>10022</v>
      </c>
      <c r="AG1969"/>
      <c r="AH1969"/>
      <c r="AI1969" t="s">
        <v>711</v>
      </c>
      <c r="AJ1969"/>
      <c r="AK1969" t="s">
        <v>69</v>
      </c>
      <c r="AL1969"/>
      <c r="AM1969"/>
      <c r="AN1969" t="s">
        <v>465</v>
      </c>
      <c r="AO1969"/>
      <c r="AP1969"/>
      <c r="AQ1969"/>
      <c r="AR1969"/>
      <c r="AS1969"/>
      <c r="AT1969"/>
      <c r="AU1969"/>
      <c r="AV1969"/>
      <c r="AW1969"/>
      <c r="AX1969"/>
      <c r="AY1969" s="43"/>
      <c r="AZ1969" s="43"/>
      <c r="BA1969" s="43"/>
      <c r="BB1969" s="43"/>
      <c r="BC1969" s="173"/>
      <c r="BD1969" s="173"/>
      <c r="BE1969" s="173"/>
      <c r="BF1969" s="173"/>
      <c r="BG1969" s="166"/>
      <c r="BH1969" s="166"/>
      <c r="BI1969" s="172"/>
      <c r="BJ1969" s="43">
        <f t="shared" si="177"/>
        <v>0</v>
      </c>
      <c r="BK1969" s="44"/>
      <c r="BL1969" s="44"/>
      <c r="BM1969" s="44"/>
      <c r="BN1969" s="44"/>
      <c r="BO1969" s="2"/>
      <c r="BP1969" s="2"/>
      <c r="BQ1969"/>
      <c r="BR1969" s="2" t="s">
        <v>10975</v>
      </c>
    </row>
    <row r="1970" spans="1:70" s="126" customFormat="1" x14ac:dyDescent="0.2">
      <c r="A1970" t="s">
        <v>3183</v>
      </c>
      <c r="B1970" t="s">
        <v>10303</v>
      </c>
      <c r="C1970" t="s">
        <v>31</v>
      </c>
      <c r="D1970" t="s">
        <v>32</v>
      </c>
      <c r="E1970" t="s">
        <v>33</v>
      </c>
      <c r="F1970" t="s">
        <v>630</v>
      </c>
      <c r="G1970" s="22">
        <v>24</v>
      </c>
      <c r="H1970" s="22">
        <v>24</v>
      </c>
      <c r="I1970" s="22">
        <f t="shared" si="178"/>
        <v>24</v>
      </c>
      <c r="J1970" s="22"/>
      <c r="K1970" s="90"/>
      <c r="L1970" s="90"/>
      <c r="M1970" s="2"/>
      <c r="N1970" t="s">
        <v>35</v>
      </c>
      <c r="O1970" t="s">
        <v>35</v>
      </c>
      <c r="P1970" s="122" t="s">
        <v>10258</v>
      </c>
      <c r="Q1970" t="s">
        <v>3233</v>
      </c>
      <c r="R1970"/>
      <c r="S1970"/>
      <c r="T1970"/>
      <c r="U1970" s="2" t="s">
        <v>37</v>
      </c>
      <c r="V1970" t="s">
        <v>10304</v>
      </c>
      <c r="W1970"/>
      <c r="X1970" s="2">
        <v>10</v>
      </c>
      <c r="Y1970" s="90"/>
      <c r="Z1970" s="123">
        <v>1</v>
      </c>
      <c r="AA1970" s="22">
        <v>43</v>
      </c>
      <c r="AB1970" s="22"/>
      <c r="AC1970" s="22"/>
      <c r="AD1970" s="22"/>
      <c r="AE1970" s="45" t="s">
        <v>10077</v>
      </c>
      <c r="AF1970" t="s">
        <v>10305</v>
      </c>
      <c r="AG1970"/>
      <c r="AH1970"/>
      <c r="AI1970" t="s">
        <v>711</v>
      </c>
      <c r="AJ1970"/>
      <c r="AK1970" t="s">
        <v>69</v>
      </c>
      <c r="AL1970"/>
      <c r="AM1970"/>
      <c r="AN1970" t="s">
        <v>465</v>
      </c>
      <c r="AO1970"/>
      <c r="AP1970"/>
      <c r="AQ1970"/>
      <c r="AR1970"/>
      <c r="AS1970"/>
      <c r="AT1970"/>
      <c r="AU1970" s="115">
        <v>18</v>
      </c>
      <c r="AV1970" s="115">
        <v>10</v>
      </c>
      <c r="AW1970" s="2">
        <f>AA1970</f>
        <v>43</v>
      </c>
      <c r="AX1970"/>
      <c r="AY1970" s="43"/>
      <c r="AZ1970" s="43"/>
      <c r="BA1970" s="43"/>
      <c r="BB1970" s="43"/>
      <c r="BC1970" s="173"/>
      <c r="BD1970" s="173"/>
      <c r="BE1970" s="173"/>
      <c r="BF1970" s="173"/>
      <c r="BG1970" s="166"/>
      <c r="BH1970" s="166"/>
      <c r="BI1970" s="172"/>
      <c r="BJ1970" s="43">
        <f t="shared" si="177"/>
        <v>0</v>
      </c>
      <c r="BK1970" s="43"/>
      <c r="BL1970" s="43"/>
      <c r="BM1970" s="43">
        <f>BJ1970*AU1970/AW1970</f>
        <v>0</v>
      </c>
      <c r="BN1970" s="43">
        <f>BJ1970*AV1970/AW1970</f>
        <v>0</v>
      </c>
      <c r="BO1970" s="2"/>
      <c r="BP1970" s="2"/>
      <c r="BQ1970"/>
      <c r="BR1970" s="2" t="s">
        <v>10975</v>
      </c>
    </row>
    <row r="1971" spans="1:70" s="126" customFormat="1" x14ac:dyDescent="0.2">
      <c r="A1971" t="s">
        <v>3183</v>
      </c>
      <c r="B1971" t="s">
        <v>10303</v>
      </c>
      <c r="C1971" t="s">
        <v>31</v>
      </c>
      <c r="D1971" t="s">
        <v>32</v>
      </c>
      <c r="E1971" t="s">
        <v>33</v>
      </c>
      <c r="F1971" t="s">
        <v>630</v>
      </c>
      <c r="G1971" s="22">
        <v>24</v>
      </c>
      <c r="H1971" s="22">
        <v>24</v>
      </c>
      <c r="I1971" s="22">
        <f t="shared" si="178"/>
        <v>24</v>
      </c>
      <c r="J1971" s="22"/>
      <c r="K1971" s="90"/>
      <c r="L1971" s="90"/>
      <c r="M1971" s="2"/>
      <c r="N1971" t="s">
        <v>35</v>
      </c>
      <c r="O1971" t="s">
        <v>35</v>
      </c>
      <c r="P1971" s="122" t="s">
        <v>10258</v>
      </c>
      <c r="Q1971" t="s">
        <v>3233</v>
      </c>
      <c r="R1971"/>
      <c r="S1971"/>
      <c r="T1971"/>
      <c r="U1971" s="2" t="s">
        <v>37</v>
      </c>
      <c r="V1971" t="s">
        <v>10306</v>
      </c>
      <c r="W1971"/>
      <c r="X1971" s="2">
        <v>10</v>
      </c>
      <c r="Y1971" s="90"/>
      <c r="Z1971" s="123">
        <v>1</v>
      </c>
      <c r="AA1971" s="22">
        <v>25</v>
      </c>
      <c r="AB1971" s="22"/>
      <c r="AC1971" s="22"/>
      <c r="AD1971" s="22"/>
      <c r="AE1971" s="120" t="s">
        <v>10080</v>
      </c>
      <c r="AF1971" t="s">
        <v>10307</v>
      </c>
      <c r="AG1971"/>
      <c r="AH1971"/>
      <c r="AI1971" t="s">
        <v>711</v>
      </c>
      <c r="AJ1971"/>
      <c r="AK1971" t="s">
        <v>69</v>
      </c>
      <c r="AL1971"/>
      <c r="AM1971"/>
      <c r="AN1971" t="s">
        <v>465</v>
      </c>
      <c r="AO1971"/>
      <c r="AP1971"/>
      <c r="AQ1971"/>
      <c r="AR1971"/>
      <c r="AS1971"/>
      <c r="AT1971"/>
      <c r="AU1971" s="118">
        <v>6</v>
      </c>
      <c r="AV1971" s="127"/>
      <c r="AW1971" s="2">
        <f>AA1971</f>
        <v>25</v>
      </c>
      <c r="AX1971"/>
      <c r="AY1971" s="43"/>
      <c r="AZ1971" s="43"/>
      <c r="BA1971" s="43"/>
      <c r="BB1971" s="43"/>
      <c r="BC1971" s="173"/>
      <c r="BD1971" s="173"/>
      <c r="BE1971" s="173"/>
      <c r="BF1971" s="173"/>
      <c r="BG1971" s="166"/>
      <c r="BH1971" s="166"/>
      <c r="BI1971" s="172"/>
      <c r="BJ1971" s="43">
        <f t="shared" si="177"/>
        <v>0</v>
      </c>
      <c r="BK1971" s="43"/>
      <c r="BL1971" s="43"/>
      <c r="BM1971" s="43">
        <f>BJ1971*AU1971/AW1971</f>
        <v>0</v>
      </c>
      <c r="BN1971" s="43"/>
      <c r="BO1971" s="2"/>
      <c r="BP1971" s="2"/>
      <c r="BQ1971"/>
      <c r="BR1971" s="2" t="s">
        <v>10975</v>
      </c>
    </row>
    <row r="1972" spans="1:70" s="125" customFormat="1" x14ac:dyDescent="0.2">
      <c r="A1972" t="s">
        <v>3183</v>
      </c>
      <c r="B1972" t="s">
        <v>10303</v>
      </c>
      <c r="C1972" t="s">
        <v>31</v>
      </c>
      <c r="D1972" t="s">
        <v>32</v>
      </c>
      <c r="E1972" t="s">
        <v>33</v>
      </c>
      <c r="F1972" t="s">
        <v>630</v>
      </c>
      <c r="G1972" s="22">
        <v>24</v>
      </c>
      <c r="H1972" s="22">
        <v>24</v>
      </c>
      <c r="I1972" s="22">
        <f t="shared" si="178"/>
        <v>24</v>
      </c>
      <c r="J1972" s="22"/>
      <c r="K1972" s="90"/>
      <c r="L1972" s="90"/>
      <c r="M1972" s="2"/>
      <c r="N1972" t="s">
        <v>35</v>
      </c>
      <c r="O1972" t="s">
        <v>35</v>
      </c>
      <c r="P1972" s="122" t="s">
        <v>10258</v>
      </c>
      <c r="Q1972" t="s">
        <v>3233</v>
      </c>
      <c r="R1972"/>
      <c r="S1972"/>
      <c r="T1972"/>
      <c r="U1972" s="2" t="s">
        <v>37</v>
      </c>
      <c r="V1972" t="s">
        <v>10308</v>
      </c>
      <c r="W1972"/>
      <c r="X1972" s="2">
        <v>8</v>
      </c>
      <c r="Y1972" s="90"/>
      <c r="Z1972" s="123">
        <v>1</v>
      </c>
      <c r="AA1972" s="22">
        <v>40</v>
      </c>
      <c r="AB1972" s="22"/>
      <c r="AC1972" s="22"/>
      <c r="AD1972" s="22"/>
      <c r="AE1972" s="121" t="s">
        <v>8830</v>
      </c>
      <c r="AF1972" t="s">
        <v>10309</v>
      </c>
      <c r="AG1972"/>
      <c r="AH1972"/>
      <c r="AI1972" t="s">
        <v>711</v>
      </c>
      <c r="AJ1972"/>
      <c r="AK1972" t="s">
        <v>69</v>
      </c>
      <c r="AL1972"/>
      <c r="AM1972"/>
      <c r="AN1972" t="s">
        <v>465</v>
      </c>
      <c r="AO1972"/>
      <c r="AP1972"/>
      <c r="AQ1972"/>
      <c r="AR1972"/>
      <c r="AS1972"/>
      <c r="AT1972"/>
      <c r="AU1972" s="127"/>
      <c r="AV1972" s="118">
        <v>5</v>
      </c>
      <c r="AW1972" s="2">
        <f>AA1972</f>
        <v>40</v>
      </c>
      <c r="AX1972"/>
      <c r="AY1972" s="43"/>
      <c r="AZ1972" s="43"/>
      <c r="BA1972" s="43"/>
      <c r="BB1972" s="43"/>
      <c r="BC1972" s="173"/>
      <c r="BD1972" s="173"/>
      <c r="BE1972" s="173"/>
      <c r="BF1972" s="173"/>
      <c r="BG1972" s="166"/>
      <c r="BH1972" s="166"/>
      <c r="BI1972" s="172"/>
      <c r="BJ1972" s="43">
        <f t="shared" si="177"/>
        <v>0</v>
      </c>
      <c r="BK1972" s="43"/>
      <c r="BL1972" s="43"/>
      <c r="BM1972" s="43"/>
      <c r="BN1972" s="43">
        <f>BJ1972*AV1972/AW1972</f>
        <v>0</v>
      </c>
      <c r="BO1972" s="2"/>
      <c r="BP1972" s="2"/>
      <c r="BQ1972"/>
      <c r="BR1972" s="2" t="s">
        <v>10975</v>
      </c>
    </row>
    <row r="1973" spans="1:70" s="125" customFormat="1" x14ac:dyDescent="0.2">
      <c r="A1973" s="126" t="s">
        <v>3183</v>
      </c>
      <c r="B1973" s="126" t="s">
        <v>10310</v>
      </c>
      <c r="C1973" s="126" t="s">
        <v>81</v>
      </c>
      <c r="D1973" s="71" t="s">
        <v>85</v>
      </c>
      <c r="E1973" s="71" t="s">
        <v>83</v>
      </c>
      <c r="F1973" s="71" t="s">
        <v>43</v>
      </c>
      <c r="G1973" s="128">
        <v>32</v>
      </c>
      <c r="H1973" s="129">
        <f>32-22</f>
        <v>10</v>
      </c>
      <c r="I1973" s="128">
        <f t="shared" si="178"/>
        <v>10</v>
      </c>
      <c r="J1973" s="128"/>
      <c r="K1973" s="151"/>
      <c r="L1973" s="151"/>
      <c r="M1973" s="126"/>
      <c r="N1973" s="71" t="s">
        <v>35</v>
      </c>
      <c r="O1973" s="71" t="s">
        <v>35</v>
      </c>
      <c r="P1973" s="126" t="s">
        <v>36</v>
      </c>
      <c r="Q1973" s="126" t="s">
        <v>10311</v>
      </c>
      <c r="R1973" s="71"/>
      <c r="S1973" s="71"/>
      <c r="T1973" s="71"/>
      <c r="U1973" s="130" t="s">
        <v>37</v>
      </c>
      <c r="V1973" s="126" t="s">
        <v>10312</v>
      </c>
      <c r="W1973" s="71"/>
      <c r="X1973" s="126"/>
      <c r="Y1973" s="90"/>
      <c r="Z1973" s="130">
        <v>1</v>
      </c>
      <c r="AA1973" s="128">
        <v>24</v>
      </c>
      <c r="AB1973" s="126"/>
      <c r="AC1973" s="128"/>
      <c r="AD1973" s="128"/>
      <c r="AE1973" s="128"/>
      <c r="AF1973" s="126" t="s">
        <v>3838</v>
      </c>
      <c r="AG1973" s="71"/>
      <c r="AH1973" s="71"/>
      <c r="AI1973" s="126" t="s">
        <v>1534</v>
      </c>
      <c r="AJ1973" s="88" t="s">
        <v>10313</v>
      </c>
      <c r="AK1973" s="71" t="s">
        <v>44</v>
      </c>
      <c r="AL1973" s="71"/>
      <c r="AM1973" s="71"/>
      <c r="AN1973" s="71"/>
      <c r="AO1973" s="71"/>
      <c r="AP1973" s="71"/>
      <c r="AQ1973" s="71"/>
      <c r="AR1973" s="71"/>
      <c r="AS1973" s="126"/>
      <c r="AT1973" s="126"/>
      <c r="AU1973" s="126"/>
      <c r="AV1973" s="126"/>
      <c r="AW1973" s="126"/>
      <c r="AX1973" s="126"/>
      <c r="AY1973" s="131"/>
      <c r="AZ1973" s="131"/>
      <c r="BA1973" s="131"/>
      <c r="BB1973" s="131"/>
      <c r="BC1973" s="173"/>
      <c r="BD1973" s="173"/>
      <c r="BE1973" s="173"/>
      <c r="BF1973" s="173"/>
      <c r="BG1973" s="132"/>
      <c r="BH1973" s="132"/>
      <c r="BI1973" s="131"/>
      <c r="BJ1973" s="43">
        <f t="shared" si="177"/>
        <v>0</v>
      </c>
      <c r="BK1973" s="132"/>
      <c r="BL1973" s="132"/>
      <c r="BM1973" s="132"/>
      <c r="BN1973" s="132"/>
      <c r="BO1973" s="130"/>
      <c r="BP1973" s="130"/>
      <c r="BQ1973" s="126"/>
      <c r="BR1973" s="2" t="s">
        <v>10975</v>
      </c>
    </row>
    <row r="1974" spans="1:70" s="125" customFormat="1" x14ac:dyDescent="0.2">
      <c r="A1974" s="126" t="s">
        <v>3183</v>
      </c>
      <c r="B1974" s="126" t="s">
        <v>10314</v>
      </c>
      <c r="C1974" s="126" t="s">
        <v>41</v>
      </c>
      <c r="D1974" s="71" t="s">
        <v>85</v>
      </c>
      <c r="E1974" s="71" t="s">
        <v>83</v>
      </c>
      <c r="F1974" s="71" t="s">
        <v>43</v>
      </c>
      <c r="G1974" s="128">
        <v>32</v>
      </c>
      <c r="H1974" s="129">
        <f>32-22</f>
        <v>10</v>
      </c>
      <c r="I1974" s="128">
        <f t="shared" si="178"/>
        <v>10</v>
      </c>
      <c r="J1974" s="128"/>
      <c r="K1974" s="151"/>
      <c r="L1974" s="151"/>
      <c r="M1974" s="126"/>
      <c r="N1974" s="71" t="s">
        <v>35</v>
      </c>
      <c r="O1974" s="71" t="s">
        <v>35</v>
      </c>
      <c r="P1974" s="126" t="s">
        <v>36</v>
      </c>
      <c r="Q1974" s="126" t="s">
        <v>10311</v>
      </c>
      <c r="R1974" s="71"/>
      <c r="S1974" s="71"/>
      <c r="T1974" s="71"/>
      <c r="U1974" s="130" t="s">
        <v>37</v>
      </c>
      <c r="V1974" s="126" t="s">
        <v>10315</v>
      </c>
      <c r="W1974" s="71"/>
      <c r="X1974" s="126"/>
      <c r="Y1974" s="90"/>
      <c r="Z1974" s="130">
        <v>1</v>
      </c>
      <c r="AA1974" s="128">
        <v>24</v>
      </c>
      <c r="AB1974" s="126"/>
      <c r="AC1974" s="128"/>
      <c r="AD1974" s="128"/>
      <c r="AE1974" s="128"/>
      <c r="AF1974" s="126" t="s">
        <v>3112</v>
      </c>
      <c r="AG1974" s="71"/>
      <c r="AH1974" s="71"/>
      <c r="AI1974" s="126" t="s">
        <v>677</v>
      </c>
      <c r="AJ1974" s="88" t="s">
        <v>10313</v>
      </c>
      <c r="AK1974" s="71" t="s">
        <v>44</v>
      </c>
      <c r="AL1974" s="71"/>
      <c r="AM1974" s="71"/>
      <c r="AN1974" s="71"/>
      <c r="AO1974" s="71"/>
      <c r="AP1974" s="71"/>
      <c r="AQ1974" s="71"/>
      <c r="AR1974" s="71"/>
      <c r="AS1974" s="126"/>
      <c r="AT1974" s="126"/>
      <c r="AU1974" s="126"/>
      <c r="AV1974" s="126"/>
      <c r="AW1974" s="126"/>
      <c r="AX1974" s="126"/>
      <c r="AY1974" s="131"/>
      <c r="AZ1974" s="131"/>
      <c r="BA1974" s="131"/>
      <c r="BB1974" s="131"/>
      <c r="BC1974" s="173"/>
      <c r="BD1974" s="173"/>
      <c r="BE1974" s="173"/>
      <c r="BF1974" s="173"/>
      <c r="BG1974" s="132"/>
      <c r="BH1974" s="132"/>
      <c r="BI1974" s="131"/>
      <c r="BJ1974" s="43">
        <f t="shared" si="177"/>
        <v>0</v>
      </c>
      <c r="BK1974" s="132"/>
      <c r="BL1974" s="132"/>
      <c r="BM1974" s="132"/>
      <c r="BN1974" s="132"/>
      <c r="BO1974" s="130"/>
      <c r="BP1974" s="130"/>
      <c r="BQ1974" s="126"/>
      <c r="BR1974" s="2" t="s">
        <v>10975</v>
      </c>
    </row>
    <row r="1975" spans="1:70" x14ac:dyDescent="0.2">
      <c r="A1975" t="s">
        <v>3929</v>
      </c>
      <c r="B1975" t="s">
        <v>10316</v>
      </c>
      <c r="C1975" t="s">
        <v>81</v>
      </c>
      <c r="D1975" t="s">
        <v>1490</v>
      </c>
      <c r="E1975" t="s">
        <v>70</v>
      </c>
      <c r="F1975" t="s">
        <v>335</v>
      </c>
      <c r="G1975" s="22">
        <v>64</v>
      </c>
      <c r="H1975" s="22">
        <v>62</v>
      </c>
      <c r="I1975" s="22">
        <f t="shared" si="178"/>
        <v>62</v>
      </c>
      <c r="J1975" s="22"/>
      <c r="K1975" s="149">
        <v>2</v>
      </c>
      <c r="L1975" s="90"/>
      <c r="M1975" s="2"/>
      <c r="N1975" t="s">
        <v>60</v>
      </c>
      <c r="O1975" t="s">
        <v>35</v>
      </c>
      <c r="P1975" t="s">
        <v>89</v>
      </c>
      <c r="Q1975" t="s">
        <v>3930</v>
      </c>
      <c r="U1975" s="2" t="s">
        <v>37</v>
      </c>
      <c r="V1975" t="s">
        <v>10317</v>
      </c>
      <c r="Y1975" s="90">
        <f t="shared" ref="Y1975:Y2004" si="179">AA1975</f>
        <v>84</v>
      </c>
      <c r="Z1975" s="2">
        <v>3</v>
      </c>
      <c r="AA1975" s="22">
        <v>84</v>
      </c>
      <c r="AB1975" s="22"/>
      <c r="AC1975" s="22"/>
      <c r="AD1975" s="22"/>
      <c r="AE1975" s="22"/>
      <c r="AF1975" t="s">
        <v>378</v>
      </c>
      <c r="AI1975" t="s">
        <v>677</v>
      </c>
      <c r="AK1975" t="s">
        <v>336</v>
      </c>
      <c r="AN1975" t="s">
        <v>465</v>
      </c>
      <c r="AO1975" t="s">
        <v>10318</v>
      </c>
      <c r="AP1975" t="s">
        <v>10319</v>
      </c>
      <c r="AR1975" t="s">
        <v>10320</v>
      </c>
      <c r="AU1975"/>
      <c r="AV1975"/>
      <c r="AW1975"/>
      <c r="AX1975"/>
      <c r="BC1975" s="173">
        <f>VLOOKUP(Y1975,系数表!A:C,3,0)</f>
        <v>1.1000000000000001</v>
      </c>
      <c r="BD1975" s="173">
        <f t="shared" ref="BD1975:BD1987" si="180">K1975*BC1975*ROUND(AA1975/Y1975,0)</f>
        <v>2.2000000000000002</v>
      </c>
      <c r="BE1975" s="173"/>
      <c r="BF1975" s="173"/>
      <c r="BG1975" s="166"/>
      <c r="BH1975" s="166"/>
      <c r="BI1975" s="160"/>
      <c r="BJ1975" s="43">
        <f t="shared" si="177"/>
        <v>2.2000000000000002</v>
      </c>
      <c r="BK1975" s="44"/>
      <c r="BL1975" s="44"/>
      <c r="BM1975" s="44"/>
      <c r="BN1975" s="44"/>
      <c r="BR1975" s="2" t="s">
        <v>10975</v>
      </c>
    </row>
    <row r="1976" spans="1:70" x14ac:dyDescent="0.2">
      <c r="A1976" t="s">
        <v>3929</v>
      </c>
      <c r="B1976" t="s">
        <v>10316</v>
      </c>
      <c r="C1976" t="s">
        <v>81</v>
      </c>
      <c r="D1976" t="s">
        <v>1490</v>
      </c>
      <c r="E1976" t="s">
        <v>70</v>
      </c>
      <c r="F1976" t="s">
        <v>335</v>
      </c>
      <c r="G1976" s="22">
        <v>64</v>
      </c>
      <c r="H1976" s="22">
        <v>62</v>
      </c>
      <c r="I1976" s="22">
        <f t="shared" si="178"/>
        <v>62</v>
      </c>
      <c r="J1976" s="22"/>
      <c r="K1976" s="149">
        <v>2</v>
      </c>
      <c r="L1976" s="90"/>
      <c r="M1976" s="2"/>
      <c r="N1976" t="s">
        <v>60</v>
      </c>
      <c r="O1976" t="s">
        <v>35</v>
      </c>
      <c r="P1976" t="s">
        <v>89</v>
      </c>
      <c r="Q1976" t="s">
        <v>3930</v>
      </c>
      <c r="U1976" s="2" t="s">
        <v>37</v>
      </c>
      <c r="V1976" t="s">
        <v>10321</v>
      </c>
      <c r="Y1976" s="90">
        <f t="shared" si="179"/>
        <v>58</v>
      </c>
      <c r="Z1976" s="2">
        <v>2</v>
      </c>
      <c r="AA1976" s="22">
        <v>58</v>
      </c>
      <c r="AB1976" s="22"/>
      <c r="AC1976" s="22"/>
      <c r="AD1976" s="22"/>
      <c r="AE1976" s="22"/>
      <c r="AF1976" t="s">
        <v>435</v>
      </c>
      <c r="AI1976" t="s">
        <v>677</v>
      </c>
      <c r="AK1976" t="s">
        <v>336</v>
      </c>
      <c r="AN1976" t="s">
        <v>465</v>
      </c>
      <c r="AO1976" t="s">
        <v>10318</v>
      </c>
      <c r="AP1976" t="s">
        <v>10319</v>
      </c>
      <c r="AR1976" t="s">
        <v>10320</v>
      </c>
      <c r="AU1976"/>
      <c r="AV1976"/>
      <c r="AW1976"/>
      <c r="AX1976"/>
      <c r="BC1976" s="173">
        <f>VLOOKUP(Y1976,系数表!A:C,3,0)</f>
        <v>1.1000000000000001</v>
      </c>
      <c r="BD1976" s="173">
        <f t="shared" si="180"/>
        <v>2.2000000000000002</v>
      </c>
      <c r="BE1976" s="173"/>
      <c r="BF1976" s="173"/>
      <c r="BG1976" s="166"/>
      <c r="BH1976" s="166"/>
      <c r="BI1976" s="160"/>
      <c r="BJ1976" s="43">
        <f t="shared" si="177"/>
        <v>2.2000000000000002</v>
      </c>
      <c r="BK1976" s="44"/>
      <c r="BL1976" s="44"/>
      <c r="BM1976" s="44"/>
      <c r="BN1976" s="44"/>
      <c r="BR1976" s="2" t="s">
        <v>10975</v>
      </c>
    </row>
    <row r="1977" spans="1:70" x14ac:dyDescent="0.2">
      <c r="A1977" t="s">
        <v>3929</v>
      </c>
      <c r="B1977" t="s">
        <v>10322</v>
      </c>
      <c r="C1977" t="s">
        <v>81</v>
      </c>
      <c r="D1977" t="s">
        <v>1490</v>
      </c>
      <c r="E1977" t="s">
        <v>70</v>
      </c>
      <c r="F1977" t="s">
        <v>183</v>
      </c>
      <c r="G1977" s="22">
        <v>56</v>
      </c>
      <c r="H1977" s="22">
        <v>54</v>
      </c>
      <c r="I1977" s="22">
        <f t="shared" si="178"/>
        <v>54</v>
      </c>
      <c r="J1977" s="22"/>
      <c r="K1977" s="149">
        <v>2</v>
      </c>
      <c r="L1977" s="90"/>
      <c r="M1977" s="2"/>
      <c r="N1977" t="s">
        <v>60</v>
      </c>
      <c r="O1977" t="s">
        <v>35</v>
      </c>
      <c r="P1977" t="s">
        <v>89</v>
      </c>
      <c r="Q1977" t="s">
        <v>3933</v>
      </c>
      <c r="U1977" s="2" t="s">
        <v>37</v>
      </c>
      <c r="V1977" t="s">
        <v>10323</v>
      </c>
      <c r="Y1977" s="90">
        <f t="shared" si="179"/>
        <v>112</v>
      </c>
      <c r="Z1977" s="2">
        <v>4</v>
      </c>
      <c r="AA1977" s="22">
        <v>112</v>
      </c>
      <c r="AB1977" s="22"/>
      <c r="AC1977" s="22"/>
      <c r="AD1977" s="22"/>
      <c r="AE1977" s="22"/>
      <c r="AF1977" t="s">
        <v>174</v>
      </c>
      <c r="AI1977" t="s">
        <v>303</v>
      </c>
      <c r="AK1977" t="s">
        <v>115</v>
      </c>
      <c r="AN1977" t="s">
        <v>465</v>
      </c>
      <c r="AU1977"/>
      <c r="AV1977"/>
      <c r="AW1977"/>
      <c r="AX1977"/>
      <c r="BC1977" s="173">
        <f>VLOOKUP(Y1977,系数表!A:C,3,0)</f>
        <v>1.1000000000000001</v>
      </c>
      <c r="BD1977" s="173">
        <f t="shared" si="180"/>
        <v>2.2000000000000002</v>
      </c>
      <c r="BE1977" s="173"/>
      <c r="BF1977" s="173"/>
      <c r="BG1977" s="166"/>
      <c r="BH1977" s="166"/>
      <c r="BI1977" s="160"/>
      <c r="BJ1977" s="43">
        <f t="shared" si="177"/>
        <v>2.2000000000000002</v>
      </c>
      <c r="BK1977" s="44"/>
      <c r="BL1977" s="44"/>
      <c r="BM1977" s="44"/>
      <c r="BN1977" s="44"/>
      <c r="BR1977" s="2" t="s">
        <v>10975</v>
      </c>
    </row>
    <row r="1978" spans="1:70" x14ac:dyDescent="0.2">
      <c r="A1978" t="s">
        <v>3929</v>
      </c>
      <c r="B1978" t="s">
        <v>10322</v>
      </c>
      <c r="C1978" t="s">
        <v>81</v>
      </c>
      <c r="D1978" t="s">
        <v>1490</v>
      </c>
      <c r="E1978" t="s">
        <v>70</v>
      </c>
      <c r="F1978" t="s">
        <v>183</v>
      </c>
      <c r="G1978" s="22">
        <v>56</v>
      </c>
      <c r="H1978" s="22">
        <v>54</v>
      </c>
      <c r="I1978" s="22">
        <f t="shared" si="178"/>
        <v>54</v>
      </c>
      <c r="J1978" s="22"/>
      <c r="K1978" s="149">
        <v>2</v>
      </c>
      <c r="L1978" s="90"/>
      <c r="M1978" s="2"/>
      <c r="N1978" t="s">
        <v>60</v>
      </c>
      <c r="O1978" t="s">
        <v>35</v>
      </c>
      <c r="P1978" t="s">
        <v>89</v>
      </c>
      <c r="Q1978" t="s">
        <v>3938</v>
      </c>
      <c r="U1978" s="2" t="s">
        <v>37</v>
      </c>
      <c r="V1978" t="s">
        <v>10324</v>
      </c>
      <c r="Y1978" s="90">
        <f t="shared" si="179"/>
        <v>147</v>
      </c>
      <c r="Z1978" s="2">
        <v>4</v>
      </c>
      <c r="AA1978" s="22">
        <v>147</v>
      </c>
      <c r="AB1978" s="22"/>
      <c r="AC1978" s="22"/>
      <c r="AD1978" s="22"/>
      <c r="AE1978" s="45" t="s">
        <v>7611</v>
      </c>
      <c r="AF1978" t="s">
        <v>4410</v>
      </c>
      <c r="AI1978" t="s">
        <v>303</v>
      </c>
      <c r="AK1978" t="s">
        <v>115</v>
      </c>
      <c r="AN1978" t="s">
        <v>465</v>
      </c>
      <c r="AU1978"/>
      <c r="AX1978"/>
      <c r="BC1978" s="173">
        <f>VLOOKUP(Y1978,系数表!A:C,3,0)</f>
        <v>1.1000000000000001</v>
      </c>
      <c r="BD1978" s="173">
        <f t="shared" si="180"/>
        <v>2.2000000000000002</v>
      </c>
      <c r="BE1978" s="173"/>
      <c r="BF1978" s="173"/>
      <c r="BG1978" s="166"/>
      <c r="BH1978" s="166"/>
      <c r="BI1978" s="160"/>
      <c r="BJ1978" s="43">
        <f t="shared" si="177"/>
        <v>2.2000000000000002</v>
      </c>
      <c r="BK1978" s="44"/>
      <c r="BL1978" s="44"/>
      <c r="BM1978" s="44"/>
      <c r="BN1978" s="43">
        <f>BJ1978</f>
        <v>2.2000000000000002</v>
      </c>
      <c r="BR1978" s="2" t="s">
        <v>10975</v>
      </c>
    </row>
    <row r="1979" spans="1:70" x14ac:dyDescent="0.2">
      <c r="A1979" t="s">
        <v>3929</v>
      </c>
      <c r="B1979" t="s">
        <v>10322</v>
      </c>
      <c r="C1979" t="s">
        <v>81</v>
      </c>
      <c r="D1979" t="s">
        <v>1490</v>
      </c>
      <c r="E1979" t="s">
        <v>70</v>
      </c>
      <c r="F1979" t="s">
        <v>183</v>
      </c>
      <c r="G1979" s="22">
        <v>56</v>
      </c>
      <c r="H1979" s="22">
        <v>54</v>
      </c>
      <c r="I1979" s="22">
        <f t="shared" si="178"/>
        <v>54</v>
      </c>
      <c r="J1979" s="22"/>
      <c r="K1979" s="149">
        <v>2</v>
      </c>
      <c r="L1979" s="90"/>
      <c r="M1979" s="2"/>
      <c r="N1979" t="s">
        <v>60</v>
      </c>
      <c r="O1979" t="s">
        <v>35</v>
      </c>
      <c r="P1979" t="s">
        <v>89</v>
      </c>
      <c r="Q1979" t="s">
        <v>3938</v>
      </c>
      <c r="U1979" s="2" t="s">
        <v>37</v>
      </c>
      <c r="V1979" t="s">
        <v>10325</v>
      </c>
      <c r="Y1979" s="90">
        <f t="shared" si="179"/>
        <v>119</v>
      </c>
      <c r="Z1979" s="2">
        <v>4</v>
      </c>
      <c r="AA1979" s="22">
        <v>119</v>
      </c>
      <c r="AB1979" s="22"/>
      <c r="AC1979" s="22"/>
      <c r="AD1979" s="22"/>
      <c r="AE1979" s="22"/>
      <c r="AF1979" t="s">
        <v>3944</v>
      </c>
      <c r="AI1979" t="s">
        <v>303</v>
      </c>
      <c r="AK1979" t="s">
        <v>115</v>
      </c>
      <c r="AN1979" t="s">
        <v>465</v>
      </c>
      <c r="AU1979"/>
      <c r="AV1979"/>
      <c r="AW1979"/>
      <c r="AX1979"/>
      <c r="BC1979" s="173">
        <f>VLOOKUP(Y1979,系数表!A:C,3,0)</f>
        <v>1.1000000000000001</v>
      </c>
      <c r="BD1979" s="173">
        <f t="shared" si="180"/>
        <v>2.2000000000000002</v>
      </c>
      <c r="BE1979" s="173"/>
      <c r="BF1979" s="173"/>
      <c r="BG1979" s="166"/>
      <c r="BH1979" s="166"/>
      <c r="BI1979" s="160"/>
      <c r="BJ1979" s="43">
        <f t="shared" si="177"/>
        <v>2.2000000000000002</v>
      </c>
      <c r="BK1979" s="44"/>
      <c r="BL1979" s="44"/>
      <c r="BM1979" s="44"/>
      <c r="BN1979" s="44"/>
      <c r="BR1979" s="2" t="s">
        <v>10975</v>
      </c>
    </row>
    <row r="1980" spans="1:70" x14ac:dyDescent="0.2">
      <c r="A1980" t="s">
        <v>3929</v>
      </c>
      <c r="B1980" t="s">
        <v>10322</v>
      </c>
      <c r="C1980" t="s">
        <v>81</v>
      </c>
      <c r="D1980" t="s">
        <v>1490</v>
      </c>
      <c r="E1980" t="s">
        <v>70</v>
      </c>
      <c r="F1980" t="s">
        <v>183</v>
      </c>
      <c r="G1980" s="22">
        <v>56</v>
      </c>
      <c r="H1980" s="22">
        <v>54</v>
      </c>
      <c r="I1980" s="22">
        <f t="shared" si="178"/>
        <v>54</v>
      </c>
      <c r="J1980" s="22"/>
      <c r="K1980" s="149">
        <v>2</v>
      </c>
      <c r="L1980" s="90"/>
      <c r="M1980" s="2"/>
      <c r="N1980" t="s">
        <v>60</v>
      </c>
      <c r="O1980" t="s">
        <v>35</v>
      </c>
      <c r="P1980" t="s">
        <v>89</v>
      </c>
      <c r="Q1980" t="s">
        <v>3942</v>
      </c>
      <c r="U1980" s="2" t="s">
        <v>37</v>
      </c>
      <c r="V1980" t="s">
        <v>10326</v>
      </c>
      <c r="Y1980" s="90">
        <f t="shared" si="179"/>
        <v>124</v>
      </c>
      <c r="Z1980" s="2">
        <v>4</v>
      </c>
      <c r="AA1980" s="22">
        <v>124</v>
      </c>
      <c r="AB1980" s="22"/>
      <c r="AC1980" s="22"/>
      <c r="AD1980" s="22"/>
      <c r="AE1980" s="45" t="s">
        <v>8719</v>
      </c>
      <c r="AF1980" t="s">
        <v>3947</v>
      </c>
      <c r="AI1980" t="s">
        <v>303</v>
      </c>
      <c r="AK1980" t="s">
        <v>115</v>
      </c>
      <c r="AN1980" t="s">
        <v>465</v>
      </c>
      <c r="AU1980"/>
      <c r="AX1980"/>
      <c r="BC1980" s="173">
        <f>VLOOKUP(Y1980,系数表!A:C,3,0)</f>
        <v>1.1000000000000001</v>
      </c>
      <c r="BD1980" s="173">
        <f t="shared" si="180"/>
        <v>2.2000000000000002</v>
      </c>
      <c r="BE1980" s="173"/>
      <c r="BF1980" s="173"/>
      <c r="BG1980" s="166"/>
      <c r="BH1980" s="166"/>
      <c r="BI1980" s="160"/>
      <c r="BJ1980" s="43">
        <f t="shared" si="177"/>
        <v>2.2000000000000002</v>
      </c>
      <c r="BK1980" s="44"/>
      <c r="BL1980" s="44"/>
      <c r="BM1980" s="44"/>
      <c r="BN1980" s="43">
        <f>BJ1980</f>
        <v>2.2000000000000002</v>
      </c>
      <c r="BR1980" s="2" t="s">
        <v>10975</v>
      </c>
    </row>
    <row r="1981" spans="1:70" x14ac:dyDescent="0.2">
      <c r="A1981" t="s">
        <v>3929</v>
      </c>
      <c r="B1981" t="s">
        <v>10322</v>
      </c>
      <c r="C1981" t="s">
        <v>81</v>
      </c>
      <c r="D1981" t="s">
        <v>1490</v>
      </c>
      <c r="E1981" t="s">
        <v>70</v>
      </c>
      <c r="F1981" t="s">
        <v>183</v>
      </c>
      <c r="G1981" s="22">
        <v>56</v>
      </c>
      <c r="H1981" s="22">
        <v>54</v>
      </c>
      <c r="I1981" s="22">
        <f t="shared" si="178"/>
        <v>54</v>
      </c>
      <c r="J1981" s="22"/>
      <c r="K1981" s="149">
        <v>2</v>
      </c>
      <c r="L1981" s="90"/>
      <c r="M1981" s="2"/>
      <c r="N1981" t="s">
        <v>60</v>
      </c>
      <c r="O1981" t="s">
        <v>35</v>
      </c>
      <c r="P1981" t="s">
        <v>89</v>
      </c>
      <c r="Q1981" t="s">
        <v>3942</v>
      </c>
      <c r="U1981" s="2" t="s">
        <v>37</v>
      </c>
      <c r="V1981" t="s">
        <v>10327</v>
      </c>
      <c r="Y1981" s="90">
        <f t="shared" si="179"/>
        <v>118</v>
      </c>
      <c r="Z1981" s="2">
        <v>4</v>
      </c>
      <c r="AA1981" s="22">
        <v>118</v>
      </c>
      <c r="AB1981" s="22"/>
      <c r="AC1981" s="22"/>
      <c r="AD1981" s="22"/>
      <c r="AE1981" s="45" t="s">
        <v>8719</v>
      </c>
      <c r="AF1981" t="s">
        <v>3950</v>
      </c>
      <c r="AI1981" t="s">
        <v>303</v>
      </c>
      <c r="AK1981" t="s">
        <v>115</v>
      </c>
      <c r="AN1981" t="s">
        <v>465</v>
      </c>
      <c r="AU1981"/>
      <c r="AX1981"/>
      <c r="BC1981" s="173">
        <f>VLOOKUP(Y1981,系数表!A:C,3,0)</f>
        <v>1.1000000000000001</v>
      </c>
      <c r="BD1981" s="173">
        <f t="shared" si="180"/>
        <v>2.2000000000000002</v>
      </c>
      <c r="BE1981" s="173"/>
      <c r="BF1981" s="173"/>
      <c r="BG1981" s="166"/>
      <c r="BH1981" s="166"/>
      <c r="BI1981" s="160"/>
      <c r="BJ1981" s="43">
        <f t="shared" si="177"/>
        <v>2.2000000000000002</v>
      </c>
      <c r="BK1981" s="44"/>
      <c r="BL1981" s="44"/>
      <c r="BM1981" s="44"/>
      <c r="BN1981" s="43">
        <f>BJ1981</f>
        <v>2.2000000000000002</v>
      </c>
      <c r="BR1981" s="2" t="s">
        <v>10975</v>
      </c>
    </row>
    <row r="1982" spans="1:70" x14ac:dyDescent="0.2">
      <c r="A1982" t="s">
        <v>3929</v>
      </c>
      <c r="B1982" t="s">
        <v>10322</v>
      </c>
      <c r="C1982" t="s">
        <v>81</v>
      </c>
      <c r="D1982" t="s">
        <v>1490</v>
      </c>
      <c r="E1982" t="s">
        <v>70</v>
      </c>
      <c r="F1982" t="s">
        <v>183</v>
      </c>
      <c r="G1982" s="22">
        <v>56</v>
      </c>
      <c r="H1982" s="22">
        <v>54</v>
      </c>
      <c r="I1982" s="22">
        <f t="shared" si="178"/>
        <v>54</v>
      </c>
      <c r="J1982" s="22"/>
      <c r="K1982" s="149">
        <v>2</v>
      </c>
      <c r="L1982" s="90"/>
      <c r="M1982" s="2"/>
      <c r="N1982" t="s">
        <v>60</v>
      </c>
      <c r="O1982" t="s">
        <v>35</v>
      </c>
      <c r="P1982" t="s">
        <v>89</v>
      </c>
      <c r="Q1982" t="s">
        <v>3942</v>
      </c>
      <c r="U1982" s="2" t="s">
        <v>37</v>
      </c>
      <c r="V1982" t="s">
        <v>10328</v>
      </c>
      <c r="Y1982" s="90">
        <f t="shared" si="179"/>
        <v>65</v>
      </c>
      <c r="Z1982" s="2">
        <v>2</v>
      </c>
      <c r="AA1982" s="22">
        <v>65</v>
      </c>
      <c r="AB1982" s="22"/>
      <c r="AC1982" s="22"/>
      <c r="AD1982" s="22"/>
      <c r="AE1982" s="46" t="s">
        <v>8830</v>
      </c>
      <c r="AF1982" t="s">
        <v>9803</v>
      </c>
      <c r="AI1982" t="s">
        <v>303</v>
      </c>
      <c r="AK1982" t="s">
        <v>115</v>
      </c>
      <c r="AN1982" t="s">
        <v>465</v>
      </c>
      <c r="AU1982"/>
      <c r="AV1982" s="47">
        <v>30</v>
      </c>
      <c r="AW1982" s="2">
        <f>AA1982</f>
        <v>65</v>
      </c>
      <c r="AX1982"/>
      <c r="BC1982" s="173">
        <f>VLOOKUP(Y1982,系数表!A:C,3,0)</f>
        <v>1.1000000000000001</v>
      </c>
      <c r="BD1982" s="173">
        <f t="shared" si="180"/>
        <v>2.2000000000000002</v>
      </c>
      <c r="BE1982" s="173"/>
      <c r="BF1982" s="173"/>
      <c r="BG1982" s="166"/>
      <c r="BH1982" s="166"/>
      <c r="BI1982" s="160"/>
      <c r="BJ1982" s="43">
        <f t="shared" si="177"/>
        <v>2.2000000000000002</v>
      </c>
      <c r="BN1982" s="43">
        <f>BJ1982*AV1982/AW1982</f>
        <v>1.0153846153846153</v>
      </c>
      <c r="BR1982" s="2" t="s">
        <v>10975</v>
      </c>
    </row>
    <row r="1983" spans="1:70" x14ac:dyDescent="0.2">
      <c r="A1983" t="s">
        <v>3929</v>
      </c>
      <c r="B1983" t="s">
        <v>10322</v>
      </c>
      <c r="C1983" t="s">
        <v>81</v>
      </c>
      <c r="D1983" t="s">
        <v>1490</v>
      </c>
      <c r="E1983" t="s">
        <v>70</v>
      </c>
      <c r="F1983" t="s">
        <v>183</v>
      </c>
      <c r="G1983" s="22">
        <v>56</v>
      </c>
      <c r="H1983" s="22">
        <v>54</v>
      </c>
      <c r="I1983" s="22">
        <f t="shared" si="178"/>
        <v>54</v>
      </c>
      <c r="J1983" s="22"/>
      <c r="K1983" s="149">
        <v>2</v>
      </c>
      <c r="L1983" s="90"/>
      <c r="M1983" s="2"/>
      <c r="N1983" t="s">
        <v>60</v>
      </c>
      <c r="O1983" t="s">
        <v>35</v>
      </c>
      <c r="P1983" t="s">
        <v>89</v>
      </c>
      <c r="Q1983" t="s">
        <v>3933</v>
      </c>
      <c r="U1983" s="2" t="s">
        <v>37</v>
      </c>
      <c r="V1983" t="s">
        <v>10329</v>
      </c>
      <c r="Y1983" s="90">
        <f t="shared" si="179"/>
        <v>120</v>
      </c>
      <c r="Z1983" s="2">
        <v>4</v>
      </c>
      <c r="AA1983" s="22">
        <v>120</v>
      </c>
      <c r="AB1983" s="22"/>
      <c r="AC1983" s="22"/>
      <c r="AD1983" s="22"/>
      <c r="AE1983" s="22"/>
      <c r="AF1983" t="s">
        <v>3935</v>
      </c>
      <c r="AI1983" t="s">
        <v>3963</v>
      </c>
      <c r="AK1983" t="s">
        <v>115</v>
      </c>
      <c r="AN1983" t="s">
        <v>465</v>
      </c>
      <c r="AU1983"/>
      <c r="AV1983"/>
      <c r="AW1983"/>
      <c r="AX1983"/>
      <c r="BC1983" s="173">
        <f>VLOOKUP(Y1983,系数表!A:C,3,0)</f>
        <v>1.1000000000000001</v>
      </c>
      <c r="BD1983" s="173">
        <f t="shared" si="180"/>
        <v>2.2000000000000002</v>
      </c>
      <c r="BE1983" s="173"/>
      <c r="BF1983" s="173"/>
      <c r="BG1983" s="166"/>
      <c r="BH1983" s="166"/>
      <c r="BI1983" s="160"/>
      <c r="BJ1983" s="43">
        <f t="shared" si="177"/>
        <v>2.2000000000000002</v>
      </c>
      <c r="BK1983" s="44"/>
      <c r="BL1983" s="44"/>
      <c r="BM1983" s="44"/>
      <c r="BN1983" s="44"/>
      <c r="BR1983" s="2" t="s">
        <v>10975</v>
      </c>
    </row>
    <row r="1984" spans="1:70" x14ac:dyDescent="0.2">
      <c r="A1984" t="s">
        <v>3929</v>
      </c>
      <c r="B1984" t="s">
        <v>10322</v>
      </c>
      <c r="C1984" t="s">
        <v>81</v>
      </c>
      <c r="D1984" t="s">
        <v>1490</v>
      </c>
      <c r="E1984" t="s">
        <v>70</v>
      </c>
      <c r="F1984" t="s">
        <v>183</v>
      </c>
      <c r="G1984" s="22">
        <v>56</v>
      </c>
      <c r="H1984" s="22">
        <v>54</v>
      </c>
      <c r="I1984" s="22">
        <f t="shared" si="178"/>
        <v>54</v>
      </c>
      <c r="J1984" s="22"/>
      <c r="K1984" s="149">
        <v>2</v>
      </c>
      <c r="L1984" s="90"/>
      <c r="M1984" s="2"/>
      <c r="N1984" t="s">
        <v>60</v>
      </c>
      <c r="O1984" t="s">
        <v>35</v>
      </c>
      <c r="P1984" t="s">
        <v>89</v>
      </c>
      <c r="Q1984" t="s">
        <v>3958</v>
      </c>
      <c r="U1984" s="2" t="s">
        <v>37</v>
      </c>
      <c r="V1984" t="s">
        <v>10330</v>
      </c>
      <c r="Y1984" s="90">
        <f t="shared" si="179"/>
        <v>124</v>
      </c>
      <c r="Z1984" s="2">
        <v>4</v>
      </c>
      <c r="AA1984" s="22">
        <v>124</v>
      </c>
      <c r="AB1984" s="22"/>
      <c r="AC1984" s="22"/>
      <c r="AD1984" s="22"/>
      <c r="AE1984" s="22"/>
      <c r="AF1984" t="s">
        <v>3957</v>
      </c>
      <c r="AI1984" t="s">
        <v>303</v>
      </c>
      <c r="AK1984" t="s">
        <v>115</v>
      </c>
      <c r="AN1984" t="s">
        <v>465</v>
      </c>
      <c r="AU1984"/>
      <c r="AV1984"/>
      <c r="AW1984"/>
      <c r="AX1984"/>
      <c r="BC1984" s="173">
        <f>VLOOKUP(Y1984,系数表!A:C,3,0)</f>
        <v>1.1000000000000001</v>
      </c>
      <c r="BD1984" s="173">
        <f t="shared" si="180"/>
        <v>2.2000000000000002</v>
      </c>
      <c r="BE1984" s="173"/>
      <c r="BF1984" s="173"/>
      <c r="BG1984" s="166"/>
      <c r="BH1984" s="166"/>
      <c r="BI1984" s="160"/>
      <c r="BJ1984" s="43">
        <f t="shared" si="177"/>
        <v>2.2000000000000002</v>
      </c>
      <c r="BK1984" s="44"/>
      <c r="BL1984" s="44"/>
      <c r="BM1984" s="44"/>
      <c r="BN1984" s="44"/>
      <c r="BR1984" s="2" t="s">
        <v>10975</v>
      </c>
    </row>
    <row r="1985" spans="1:70" x14ac:dyDescent="0.2">
      <c r="A1985" t="s">
        <v>3929</v>
      </c>
      <c r="B1985" t="s">
        <v>10322</v>
      </c>
      <c r="C1985" t="s">
        <v>81</v>
      </c>
      <c r="D1985" t="s">
        <v>1490</v>
      </c>
      <c r="E1985" t="s">
        <v>70</v>
      </c>
      <c r="F1985" t="s">
        <v>183</v>
      </c>
      <c r="G1985" s="22">
        <v>56</v>
      </c>
      <c r="H1985" s="22">
        <v>54</v>
      </c>
      <c r="I1985" s="22">
        <f t="shared" si="178"/>
        <v>54</v>
      </c>
      <c r="J1985" s="22"/>
      <c r="K1985" s="149">
        <v>2</v>
      </c>
      <c r="L1985" s="90"/>
      <c r="M1985" s="2"/>
      <c r="N1985" t="s">
        <v>60</v>
      </c>
      <c r="O1985" t="s">
        <v>35</v>
      </c>
      <c r="P1985" t="s">
        <v>89</v>
      </c>
      <c r="Q1985" t="s">
        <v>3958</v>
      </c>
      <c r="U1985" s="2" t="s">
        <v>37</v>
      </c>
      <c r="V1985" t="s">
        <v>10331</v>
      </c>
      <c r="Y1985" s="90">
        <f t="shared" si="179"/>
        <v>130</v>
      </c>
      <c r="Z1985" s="2">
        <v>4</v>
      </c>
      <c r="AA1985" s="22">
        <v>130</v>
      </c>
      <c r="AB1985" s="22"/>
      <c r="AC1985" s="22"/>
      <c r="AD1985" s="22"/>
      <c r="AE1985" s="22"/>
      <c r="AF1985" t="s">
        <v>3960</v>
      </c>
      <c r="AI1985" t="s">
        <v>303</v>
      </c>
      <c r="AK1985" t="s">
        <v>115</v>
      </c>
      <c r="AN1985" t="s">
        <v>465</v>
      </c>
      <c r="AU1985"/>
      <c r="AV1985"/>
      <c r="AW1985"/>
      <c r="AX1985"/>
      <c r="BC1985" s="173">
        <f>VLOOKUP(Y1985,系数表!A:C,3,0)</f>
        <v>1.1000000000000001</v>
      </c>
      <c r="BD1985" s="173">
        <f t="shared" si="180"/>
        <v>2.2000000000000002</v>
      </c>
      <c r="BE1985" s="173"/>
      <c r="BF1985" s="173"/>
      <c r="BG1985" s="166"/>
      <c r="BH1985" s="166"/>
      <c r="BI1985" s="160"/>
      <c r="BJ1985" s="43">
        <f t="shared" si="177"/>
        <v>2.2000000000000002</v>
      </c>
      <c r="BK1985" s="44"/>
      <c r="BL1985" s="44"/>
      <c r="BM1985" s="44"/>
      <c r="BN1985" s="44"/>
      <c r="BR1985" s="2" t="s">
        <v>10975</v>
      </c>
    </row>
    <row r="1986" spans="1:70" x14ac:dyDescent="0.2">
      <c r="A1986" t="s">
        <v>3929</v>
      </c>
      <c r="B1986" t="s">
        <v>10322</v>
      </c>
      <c r="C1986" t="s">
        <v>81</v>
      </c>
      <c r="D1986" t="s">
        <v>1490</v>
      </c>
      <c r="E1986" t="s">
        <v>70</v>
      </c>
      <c r="F1986" t="s">
        <v>183</v>
      </c>
      <c r="G1986" s="22">
        <v>56</v>
      </c>
      <c r="H1986" s="22">
        <v>54</v>
      </c>
      <c r="I1986" s="22">
        <f t="shared" si="178"/>
        <v>54</v>
      </c>
      <c r="J1986" s="22"/>
      <c r="K1986" s="149">
        <v>2</v>
      </c>
      <c r="L1986" s="90"/>
      <c r="M1986" s="2"/>
      <c r="N1986" t="s">
        <v>60</v>
      </c>
      <c r="O1986" t="s">
        <v>35</v>
      </c>
      <c r="P1986" t="s">
        <v>89</v>
      </c>
      <c r="Q1986" t="s">
        <v>3945</v>
      </c>
      <c r="U1986" s="2" t="s">
        <v>37</v>
      </c>
      <c r="V1986" t="s">
        <v>10332</v>
      </c>
      <c r="Y1986" s="90">
        <f t="shared" si="179"/>
        <v>113</v>
      </c>
      <c r="Z1986" s="2">
        <v>4</v>
      </c>
      <c r="AA1986" s="22">
        <v>113</v>
      </c>
      <c r="AB1986" s="22"/>
      <c r="AC1986" s="22"/>
      <c r="AD1986" s="22"/>
      <c r="AE1986" s="22"/>
      <c r="AF1986" t="s">
        <v>3966</v>
      </c>
      <c r="AI1986" t="s">
        <v>303</v>
      </c>
      <c r="AK1986" t="s">
        <v>115</v>
      </c>
      <c r="AN1986" t="s">
        <v>465</v>
      </c>
      <c r="AU1986"/>
      <c r="AV1986"/>
      <c r="AW1986"/>
      <c r="AX1986"/>
      <c r="BC1986" s="173">
        <f>VLOOKUP(Y1986,系数表!A:C,3,0)</f>
        <v>1.1000000000000001</v>
      </c>
      <c r="BD1986" s="173">
        <f t="shared" si="180"/>
        <v>2.2000000000000002</v>
      </c>
      <c r="BE1986" s="173"/>
      <c r="BF1986" s="173"/>
      <c r="BG1986" s="166"/>
      <c r="BH1986" s="166"/>
      <c r="BI1986" s="160"/>
      <c r="BJ1986" s="43">
        <f t="shared" si="177"/>
        <v>2.2000000000000002</v>
      </c>
      <c r="BK1986" s="44"/>
      <c r="BL1986" s="44"/>
      <c r="BM1986" s="44"/>
      <c r="BN1986" s="44"/>
      <c r="BR1986" s="2" t="s">
        <v>10975</v>
      </c>
    </row>
    <row r="1987" spans="1:70" s="49" customFormat="1" x14ac:dyDescent="0.2">
      <c r="A1987" t="s">
        <v>3929</v>
      </c>
      <c r="B1987" t="s">
        <v>10322</v>
      </c>
      <c r="C1987" t="s">
        <v>81</v>
      </c>
      <c r="D1987" t="s">
        <v>1490</v>
      </c>
      <c r="E1987" t="s">
        <v>70</v>
      </c>
      <c r="F1987" t="s">
        <v>183</v>
      </c>
      <c r="G1987" s="22">
        <v>56</v>
      </c>
      <c r="H1987" s="22">
        <v>54</v>
      </c>
      <c r="I1987" s="22">
        <f t="shared" si="178"/>
        <v>54</v>
      </c>
      <c r="J1987" s="22"/>
      <c r="K1987" s="149">
        <v>2</v>
      </c>
      <c r="L1987" s="90"/>
      <c r="M1987" s="2"/>
      <c r="N1987" t="s">
        <v>60</v>
      </c>
      <c r="O1987" t="s">
        <v>35</v>
      </c>
      <c r="P1987" t="s">
        <v>89</v>
      </c>
      <c r="Q1987" t="s">
        <v>3945</v>
      </c>
      <c r="R1987"/>
      <c r="S1987"/>
      <c r="T1987"/>
      <c r="U1987" s="2" t="s">
        <v>37</v>
      </c>
      <c r="V1987" t="s">
        <v>10333</v>
      </c>
      <c r="W1987"/>
      <c r="X1987"/>
      <c r="Y1987" s="90">
        <f t="shared" si="179"/>
        <v>106</v>
      </c>
      <c r="Z1987" s="2">
        <v>4</v>
      </c>
      <c r="AA1987" s="22">
        <v>106</v>
      </c>
      <c r="AB1987" s="22"/>
      <c r="AC1987" s="22"/>
      <c r="AD1987" s="22"/>
      <c r="AE1987" s="22"/>
      <c r="AF1987" t="s">
        <v>3968</v>
      </c>
      <c r="AG1987"/>
      <c r="AH1987"/>
      <c r="AI1987" t="s">
        <v>303</v>
      </c>
      <c r="AJ1987"/>
      <c r="AK1987" t="s">
        <v>115</v>
      </c>
      <c r="AL1987"/>
      <c r="AM1987"/>
      <c r="AN1987" t="s">
        <v>465</v>
      </c>
      <c r="AO1987"/>
      <c r="AP1987"/>
      <c r="AQ1987"/>
      <c r="AR1987"/>
      <c r="AS1987"/>
      <c r="AT1987"/>
      <c r="AU1987"/>
      <c r="AV1987"/>
      <c r="AW1987"/>
      <c r="AX1987"/>
      <c r="AY1987" s="43"/>
      <c r="AZ1987" s="43"/>
      <c r="BA1987" s="43"/>
      <c r="BB1987" s="43"/>
      <c r="BC1987" s="173">
        <f>VLOOKUP(Y1987,系数表!A:C,3,0)</f>
        <v>1.1000000000000001</v>
      </c>
      <c r="BD1987" s="173">
        <f t="shared" si="180"/>
        <v>2.2000000000000002</v>
      </c>
      <c r="BE1987" s="173"/>
      <c r="BF1987" s="173"/>
      <c r="BG1987" s="166"/>
      <c r="BH1987" s="166"/>
      <c r="BI1987" s="160"/>
      <c r="BJ1987" s="43">
        <f t="shared" si="177"/>
        <v>2.2000000000000002</v>
      </c>
      <c r="BK1987" s="44"/>
      <c r="BL1987" s="44"/>
      <c r="BM1987" s="44"/>
      <c r="BN1987" s="44"/>
      <c r="BO1987" s="2"/>
      <c r="BP1987" s="2"/>
      <c r="BQ1987"/>
      <c r="BR1987" s="2" t="s">
        <v>10975</v>
      </c>
    </row>
    <row r="1988" spans="1:70" x14ac:dyDescent="0.2">
      <c r="A1988" t="s">
        <v>3929</v>
      </c>
      <c r="B1988" t="s">
        <v>10322</v>
      </c>
      <c r="C1988" t="s">
        <v>81</v>
      </c>
      <c r="D1988" t="s">
        <v>1490</v>
      </c>
      <c r="E1988" t="s">
        <v>70</v>
      </c>
      <c r="F1988" t="s">
        <v>183</v>
      </c>
      <c r="G1988" s="22">
        <v>56</v>
      </c>
      <c r="H1988" s="22">
        <v>54</v>
      </c>
      <c r="I1988" s="22">
        <f t="shared" si="178"/>
        <v>54</v>
      </c>
      <c r="J1988" s="22"/>
      <c r="K1988" s="149">
        <v>2</v>
      </c>
      <c r="L1988" s="90"/>
      <c r="M1988" s="2"/>
      <c r="N1988" t="s">
        <v>60</v>
      </c>
      <c r="O1988" t="s">
        <v>35</v>
      </c>
      <c r="P1988" t="s">
        <v>89</v>
      </c>
      <c r="Q1988" t="s">
        <v>3945</v>
      </c>
      <c r="U1988" s="2" t="s">
        <v>37</v>
      </c>
      <c r="V1988" t="s">
        <v>10334</v>
      </c>
      <c r="Y1988" s="90">
        <f t="shared" si="179"/>
        <v>115</v>
      </c>
      <c r="Z1988" s="2">
        <v>4</v>
      </c>
      <c r="AA1988" s="22">
        <v>115</v>
      </c>
      <c r="AB1988" s="22"/>
      <c r="AC1988" s="22"/>
      <c r="AD1988" s="22"/>
      <c r="AE1988" s="46" t="s">
        <v>8830</v>
      </c>
      <c r="AF1988" t="s">
        <v>10335</v>
      </c>
      <c r="AI1988" t="s">
        <v>303</v>
      </c>
      <c r="AK1988" t="s">
        <v>115</v>
      </c>
      <c r="AN1988" t="s">
        <v>465</v>
      </c>
      <c r="AU1988"/>
      <c r="AV1988" s="47">
        <v>57</v>
      </c>
      <c r="AW1988" s="2">
        <f>AA1988</f>
        <v>115</v>
      </c>
      <c r="AX1988"/>
      <c r="BC1988" s="173">
        <f>VLOOKUP(Y1988,系数表!A:C,3,0)</f>
        <v>1.1000000000000001</v>
      </c>
      <c r="BD1988" s="173">
        <f t="shared" ref="BD1988:BD2051" si="181">K1988*BC1988*ROUND(AA1988/Y1988,0)</f>
        <v>2.2000000000000002</v>
      </c>
      <c r="BE1988" s="173"/>
      <c r="BF1988" s="173"/>
      <c r="BG1988" s="166"/>
      <c r="BH1988" s="166"/>
      <c r="BI1988" s="160"/>
      <c r="BJ1988" s="43">
        <f t="shared" ref="BJ1988:BJ2051" si="182">BD1988+BF1988</f>
        <v>2.2000000000000002</v>
      </c>
      <c r="BN1988" s="43">
        <f>BJ1988*AV1988/AW1988</f>
        <v>1.0904347826086958</v>
      </c>
      <c r="BR1988" s="2" t="s">
        <v>10975</v>
      </c>
    </row>
    <row r="1989" spans="1:70" x14ac:dyDescent="0.2">
      <c r="A1989" t="s">
        <v>3929</v>
      </c>
      <c r="B1989" t="s">
        <v>10322</v>
      </c>
      <c r="C1989" t="s">
        <v>81</v>
      </c>
      <c r="D1989" t="s">
        <v>1490</v>
      </c>
      <c r="E1989" t="s">
        <v>70</v>
      </c>
      <c r="F1989" t="s">
        <v>183</v>
      </c>
      <c r="G1989" s="22">
        <v>56</v>
      </c>
      <c r="H1989" s="22">
        <v>54</v>
      </c>
      <c r="I1989" s="22">
        <f t="shared" ref="I1989:I2052" si="183">H1989-J1989</f>
        <v>54</v>
      </c>
      <c r="J1989" s="22"/>
      <c r="K1989" s="149">
        <v>2</v>
      </c>
      <c r="L1989" s="90"/>
      <c r="M1989" s="2"/>
      <c r="N1989" t="s">
        <v>60</v>
      </c>
      <c r="O1989" t="s">
        <v>35</v>
      </c>
      <c r="P1989" t="s">
        <v>89</v>
      </c>
      <c r="Q1989" t="s">
        <v>3964</v>
      </c>
      <c r="U1989" s="2" t="s">
        <v>37</v>
      </c>
      <c r="V1989" t="s">
        <v>10336</v>
      </c>
      <c r="Y1989" s="90">
        <f t="shared" si="179"/>
        <v>91</v>
      </c>
      <c r="Z1989" s="2">
        <v>3</v>
      </c>
      <c r="AA1989" s="22">
        <v>91</v>
      </c>
      <c r="AB1989" s="22"/>
      <c r="AC1989" s="22"/>
      <c r="AD1989" s="22"/>
      <c r="AE1989" s="22"/>
      <c r="AF1989" t="s">
        <v>673</v>
      </c>
      <c r="AI1989" t="s">
        <v>303</v>
      </c>
      <c r="AK1989" t="s">
        <v>115</v>
      </c>
      <c r="AN1989" t="s">
        <v>465</v>
      </c>
      <c r="AU1989"/>
      <c r="AV1989"/>
      <c r="AW1989"/>
      <c r="AX1989"/>
      <c r="BC1989" s="173">
        <f>VLOOKUP(Y1989,系数表!A:C,3,0)</f>
        <v>1.1000000000000001</v>
      </c>
      <c r="BD1989" s="173">
        <f t="shared" si="181"/>
        <v>2.2000000000000002</v>
      </c>
      <c r="BE1989" s="173"/>
      <c r="BF1989" s="173"/>
      <c r="BG1989" s="166"/>
      <c r="BH1989" s="166"/>
      <c r="BI1989" s="160"/>
      <c r="BJ1989" s="43">
        <f t="shared" si="182"/>
        <v>2.2000000000000002</v>
      </c>
      <c r="BK1989" s="44"/>
      <c r="BL1989" s="44"/>
      <c r="BM1989" s="44"/>
      <c r="BN1989" s="44"/>
      <c r="BR1989" s="2" t="s">
        <v>10975</v>
      </c>
    </row>
    <row r="1990" spans="1:70" x14ac:dyDescent="0.2">
      <c r="A1990" t="s">
        <v>3929</v>
      </c>
      <c r="B1990" t="s">
        <v>10322</v>
      </c>
      <c r="C1990" t="s">
        <v>81</v>
      </c>
      <c r="D1990" t="s">
        <v>1490</v>
      </c>
      <c r="E1990" t="s">
        <v>70</v>
      </c>
      <c r="F1990" t="s">
        <v>183</v>
      </c>
      <c r="G1990" s="22">
        <v>56</v>
      </c>
      <c r="H1990" s="22">
        <v>54</v>
      </c>
      <c r="I1990" s="22">
        <f t="shared" si="183"/>
        <v>54</v>
      </c>
      <c r="J1990" s="22"/>
      <c r="K1990" s="149">
        <v>2</v>
      </c>
      <c r="L1990" s="90"/>
      <c r="M1990" s="2"/>
      <c r="N1990" t="s">
        <v>60</v>
      </c>
      <c r="O1990" t="s">
        <v>35</v>
      </c>
      <c r="P1990" t="s">
        <v>89</v>
      </c>
      <c r="Q1990" t="s">
        <v>3958</v>
      </c>
      <c r="U1990" s="2" t="s">
        <v>37</v>
      </c>
      <c r="V1990" t="s">
        <v>10337</v>
      </c>
      <c r="Y1990" s="90">
        <f t="shared" si="179"/>
        <v>97</v>
      </c>
      <c r="Z1990" s="2">
        <v>3</v>
      </c>
      <c r="AA1990" s="22">
        <v>97</v>
      </c>
      <c r="AB1990" s="22"/>
      <c r="AC1990" s="22"/>
      <c r="AD1990" s="22"/>
      <c r="AE1990" s="22"/>
      <c r="AF1990" t="s">
        <v>1440</v>
      </c>
      <c r="AI1990" t="s">
        <v>303</v>
      </c>
      <c r="AK1990" t="s">
        <v>115</v>
      </c>
      <c r="AN1990" t="s">
        <v>465</v>
      </c>
      <c r="AU1990"/>
      <c r="AV1990"/>
      <c r="AW1990"/>
      <c r="AX1990"/>
      <c r="BC1990" s="173">
        <f>VLOOKUP(Y1990,系数表!A:C,3,0)</f>
        <v>1.1000000000000001</v>
      </c>
      <c r="BD1990" s="173">
        <f t="shared" si="181"/>
        <v>2.2000000000000002</v>
      </c>
      <c r="BE1990" s="173"/>
      <c r="BF1990" s="173"/>
      <c r="BG1990" s="166"/>
      <c r="BH1990" s="166"/>
      <c r="BI1990" s="160"/>
      <c r="BJ1990" s="43">
        <f t="shared" si="182"/>
        <v>2.2000000000000002</v>
      </c>
      <c r="BK1990" s="44"/>
      <c r="BL1990" s="44"/>
      <c r="BM1990" s="44"/>
      <c r="BN1990" s="44"/>
      <c r="BR1990" s="2" t="s">
        <v>10975</v>
      </c>
    </row>
    <row r="1991" spans="1:70" x14ac:dyDescent="0.2">
      <c r="A1991" t="s">
        <v>3929</v>
      </c>
      <c r="B1991" t="s">
        <v>3974</v>
      </c>
      <c r="C1991" t="s">
        <v>81</v>
      </c>
      <c r="D1991" t="s">
        <v>1490</v>
      </c>
      <c r="E1991" t="s">
        <v>70</v>
      </c>
      <c r="F1991" t="s">
        <v>335</v>
      </c>
      <c r="G1991" s="22">
        <v>64</v>
      </c>
      <c r="H1991" s="22">
        <v>62</v>
      </c>
      <c r="I1991" s="22">
        <f t="shared" si="183"/>
        <v>62</v>
      </c>
      <c r="J1991" s="22"/>
      <c r="K1991" s="149">
        <v>2</v>
      </c>
      <c r="L1991" s="90"/>
      <c r="M1991" s="2"/>
      <c r="N1991" t="s">
        <v>60</v>
      </c>
      <c r="O1991" t="s">
        <v>35</v>
      </c>
      <c r="P1991" t="s">
        <v>89</v>
      </c>
      <c r="Q1991" t="s">
        <v>3927</v>
      </c>
      <c r="U1991" s="2" t="s">
        <v>37</v>
      </c>
      <c r="V1991" t="s">
        <v>3975</v>
      </c>
      <c r="Y1991" s="90">
        <f t="shared" si="179"/>
        <v>87</v>
      </c>
      <c r="Z1991" s="2">
        <v>2</v>
      </c>
      <c r="AA1991" s="22">
        <v>87</v>
      </c>
      <c r="AB1991" s="22"/>
      <c r="AC1991" s="22"/>
      <c r="AD1991" s="22"/>
      <c r="AE1991" s="22"/>
      <c r="AF1991" t="s">
        <v>4180</v>
      </c>
      <c r="AI1991" t="s">
        <v>677</v>
      </c>
      <c r="AK1991" t="s">
        <v>336</v>
      </c>
      <c r="AN1991" t="s">
        <v>465</v>
      </c>
      <c r="AU1991"/>
      <c r="AV1991"/>
      <c r="AW1991"/>
      <c r="AX1991"/>
      <c r="BC1991" s="173">
        <f>VLOOKUP(Y1991,系数表!A:C,3,0)</f>
        <v>1.1000000000000001</v>
      </c>
      <c r="BD1991" s="173">
        <f t="shared" si="181"/>
        <v>2.2000000000000002</v>
      </c>
      <c r="BE1991" s="173"/>
      <c r="BF1991" s="173"/>
      <c r="BG1991" s="166"/>
      <c r="BH1991" s="166"/>
      <c r="BI1991" s="160"/>
      <c r="BJ1991" s="43">
        <f t="shared" si="182"/>
        <v>2.2000000000000002</v>
      </c>
      <c r="BK1991" s="44"/>
      <c r="BL1991" s="44"/>
      <c r="BM1991" s="44"/>
      <c r="BN1991" s="44"/>
      <c r="BR1991" s="2" t="s">
        <v>10975</v>
      </c>
    </row>
    <row r="1992" spans="1:70" x14ac:dyDescent="0.2">
      <c r="A1992" t="s">
        <v>3929</v>
      </c>
      <c r="B1992" t="s">
        <v>3974</v>
      </c>
      <c r="C1992" t="s">
        <v>81</v>
      </c>
      <c r="D1992" t="s">
        <v>1490</v>
      </c>
      <c r="E1992" t="s">
        <v>70</v>
      </c>
      <c r="F1992" t="s">
        <v>335</v>
      </c>
      <c r="G1992" s="22">
        <v>64</v>
      </c>
      <c r="H1992" s="22">
        <v>62</v>
      </c>
      <c r="I1992" s="22">
        <f t="shared" si="183"/>
        <v>62</v>
      </c>
      <c r="J1992" s="22"/>
      <c r="K1992" s="149">
        <v>2</v>
      </c>
      <c r="L1992" s="90"/>
      <c r="M1992" s="2"/>
      <c r="N1992" t="s">
        <v>60</v>
      </c>
      <c r="O1992" t="s">
        <v>35</v>
      </c>
      <c r="P1992" t="s">
        <v>89</v>
      </c>
      <c r="Q1992" t="s">
        <v>3927</v>
      </c>
      <c r="U1992" s="2" t="s">
        <v>37</v>
      </c>
      <c r="V1992" t="s">
        <v>3977</v>
      </c>
      <c r="Y1992" s="90">
        <f t="shared" si="179"/>
        <v>54</v>
      </c>
      <c r="Z1992" s="2">
        <v>1</v>
      </c>
      <c r="AA1992" s="22">
        <v>54</v>
      </c>
      <c r="AB1992" s="22"/>
      <c r="AC1992" s="22"/>
      <c r="AD1992" s="22"/>
      <c r="AE1992" s="22"/>
      <c r="AF1992" t="s">
        <v>4182</v>
      </c>
      <c r="AI1992" t="s">
        <v>677</v>
      </c>
      <c r="AK1992" t="s">
        <v>336</v>
      </c>
      <c r="AN1992" t="s">
        <v>465</v>
      </c>
      <c r="AU1992"/>
      <c r="AV1992"/>
      <c r="AW1992"/>
      <c r="AX1992"/>
      <c r="BC1992" s="173">
        <f>VLOOKUP(Y1992,系数表!A:C,3,0)</f>
        <v>1.1000000000000001</v>
      </c>
      <c r="BD1992" s="173">
        <f t="shared" si="181"/>
        <v>2.2000000000000002</v>
      </c>
      <c r="BE1992" s="173"/>
      <c r="BF1992" s="173"/>
      <c r="BG1992" s="166"/>
      <c r="BH1992" s="166"/>
      <c r="BI1992" s="160"/>
      <c r="BJ1992" s="43">
        <f t="shared" si="182"/>
        <v>2.2000000000000002</v>
      </c>
      <c r="BK1992" s="44"/>
      <c r="BL1992" s="44"/>
      <c r="BM1992" s="44"/>
      <c r="BN1992" s="44"/>
      <c r="BR1992" s="2" t="s">
        <v>10975</v>
      </c>
    </row>
    <row r="1993" spans="1:70" x14ac:dyDescent="0.2">
      <c r="A1993" t="s">
        <v>3929</v>
      </c>
      <c r="B1993" t="s">
        <v>3974</v>
      </c>
      <c r="C1993" t="s">
        <v>81</v>
      </c>
      <c r="D1993" t="s">
        <v>1490</v>
      </c>
      <c r="E1993" t="s">
        <v>70</v>
      </c>
      <c r="F1993" t="s">
        <v>335</v>
      </c>
      <c r="G1993" s="22">
        <v>64</v>
      </c>
      <c r="H1993" s="22">
        <v>62</v>
      </c>
      <c r="I1993" s="22">
        <f t="shared" si="183"/>
        <v>62</v>
      </c>
      <c r="J1993" s="22"/>
      <c r="K1993" s="149">
        <v>2</v>
      </c>
      <c r="L1993" s="90"/>
      <c r="M1993" s="2"/>
      <c r="N1993" t="s">
        <v>60</v>
      </c>
      <c r="O1993" t="s">
        <v>35</v>
      </c>
      <c r="P1993" t="s">
        <v>89</v>
      </c>
      <c r="Q1993" t="s">
        <v>3976</v>
      </c>
      <c r="U1993" s="2" t="s">
        <v>37</v>
      </c>
      <c r="V1993" t="s">
        <v>3978</v>
      </c>
      <c r="Y1993" s="90">
        <f t="shared" si="179"/>
        <v>115</v>
      </c>
      <c r="Z1993" s="2">
        <v>4</v>
      </c>
      <c r="AA1993" s="74">
        <f>107+8</f>
        <v>115</v>
      </c>
      <c r="AB1993" s="22"/>
      <c r="AC1993" s="22"/>
      <c r="AD1993" s="22"/>
      <c r="AE1993" s="45" t="s">
        <v>8719</v>
      </c>
      <c r="AF1993" t="s">
        <v>5401</v>
      </c>
      <c r="AI1993" t="s">
        <v>677</v>
      </c>
      <c r="AK1993" t="s">
        <v>336</v>
      </c>
      <c r="AN1993" t="s">
        <v>465</v>
      </c>
      <c r="AU1993"/>
      <c r="AX1993"/>
      <c r="BC1993" s="173">
        <f>VLOOKUP(Y1993,系数表!A:C,3,0)</f>
        <v>1.1000000000000001</v>
      </c>
      <c r="BD1993" s="173">
        <f t="shared" si="181"/>
        <v>2.2000000000000002</v>
      </c>
      <c r="BE1993" s="173"/>
      <c r="BF1993" s="173"/>
      <c r="BG1993" s="166"/>
      <c r="BH1993" s="166"/>
      <c r="BI1993" s="160"/>
      <c r="BJ1993" s="43">
        <f t="shared" si="182"/>
        <v>2.2000000000000002</v>
      </c>
      <c r="BK1993" s="44"/>
      <c r="BL1993" s="44"/>
      <c r="BM1993" s="44"/>
      <c r="BN1993" s="43">
        <f>BJ1993</f>
        <v>2.2000000000000002</v>
      </c>
      <c r="BR1993" s="2" t="s">
        <v>10975</v>
      </c>
    </row>
    <row r="1994" spans="1:70" x14ac:dyDescent="0.2">
      <c r="A1994" t="s">
        <v>3929</v>
      </c>
      <c r="B1994" t="s">
        <v>3974</v>
      </c>
      <c r="C1994" t="s">
        <v>81</v>
      </c>
      <c r="D1994" t="s">
        <v>1490</v>
      </c>
      <c r="E1994" t="s">
        <v>70</v>
      </c>
      <c r="F1994" t="s">
        <v>335</v>
      </c>
      <c r="G1994" s="22">
        <v>64</v>
      </c>
      <c r="H1994" s="22">
        <v>62</v>
      </c>
      <c r="I1994" s="22">
        <f t="shared" si="183"/>
        <v>62</v>
      </c>
      <c r="J1994" s="22"/>
      <c r="K1994" s="149">
        <v>2</v>
      </c>
      <c r="L1994" s="90"/>
      <c r="M1994" s="2"/>
      <c r="N1994" t="s">
        <v>60</v>
      </c>
      <c r="O1994" t="s">
        <v>35</v>
      </c>
      <c r="P1994" t="s">
        <v>89</v>
      </c>
      <c r="Q1994" t="s">
        <v>3976</v>
      </c>
      <c r="U1994" s="2" t="s">
        <v>37</v>
      </c>
      <c r="V1994" t="s">
        <v>3980</v>
      </c>
      <c r="Y1994" s="90">
        <f t="shared" si="179"/>
        <v>115</v>
      </c>
      <c r="Z1994" s="2">
        <v>4</v>
      </c>
      <c r="AA1994" s="22">
        <v>115</v>
      </c>
      <c r="AB1994" s="22"/>
      <c r="AC1994" s="22"/>
      <c r="AD1994" s="22"/>
      <c r="AE1994" s="22"/>
      <c r="AF1994" t="s">
        <v>7546</v>
      </c>
      <c r="AI1994" t="s">
        <v>677</v>
      </c>
      <c r="AK1994" t="s">
        <v>336</v>
      </c>
      <c r="AN1994" t="s">
        <v>465</v>
      </c>
      <c r="AU1994"/>
      <c r="AV1994"/>
      <c r="AW1994"/>
      <c r="AX1994"/>
      <c r="BC1994" s="173">
        <f>VLOOKUP(Y1994,系数表!A:C,3,0)</f>
        <v>1.1000000000000001</v>
      </c>
      <c r="BD1994" s="173">
        <f t="shared" si="181"/>
        <v>2.2000000000000002</v>
      </c>
      <c r="BE1994" s="173"/>
      <c r="BF1994" s="173"/>
      <c r="BG1994" s="166"/>
      <c r="BH1994" s="166"/>
      <c r="BI1994" s="160"/>
      <c r="BJ1994" s="43">
        <f t="shared" si="182"/>
        <v>2.2000000000000002</v>
      </c>
      <c r="BK1994" s="44"/>
      <c r="BL1994" s="44"/>
      <c r="BM1994" s="44"/>
      <c r="BN1994" s="44"/>
      <c r="BR1994" s="2" t="s">
        <v>10975</v>
      </c>
    </row>
    <row r="1995" spans="1:70" x14ac:dyDescent="0.2">
      <c r="A1995" t="s">
        <v>3929</v>
      </c>
      <c r="B1995" t="s">
        <v>3974</v>
      </c>
      <c r="C1995" t="s">
        <v>81</v>
      </c>
      <c r="D1995" t="s">
        <v>1490</v>
      </c>
      <c r="E1995" t="s">
        <v>70</v>
      </c>
      <c r="F1995" t="s">
        <v>335</v>
      </c>
      <c r="G1995" s="22">
        <v>64</v>
      </c>
      <c r="H1995" s="22">
        <v>62</v>
      </c>
      <c r="I1995" s="22">
        <f t="shared" si="183"/>
        <v>62</v>
      </c>
      <c r="J1995" s="22"/>
      <c r="K1995" s="149">
        <v>2</v>
      </c>
      <c r="L1995" s="90"/>
      <c r="M1995" s="2"/>
      <c r="N1995" t="s">
        <v>60</v>
      </c>
      <c r="O1995" t="s">
        <v>35</v>
      </c>
      <c r="P1995" t="s">
        <v>89</v>
      </c>
      <c r="Q1995" t="s">
        <v>10338</v>
      </c>
      <c r="U1995" s="2" t="s">
        <v>37</v>
      </c>
      <c r="V1995" t="s">
        <v>3981</v>
      </c>
      <c r="Y1995" s="90">
        <f t="shared" si="179"/>
        <v>80</v>
      </c>
      <c r="Z1995" s="2">
        <v>3</v>
      </c>
      <c r="AA1995" s="74">
        <f>77+3</f>
        <v>80</v>
      </c>
      <c r="AB1995" s="22"/>
      <c r="AC1995" s="22"/>
      <c r="AD1995" s="22"/>
      <c r="AE1995" s="22"/>
      <c r="AF1995" t="s">
        <v>10339</v>
      </c>
      <c r="AI1995" t="s">
        <v>677</v>
      </c>
      <c r="AK1995" t="s">
        <v>336</v>
      </c>
      <c r="AN1995" t="s">
        <v>465</v>
      </c>
      <c r="AU1995"/>
      <c r="AV1995"/>
      <c r="AW1995"/>
      <c r="AX1995"/>
      <c r="BC1995" s="173">
        <f>VLOOKUP(Y1995,系数表!A:C,3,0)</f>
        <v>1.1000000000000001</v>
      </c>
      <c r="BD1995" s="173">
        <f t="shared" si="181"/>
        <v>2.2000000000000002</v>
      </c>
      <c r="BE1995" s="173"/>
      <c r="BF1995" s="173"/>
      <c r="BG1995" s="166"/>
      <c r="BH1995" s="166"/>
      <c r="BI1995" s="160"/>
      <c r="BJ1995" s="43">
        <f t="shared" si="182"/>
        <v>2.2000000000000002</v>
      </c>
      <c r="BK1995" s="44"/>
      <c r="BL1995" s="44"/>
      <c r="BM1995" s="44"/>
      <c r="BN1995" s="44"/>
      <c r="BR1995" s="2" t="s">
        <v>10975</v>
      </c>
    </row>
    <row r="1996" spans="1:70" s="49" customFormat="1" x14ac:dyDescent="0.2">
      <c r="A1996" t="s">
        <v>3929</v>
      </c>
      <c r="B1996" t="s">
        <v>3974</v>
      </c>
      <c r="C1996" t="s">
        <v>81</v>
      </c>
      <c r="D1996" t="s">
        <v>1490</v>
      </c>
      <c r="E1996" t="s">
        <v>70</v>
      </c>
      <c r="F1996" t="s">
        <v>335</v>
      </c>
      <c r="G1996" s="22">
        <v>64</v>
      </c>
      <c r="H1996" s="22">
        <v>62</v>
      </c>
      <c r="I1996" s="22">
        <f t="shared" si="183"/>
        <v>62</v>
      </c>
      <c r="J1996" s="22"/>
      <c r="K1996" s="149">
        <v>2</v>
      </c>
      <c r="L1996" s="90"/>
      <c r="M1996" s="2"/>
      <c r="N1996" t="s">
        <v>60</v>
      </c>
      <c r="O1996" t="s">
        <v>35</v>
      </c>
      <c r="P1996" t="s">
        <v>89</v>
      </c>
      <c r="Q1996" t="s">
        <v>10338</v>
      </c>
      <c r="R1996"/>
      <c r="S1996"/>
      <c r="T1996"/>
      <c r="U1996" s="2" t="s">
        <v>37</v>
      </c>
      <c r="V1996" t="s">
        <v>10340</v>
      </c>
      <c r="W1996"/>
      <c r="X1996"/>
      <c r="Y1996" s="90">
        <f t="shared" si="179"/>
        <v>120</v>
      </c>
      <c r="Z1996" s="2">
        <v>4</v>
      </c>
      <c r="AA1996" s="22">
        <v>120</v>
      </c>
      <c r="AB1996" s="22"/>
      <c r="AC1996" s="22"/>
      <c r="AD1996" s="22"/>
      <c r="AE1996" s="22"/>
      <c r="AF1996" t="s">
        <v>418</v>
      </c>
      <c r="AG1996"/>
      <c r="AH1996"/>
      <c r="AI1996" t="s">
        <v>677</v>
      </c>
      <c r="AJ1996"/>
      <c r="AK1996" t="s">
        <v>336</v>
      </c>
      <c r="AL1996"/>
      <c r="AM1996"/>
      <c r="AN1996" t="s">
        <v>465</v>
      </c>
      <c r="AO1996"/>
      <c r="AP1996"/>
      <c r="AQ1996"/>
      <c r="AR1996"/>
      <c r="AS1996"/>
      <c r="AT1996"/>
      <c r="AU1996"/>
      <c r="AV1996"/>
      <c r="AW1996"/>
      <c r="AX1996"/>
      <c r="AY1996" s="43"/>
      <c r="AZ1996" s="43"/>
      <c r="BA1996" s="43"/>
      <c r="BB1996" s="43"/>
      <c r="BC1996" s="173">
        <f>VLOOKUP(Y1996,系数表!A:C,3,0)</f>
        <v>1.1000000000000001</v>
      </c>
      <c r="BD1996" s="173">
        <f t="shared" si="181"/>
        <v>2.2000000000000002</v>
      </c>
      <c r="BE1996" s="173"/>
      <c r="BF1996" s="173"/>
      <c r="BG1996" s="166"/>
      <c r="BH1996" s="166"/>
      <c r="BI1996" s="160"/>
      <c r="BJ1996" s="43">
        <f t="shared" si="182"/>
        <v>2.2000000000000002</v>
      </c>
      <c r="BK1996" s="44"/>
      <c r="BL1996" s="44"/>
      <c r="BM1996" s="44"/>
      <c r="BN1996" s="44"/>
      <c r="BO1996" s="2"/>
      <c r="BP1996" s="2"/>
      <c r="BQ1996"/>
      <c r="BR1996" s="2" t="s">
        <v>10975</v>
      </c>
    </row>
    <row r="1997" spans="1:70" x14ac:dyDescent="0.2">
      <c r="A1997" t="s">
        <v>3929</v>
      </c>
      <c r="B1997" t="s">
        <v>3974</v>
      </c>
      <c r="C1997" t="s">
        <v>81</v>
      </c>
      <c r="D1997" t="s">
        <v>1490</v>
      </c>
      <c r="E1997" t="s">
        <v>70</v>
      </c>
      <c r="F1997" t="s">
        <v>335</v>
      </c>
      <c r="G1997" s="22">
        <v>64</v>
      </c>
      <c r="H1997" s="22">
        <v>62</v>
      </c>
      <c r="I1997" s="22">
        <f t="shared" si="183"/>
        <v>62</v>
      </c>
      <c r="J1997" s="22"/>
      <c r="K1997" s="149">
        <v>2</v>
      </c>
      <c r="L1997" s="90"/>
      <c r="M1997" s="2"/>
      <c r="N1997" t="s">
        <v>60</v>
      </c>
      <c r="O1997" t="s">
        <v>35</v>
      </c>
      <c r="P1997" t="s">
        <v>89</v>
      </c>
      <c r="Q1997" t="s">
        <v>3964</v>
      </c>
      <c r="U1997" s="2" t="s">
        <v>37</v>
      </c>
      <c r="V1997" t="s">
        <v>10341</v>
      </c>
      <c r="Y1997" s="90">
        <f t="shared" si="179"/>
        <v>78</v>
      </c>
      <c r="Z1997" s="2">
        <v>3</v>
      </c>
      <c r="AA1997" s="22">
        <v>78</v>
      </c>
      <c r="AB1997" s="22"/>
      <c r="AC1997" s="22"/>
      <c r="AD1997" s="22"/>
      <c r="AE1997" s="22"/>
      <c r="AF1997" t="s">
        <v>394</v>
      </c>
      <c r="AI1997" t="s">
        <v>677</v>
      </c>
      <c r="AK1997" t="s">
        <v>336</v>
      </c>
      <c r="AN1997" t="s">
        <v>465</v>
      </c>
      <c r="AU1997"/>
      <c r="AV1997"/>
      <c r="AW1997"/>
      <c r="AX1997"/>
      <c r="BC1997" s="173">
        <f>VLOOKUP(Y1997,系数表!A:C,3,0)</f>
        <v>1.1000000000000001</v>
      </c>
      <c r="BD1997" s="173">
        <f t="shared" si="181"/>
        <v>2.2000000000000002</v>
      </c>
      <c r="BE1997" s="173"/>
      <c r="BF1997" s="173"/>
      <c r="BG1997" s="166"/>
      <c r="BH1997" s="166"/>
      <c r="BI1997" s="160"/>
      <c r="BJ1997" s="43">
        <f t="shared" si="182"/>
        <v>2.2000000000000002</v>
      </c>
      <c r="BK1997" s="44"/>
      <c r="BL1997" s="44"/>
      <c r="BM1997" s="44"/>
      <c r="BN1997" s="44"/>
      <c r="BR1997" s="2" t="s">
        <v>10975</v>
      </c>
    </row>
    <row r="1998" spans="1:70" x14ac:dyDescent="0.2">
      <c r="A1998" t="s">
        <v>3929</v>
      </c>
      <c r="B1998" t="s">
        <v>3974</v>
      </c>
      <c r="C1998" t="s">
        <v>81</v>
      </c>
      <c r="D1998" t="s">
        <v>1490</v>
      </c>
      <c r="E1998" t="s">
        <v>70</v>
      </c>
      <c r="F1998" t="s">
        <v>335</v>
      </c>
      <c r="G1998" s="22">
        <v>64</v>
      </c>
      <c r="H1998" s="22">
        <v>62</v>
      </c>
      <c r="I1998" s="22">
        <f t="shared" si="183"/>
        <v>62</v>
      </c>
      <c r="J1998" s="22"/>
      <c r="K1998" s="149">
        <v>2</v>
      </c>
      <c r="L1998" s="90"/>
      <c r="M1998" s="2"/>
      <c r="N1998" t="s">
        <v>60</v>
      </c>
      <c r="O1998" t="s">
        <v>35</v>
      </c>
      <c r="P1998" t="s">
        <v>89</v>
      </c>
      <c r="Q1998" t="s">
        <v>3964</v>
      </c>
      <c r="U1998" s="2" t="s">
        <v>37</v>
      </c>
      <c r="V1998" t="s">
        <v>10342</v>
      </c>
      <c r="Y1998" s="90">
        <f t="shared" si="179"/>
        <v>85</v>
      </c>
      <c r="Z1998" s="2">
        <v>3</v>
      </c>
      <c r="AA1998" s="22">
        <v>85</v>
      </c>
      <c r="AB1998" s="22"/>
      <c r="AC1998" s="22"/>
      <c r="AD1998" s="22"/>
      <c r="AE1998" s="22"/>
      <c r="AF1998" t="s">
        <v>424</v>
      </c>
      <c r="AI1998" t="s">
        <v>677</v>
      </c>
      <c r="AK1998" t="s">
        <v>336</v>
      </c>
      <c r="AN1998" t="s">
        <v>465</v>
      </c>
      <c r="AU1998"/>
      <c r="AV1998"/>
      <c r="AW1998"/>
      <c r="AX1998"/>
      <c r="BC1998" s="173">
        <f>VLOOKUP(Y1998,系数表!A:C,3,0)</f>
        <v>1.1000000000000001</v>
      </c>
      <c r="BD1998" s="173">
        <f t="shared" si="181"/>
        <v>2.2000000000000002</v>
      </c>
      <c r="BE1998" s="173"/>
      <c r="BF1998" s="173"/>
      <c r="BG1998" s="166"/>
      <c r="BH1998" s="166"/>
      <c r="BI1998" s="160"/>
      <c r="BJ1998" s="43">
        <f t="shared" si="182"/>
        <v>2.2000000000000002</v>
      </c>
      <c r="BK1998" s="44"/>
      <c r="BL1998" s="44"/>
      <c r="BM1998" s="44"/>
      <c r="BN1998" s="44"/>
      <c r="BR1998" s="2" t="s">
        <v>10975</v>
      </c>
    </row>
    <row r="1999" spans="1:70" x14ac:dyDescent="0.2">
      <c r="A1999" t="s">
        <v>3929</v>
      </c>
      <c r="B1999" t="s">
        <v>3974</v>
      </c>
      <c r="C1999" t="s">
        <v>81</v>
      </c>
      <c r="D1999" t="s">
        <v>1490</v>
      </c>
      <c r="E1999" t="s">
        <v>70</v>
      </c>
      <c r="F1999" t="s">
        <v>335</v>
      </c>
      <c r="G1999" s="22">
        <v>64</v>
      </c>
      <c r="H1999" s="22">
        <v>62</v>
      </c>
      <c r="I1999" s="22">
        <f t="shared" si="183"/>
        <v>62</v>
      </c>
      <c r="J1999" s="22"/>
      <c r="K1999" s="149">
        <v>2</v>
      </c>
      <c r="L1999" s="90"/>
      <c r="M1999" s="2"/>
      <c r="N1999" t="s">
        <v>60</v>
      </c>
      <c r="O1999" t="s">
        <v>35</v>
      </c>
      <c r="P1999" t="s">
        <v>89</v>
      </c>
      <c r="Q1999" t="s">
        <v>3979</v>
      </c>
      <c r="U1999" s="2" t="s">
        <v>37</v>
      </c>
      <c r="V1999" t="s">
        <v>10343</v>
      </c>
      <c r="Y1999" s="90">
        <f t="shared" si="179"/>
        <v>157</v>
      </c>
      <c r="Z1999" s="2">
        <v>4</v>
      </c>
      <c r="AA1999" s="22">
        <v>157</v>
      </c>
      <c r="AB1999" s="22"/>
      <c r="AC1999" s="22"/>
      <c r="AD1999" s="22"/>
      <c r="AE1999" s="45" t="s">
        <v>8719</v>
      </c>
      <c r="AF1999" t="s">
        <v>1497</v>
      </c>
      <c r="AI1999" t="s">
        <v>677</v>
      </c>
      <c r="AK1999" t="s">
        <v>336</v>
      </c>
      <c r="AN1999" t="s">
        <v>465</v>
      </c>
      <c r="AU1999"/>
      <c r="AX1999"/>
      <c r="BC1999" s="173">
        <f>VLOOKUP(Y1999,系数表!A:C,3,0)</f>
        <v>1.1000000000000001</v>
      </c>
      <c r="BD1999" s="173">
        <f t="shared" si="181"/>
        <v>2.2000000000000002</v>
      </c>
      <c r="BE1999" s="173"/>
      <c r="BF1999" s="173"/>
      <c r="BG1999" s="166"/>
      <c r="BH1999" s="166"/>
      <c r="BI1999" s="160"/>
      <c r="BJ1999" s="43">
        <f t="shared" si="182"/>
        <v>2.2000000000000002</v>
      </c>
      <c r="BK1999" s="44"/>
      <c r="BL1999" s="44"/>
      <c r="BM1999" s="44"/>
      <c r="BN1999" s="43">
        <f>BJ1999</f>
        <v>2.2000000000000002</v>
      </c>
      <c r="BR1999" s="2" t="s">
        <v>10975</v>
      </c>
    </row>
    <row r="2000" spans="1:70" x14ac:dyDescent="0.2">
      <c r="A2000" t="s">
        <v>3929</v>
      </c>
      <c r="B2000" t="s">
        <v>3974</v>
      </c>
      <c r="C2000" t="s">
        <v>81</v>
      </c>
      <c r="D2000" t="s">
        <v>1490</v>
      </c>
      <c r="E2000" t="s">
        <v>70</v>
      </c>
      <c r="F2000" t="s">
        <v>335</v>
      </c>
      <c r="G2000" s="22">
        <v>64</v>
      </c>
      <c r="H2000" s="22">
        <v>62</v>
      </c>
      <c r="I2000" s="22">
        <f t="shared" si="183"/>
        <v>62</v>
      </c>
      <c r="J2000" s="22"/>
      <c r="K2000" s="149">
        <v>2</v>
      </c>
      <c r="L2000" s="90"/>
      <c r="M2000" s="2"/>
      <c r="N2000" t="s">
        <v>60</v>
      </c>
      <c r="O2000" t="s">
        <v>35</v>
      </c>
      <c r="P2000" t="s">
        <v>89</v>
      </c>
      <c r="Q2000" t="s">
        <v>3979</v>
      </c>
      <c r="U2000" s="2" t="s">
        <v>37</v>
      </c>
      <c r="V2000" t="s">
        <v>10344</v>
      </c>
      <c r="Y2000" s="90">
        <f t="shared" si="179"/>
        <v>86</v>
      </c>
      <c r="Z2000" s="2">
        <v>3</v>
      </c>
      <c r="AA2000" s="22">
        <v>86</v>
      </c>
      <c r="AB2000" s="22"/>
      <c r="AC2000" s="22"/>
      <c r="AD2000" s="22"/>
      <c r="AE2000" s="45" t="s">
        <v>7551</v>
      </c>
      <c r="AF2000" t="s">
        <v>1507</v>
      </c>
      <c r="AI2000" t="s">
        <v>677</v>
      </c>
      <c r="AK2000" t="s">
        <v>336</v>
      </c>
      <c r="AN2000" t="s">
        <v>465</v>
      </c>
      <c r="AV2000"/>
      <c r="AX2000"/>
      <c r="BC2000" s="173">
        <f>VLOOKUP(Y2000,系数表!A:C,3,0)</f>
        <v>1.1000000000000001</v>
      </c>
      <c r="BD2000" s="173">
        <f t="shared" si="181"/>
        <v>2.2000000000000002</v>
      </c>
      <c r="BE2000" s="173"/>
      <c r="BF2000" s="173"/>
      <c r="BG2000" s="166"/>
      <c r="BH2000" s="166"/>
      <c r="BI2000" s="160"/>
      <c r="BJ2000" s="43">
        <f t="shared" si="182"/>
        <v>2.2000000000000002</v>
      </c>
      <c r="BK2000" s="44"/>
      <c r="BL2000" s="44"/>
      <c r="BM2000" s="43">
        <f>BJ2000</f>
        <v>2.2000000000000002</v>
      </c>
      <c r="BN2000" s="44"/>
      <c r="BR2000" s="2" t="s">
        <v>10975</v>
      </c>
    </row>
    <row r="2001" spans="1:70" x14ac:dyDescent="0.2">
      <c r="A2001" t="s">
        <v>3929</v>
      </c>
      <c r="B2001" t="s">
        <v>3974</v>
      </c>
      <c r="C2001" t="s">
        <v>81</v>
      </c>
      <c r="D2001" t="s">
        <v>1490</v>
      </c>
      <c r="E2001" t="s">
        <v>70</v>
      </c>
      <c r="F2001" t="s">
        <v>335</v>
      </c>
      <c r="G2001" s="22">
        <v>64</v>
      </c>
      <c r="H2001" s="22">
        <v>62</v>
      </c>
      <c r="I2001" s="22">
        <f t="shared" si="183"/>
        <v>62</v>
      </c>
      <c r="J2001" s="22"/>
      <c r="K2001" s="149">
        <v>2</v>
      </c>
      <c r="L2001" s="90"/>
      <c r="M2001" s="2"/>
      <c r="N2001" t="s">
        <v>60</v>
      </c>
      <c r="O2001" t="s">
        <v>35</v>
      </c>
      <c r="P2001" t="s">
        <v>89</v>
      </c>
      <c r="Q2001" t="s">
        <v>3955</v>
      </c>
      <c r="U2001" s="2" t="s">
        <v>37</v>
      </c>
      <c r="V2001" t="s">
        <v>10345</v>
      </c>
      <c r="Y2001" s="90">
        <f t="shared" si="179"/>
        <v>146</v>
      </c>
      <c r="Z2001" s="2">
        <v>4</v>
      </c>
      <c r="AA2001" s="22">
        <v>146</v>
      </c>
      <c r="AB2001" s="22"/>
      <c r="AC2001" s="22"/>
      <c r="AD2001" s="22"/>
      <c r="AE2001" s="22"/>
      <c r="AF2001" t="s">
        <v>1500</v>
      </c>
      <c r="AI2001" t="s">
        <v>677</v>
      </c>
      <c r="AK2001" t="s">
        <v>336</v>
      </c>
      <c r="AN2001" t="s">
        <v>465</v>
      </c>
      <c r="AU2001"/>
      <c r="AV2001"/>
      <c r="AW2001"/>
      <c r="AX2001"/>
      <c r="BC2001" s="173">
        <f>VLOOKUP(Y2001,系数表!A:C,3,0)</f>
        <v>1.1000000000000001</v>
      </c>
      <c r="BD2001" s="173">
        <f t="shared" si="181"/>
        <v>2.2000000000000002</v>
      </c>
      <c r="BE2001" s="173"/>
      <c r="BF2001" s="173"/>
      <c r="BG2001" s="166"/>
      <c r="BH2001" s="166"/>
      <c r="BI2001" s="160"/>
      <c r="BJ2001" s="43">
        <f t="shared" si="182"/>
        <v>2.2000000000000002</v>
      </c>
      <c r="BK2001" s="44"/>
      <c r="BL2001" s="44"/>
      <c r="BM2001" s="44"/>
      <c r="BN2001" s="44"/>
      <c r="BR2001" s="2" t="s">
        <v>10975</v>
      </c>
    </row>
    <row r="2002" spans="1:70" x14ac:dyDescent="0.2">
      <c r="A2002" t="s">
        <v>3929</v>
      </c>
      <c r="B2002" t="s">
        <v>3974</v>
      </c>
      <c r="C2002" t="s">
        <v>81</v>
      </c>
      <c r="D2002" t="s">
        <v>1490</v>
      </c>
      <c r="E2002" t="s">
        <v>70</v>
      </c>
      <c r="F2002" t="s">
        <v>335</v>
      </c>
      <c r="G2002" s="22">
        <v>64</v>
      </c>
      <c r="H2002" s="22">
        <v>62</v>
      </c>
      <c r="I2002" s="22">
        <f t="shared" si="183"/>
        <v>62</v>
      </c>
      <c r="J2002" s="22"/>
      <c r="K2002" s="149">
        <v>2</v>
      </c>
      <c r="L2002" s="90"/>
      <c r="M2002" s="2"/>
      <c r="N2002" t="s">
        <v>60</v>
      </c>
      <c r="O2002" t="s">
        <v>35</v>
      </c>
      <c r="P2002" t="s">
        <v>89</v>
      </c>
      <c r="Q2002" t="s">
        <v>3955</v>
      </c>
      <c r="U2002" s="2" t="s">
        <v>37</v>
      </c>
      <c r="V2002" t="s">
        <v>10346</v>
      </c>
      <c r="Y2002" s="90">
        <f t="shared" si="179"/>
        <v>120</v>
      </c>
      <c r="Z2002" s="2">
        <v>4</v>
      </c>
      <c r="AA2002" s="22">
        <v>120</v>
      </c>
      <c r="AB2002" s="22"/>
      <c r="AC2002" s="22"/>
      <c r="AD2002" s="22"/>
      <c r="AE2002" s="45" t="s">
        <v>9873</v>
      </c>
      <c r="AF2002" t="s">
        <v>1504</v>
      </c>
      <c r="AI2002" t="s">
        <v>677</v>
      </c>
      <c r="AK2002" t="s">
        <v>336</v>
      </c>
      <c r="AN2002" t="s">
        <v>465</v>
      </c>
      <c r="AV2002"/>
      <c r="AX2002"/>
      <c r="BC2002" s="173">
        <f>VLOOKUP(Y2002,系数表!A:C,3,0)</f>
        <v>1.1000000000000001</v>
      </c>
      <c r="BD2002" s="173">
        <f t="shared" si="181"/>
        <v>2.2000000000000002</v>
      </c>
      <c r="BE2002" s="173"/>
      <c r="BF2002" s="173"/>
      <c r="BG2002" s="166"/>
      <c r="BH2002" s="166"/>
      <c r="BI2002" s="160"/>
      <c r="BJ2002" s="43">
        <f t="shared" si="182"/>
        <v>2.2000000000000002</v>
      </c>
      <c r="BK2002" s="44"/>
      <c r="BL2002" s="44"/>
      <c r="BM2002" s="43">
        <f>BJ2002</f>
        <v>2.2000000000000002</v>
      </c>
      <c r="BN2002" s="44"/>
      <c r="BR2002" s="2" t="s">
        <v>10975</v>
      </c>
    </row>
    <row r="2003" spans="1:70" x14ac:dyDescent="0.2">
      <c r="A2003" t="s">
        <v>3929</v>
      </c>
      <c r="B2003" t="s">
        <v>3974</v>
      </c>
      <c r="C2003" t="s">
        <v>81</v>
      </c>
      <c r="D2003" t="s">
        <v>1490</v>
      </c>
      <c r="E2003" t="s">
        <v>70</v>
      </c>
      <c r="F2003" t="s">
        <v>335</v>
      </c>
      <c r="G2003" s="22">
        <v>64</v>
      </c>
      <c r="H2003" s="22">
        <v>62</v>
      </c>
      <c r="I2003" s="22">
        <f t="shared" si="183"/>
        <v>62</v>
      </c>
      <c r="J2003" s="22"/>
      <c r="K2003" s="149">
        <v>2</v>
      </c>
      <c r="L2003" s="90"/>
      <c r="M2003" s="2"/>
      <c r="N2003" t="s">
        <v>66</v>
      </c>
      <c r="O2003" t="s">
        <v>35</v>
      </c>
      <c r="P2003" t="s">
        <v>89</v>
      </c>
      <c r="Q2003" t="s">
        <v>3970</v>
      </c>
      <c r="U2003" s="2" t="s">
        <v>37</v>
      </c>
      <c r="V2003" t="s">
        <v>10347</v>
      </c>
      <c r="Y2003" s="90">
        <f t="shared" si="179"/>
        <v>127</v>
      </c>
      <c r="Z2003" s="2">
        <v>4</v>
      </c>
      <c r="AA2003" s="22">
        <v>127</v>
      </c>
      <c r="AB2003" s="22"/>
      <c r="AC2003" s="22"/>
      <c r="AD2003" s="22"/>
      <c r="AE2003" s="45" t="s">
        <v>7551</v>
      </c>
      <c r="AF2003" t="s">
        <v>1514</v>
      </c>
      <c r="AI2003" t="s">
        <v>10348</v>
      </c>
      <c r="AK2003" t="s">
        <v>1523</v>
      </c>
      <c r="AN2003" t="s">
        <v>465</v>
      </c>
      <c r="AV2003"/>
      <c r="AX2003"/>
      <c r="BC2003" s="173">
        <f>VLOOKUP(Y2003,系数表!A:C,3,0)</f>
        <v>1.1000000000000001</v>
      </c>
      <c r="BD2003" s="173">
        <f t="shared" si="181"/>
        <v>2.2000000000000002</v>
      </c>
      <c r="BE2003" s="173"/>
      <c r="BF2003" s="173"/>
      <c r="BG2003" s="166"/>
      <c r="BH2003" s="166"/>
      <c r="BI2003" s="160"/>
      <c r="BJ2003" s="43">
        <f t="shared" si="182"/>
        <v>2.2000000000000002</v>
      </c>
      <c r="BK2003" s="44"/>
      <c r="BL2003" s="44"/>
      <c r="BM2003" s="43">
        <f>BJ2003</f>
        <v>2.2000000000000002</v>
      </c>
      <c r="BN2003" s="44"/>
      <c r="BR2003" s="2" t="s">
        <v>10975</v>
      </c>
    </row>
    <row r="2004" spans="1:70" s="49" customFormat="1" x14ac:dyDescent="0.2">
      <c r="A2004" t="s">
        <v>3929</v>
      </c>
      <c r="B2004" t="s">
        <v>3974</v>
      </c>
      <c r="C2004" t="s">
        <v>81</v>
      </c>
      <c r="D2004" t="s">
        <v>1490</v>
      </c>
      <c r="E2004" t="s">
        <v>70</v>
      </c>
      <c r="F2004" t="s">
        <v>335</v>
      </c>
      <c r="G2004" s="22">
        <v>64</v>
      </c>
      <c r="H2004" s="22">
        <v>62</v>
      </c>
      <c r="I2004" s="22">
        <f t="shared" si="183"/>
        <v>62</v>
      </c>
      <c r="J2004" s="22"/>
      <c r="K2004" s="149">
        <v>2</v>
      </c>
      <c r="L2004" s="90"/>
      <c r="M2004" s="2"/>
      <c r="N2004" t="s">
        <v>66</v>
      </c>
      <c r="O2004" t="s">
        <v>35</v>
      </c>
      <c r="P2004" t="s">
        <v>89</v>
      </c>
      <c r="Q2004" t="s">
        <v>3970</v>
      </c>
      <c r="R2004"/>
      <c r="S2004"/>
      <c r="T2004"/>
      <c r="U2004" s="2" t="s">
        <v>37</v>
      </c>
      <c r="V2004" t="s">
        <v>10349</v>
      </c>
      <c r="W2004"/>
      <c r="X2004"/>
      <c r="Y2004" s="90">
        <f t="shared" si="179"/>
        <v>123</v>
      </c>
      <c r="Z2004" s="2">
        <v>4</v>
      </c>
      <c r="AA2004" s="22">
        <v>123</v>
      </c>
      <c r="AB2004" s="22"/>
      <c r="AC2004" s="22"/>
      <c r="AD2004" s="22"/>
      <c r="AE2004" s="45" t="s">
        <v>7551</v>
      </c>
      <c r="AF2004" t="s">
        <v>1509</v>
      </c>
      <c r="AG2004"/>
      <c r="AH2004"/>
      <c r="AI2004" t="s">
        <v>10350</v>
      </c>
      <c r="AJ2004"/>
      <c r="AK2004" t="s">
        <v>1523</v>
      </c>
      <c r="AL2004"/>
      <c r="AM2004"/>
      <c r="AN2004" t="s">
        <v>465</v>
      </c>
      <c r="AO2004"/>
      <c r="AP2004"/>
      <c r="AQ2004"/>
      <c r="AR2004"/>
      <c r="AS2004"/>
      <c r="AT2004"/>
      <c r="AU2004" s="2"/>
      <c r="AV2004"/>
      <c r="AW2004" s="2"/>
      <c r="AX2004"/>
      <c r="AY2004" s="43"/>
      <c r="AZ2004" s="43"/>
      <c r="BA2004" s="43"/>
      <c r="BB2004" s="43"/>
      <c r="BC2004" s="173">
        <f>VLOOKUP(Y2004,系数表!A:C,3,0)</f>
        <v>1.1000000000000001</v>
      </c>
      <c r="BD2004" s="173">
        <f t="shared" si="181"/>
        <v>2.2000000000000002</v>
      </c>
      <c r="BE2004" s="173"/>
      <c r="BF2004" s="173"/>
      <c r="BG2004" s="166"/>
      <c r="BH2004" s="166"/>
      <c r="BI2004" s="160"/>
      <c r="BJ2004" s="43">
        <f t="shared" si="182"/>
        <v>2.2000000000000002</v>
      </c>
      <c r="BK2004" s="44"/>
      <c r="BL2004" s="44"/>
      <c r="BM2004" s="43">
        <f>BJ2004</f>
        <v>2.2000000000000002</v>
      </c>
      <c r="BN2004" s="44"/>
      <c r="BO2004" s="2"/>
      <c r="BP2004" s="2"/>
      <c r="BQ2004"/>
      <c r="BR2004" s="2" t="s">
        <v>10975</v>
      </c>
    </row>
    <row r="2005" spans="1:70" x14ac:dyDescent="0.2">
      <c r="A2005" t="s">
        <v>3929</v>
      </c>
      <c r="B2005" t="s">
        <v>3996</v>
      </c>
      <c r="C2005" t="s">
        <v>41</v>
      </c>
      <c r="D2005" t="s">
        <v>72</v>
      </c>
      <c r="E2005" t="s">
        <v>70</v>
      </c>
      <c r="F2005" t="s">
        <v>43</v>
      </c>
      <c r="G2005" s="22">
        <v>32</v>
      </c>
      <c r="H2005" s="22">
        <v>32</v>
      </c>
      <c r="I2005" s="22">
        <f t="shared" si="183"/>
        <v>32</v>
      </c>
      <c r="J2005" s="22"/>
      <c r="K2005" s="90"/>
      <c r="L2005" s="90"/>
      <c r="M2005" s="2"/>
      <c r="N2005" t="s">
        <v>184</v>
      </c>
      <c r="O2005" t="s">
        <v>35</v>
      </c>
      <c r="P2005" t="s">
        <v>36</v>
      </c>
      <c r="Q2005" t="s">
        <v>4109</v>
      </c>
      <c r="U2005" s="2" t="s">
        <v>37</v>
      </c>
      <c r="V2005" t="s">
        <v>3998</v>
      </c>
      <c r="Y2005" s="90"/>
      <c r="Z2005" s="2">
        <v>1</v>
      </c>
      <c r="AA2005" s="22">
        <v>34</v>
      </c>
      <c r="AB2005" s="22"/>
      <c r="AC2005" s="22"/>
      <c r="AD2005" s="22"/>
      <c r="AE2005" s="22"/>
      <c r="AF2005" t="s">
        <v>4077</v>
      </c>
      <c r="AI2005" t="s">
        <v>7416</v>
      </c>
      <c r="AK2005" t="s">
        <v>44</v>
      </c>
      <c r="AN2005" t="s">
        <v>465</v>
      </c>
      <c r="AU2005"/>
      <c r="AV2005"/>
      <c r="AW2005"/>
      <c r="AX2005"/>
      <c r="BC2005" s="173"/>
      <c r="BD2005" s="173"/>
      <c r="BE2005" s="173"/>
      <c r="BF2005" s="173"/>
      <c r="BG2005" s="166"/>
      <c r="BH2005" s="166"/>
      <c r="BI2005" s="160"/>
      <c r="BJ2005" s="43">
        <f t="shared" si="182"/>
        <v>0</v>
      </c>
      <c r="BK2005" s="44"/>
      <c r="BL2005" s="44"/>
      <c r="BM2005" s="44"/>
      <c r="BN2005" s="44"/>
      <c r="BR2005" s="2" t="s">
        <v>10975</v>
      </c>
    </row>
    <row r="2006" spans="1:70" x14ac:dyDescent="0.2">
      <c r="A2006" t="s">
        <v>3929</v>
      </c>
      <c r="B2006" t="s">
        <v>10351</v>
      </c>
      <c r="C2006" t="s">
        <v>81</v>
      </c>
      <c r="D2006" t="s">
        <v>85</v>
      </c>
      <c r="E2006" t="s">
        <v>70</v>
      </c>
      <c r="F2006" t="s">
        <v>335</v>
      </c>
      <c r="G2006" s="22">
        <v>64</v>
      </c>
      <c r="H2006" s="22">
        <v>64</v>
      </c>
      <c r="I2006" s="22">
        <f t="shared" si="183"/>
        <v>64</v>
      </c>
      <c r="J2006" s="22"/>
      <c r="K2006" s="90"/>
      <c r="L2006" s="90"/>
      <c r="M2006" s="2"/>
      <c r="N2006" t="s">
        <v>60</v>
      </c>
      <c r="O2006" t="s">
        <v>35</v>
      </c>
      <c r="P2006" t="s">
        <v>89</v>
      </c>
      <c r="Q2006" t="s">
        <v>4037</v>
      </c>
      <c r="U2006" s="2" t="s">
        <v>37</v>
      </c>
      <c r="V2006" t="s">
        <v>10352</v>
      </c>
      <c r="Y2006" s="90"/>
      <c r="Z2006" s="2">
        <v>1</v>
      </c>
      <c r="AA2006" s="22">
        <v>50</v>
      </c>
      <c r="AB2006" s="22"/>
      <c r="AC2006" s="22"/>
      <c r="AD2006" s="22"/>
      <c r="AE2006" s="22"/>
      <c r="AF2006" t="s">
        <v>4004</v>
      </c>
      <c r="AI2006" t="s">
        <v>103</v>
      </c>
      <c r="AK2006" t="s">
        <v>336</v>
      </c>
      <c r="AN2006" t="s">
        <v>465</v>
      </c>
      <c r="AU2006"/>
      <c r="AV2006"/>
      <c r="AW2006"/>
      <c r="AX2006"/>
      <c r="BC2006" s="173"/>
      <c r="BD2006" s="173"/>
      <c r="BE2006" s="173"/>
      <c r="BF2006" s="173"/>
      <c r="BG2006" s="166"/>
      <c r="BH2006" s="166"/>
      <c r="BI2006" s="160"/>
      <c r="BJ2006" s="43">
        <f t="shared" si="182"/>
        <v>0</v>
      </c>
      <c r="BK2006" s="44"/>
      <c r="BL2006" s="44"/>
      <c r="BM2006" s="44"/>
      <c r="BN2006" s="44"/>
      <c r="BR2006" s="2" t="s">
        <v>10975</v>
      </c>
    </row>
    <row r="2007" spans="1:70" x14ac:dyDescent="0.2">
      <c r="A2007" t="s">
        <v>3929</v>
      </c>
      <c r="B2007" t="s">
        <v>10353</v>
      </c>
      <c r="C2007" t="s">
        <v>81</v>
      </c>
      <c r="D2007" t="s">
        <v>85</v>
      </c>
      <c r="E2007" t="s">
        <v>70</v>
      </c>
      <c r="F2007" t="s">
        <v>97</v>
      </c>
      <c r="G2007" s="22">
        <v>48</v>
      </c>
      <c r="H2007" s="22">
        <v>48</v>
      </c>
      <c r="I2007" s="22">
        <f t="shared" si="183"/>
        <v>48</v>
      </c>
      <c r="J2007" s="22"/>
      <c r="K2007" s="90"/>
      <c r="L2007" s="90"/>
      <c r="M2007" s="2"/>
      <c r="N2007" t="s">
        <v>45</v>
      </c>
      <c r="O2007" t="s">
        <v>35</v>
      </c>
      <c r="P2007" t="s">
        <v>89</v>
      </c>
      <c r="Q2007" t="s">
        <v>4096</v>
      </c>
      <c r="U2007" s="2" t="s">
        <v>37</v>
      </c>
      <c r="V2007" t="s">
        <v>10354</v>
      </c>
      <c r="Y2007" s="90"/>
      <c r="Z2007" s="2">
        <v>2</v>
      </c>
      <c r="AA2007" s="22">
        <v>79</v>
      </c>
      <c r="AB2007" s="22"/>
      <c r="AC2007" s="22"/>
      <c r="AD2007" s="22"/>
      <c r="AE2007" s="22"/>
      <c r="AF2007" t="s">
        <v>4002</v>
      </c>
      <c r="AI2007" t="s">
        <v>103</v>
      </c>
      <c r="AK2007" t="s">
        <v>98</v>
      </c>
      <c r="AN2007" t="s">
        <v>465</v>
      </c>
      <c r="AU2007"/>
      <c r="AV2007"/>
      <c r="AW2007"/>
      <c r="AX2007"/>
      <c r="BC2007" s="173"/>
      <c r="BD2007" s="173"/>
      <c r="BE2007" s="173"/>
      <c r="BF2007" s="173"/>
      <c r="BG2007" s="166"/>
      <c r="BH2007" s="166"/>
      <c r="BI2007" s="160"/>
      <c r="BJ2007" s="43">
        <f t="shared" si="182"/>
        <v>0</v>
      </c>
      <c r="BK2007" s="44"/>
      <c r="BL2007" s="44"/>
      <c r="BM2007" s="44"/>
      <c r="BN2007" s="44"/>
      <c r="BR2007" s="2" t="s">
        <v>10975</v>
      </c>
    </row>
    <row r="2008" spans="1:70" s="56" customFormat="1" x14ac:dyDescent="0.2">
      <c r="A2008" s="56" t="s">
        <v>3929</v>
      </c>
      <c r="B2008" s="56" t="s">
        <v>10353</v>
      </c>
      <c r="C2008" s="56" t="s">
        <v>81</v>
      </c>
      <c r="D2008" t="s">
        <v>85</v>
      </c>
      <c r="E2008" t="s">
        <v>70</v>
      </c>
      <c r="F2008" t="s">
        <v>97</v>
      </c>
      <c r="G2008" s="58">
        <v>48</v>
      </c>
      <c r="H2008" s="58">
        <v>48</v>
      </c>
      <c r="I2008" s="50"/>
      <c r="J2008" s="52"/>
      <c r="K2008" s="153"/>
      <c r="L2008" s="153"/>
      <c r="M2008" s="154"/>
      <c r="N2008" t="s">
        <v>45</v>
      </c>
      <c r="O2008" t="s">
        <v>35</v>
      </c>
      <c r="P2008" s="56" t="s">
        <v>89</v>
      </c>
      <c r="Q2008" s="56" t="s">
        <v>3988</v>
      </c>
      <c r="U2008" s="154" t="s">
        <v>37</v>
      </c>
      <c r="V2008" s="56" t="s">
        <v>10355</v>
      </c>
      <c r="W2008"/>
      <c r="Y2008" s="90"/>
      <c r="Z2008" s="154">
        <v>1</v>
      </c>
      <c r="AA2008" s="58">
        <v>50</v>
      </c>
      <c r="AB2008" s="52">
        <f>AA2008</f>
        <v>50</v>
      </c>
      <c r="AC2008" s="52">
        <v>1</v>
      </c>
      <c r="AD2008" s="53">
        <v>2</v>
      </c>
      <c r="AE2008" s="58"/>
      <c r="AF2008" s="56" t="s">
        <v>10970</v>
      </c>
      <c r="AG2008" s="49"/>
      <c r="AH2008" s="49"/>
      <c r="AI2008" s="56" t="s">
        <v>103</v>
      </c>
      <c r="AJ2008"/>
      <c r="AK2008" t="s">
        <v>98</v>
      </c>
      <c r="AL2008"/>
      <c r="AM2008"/>
      <c r="AN2008" t="s">
        <v>465</v>
      </c>
      <c r="AO2008"/>
      <c r="AP2008"/>
      <c r="AQ2008"/>
      <c r="AR2008"/>
      <c r="AY2008" s="43"/>
      <c r="AZ2008" s="43"/>
      <c r="BA2008" s="55"/>
      <c r="BB2008" s="55"/>
      <c r="BC2008" s="173"/>
      <c r="BD2008" s="173"/>
      <c r="BE2008" s="173"/>
      <c r="BF2008" s="173"/>
      <c r="BG2008" s="167"/>
      <c r="BH2008" s="167"/>
      <c r="BI2008" s="160"/>
      <c r="BJ2008" s="155">
        <f t="shared" si="182"/>
        <v>0</v>
      </c>
      <c r="BK2008" s="156"/>
      <c r="BL2008" s="156"/>
      <c r="BM2008" s="156"/>
      <c r="BN2008" s="156"/>
      <c r="BO2008" s="154"/>
      <c r="BP2008" s="102" t="s">
        <v>9806</v>
      </c>
      <c r="BR2008" s="2" t="s">
        <v>10975</v>
      </c>
    </row>
    <row r="2009" spans="1:70" x14ac:dyDescent="0.2">
      <c r="A2009" t="s">
        <v>3929</v>
      </c>
      <c r="B2009" t="s">
        <v>4005</v>
      </c>
      <c r="C2009" t="s">
        <v>81</v>
      </c>
      <c r="D2009" t="s">
        <v>85</v>
      </c>
      <c r="E2009" t="s">
        <v>70</v>
      </c>
      <c r="F2009" t="s">
        <v>97</v>
      </c>
      <c r="G2009" s="22">
        <v>48</v>
      </c>
      <c r="H2009" s="22">
        <v>48</v>
      </c>
      <c r="I2009" s="22">
        <f t="shared" si="183"/>
        <v>48</v>
      </c>
      <c r="J2009" s="22"/>
      <c r="K2009" s="90"/>
      <c r="L2009" s="90"/>
      <c r="M2009" s="2"/>
      <c r="N2009" t="s">
        <v>60</v>
      </c>
      <c r="O2009" t="s">
        <v>35</v>
      </c>
      <c r="P2009" t="s">
        <v>36</v>
      </c>
      <c r="Q2009" t="s">
        <v>4086</v>
      </c>
      <c r="U2009" s="2" t="s">
        <v>37</v>
      </c>
      <c r="V2009" t="s">
        <v>4008</v>
      </c>
      <c r="Y2009" s="90"/>
      <c r="Z2009" s="2">
        <v>1</v>
      </c>
      <c r="AA2009" s="22">
        <v>34</v>
      </c>
      <c r="AB2009" s="22"/>
      <c r="AC2009" s="22"/>
      <c r="AD2009" s="22"/>
      <c r="AE2009" s="22"/>
      <c r="AF2009" s="56" t="s">
        <v>10357</v>
      </c>
      <c r="AI2009" t="s">
        <v>93</v>
      </c>
      <c r="AK2009" t="s">
        <v>98</v>
      </c>
      <c r="AN2009" t="s">
        <v>465</v>
      </c>
      <c r="AU2009"/>
      <c r="AV2009"/>
      <c r="AW2009"/>
      <c r="AX2009"/>
      <c r="BC2009" s="173"/>
      <c r="BD2009" s="173"/>
      <c r="BE2009" s="173"/>
      <c r="BF2009" s="173"/>
      <c r="BG2009" s="166"/>
      <c r="BH2009" s="166"/>
      <c r="BI2009" s="160"/>
      <c r="BJ2009" s="43">
        <f t="shared" si="182"/>
        <v>0</v>
      </c>
      <c r="BK2009" s="44"/>
      <c r="BL2009" s="44"/>
      <c r="BM2009" s="44"/>
      <c r="BN2009" s="44"/>
      <c r="BR2009" s="2" t="s">
        <v>10975</v>
      </c>
    </row>
    <row r="2010" spans="1:70" x14ac:dyDescent="0.2">
      <c r="A2010" t="s">
        <v>3929</v>
      </c>
      <c r="B2010" t="s">
        <v>10358</v>
      </c>
      <c r="C2010" t="s">
        <v>41</v>
      </c>
      <c r="D2010" t="s">
        <v>85</v>
      </c>
      <c r="E2010" t="s">
        <v>70</v>
      </c>
      <c r="F2010" t="s">
        <v>34</v>
      </c>
      <c r="G2010" s="22">
        <v>16</v>
      </c>
      <c r="H2010" s="22">
        <v>16</v>
      </c>
      <c r="I2010" s="22">
        <f t="shared" si="183"/>
        <v>16</v>
      </c>
      <c r="J2010" s="22"/>
      <c r="K2010" s="90"/>
      <c r="L2010" s="90"/>
      <c r="M2010" s="2"/>
      <c r="N2010" t="s">
        <v>60</v>
      </c>
      <c r="O2010" t="s">
        <v>35</v>
      </c>
      <c r="P2010" t="s">
        <v>36</v>
      </c>
      <c r="Q2010" t="s">
        <v>3997</v>
      </c>
      <c r="U2010" s="2" t="s">
        <v>37</v>
      </c>
      <c r="V2010" t="s">
        <v>10359</v>
      </c>
      <c r="Y2010" s="90"/>
      <c r="Z2010" s="2">
        <v>1</v>
      </c>
      <c r="AA2010" s="22">
        <v>25</v>
      </c>
      <c r="AB2010" s="22"/>
      <c r="AC2010" s="22"/>
      <c r="AD2010" s="22"/>
      <c r="AE2010" s="22"/>
      <c r="AF2010" s="56" t="s">
        <v>10360</v>
      </c>
      <c r="AI2010" t="s">
        <v>7416</v>
      </c>
      <c r="AK2010" t="s">
        <v>51</v>
      </c>
      <c r="AN2010" t="s">
        <v>465</v>
      </c>
      <c r="AU2010"/>
      <c r="AV2010"/>
      <c r="AW2010"/>
      <c r="AX2010"/>
      <c r="BC2010" s="173"/>
      <c r="BD2010" s="173"/>
      <c r="BE2010" s="173"/>
      <c r="BF2010" s="173"/>
      <c r="BG2010" s="166"/>
      <c r="BH2010" s="166"/>
      <c r="BI2010" s="160"/>
      <c r="BJ2010" s="43">
        <f t="shared" si="182"/>
        <v>0</v>
      </c>
      <c r="BK2010" s="44"/>
      <c r="BL2010" s="44"/>
      <c r="BM2010" s="44"/>
      <c r="BN2010" s="44"/>
      <c r="BR2010" s="2" t="s">
        <v>10975</v>
      </c>
    </row>
    <row r="2011" spans="1:70" x14ac:dyDescent="0.2">
      <c r="A2011" t="s">
        <v>3929</v>
      </c>
      <c r="B2011" t="s">
        <v>4013</v>
      </c>
      <c r="C2011" t="s">
        <v>41</v>
      </c>
      <c r="D2011" t="s">
        <v>85</v>
      </c>
      <c r="E2011" t="s">
        <v>70</v>
      </c>
      <c r="F2011" t="s">
        <v>43</v>
      </c>
      <c r="G2011" s="22">
        <v>32</v>
      </c>
      <c r="H2011" s="2"/>
      <c r="I2011" s="22">
        <f t="shared" si="183"/>
        <v>0</v>
      </c>
      <c r="J2011" s="2"/>
      <c r="K2011" s="149">
        <v>32</v>
      </c>
      <c r="L2011" s="90"/>
      <c r="M2011" s="2"/>
      <c r="N2011" t="s">
        <v>35</v>
      </c>
      <c r="O2011" t="s">
        <v>60</v>
      </c>
      <c r="P2011" t="s">
        <v>36</v>
      </c>
      <c r="Q2011" t="s">
        <v>4014</v>
      </c>
      <c r="R2011" t="s">
        <v>4015</v>
      </c>
      <c r="U2011" s="2" t="s">
        <v>37</v>
      </c>
      <c r="V2011" t="s">
        <v>4016</v>
      </c>
      <c r="Y2011" s="90">
        <f t="shared" ref="Y2011:Y2012" si="184">AA2011</f>
        <v>50</v>
      </c>
      <c r="Z2011" s="2">
        <v>1</v>
      </c>
      <c r="AA2011" s="22">
        <v>50</v>
      </c>
      <c r="AB2011" s="22"/>
      <c r="AC2011" s="22"/>
      <c r="AD2011" s="22"/>
      <c r="AE2011" s="22"/>
      <c r="AF2011" s="56" t="s">
        <v>10356</v>
      </c>
      <c r="AI2011" t="s">
        <v>10361</v>
      </c>
      <c r="AK2011" t="s">
        <v>58</v>
      </c>
      <c r="AN2011" t="s">
        <v>124</v>
      </c>
      <c r="AU2011"/>
      <c r="AV2011"/>
      <c r="AW2011"/>
      <c r="AX2011"/>
      <c r="BC2011" s="173">
        <f>VLOOKUP(Y2011,系数表!A:C,3,0)</f>
        <v>1.1000000000000001</v>
      </c>
      <c r="BD2011" s="173">
        <f t="shared" si="181"/>
        <v>35.200000000000003</v>
      </c>
      <c r="BE2011" s="173"/>
      <c r="BF2011" s="173"/>
      <c r="BG2011" s="166"/>
      <c r="BH2011" s="166"/>
      <c r="BI2011" s="160"/>
      <c r="BJ2011" s="43">
        <f t="shared" si="182"/>
        <v>35.200000000000003</v>
      </c>
      <c r="BK2011" s="44"/>
      <c r="BL2011" s="44"/>
      <c r="BM2011" s="44"/>
      <c r="BN2011" s="44"/>
      <c r="BR2011" s="2" t="s">
        <v>10975</v>
      </c>
    </row>
    <row r="2012" spans="1:70" x14ac:dyDescent="0.2">
      <c r="A2012" t="s">
        <v>3929</v>
      </c>
      <c r="B2012" t="s">
        <v>4013</v>
      </c>
      <c r="C2012" t="s">
        <v>41</v>
      </c>
      <c r="D2012" t="s">
        <v>85</v>
      </c>
      <c r="E2012" t="s">
        <v>70</v>
      </c>
      <c r="F2012" t="s">
        <v>43</v>
      </c>
      <c r="G2012" s="22">
        <v>32</v>
      </c>
      <c r="H2012" s="2"/>
      <c r="I2012" s="22">
        <f t="shared" si="183"/>
        <v>0</v>
      </c>
      <c r="J2012" s="2"/>
      <c r="K2012" s="149">
        <v>32</v>
      </c>
      <c r="L2012" s="90"/>
      <c r="M2012" s="2"/>
      <c r="N2012" t="s">
        <v>35</v>
      </c>
      <c r="O2012" t="s">
        <v>60</v>
      </c>
      <c r="P2012" t="s">
        <v>36</v>
      </c>
      <c r="Q2012" t="s">
        <v>4017</v>
      </c>
      <c r="U2012" s="2" t="s">
        <v>37</v>
      </c>
      <c r="V2012" t="s">
        <v>4018</v>
      </c>
      <c r="Y2012" s="90">
        <f t="shared" si="184"/>
        <v>79</v>
      </c>
      <c r="Z2012" s="2">
        <v>2</v>
      </c>
      <c r="AA2012" s="22">
        <v>79</v>
      </c>
      <c r="AB2012" s="22"/>
      <c r="AC2012" s="22"/>
      <c r="AD2012" s="22"/>
      <c r="AE2012" s="22"/>
      <c r="AF2012" s="56" t="s">
        <v>10362</v>
      </c>
      <c r="AI2012" t="s">
        <v>10363</v>
      </c>
      <c r="AK2012" t="s">
        <v>55</v>
      </c>
      <c r="AN2012" t="s">
        <v>124</v>
      </c>
      <c r="AU2012"/>
      <c r="AV2012"/>
      <c r="AW2012"/>
      <c r="AX2012"/>
      <c r="BC2012" s="173">
        <f>VLOOKUP(Y2012,系数表!A:C,3,0)</f>
        <v>1.1000000000000001</v>
      </c>
      <c r="BD2012" s="173">
        <f t="shared" si="181"/>
        <v>35.200000000000003</v>
      </c>
      <c r="BE2012" s="173"/>
      <c r="BF2012" s="173"/>
      <c r="BG2012" s="166"/>
      <c r="BH2012" s="166"/>
      <c r="BI2012" s="160"/>
      <c r="BJ2012" s="43">
        <f t="shared" si="182"/>
        <v>35.200000000000003</v>
      </c>
      <c r="BK2012" s="44"/>
      <c r="BL2012" s="44"/>
      <c r="BM2012" s="44"/>
      <c r="BN2012" s="44"/>
      <c r="BR2012" s="2" t="s">
        <v>10975</v>
      </c>
    </row>
    <row r="2013" spans="1:70" x14ac:dyDescent="0.2">
      <c r="A2013" t="s">
        <v>3929</v>
      </c>
      <c r="B2013" t="s">
        <v>10364</v>
      </c>
      <c r="C2013" t="s">
        <v>81</v>
      </c>
      <c r="D2013" t="s">
        <v>72</v>
      </c>
      <c r="E2013" t="s">
        <v>70</v>
      </c>
      <c r="F2013" t="s">
        <v>274</v>
      </c>
      <c r="G2013" s="22">
        <v>40</v>
      </c>
      <c r="H2013" s="22">
        <v>40</v>
      </c>
      <c r="I2013" s="22">
        <f t="shared" si="183"/>
        <v>40</v>
      </c>
      <c r="J2013" s="22"/>
      <c r="K2013" s="90"/>
      <c r="L2013" s="90"/>
      <c r="M2013" s="2"/>
      <c r="N2013" t="s">
        <v>45</v>
      </c>
      <c r="O2013" t="s">
        <v>35</v>
      </c>
      <c r="P2013" t="s">
        <v>89</v>
      </c>
      <c r="Q2013" t="s">
        <v>3989</v>
      </c>
      <c r="U2013" s="2" t="s">
        <v>37</v>
      </c>
      <c r="V2013" t="s">
        <v>10365</v>
      </c>
      <c r="Y2013" s="90"/>
      <c r="Z2013" s="2">
        <v>1</v>
      </c>
      <c r="AA2013" s="22">
        <v>50</v>
      </c>
      <c r="AB2013" s="22"/>
      <c r="AC2013" s="22"/>
      <c r="AD2013" s="22"/>
      <c r="AE2013" s="22"/>
      <c r="AF2013" s="56" t="s">
        <v>10356</v>
      </c>
      <c r="AI2013" t="s">
        <v>303</v>
      </c>
      <c r="AK2013" t="s">
        <v>152</v>
      </c>
      <c r="AN2013" t="s">
        <v>465</v>
      </c>
      <c r="AU2013"/>
      <c r="AV2013"/>
      <c r="AW2013"/>
      <c r="AX2013"/>
      <c r="BC2013" s="173"/>
      <c r="BD2013" s="173"/>
      <c r="BE2013" s="173"/>
      <c r="BF2013" s="173"/>
      <c r="BG2013" s="166"/>
      <c r="BH2013" s="166"/>
      <c r="BI2013" s="160"/>
      <c r="BJ2013" s="43">
        <f t="shared" si="182"/>
        <v>0</v>
      </c>
      <c r="BK2013" s="44"/>
      <c r="BL2013" s="44"/>
      <c r="BM2013" s="44"/>
      <c r="BN2013" s="44"/>
      <c r="BR2013" s="2" t="s">
        <v>10975</v>
      </c>
    </row>
    <row r="2014" spans="1:70" x14ac:dyDescent="0.2">
      <c r="A2014" t="s">
        <v>3929</v>
      </c>
      <c r="B2014" t="s">
        <v>10366</v>
      </c>
      <c r="C2014" t="s">
        <v>81</v>
      </c>
      <c r="D2014" t="s">
        <v>72</v>
      </c>
      <c r="E2014" t="s">
        <v>70</v>
      </c>
      <c r="F2014" t="s">
        <v>97</v>
      </c>
      <c r="G2014" s="22">
        <v>48</v>
      </c>
      <c r="H2014" s="22">
        <v>48</v>
      </c>
      <c r="I2014" s="22">
        <f t="shared" si="183"/>
        <v>48</v>
      </c>
      <c r="J2014" s="22"/>
      <c r="K2014" s="90"/>
      <c r="L2014" s="90"/>
      <c r="M2014" s="2"/>
      <c r="N2014" t="s">
        <v>60</v>
      </c>
      <c r="O2014" t="s">
        <v>35</v>
      </c>
      <c r="P2014" t="s">
        <v>89</v>
      </c>
      <c r="Q2014" t="s">
        <v>4199</v>
      </c>
      <c r="U2014" s="2" t="s">
        <v>37</v>
      </c>
      <c r="V2014" t="s">
        <v>10367</v>
      </c>
      <c r="Y2014" s="90"/>
      <c r="Z2014" s="2">
        <v>1</v>
      </c>
      <c r="AA2014" s="22">
        <v>25</v>
      </c>
      <c r="AB2014" s="22"/>
      <c r="AC2014" s="22"/>
      <c r="AD2014" s="22"/>
      <c r="AE2014" s="22"/>
      <c r="AF2014" s="56" t="s">
        <v>10360</v>
      </c>
      <c r="AI2014" t="s">
        <v>93</v>
      </c>
      <c r="AK2014" t="s">
        <v>98</v>
      </c>
      <c r="AN2014" t="s">
        <v>465</v>
      </c>
      <c r="AU2014"/>
      <c r="AV2014"/>
      <c r="AW2014"/>
      <c r="AX2014"/>
      <c r="BC2014" s="173"/>
      <c r="BD2014" s="173"/>
      <c r="BE2014" s="173"/>
      <c r="BF2014" s="173"/>
      <c r="BG2014" s="166"/>
      <c r="BH2014" s="166"/>
      <c r="BI2014" s="160"/>
      <c r="BJ2014" s="43">
        <f t="shared" si="182"/>
        <v>0</v>
      </c>
      <c r="BK2014" s="44"/>
      <c r="BL2014" s="44"/>
      <c r="BM2014" s="44"/>
      <c r="BN2014" s="44"/>
      <c r="BR2014" s="2" t="s">
        <v>10975</v>
      </c>
    </row>
    <row r="2015" spans="1:70" x14ac:dyDescent="0.2">
      <c r="A2015" t="s">
        <v>3929</v>
      </c>
      <c r="B2015" t="s">
        <v>10368</v>
      </c>
      <c r="C2015" t="s">
        <v>81</v>
      </c>
      <c r="D2015" t="s">
        <v>72</v>
      </c>
      <c r="E2015" t="s">
        <v>70</v>
      </c>
      <c r="F2015" t="s">
        <v>97</v>
      </c>
      <c r="G2015" s="22">
        <v>48</v>
      </c>
      <c r="H2015" s="22">
        <v>48</v>
      </c>
      <c r="I2015" s="22">
        <f t="shared" si="183"/>
        <v>48</v>
      </c>
      <c r="J2015" s="22"/>
      <c r="K2015" s="90"/>
      <c r="L2015" s="90"/>
      <c r="M2015" s="2"/>
      <c r="N2015" t="s">
        <v>60</v>
      </c>
      <c r="O2015" t="s">
        <v>35</v>
      </c>
      <c r="P2015" t="s">
        <v>89</v>
      </c>
      <c r="Q2015" t="s">
        <v>4177</v>
      </c>
      <c r="U2015" s="2" t="s">
        <v>37</v>
      </c>
      <c r="V2015" t="s">
        <v>10369</v>
      </c>
      <c r="Y2015" s="90"/>
      <c r="Z2015" s="2">
        <v>1</v>
      </c>
      <c r="AA2015" s="22">
        <v>25</v>
      </c>
      <c r="AB2015" s="22"/>
      <c r="AC2015" s="22"/>
      <c r="AD2015" s="22"/>
      <c r="AE2015" s="22"/>
      <c r="AF2015" s="56" t="s">
        <v>10360</v>
      </c>
      <c r="AI2015" t="s">
        <v>93</v>
      </c>
      <c r="AK2015" t="s">
        <v>98</v>
      </c>
      <c r="AN2015" t="s">
        <v>465</v>
      </c>
      <c r="AU2015"/>
      <c r="AV2015"/>
      <c r="AW2015"/>
      <c r="AX2015"/>
      <c r="BC2015" s="173"/>
      <c r="BD2015" s="173"/>
      <c r="BE2015" s="173"/>
      <c r="BF2015" s="173"/>
      <c r="BG2015" s="166"/>
      <c r="BH2015" s="166"/>
      <c r="BI2015" s="160"/>
      <c r="BJ2015" s="43">
        <f t="shared" si="182"/>
        <v>0</v>
      </c>
      <c r="BK2015" s="44"/>
      <c r="BL2015" s="44"/>
      <c r="BM2015" s="44"/>
      <c r="BN2015" s="44"/>
      <c r="BR2015" s="2" t="s">
        <v>10975</v>
      </c>
    </row>
    <row r="2016" spans="1:70" x14ac:dyDescent="0.2">
      <c r="A2016" t="s">
        <v>3929</v>
      </c>
      <c r="B2016" t="s">
        <v>10370</v>
      </c>
      <c r="C2016" t="s">
        <v>81</v>
      </c>
      <c r="D2016" t="s">
        <v>72</v>
      </c>
      <c r="E2016" t="s">
        <v>70</v>
      </c>
      <c r="F2016" t="s">
        <v>274</v>
      </c>
      <c r="G2016" s="22">
        <v>40</v>
      </c>
      <c r="H2016" s="22">
        <v>40</v>
      </c>
      <c r="I2016" s="22">
        <f t="shared" si="183"/>
        <v>40</v>
      </c>
      <c r="J2016" s="22"/>
      <c r="K2016" s="90"/>
      <c r="L2016" s="90"/>
      <c r="M2016" s="2"/>
      <c r="N2016" t="s">
        <v>45</v>
      </c>
      <c r="O2016" t="s">
        <v>35</v>
      </c>
      <c r="P2016" t="s">
        <v>36</v>
      </c>
      <c r="Q2016" t="s">
        <v>4161</v>
      </c>
      <c r="U2016" s="2" t="s">
        <v>37</v>
      </c>
      <c r="V2016" t="s">
        <v>10371</v>
      </c>
      <c r="Y2016" s="90"/>
      <c r="Z2016" s="2">
        <v>1</v>
      </c>
      <c r="AA2016" s="22">
        <v>25</v>
      </c>
      <c r="AB2016" s="22"/>
      <c r="AC2016" s="22"/>
      <c r="AD2016" s="22"/>
      <c r="AE2016" s="22"/>
      <c r="AF2016" s="56" t="s">
        <v>10360</v>
      </c>
      <c r="AI2016" t="s">
        <v>303</v>
      </c>
      <c r="AK2016" t="s">
        <v>152</v>
      </c>
      <c r="AN2016" t="s">
        <v>465</v>
      </c>
      <c r="AU2016"/>
      <c r="AV2016"/>
      <c r="AW2016"/>
      <c r="AX2016"/>
      <c r="BC2016" s="173"/>
      <c r="BD2016" s="173"/>
      <c r="BE2016" s="173"/>
      <c r="BF2016" s="173"/>
      <c r="BG2016" s="166"/>
      <c r="BH2016" s="166"/>
      <c r="BI2016" s="160"/>
      <c r="BJ2016" s="43">
        <f t="shared" si="182"/>
        <v>0</v>
      </c>
      <c r="BK2016" s="44"/>
      <c r="BL2016" s="44"/>
      <c r="BM2016" s="44"/>
      <c r="BN2016" s="44"/>
      <c r="BR2016" s="2" t="s">
        <v>10975</v>
      </c>
    </row>
    <row r="2017" spans="1:70" s="56" customFormat="1" x14ac:dyDescent="0.2">
      <c r="A2017" s="56" t="s">
        <v>3929</v>
      </c>
      <c r="B2017" s="56" t="s">
        <v>10372</v>
      </c>
      <c r="C2017" s="56" t="s">
        <v>81</v>
      </c>
      <c r="D2017" t="s">
        <v>72</v>
      </c>
      <c r="E2017" t="s">
        <v>70</v>
      </c>
      <c r="F2017" t="s">
        <v>274</v>
      </c>
      <c r="G2017" s="58">
        <v>40</v>
      </c>
      <c r="H2017" s="58">
        <v>40</v>
      </c>
      <c r="I2017" s="50"/>
      <c r="J2017" s="52"/>
      <c r="K2017" s="153"/>
      <c r="L2017" s="153"/>
      <c r="M2017" s="154"/>
      <c r="N2017" t="s">
        <v>45</v>
      </c>
      <c r="O2017" t="s">
        <v>35</v>
      </c>
      <c r="P2017" s="56" t="s">
        <v>89</v>
      </c>
      <c r="Q2017" s="56" t="s">
        <v>3987</v>
      </c>
      <c r="U2017" s="154" t="s">
        <v>37</v>
      </c>
      <c r="V2017" s="56" t="s">
        <v>10373</v>
      </c>
      <c r="W2017"/>
      <c r="Y2017" s="90"/>
      <c r="Z2017" s="154">
        <v>1</v>
      </c>
      <c r="AA2017" s="58">
        <v>25</v>
      </c>
      <c r="AB2017" s="52">
        <f>AA2017</f>
        <v>25</v>
      </c>
      <c r="AC2017" s="52">
        <v>1</v>
      </c>
      <c r="AD2017" s="53">
        <v>2</v>
      </c>
      <c r="AE2017" s="58"/>
      <c r="AF2017" s="56" t="s">
        <v>10971</v>
      </c>
      <c r="AG2017" s="49"/>
      <c r="AH2017" s="49"/>
      <c r="AI2017" s="56" t="s">
        <v>303</v>
      </c>
      <c r="AJ2017"/>
      <c r="AK2017" t="s">
        <v>152</v>
      </c>
      <c r="AL2017"/>
      <c r="AM2017"/>
      <c r="AN2017" t="s">
        <v>465</v>
      </c>
      <c r="AO2017"/>
      <c r="AP2017"/>
      <c r="AQ2017"/>
      <c r="AR2017"/>
      <c r="AY2017" s="43"/>
      <c r="AZ2017" s="43"/>
      <c r="BA2017" s="55"/>
      <c r="BB2017" s="55"/>
      <c r="BC2017" s="173"/>
      <c r="BD2017" s="173"/>
      <c r="BE2017" s="173"/>
      <c r="BF2017" s="173"/>
      <c r="BG2017" s="167"/>
      <c r="BH2017" s="167"/>
      <c r="BI2017" s="160"/>
      <c r="BJ2017" s="155">
        <f t="shared" si="182"/>
        <v>0</v>
      </c>
      <c r="BK2017" s="156"/>
      <c r="BL2017" s="156"/>
      <c r="BM2017" s="156"/>
      <c r="BN2017" s="156"/>
      <c r="BO2017" s="154"/>
      <c r="BP2017" s="102" t="s">
        <v>9806</v>
      </c>
      <c r="BR2017" s="2" t="s">
        <v>10975</v>
      </c>
    </row>
    <row r="2018" spans="1:70" x14ac:dyDescent="0.2">
      <c r="A2018" t="s">
        <v>3929</v>
      </c>
      <c r="B2018" t="s">
        <v>4026</v>
      </c>
      <c r="C2018" t="s">
        <v>81</v>
      </c>
      <c r="D2018" t="s">
        <v>72</v>
      </c>
      <c r="E2018" t="s">
        <v>70</v>
      </c>
      <c r="F2018" t="s">
        <v>43</v>
      </c>
      <c r="G2018" s="22">
        <v>32</v>
      </c>
      <c r="H2018" s="2"/>
      <c r="I2018" s="22">
        <f t="shared" si="183"/>
        <v>0</v>
      </c>
      <c r="J2018" s="2"/>
      <c r="K2018" s="149">
        <v>32</v>
      </c>
      <c r="L2018" s="90"/>
      <c r="M2018" s="2"/>
      <c r="N2018" t="s">
        <v>35</v>
      </c>
      <c r="O2018" t="s">
        <v>35</v>
      </c>
      <c r="P2018" t="s">
        <v>36</v>
      </c>
      <c r="Q2018" t="s">
        <v>4014</v>
      </c>
      <c r="R2018" t="s">
        <v>4027</v>
      </c>
      <c r="U2018" s="2" t="s">
        <v>37</v>
      </c>
      <c r="V2018" t="s">
        <v>4028</v>
      </c>
      <c r="Y2018" s="90">
        <f>AA2018</f>
        <v>25</v>
      </c>
      <c r="Z2018" s="2">
        <v>1</v>
      </c>
      <c r="AA2018" s="22">
        <v>25</v>
      </c>
      <c r="AB2018" s="22"/>
      <c r="AC2018" s="22"/>
      <c r="AD2018" s="22"/>
      <c r="AE2018" s="22"/>
      <c r="AF2018" s="56" t="s">
        <v>10360</v>
      </c>
      <c r="AI2018" t="s">
        <v>8083</v>
      </c>
      <c r="AK2018" t="s">
        <v>58</v>
      </c>
      <c r="AN2018" t="s">
        <v>124</v>
      </c>
      <c r="AU2018"/>
      <c r="AV2018"/>
      <c r="AW2018"/>
      <c r="AX2018"/>
      <c r="BC2018" s="173">
        <f>VLOOKUP(Y2018,系数表!A:C,3,0)</f>
        <v>0.97</v>
      </c>
      <c r="BD2018" s="173">
        <f t="shared" si="181"/>
        <v>31.04</v>
      </c>
      <c r="BE2018" s="173"/>
      <c r="BF2018" s="173"/>
      <c r="BG2018" s="166"/>
      <c r="BH2018" s="166"/>
      <c r="BI2018" s="160"/>
      <c r="BJ2018" s="43">
        <f t="shared" si="182"/>
        <v>31.04</v>
      </c>
      <c r="BK2018" s="44"/>
      <c r="BL2018" s="44"/>
      <c r="BM2018" s="44"/>
      <c r="BN2018" s="44"/>
      <c r="BR2018" s="2" t="s">
        <v>10975</v>
      </c>
    </row>
    <row r="2019" spans="1:70" x14ac:dyDescent="0.2">
      <c r="A2019" t="s">
        <v>3929</v>
      </c>
      <c r="B2019" t="s">
        <v>10374</v>
      </c>
      <c r="C2019" t="s">
        <v>41</v>
      </c>
      <c r="D2019" t="s">
        <v>72</v>
      </c>
      <c r="E2019" t="s">
        <v>70</v>
      </c>
      <c r="F2019" t="s">
        <v>43</v>
      </c>
      <c r="G2019" s="22">
        <v>32</v>
      </c>
      <c r="H2019" s="22">
        <v>32</v>
      </c>
      <c r="I2019" s="22">
        <f t="shared" si="183"/>
        <v>32</v>
      </c>
      <c r="J2019" s="22"/>
      <c r="K2019" s="90"/>
      <c r="L2019" s="90"/>
      <c r="M2019" s="2"/>
      <c r="N2019" t="s">
        <v>45</v>
      </c>
      <c r="O2019" t="s">
        <v>35</v>
      </c>
      <c r="P2019" t="s">
        <v>36</v>
      </c>
      <c r="Q2019" t="s">
        <v>4014</v>
      </c>
      <c r="U2019" s="2" t="s">
        <v>37</v>
      </c>
      <c r="V2019" t="s">
        <v>10375</v>
      </c>
      <c r="Y2019" s="90"/>
      <c r="Z2019" s="2">
        <v>1</v>
      </c>
      <c r="AA2019" s="22">
        <v>25</v>
      </c>
      <c r="AB2019" s="22"/>
      <c r="AC2019" s="22"/>
      <c r="AD2019" s="22"/>
      <c r="AE2019" s="22"/>
      <c r="AF2019" s="56" t="s">
        <v>10360</v>
      </c>
      <c r="AI2019" t="s">
        <v>164</v>
      </c>
      <c r="AK2019" t="s">
        <v>206</v>
      </c>
      <c r="AN2019" t="s">
        <v>465</v>
      </c>
      <c r="AU2019"/>
      <c r="AV2019"/>
      <c r="AW2019"/>
      <c r="AX2019"/>
      <c r="BC2019" s="173"/>
      <c r="BD2019" s="173"/>
      <c r="BE2019" s="173"/>
      <c r="BF2019" s="173"/>
      <c r="BG2019" s="166"/>
      <c r="BH2019" s="166"/>
      <c r="BI2019" s="160"/>
      <c r="BJ2019" s="43">
        <f t="shared" si="182"/>
        <v>0</v>
      </c>
      <c r="BK2019" s="44"/>
      <c r="BL2019" s="44"/>
      <c r="BM2019" s="44"/>
      <c r="BN2019" s="44"/>
      <c r="BR2019" s="2" t="s">
        <v>10975</v>
      </c>
    </row>
    <row r="2020" spans="1:70" x14ac:dyDescent="0.2">
      <c r="A2020" t="s">
        <v>3929</v>
      </c>
      <c r="B2020" t="s">
        <v>10376</v>
      </c>
      <c r="C2020" t="s">
        <v>41</v>
      </c>
      <c r="D2020" t="s">
        <v>72</v>
      </c>
      <c r="E2020" t="s">
        <v>70</v>
      </c>
      <c r="F2020" t="s">
        <v>43</v>
      </c>
      <c r="G2020" s="22">
        <v>32</v>
      </c>
      <c r="H2020" s="22">
        <v>32</v>
      </c>
      <c r="I2020" s="22">
        <f t="shared" si="183"/>
        <v>32</v>
      </c>
      <c r="J2020" s="22"/>
      <c r="K2020" s="90"/>
      <c r="L2020" s="90"/>
      <c r="M2020" s="2"/>
      <c r="N2020" t="s">
        <v>45</v>
      </c>
      <c r="O2020" t="s">
        <v>35</v>
      </c>
      <c r="P2020" t="s">
        <v>36</v>
      </c>
      <c r="Q2020" t="s">
        <v>4020</v>
      </c>
      <c r="U2020" s="2" t="s">
        <v>37</v>
      </c>
      <c r="V2020" t="s">
        <v>10377</v>
      </c>
      <c r="Y2020" s="90"/>
      <c r="Z2020" s="2">
        <v>1</v>
      </c>
      <c r="AA2020" s="22">
        <v>25</v>
      </c>
      <c r="AB2020" s="22"/>
      <c r="AC2020" s="22"/>
      <c r="AD2020" s="22"/>
      <c r="AE2020" s="22"/>
      <c r="AF2020" s="56" t="s">
        <v>10360</v>
      </c>
      <c r="AI2020" t="s">
        <v>164</v>
      </c>
      <c r="AK2020" t="s">
        <v>206</v>
      </c>
      <c r="AN2020" t="s">
        <v>465</v>
      </c>
      <c r="AU2020"/>
      <c r="AV2020"/>
      <c r="AW2020"/>
      <c r="AX2020"/>
      <c r="BC2020" s="173"/>
      <c r="BD2020" s="173"/>
      <c r="BE2020" s="173"/>
      <c r="BF2020" s="173"/>
      <c r="BG2020" s="166"/>
      <c r="BH2020" s="166"/>
      <c r="BI2020" s="160"/>
      <c r="BJ2020" s="43">
        <f t="shared" si="182"/>
        <v>0</v>
      </c>
      <c r="BK2020" s="44"/>
      <c r="BL2020" s="44"/>
      <c r="BM2020" s="44"/>
      <c r="BN2020" s="44"/>
      <c r="BR2020" s="2" t="s">
        <v>10975</v>
      </c>
    </row>
    <row r="2021" spans="1:70" x14ac:dyDescent="0.2">
      <c r="A2021" t="s">
        <v>3929</v>
      </c>
      <c r="B2021" t="s">
        <v>10376</v>
      </c>
      <c r="C2021" t="s">
        <v>41</v>
      </c>
      <c r="D2021" t="s">
        <v>72</v>
      </c>
      <c r="E2021" t="s">
        <v>70</v>
      </c>
      <c r="F2021" t="s">
        <v>43</v>
      </c>
      <c r="G2021" s="22">
        <v>32</v>
      </c>
      <c r="H2021" s="22">
        <v>32</v>
      </c>
      <c r="I2021" s="22">
        <f t="shared" si="183"/>
        <v>32</v>
      </c>
      <c r="J2021" s="22"/>
      <c r="K2021" s="90"/>
      <c r="L2021" s="90"/>
      <c r="M2021" s="2"/>
      <c r="N2021" t="s">
        <v>184</v>
      </c>
      <c r="O2021" t="s">
        <v>35</v>
      </c>
      <c r="P2021" t="s">
        <v>36</v>
      </c>
      <c r="Q2021" t="s">
        <v>4186</v>
      </c>
      <c r="U2021" s="2" t="s">
        <v>37</v>
      </c>
      <c r="V2021" t="s">
        <v>10378</v>
      </c>
      <c r="Y2021" s="90"/>
      <c r="Z2021" s="2">
        <v>1</v>
      </c>
      <c r="AA2021" s="22">
        <v>34</v>
      </c>
      <c r="AB2021" s="22"/>
      <c r="AC2021" s="22"/>
      <c r="AD2021" s="22"/>
      <c r="AE2021" s="22"/>
      <c r="AF2021" s="56" t="s">
        <v>10357</v>
      </c>
      <c r="AI2021" t="s">
        <v>7416</v>
      </c>
      <c r="AK2021" t="s">
        <v>44</v>
      </c>
      <c r="AN2021" t="s">
        <v>465</v>
      </c>
      <c r="AU2021"/>
      <c r="AV2021"/>
      <c r="AW2021"/>
      <c r="AX2021"/>
      <c r="BC2021" s="173"/>
      <c r="BD2021" s="173"/>
      <c r="BE2021" s="173"/>
      <c r="BF2021" s="173"/>
      <c r="BG2021" s="166"/>
      <c r="BH2021" s="166"/>
      <c r="BI2021" s="160"/>
      <c r="BJ2021" s="43">
        <f t="shared" si="182"/>
        <v>0</v>
      </c>
      <c r="BK2021" s="44"/>
      <c r="BL2021" s="44"/>
      <c r="BM2021" s="44"/>
      <c r="BN2021" s="44"/>
      <c r="BR2021" s="2" t="s">
        <v>10975</v>
      </c>
    </row>
    <row r="2022" spans="1:70" x14ac:dyDescent="0.2">
      <c r="A2022" t="s">
        <v>3929</v>
      </c>
      <c r="B2022" t="s">
        <v>10379</v>
      </c>
      <c r="C2022" t="s">
        <v>81</v>
      </c>
      <c r="D2022" t="s">
        <v>85</v>
      </c>
      <c r="E2022" t="s">
        <v>70</v>
      </c>
      <c r="F2022" t="s">
        <v>97</v>
      </c>
      <c r="G2022" s="22">
        <v>48</v>
      </c>
      <c r="H2022" s="22">
        <v>48</v>
      </c>
      <c r="I2022" s="22">
        <f t="shared" si="183"/>
        <v>48</v>
      </c>
      <c r="J2022" s="22"/>
      <c r="K2022" s="90"/>
      <c r="L2022" s="90"/>
      <c r="M2022" s="2"/>
      <c r="N2022" t="s">
        <v>45</v>
      </c>
      <c r="O2022" t="s">
        <v>35</v>
      </c>
      <c r="P2022" t="s">
        <v>36</v>
      </c>
      <c r="Q2022" t="s">
        <v>4070</v>
      </c>
      <c r="U2022" s="2" t="s">
        <v>37</v>
      </c>
      <c r="V2022" t="s">
        <v>10380</v>
      </c>
      <c r="Y2022" s="90"/>
      <c r="Z2022" s="2">
        <v>2</v>
      </c>
      <c r="AA2022" s="22">
        <v>79</v>
      </c>
      <c r="AB2022" s="22"/>
      <c r="AC2022" s="22"/>
      <c r="AD2022" s="22"/>
      <c r="AE2022" s="22"/>
      <c r="AF2022" s="56" t="s">
        <v>10362</v>
      </c>
      <c r="AI2022" t="s">
        <v>103</v>
      </c>
      <c r="AK2022" t="s">
        <v>98</v>
      </c>
      <c r="AN2022" t="s">
        <v>465</v>
      </c>
      <c r="AU2022"/>
      <c r="AV2022"/>
      <c r="AW2022"/>
      <c r="AX2022"/>
      <c r="BC2022" s="173"/>
      <c r="BD2022" s="173"/>
      <c r="BE2022" s="173"/>
      <c r="BF2022" s="173"/>
      <c r="BG2022" s="166"/>
      <c r="BH2022" s="166"/>
      <c r="BI2022" s="160"/>
      <c r="BJ2022" s="43">
        <f t="shared" si="182"/>
        <v>0</v>
      </c>
      <c r="BK2022" s="44"/>
      <c r="BL2022" s="44"/>
      <c r="BM2022" s="44"/>
      <c r="BN2022" s="44"/>
      <c r="BR2022" s="2" t="s">
        <v>10975</v>
      </c>
    </row>
    <row r="2023" spans="1:70" x14ac:dyDescent="0.2">
      <c r="A2023" t="s">
        <v>3929</v>
      </c>
      <c r="B2023" t="s">
        <v>10381</v>
      </c>
      <c r="C2023" t="s">
        <v>81</v>
      </c>
      <c r="D2023" t="s">
        <v>72</v>
      </c>
      <c r="E2023" t="s">
        <v>70</v>
      </c>
      <c r="F2023" t="s">
        <v>97</v>
      </c>
      <c r="G2023" s="22">
        <v>48</v>
      </c>
      <c r="H2023" s="22">
        <v>36</v>
      </c>
      <c r="I2023" s="22">
        <f t="shared" si="183"/>
        <v>36</v>
      </c>
      <c r="J2023" s="22"/>
      <c r="K2023" s="90"/>
      <c r="L2023" s="149">
        <v>12</v>
      </c>
      <c r="M2023" s="2"/>
      <c r="N2023" t="s">
        <v>45</v>
      </c>
      <c r="O2023" t="s">
        <v>35</v>
      </c>
      <c r="P2023" t="s">
        <v>89</v>
      </c>
      <c r="Q2023" t="s">
        <v>4185</v>
      </c>
      <c r="U2023" s="2" t="s">
        <v>37</v>
      </c>
      <c r="V2023" t="s">
        <v>10382</v>
      </c>
      <c r="Y2023" s="90">
        <f t="shared" ref="Y2023:Y2024" si="185">AA2023</f>
        <v>36</v>
      </c>
      <c r="Z2023" s="2">
        <v>1</v>
      </c>
      <c r="AA2023" s="22">
        <v>36</v>
      </c>
      <c r="AB2023" s="22"/>
      <c r="AC2023" s="22"/>
      <c r="AD2023" s="22"/>
      <c r="AE2023" s="22"/>
      <c r="AF2023" s="56" t="s">
        <v>10383</v>
      </c>
      <c r="AI2023" t="s">
        <v>93</v>
      </c>
      <c r="AK2023" t="s">
        <v>123</v>
      </c>
      <c r="AN2023" t="s">
        <v>465</v>
      </c>
      <c r="AU2023"/>
      <c r="AV2023"/>
      <c r="AW2023"/>
      <c r="AX2023"/>
      <c r="BC2023" s="173"/>
      <c r="BD2023" s="173"/>
      <c r="BE2023" s="173">
        <f>VLOOKUP(Y2023,系数表!A:D,4,0)</f>
        <v>1.04</v>
      </c>
      <c r="BF2023" s="173">
        <f t="shared" ref="BF2023:BF2027" si="186">L2023*BE2023*ROUND(AA2023/Y2023,0)</f>
        <v>12.48</v>
      </c>
      <c r="BG2023" s="166"/>
      <c r="BH2023" s="166"/>
      <c r="BI2023" s="160"/>
      <c r="BJ2023" s="43">
        <f t="shared" si="182"/>
        <v>12.48</v>
      </c>
      <c r="BK2023" s="44"/>
      <c r="BL2023" s="44"/>
      <c r="BM2023" s="44"/>
      <c r="BN2023" s="44"/>
      <c r="BR2023" s="2" t="s">
        <v>10975</v>
      </c>
    </row>
    <row r="2024" spans="1:70" x14ac:dyDescent="0.2">
      <c r="A2024" t="s">
        <v>3929</v>
      </c>
      <c r="B2024" t="s">
        <v>10381</v>
      </c>
      <c r="C2024" t="s">
        <v>81</v>
      </c>
      <c r="D2024" t="s">
        <v>72</v>
      </c>
      <c r="E2024" t="s">
        <v>70</v>
      </c>
      <c r="F2024" t="s">
        <v>97</v>
      </c>
      <c r="G2024" s="22">
        <v>48</v>
      </c>
      <c r="H2024" s="22">
        <v>36</v>
      </c>
      <c r="I2024" s="22">
        <f t="shared" si="183"/>
        <v>36</v>
      </c>
      <c r="J2024" s="22"/>
      <c r="K2024" s="90"/>
      <c r="L2024" s="149">
        <v>12</v>
      </c>
      <c r="M2024" s="2"/>
      <c r="N2024" t="s">
        <v>45</v>
      </c>
      <c r="O2024" t="s">
        <v>35</v>
      </c>
      <c r="P2024" t="s">
        <v>89</v>
      </c>
      <c r="Q2024" t="s">
        <v>4075</v>
      </c>
      <c r="U2024" s="2" t="s">
        <v>37</v>
      </c>
      <c r="V2024" t="s">
        <v>10384</v>
      </c>
      <c r="Y2024" s="90">
        <f t="shared" si="185"/>
        <v>43</v>
      </c>
      <c r="Z2024" s="2">
        <v>1</v>
      </c>
      <c r="AA2024" s="22">
        <v>43</v>
      </c>
      <c r="AB2024" s="22"/>
      <c r="AC2024" s="22"/>
      <c r="AD2024" s="22"/>
      <c r="AE2024" s="22"/>
      <c r="AF2024" s="56" t="s">
        <v>10385</v>
      </c>
      <c r="AI2024" t="s">
        <v>93</v>
      </c>
      <c r="AK2024" t="s">
        <v>123</v>
      </c>
      <c r="AN2024" t="s">
        <v>465</v>
      </c>
      <c r="AU2024"/>
      <c r="AV2024"/>
      <c r="AW2024"/>
      <c r="AX2024"/>
      <c r="BC2024" s="173"/>
      <c r="BD2024" s="173"/>
      <c r="BE2024" s="173">
        <f>VLOOKUP(Y2024,系数表!A:D,4,0)</f>
        <v>1.0900000000000001</v>
      </c>
      <c r="BF2024" s="173">
        <f t="shared" si="186"/>
        <v>13.080000000000002</v>
      </c>
      <c r="BG2024" s="166"/>
      <c r="BH2024" s="166"/>
      <c r="BI2024" s="160"/>
      <c r="BJ2024" s="43">
        <f t="shared" si="182"/>
        <v>13.080000000000002</v>
      </c>
      <c r="BK2024" s="44"/>
      <c r="BL2024" s="44"/>
      <c r="BM2024" s="44"/>
      <c r="BN2024" s="44"/>
      <c r="BR2024" s="2" t="s">
        <v>10975</v>
      </c>
    </row>
    <row r="2025" spans="1:70" s="56" customFormat="1" x14ac:dyDescent="0.2">
      <c r="A2025" s="56" t="s">
        <v>3929</v>
      </c>
      <c r="B2025" s="56" t="s">
        <v>10386</v>
      </c>
      <c r="C2025" s="56" t="s">
        <v>81</v>
      </c>
      <c r="D2025" t="s">
        <v>72</v>
      </c>
      <c r="E2025" t="s">
        <v>70</v>
      </c>
      <c r="F2025" t="s">
        <v>183</v>
      </c>
      <c r="G2025" s="58">
        <v>56</v>
      </c>
      <c r="H2025" s="58">
        <v>56</v>
      </c>
      <c r="I2025" s="50"/>
      <c r="J2025" s="52"/>
      <c r="K2025" s="153"/>
      <c r="L2025" s="153"/>
      <c r="M2025" s="154"/>
      <c r="N2025" t="s">
        <v>66</v>
      </c>
      <c r="O2025" t="s">
        <v>35</v>
      </c>
      <c r="P2025" s="56" t="s">
        <v>89</v>
      </c>
      <c r="Q2025" s="56" t="s">
        <v>3983</v>
      </c>
      <c r="U2025" s="154" t="s">
        <v>37</v>
      </c>
      <c r="V2025" s="56" t="s">
        <v>10387</v>
      </c>
      <c r="W2025"/>
      <c r="Y2025" s="90"/>
      <c r="Z2025" s="154">
        <v>1</v>
      </c>
      <c r="AA2025" s="58">
        <v>34</v>
      </c>
      <c r="AB2025" s="52">
        <f>AA2025</f>
        <v>34</v>
      </c>
      <c r="AC2025" s="52">
        <v>1</v>
      </c>
      <c r="AD2025" s="53">
        <v>2</v>
      </c>
      <c r="AE2025" s="58"/>
      <c r="AF2025" s="56" t="s">
        <v>10972</v>
      </c>
      <c r="AG2025" s="49"/>
      <c r="AH2025" s="49"/>
      <c r="AI2025" s="56" t="s">
        <v>93</v>
      </c>
      <c r="AJ2025"/>
      <c r="AK2025" t="s">
        <v>327</v>
      </c>
      <c r="AL2025"/>
      <c r="AM2025"/>
      <c r="AN2025" t="s">
        <v>465</v>
      </c>
      <c r="AO2025"/>
      <c r="AP2025"/>
      <c r="AQ2025"/>
      <c r="AR2025"/>
      <c r="AY2025" s="43"/>
      <c r="AZ2025" s="43"/>
      <c r="BA2025" s="55"/>
      <c r="BB2025" s="55"/>
      <c r="BC2025" s="173"/>
      <c r="BD2025" s="173"/>
      <c r="BE2025" s="173"/>
      <c r="BF2025" s="173"/>
      <c r="BG2025" s="167"/>
      <c r="BH2025" s="167"/>
      <c r="BI2025" s="160"/>
      <c r="BJ2025" s="155">
        <f t="shared" si="182"/>
        <v>0</v>
      </c>
      <c r="BK2025" s="156"/>
      <c r="BL2025" s="156"/>
      <c r="BM2025" s="156"/>
      <c r="BN2025" s="156"/>
      <c r="BO2025" s="154"/>
      <c r="BP2025" s="102" t="s">
        <v>9806</v>
      </c>
      <c r="BR2025" s="2" t="s">
        <v>10975</v>
      </c>
    </row>
    <row r="2026" spans="1:70" x14ac:dyDescent="0.2">
      <c r="A2026" t="s">
        <v>3929</v>
      </c>
      <c r="B2026" t="s">
        <v>4073</v>
      </c>
      <c r="C2026" t="s">
        <v>81</v>
      </c>
      <c r="D2026" t="s">
        <v>72</v>
      </c>
      <c r="E2026" t="s">
        <v>70</v>
      </c>
      <c r="F2026" t="s">
        <v>43</v>
      </c>
      <c r="G2026" s="22">
        <v>32</v>
      </c>
      <c r="H2026" s="2"/>
      <c r="I2026" s="22">
        <f t="shared" si="183"/>
        <v>0</v>
      </c>
      <c r="J2026" s="2"/>
      <c r="K2026" s="149">
        <v>32</v>
      </c>
      <c r="L2026" s="90"/>
      <c r="M2026" s="2"/>
      <c r="N2026" t="s">
        <v>35</v>
      </c>
      <c r="O2026" t="s">
        <v>35</v>
      </c>
      <c r="P2026" t="s">
        <v>36</v>
      </c>
      <c r="Q2026" t="s">
        <v>4075</v>
      </c>
      <c r="R2026" t="s">
        <v>4074</v>
      </c>
      <c r="U2026" s="2" t="s">
        <v>37</v>
      </c>
      <c r="V2026" t="s">
        <v>4076</v>
      </c>
      <c r="Y2026" s="90">
        <f>AA2026</f>
        <v>34</v>
      </c>
      <c r="Z2026" s="2">
        <v>1</v>
      </c>
      <c r="AA2026" s="22">
        <v>34</v>
      </c>
      <c r="AB2026" s="22"/>
      <c r="AC2026" s="22"/>
      <c r="AD2026" s="22"/>
      <c r="AE2026" s="22"/>
      <c r="AF2026" s="56" t="s">
        <v>10357</v>
      </c>
      <c r="AI2026" t="s">
        <v>1986</v>
      </c>
      <c r="AK2026" t="s">
        <v>219</v>
      </c>
      <c r="AN2026" t="s">
        <v>124</v>
      </c>
      <c r="AU2026"/>
      <c r="AV2026"/>
      <c r="AW2026"/>
      <c r="AX2026"/>
      <c r="BC2026" s="173">
        <f>VLOOKUP(Y2026,系数表!A:C,3,0)</f>
        <v>1.1000000000000001</v>
      </c>
      <c r="BD2026" s="173">
        <f t="shared" si="181"/>
        <v>35.200000000000003</v>
      </c>
      <c r="BE2026" s="173"/>
      <c r="BF2026" s="173"/>
      <c r="BG2026" s="166"/>
      <c r="BH2026" s="166"/>
      <c r="BI2026" s="160"/>
      <c r="BJ2026" s="43">
        <f t="shared" si="182"/>
        <v>35.200000000000003</v>
      </c>
      <c r="BK2026" s="44"/>
      <c r="BL2026" s="44"/>
      <c r="BM2026" s="44"/>
      <c r="BN2026" s="44"/>
      <c r="BR2026" s="2" t="s">
        <v>10975</v>
      </c>
    </row>
    <row r="2027" spans="1:70" x14ac:dyDescent="0.2">
      <c r="A2027" t="s">
        <v>3929</v>
      </c>
      <c r="B2027" t="s">
        <v>10388</v>
      </c>
      <c r="C2027" t="s">
        <v>41</v>
      </c>
      <c r="D2027" t="s">
        <v>72</v>
      </c>
      <c r="E2027" t="s">
        <v>70</v>
      </c>
      <c r="F2027" t="s">
        <v>43</v>
      </c>
      <c r="G2027" s="22">
        <v>32</v>
      </c>
      <c r="H2027" s="22">
        <v>22</v>
      </c>
      <c r="I2027" s="22">
        <f t="shared" si="183"/>
        <v>22</v>
      </c>
      <c r="J2027" s="22"/>
      <c r="K2027" s="90"/>
      <c r="L2027" s="149">
        <v>10</v>
      </c>
      <c r="M2027" s="2"/>
      <c r="N2027" t="s">
        <v>45</v>
      </c>
      <c r="O2027" t="s">
        <v>35</v>
      </c>
      <c r="P2027" t="s">
        <v>36</v>
      </c>
      <c r="Q2027" t="s">
        <v>4062</v>
      </c>
      <c r="U2027" s="2" t="s">
        <v>37</v>
      </c>
      <c r="V2027" t="s">
        <v>10389</v>
      </c>
      <c r="Y2027" s="90">
        <f>AA2027</f>
        <v>79</v>
      </c>
      <c r="Z2027" s="2">
        <v>2</v>
      </c>
      <c r="AA2027" s="22">
        <v>79</v>
      </c>
      <c r="AB2027" s="22"/>
      <c r="AC2027" s="22"/>
      <c r="AD2027" s="22"/>
      <c r="AE2027" s="22"/>
      <c r="AF2027" t="s">
        <v>4002</v>
      </c>
      <c r="AI2027" t="s">
        <v>144</v>
      </c>
      <c r="AK2027" t="s">
        <v>69</v>
      </c>
      <c r="AN2027" t="s">
        <v>465</v>
      </c>
      <c r="AU2027"/>
      <c r="AV2027"/>
      <c r="AW2027"/>
      <c r="AX2027"/>
      <c r="BC2027" s="173"/>
      <c r="BD2027" s="173"/>
      <c r="BE2027" s="173">
        <f>VLOOKUP(Y2027,系数表!A:D,4,0)</f>
        <v>1.2</v>
      </c>
      <c r="BF2027" s="173">
        <f t="shared" si="186"/>
        <v>12</v>
      </c>
      <c r="BG2027" s="166"/>
      <c r="BH2027" s="166"/>
      <c r="BI2027" s="160"/>
      <c r="BJ2027" s="43">
        <f t="shared" si="182"/>
        <v>12</v>
      </c>
      <c r="BK2027" s="44"/>
      <c r="BL2027" s="44"/>
      <c r="BM2027" s="44"/>
      <c r="BN2027" s="44"/>
      <c r="BR2027" s="2" t="s">
        <v>10975</v>
      </c>
    </row>
    <row r="2028" spans="1:70" x14ac:dyDescent="0.2">
      <c r="A2028" t="s">
        <v>3929</v>
      </c>
      <c r="B2028" t="s">
        <v>10390</v>
      </c>
      <c r="C2028" t="s">
        <v>81</v>
      </c>
      <c r="D2028" t="s">
        <v>72</v>
      </c>
      <c r="E2028" t="s">
        <v>70</v>
      </c>
      <c r="F2028" t="s">
        <v>43</v>
      </c>
      <c r="G2028" s="22">
        <v>32</v>
      </c>
      <c r="H2028" s="22">
        <v>32</v>
      </c>
      <c r="I2028" s="22">
        <f t="shared" si="183"/>
        <v>32</v>
      </c>
      <c r="J2028" s="22"/>
      <c r="K2028" s="90"/>
      <c r="L2028" s="90"/>
      <c r="M2028" s="2"/>
      <c r="N2028" t="s">
        <v>45</v>
      </c>
      <c r="O2028" t="s">
        <v>35</v>
      </c>
      <c r="P2028" t="s">
        <v>36</v>
      </c>
      <c r="Q2028" t="s">
        <v>4017</v>
      </c>
      <c r="U2028" s="2" t="s">
        <v>37</v>
      </c>
      <c r="V2028" t="s">
        <v>10391</v>
      </c>
      <c r="Y2028" s="90"/>
      <c r="Z2028" s="2">
        <v>1</v>
      </c>
      <c r="AA2028" s="22">
        <v>34</v>
      </c>
      <c r="AB2028" s="22"/>
      <c r="AC2028" s="22"/>
      <c r="AD2028" s="22"/>
      <c r="AE2028" s="22"/>
      <c r="AF2028" t="s">
        <v>4077</v>
      </c>
      <c r="AI2028" t="s">
        <v>164</v>
      </c>
      <c r="AK2028" t="s">
        <v>206</v>
      </c>
      <c r="AN2028" t="s">
        <v>465</v>
      </c>
      <c r="AU2028"/>
      <c r="AV2028"/>
      <c r="AW2028"/>
      <c r="AX2028"/>
      <c r="BC2028" s="173"/>
      <c r="BD2028" s="173"/>
      <c r="BE2028" s="173"/>
      <c r="BF2028" s="173"/>
      <c r="BG2028" s="166"/>
      <c r="BH2028" s="166"/>
      <c r="BI2028" s="160"/>
      <c r="BJ2028" s="43">
        <f t="shared" si="182"/>
        <v>0</v>
      </c>
      <c r="BK2028" s="44"/>
      <c r="BL2028" s="44"/>
      <c r="BM2028" s="44"/>
      <c r="BN2028" s="44"/>
      <c r="BR2028" s="2" t="s">
        <v>10975</v>
      </c>
    </row>
    <row r="2029" spans="1:70" x14ac:dyDescent="0.2">
      <c r="A2029" t="s">
        <v>3929</v>
      </c>
      <c r="B2029" t="s">
        <v>4208</v>
      </c>
      <c r="C2029" t="s">
        <v>81</v>
      </c>
      <c r="D2029" t="s">
        <v>1490</v>
      </c>
      <c r="E2029" t="s">
        <v>4102</v>
      </c>
      <c r="F2029" t="s">
        <v>630</v>
      </c>
      <c r="G2029" s="22">
        <v>24</v>
      </c>
      <c r="H2029" s="2"/>
      <c r="I2029" s="22">
        <f t="shared" si="183"/>
        <v>0</v>
      </c>
      <c r="J2029" s="2"/>
      <c r="K2029" s="149">
        <v>24</v>
      </c>
      <c r="L2029" s="90"/>
      <c r="M2029" s="2"/>
      <c r="N2029" t="s">
        <v>35</v>
      </c>
      <c r="O2029" t="s">
        <v>60</v>
      </c>
      <c r="P2029" t="s">
        <v>36</v>
      </c>
      <c r="Q2029" t="s">
        <v>4178</v>
      </c>
      <c r="R2029" t="s">
        <v>4186</v>
      </c>
      <c r="S2029" t="s">
        <v>4027</v>
      </c>
      <c r="U2029" s="2" t="s">
        <v>37</v>
      </c>
      <c r="V2029" t="s">
        <v>4209</v>
      </c>
      <c r="Y2029" s="90">
        <f t="shared" ref="Y2029:Y2087" si="187">AA2029</f>
        <v>50</v>
      </c>
      <c r="Z2029" s="2">
        <v>1</v>
      </c>
      <c r="AA2029" s="22">
        <v>50</v>
      </c>
      <c r="AB2029" s="22"/>
      <c r="AC2029" s="22"/>
      <c r="AD2029" s="22"/>
      <c r="AE2029" s="22"/>
      <c r="AF2029" t="s">
        <v>67</v>
      </c>
      <c r="AI2029" t="s">
        <v>1494</v>
      </c>
      <c r="AK2029" t="s">
        <v>51</v>
      </c>
      <c r="AN2029" t="s">
        <v>124</v>
      </c>
      <c r="AU2029"/>
      <c r="AV2029"/>
      <c r="AW2029"/>
      <c r="AX2029"/>
      <c r="BC2029" s="173">
        <f>VLOOKUP(Y2029,系数表!A:C,3,0)</f>
        <v>1.1000000000000001</v>
      </c>
      <c r="BD2029" s="173">
        <f t="shared" si="181"/>
        <v>26.400000000000002</v>
      </c>
      <c r="BE2029" s="173"/>
      <c r="BF2029" s="173"/>
      <c r="BG2029" s="166"/>
      <c r="BH2029" s="166"/>
      <c r="BI2029" s="160"/>
      <c r="BJ2029" s="43">
        <f t="shared" si="182"/>
        <v>26.400000000000002</v>
      </c>
      <c r="BK2029" s="44"/>
      <c r="BL2029" s="44"/>
      <c r="BM2029" s="44"/>
      <c r="BN2029" s="44"/>
      <c r="BR2029" s="2" t="s">
        <v>10975</v>
      </c>
    </row>
    <row r="2030" spans="1:70" x14ac:dyDescent="0.2">
      <c r="A2030" t="s">
        <v>3929</v>
      </c>
      <c r="B2030" t="s">
        <v>4208</v>
      </c>
      <c r="C2030" t="s">
        <v>81</v>
      </c>
      <c r="D2030" t="s">
        <v>1490</v>
      </c>
      <c r="E2030" t="s">
        <v>4102</v>
      </c>
      <c r="F2030" t="s">
        <v>630</v>
      </c>
      <c r="G2030" s="22">
        <v>24</v>
      </c>
      <c r="H2030" s="2"/>
      <c r="I2030" s="22">
        <f t="shared" si="183"/>
        <v>0</v>
      </c>
      <c r="J2030" s="2"/>
      <c r="K2030" s="149">
        <v>24</v>
      </c>
      <c r="L2030" s="90"/>
      <c r="M2030" s="2"/>
      <c r="N2030" t="s">
        <v>35</v>
      </c>
      <c r="O2030" t="s">
        <v>60</v>
      </c>
      <c r="P2030" t="s">
        <v>36</v>
      </c>
      <c r="Q2030" t="s">
        <v>3942</v>
      </c>
      <c r="R2030" t="s">
        <v>4049</v>
      </c>
      <c r="U2030" s="2" t="s">
        <v>37</v>
      </c>
      <c r="V2030" t="s">
        <v>4211</v>
      </c>
      <c r="Y2030" s="90">
        <f t="shared" si="187"/>
        <v>48</v>
      </c>
      <c r="Z2030" s="2">
        <v>1</v>
      </c>
      <c r="AA2030" s="22">
        <v>48</v>
      </c>
      <c r="AB2030" s="22"/>
      <c r="AC2030" s="22"/>
      <c r="AD2030" s="22"/>
      <c r="AE2030" s="22"/>
      <c r="AF2030" t="s">
        <v>209</v>
      </c>
      <c r="AI2030" t="s">
        <v>1494</v>
      </c>
      <c r="AK2030" t="s">
        <v>51</v>
      </c>
      <c r="AN2030" t="s">
        <v>124</v>
      </c>
      <c r="AU2030"/>
      <c r="AV2030"/>
      <c r="AW2030"/>
      <c r="AX2030"/>
      <c r="BC2030" s="173">
        <f>VLOOKUP(Y2030,系数表!A:C,3,0)</f>
        <v>1.1000000000000001</v>
      </c>
      <c r="BD2030" s="173">
        <f t="shared" si="181"/>
        <v>26.400000000000002</v>
      </c>
      <c r="BE2030" s="173"/>
      <c r="BF2030" s="173"/>
      <c r="BG2030" s="166"/>
      <c r="BH2030" s="166"/>
      <c r="BI2030" s="160"/>
      <c r="BJ2030" s="43">
        <f t="shared" si="182"/>
        <v>26.400000000000002</v>
      </c>
      <c r="BK2030" s="44"/>
      <c r="BL2030" s="44"/>
      <c r="BM2030" s="44"/>
      <c r="BN2030" s="44"/>
      <c r="BR2030" s="2" t="s">
        <v>10975</v>
      </c>
    </row>
    <row r="2031" spans="1:70" x14ac:dyDescent="0.2">
      <c r="A2031" t="s">
        <v>3929</v>
      </c>
      <c r="B2031" t="s">
        <v>4208</v>
      </c>
      <c r="C2031" t="s">
        <v>81</v>
      </c>
      <c r="D2031" t="s">
        <v>1490</v>
      </c>
      <c r="E2031" t="s">
        <v>4102</v>
      </c>
      <c r="F2031" t="s">
        <v>630</v>
      </c>
      <c r="G2031" s="22">
        <v>24</v>
      </c>
      <c r="H2031" s="2"/>
      <c r="I2031" s="22">
        <f t="shared" si="183"/>
        <v>0</v>
      </c>
      <c r="J2031" s="2"/>
      <c r="K2031" s="149">
        <v>24</v>
      </c>
      <c r="L2031" s="90"/>
      <c r="M2031" s="2"/>
      <c r="N2031" t="s">
        <v>35</v>
      </c>
      <c r="O2031" t="s">
        <v>60</v>
      </c>
      <c r="P2031" t="s">
        <v>36</v>
      </c>
      <c r="Q2031" t="s">
        <v>4178</v>
      </c>
      <c r="R2031" t="s">
        <v>4186</v>
      </c>
      <c r="S2031" t="s">
        <v>4027</v>
      </c>
      <c r="U2031" s="2" t="s">
        <v>37</v>
      </c>
      <c r="V2031" t="s">
        <v>4213</v>
      </c>
      <c r="Y2031" s="90">
        <f t="shared" si="187"/>
        <v>50</v>
      </c>
      <c r="Z2031" s="2">
        <v>1</v>
      </c>
      <c r="AA2031" s="22">
        <v>50</v>
      </c>
      <c r="AB2031" s="22"/>
      <c r="AC2031" s="22"/>
      <c r="AD2031" s="22"/>
      <c r="AE2031" s="22"/>
      <c r="AF2031" t="s">
        <v>509</v>
      </c>
      <c r="AI2031" t="s">
        <v>1494</v>
      </c>
      <c r="AK2031" t="s">
        <v>51</v>
      </c>
      <c r="AN2031" t="s">
        <v>124</v>
      </c>
      <c r="AU2031"/>
      <c r="AV2031"/>
      <c r="AW2031"/>
      <c r="AX2031"/>
      <c r="BC2031" s="173">
        <f>VLOOKUP(Y2031,系数表!A:C,3,0)</f>
        <v>1.1000000000000001</v>
      </c>
      <c r="BD2031" s="173">
        <f t="shared" si="181"/>
        <v>26.400000000000002</v>
      </c>
      <c r="BE2031" s="173"/>
      <c r="BF2031" s="173"/>
      <c r="BG2031" s="166"/>
      <c r="BH2031" s="166"/>
      <c r="BI2031" s="160"/>
      <c r="BJ2031" s="43">
        <f t="shared" si="182"/>
        <v>26.400000000000002</v>
      </c>
      <c r="BK2031" s="44"/>
      <c r="BL2031" s="44"/>
      <c r="BM2031" s="44"/>
      <c r="BN2031" s="44"/>
      <c r="BR2031" s="2" t="s">
        <v>10975</v>
      </c>
    </row>
    <row r="2032" spans="1:70" x14ac:dyDescent="0.2">
      <c r="A2032" t="s">
        <v>3929</v>
      </c>
      <c r="B2032" t="s">
        <v>4208</v>
      </c>
      <c r="C2032" t="s">
        <v>81</v>
      </c>
      <c r="D2032" t="s">
        <v>1490</v>
      </c>
      <c r="E2032" t="s">
        <v>4102</v>
      </c>
      <c r="F2032" t="s">
        <v>630</v>
      </c>
      <c r="G2032" s="22">
        <v>24</v>
      </c>
      <c r="H2032" s="2"/>
      <c r="I2032" s="22">
        <f t="shared" si="183"/>
        <v>0</v>
      </c>
      <c r="J2032" s="2"/>
      <c r="K2032" s="149">
        <v>24</v>
      </c>
      <c r="L2032" s="90"/>
      <c r="M2032" s="2"/>
      <c r="N2032" t="s">
        <v>35</v>
      </c>
      <c r="O2032" t="s">
        <v>60</v>
      </c>
      <c r="P2032" t="s">
        <v>36</v>
      </c>
      <c r="Q2032" t="s">
        <v>4185</v>
      </c>
      <c r="R2032" t="s">
        <v>3942</v>
      </c>
      <c r="S2032" t="s">
        <v>4049</v>
      </c>
      <c r="U2032" s="2" t="s">
        <v>37</v>
      </c>
      <c r="V2032" t="s">
        <v>4214</v>
      </c>
      <c r="Y2032" s="90">
        <f t="shared" si="187"/>
        <v>48</v>
      </c>
      <c r="Z2032" s="2">
        <v>1</v>
      </c>
      <c r="AA2032" s="22">
        <v>48</v>
      </c>
      <c r="AB2032" s="22"/>
      <c r="AC2032" s="22"/>
      <c r="AD2032" s="22"/>
      <c r="AE2032" s="22"/>
      <c r="AF2032" t="s">
        <v>212</v>
      </c>
      <c r="AI2032" t="s">
        <v>1494</v>
      </c>
      <c r="AK2032" t="s">
        <v>51</v>
      </c>
      <c r="AN2032" t="s">
        <v>124</v>
      </c>
      <c r="AU2032"/>
      <c r="AV2032"/>
      <c r="AW2032"/>
      <c r="AX2032"/>
      <c r="BC2032" s="173">
        <f>VLOOKUP(Y2032,系数表!A:C,3,0)</f>
        <v>1.1000000000000001</v>
      </c>
      <c r="BD2032" s="173">
        <f t="shared" si="181"/>
        <v>26.400000000000002</v>
      </c>
      <c r="BE2032" s="173"/>
      <c r="BF2032" s="173"/>
      <c r="BG2032" s="166"/>
      <c r="BH2032" s="166"/>
      <c r="BI2032" s="160"/>
      <c r="BJ2032" s="43">
        <f t="shared" si="182"/>
        <v>26.400000000000002</v>
      </c>
      <c r="BK2032" s="44"/>
      <c r="BL2032" s="44"/>
      <c r="BM2032" s="44"/>
      <c r="BN2032" s="44"/>
      <c r="BR2032" s="2" t="s">
        <v>10975</v>
      </c>
    </row>
    <row r="2033" spans="1:70" x14ac:dyDescent="0.2">
      <c r="A2033" t="s">
        <v>3929</v>
      </c>
      <c r="B2033" t="s">
        <v>4208</v>
      </c>
      <c r="C2033" t="s">
        <v>81</v>
      </c>
      <c r="D2033" t="s">
        <v>1490</v>
      </c>
      <c r="E2033" t="s">
        <v>4102</v>
      </c>
      <c r="F2033" t="s">
        <v>630</v>
      </c>
      <c r="G2033" s="22">
        <v>24</v>
      </c>
      <c r="H2033" s="2"/>
      <c r="I2033" s="22">
        <f t="shared" si="183"/>
        <v>0</v>
      </c>
      <c r="J2033" s="2"/>
      <c r="K2033" s="149">
        <v>24</v>
      </c>
      <c r="L2033" s="90"/>
      <c r="M2033" s="2"/>
      <c r="N2033" t="s">
        <v>35</v>
      </c>
      <c r="O2033" t="s">
        <v>60</v>
      </c>
      <c r="P2033" t="s">
        <v>36</v>
      </c>
      <c r="Q2033" t="s">
        <v>4062</v>
      </c>
      <c r="R2033" t="s">
        <v>4010</v>
      </c>
      <c r="S2033" t="s">
        <v>4178</v>
      </c>
      <c r="U2033" s="2" t="s">
        <v>37</v>
      </c>
      <c r="V2033" t="s">
        <v>4215</v>
      </c>
      <c r="Y2033" s="90">
        <f t="shared" si="187"/>
        <v>48</v>
      </c>
      <c r="Z2033" s="2">
        <v>1</v>
      </c>
      <c r="AA2033" s="22">
        <v>48</v>
      </c>
      <c r="AB2033" s="22"/>
      <c r="AC2033" s="22"/>
      <c r="AD2033" s="22"/>
      <c r="AE2033" s="45" t="s">
        <v>7611</v>
      </c>
      <c r="AF2033" t="s">
        <v>143</v>
      </c>
      <c r="AI2033" t="s">
        <v>1494</v>
      </c>
      <c r="AK2033" t="s">
        <v>51</v>
      </c>
      <c r="AN2033" t="s">
        <v>124</v>
      </c>
      <c r="AU2033"/>
      <c r="AX2033"/>
      <c r="BC2033" s="173">
        <f>VLOOKUP(Y2033,系数表!A:C,3,0)</f>
        <v>1.1000000000000001</v>
      </c>
      <c r="BD2033" s="173">
        <f t="shared" si="181"/>
        <v>26.400000000000002</v>
      </c>
      <c r="BE2033" s="173"/>
      <c r="BF2033" s="173"/>
      <c r="BG2033" s="166"/>
      <c r="BH2033" s="166"/>
      <c r="BI2033" s="160"/>
      <c r="BJ2033" s="43">
        <f t="shared" si="182"/>
        <v>26.400000000000002</v>
      </c>
      <c r="BK2033" s="44"/>
      <c r="BL2033" s="44"/>
      <c r="BM2033" s="44"/>
      <c r="BR2033" s="2" t="s">
        <v>10975</v>
      </c>
    </row>
    <row r="2034" spans="1:70" x14ac:dyDescent="0.2">
      <c r="A2034" t="s">
        <v>3929</v>
      </c>
      <c r="B2034" t="s">
        <v>4208</v>
      </c>
      <c r="C2034" t="s">
        <v>81</v>
      </c>
      <c r="D2034" t="s">
        <v>1490</v>
      </c>
      <c r="E2034" t="s">
        <v>4102</v>
      </c>
      <c r="F2034" t="s">
        <v>630</v>
      </c>
      <c r="G2034" s="22">
        <v>24</v>
      </c>
      <c r="H2034" s="2"/>
      <c r="I2034" s="22">
        <f t="shared" si="183"/>
        <v>0</v>
      </c>
      <c r="J2034" s="2"/>
      <c r="K2034" s="149">
        <v>24</v>
      </c>
      <c r="L2034" s="90"/>
      <c r="M2034" s="2"/>
      <c r="N2034" t="s">
        <v>35</v>
      </c>
      <c r="O2034" t="s">
        <v>35</v>
      </c>
      <c r="P2034" t="s">
        <v>36</v>
      </c>
      <c r="Q2034" t="s">
        <v>4062</v>
      </c>
      <c r="R2034" t="s">
        <v>4010</v>
      </c>
      <c r="S2034" t="s">
        <v>4178</v>
      </c>
      <c r="U2034" s="2" t="s">
        <v>37</v>
      </c>
      <c r="V2034" t="s">
        <v>4216</v>
      </c>
      <c r="Y2034" s="90">
        <f t="shared" si="187"/>
        <v>52</v>
      </c>
      <c r="Z2034" s="2">
        <v>1</v>
      </c>
      <c r="AA2034" s="22">
        <v>52</v>
      </c>
      <c r="AB2034" s="22"/>
      <c r="AC2034" s="22"/>
      <c r="AD2034" s="22"/>
      <c r="AE2034" s="45" t="s">
        <v>7611</v>
      </c>
      <c r="AF2034" t="s">
        <v>147</v>
      </c>
      <c r="AI2034" t="s">
        <v>1494</v>
      </c>
      <c r="AK2034" t="s">
        <v>51</v>
      </c>
      <c r="AN2034" t="s">
        <v>124</v>
      </c>
      <c r="AU2034"/>
      <c r="AX2034"/>
      <c r="BC2034" s="173">
        <f>VLOOKUP(Y2034,系数表!A:C,3,0)</f>
        <v>1.1000000000000001</v>
      </c>
      <c r="BD2034" s="173">
        <f t="shared" si="181"/>
        <v>26.400000000000002</v>
      </c>
      <c r="BE2034" s="173"/>
      <c r="BF2034" s="173"/>
      <c r="BG2034" s="166"/>
      <c r="BH2034" s="166"/>
      <c r="BI2034" s="160"/>
      <c r="BJ2034" s="43">
        <f t="shared" si="182"/>
        <v>26.400000000000002</v>
      </c>
      <c r="BK2034" s="44"/>
      <c r="BL2034" s="44"/>
      <c r="BM2034" s="44"/>
      <c r="BR2034" s="2" t="s">
        <v>10975</v>
      </c>
    </row>
    <row r="2035" spans="1:70" x14ac:dyDescent="0.2">
      <c r="A2035" t="s">
        <v>3929</v>
      </c>
      <c r="B2035" t="s">
        <v>4208</v>
      </c>
      <c r="C2035" t="s">
        <v>81</v>
      </c>
      <c r="D2035" t="s">
        <v>1490</v>
      </c>
      <c r="E2035" t="s">
        <v>4102</v>
      </c>
      <c r="F2035" t="s">
        <v>630</v>
      </c>
      <c r="G2035" s="22">
        <v>24</v>
      </c>
      <c r="H2035" s="2"/>
      <c r="I2035" s="22">
        <f t="shared" si="183"/>
        <v>0</v>
      </c>
      <c r="J2035" s="2"/>
      <c r="K2035" s="149">
        <v>24</v>
      </c>
      <c r="L2035" s="90"/>
      <c r="M2035" s="2"/>
      <c r="N2035" t="s">
        <v>35</v>
      </c>
      <c r="O2035" t="s">
        <v>60</v>
      </c>
      <c r="P2035" t="s">
        <v>36</v>
      </c>
      <c r="Q2035" t="s">
        <v>4062</v>
      </c>
      <c r="R2035" t="s">
        <v>4010</v>
      </c>
      <c r="S2035" t="s">
        <v>4144</v>
      </c>
      <c r="U2035" s="2" t="s">
        <v>37</v>
      </c>
      <c r="V2035" t="s">
        <v>4217</v>
      </c>
      <c r="Y2035" s="90">
        <f t="shared" si="187"/>
        <v>60</v>
      </c>
      <c r="Z2035" s="2">
        <v>1</v>
      </c>
      <c r="AA2035" s="22">
        <v>60</v>
      </c>
      <c r="AB2035" s="22"/>
      <c r="AC2035" s="22"/>
      <c r="AD2035" s="22"/>
      <c r="AE2035" s="45" t="s">
        <v>8719</v>
      </c>
      <c r="AF2035" t="s">
        <v>491</v>
      </c>
      <c r="AI2035" t="s">
        <v>10392</v>
      </c>
      <c r="AK2035" t="s">
        <v>51</v>
      </c>
      <c r="AN2035" t="s">
        <v>124</v>
      </c>
      <c r="AU2035"/>
      <c r="AX2035"/>
      <c r="BC2035" s="173">
        <f>VLOOKUP(Y2035,系数表!A:C,3,0)</f>
        <v>1.1000000000000001</v>
      </c>
      <c r="BD2035" s="173">
        <f t="shared" si="181"/>
        <v>26.400000000000002</v>
      </c>
      <c r="BE2035" s="173"/>
      <c r="BF2035" s="173"/>
      <c r="BG2035" s="166"/>
      <c r="BH2035" s="166"/>
      <c r="BI2035" s="160"/>
      <c r="BJ2035" s="43">
        <f t="shared" si="182"/>
        <v>26.400000000000002</v>
      </c>
      <c r="BK2035" s="44"/>
      <c r="BL2035" s="44"/>
      <c r="BM2035" s="44"/>
      <c r="BR2035" s="2" t="s">
        <v>10975</v>
      </c>
    </row>
    <row r="2036" spans="1:70" x14ac:dyDescent="0.2">
      <c r="A2036" t="s">
        <v>3929</v>
      </c>
      <c r="B2036" t="s">
        <v>4208</v>
      </c>
      <c r="C2036" t="s">
        <v>81</v>
      </c>
      <c r="D2036" t="s">
        <v>1490</v>
      </c>
      <c r="E2036" t="s">
        <v>4102</v>
      </c>
      <c r="F2036" t="s">
        <v>630</v>
      </c>
      <c r="G2036" s="22">
        <v>24</v>
      </c>
      <c r="H2036" s="2"/>
      <c r="I2036" s="22">
        <f t="shared" si="183"/>
        <v>0</v>
      </c>
      <c r="J2036" s="2"/>
      <c r="K2036" s="149">
        <v>24</v>
      </c>
      <c r="L2036" s="90"/>
      <c r="M2036" s="2"/>
      <c r="N2036" t="s">
        <v>35</v>
      </c>
      <c r="O2036" t="s">
        <v>35</v>
      </c>
      <c r="P2036" t="s">
        <v>36</v>
      </c>
      <c r="Q2036" t="s">
        <v>3997</v>
      </c>
      <c r="R2036" t="s">
        <v>4049</v>
      </c>
      <c r="S2036" t="s">
        <v>4080</v>
      </c>
      <c r="U2036" s="2" t="s">
        <v>37</v>
      </c>
      <c r="V2036" t="s">
        <v>4219</v>
      </c>
      <c r="Y2036" s="90">
        <f t="shared" si="187"/>
        <v>58</v>
      </c>
      <c r="Z2036" s="2">
        <v>1</v>
      </c>
      <c r="AA2036" s="22">
        <v>58</v>
      </c>
      <c r="AB2036" s="22"/>
      <c r="AC2036" s="22"/>
      <c r="AD2036" s="22"/>
      <c r="AE2036" s="45" t="s">
        <v>8719</v>
      </c>
      <c r="AF2036" t="s">
        <v>495</v>
      </c>
      <c r="AI2036" t="s">
        <v>10392</v>
      </c>
      <c r="AK2036" t="s">
        <v>51</v>
      </c>
      <c r="AN2036" t="s">
        <v>124</v>
      </c>
      <c r="AU2036"/>
      <c r="AX2036"/>
      <c r="BC2036" s="173">
        <f>VLOOKUP(Y2036,系数表!A:C,3,0)</f>
        <v>1.1000000000000001</v>
      </c>
      <c r="BD2036" s="173">
        <f t="shared" si="181"/>
        <v>26.400000000000002</v>
      </c>
      <c r="BE2036" s="173"/>
      <c r="BF2036" s="173"/>
      <c r="BG2036" s="166"/>
      <c r="BH2036" s="166"/>
      <c r="BI2036" s="160"/>
      <c r="BJ2036" s="43">
        <f t="shared" si="182"/>
        <v>26.400000000000002</v>
      </c>
      <c r="BK2036" s="44"/>
      <c r="BL2036" s="44"/>
      <c r="BM2036" s="44"/>
      <c r="BR2036" s="2" t="s">
        <v>10975</v>
      </c>
    </row>
    <row r="2037" spans="1:70" x14ac:dyDescent="0.2">
      <c r="A2037" t="s">
        <v>3929</v>
      </c>
      <c r="B2037" t="s">
        <v>4208</v>
      </c>
      <c r="C2037" t="s">
        <v>81</v>
      </c>
      <c r="D2037" t="s">
        <v>1490</v>
      </c>
      <c r="E2037" t="s">
        <v>4102</v>
      </c>
      <c r="F2037" t="s">
        <v>630</v>
      </c>
      <c r="G2037" s="22">
        <v>24</v>
      </c>
      <c r="H2037" s="2"/>
      <c r="I2037" s="22">
        <f t="shared" si="183"/>
        <v>0</v>
      </c>
      <c r="J2037" s="2"/>
      <c r="K2037" s="149">
        <v>24</v>
      </c>
      <c r="L2037" s="90"/>
      <c r="M2037" s="2"/>
      <c r="N2037" t="s">
        <v>35</v>
      </c>
      <c r="O2037" t="s">
        <v>60</v>
      </c>
      <c r="P2037" t="s">
        <v>36</v>
      </c>
      <c r="Q2037" t="s">
        <v>3997</v>
      </c>
      <c r="R2037" t="s">
        <v>4049</v>
      </c>
      <c r="S2037" t="s">
        <v>4080</v>
      </c>
      <c r="U2037" s="2" t="s">
        <v>37</v>
      </c>
      <c r="V2037" t="s">
        <v>4221</v>
      </c>
      <c r="Y2037" s="90">
        <f t="shared" si="187"/>
        <v>61</v>
      </c>
      <c r="Z2037" s="2">
        <v>1</v>
      </c>
      <c r="AA2037" s="22">
        <v>61</v>
      </c>
      <c r="AB2037" s="22"/>
      <c r="AC2037" s="22"/>
      <c r="AD2037" s="22"/>
      <c r="AE2037" s="22"/>
      <c r="AF2037" t="s">
        <v>598</v>
      </c>
      <c r="AI2037" t="s">
        <v>10392</v>
      </c>
      <c r="AK2037" t="s">
        <v>51</v>
      </c>
      <c r="AN2037" t="s">
        <v>124</v>
      </c>
      <c r="AU2037"/>
      <c r="AV2037"/>
      <c r="AW2037"/>
      <c r="AX2037"/>
      <c r="BC2037" s="173">
        <f>VLOOKUP(Y2037,系数表!A:C,3,0)</f>
        <v>1.1000000000000001</v>
      </c>
      <c r="BD2037" s="173">
        <f t="shared" si="181"/>
        <v>26.400000000000002</v>
      </c>
      <c r="BE2037" s="173"/>
      <c r="BF2037" s="173"/>
      <c r="BG2037" s="166"/>
      <c r="BH2037" s="166"/>
      <c r="BI2037" s="160"/>
      <c r="BJ2037" s="43">
        <f t="shared" si="182"/>
        <v>26.400000000000002</v>
      </c>
      <c r="BK2037" s="44"/>
      <c r="BL2037" s="44"/>
      <c r="BM2037" s="44"/>
      <c r="BN2037" s="44"/>
      <c r="BR2037" s="2" t="s">
        <v>10975</v>
      </c>
    </row>
    <row r="2038" spans="1:70" x14ac:dyDescent="0.2">
      <c r="A2038" t="s">
        <v>3929</v>
      </c>
      <c r="B2038" t="s">
        <v>4208</v>
      </c>
      <c r="C2038" t="s">
        <v>81</v>
      </c>
      <c r="D2038" t="s">
        <v>1490</v>
      </c>
      <c r="E2038" t="s">
        <v>4102</v>
      </c>
      <c r="F2038" t="s">
        <v>630</v>
      </c>
      <c r="G2038" s="22">
        <v>24</v>
      </c>
      <c r="H2038" s="2"/>
      <c r="I2038" s="22">
        <f t="shared" si="183"/>
        <v>0</v>
      </c>
      <c r="J2038" s="2"/>
      <c r="K2038" s="149">
        <v>24</v>
      </c>
      <c r="L2038" s="90"/>
      <c r="M2038" s="2"/>
      <c r="N2038" t="s">
        <v>35</v>
      </c>
      <c r="O2038" t="s">
        <v>60</v>
      </c>
      <c r="P2038" t="s">
        <v>36</v>
      </c>
      <c r="Q2038" t="s">
        <v>4027</v>
      </c>
      <c r="R2038" t="s">
        <v>4010</v>
      </c>
      <c r="S2038" t="s">
        <v>4178</v>
      </c>
      <c r="U2038" s="2" t="s">
        <v>37</v>
      </c>
      <c r="V2038" t="s">
        <v>4222</v>
      </c>
      <c r="Y2038" s="90">
        <f t="shared" si="187"/>
        <v>56</v>
      </c>
      <c r="Z2038" s="2">
        <v>1</v>
      </c>
      <c r="AA2038" s="22">
        <v>56</v>
      </c>
      <c r="AB2038" s="22"/>
      <c r="AC2038" s="22"/>
      <c r="AD2038" s="22"/>
      <c r="AE2038" s="22"/>
      <c r="AF2038" t="s">
        <v>163</v>
      </c>
      <c r="AI2038" t="s">
        <v>1494</v>
      </c>
      <c r="AK2038" t="s">
        <v>51</v>
      </c>
      <c r="AN2038" t="s">
        <v>124</v>
      </c>
      <c r="AU2038"/>
      <c r="AV2038"/>
      <c r="AW2038"/>
      <c r="AX2038"/>
      <c r="BC2038" s="173">
        <f>VLOOKUP(Y2038,系数表!A:C,3,0)</f>
        <v>1.1000000000000001</v>
      </c>
      <c r="BD2038" s="173">
        <f t="shared" si="181"/>
        <v>26.400000000000002</v>
      </c>
      <c r="BE2038" s="173"/>
      <c r="BF2038" s="173"/>
      <c r="BG2038" s="166"/>
      <c r="BH2038" s="166"/>
      <c r="BI2038" s="160"/>
      <c r="BJ2038" s="43">
        <f t="shared" si="182"/>
        <v>26.400000000000002</v>
      </c>
      <c r="BK2038" s="44"/>
      <c r="BL2038" s="44"/>
      <c r="BM2038" s="44"/>
      <c r="BN2038" s="44"/>
      <c r="BR2038" s="2" t="s">
        <v>10975</v>
      </c>
    </row>
    <row r="2039" spans="1:70" x14ac:dyDescent="0.2">
      <c r="A2039" t="s">
        <v>3929</v>
      </c>
      <c r="B2039" t="s">
        <v>4208</v>
      </c>
      <c r="C2039" t="s">
        <v>81</v>
      </c>
      <c r="D2039" t="s">
        <v>1490</v>
      </c>
      <c r="E2039" t="s">
        <v>4102</v>
      </c>
      <c r="F2039" t="s">
        <v>630</v>
      </c>
      <c r="G2039" s="22">
        <v>24</v>
      </c>
      <c r="H2039" s="2"/>
      <c r="I2039" s="22">
        <f t="shared" si="183"/>
        <v>0</v>
      </c>
      <c r="J2039" s="2"/>
      <c r="K2039" s="149">
        <v>24</v>
      </c>
      <c r="L2039" s="90"/>
      <c r="M2039" s="2"/>
      <c r="N2039" t="s">
        <v>35</v>
      </c>
      <c r="O2039" t="s">
        <v>60</v>
      </c>
      <c r="P2039" t="s">
        <v>36</v>
      </c>
      <c r="Q2039" t="s">
        <v>3994</v>
      </c>
      <c r="R2039" t="s">
        <v>3997</v>
      </c>
      <c r="S2039" t="s">
        <v>4080</v>
      </c>
      <c r="U2039" s="2" t="s">
        <v>37</v>
      </c>
      <c r="V2039" t="s">
        <v>4223</v>
      </c>
      <c r="Y2039" s="90">
        <f t="shared" si="187"/>
        <v>61</v>
      </c>
      <c r="Z2039" s="2">
        <v>1</v>
      </c>
      <c r="AA2039" s="22">
        <v>61</v>
      </c>
      <c r="AB2039" s="22"/>
      <c r="AC2039" s="22"/>
      <c r="AD2039" s="22"/>
      <c r="AE2039" s="22"/>
      <c r="AF2039" t="s">
        <v>200</v>
      </c>
      <c r="AI2039" t="s">
        <v>1494</v>
      </c>
      <c r="AK2039" t="s">
        <v>51</v>
      </c>
      <c r="AN2039" t="s">
        <v>124</v>
      </c>
      <c r="AU2039"/>
      <c r="AV2039"/>
      <c r="AW2039"/>
      <c r="AX2039"/>
      <c r="BC2039" s="173">
        <f>VLOOKUP(Y2039,系数表!A:C,3,0)</f>
        <v>1.1000000000000001</v>
      </c>
      <c r="BD2039" s="173">
        <f t="shared" si="181"/>
        <v>26.400000000000002</v>
      </c>
      <c r="BE2039" s="173"/>
      <c r="BF2039" s="173"/>
      <c r="BG2039" s="166"/>
      <c r="BH2039" s="166"/>
      <c r="BI2039" s="160"/>
      <c r="BJ2039" s="43">
        <f t="shared" si="182"/>
        <v>26.400000000000002</v>
      </c>
      <c r="BK2039" s="44"/>
      <c r="BL2039" s="44"/>
      <c r="BM2039" s="44"/>
      <c r="BN2039" s="44"/>
      <c r="BR2039" s="2" t="s">
        <v>10975</v>
      </c>
    </row>
    <row r="2040" spans="1:70" x14ac:dyDescent="0.2">
      <c r="A2040" t="s">
        <v>3929</v>
      </c>
      <c r="B2040" t="s">
        <v>4208</v>
      </c>
      <c r="C2040" t="s">
        <v>81</v>
      </c>
      <c r="D2040" t="s">
        <v>1490</v>
      </c>
      <c r="E2040" t="s">
        <v>4102</v>
      </c>
      <c r="F2040" t="s">
        <v>630</v>
      </c>
      <c r="G2040" s="22">
        <v>24</v>
      </c>
      <c r="H2040" s="2"/>
      <c r="I2040" s="22">
        <f t="shared" si="183"/>
        <v>0</v>
      </c>
      <c r="J2040" s="2"/>
      <c r="K2040" s="149">
        <v>24</v>
      </c>
      <c r="L2040" s="90"/>
      <c r="M2040" s="2"/>
      <c r="N2040" t="s">
        <v>35</v>
      </c>
      <c r="O2040" t="s">
        <v>60</v>
      </c>
      <c r="P2040" t="s">
        <v>36</v>
      </c>
      <c r="Q2040" t="s">
        <v>4027</v>
      </c>
      <c r="R2040" t="s">
        <v>4010</v>
      </c>
      <c r="S2040" t="s">
        <v>4178</v>
      </c>
      <c r="U2040" s="2" t="s">
        <v>37</v>
      </c>
      <c r="V2040" t="s">
        <v>4226</v>
      </c>
      <c r="Y2040" s="90">
        <f t="shared" si="187"/>
        <v>60</v>
      </c>
      <c r="Z2040" s="2">
        <v>1</v>
      </c>
      <c r="AA2040" s="22">
        <v>60</v>
      </c>
      <c r="AB2040" s="22"/>
      <c r="AC2040" s="22"/>
      <c r="AD2040" s="22"/>
      <c r="AE2040" s="45" t="s">
        <v>8719</v>
      </c>
      <c r="AF2040" t="s">
        <v>498</v>
      </c>
      <c r="AI2040" t="s">
        <v>10393</v>
      </c>
      <c r="AK2040" t="s">
        <v>51</v>
      </c>
      <c r="AN2040" t="s">
        <v>124</v>
      </c>
      <c r="AU2040"/>
      <c r="AX2040"/>
      <c r="BC2040" s="173">
        <f>VLOOKUP(Y2040,系数表!A:C,3,0)</f>
        <v>1.1000000000000001</v>
      </c>
      <c r="BD2040" s="173">
        <f t="shared" si="181"/>
        <v>26.400000000000002</v>
      </c>
      <c r="BE2040" s="173"/>
      <c r="BF2040" s="173"/>
      <c r="BG2040" s="166"/>
      <c r="BH2040" s="166"/>
      <c r="BI2040" s="160"/>
      <c r="BJ2040" s="43">
        <f t="shared" si="182"/>
        <v>26.400000000000002</v>
      </c>
      <c r="BK2040" s="44"/>
      <c r="BL2040" s="44"/>
      <c r="BM2040" s="44"/>
      <c r="BR2040" s="2" t="s">
        <v>10975</v>
      </c>
    </row>
    <row r="2041" spans="1:70" x14ac:dyDescent="0.2">
      <c r="A2041" t="s">
        <v>3929</v>
      </c>
      <c r="B2041" t="s">
        <v>4208</v>
      </c>
      <c r="C2041" t="s">
        <v>81</v>
      </c>
      <c r="D2041" t="s">
        <v>1490</v>
      </c>
      <c r="E2041" t="s">
        <v>4102</v>
      </c>
      <c r="F2041" t="s">
        <v>630</v>
      </c>
      <c r="G2041" s="22">
        <v>24</v>
      </c>
      <c r="H2041" s="2"/>
      <c r="I2041" s="22">
        <f t="shared" si="183"/>
        <v>0</v>
      </c>
      <c r="J2041" s="2"/>
      <c r="K2041" s="149">
        <v>24</v>
      </c>
      <c r="L2041" s="90"/>
      <c r="M2041" s="2"/>
      <c r="N2041" t="s">
        <v>35</v>
      </c>
      <c r="O2041" t="s">
        <v>60</v>
      </c>
      <c r="P2041" t="s">
        <v>36</v>
      </c>
      <c r="Q2041" t="s">
        <v>3994</v>
      </c>
      <c r="R2041" t="s">
        <v>3997</v>
      </c>
      <c r="S2041" t="s">
        <v>4080</v>
      </c>
      <c r="U2041" s="2" t="s">
        <v>37</v>
      </c>
      <c r="V2041" t="s">
        <v>4227</v>
      </c>
      <c r="Y2041" s="90">
        <f t="shared" si="187"/>
        <v>61</v>
      </c>
      <c r="Z2041" s="2">
        <v>1</v>
      </c>
      <c r="AA2041" s="22">
        <v>61</v>
      </c>
      <c r="AB2041" s="22"/>
      <c r="AC2041" s="22"/>
      <c r="AD2041" s="22"/>
      <c r="AE2041" s="45" t="s">
        <v>8719</v>
      </c>
      <c r="AF2041" t="s">
        <v>502</v>
      </c>
      <c r="AI2041" t="s">
        <v>10393</v>
      </c>
      <c r="AK2041" t="s">
        <v>51</v>
      </c>
      <c r="AN2041" t="s">
        <v>124</v>
      </c>
      <c r="AU2041"/>
      <c r="AX2041"/>
      <c r="BC2041" s="173">
        <f>VLOOKUP(Y2041,系数表!A:C,3,0)</f>
        <v>1.1000000000000001</v>
      </c>
      <c r="BD2041" s="173">
        <f t="shared" si="181"/>
        <v>26.400000000000002</v>
      </c>
      <c r="BE2041" s="173"/>
      <c r="BF2041" s="173"/>
      <c r="BG2041" s="166"/>
      <c r="BH2041" s="166"/>
      <c r="BI2041" s="160"/>
      <c r="BJ2041" s="43">
        <f t="shared" si="182"/>
        <v>26.400000000000002</v>
      </c>
      <c r="BK2041" s="44"/>
      <c r="BL2041" s="44"/>
      <c r="BM2041" s="44"/>
      <c r="BR2041" s="2" t="s">
        <v>10975</v>
      </c>
    </row>
    <row r="2042" spans="1:70" x14ac:dyDescent="0.2">
      <c r="A2042" t="s">
        <v>3929</v>
      </c>
      <c r="B2042" t="s">
        <v>4208</v>
      </c>
      <c r="C2042" t="s">
        <v>81</v>
      </c>
      <c r="D2042" t="s">
        <v>1490</v>
      </c>
      <c r="E2042" t="s">
        <v>4102</v>
      </c>
      <c r="F2042" t="s">
        <v>630</v>
      </c>
      <c r="G2042" s="22">
        <v>24</v>
      </c>
      <c r="H2042" s="2"/>
      <c r="I2042" s="22">
        <f t="shared" si="183"/>
        <v>0</v>
      </c>
      <c r="J2042" s="2"/>
      <c r="K2042" s="149">
        <v>24</v>
      </c>
      <c r="L2042" s="90"/>
      <c r="M2042" s="2"/>
      <c r="N2042" t="s">
        <v>35</v>
      </c>
      <c r="O2042" t="s">
        <v>60</v>
      </c>
      <c r="P2042" t="s">
        <v>36</v>
      </c>
      <c r="Q2042" t="s">
        <v>4105</v>
      </c>
      <c r="R2042" t="s">
        <v>4000</v>
      </c>
      <c r="U2042" s="2" t="s">
        <v>37</v>
      </c>
      <c r="V2042" t="s">
        <v>4228</v>
      </c>
      <c r="Y2042" s="90">
        <f t="shared" si="187"/>
        <v>39</v>
      </c>
      <c r="Z2042" s="2">
        <v>1</v>
      </c>
      <c r="AA2042" s="22">
        <v>39</v>
      </c>
      <c r="AB2042" s="22"/>
      <c r="AC2042" s="22"/>
      <c r="AD2042" s="22"/>
      <c r="AE2042" s="45" t="s">
        <v>9873</v>
      </c>
      <c r="AF2042" t="s">
        <v>7108</v>
      </c>
      <c r="AI2042" t="s">
        <v>1494</v>
      </c>
      <c r="AK2042" t="s">
        <v>51</v>
      </c>
      <c r="AN2042" t="s">
        <v>124</v>
      </c>
      <c r="AV2042"/>
      <c r="AX2042"/>
      <c r="BC2042" s="173">
        <f>VLOOKUP(Y2042,系数表!A:C,3,0)</f>
        <v>1.1000000000000001</v>
      </c>
      <c r="BD2042" s="173">
        <f t="shared" si="181"/>
        <v>26.400000000000002</v>
      </c>
      <c r="BE2042" s="173"/>
      <c r="BF2042" s="173"/>
      <c r="BG2042" s="166"/>
      <c r="BH2042" s="166"/>
      <c r="BI2042" s="160"/>
      <c r="BJ2042" s="43">
        <f t="shared" si="182"/>
        <v>26.400000000000002</v>
      </c>
      <c r="BK2042" s="44"/>
      <c r="BL2042" s="44"/>
      <c r="BN2042" s="44"/>
      <c r="BR2042" s="2" t="s">
        <v>10975</v>
      </c>
    </row>
    <row r="2043" spans="1:70" x14ac:dyDescent="0.2">
      <c r="A2043" t="s">
        <v>3929</v>
      </c>
      <c r="B2043" t="s">
        <v>4208</v>
      </c>
      <c r="C2043" t="s">
        <v>81</v>
      </c>
      <c r="D2043" t="s">
        <v>1490</v>
      </c>
      <c r="E2043" t="s">
        <v>4102</v>
      </c>
      <c r="F2043" t="s">
        <v>630</v>
      </c>
      <c r="G2043" s="22">
        <v>24</v>
      </c>
      <c r="H2043" s="2"/>
      <c r="I2043" s="22">
        <f t="shared" si="183"/>
        <v>0</v>
      </c>
      <c r="J2043" s="2"/>
      <c r="K2043" s="149">
        <v>24</v>
      </c>
      <c r="L2043" s="90"/>
      <c r="M2043" s="2"/>
      <c r="N2043" t="s">
        <v>35</v>
      </c>
      <c r="O2043" t="s">
        <v>60</v>
      </c>
      <c r="P2043" t="s">
        <v>36</v>
      </c>
      <c r="Q2043" t="s">
        <v>4037</v>
      </c>
      <c r="R2043" t="s">
        <v>4070</v>
      </c>
      <c r="U2043" s="2" t="s">
        <v>37</v>
      </c>
      <c r="V2043" t="s">
        <v>4230</v>
      </c>
      <c r="Y2043" s="90">
        <f t="shared" si="187"/>
        <v>38</v>
      </c>
      <c r="Z2043" s="2">
        <v>1</v>
      </c>
      <c r="AA2043" s="22">
        <v>38</v>
      </c>
      <c r="AB2043" s="22"/>
      <c r="AC2043" s="22"/>
      <c r="AD2043" s="22"/>
      <c r="AE2043" s="45" t="s">
        <v>9873</v>
      </c>
      <c r="AF2043" t="s">
        <v>7109</v>
      </c>
      <c r="AI2043" t="s">
        <v>1494</v>
      </c>
      <c r="AK2043" t="s">
        <v>51</v>
      </c>
      <c r="AN2043" t="s">
        <v>124</v>
      </c>
      <c r="AV2043"/>
      <c r="AX2043"/>
      <c r="BC2043" s="173">
        <f>VLOOKUP(Y2043,系数表!A:C,3,0)</f>
        <v>1.1000000000000001</v>
      </c>
      <c r="BD2043" s="173">
        <f t="shared" si="181"/>
        <v>26.400000000000002</v>
      </c>
      <c r="BE2043" s="173"/>
      <c r="BF2043" s="173"/>
      <c r="BG2043" s="166"/>
      <c r="BH2043" s="166"/>
      <c r="BI2043" s="160"/>
      <c r="BJ2043" s="43">
        <f t="shared" si="182"/>
        <v>26.400000000000002</v>
      </c>
      <c r="BK2043" s="44"/>
      <c r="BL2043" s="44"/>
      <c r="BN2043" s="44"/>
      <c r="BR2043" s="2" t="s">
        <v>10975</v>
      </c>
    </row>
    <row r="2044" spans="1:70" x14ac:dyDescent="0.2">
      <c r="A2044" t="s">
        <v>3929</v>
      </c>
      <c r="B2044" t="s">
        <v>4208</v>
      </c>
      <c r="C2044" t="s">
        <v>81</v>
      </c>
      <c r="D2044" t="s">
        <v>1490</v>
      </c>
      <c r="E2044" t="s">
        <v>4102</v>
      </c>
      <c r="F2044" t="s">
        <v>630</v>
      </c>
      <c r="G2044" s="22">
        <v>24</v>
      </c>
      <c r="H2044" s="2"/>
      <c r="I2044" s="22">
        <f t="shared" si="183"/>
        <v>0</v>
      </c>
      <c r="J2044" s="2"/>
      <c r="K2044" s="149">
        <v>24</v>
      </c>
      <c r="L2044" s="90"/>
      <c r="M2044" s="2"/>
      <c r="N2044" t="s">
        <v>35</v>
      </c>
      <c r="O2044" t="s">
        <v>60</v>
      </c>
      <c r="P2044" t="s">
        <v>36</v>
      </c>
      <c r="Q2044" t="s">
        <v>4014</v>
      </c>
      <c r="R2044" t="s">
        <v>4198</v>
      </c>
      <c r="S2044" t="s">
        <v>4104</v>
      </c>
      <c r="U2044" s="2" t="s">
        <v>37</v>
      </c>
      <c r="V2044" t="s">
        <v>4232</v>
      </c>
      <c r="Y2044" s="90">
        <f t="shared" si="187"/>
        <v>76</v>
      </c>
      <c r="Z2044" s="2">
        <v>1</v>
      </c>
      <c r="AA2044" s="22">
        <v>76</v>
      </c>
      <c r="AB2044" s="22"/>
      <c r="AC2044" s="22"/>
      <c r="AD2044" s="22"/>
      <c r="AE2044" s="22"/>
      <c r="AF2044" t="s">
        <v>1563</v>
      </c>
      <c r="AI2044" t="s">
        <v>1494</v>
      </c>
      <c r="AK2044" t="s">
        <v>51</v>
      </c>
      <c r="AN2044" t="s">
        <v>124</v>
      </c>
      <c r="AU2044"/>
      <c r="AV2044"/>
      <c r="AW2044"/>
      <c r="AX2044"/>
      <c r="BC2044" s="173">
        <f>VLOOKUP(Y2044,系数表!A:C,3,0)</f>
        <v>1.1000000000000001</v>
      </c>
      <c r="BD2044" s="173">
        <f t="shared" si="181"/>
        <v>26.400000000000002</v>
      </c>
      <c r="BE2044" s="173"/>
      <c r="BF2044" s="173"/>
      <c r="BG2044" s="166"/>
      <c r="BH2044" s="166"/>
      <c r="BI2044" s="160"/>
      <c r="BJ2044" s="43">
        <f t="shared" si="182"/>
        <v>26.400000000000002</v>
      </c>
      <c r="BK2044" s="44"/>
      <c r="BL2044" s="44"/>
      <c r="BM2044" s="44"/>
      <c r="BN2044" s="44"/>
      <c r="BR2044" s="2" t="s">
        <v>10975</v>
      </c>
    </row>
    <row r="2045" spans="1:70" x14ac:dyDescent="0.2">
      <c r="A2045" t="s">
        <v>3929</v>
      </c>
      <c r="B2045" t="s">
        <v>4208</v>
      </c>
      <c r="C2045" t="s">
        <v>81</v>
      </c>
      <c r="D2045" t="s">
        <v>1490</v>
      </c>
      <c r="E2045" t="s">
        <v>4102</v>
      </c>
      <c r="F2045" t="s">
        <v>630</v>
      </c>
      <c r="G2045" s="22">
        <v>24</v>
      </c>
      <c r="H2045" s="2"/>
      <c r="I2045" s="22">
        <f t="shared" si="183"/>
        <v>0</v>
      </c>
      <c r="J2045" s="2"/>
      <c r="K2045" s="149">
        <v>24</v>
      </c>
      <c r="L2045" s="90"/>
      <c r="M2045" s="2"/>
      <c r="N2045" t="s">
        <v>35</v>
      </c>
      <c r="O2045" t="s">
        <v>60</v>
      </c>
      <c r="P2045" t="s">
        <v>36</v>
      </c>
      <c r="Q2045" t="s">
        <v>4103</v>
      </c>
      <c r="R2045" t="s">
        <v>4137</v>
      </c>
      <c r="U2045" s="2" t="s">
        <v>37</v>
      </c>
      <c r="V2045" t="s">
        <v>4233</v>
      </c>
      <c r="Y2045" s="90">
        <f t="shared" si="187"/>
        <v>41</v>
      </c>
      <c r="Z2045" s="2">
        <v>1</v>
      </c>
      <c r="AA2045" s="22">
        <v>41</v>
      </c>
      <c r="AB2045" s="22"/>
      <c r="AC2045" s="22"/>
      <c r="AD2045" s="22"/>
      <c r="AE2045" s="22"/>
      <c r="AF2045" t="s">
        <v>1445</v>
      </c>
      <c r="AI2045" t="s">
        <v>1494</v>
      </c>
      <c r="AK2045" t="s">
        <v>51</v>
      </c>
      <c r="AN2045" t="s">
        <v>124</v>
      </c>
      <c r="AU2045"/>
      <c r="AV2045"/>
      <c r="AW2045"/>
      <c r="AX2045"/>
      <c r="BC2045" s="173">
        <f>VLOOKUP(Y2045,系数表!A:C,3,0)</f>
        <v>1.1000000000000001</v>
      </c>
      <c r="BD2045" s="173">
        <f t="shared" si="181"/>
        <v>26.400000000000002</v>
      </c>
      <c r="BE2045" s="173"/>
      <c r="BF2045" s="173"/>
      <c r="BG2045" s="166"/>
      <c r="BH2045" s="166"/>
      <c r="BI2045" s="160"/>
      <c r="BJ2045" s="43">
        <f t="shared" si="182"/>
        <v>26.400000000000002</v>
      </c>
      <c r="BK2045" s="44"/>
      <c r="BL2045" s="44"/>
      <c r="BM2045" s="44"/>
      <c r="BN2045" s="44"/>
      <c r="BR2045" s="2" t="s">
        <v>10975</v>
      </c>
    </row>
    <row r="2046" spans="1:70" x14ac:dyDescent="0.2">
      <c r="A2046" t="s">
        <v>3929</v>
      </c>
      <c r="B2046" t="s">
        <v>4208</v>
      </c>
      <c r="C2046" t="s">
        <v>81</v>
      </c>
      <c r="D2046" t="s">
        <v>1490</v>
      </c>
      <c r="E2046" t="s">
        <v>4102</v>
      </c>
      <c r="F2046" t="s">
        <v>630</v>
      </c>
      <c r="G2046" s="22">
        <v>24</v>
      </c>
      <c r="H2046" s="2"/>
      <c r="I2046" s="22">
        <f t="shared" si="183"/>
        <v>0</v>
      </c>
      <c r="J2046" s="2"/>
      <c r="K2046" s="149">
        <v>24</v>
      </c>
      <c r="L2046" s="90"/>
      <c r="M2046" s="2"/>
      <c r="N2046" t="s">
        <v>35</v>
      </c>
      <c r="O2046" t="s">
        <v>60</v>
      </c>
      <c r="P2046" t="s">
        <v>36</v>
      </c>
      <c r="Q2046" t="s">
        <v>4282</v>
      </c>
      <c r="R2046" t="s">
        <v>4105</v>
      </c>
      <c r="S2046" t="s">
        <v>4046</v>
      </c>
      <c r="U2046" s="2" t="s">
        <v>37</v>
      </c>
      <c r="V2046" t="s">
        <v>4235</v>
      </c>
      <c r="Y2046" s="90">
        <f t="shared" si="187"/>
        <v>71</v>
      </c>
      <c r="Z2046" s="2">
        <v>1</v>
      </c>
      <c r="AA2046" s="22">
        <v>71</v>
      </c>
      <c r="AB2046" s="22"/>
      <c r="AC2046" s="22"/>
      <c r="AD2046" s="22"/>
      <c r="AE2046" s="45" t="s">
        <v>8719</v>
      </c>
      <c r="AF2046" t="s">
        <v>4210</v>
      </c>
      <c r="AI2046" t="s">
        <v>1494</v>
      </c>
      <c r="AK2046" t="s">
        <v>51</v>
      </c>
      <c r="AN2046" t="s">
        <v>124</v>
      </c>
      <c r="AU2046"/>
      <c r="AX2046"/>
      <c r="BC2046" s="173">
        <f>VLOOKUP(Y2046,系数表!A:C,3,0)</f>
        <v>1.1000000000000001</v>
      </c>
      <c r="BD2046" s="173">
        <f t="shared" si="181"/>
        <v>26.400000000000002</v>
      </c>
      <c r="BE2046" s="173"/>
      <c r="BF2046" s="173"/>
      <c r="BG2046" s="166"/>
      <c r="BH2046" s="166"/>
      <c r="BI2046" s="160"/>
      <c r="BJ2046" s="43">
        <f t="shared" si="182"/>
        <v>26.400000000000002</v>
      </c>
      <c r="BK2046" s="44"/>
      <c r="BL2046" s="44"/>
      <c r="BM2046" s="44"/>
      <c r="BR2046" s="2" t="s">
        <v>10975</v>
      </c>
    </row>
    <row r="2047" spans="1:70" x14ac:dyDescent="0.2">
      <c r="A2047" t="s">
        <v>3929</v>
      </c>
      <c r="B2047" t="s">
        <v>4208</v>
      </c>
      <c r="C2047" t="s">
        <v>81</v>
      </c>
      <c r="D2047" t="s">
        <v>1490</v>
      </c>
      <c r="E2047" t="s">
        <v>4102</v>
      </c>
      <c r="F2047" t="s">
        <v>630</v>
      </c>
      <c r="G2047" s="22">
        <v>24</v>
      </c>
      <c r="H2047" s="2"/>
      <c r="I2047" s="22">
        <f t="shared" si="183"/>
        <v>0</v>
      </c>
      <c r="J2047" s="2"/>
      <c r="K2047" s="149">
        <v>24</v>
      </c>
      <c r="L2047" s="90"/>
      <c r="M2047" s="2"/>
      <c r="N2047" t="s">
        <v>35</v>
      </c>
      <c r="O2047" t="s">
        <v>60</v>
      </c>
      <c r="P2047" t="s">
        <v>36</v>
      </c>
      <c r="Q2047" t="s">
        <v>4014</v>
      </c>
      <c r="R2047" t="s">
        <v>4070</v>
      </c>
      <c r="U2047" s="2" t="s">
        <v>37</v>
      </c>
      <c r="V2047" t="s">
        <v>4237</v>
      </c>
      <c r="Y2047" s="90">
        <f t="shared" si="187"/>
        <v>69</v>
      </c>
      <c r="Z2047" s="2">
        <v>1</v>
      </c>
      <c r="AA2047" s="22">
        <v>69</v>
      </c>
      <c r="AB2047" s="22"/>
      <c r="AC2047" s="22"/>
      <c r="AD2047" s="22"/>
      <c r="AE2047" s="45" t="s">
        <v>8719</v>
      </c>
      <c r="AF2047" t="s">
        <v>4212</v>
      </c>
      <c r="AI2047" t="s">
        <v>1494</v>
      </c>
      <c r="AK2047" t="s">
        <v>51</v>
      </c>
      <c r="AN2047" t="s">
        <v>124</v>
      </c>
      <c r="AU2047"/>
      <c r="AX2047"/>
      <c r="BC2047" s="173">
        <f>VLOOKUP(Y2047,系数表!A:C,3,0)</f>
        <v>1.1000000000000001</v>
      </c>
      <c r="BD2047" s="173">
        <f t="shared" si="181"/>
        <v>26.400000000000002</v>
      </c>
      <c r="BE2047" s="173"/>
      <c r="BF2047" s="173"/>
      <c r="BG2047" s="166"/>
      <c r="BH2047" s="166"/>
      <c r="BI2047" s="160"/>
      <c r="BJ2047" s="43">
        <f t="shared" si="182"/>
        <v>26.400000000000002</v>
      </c>
      <c r="BK2047" s="44"/>
      <c r="BL2047" s="44"/>
      <c r="BM2047" s="44"/>
      <c r="BR2047" s="2" t="s">
        <v>10975</v>
      </c>
    </row>
    <row r="2048" spans="1:70" x14ac:dyDescent="0.2">
      <c r="A2048" t="s">
        <v>3929</v>
      </c>
      <c r="B2048" t="s">
        <v>4208</v>
      </c>
      <c r="C2048" t="s">
        <v>81</v>
      </c>
      <c r="D2048" t="s">
        <v>1490</v>
      </c>
      <c r="E2048" t="s">
        <v>4102</v>
      </c>
      <c r="F2048" t="s">
        <v>630</v>
      </c>
      <c r="G2048" s="22">
        <v>24</v>
      </c>
      <c r="H2048" s="2"/>
      <c r="I2048" s="22">
        <f t="shared" si="183"/>
        <v>0</v>
      </c>
      <c r="J2048" s="2"/>
      <c r="K2048" s="149">
        <v>24</v>
      </c>
      <c r="L2048" s="90"/>
      <c r="M2048" s="2"/>
      <c r="N2048" t="s">
        <v>35</v>
      </c>
      <c r="O2048" t="s">
        <v>60</v>
      </c>
      <c r="P2048" t="s">
        <v>36</v>
      </c>
      <c r="Q2048" t="s">
        <v>4109</v>
      </c>
      <c r="R2048" t="s">
        <v>4104</v>
      </c>
      <c r="S2048" t="s">
        <v>4017</v>
      </c>
      <c r="T2048" t="s">
        <v>4075</v>
      </c>
      <c r="U2048" s="2" t="s">
        <v>37</v>
      </c>
      <c r="V2048" t="s">
        <v>4238</v>
      </c>
      <c r="Y2048" s="90">
        <f t="shared" si="187"/>
        <v>63</v>
      </c>
      <c r="Z2048" s="2">
        <v>2</v>
      </c>
      <c r="AA2048" s="22">
        <v>63</v>
      </c>
      <c r="AB2048" s="22"/>
      <c r="AC2048" s="22"/>
      <c r="AD2048" s="22"/>
      <c r="AE2048" s="22"/>
      <c r="AF2048" t="s">
        <v>10394</v>
      </c>
      <c r="AI2048" t="s">
        <v>1494</v>
      </c>
      <c r="AK2048" t="s">
        <v>51</v>
      </c>
      <c r="AN2048" t="s">
        <v>124</v>
      </c>
      <c r="AU2048"/>
      <c r="AV2048"/>
      <c r="AW2048"/>
      <c r="AX2048"/>
      <c r="BC2048" s="173">
        <f>VLOOKUP(Y2048,系数表!A:C,3,0)</f>
        <v>1.1000000000000001</v>
      </c>
      <c r="BD2048" s="173">
        <f t="shared" si="181"/>
        <v>26.400000000000002</v>
      </c>
      <c r="BE2048" s="173"/>
      <c r="BF2048" s="173"/>
      <c r="BG2048" s="166"/>
      <c r="BH2048" s="166"/>
      <c r="BI2048" s="160"/>
      <c r="BJ2048" s="43">
        <f t="shared" si="182"/>
        <v>26.400000000000002</v>
      </c>
      <c r="BK2048" s="44"/>
      <c r="BL2048" s="44"/>
      <c r="BM2048" s="44"/>
      <c r="BN2048" s="44"/>
      <c r="BR2048" s="2" t="s">
        <v>10975</v>
      </c>
    </row>
    <row r="2049" spans="1:70" x14ac:dyDescent="0.2">
      <c r="A2049" t="s">
        <v>3929</v>
      </c>
      <c r="B2049" t="s">
        <v>4208</v>
      </c>
      <c r="C2049" t="s">
        <v>81</v>
      </c>
      <c r="D2049" t="s">
        <v>1490</v>
      </c>
      <c r="E2049" t="s">
        <v>4102</v>
      </c>
      <c r="F2049" t="s">
        <v>630</v>
      </c>
      <c r="G2049" s="22">
        <v>24</v>
      </c>
      <c r="H2049" s="2"/>
      <c r="I2049" s="22">
        <f t="shared" si="183"/>
        <v>0</v>
      </c>
      <c r="J2049" s="2"/>
      <c r="K2049" s="149">
        <v>24</v>
      </c>
      <c r="L2049" s="90"/>
      <c r="M2049" s="2"/>
      <c r="N2049" t="s">
        <v>35</v>
      </c>
      <c r="O2049" t="s">
        <v>35</v>
      </c>
      <c r="P2049" t="s">
        <v>36</v>
      </c>
      <c r="Q2049" t="s">
        <v>4037</v>
      </c>
      <c r="R2049" t="s">
        <v>4000</v>
      </c>
      <c r="S2049" t="s">
        <v>4105</v>
      </c>
      <c r="U2049" s="2" t="s">
        <v>37</v>
      </c>
      <c r="V2049" t="s">
        <v>4240</v>
      </c>
      <c r="Y2049" s="90">
        <f t="shared" si="187"/>
        <v>54</v>
      </c>
      <c r="Z2049" s="2">
        <v>1</v>
      </c>
      <c r="AA2049" s="22">
        <v>54</v>
      </c>
      <c r="AB2049" s="22"/>
      <c r="AC2049" s="22"/>
      <c r="AD2049" s="22"/>
      <c r="AE2049" s="45" t="s">
        <v>8719</v>
      </c>
      <c r="AF2049" t="s">
        <v>68</v>
      </c>
      <c r="AI2049" t="s">
        <v>1494</v>
      </c>
      <c r="AK2049" t="s">
        <v>51</v>
      </c>
      <c r="AN2049" t="s">
        <v>124</v>
      </c>
      <c r="AU2049"/>
      <c r="AX2049"/>
      <c r="BC2049" s="173">
        <f>VLOOKUP(Y2049,系数表!A:C,3,0)</f>
        <v>1.1000000000000001</v>
      </c>
      <c r="BD2049" s="173">
        <f t="shared" si="181"/>
        <v>26.400000000000002</v>
      </c>
      <c r="BE2049" s="173"/>
      <c r="BF2049" s="173"/>
      <c r="BG2049" s="166"/>
      <c r="BH2049" s="166"/>
      <c r="BI2049" s="160"/>
      <c r="BJ2049" s="43">
        <f t="shared" si="182"/>
        <v>26.400000000000002</v>
      </c>
      <c r="BK2049" s="44"/>
      <c r="BL2049" s="44"/>
      <c r="BM2049" s="44"/>
      <c r="BR2049" s="2" t="s">
        <v>10975</v>
      </c>
    </row>
    <row r="2050" spans="1:70" x14ac:dyDescent="0.2">
      <c r="A2050" t="s">
        <v>3929</v>
      </c>
      <c r="B2050" t="s">
        <v>4208</v>
      </c>
      <c r="C2050" t="s">
        <v>81</v>
      </c>
      <c r="D2050" t="s">
        <v>1490</v>
      </c>
      <c r="E2050" t="s">
        <v>4102</v>
      </c>
      <c r="F2050" t="s">
        <v>630</v>
      </c>
      <c r="G2050" s="22">
        <v>24</v>
      </c>
      <c r="H2050" s="2"/>
      <c r="I2050" s="22">
        <f t="shared" si="183"/>
        <v>0</v>
      </c>
      <c r="J2050" s="2"/>
      <c r="K2050" s="149">
        <v>24</v>
      </c>
      <c r="L2050" s="90"/>
      <c r="M2050" s="2"/>
      <c r="N2050" t="s">
        <v>35</v>
      </c>
      <c r="O2050" t="s">
        <v>35</v>
      </c>
      <c r="P2050" t="s">
        <v>36</v>
      </c>
      <c r="Q2050" t="s">
        <v>4014</v>
      </c>
      <c r="R2050" t="s">
        <v>4070</v>
      </c>
      <c r="U2050" s="2" t="s">
        <v>37</v>
      </c>
      <c r="V2050" t="s">
        <v>4241</v>
      </c>
      <c r="Y2050" s="90">
        <f t="shared" si="187"/>
        <v>47</v>
      </c>
      <c r="Z2050" s="2">
        <v>1</v>
      </c>
      <c r="AA2050" s="22">
        <v>47</v>
      </c>
      <c r="AB2050" s="22"/>
      <c r="AC2050" s="22"/>
      <c r="AD2050" s="22"/>
      <c r="AE2050" s="45" t="s">
        <v>8719</v>
      </c>
      <c r="AF2050" t="s">
        <v>2056</v>
      </c>
      <c r="AI2050" t="s">
        <v>1494</v>
      </c>
      <c r="AK2050" t="s">
        <v>51</v>
      </c>
      <c r="AN2050" t="s">
        <v>124</v>
      </c>
      <c r="AU2050"/>
      <c r="AX2050"/>
      <c r="BC2050" s="173">
        <f>VLOOKUP(Y2050,系数表!A:C,3,0)</f>
        <v>1.1000000000000001</v>
      </c>
      <c r="BD2050" s="173">
        <f t="shared" si="181"/>
        <v>26.400000000000002</v>
      </c>
      <c r="BE2050" s="173"/>
      <c r="BF2050" s="173"/>
      <c r="BG2050" s="166"/>
      <c r="BH2050" s="166"/>
      <c r="BI2050" s="160"/>
      <c r="BJ2050" s="43">
        <f t="shared" si="182"/>
        <v>26.400000000000002</v>
      </c>
      <c r="BK2050" s="44"/>
      <c r="BL2050" s="44"/>
      <c r="BM2050" s="44"/>
      <c r="BR2050" s="2" t="s">
        <v>10975</v>
      </c>
    </row>
    <row r="2051" spans="1:70" x14ac:dyDescent="0.2">
      <c r="A2051" t="s">
        <v>3929</v>
      </c>
      <c r="B2051" t="s">
        <v>4208</v>
      </c>
      <c r="C2051" t="s">
        <v>81</v>
      </c>
      <c r="D2051" t="s">
        <v>1490</v>
      </c>
      <c r="E2051" t="s">
        <v>4102</v>
      </c>
      <c r="F2051" t="s">
        <v>630</v>
      </c>
      <c r="G2051" s="22">
        <v>24</v>
      </c>
      <c r="H2051" s="2"/>
      <c r="I2051" s="22">
        <f t="shared" si="183"/>
        <v>0</v>
      </c>
      <c r="J2051" s="2"/>
      <c r="K2051" s="149">
        <v>24</v>
      </c>
      <c r="L2051" s="90"/>
      <c r="M2051" s="2"/>
      <c r="N2051" t="s">
        <v>35</v>
      </c>
      <c r="O2051" t="s">
        <v>35</v>
      </c>
      <c r="P2051" t="s">
        <v>36</v>
      </c>
      <c r="Q2051" t="s">
        <v>4198</v>
      </c>
      <c r="R2051" t="s">
        <v>4104</v>
      </c>
      <c r="S2051" t="s">
        <v>4103</v>
      </c>
      <c r="T2051" t="s">
        <v>4137</v>
      </c>
      <c r="U2051" s="2" t="s">
        <v>37</v>
      </c>
      <c r="V2051" t="s">
        <v>4243</v>
      </c>
      <c r="Y2051" s="90">
        <f t="shared" si="187"/>
        <v>65</v>
      </c>
      <c r="Z2051" s="2">
        <v>2</v>
      </c>
      <c r="AA2051" s="22">
        <v>65</v>
      </c>
      <c r="AB2051" s="22"/>
      <c r="AC2051" s="22"/>
      <c r="AD2051" s="22"/>
      <c r="AE2051" s="22"/>
      <c r="AF2051" t="s">
        <v>2030</v>
      </c>
      <c r="AI2051" t="s">
        <v>1494</v>
      </c>
      <c r="AK2051" t="s">
        <v>51</v>
      </c>
      <c r="AN2051" t="s">
        <v>124</v>
      </c>
      <c r="AU2051"/>
      <c r="AV2051"/>
      <c r="AW2051"/>
      <c r="AX2051"/>
      <c r="BC2051" s="173">
        <f>VLOOKUP(Y2051,系数表!A:C,3,0)</f>
        <v>1.1000000000000001</v>
      </c>
      <c r="BD2051" s="173">
        <f t="shared" si="181"/>
        <v>26.400000000000002</v>
      </c>
      <c r="BE2051" s="173"/>
      <c r="BF2051" s="173"/>
      <c r="BG2051" s="166"/>
      <c r="BH2051" s="166"/>
      <c r="BI2051" s="160"/>
      <c r="BJ2051" s="43">
        <f t="shared" si="182"/>
        <v>26.400000000000002</v>
      </c>
      <c r="BK2051" s="44"/>
      <c r="BL2051" s="44"/>
      <c r="BM2051" s="44"/>
      <c r="BN2051" s="44"/>
      <c r="BR2051" s="2" t="s">
        <v>10975</v>
      </c>
    </row>
    <row r="2052" spans="1:70" x14ac:dyDescent="0.2">
      <c r="A2052" t="s">
        <v>3929</v>
      </c>
      <c r="B2052" t="s">
        <v>4208</v>
      </c>
      <c r="C2052" t="s">
        <v>81</v>
      </c>
      <c r="D2052" t="s">
        <v>1490</v>
      </c>
      <c r="E2052" t="s">
        <v>4102</v>
      </c>
      <c r="F2052" t="s">
        <v>630</v>
      </c>
      <c r="G2052" s="22">
        <v>24</v>
      </c>
      <c r="H2052" s="2"/>
      <c r="I2052" s="22">
        <f t="shared" si="183"/>
        <v>0</v>
      </c>
      <c r="J2052" s="2"/>
      <c r="K2052" s="149">
        <v>24</v>
      </c>
      <c r="L2052" s="90"/>
      <c r="M2052" s="2"/>
      <c r="N2052" t="s">
        <v>35</v>
      </c>
      <c r="O2052" t="s">
        <v>60</v>
      </c>
      <c r="P2052" t="s">
        <v>36</v>
      </c>
      <c r="Q2052" t="s">
        <v>4282</v>
      </c>
      <c r="R2052" t="s">
        <v>4105</v>
      </c>
      <c r="S2052" t="s">
        <v>4046</v>
      </c>
      <c r="T2052" t="s">
        <v>4070</v>
      </c>
      <c r="U2052" s="2" t="s">
        <v>37</v>
      </c>
      <c r="V2052" t="s">
        <v>4245</v>
      </c>
      <c r="Y2052" s="90">
        <f t="shared" si="187"/>
        <v>93</v>
      </c>
      <c r="Z2052" s="2">
        <v>2</v>
      </c>
      <c r="AA2052" s="22">
        <v>93</v>
      </c>
      <c r="AB2052" s="22"/>
      <c r="AC2052" s="22"/>
      <c r="AD2052" s="22"/>
      <c r="AE2052" s="22"/>
      <c r="AF2052" t="s">
        <v>1891</v>
      </c>
      <c r="AI2052" t="s">
        <v>1494</v>
      </c>
      <c r="AK2052" t="s">
        <v>51</v>
      </c>
      <c r="AN2052" t="s">
        <v>124</v>
      </c>
      <c r="AU2052"/>
      <c r="AV2052"/>
      <c r="AW2052"/>
      <c r="AX2052"/>
      <c r="BC2052" s="173">
        <f>VLOOKUP(Y2052,系数表!A:C,3,0)</f>
        <v>1.1000000000000001</v>
      </c>
      <c r="BD2052" s="173">
        <f t="shared" ref="BD2052:BD2087" si="188">K2052*BC2052*ROUND(AA2052/Y2052,0)</f>
        <v>26.400000000000002</v>
      </c>
      <c r="BE2052" s="173"/>
      <c r="BF2052" s="173"/>
      <c r="BG2052" s="166"/>
      <c r="BH2052" s="166"/>
      <c r="BI2052" s="160"/>
      <c r="BJ2052" s="43">
        <f t="shared" ref="BJ2052:BJ2115" si="189">BD2052+BF2052</f>
        <v>26.400000000000002</v>
      </c>
      <c r="BK2052" s="44"/>
      <c r="BL2052" s="44"/>
      <c r="BM2052" s="44"/>
      <c r="BN2052" s="44"/>
      <c r="BR2052" s="2" t="s">
        <v>10975</v>
      </c>
    </row>
    <row r="2053" spans="1:70" x14ac:dyDescent="0.2">
      <c r="A2053" t="s">
        <v>3929</v>
      </c>
      <c r="B2053" t="s">
        <v>4208</v>
      </c>
      <c r="C2053" t="s">
        <v>81</v>
      </c>
      <c r="D2053" t="s">
        <v>1490</v>
      </c>
      <c r="E2053" t="s">
        <v>4102</v>
      </c>
      <c r="F2053" t="s">
        <v>630</v>
      </c>
      <c r="G2053" s="22">
        <v>24</v>
      </c>
      <c r="H2053" s="2"/>
      <c r="I2053" s="22">
        <f t="shared" ref="I2053:I2116" si="190">H2053-J2053</f>
        <v>0</v>
      </c>
      <c r="J2053" s="2"/>
      <c r="K2053" s="149">
        <v>24</v>
      </c>
      <c r="L2053" s="90"/>
      <c r="M2053" s="2"/>
      <c r="N2053" t="s">
        <v>35</v>
      </c>
      <c r="O2053" t="s">
        <v>60</v>
      </c>
      <c r="P2053" t="s">
        <v>36</v>
      </c>
      <c r="Q2053" t="s">
        <v>4014</v>
      </c>
      <c r="R2053" t="s">
        <v>4109</v>
      </c>
      <c r="S2053" t="s">
        <v>4104</v>
      </c>
      <c r="U2053" s="2" t="s">
        <v>37</v>
      </c>
      <c r="V2053" t="s">
        <v>4246</v>
      </c>
      <c r="Y2053" s="90">
        <f t="shared" si="187"/>
        <v>41</v>
      </c>
      <c r="Z2053" s="2">
        <v>1</v>
      </c>
      <c r="AA2053" s="22">
        <v>41</v>
      </c>
      <c r="AB2053" s="22"/>
      <c r="AC2053" s="22"/>
      <c r="AD2053" s="22"/>
      <c r="AE2053" s="22"/>
      <c r="AF2053" t="s">
        <v>7393</v>
      </c>
      <c r="AI2053" t="s">
        <v>1494</v>
      </c>
      <c r="AK2053" t="s">
        <v>51</v>
      </c>
      <c r="AN2053" t="s">
        <v>124</v>
      </c>
      <c r="AU2053"/>
      <c r="AV2053"/>
      <c r="AW2053"/>
      <c r="AX2053"/>
      <c r="BC2053" s="173">
        <f>VLOOKUP(Y2053,系数表!A:C,3,0)</f>
        <v>1.1000000000000001</v>
      </c>
      <c r="BD2053" s="173">
        <f t="shared" si="188"/>
        <v>26.400000000000002</v>
      </c>
      <c r="BE2053" s="173"/>
      <c r="BF2053" s="173"/>
      <c r="BG2053" s="166"/>
      <c r="BH2053" s="166"/>
      <c r="BI2053" s="160"/>
      <c r="BJ2053" s="43">
        <f t="shared" si="189"/>
        <v>26.400000000000002</v>
      </c>
      <c r="BK2053" s="44"/>
      <c r="BL2053" s="44"/>
      <c r="BM2053" s="44"/>
      <c r="BN2053" s="44"/>
      <c r="BR2053" s="2" t="s">
        <v>10975</v>
      </c>
    </row>
    <row r="2054" spans="1:70" x14ac:dyDescent="0.2">
      <c r="A2054" t="s">
        <v>3929</v>
      </c>
      <c r="B2054" t="s">
        <v>4208</v>
      </c>
      <c r="C2054" t="s">
        <v>81</v>
      </c>
      <c r="D2054" t="s">
        <v>1490</v>
      </c>
      <c r="E2054" t="s">
        <v>4102</v>
      </c>
      <c r="F2054" t="s">
        <v>630</v>
      </c>
      <c r="G2054" s="22">
        <v>24</v>
      </c>
      <c r="H2054" s="2"/>
      <c r="I2054" s="22">
        <f t="shared" si="190"/>
        <v>0</v>
      </c>
      <c r="J2054" s="2"/>
      <c r="K2054" s="149">
        <v>24</v>
      </c>
      <c r="L2054" s="90"/>
      <c r="M2054" s="2"/>
      <c r="N2054" t="s">
        <v>35</v>
      </c>
      <c r="O2054" t="s">
        <v>60</v>
      </c>
      <c r="P2054" t="s">
        <v>36</v>
      </c>
      <c r="Q2054" t="s">
        <v>4017</v>
      </c>
      <c r="R2054" t="s">
        <v>4075</v>
      </c>
      <c r="U2054" s="2" t="s">
        <v>37</v>
      </c>
      <c r="V2054" t="s">
        <v>4248</v>
      </c>
      <c r="Y2054" s="90">
        <f t="shared" si="187"/>
        <v>44</v>
      </c>
      <c r="Z2054" s="2">
        <v>1</v>
      </c>
      <c r="AA2054" s="22">
        <v>44</v>
      </c>
      <c r="AB2054" s="22"/>
      <c r="AC2054" s="22"/>
      <c r="AD2054" s="22"/>
      <c r="AE2054" s="22"/>
      <c r="AF2054" t="s">
        <v>7395</v>
      </c>
      <c r="AI2054" t="s">
        <v>1494</v>
      </c>
      <c r="AK2054" t="s">
        <v>51</v>
      </c>
      <c r="AN2054" t="s">
        <v>124</v>
      </c>
      <c r="AU2054"/>
      <c r="AV2054"/>
      <c r="AW2054"/>
      <c r="AX2054"/>
      <c r="BC2054" s="173">
        <f>VLOOKUP(Y2054,系数表!A:C,3,0)</f>
        <v>1.1000000000000001</v>
      </c>
      <c r="BD2054" s="173">
        <f t="shared" si="188"/>
        <v>26.400000000000002</v>
      </c>
      <c r="BE2054" s="173"/>
      <c r="BF2054" s="173"/>
      <c r="BG2054" s="166"/>
      <c r="BH2054" s="166"/>
      <c r="BI2054" s="160"/>
      <c r="BJ2054" s="43">
        <f t="shared" si="189"/>
        <v>26.400000000000002</v>
      </c>
      <c r="BK2054" s="44"/>
      <c r="BL2054" s="44"/>
      <c r="BM2054" s="44"/>
      <c r="BN2054" s="44"/>
      <c r="BR2054" s="2" t="s">
        <v>10975</v>
      </c>
    </row>
    <row r="2055" spans="1:70" x14ac:dyDescent="0.2">
      <c r="A2055" t="s">
        <v>3929</v>
      </c>
      <c r="B2055" t="s">
        <v>4208</v>
      </c>
      <c r="C2055" t="s">
        <v>81</v>
      </c>
      <c r="D2055" t="s">
        <v>1490</v>
      </c>
      <c r="E2055" t="s">
        <v>4102</v>
      </c>
      <c r="F2055" t="s">
        <v>630</v>
      </c>
      <c r="G2055" s="22">
        <v>24</v>
      </c>
      <c r="H2055" s="2"/>
      <c r="I2055" s="22">
        <f t="shared" si="190"/>
        <v>0</v>
      </c>
      <c r="J2055" s="2"/>
      <c r="K2055" s="149">
        <v>24</v>
      </c>
      <c r="L2055" s="90"/>
      <c r="M2055" s="2"/>
      <c r="N2055" t="s">
        <v>35</v>
      </c>
      <c r="O2055" t="s">
        <v>60</v>
      </c>
      <c r="P2055" t="s">
        <v>36</v>
      </c>
      <c r="Q2055" t="s">
        <v>4067</v>
      </c>
      <c r="R2055" t="s">
        <v>3983</v>
      </c>
      <c r="S2055" t="s">
        <v>4046</v>
      </c>
      <c r="U2055" s="2" t="s">
        <v>37</v>
      </c>
      <c r="V2055" t="s">
        <v>4249</v>
      </c>
      <c r="Y2055" s="90">
        <f t="shared" si="187"/>
        <v>56</v>
      </c>
      <c r="Z2055" s="2">
        <v>1</v>
      </c>
      <c r="AA2055" s="22">
        <v>56</v>
      </c>
      <c r="AB2055" s="22"/>
      <c r="AC2055" s="22"/>
      <c r="AD2055" s="22"/>
      <c r="AE2055" s="22"/>
      <c r="AF2055" t="s">
        <v>4242</v>
      </c>
      <c r="AI2055" t="s">
        <v>1494</v>
      </c>
      <c r="AK2055" t="s">
        <v>51</v>
      </c>
      <c r="AN2055" t="s">
        <v>124</v>
      </c>
      <c r="AU2055"/>
      <c r="AV2055"/>
      <c r="AW2055"/>
      <c r="AX2055"/>
      <c r="BC2055" s="173">
        <f>VLOOKUP(Y2055,系数表!A:C,3,0)</f>
        <v>1.1000000000000001</v>
      </c>
      <c r="BD2055" s="173">
        <f t="shared" si="188"/>
        <v>26.400000000000002</v>
      </c>
      <c r="BE2055" s="173"/>
      <c r="BF2055" s="173"/>
      <c r="BG2055" s="166"/>
      <c r="BH2055" s="166"/>
      <c r="BI2055" s="160"/>
      <c r="BJ2055" s="43">
        <f t="shared" si="189"/>
        <v>26.400000000000002</v>
      </c>
      <c r="BK2055" s="44"/>
      <c r="BL2055" s="44"/>
      <c r="BM2055" s="44"/>
      <c r="BN2055" s="44"/>
      <c r="BR2055" s="2" t="s">
        <v>10975</v>
      </c>
    </row>
    <row r="2056" spans="1:70" x14ac:dyDescent="0.2">
      <c r="A2056" t="s">
        <v>3929</v>
      </c>
      <c r="B2056" t="s">
        <v>4208</v>
      </c>
      <c r="C2056" t="s">
        <v>81</v>
      </c>
      <c r="D2056" t="s">
        <v>1490</v>
      </c>
      <c r="E2056" t="s">
        <v>4102</v>
      </c>
      <c r="F2056" t="s">
        <v>630</v>
      </c>
      <c r="G2056" s="22">
        <v>24</v>
      </c>
      <c r="H2056" s="2"/>
      <c r="I2056" s="22">
        <f t="shared" si="190"/>
        <v>0</v>
      </c>
      <c r="J2056" s="2"/>
      <c r="K2056" s="149">
        <v>24</v>
      </c>
      <c r="L2056" s="90"/>
      <c r="M2056" s="2"/>
      <c r="N2056" t="s">
        <v>35</v>
      </c>
      <c r="O2056" t="s">
        <v>60</v>
      </c>
      <c r="P2056" t="s">
        <v>36</v>
      </c>
      <c r="Q2056" t="s">
        <v>4064</v>
      </c>
      <c r="R2056" t="s">
        <v>4070</v>
      </c>
      <c r="S2056" t="s">
        <v>4074</v>
      </c>
      <c r="U2056" s="2" t="s">
        <v>37</v>
      </c>
      <c r="V2056" t="s">
        <v>4251</v>
      </c>
      <c r="Y2056" s="90">
        <f t="shared" si="187"/>
        <v>55</v>
      </c>
      <c r="Z2056" s="2">
        <v>1</v>
      </c>
      <c r="AA2056" s="22">
        <v>55</v>
      </c>
      <c r="AB2056" s="22"/>
      <c r="AC2056" s="22"/>
      <c r="AD2056" s="22"/>
      <c r="AE2056" s="22"/>
      <c r="AF2056" t="s">
        <v>2325</v>
      </c>
      <c r="AI2056" t="s">
        <v>10395</v>
      </c>
      <c r="AK2056" t="s">
        <v>51</v>
      </c>
      <c r="AN2056" t="s">
        <v>124</v>
      </c>
      <c r="AU2056"/>
      <c r="AV2056"/>
      <c r="AW2056"/>
      <c r="AX2056"/>
      <c r="BC2056" s="173">
        <f>VLOOKUP(Y2056,系数表!A:C,3,0)</f>
        <v>1.1000000000000001</v>
      </c>
      <c r="BD2056" s="173">
        <f t="shared" si="188"/>
        <v>26.400000000000002</v>
      </c>
      <c r="BE2056" s="173"/>
      <c r="BF2056" s="173"/>
      <c r="BG2056" s="166"/>
      <c r="BH2056" s="166"/>
      <c r="BI2056" s="160"/>
      <c r="BJ2056" s="43">
        <f t="shared" si="189"/>
        <v>26.400000000000002</v>
      </c>
      <c r="BK2056" s="44"/>
      <c r="BL2056" s="44"/>
      <c r="BM2056" s="44"/>
      <c r="BN2056" s="44"/>
      <c r="BR2056" s="2" t="s">
        <v>10975</v>
      </c>
    </row>
    <row r="2057" spans="1:70" x14ac:dyDescent="0.2">
      <c r="A2057" t="s">
        <v>3929</v>
      </c>
      <c r="B2057" t="s">
        <v>4208</v>
      </c>
      <c r="C2057" t="s">
        <v>81</v>
      </c>
      <c r="D2057" t="s">
        <v>1490</v>
      </c>
      <c r="E2057" t="s">
        <v>4102</v>
      </c>
      <c r="F2057" t="s">
        <v>630</v>
      </c>
      <c r="G2057" s="22">
        <v>24</v>
      </c>
      <c r="H2057" s="2"/>
      <c r="I2057" s="22">
        <f t="shared" si="190"/>
        <v>0</v>
      </c>
      <c r="J2057" s="2"/>
      <c r="K2057" s="149">
        <v>24</v>
      </c>
      <c r="L2057" s="90"/>
      <c r="M2057" s="2"/>
      <c r="N2057" t="s">
        <v>35</v>
      </c>
      <c r="O2057" t="s">
        <v>60</v>
      </c>
      <c r="P2057" t="s">
        <v>36</v>
      </c>
      <c r="Q2057" t="s">
        <v>3955</v>
      </c>
      <c r="R2057" t="s">
        <v>3988</v>
      </c>
      <c r="S2057" t="s">
        <v>4161</v>
      </c>
      <c r="U2057" s="2" t="s">
        <v>37</v>
      </c>
      <c r="V2057" t="s">
        <v>4253</v>
      </c>
      <c r="Y2057" s="90">
        <f t="shared" si="187"/>
        <v>53</v>
      </c>
      <c r="Z2057" s="2">
        <v>1</v>
      </c>
      <c r="AA2057" s="22">
        <v>53</v>
      </c>
      <c r="AB2057" s="22"/>
      <c r="AC2057" s="22"/>
      <c r="AD2057" s="22"/>
      <c r="AE2057" s="22"/>
      <c r="AF2057" t="s">
        <v>2256</v>
      </c>
      <c r="AI2057" t="s">
        <v>10395</v>
      </c>
      <c r="AK2057" t="s">
        <v>51</v>
      </c>
      <c r="AN2057" t="s">
        <v>124</v>
      </c>
      <c r="AU2057"/>
      <c r="AV2057"/>
      <c r="AW2057"/>
      <c r="AX2057"/>
      <c r="BC2057" s="173">
        <f>VLOOKUP(Y2057,系数表!A:C,3,0)</f>
        <v>1.1000000000000001</v>
      </c>
      <c r="BD2057" s="173">
        <f t="shared" si="188"/>
        <v>26.400000000000002</v>
      </c>
      <c r="BE2057" s="173"/>
      <c r="BF2057" s="173"/>
      <c r="BG2057" s="166"/>
      <c r="BH2057" s="166"/>
      <c r="BI2057" s="160"/>
      <c r="BJ2057" s="43">
        <f t="shared" si="189"/>
        <v>26.400000000000002</v>
      </c>
      <c r="BK2057" s="44"/>
      <c r="BL2057" s="44"/>
      <c r="BM2057" s="44"/>
      <c r="BN2057" s="44"/>
      <c r="BR2057" s="2" t="s">
        <v>10975</v>
      </c>
    </row>
    <row r="2058" spans="1:70" x14ac:dyDescent="0.2">
      <c r="A2058" t="s">
        <v>3929</v>
      </c>
      <c r="B2058" t="s">
        <v>4208</v>
      </c>
      <c r="C2058" t="s">
        <v>81</v>
      </c>
      <c r="D2058" t="s">
        <v>1490</v>
      </c>
      <c r="E2058" t="s">
        <v>4102</v>
      </c>
      <c r="F2058" t="s">
        <v>630</v>
      </c>
      <c r="G2058" s="22">
        <v>24</v>
      </c>
      <c r="H2058" s="2"/>
      <c r="I2058" s="22">
        <f t="shared" si="190"/>
        <v>0</v>
      </c>
      <c r="J2058" s="2"/>
      <c r="K2058" s="149">
        <v>24</v>
      </c>
      <c r="L2058" s="90"/>
      <c r="M2058" s="2"/>
      <c r="N2058" t="s">
        <v>35</v>
      </c>
      <c r="O2058" t="s">
        <v>35</v>
      </c>
      <c r="P2058" t="s">
        <v>36</v>
      </c>
      <c r="Q2058" t="s">
        <v>4282</v>
      </c>
      <c r="R2058" t="s">
        <v>4105</v>
      </c>
      <c r="U2058" s="2" t="s">
        <v>37</v>
      </c>
      <c r="V2058" t="s">
        <v>4255</v>
      </c>
      <c r="Y2058" s="90">
        <f t="shared" si="187"/>
        <v>38</v>
      </c>
      <c r="Z2058" s="2">
        <v>1</v>
      </c>
      <c r="AA2058" s="22">
        <v>38</v>
      </c>
      <c r="AB2058" s="22"/>
      <c r="AC2058" s="22"/>
      <c r="AD2058" s="22"/>
      <c r="AE2058" s="45" t="s">
        <v>10396</v>
      </c>
      <c r="AF2058" t="s">
        <v>7112</v>
      </c>
      <c r="AI2058" t="s">
        <v>10397</v>
      </c>
      <c r="AK2058" t="s">
        <v>51</v>
      </c>
      <c r="AN2058" t="s">
        <v>124</v>
      </c>
      <c r="AV2058"/>
      <c r="AX2058"/>
      <c r="BC2058" s="173">
        <f>VLOOKUP(Y2058,系数表!A:C,3,0)</f>
        <v>1.1000000000000001</v>
      </c>
      <c r="BD2058" s="173">
        <f t="shared" si="188"/>
        <v>26.400000000000002</v>
      </c>
      <c r="BE2058" s="173"/>
      <c r="BF2058" s="173"/>
      <c r="BG2058" s="166"/>
      <c r="BH2058" s="166"/>
      <c r="BI2058" s="160"/>
      <c r="BJ2058" s="43">
        <f t="shared" si="189"/>
        <v>26.400000000000002</v>
      </c>
      <c r="BK2058" s="44"/>
      <c r="BL2058" s="44"/>
      <c r="BN2058" s="44"/>
      <c r="BR2058" s="2" t="s">
        <v>10975</v>
      </c>
    </row>
    <row r="2059" spans="1:70" x14ac:dyDescent="0.2">
      <c r="A2059" t="s">
        <v>3929</v>
      </c>
      <c r="B2059" t="s">
        <v>4208</v>
      </c>
      <c r="C2059" t="s">
        <v>81</v>
      </c>
      <c r="D2059" t="s">
        <v>1490</v>
      </c>
      <c r="E2059" t="s">
        <v>4102</v>
      </c>
      <c r="F2059" t="s">
        <v>630</v>
      </c>
      <c r="G2059" s="22">
        <v>24</v>
      </c>
      <c r="H2059" s="2"/>
      <c r="I2059" s="22">
        <f t="shared" si="190"/>
        <v>0</v>
      </c>
      <c r="J2059" s="2"/>
      <c r="K2059" s="149">
        <v>24</v>
      </c>
      <c r="L2059" s="90"/>
      <c r="M2059" s="2"/>
      <c r="N2059" t="s">
        <v>35</v>
      </c>
      <c r="O2059" t="s">
        <v>35</v>
      </c>
      <c r="P2059" t="s">
        <v>36</v>
      </c>
      <c r="Q2059" t="s">
        <v>4046</v>
      </c>
      <c r="R2059" t="s">
        <v>4070</v>
      </c>
      <c r="U2059" s="2" t="s">
        <v>37</v>
      </c>
      <c r="V2059" t="s">
        <v>4257</v>
      </c>
      <c r="Y2059" s="90">
        <f t="shared" si="187"/>
        <v>39</v>
      </c>
      <c r="Z2059" s="2">
        <v>1</v>
      </c>
      <c r="AA2059" s="22">
        <v>39</v>
      </c>
      <c r="AB2059" s="22"/>
      <c r="AC2059" s="22"/>
      <c r="AD2059" s="22"/>
      <c r="AE2059" s="45" t="s">
        <v>10396</v>
      </c>
      <c r="AF2059" t="s">
        <v>7113</v>
      </c>
      <c r="AI2059" t="s">
        <v>10397</v>
      </c>
      <c r="AK2059" t="s">
        <v>51</v>
      </c>
      <c r="AN2059" t="s">
        <v>124</v>
      </c>
      <c r="AV2059"/>
      <c r="AX2059"/>
      <c r="BC2059" s="173">
        <f>VLOOKUP(Y2059,系数表!A:C,3,0)</f>
        <v>1.1000000000000001</v>
      </c>
      <c r="BD2059" s="173">
        <f t="shared" si="188"/>
        <v>26.400000000000002</v>
      </c>
      <c r="BE2059" s="173"/>
      <c r="BF2059" s="173"/>
      <c r="BG2059" s="166"/>
      <c r="BH2059" s="166"/>
      <c r="BI2059" s="160"/>
      <c r="BJ2059" s="43">
        <f t="shared" si="189"/>
        <v>26.400000000000002</v>
      </c>
      <c r="BK2059" s="44"/>
      <c r="BL2059" s="44"/>
      <c r="BN2059" s="44"/>
      <c r="BR2059" s="2" t="s">
        <v>10975</v>
      </c>
    </row>
    <row r="2060" spans="1:70" x14ac:dyDescent="0.2">
      <c r="A2060" t="s">
        <v>3929</v>
      </c>
      <c r="B2060" t="s">
        <v>4208</v>
      </c>
      <c r="C2060" t="s">
        <v>81</v>
      </c>
      <c r="D2060" t="s">
        <v>1490</v>
      </c>
      <c r="E2060" t="s">
        <v>4102</v>
      </c>
      <c r="F2060" t="s">
        <v>630</v>
      </c>
      <c r="G2060" s="22">
        <v>24</v>
      </c>
      <c r="H2060" s="2"/>
      <c r="I2060" s="22">
        <f t="shared" si="190"/>
        <v>0</v>
      </c>
      <c r="J2060" s="2"/>
      <c r="K2060" s="149">
        <v>24</v>
      </c>
      <c r="L2060" s="90"/>
      <c r="M2060" s="2"/>
      <c r="N2060" t="s">
        <v>35</v>
      </c>
      <c r="O2060" t="s">
        <v>35</v>
      </c>
      <c r="P2060" t="s">
        <v>36</v>
      </c>
      <c r="Q2060" t="s">
        <v>4014</v>
      </c>
      <c r="R2060" t="s">
        <v>4109</v>
      </c>
      <c r="U2060" s="2" t="s">
        <v>37</v>
      </c>
      <c r="V2060" t="s">
        <v>4258</v>
      </c>
      <c r="Y2060" s="90">
        <f t="shared" si="187"/>
        <v>44</v>
      </c>
      <c r="Z2060" s="2">
        <v>1</v>
      </c>
      <c r="AA2060" s="22">
        <v>44</v>
      </c>
      <c r="AB2060" s="22"/>
      <c r="AC2060" s="22"/>
      <c r="AD2060" s="22"/>
      <c r="AE2060" s="22"/>
      <c r="AF2060" t="s">
        <v>6241</v>
      </c>
      <c r="AI2060" t="s">
        <v>10397</v>
      </c>
      <c r="AK2060" t="s">
        <v>51</v>
      </c>
      <c r="AN2060" t="s">
        <v>124</v>
      </c>
      <c r="AU2060"/>
      <c r="AV2060"/>
      <c r="AW2060"/>
      <c r="AX2060"/>
      <c r="BC2060" s="173">
        <f>VLOOKUP(Y2060,系数表!A:C,3,0)</f>
        <v>1.1000000000000001</v>
      </c>
      <c r="BD2060" s="173">
        <f t="shared" si="188"/>
        <v>26.400000000000002</v>
      </c>
      <c r="BE2060" s="173"/>
      <c r="BF2060" s="173"/>
      <c r="BG2060" s="166"/>
      <c r="BH2060" s="166"/>
      <c r="BI2060" s="160"/>
      <c r="BJ2060" s="43">
        <f t="shared" si="189"/>
        <v>26.400000000000002</v>
      </c>
      <c r="BK2060" s="44"/>
      <c r="BL2060" s="44"/>
      <c r="BM2060" s="44"/>
      <c r="BN2060" s="44"/>
      <c r="BR2060" s="2" t="s">
        <v>10975</v>
      </c>
    </row>
    <row r="2061" spans="1:70" x14ac:dyDescent="0.2">
      <c r="A2061" t="s">
        <v>3929</v>
      </c>
      <c r="B2061" t="s">
        <v>4208</v>
      </c>
      <c r="C2061" t="s">
        <v>81</v>
      </c>
      <c r="D2061" t="s">
        <v>1490</v>
      </c>
      <c r="E2061" t="s">
        <v>4102</v>
      </c>
      <c r="F2061" t="s">
        <v>630</v>
      </c>
      <c r="G2061" s="22">
        <v>24</v>
      </c>
      <c r="H2061" s="2"/>
      <c r="I2061" s="22">
        <f t="shared" si="190"/>
        <v>0</v>
      </c>
      <c r="J2061" s="2"/>
      <c r="K2061" s="149">
        <v>24</v>
      </c>
      <c r="L2061" s="90"/>
      <c r="M2061" s="2"/>
      <c r="N2061" t="s">
        <v>35</v>
      </c>
      <c r="O2061" t="s">
        <v>35</v>
      </c>
      <c r="P2061" t="s">
        <v>36</v>
      </c>
      <c r="Q2061" t="s">
        <v>4104</v>
      </c>
      <c r="R2061" t="s">
        <v>4017</v>
      </c>
      <c r="S2061" t="s">
        <v>4096</v>
      </c>
      <c r="U2061" s="2" t="s">
        <v>37</v>
      </c>
      <c r="V2061" t="s">
        <v>4259</v>
      </c>
      <c r="Y2061" s="90">
        <f t="shared" si="187"/>
        <v>47</v>
      </c>
      <c r="Z2061" s="2">
        <v>1</v>
      </c>
      <c r="AA2061" s="22">
        <v>47</v>
      </c>
      <c r="AB2061" s="22"/>
      <c r="AC2061" s="22"/>
      <c r="AD2061" s="22"/>
      <c r="AE2061" s="22"/>
      <c r="AF2061" t="s">
        <v>6244</v>
      </c>
      <c r="AI2061" t="s">
        <v>10397</v>
      </c>
      <c r="AK2061" t="s">
        <v>51</v>
      </c>
      <c r="AN2061" t="s">
        <v>124</v>
      </c>
      <c r="AU2061"/>
      <c r="AV2061"/>
      <c r="AW2061"/>
      <c r="AX2061"/>
      <c r="BC2061" s="173">
        <f>VLOOKUP(Y2061,系数表!A:C,3,0)</f>
        <v>1.1000000000000001</v>
      </c>
      <c r="BD2061" s="173">
        <f t="shared" si="188"/>
        <v>26.400000000000002</v>
      </c>
      <c r="BE2061" s="173"/>
      <c r="BF2061" s="173"/>
      <c r="BG2061" s="166"/>
      <c r="BH2061" s="166"/>
      <c r="BI2061" s="160"/>
      <c r="BJ2061" s="43">
        <f t="shared" si="189"/>
        <v>26.400000000000002</v>
      </c>
      <c r="BK2061" s="44"/>
      <c r="BL2061" s="44"/>
      <c r="BM2061" s="44"/>
      <c r="BN2061" s="44"/>
      <c r="BR2061" s="2" t="s">
        <v>10975</v>
      </c>
    </row>
    <row r="2062" spans="1:70" x14ac:dyDescent="0.2">
      <c r="A2062" t="s">
        <v>3929</v>
      </c>
      <c r="B2062" t="s">
        <v>4208</v>
      </c>
      <c r="C2062" t="s">
        <v>81</v>
      </c>
      <c r="D2062" t="s">
        <v>1490</v>
      </c>
      <c r="E2062" t="s">
        <v>4102</v>
      </c>
      <c r="F2062" t="s">
        <v>630</v>
      </c>
      <c r="G2062" s="22">
        <v>24</v>
      </c>
      <c r="H2062" s="2"/>
      <c r="I2062" s="22">
        <f t="shared" si="190"/>
        <v>0</v>
      </c>
      <c r="J2062" s="2"/>
      <c r="K2062" s="149">
        <v>24</v>
      </c>
      <c r="L2062" s="90"/>
      <c r="M2062" s="2"/>
      <c r="N2062" t="s">
        <v>35</v>
      </c>
      <c r="O2062" t="s">
        <v>60</v>
      </c>
      <c r="P2062" t="s">
        <v>36</v>
      </c>
      <c r="Q2062" t="s">
        <v>4055</v>
      </c>
      <c r="R2062" t="s">
        <v>3987</v>
      </c>
      <c r="S2062" t="s">
        <v>4037</v>
      </c>
      <c r="U2062" s="2" t="s">
        <v>37</v>
      </c>
      <c r="V2062" t="s">
        <v>4261</v>
      </c>
      <c r="Y2062" s="90">
        <f t="shared" si="187"/>
        <v>61</v>
      </c>
      <c r="Z2062" s="2">
        <v>1</v>
      </c>
      <c r="AA2062" s="22">
        <v>61</v>
      </c>
      <c r="AB2062" s="22"/>
      <c r="AC2062" s="22"/>
      <c r="AD2062" s="22"/>
      <c r="AE2062" s="22"/>
      <c r="AF2062" t="s">
        <v>2435</v>
      </c>
      <c r="AI2062" t="s">
        <v>1494</v>
      </c>
      <c r="AK2062" t="s">
        <v>51</v>
      </c>
      <c r="AN2062" t="s">
        <v>124</v>
      </c>
      <c r="AU2062"/>
      <c r="AV2062"/>
      <c r="AW2062"/>
      <c r="AX2062"/>
      <c r="BC2062" s="173">
        <f>VLOOKUP(Y2062,系数表!A:C,3,0)</f>
        <v>1.1000000000000001</v>
      </c>
      <c r="BD2062" s="173">
        <f t="shared" si="188"/>
        <v>26.400000000000002</v>
      </c>
      <c r="BE2062" s="173"/>
      <c r="BF2062" s="173"/>
      <c r="BG2062" s="166"/>
      <c r="BH2062" s="166"/>
      <c r="BI2062" s="160"/>
      <c r="BJ2062" s="43">
        <f t="shared" si="189"/>
        <v>26.400000000000002</v>
      </c>
      <c r="BK2062" s="44"/>
      <c r="BL2062" s="44"/>
      <c r="BM2062" s="44"/>
      <c r="BN2062" s="44"/>
      <c r="BR2062" s="2" t="s">
        <v>10975</v>
      </c>
    </row>
    <row r="2063" spans="1:70" x14ac:dyDescent="0.2">
      <c r="A2063" t="s">
        <v>3929</v>
      </c>
      <c r="B2063" t="s">
        <v>4208</v>
      </c>
      <c r="C2063" t="s">
        <v>81</v>
      </c>
      <c r="D2063" t="s">
        <v>1490</v>
      </c>
      <c r="E2063" t="s">
        <v>4102</v>
      </c>
      <c r="F2063" t="s">
        <v>630</v>
      </c>
      <c r="G2063" s="22">
        <v>24</v>
      </c>
      <c r="H2063" s="2"/>
      <c r="I2063" s="22">
        <f t="shared" si="190"/>
        <v>0</v>
      </c>
      <c r="J2063" s="2"/>
      <c r="K2063" s="149">
        <v>24</v>
      </c>
      <c r="L2063" s="90"/>
      <c r="M2063" s="2"/>
      <c r="N2063" t="s">
        <v>35</v>
      </c>
      <c r="O2063" t="s">
        <v>60</v>
      </c>
      <c r="P2063" t="s">
        <v>36</v>
      </c>
      <c r="Q2063" t="s">
        <v>4015</v>
      </c>
      <c r="R2063" t="s">
        <v>3992</v>
      </c>
      <c r="S2063" t="s">
        <v>4074</v>
      </c>
      <c r="U2063" s="2" t="s">
        <v>37</v>
      </c>
      <c r="V2063" t="s">
        <v>4263</v>
      </c>
      <c r="Y2063" s="90">
        <f t="shared" si="187"/>
        <v>68</v>
      </c>
      <c r="Z2063" s="2">
        <v>1</v>
      </c>
      <c r="AA2063" s="22">
        <v>68</v>
      </c>
      <c r="AB2063" s="22"/>
      <c r="AC2063" s="22"/>
      <c r="AD2063" s="22"/>
      <c r="AE2063" s="22"/>
      <c r="AF2063" t="s">
        <v>1449</v>
      </c>
      <c r="AI2063" t="s">
        <v>1494</v>
      </c>
      <c r="AK2063" t="s">
        <v>51</v>
      </c>
      <c r="AN2063" t="s">
        <v>124</v>
      </c>
      <c r="AU2063"/>
      <c r="AV2063"/>
      <c r="AW2063"/>
      <c r="AX2063"/>
      <c r="BC2063" s="173">
        <f>VLOOKUP(Y2063,系数表!A:C,3,0)</f>
        <v>1.1000000000000001</v>
      </c>
      <c r="BD2063" s="173">
        <f t="shared" si="188"/>
        <v>26.400000000000002</v>
      </c>
      <c r="BE2063" s="173"/>
      <c r="BF2063" s="173"/>
      <c r="BG2063" s="166"/>
      <c r="BH2063" s="166"/>
      <c r="BI2063" s="160"/>
      <c r="BJ2063" s="43">
        <f t="shared" si="189"/>
        <v>26.400000000000002</v>
      </c>
      <c r="BK2063" s="44"/>
      <c r="BL2063" s="44"/>
      <c r="BM2063" s="44"/>
      <c r="BN2063" s="44"/>
      <c r="BR2063" s="2" t="s">
        <v>10975</v>
      </c>
    </row>
    <row r="2064" spans="1:70" x14ac:dyDescent="0.2">
      <c r="A2064" t="s">
        <v>3929</v>
      </c>
      <c r="B2064" t="s">
        <v>4208</v>
      </c>
      <c r="C2064" t="s">
        <v>81</v>
      </c>
      <c r="D2064" t="s">
        <v>1490</v>
      </c>
      <c r="E2064" t="s">
        <v>4102</v>
      </c>
      <c r="F2064" t="s">
        <v>630</v>
      </c>
      <c r="G2064" s="22">
        <v>24</v>
      </c>
      <c r="H2064" s="2"/>
      <c r="I2064" s="22">
        <f t="shared" si="190"/>
        <v>0</v>
      </c>
      <c r="J2064" s="2"/>
      <c r="K2064" s="149">
        <v>24</v>
      </c>
      <c r="L2064" s="90"/>
      <c r="M2064" s="2"/>
      <c r="N2064" t="s">
        <v>35</v>
      </c>
      <c r="O2064" t="s">
        <v>60</v>
      </c>
      <c r="P2064" t="s">
        <v>36</v>
      </c>
      <c r="Q2064" t="s">
        <v>3986</v>
      </c>
      <c r="R2064" t="s">
        <v>4058</v>
      </c>
      <c r="S2064" t="s">
        <v>4122</v>
      </c>
      <c r="U2064" s="2" t="s">
        <v>37</v>
      </c>
      <c r="V2064" t="s">
        <v>4264</v>
      </c>
      <c r="Y2064" s="90">
        <f t="shared" si="187"/>
        <v>40</v>
      </c>
      <c r="Z2064" s="2">
        <v>1</v>
      </c>
      <c r="AA2064" s="22">
        <v>40</v>
      </c>
      <c r="AB2064" s="22"/>
      <c r="AC2064" s="22"/>
      <c r="AD2064" s="22"/>
      <c r="AE2064" s="22"/>
      <c r="AF2064" t="s">
        <v>2393</v>
      </c>
      <c r="AI2064" t="s">
        <v>10398</v>
      </c>
      <c r="AK2064" t="s">
        <v>51</v>
      </c>
      <c r="AN2064" t="s">
        <v>124</v>
      </c>
      <c r="AU2064"/>
      <c r="AV2064"/>
      <c r="AW2064"/>
      <c r="AX2064"/>
      <c r="BC2064" s="173">
        <f>VLOOKUP(Y2064,系数表!A:C,3,0)</f>
        <v>1.1000000000000001</v>
      </c>
      <c r="BD2064" s="173">
        <f t="shared" si="188"/>
        <v>26.400000000000002</v>
      </c>
      <c r="BE2064" s="173"/>
      <c r="BF2064" s="173"/>
      <c r="BG2064" s="166"/>
      <c r="BH2064" s="166"/>
      <c r="BI2064" s="160"/>
      <c r="BJ2064" s="43">
        <f t="shared" si="189"/>
        <v>26.400000000000002</v>
      </c>
      <c r="BK2064" s="44"/>
      <c r="BL2064" s="44"/>
      <c r="BM2064" s="44"/>
      <c r="BN2064" s="44"/>
      <c r="BR2064" s="2" t="s">
        <v>10975</v>
      </c>
    </row>
    <row r="2065" spans="1:70" x14ac:dyDescent="0.2">
      <c r="A2065" t="s">
        <v>3929</v>
      </c>
      <c r="B2065" t="s">
        <v>4208</v>
      </c>
      <c r="C2065" t="s">
        <v>81</v>
      </c>
      <c r="D2065" t="s">
        <v>1490</v>
      </c>
      <c r="E2065" t="s">
        <v>4102</v>
      </c>
      <c r="F2065" t="s">
        <v>630</v>
      </c>
      <c r="G2065" s="22">
        <v>24</v>
      </c>
      <c r="H2065" s="2"/>
      <c r="I2065" s="22">
        <f t="shared" si="190"/>
        <v>0</v>
      </c>
      <c r="J2065" s="2"/>
      <c r="K2065" s="149">
        <v>24</v>
      </c>
      <c r="L2065" s="90"/>
      <c r="M2065" s="2"/>
      <c r="N2065" t="s">
        <v>35</v>
      </c>
      <c r="O2065" t="s">
        <v>60</v>
      </c>
      <c r="P2065" t="s">
        <v>36</v>
      </c>
      <c r="Q2065" t="s">
        <v>4055</v>
      </c>
      <c r="R2065" t="s">
        <v>3987</v>
      </c>
      <c r="U2065" s="2" t="s">
        <v>37</v>
      </c>
      <c r="V2065" t="s">
        <v>4265</v>
      </c>
      <c r="Y2065" s="90">
        <f t="shared" si="187"/>
        <v>43</v>
      </c>
      <c r="Z2065" s="2">
        <v>1</v>
      </c>
      <c r="AA2065" s="22">
        <v>43</v>
      </c>
      <c r="AB2065" s="22"/>
      <c r="AC2065" s="22"/>
      <c r="AD2065" s="22"/>
      <c r="AE2065" s="22"/>
      <c r="AF2065" t="s">
        <v>1956</v>
      </c>
      <c r="AI2065" t="s">
        <v>1494</v>
      </c>
      <c r="AK2065" t="s">
        <v>51</v>
      </c>
      <c r="AN2065" t="s">
        <v>124</v>
      </c>
      <c r="AU2065"/>
      <c r="AV2065"/>
      <c r="AW2065"/>
      <c r="AX2065"/>
      <c r="BC2065" s="173">
        <f>VLOOKUP(Y2065,系数表!A:C,3,0)</f>
        <v>1.1000000000000001</v>
      </c>
      <c r="BD2065" s="173">
        <f t="shared" si="188"/>
        <v>26.400000000000002</v>
      </c>
      <c r="BE2065" s="173"/>
      <c r="BF2065" s="173"/>
      <c r="BG2065" s="166"/>
      <c r="BH2065" s="166"/>
      <c r="BI2065" s="160"/>
      <c r="BJ2065" s="43">
        <f t="shared" si="189"/>
        <v>26.400000000000002</v>
      </c>
      <c r="BK2065" s="44"/>
      <c r="BL2065" s="44"/>
      <c r="BM2065" s="44"/>
      <c r="BN2065" s="44"/>
      <c r="BR2065" s="2" t="s">
        <v>10975</v>
      </c>
    </row>
    <row r="2066" spans="1:70" x14ac:dyDescent="0.2">
      <c r="A2066" t="s">
        <v>3929</v>
      </c>
      <c r="B2066" t="s">
        <v>4208</v>
      </c>
      <c r="C2066" t="s">
        <v>81</v>
      </c>
      <c r="D2066" t="s">
        <v>1490</v>
      </c>
      <c r="E2066" t="s">
        <v>4102</v>
      </c>
      <c r="F2066" t="s">
        <v>630</v>
      </c>
      <c r="G2066" s="22">
        <v>24</v>
      </c>
      <c r="H2066" s="2"/>
      <c r="I2066" s="22">
        <f t="shared" si="190"/>
        <v>0</v>
      </c>
      <c r="J2066" s="2"/>
      <c r="K2066" s="149">
        <v>24</v>
      </c>
      <c r="L2066" s="90"/>
      <c r="M2066" s="2"/>
      <c r="N2066" t="s">
        <v>35</v>
      </c>
      <c r="O2066" t="s">
        <v>60</v>
      </c>
      <c r="P2066" t="s">
        <v>36</v>
      </c>
      <c r="Q2066" t="s">
        <v>4037</v>
      </c>
      <c r="R2066" t="s">
        <v>3992</v>
      </c>
      <c r="U2066" s="2" t="s">
        <v>37</v>
      </c>
      <c r="V2066" t="s">
        <v>4266</v>
      </c>
      <c r="Y2066" s="90">
        <f t="shared" si="187"/>
        <v>44</v>
      </c>
      <c r="Z2066" s="2">
        <v>1</v>
      </c>
      <c r="AA2066" s="22">
        <v>44</v>
      </c>
      <c r="AB2066" s="22"/>
      <c r="AC2066" s="22"/>
      <c r="AD2066" s="22"/>
      <c r="AE2066" s="22"/>
      <c r="AF2066" t="s">
        <v>1978</v>
      </c>
      <c r="AI2066" t="s">
        <v>1494</v>
      </c>
      <c r="AK2066" t="s">
        <v>51</v>
      </c>
      <c r="AN2066" t="s">
        <v>124</v>
      </c>
      <c r="AU2066"/>
      <c r="AV2066"/>
      <c r="AW2066"/>
      <c r="AX2066"/>
      <c r="BC2066" s="173">
        <f>VLOOKUP(Y2066,系数表!A:C,3,0)</f>
        <v>1.1000000000000001</v>
      </c>
      <c r="BD2066" s="173">
        <f t="shared" si="188"/>
        <v>26.400000000000002</v>
      </c>
      <c r="BE2066" s="173"/>
      <c r="BF2066" s="173"/>
      <c r="BG2066" s="166"/>
      <c r="BH2066" s="166"/>
      <c r="BI2066" s="160"/>
      <c r="BJ2066" s="43">
        <f t="shared" si="189"/>
        <v>26.400000000000002</v>
      </c>
      <c r="BK2066" s="44"/>
      <c r="BL2066" s="44"/>
      <c r="BM2066" s="44"/>
      <c r="BN2066" s="44"/>
      <c r="BR2066" s="2" t="s">
        <v>10975</v>
      </c>
    </row>
    <row r="2067" spans="1:70" x14ac:dyDescent="0.2">
      <c r="A2067" t="s">
        <v>3929</v>
      </c>
      <c r="B2067" t="s">
        <v>4208</v>
      </c>
      <c r="C2067" t="s">
        <v>81</v>
      </c>
      <c r="D2067" t="s">
        <v>1490</v>
      </c>
      <c r="E2067" t="s">
        <v>4102</v>
      </c>
      <c r="F2067" t="s">
        <v>630</v>
      </c>
      <c r="G2067" s="22">
        <v>24</v>
      </c>
      <c r="H2067" s="2"/>
      <c r="I2067" s="22">
        <f t="shared" si="190"/>
        <v>0</v>
      </c>
      <c r="J2067" s="2"/>
      <c r="K2067" s="149">
        <v>24</v>
      </c>
      <c r="L2067" s="90"/>
      <c r="M2067" s="2"/>
      <c r="N2067" t="s">
        <v>35</v>
      </c>
      <c r="O2067" t="s">
        <v>60</v>
      </c>
      <c r="P2067" t="s">
        <v>36</v>
      </c>
      <c r="Q2067" t="s">
        <v>3986</v>
      </c>
      <c r="R2067" t="s">
        <v>4015</v>
      </c>
      <c r="S2067" t="s">
        <v>4074</v>
      </c>
      <c r="U2067" s="2" t="s">
        <v>37</v>
      </c>
      <c r="V2067" t="s">
        <v>4267</v>
      </c>
      <c r="Y2067" s="90">
        <f t="shared" si="187"/>
        <v>70</v>
      </c>
      <c r="Z2067" s="2">
        <v>1</v>
      </c>
      <c r="AA2067" s="22">
        <v>70</v>
      </c>
      <c r="AB2067" s="22"/>
      <c r="AC2067" s="22"/>
      <c r="AD2067" s="22"/>
      <c r="AE2067" s="22"/>
      <c r="AF2067" t="s">
        <v>398</v>
      </c>
      <c r="AI2067" t="s">
        <v>1494</v>
      </c>
      <c r="AK2067" t="s">
        <v>51</v>
      </c>
      <c r="AN2067" t="s">
        <v>124</v>
      </c>
      <c r="AU2067"/>
      <c r="AV2067"/>
      <c r="AW2067"/>
      <c r="AX2067"/>
      <c r="BC2067" s="173">
        <f>VLOOKUP(Y2067,系数表!A:C,3,0)</f>
        <v>1.1000000000000001</v>
      </c>
      <c r="BD2067" s="173">
        <f t="shared" si="188"/>
        <v>26.400000000000002</v>
      </c>
      <c r="BE2067" s="173"/>
      <c r="BF2067" s="173"/>
      <c r="BG2067" s="166"/>
      <c r="BH2067" s="166"/>
      <c r="BI2067" s="160"/>
      <c r="BJ2067" s="43">
        <f t="shared" si="189"/>
        <v>26.400000000000002</v>
      </c>
      <c r="BK2067" s="44"/>
      <c r="BL2067" s="44"/>
      <c r="BM2067" s="44"/>
      <c r="BN2067" s="44"/>
      <c r="BR2067" s="2" t="s">
        <v>10975</v>
      </c>
    </row>
    <row r="2068" spans="1:70" x14ac:dyDescent="0.2">
      <c r="A2068" t="s">
        <v>3929</v>
      </c>
      <c r="B2068" t="s">
        <v>4208</v>
      </c>
      <c r="C2068" t="s">
        <v>81</v>
      </c>
      <c r="D2068" t="s">
        <v>1490</v>
      </c>
      <c r="E2068" t="s">
        <v>4102</v>
      </c>
      <c r="F2068" t="s">
        <v>630</v>
      </c>
      <c r="G2068" s="22">
        <v>24</v>
      </c>
      <c r="H2068" s="2"/>
      <c r="I2068" s="22">
        <f t="shared" si="190"/>
        <v>0</v>
      </c>
      <c r="J2068" s="2"/>
      <c r="K2068" s="149">
        <v>24</v>
      </c>
      <c r="L2068" s="90"/>
      <c r="M2068" s="2"/>
      <c r="N2068" t="s">
        <v>35</v>
      </c>
      <c r="O2068" t="s">
        <v>60</v>
      </c>
      <c r="P2068" t="s">
        <v>36</v>
      </c>
      <c r="Q2068" t="s">
        <v>4122</v>
      </c>
      <c r="R2068" t="s">
        <v>4058</v>
      </c>
      <c r="U2068" s="2" t="s">
        <v>37</v>
      </c>
      <c r="V2068" t="s">
        <v>4269</v>
      </c>
      <c r="Y2068" s="90">
        <f t="shared" si="187"/>
        <v>27</v>
      </c>
      <c r="Z2068" s="2">
        <v>1</v>
      </c>
      <c r="AA2068" s="22">
        <v>27</v>
      </c>
      <c r="AB2068" s="22"/>
      <c r="AC2068" s="22"/>
      <c r="AD2068" s="22"/>
      <c r="AE2068" s="22"/>
      <c r="AF2068" t="s">
        <v>1951</v>
      </c>
      <c r="AI2068" t="s">
        <v>1494</v>
      </c>
      <c r="AK2068" t="s">
        <v>51</v>
      </c>
      <c r="AN2068" t="s">
        <v>124</v>
      </c>
      <c r="AU2068"/>
      <c r="AV2068"/>
      <c r="AW2068"/>
      <c r="AX2068"/>
      <c r="BC2068" s="173">
        <f>VLOOKUP(Y2068,系数表!A:C,3,0)</f>
        <v>1.02</v>
      </c>
      <c r="BD2068" s="173">
        <f t="shared" si="188"/>
        <v>24.48</v>
      </c>
      <c r="BE2068" s="173"/>
      <c r="BF2068" s="173"/>
      <c r="BG2068" s="166"/>
      <c r="BH2068" s="166"/>
      <c r="BI2068" s="160"/>
      <c r="BJ2068" s="43">
        <f t="shared" si="189"/>
        <v>24.48</v>
      </c>
      <c r="BK2068" s="44"/>
      <c r="BL2068" s="44"/>
      <c r="BM2068" s="44"/>
      <c r="BN2068" s="44"/>
      <c r="BR2068" s="2" t="s">
        <v>10975</v>
      </c>
    </row>
    <row r="2069" spans="1:70" x14ac:dyDescent="0.2">
      <c r="A2069" t="s">
        <v>3929</v>
      </c>
      <c r="B2069" t="s">
        <v>4208</v>
      </c>
      <c r="C2069" t="s">
        <v>81</v>
      </c>
      <c r="D2069" t="s">
        <v>1490</v>
      </c>
      <c r="E2069" t="s">
        <v>4102</v>
      </c>
      <c r="F2069" t="s">
        <v>630</v>
      </c>
      <c r="G2069" s="22">
        <v>24</v>
      </c>
      <c r="H2069" s="2"/>
      <c r="I2069" s="22">
        <f t="shared" si="190"/>
        <v>0</v>
      </c>
      <c r="J2069" s="2"/>
      <c r="K2069" s="149">
        <v>24</v>
      </c>
      <c r="L2069" s="90"/>
      <c r="M2069" s="2"/>
      <c r="N2069" t="s">
        <v>35</v>
      </c>
      <c r="O2069" t="s">
        <v>35</v>
      </c>
      <c r="P2069" t="s">
        <v>36</v>
      </c>
      <c r="Q2069" t="s">
        <v>4055</v>
      </c>
      <c r="R2069" t="s">
        <v>3987</v>
      </c>
      <c r="S2069" t="s">
        <v>4037</v>
      </c>
      <c r="U2069" s="2" t="s">
        <v>37</v>
      </c>
      <c r="V2069" t="s">
        <v>4270</v>
      </c>
      <c r="Y2069" s="90">
        <f t="shared" si="187"/>
        <v>50</v>
      </c>
      <c r="Z2069" s="2">
        <v>1</v>
      </c>
      <c r="AA2069" s="22">
        <v>50</v>
      </c>
      <c r="AB2069" s="22"/>
      <c r="AC2069" s="22"/>
      <c r="AD2069" s="22"/>
      <c r="AE2069" s="22"/>
      <c r="AF2069" t="s">
        <v>4004</v>
      </c>
      <c r="AI2069" t="s">
        <v>1494</v>
      </c>
      <c r="AK2069" t="s">
        <v>51</v>
      </c>
      <c r="AN2069" t="s">
        <v>124</v>
      </c>
      <c r="AU2069"/>
      <c r="AV2069"/>
      <c r="AW2069"/>
      <c r="AX2069"/>
      <c r="BC2069" s="173">
        <f>VLOOKUP(Y2069,系数表!A:C,3,0)</f>
        <v>1.1000000000000001</v>
      </c>
      <c r="BD2069" s="173">
        <f t="shared" si="188"/>
        <v>26.400000000000002</v>
      </c>
      <c r="BE2069" s="173"/>
      <c r="BF2069" s="173"/>
      <c r="BG2069" s="166"/>
      <c r="BH2069" s="166"/>
      <c r="BI2069" s="160"/>
      <c r="BJ2069" s="43">
        <f t="shared" si="189"/>
        <v>26.400000000000002</v>
      </c>
      <c r="BK2069" s="44"/>
      <c r="BL2069" s="44"/>
      <c r="BM2069" s="44"/>
      <c r="BN2069" s="44"/>
      <c r="BR2069" s="2" t="s">
        <v>10975</v>
      </c>
    </row>
    <row r="2070" spans="1:70" x14ac:dyDescent="0.2">
      <c r="A2070" t="s">
        <v>3929</v>
      </c>
      <c r="B2070" t="s">
        <v>4208</v>
      </c>
      <c r="C2070" t="s">
        <v>81</v>
      </c>
      <c r="D2070" t="s">
        <v>1490</v>
      </c>
      <c r="E2070" t="s">
        <v>4102</v>
      </c>
      <c r="F2070" t="s">
        <v>630</v>
      </c>
      <c r="G2070" s="22">
        <v>24</v>
      </c>
      <c r="H2070" s="2"/>
      <c r="I2070" s="22">
        <f t="shared" si="190"/>
        <v>0</v>
      </c>
      <c r="J2070" s="2"/>
      <c r="K2070" s="149">
        <v>24</v>
      </c>
      <c r="L2070" s="90"/>
      <c r="M2070" s="2"/>
      <c r="N2070" t="s">
        <v>35</v>
      </c>
      <c r="O2070" t="s">
        <v>35</v>
      </c>
      <c r="P2070" t="s">
        <v>36</v>
      </c>
      <c r="Q2070" t="s">
        <v>4015</v>
      </c>
      <c r="R2070" t="s">
        <v>3992</v>
      </c>
      <c r="S2070" t="s">
        <v>4074</v>
      </c>
      <c r="U2070" s="2" t="s">
        <v>37</v>
      </c>
      <c r="V2070" t="s">
        <v>4271</v>
      </c>
      <c r="Y2070" s="90">
        <f t="shared" si="187"/>
        <v>34</v>
      </c>
      <c r="Z2070" s="2">
        <v>1</v>
      </c>
      <c r="AA2070" s="22">
        <v>34</v>
      </c>
      <c r="AB2070" s="22"/>
      <c r="AC2070" s="22"/>
      <c r="AD2070" s="22"/>
      <c r="AE2070" s="22"/>
      <c r="AF2070" t="s">
        <v>4057</v>
      </c>
      <c r="AI2070" t="s">
        <v>1494</v>
      </c>
      <c r="AK2070" t="s">
        <v>51</v>
      </c>
      <c r="AN2070" t="s">
        <v>124</v>
      </c>
      <c r="AU2070"/>
      <c r="AV2070"/>
      <c r="AW2070"/>
      <c r="AX2070"/>
      <c r="BC2070" s="173">
        <f>VLOOKUP(Y2070,系数表!A:C,3,0)</f>
        <v>1.1000000000000001</v>
      </c>
      <c r="BD2070" s="173">
        <f t="shared" si="188"/>
        <v>26.400000000000002</v>
      </c>
      <c r="BE2070" s="173"/>
      <c r="BF2070" s="173"/>
      <c r="BG2070" s="166"/>
      <c r="BH2070" s="166"/>
      <c r="BI2070" s="160"/>
      <c r="BJ2070" s="43">
        <f t="shared" si="189"/>
        <v>26.400000000000002</v>
      </c>
      <c r="BK2070" s="44"/>
      <c r="BL2070" s="44"/>
      <c r="BM2070" s="44"/>
      <c r="BN2070" s="44"/>
      <c r="BR2070" s="2" t="s">
        <v>10975</v>
      </c>
    </row>
    <row r="2071" spans="1:70" x14ac:dyDescent="0.2">
      <c r="A2071" t="s">
        <v>3929</v>
      </c>
      <c r="B2071" t="s">
        <v>4208</v>
      </c>
      <c r="C2071" t="s">
        <v>81</v>
      </c>
      <c r="D2071" t="s">
        <v>1490</v>
      </c>
      <c r="E2071" t="s">
        <v>4102</v>
      </c>
      <c r="F2071" t="s">
        <v>630</v>
      </c>
      <c r="G2071" s="22">
        <v>24</v>
      </c>
      <c r="H2071" s="2"/>
      <c r="I2071" s="22">
        <f t="shared" si="190"/>
        <v>0</v>
      </c>
      <c r="J2071" s="2"/>
      <c r="K2071" s="149">
        <v>24</v>
      </c>
      <c r="L2071" s="90"/>
      <c r="M2071" s="2"/>
      <c r="N2071" t="s">
        <v>35</v>
      </c>
      <c r="O2071" t="s">
        <v>35</v>
      </c>
      <c r="P2071" t="s">
        <v>36</v>
      </c>
      <c r="Q2071" t="s">
        <v>3986</v>
      </c>
      <c r="R2071" t="s">
        <v>4058</v>
      </c>
      <c r="S2071" t="s">
        <v>4122</v>
      </c>
      <c r="U2071" s="2" t="s">
        <v>37</v>
      </c>
      <c r="V2071" t="s">
        <v>4272</v>
      </c>
      <c r="Y2071" s="90">
        <f t="shared" si="187"/>
        <v>41</v>
      </c>
      <c r="Z2071" s="2">
        <v>1</v>
      </c>
      <c r="AA2071" s="22">
        <v>41</v>
      </c>
      <c r="AB2071" s="22"/>
      <c r="AC2071" s="22"/>
      <c r="AD2071" s="22"/>
      <c r="AE2071" s="22"/>
      <c r="AF2071" t="s">
        <v>4060</v>
      </c>
      <c r="AI2071" t="s">
        <v>1494</v>
      </c>
      <c r="AK2071" t="s">
        <v>51</v>
      </c>
      <c r="AN2071" t="s">
        <v>124</v>
      </c>
      <c r="AU2071"/>
      <c r="AV2071"/>
      <c r="AW2071"/>
      <c r="AX2071"/>
      <c r="BC2071" s="173">
        <f>VLOOKUP(Y2071,系数表!A:C,3,0)</f>
        <v>1.1000000000000001</v>
      </c>
      <c r="BD2071" s="173">
        <f t="shared" si="188"/>
        <v>26.400000000000002</v>
      </c>
      <c r="BE2071" s="173"/>
      <c r="BF2071" s="173"/>
      <c r="BG2071" s="166"/>
      <c r="BH2071" s="166"/>
      <c r="BI2071" s="160"/>
      <c r="BJ2071" s="43">
        <f t="shared" si="189"/>
        <v>26.400000000000002</v>
      </c>
      <c r="BK2071" s="44"/>
      <c r="BL2071" s="44"/>
      <c r="BM2071" s="44"/>
      <c r="BN2071" s="44"/>
      <c r="BR2071" s="2" t="s">
        <v>10975</v>
      </c>
    </row>
    <row r="2072" spans="1:70" x14ac:dyDescent="0.2">
      <c r="A2072" t="s">
        <v>3929</v>
      </c>
      <c r="B2072" t="s">
        <v>4208</v>
      </c>
      <c r="C2072" t="s">
        <v>81</v>
      </c>
      <c r="D2072" t="s">
        <v>1490</v>
      </c>
      <c r="E2072" t="s">
        <v>4102</v>
      </c>
      <c r="F2072" t="s">
        <v>630</v>
      </c>
      <c r="G2072" s="22">
        <v>24</v>
      </c>
      <c r="H2072" s="2"/>
      <c r="I2072" s="22">
        <f t="shared" si="190"/>
        <v>0</v>
      </c>
      <c r="J2072" s="2"/>
      <c r="K2072" s="149">
        <v>24</v>
      </c>
      <c r="L2072" s="90"/>
      <c r="M2072" s="2"/>
      <c r="N2072" t="s">
        <v>35</v>
      </c>
      <c r="O2072" t="s">
        <v>60</v>
      </c>
      <c r="P2072" t="s">
        <v>36</v>
      </c>
      <c r="Q2072" t="s">
        <v>4037</v>
      </c>
      <c r="R2072" t="s">
        <v>4000</v>
      </c>
      <c r="S2072" t="s">
        <v>4105</v>
      </c>
      <c r="U2072" s="2" t="s">
        <v>37</v>
      </c>
      <c r="V2072" t="s">
        <v>4273</v>
      </c>
      <c r="Y2072" s="90">
        <f t="shared" si="187"/>
        <v>50</v>
      </c>
      <c r="Z2072" s="2">
        <v>1</v>
      </c>
      <c r="AA2072" s="22">
        <v>50</v>
      </c>
      <c r="AB2072" s="22"/>
      <c r="AC2072" s="22"/>
      <c r="AD2072" s="22"/>
      <c r="AE2072" s="45" t="s">
        <v>8719</v>
      </c>
      <c r="AF2072" t="s">
        <v>2027</v>
      </c>
      <c r="AI2072" t="s">
        <v>6143</v>
      </c>
      <c r="AK2072" t="s">
        <v>51</v>
      </c>
      <c r="AN2072" t="s">
        <v>124</v>
      </c>
      <c r="AU2072"/>
      <c r="AX2072"/>
      <c r="BC2072" s="173">
        <f>VLOOKUP(Y2072,系数表!A:C,3,0)</f>
        <v>1.1000000000000001</v>
      </c>
      <c r="BD2072" s="173">
        <f t="shared" si="188"/>
        <v>26.400000000000002</v>
      </c>
      <c r="BE2072" s="173"/>
      <c r="BF2072" s="173"/>
      <c r="BG2072" s="166"/>
      <c r="BH2072" s="166"/>
      <c r="BI2072" s="160"/>
      <c r="BJ2072" s="43">
        <f t="shared" si="189"/>
        <v>26.400000000000002</v>
      </c>
      <c r="BK2072" s="44"/>
      <c r="BL2072" s="44"/>
      <c r="BM2072" s="44"/>
      <c r="BR2072" s="2" t="s">
        <v>10975</v>
      </c>
    </row>
    <row r="2073" spans="1:70" x14ac:dyDescent="0.2">
      <c r="A2073" t="s">
        <v>3929</v>
      </c>
      <c r="B2073" t="s">
        <v>4208</v>
      </c>
      <c r="C2073" t="s">
        <v>81</v>
      </c>
      <c r="D2073" t="s">
        <v>1490</v>
      </c>
      <c r="E2073" t="s">
        <v>4102</v>
      </c>
      <c r="F2073" t="s">
        <v>630</v>
      </c>
      <c r="G2073" s="22">
        <v>24</v>
      </c>
      <c r="H2073" s="2"/>
      <c r="I2073" s="22">
        <f t="shared" si="190"/>
        <v>0</v>
      </c>
      <c r="J2073" s="2"/>
      <c r="K2073" s="149">
        <v>24</v>
      </c>
      <c r="L2073" s="90"/>
      <c r="M2073" s="2"/>
      <c r="N2073" t="s">
        <v>35</v>
      </c>
      <c r="O2073" t="s">
        <v>60</v>
      </c>
      <c r="P2073" t="s">
        <v>36</v>
      </c>
      <c r="Q2073" t="s">
        <v>4014</v>
      </c>
      <c r="R2073" t="s">
        <v>4198</v>
      </c>
      <c r="S2073" t="s">
        <v>4070</v>
      </c>
      <c r="U2073" s="2" t="s">
        <v>37</v>
      </c>
      <c r="V2073" t="s">
        <v>4274</v>
      </c>
      <c r="Y2073" s="90">
        <f t="shared" si="187"/>
        <v>88</v>
      </c>
      <c r="Z2073" s="2">
        <v>2</v>
      </c>
      <c r="AA2073" s="22">
        <v>88</v>
      </c>
      <c r="AB2073" s="22"/>
      <c r="AC2073" s="22"/>
      <c r="AD2073" s="22"/>
      <c r="AE2073" s="22"/>
      <c r="AF2073" t="s">
        <v>2428</v>
      </c>
      <c r="AI2073" t="s">
        <v>6143</v>
      </c>
      <c r="AK2073" t="s">
        <v>51</v>
      </c>
      <c r="AN2073" t="s">
        <v>124</v>
      </c>
      <c r="AU2073"/>
      <c r="AV2073"/>
      <c r="AW2073"/>
      <c r="AX2073"/>
      <c r="BC2073" s="173">
        <f>VLOOKUP(Y2073,系数表!A:C,3,0)</f>
        <v>1.1000000000000001</v>
      </c>
      <c r="BD2073" s="173">
        <f t="shared" si="188"/>
        <v>26.400000000000002</v>
      </c>
      <c r="BE2073" s="173"/>
      <c r="BF2073" s="173"/>
      <c r="BG2073" s="166"/>
      <c r="BH2073" s="166"/>
      <c r="BI2073" s="160"/>
      <c r="BJ2073" s="43">
        <f t="shared" si="189"/>
        <v>26.400000000000002</v>
      </c>
      <c r="BK2073" s="44"/>
      <c r="BL2073" s="44"/>
      <c r="BM2073" s="44"/>
      <c r="BN2073" s="44"/>
      <c r="BR2073" s="2" t="s">
        <v>10975</v>
      </c>
    </row>
    <row r="2074" spans="1:70" x14ac:dyDescent="0.2">
      <c r="A2074" t="s">
        <v>3929</v>
      </c>
      <c r="B2074" t="s">
        <v>4208</v>
      </c>
      <c r="C2074" t="s">
        <v>81</v>
      </c>
      <c r="D2074" t="s">
        <v>1490</v>
      </c>
      <c r="E2074" t="s">
        <v>4102</v>
      </c>
      <c r="F2074" t="s">
        <v>630</v>
      </c>
      <c r="G2074" s="22">
        <v>24</v>
      </c>
      <c r="H2074" s="2"/>
      <c r="I2074" s="22">
        <f t="shared" si="190"/>
        <v>0</v>
      </c>
      <c r="J2074" s="2"/>
      <c r="K2074" s="149">
        <v>24</v>
      </c>
      <c r="L2074" s="90"/>
      <c r="M2074" s="2"/>
      <c r="N2074" t="s">
        <v>35</v>
      </c>
      <c r="O2074" t="s">
        <v>60</v>
      </c>
      <c r="P2074" t="s">
        <v>36</v>
      </c>
      <c r="Q2074" t="s">
        <v>4137</v>
      </c>
      <c r="R2074" t="s">
        <v>4103</v>
      </c>
      <c r="S2074" t="s">
        <v>4104</v>
      </c>
      <c r="U2074" s="2" t="s">
        <v>37</v>
      </c>
      <c r="V2074" t="s">
        <v>4277</v>
      </c>
      <c r="Y2074" s="90">
        <f t="shared" si="187"/>
        <v>45</v>
      </c>
      <c r="Z2074" s="2">
        <v>1</v>
      </c>
      <c r="AA2074" s="22">
        <v>45</v>
      </c>
      <c r="AB2074" s="22"/>
      <c r="AC2074" s="22"/>
      <c r="AD2074" s="22"/>
      <c r="AE2074" s="22"/>
      <c r="AF2074" t="s">
        <v>409</v>
      </c>
      <c r="AI2074" t="s">
        <v>6143</v>
      </c>
      <c r="AK2074" t="s">
        <v>51</v>
      </c>
      <c r="AN2074" t="s">
        <v>124</v>
      </c>
      <c r="AU2074"/>
      <c r="AV2074"/>
      <c r="AW2074"/>
      <c r="AX2074"/>
      <c r="BC2074" s="173">
        <f>VLOOKUP(Y2074,系数表!A:C,3,0)</f>
        <v>1.1000000000000001</v>
      </c>
      <c r="BD2074" s="173">
        <f t="shared" si="188"/>
        <v>26.400000000000002</v>
      </c>
      <c r="BE2074" s="173"/>
      <c r="BF2074" s="173"/>
      <c r="BG2074" s="166"/>
      <c r="BH2074" s="166"/>
      <c r="BI2074" s="160"/>
      <c r="BJ2074" s="43">
        <f t="shared" si="189"/>
        <v>26.400000000000002</v>
      </c>
      <c r="BK2074" s="44"/>
      <c r="BL2074" s="44"/>
      <c r="BM2074" s="44"/>
      <c r="BN2074" s="44"/>
      <c r="BR2074" s="2" t="s">
        <v>10975</v>
      </c>
    </row>
    <row r="2075" spans="1:70" x14ac:dyDescent="0.2">
      <c r="A2075" t="s">
        <v>3929</v>
      </c>
      <c r="B2075" t="s">
        <v>4208</v>
      </c>
      <c r="C2075" t="s">
        <v>81</v>
      </c>
      <c r="D2075" t="s">
        <v>1490</v>
      </c>
      <c r="E2075" t="s">
        <v>4102</v>
      </c>
      <c r="F2075" t="s">
        <v>630</v>
      </c>
      <c r="G2075" s="22">
        <v>24</v>
      </c>
      <c r="H2075" s="2"/>
      <c r="I2075" s="22">
        <f t="shared" si="190"/>
        <v>0</v>
      </c>
      <c r="J2075" s="2"/>
      <c r="K2075" s="149">
        <v>24</v>
      </c>
      <c r="L2075" s="90"/>
      <c r="M2075" s="2"/>
      <c r="N2075" t="s">
        <v>35</v>
      </c>
      <c r="O2075" t="s">
        <v>35</v>
      </c>
      <c r="P2075" t="s">
        <v>36</v>
      </c>
      <c r="Q2075" t="s">
        <v>4067</v>
      </c>
      <c r="R2075" t="s">
        <v>3983</v>
      </c>
      <c r="S2075" t="s">
        <v>3988</v>
      </c>
      <c r="U2075" s="2" t="s">
        <v>37</v>
      </c>
      <c r="V2075" t="s">
        <v>4278</v>
      </c>
      <c r="Y2075" s="90">
        <f t="shared" si="187"/>
        <v>56</v>
      </c>
      <c r="Z2075" s="2">
        <v>1</v>
      </c>
      <c r="AA2075" s="22">
        <v>56</v>
      </c>
      <c r="AB2075" s="22"/>
      <c r="AC2075" s="22"/>
      <c r="AD2075" s="22"/>
      <c r="AE2075" s="45" t="s">
        <v>7611</v>
      </c>
      <c r="AF2075" t="s">
        <v>406</v>
      </c>
      <c r="AI2075" t="s">
        <v>325</v>
      </c>
      <c r="AK2075" t="s">
        <v>51</v>
      </c>
      <c r="AN2075" t="s">
        <v>124</v>
      </c>
      <c r="AU2075"/>
      <c r="AX2075"/>
      <c r="BC2075" s="173">
        <f>VLOOKUP(Y2075,系数表!A:C,3,0)</f>
        <v>1.1000000000000001</v>
      </c>
      <c r="BD2075" s="173">
        <f t="shared" si="188"/>
        <v>26.400000000000002</v>
      </c>
      <c r="BE2075" s="173"/>
      <c r="BF2075" s="173"/>
      <c r="BG2075" s="166"/>
      <c r="BH2075" s="166"/>
      <c r="BI2075" s="160"/>
      <c r="BJ2075" s="43">
        <f t="shared" si="189"/>
        <v>26.400000000000002</v>
      </c>
      <c r="BK2075" s="44"/>
      <c r="BL2075" s="44"/>
      <c r="BM2075" s="44"/>
      <c r="BR2075" s="2" t="s">
        <v>10975</v>
      </c>
    </row>
    <row r="2076" spans="1:70" x14ac:dyDescent="0.2">
      <c r="A2076" t="s">
        <v>3929</v>
      </c>
      <c r="B2076" t="s">
        <v>4208</v>
      </c>
      <c r="C2076" t="s">
        <v>81</v>
      </c>
      <c r="D2076" t="s">
        <v>1490</v>
      </c>
      <c r="E2076" t="s">
        <v>4102</v>
      </c>
      <c r="F2076" t="s">
        <v>630</v>
      </c>
      <c r="G2076" s="22">
        <v>24</v>
      </c>
      <c r="H2076" s="2"/>
      <c r="I2076" s="22">
        <f t="shared" si="190"/>
        <v>0</v>
      </c>
      <c r="J2076" s="2"/>
      <c r="K2076" s="149">
        <v>24</v>
      </c>
      <c r="L2076" s="90"/>
      <c r="M2076" s="2"/>
      <c r="N2076" t="s">
        <v>35</v>
      </c>
      <c r="O2076" t="s">
        <v>35</v>
      </c>
      <c r="P2076" t="s">
        <v>36</v>
      </c>
      <c r="Q2076" t="s">
        <v>4070</v>
      </c>
      <c r="R2076" t="s">
        <v>4064</v>
      </c>
      <c r="S2076" t="s">
        <v>4074</v>
      </c>
      <c r="U2076" s="2" t="s">
        <v>37</v>
      </c>
      <c r="V2076" t="s">
        <v>4279</v>
      </c>
      <c r="Y2076" s="90">
        <f t="shared" si="187"/>
        <v>59</v>
      </c>
      <c r="Z2076" s="2">
        <v>1</v>
      </c>
      <c r="AA2076" s="22">
        <v>59</v>
      </c>
      <c r="AB2076" s="22"/>
      <c r="AC2076" s="22"/>
      <c r="AD2076" s="22"/>
      <c r="AE2076" s="22"/>
      <c r="AF2076" t="s">
        <v>4260</v>
      </c>
      <c r="AI2076" t="s">
        <v>144</v>
      </c>
      <c r="AK2076" t="s">
        <v>51</v>
      </c>
      <c r="AN2076" t="s">
        <v>124</v>
      </c>
      <c r="AU2076"/>
      <c r="AV2076"/>
      <c r="AW2076"/>
      <c r="AX2076"/>
      <c r="BC2076" s="173">
        <f>VLOOKUP(Y2076,系数表!A:C,3,0)</f>
        <v>1.1000000000000001</v>
      </c>
      <c r="BD2076" s="173">
        <f t="shared" si="188"/>
        <v>26.400000000000002</v>
      </c>
      <c r="BE2076" s="173"/>
      <c r="BF2076" s="173"/>
      <c r="BG2076" s="166"/>
      <c r="BH2076" s="166"/>
      <c r="BI2076" s="160"/>
      <c r="BJ2076" s="43">
        <f t="shared" si="189"/>
        <v>26.400000000000002</v>
      </c>
      <c r="BK2076" s="44"/>
      <c r="BL2076" s="44"/>
      <c r="BM2076" s="44"/>
      <c r="BN2076" s="44"/>
      <c r="BR2076" s="2" t="s">
        <v>10975</v>
      </c>
    </row>
    <row r="2077" spans="1:70" x14ac:dyDescent="0.2">
      <c r="A2077" t="s">
        <v>3929</v>
      </c>
      <c r="B2077" t="s">
        <v>4208</v>
      </c>
      <c r="C2077" t="s">
        <v>81</v>
      </c>
      <c r="D2077" t="s">
        <v>1490</v>
      </c>
      <c r="E2077" t="s">
        <v>4102</v>
      </c>
      <c r="F2077" t="s">
        <v>630</v>
      </c>
      <c r="G2077" s="22">
        <v>24</v>
      </c>
      <c r="H2077" s="2"/>
      <c r="I2077" s="22">
        <f t="shared" si="190"/>
        <v>0</v>
      </c>
      <c r="J2077" s="2"/>
      <c r="K2077" s="149">
        <v>24</v>
      </c>
      <c r="L2077" s="90"/>
      <c r="M2077" s="2"/>
      <c r="N2077" t="s">
        <v>35</v>
      </c>
      <c r="O2077" t="s">
        <v>35</v>
      </c>
      <c r="P2077" t="s">
        <v>36</v>
      </c>
      <c r="Q2077" t="s">
        <v>3955</v>
      </c>
      <c r="R2077" t="s">
        <v>4161</v>
      </c>
      <c r="S2077" t="s">
        <v>3988</v>
      </c>
      <c r="U2077" s="2" t="s">
        <v>37</v>
      </c>
      <c r="V2077" t="s">
        <v>4280</v>
      </c>
      <c r="Y2077" s="90">
        <f t="shared" si="187"/>
        <v>56</v>
      </c>
      <c r="Z2077" s="2">
        <v>1</v>
      </c>
      <c r="AA2077" s="22">
        <v>56</v>
      </c>
      <c r="AB2077" s="22"/>
      <c r="AC2077" s="22"/>
      <c r="AD2077" s="22"/>
      <c r="AE2077" s="22"/>
      <c r="AF2077" t="s">
        <v>4262</v>
      </c>
      <c r="AI2077" t="s">
        <v>144</v>
      </c>
      <c r="AK2077" t="s">
        <v>51</v>
      </c>
      <c r="AN2077" t="s">
        <v>124</v>
      </c>
      <c r="AU2077"/>
      <c r="AV2077"/>
      <c r="AW2077"/>
      <c r="AX2077"/>
      <c r="BC2077" s="173">
        <f>VLOOKUP(Y2077,系数表!A:C,3,0)</f>
        <v>1.1000000000000001</v>
      </c>
      <c r="BD2077" s="173">
        <f t="shared" si="188"/>
        <v>26.400000000000002</v>
      </c>
      <c r="BE2077" s="173"/>
      <c r="BF2077" s="173"/>
      <c r="BG2077" s="166"/>
      <c r="BH2077" s="166"/>
      <c r="BI2077" s="160"/>
      <c r="BJ2077" s="43">
        <f t="shared" si="189"/>
        <v>26.400000000000002</v>
      </c>
      <c r="BK2077" s="44"/>
      <c r="BL2077" s="44"/>
      <c r="BM2077" s="44"/>
      <c r="BN2077" s="44"/>
      <c r="BR2077" s="2" t="s">
        <v>10975</v>
      </c>
    </row>
    <row r="2078" spans="1:70" x14ac:dyDescent="0.2">
      <c r="A2078" t="s">
        <v>3929</v>
      </c>
      <c r="B2078" t="s">
        <v>4208</v>
      </c>
      <c r="C2078" t="s">
        <v>81</v>
      </c>
      <c r="D2078" t="s">
        <v>1490</v>
      </c>
      <c r="E2078" t="s">
        <v>4102</v>
      </c>
      <c r="F2078" t="s">
        <v>630</v>
      </c>
      <c r="G2078" s="22">
        <v>24</v>
      </c>
      <c r="H2078" s="2"/>
      <c r="I2078" s="22">
        <f t="shared" si="190"/>
        <v>0</v>
      </c>
      <c r="J2078" s="2"/>
      <c r="K2078" s="149">
        <v>24</v>
      </c>
      <c r="L2078" s="90"/>
      <c r="M2078" s="2"/>
      <c r="N2078" t="s">
        <v>35</v>
      </c>
      <c r="O2078" t="s">
        <v>60</v>
      </c>
      <c r="P2078" t="s">
        <v>36</v>
      </c>
      <c r="Q2078" t="s">
        <v>4282</v>
      </c>
      <c r="R2078" t="s">
        <v>4007</v>
      </c>
      <c r="S2078" t="s">
        <v>4067</v>
      </c>
      <c r="U2078" s="2" t="s">
        <v>37</v>
      </c>
      <c r="V2078" t="s">
        <v>4283</v>
      </c>
      <c r="Y2078" s="90">
        <f t="shared" si="187"/>
        <v>54</v>
      </c>
      <c r="Z2078" s="2">
        <v>1</v>
      </c>
      <c r="AA2078" s="22">
        <v>54</v>
      </c>
      <c r="AB2078" s="22"/>
      <c r="AC2078" s="22"/>
      <c r="AD2078" s="22"/>
      <c r="AE2078" s="45" t="s">
        <v>8731</v>
      </c>
      <c r="AF2078" t="s">
        <v>4229</v>
      </c>
      <c r="AI2078" t="s">
        <v>1494</v>
      </c>
      <c r="AK2078" t="s">
        <v>51</v>
      </c>
      <c r="AN2078" t="s">
        <v>124</v>
      </c>
      <c r="AT2078" s="2"/>
      <c r="AU2078"/>
      <c r="AV2078"/>
      <c r="AX2078"/>
      <c r="BC2078" s="173">
        <f>VLOOKUP(Y2078,系数表!A:C,3,0)</f>
        <v>1.1000000000000001</v>
      </c>
      <c r="BD2078" s="173">
        <f t="shared" si="188"/>
        <v>26.400000000000002</v>
      </c>
      <c r="BE2078" s="173"/>
      <c r="BF2078" s="173"/>
      <c r="BG2078" s="166"/>
      <c r="BH2078" s="166"/>
      <c r="BI2078" s="160"/>
      <c r="BJ2078" s="43">
        <f t="shared" si="189"/>
        <v>26.400000000000002</v>
      </c>
      <c r="BK2078" s="44"/>
      <c r="BM2078" s="44"/>
      <c r="BN2078" s="44"/>
      <c r="BR2078" s="2" t="s">
        <v>10975</v>
      </c>
    </row>
    <row r="2079" spans="1:70" x14ac:dyDescent="0.2">
      <c r="A2079" t="s">
        <v>3929</v>
      </c>
      <c r="B2079" t="s">
        <v>4208</v>
      </c>
      <c r="C2079" t="s">
        <v>81</v>
      </c>
      <c r="D2079" t="s">
        <v>1490</v>
      </c>
      <c r="E2079" t="s">
        <v>4102</v>
      </c>
      <c r="F2079" t="s">
        <v>630</v>
      </c>
      <c r="G2079" s="22">
        <v>24</v>
      </c>
      <c r="H2079" s="2"/>
      <c r="I2079" s="22">
        <f t="shared" si="190"/>
        <v>0</v>
      </c>
      <c r="J2079" s="2"/>
      <c r="K2079" s="149">
        <v>24</v>
      </c>
      <c r="L2079" s="90"/>
      <c r="M2079" s="2"/>
      <c r="N2079" t="s">
        <v>35</v>
      </c>
      <c r="O2079" t="s">
        <v>60</v>
      </c>
      <c r="P2079" t="s">
        <v>36</v>
      </c>
      <c r="Q2079" t="s">
        <v>4086</v>
      </c>
      <c r="R2079" t="s">
        <v>4198</v>
      </c>
      <c r="S2079" t="s">
        <v>3989</v>
      </c>
      <c r="U2079" s="2" t="s">
        <v>37</v>
      </c>
      <c r="V2079" t="s">
        <v>4284</v>
      </c>
      <c r="Y2079" s="90">
        <f t="shared" si="187"/>
        <v>53</v>
      </c>
      <c r="Z2079" s="2">
        <v>1</v>
      </c>
      <c r="AA2079" s="22">
        <v>53</v>
      </c>
      <c r="AB2079" s="22"/>
      <c r="AC2079" s="22"/>
      <c r="AD2079" s="22"/>
      <c r="AE2079" s="45" t="s">
        <v>8731</v>
      </c>
      <c r="AF2079" t="s">
        <v>4231</v>
      </c>
      <c r="AI2079" t="s">
        <v>1494</v>
      </c>
      <c r="AK2079" t="s">
        <v>51</v>
      </c>
      <c r="AN2079" t="s">
        <v>124</v>
      </c>
      <c r="AT2079" s="2"/>
      <c r="AU2079"/>
      <c r="AV2079"/>
      <c r="AX2079"/>
      <c r="BC2079" s="173">
        <f>VLOOKUP(Y2079,系数表!A:C,3,0)</f>
        <v>1.1000000000000001</v>
      </c>
      <c r="BD2079" s="173">
        <f t="shared" si="188"/>
        <v>26.400000000000002</v>
      </c>
      <c r="BE2079" s="173"/>
      <c r="BF2079" s="173"/>
      <c r="BG2079" s="166"/>
      <c r="BH2079" s="166"/>
      <c r="BI2079" s="160"/>
      <c r="BJ2079" s="43">
        <f t="shared" si="189"/>
        <v>26.400000000000002</v>
      </c>
      <c r="BK2079" s="44"/>
      <c r="BM2079" s="44"/>
      <c r="BN2079" s="44"/>
      <c r="BR2079" s="2" t="s">
        <v>10975</v>
      </c>
    </row>
    <row r="2080" spans="1:70" x14ac:dyDescent="0.2">
      <c r="A2080" t="s">
        <v>3929</v>
      </c>
      <c r="B2080" t="s">
        <v>4208</v>
      </c>
      <c r="C2080" t="s">
        <v>81</v>
      </c>
      <c r="D2080" t="s">
        <v>1490</v>
      </c>
      <c r="E2080" t="s">
        <v>4102</v>
      </c>
      <c r="F2080" t="s">
        <v>630</v>
      </c>
      <c r="G2080" s="22">
        <v>24</v>
      </c>
      <c r="H2080" s="2"/>
      <c r="I2080" s="22">
        <f t="shared" si="190"/>
        <v>0</v>
      </c>
      <c r="J2080" s="2"/>
      <c r="K2080" s="149">
        <v>24</v>
      </c>
      <c r="L2080" s="90"/>
      <c r="M2080" s="2"/>
      <c r="N2080" t="s">
        <v>35</v>
      </c>
      <c r="O2080" t="s">
        <v>60</v>
      </c>
      <c r="P2080" t="s">
        <v>36</v>
      </c>
      <c r="Q2080" t="s">
        <v>4096</v>
      </c>
      <c r="R2080" t="s">
        <v>4103</v>
      </c>
      <c r="S2080" t="s">
        <v>4137</v>
      </c>
      <c r="U2080" s="2" t="s">
        <v>37</v>
      </c>
      <c r="V2080" t="s">
        <v>4285</v>
      </c>
      <c r="Y2080" s="90">
        <f t="shared" si="187"/>
        <v>69</v>
      </c>
      <c r="Z2080" s="2">
        <v>2</v>
      </c>
      <c r="AA2080" s="22">
        <v>69</v>
      </c>
      <c r="AB2080" s="22"/>
      <c r="AC2080" s="22"/>
      <c r="AD2080" s="22"/>
      <c r="AE2080" s="45" t="s">
        <v>7551</v>
      </c>
      <c r="AF2080" t="s">
        <v>1552</v>
      </c>
      <c r="AI2080" t="s">
        <v>1494</v>
      </c>
      <c r="AK2080" t="s">
        <v>51</v>
      </c>
      <c r="AN2080" t="s">
        <v>124</v>
      </c>
      <c r="AV2080"/>
      <c r="AX2080"/>
      <c r="BC2080" s="173">
        <f>VLOOKUP(Y2080,系数表!A:C,3,0)</f>
        <v>1.1000000000000001</v>
      </c>
      <c r="BD2080" s="173">
        <f t="shared" si="188"/>
        <v>26.400000000000002</v>
      </c>
      <c r="BE2080" s="173"/>
      <c r="BF2080" s="173"/>
      <c r="BG2080" s="166"/>
      <c r="BH2080" s="166"/>
      <c r="BI2080" s="160"/>
      <c r="BJ2080" s="43">
        <f t="shared" si="189"/>
        <v>26.400000000000002</v>
      </c>
      <c r="BK2080" s="44"/>
      <c r="BL2080" s="44"/>
      <c r="BN2080" s="44"/>
      <c r="BR2080" s="2" t="s">
        <v>10975</v>
      </c>
    </row>
    <row r="2081" spans="1:70" x14ac:dyDescent="0.2">
      <c r="A2081" t="s">
        <v>3929</v>
      </c>
      <c r="B2081" t="s">
        <v>4208</v>
      </c>
      <c r="C2081" t="s">
        <v>81</v>
      </c>
      <c r="D2081" t="s">
        <v>1490</v>
      </c>
      <c r="E2081" t="s">
        <v>4102</v>
      </c>
      <c r="F2081" t="s">
        <v>630</v>
      </c>
      <c r="G2081" s="22">
        <v>24</v>
      </c>
      <c r="H2081" s="2"/>
      <c r="I2081" s="22">
        <f t="shared" si="190"/>
        <v>0</v>
      </c>
      <c r="J2081" s="2"/>
      <c r="K2081" s="149">
        <v>24</v>
      </c>
      <c r="L2081" s="90"/>
      <c r="M2081" s="2"/>
      <c r="N2081" t="s">
        <v>35</v>
      </c>
      <c r="O2081" t="s">
        <v>60</v>
      </c>
      <c r="P2081" t="s">
        <v>36</v>
      </c>
      <c r="Q2081" t="s">
        <v>4282</v>
      </c>
      <c r="R2081" t="s">
        <v>4007</v>
      </c>
      <c r="S2081" t="s">
        <v>4067</v>
      </c>
      <c r="U2081" s="2" t="s">
        <v>37</v>
      </c>
      <c r="V2081" t="s">
        <v>4286</v>
      </c>
      <c r="Y2081" s="90">
        <f t="shared" si="187"/>
        <v>51</v>
      </c>
      <c r="Z2081" s="2">
        <v>1</v>
      </c>
      <c r="AA2081" s="22">
        <v>51</v>
      </c>
      <c r="AB2081" s="22"/>
      <c r="AC2081" s="22"/>
      <c r="AD2081" s="22"/>
      <c r="AE2081" s="45" t="s">
        <v>8731</v>
      </c>
      <c r="AF2081" t="s">
        <v>4218</v>
      </c>
      <c r="AI2081" t="s">
        <v>1494</v>
      </c>
      <c r="AK2081" t="s">
        <v>51</v>
      </c>
      <c r="AN2081" t="s">
        <v>124</v>
      </c>
      <c r="AT2081" s="2"/>
      <c r="AU2081"/>
      <c r="AV2081"/>
      <c r="AX2081"/>
      <c r="BC2081" s="173">
        <f>VLOOKUP(Y2081,系数表!A:C,3,0)</f>
        <v>1.1000000000000001</v>
      </c>
      <c r="BD2081" s="173">
        <f t="shared" si="188"/>
        <v>26.400000000000002</v>
      </c>
      <c r="BE2081" s="173"/>
      <c r="BF2081" s="173"/>
      <c r="BG2081" s="166"/>
      <c r="BH2081" s="166"/>
      <c r="BI2081" s="160"/>
      <c r="BJ2081" s="43">
        <f t="shared" si="189"/>
        <v>26.400000000000002</v>
      </c>
      <c r="BK2081" s="44"/>
      <c r="BM2081" s="44"/>
      <c r="BN2081" s="44"/>
      <c r="BR2081" s="2" t="s">
        <v>10975</v>
      </c>
    </row>
    <row r="2082" spans="1:70" x14ac:dyDescent="0.2">
      <c r="A2082" t="s">
        <v>3929</v>
      </c>
      <c r="B2082" t="s">
        <v>4208</v>
      </c>
      <c r="C2082" t="s">
        <v>81</v>
      </c>
      <c r="D2082" t="s">
        <v>1490</v>
      </c>
      <c r="E2082" t="s">
        <v>4102</v>
      </c>
      <c r="F2082" t="s">
        <v>630</v>
      </c>
      <c r="G2082" s="22">
        <v>24</v>
      </c>
      <c r="H2082" s="2"/>
      <c r="I2082" s="22">
        <f t="shared" si="190"/>
        <v>0</v>
      </c>
      <c r="J2082" s="2"/>
      <c r="K2082" s="149">
        <v>24</v>
      </c>
      <c r="L2082" s="90"/>
      <c r="M2082" s="2"/>
      <c r="N2082" t="s">
        <v>35</v>
      </c>
      <c r="O2082" t="s">
        <v>60</v>
      </c>
      <c r="P2082" t="s">
        <v>36</v>
      </c>
      <c r="Q2082" t="s">
        <v>4086</v>
      </c>
      <c r="R2082" t="s">
        <v>3989</v>
      </c>
      <c r="U2082" s="2" t="s">
        <v>37</v>
      </c>
      <c r="V2082" t="s">
        <v>4287</v>
      </c>
      <c r="Y2082" s="90">
        <f t="shared" si="187"/>
        <v>53</v>
      </c>
      <c r="Z2082" s="2">
        <v>1</v>
      </c>
      <c r="AA2082" s="22">
        <v>53</v>
      </c>
      <c r="AB2082" s="22"/>
      <c r="AC2082" s="22"/>
      <c r="AD2082" s="22"/>
      <c r="AE2082" s="45" t="s">
        <v>8731</v>
      </c>
      <c r="AF2082" t="s">
        <v>4220</v>
      </c>
      <c r="AI2082" t="s">
        <v>1494</v>
      </c>
      <c r="AK2082" t="s">
        <v>51</v>
      </c>
      <c r="AN2082" t="s">
        <v>124</v>
      </c>
      <c r="AT2082" s="2"/>
      <c r="AU2082"/>
      <c r="AV2082"/>
      <c r="AX2082"/>
      <c r="BC2082" s="173">
        <f>VLOOKUP(Y2082,系数表!A:C,3,0)</f>
        <v>1.1000000000000001</v>
      </c>
      <c r="BD2082" s="173">
        <f t="shared" si="188"/>
        <v>26.400000000000002</v>
      </c>
      <c r="BE2082" s="173"/>
      <c r="BF2082" s="173"/>
      <c r="BG2082" s="166"/>
      <c r="BH2082" s="166"/>
      <c r="BI2082" s="160"/>
      <c r="BJ2082" s="43">
        <f t="shared" si="189"/>
        <v>26.400000000000002</v>
      </c>
      <c r="BK2082" s="44"/>
      <c r="BM2082" s="44"/>
      <c r="BN2082" s="44"/>
      <c r="BR2082" s="2" t="s">
        <v>10975</v>
      </c>
    </row>
    <row r="2083" spans="1:70" x14ac:dyDescent="0.2">
      <c r="A2083" t="s">
        <v>3929</v>
      </c>
      <c r="B2083" t="s">
        <v>4208</v>
      </c>
      <c r="C2083" t="s">
        <v>81</v>
      </c>
      <c r="D2083" t="s">
        <v>1490</v>
      </c>
      <c r="E2083" t="s">
        <v>4102</v>
      </c>
      <c r="F2083" t="s">
        <v>630</v>
      </c>
      <c r="G2083" s="22">
        <v>24</v>
      </c>
      <c r="H2083" s="2"/>
      <c r="I2083" s="22">
        <f t="shared" si="190"/>
        <v>0</v>
      </c>
      <c r="J2083" s="2"/>
      <c r="K2083" s="149">
        <v>24</v>
      </c>
      <c r="L2083" s="90"/>
      <c r="M2083" s="2"/>
      <c r="N2083" t="s">
        <v>35</v>
      </c>
      <c r="O2083" t="s">
        <v>60</v>
      </c>
      <c r="P2083" t="s">
        <v>36</v>
      </c>
      <c r="Q2083" t="s">
        <v>4198</v>
      </c>
      <c r="R2083" t="s">
        <v>4096</v>
      </c>
      <c r="S2083" t="s">
        <v>4103</v>
      </c>
      <c r="T2083" t="s">
        <v>4137</v>
      </c>
      <c r="U2083" s="2" t="s">
        <v>37</v>
      </c>
      <c r="V2083" t="s">
        <v>10399</v>
      </c>
      <c r="Y2083" s="90">
        <f t="shared" si="187"/>
        <v>73</v>
      </c>
      <c r="Z2083" s="2">
        <v>2</v>
      </c>
      <c r="AA2083" s="22">
        <v>73</v>
      </c>
      <c r="AB2083" s="22"/>
      <c r="AC2083" s="22"/>
      <c r="AD2083" s="22"/>
      <c r="AE2083" s="45" t="s">
        <v>7551</v>
      </c>
      <c r="AF2083" t="s">
        <v>1549</v>
      </c>
      <c r="AI2083" t="s">
        <v>1494</v>
      </c>
      <c r="AK2083" t="s">
        <v>51</v>
      </c>
      <c r="AN2083" t="s">
        <v>124</v>
      </c>
      <c r="AV2083"/>
      <c r="AX2083"/>
      <c r="BC2083" s="173">
        <f>VLOOKUP(Y2083,系数表!A:C,3,0)</f>
        <v>1.1000000000000001</v>
      </c>
      <c r="BD2083" s="173">
        <f t="shared" si="188"/>
        <v>26.400000000000002</v>
      </c>
      <c r="BE2083" s="173"/>
      <c r="BF2083" s="173"/>
      <c r="BG2083" s="166"/>
      <c r="BH2083" s="166"/>
      <c r="BI2083" s="160"/>
      <c r="BJ2083" s="43">
        <f t="shared" si="189"/>
        <v>26.400000000000002</v>
      </c>
      <c r="BK2083" s="44"/>
      <c r="BL2083" s="44"/>
      <c r="BN2083" s="44"/>
      <c r="BR2083" s="2" t="s">
        <v>10975</v>
      </c>
    </row>
    <row r="2084" spans="1:70" x14ac:dyDescent="0.2">
      <c r="A2084" t="s">
        <v>3929</v>
      </c>
      <c r="B2084" t="s">
        <v>4208</v>
      </c>
      <c r="C2084" t="s">
        <v>81</v>
      </c>
      <c r="D2084" t="s">
        <v>1490</v>
      </c>
      <c r="E2084" t="s">
        <v>4102</v>
      </c>
      <c r="F2084" t="s">
        <v>630</v>
      </c>
      <c r="G2084" s="22">
        <v>24</v>
      </c>
      <c r="H2084" s="2"/>
      <c r="I2084" s="22">
        <f t="shared" si="190"/>
        <v>0</v>
      </c>
      <c r="J2084" s="2"/>
      <c r="K2084" s="149">
        <v>24</v>
      </c>
      <c r="L2084" s="90"/>
      <c r="M2084" s="2"/>
      <c r="N2084" t="s">
        <v>35</v>
      </c>
      <c r="O2084" t="s">
        <v>35</v>
      </c>
      <c r="P2084" t="s">
        <v>36</v>
      </c>
      <c r="Q2084" t="s">
        <v>4282</v>
      </c>
      <c r="R2084" t="s">
        <v>4007</v>
      </c>
      <c r="S2084" t="s">
        <v>4067</v>
      </c>
      <c r="U2084" s="2" t="s">
        <v>37</v>
      </c>
      <c r="V2084" t="s">
        <v>10400</v>
      </c>
      <c r="Y2084" s="90">
        <f t="shared" si="187"/>
        <v>56</v>
      </c>
      <c r="Z2084" s="2">
        <v>1</v>
      </c>
      <c r="AA2084" s="22">
        <v>56</v>
      </c>
      <c r="AB2084" s="22"/>
      <c r="AC2084" s="22"/>
      <c r="AD2084" s="22"/>
      <c r="AE2084" s="45" t="s">
        <v>8731</v>
      </c>
      <c r="AF2084" t="s">
        <v>4234</v>
      </c>
      <c r="AI2084" t="s">
        <v>1494</v>
      </c>
      <c r="AK2084" t="s">
        <v>51</v>
      </c>
      <c r="AN2084" t="s">
        <v>124</v>
      </c>
      <c r="AT2084" s="2"/>
      <c r="AU2084"/>
      <c r="AV2084"/>
      <c r="AX2084"/>
      <c r="BC2084" s="173">
        <f>VLOOKUP(Y2084,系数表!A:C,3,0)</f>
        <v>1.1000000000000001</v>
      </c>
      <c r="BD2084" s="173">
        <f t="shared" si="188"/>
        <v>26.400000000000002</v>
      </c>
      <c r="BE2084" s="173"/>
      <c r="BF2084" s="173"/>
      <c r="BG2084" s="166"/>
      <c r="BH2084" s="166"/>
      <c r="BI2084" s="160"/>
      <c r="BJ2084" s="43">
        <f t="shared" si="189"/>
        <v>26.400000000000002</v>
      </c>
      <c r="BK2084" s="44"/>
      <c r="BM2084" s="44"/>
      <c r="BN2084" s="44"/>
      <c r="BR2084" s="2" t="s">
        <v>10975</v>
      </c>
    </row>
    <row r="2085" spans="1:70" x14ac:dyDescent="0.2">
      <c r="A2085" t="s">
        <v>3929</v>
      </c>
      <c r="B2085" t="s">
        <v>4208</v>
      </c>
      <c r="C2085" t="s">
        <v>81</v>
      </c>
      <c r="D2085" t="s">
        <v>1490</v>
      </c>
      <c r="E2085" t="s">
        <v>4102</v>
      </c>
      <c r="F2085" t="s">
        <v>630</v>
      </c>
      <c r="G2085" s="22">
        <v>24</v>
      </c>
      <c r="H2085" s="2"/>
      <c r="I2085" s="22">
        <f t="shared" si="190"/>
        <v>0</v>
      </c>
      <c r="J2085" s="2"/>
      <c r="K2085" s="149">
        <v>24</v>
      </c>
      <c r="L2085" s="90"/>
      <c r="M2085" s="2"/>
      <c r="N2085" t="s">
        <v>35</v>
      </c>
      <c r="O2085" t="s">
        <v>35</v>
      </c>
      <c r="P2085" t="s">
        <v>36</v>
      </c>
      <c r="Q2085" t="s">
        <v>4086</v>
      </c>
      <c r="R2085" t="s">
        <v>4198</v>
      </c>
      <c r="S2085" t="s">
        <v>3989</v>
      </c>
      <c r="U2085" s="2" t="s">
        <v>37</v>
      </c>
      <c r="V2085" t="s">
        <v>10401</v>
      </c>
      <c r="Y2085" s="90">
        <f t="shared" si="187"/>
        <v>54</v>
      </c>
      <c r="Z2085" s="2">
        <v>1</v>
      </c>
      <c r="AA2085" s="22">
        <v>54</v>
      </c>
      <c r="AB2085" s="22"/>
      <c r="AC2085" s="22"/>
      <c r="AD2085" s="22"/>
      <c r="AE2085" s="45" t="s">
        <v>8731</v>
      </c>
      <c r="AF2085" t="s">
        <v>4236</v>
      </c>
      <c r="AI2085" t="s">
        <v>1494</v>
      </c>
      <c r="AK2085" t="s">
        <v>51</v>
      </c>
      <c r="AN2085" t="s">
        <v>124</v>
      </c>
      <c r="AT2085" s="2"/>
      <c r="AU2085"/>
      <c r="AV2085"/>
      <c r="AX2085"/>
      <c r="BC2085" s="173">
        <f>VLOOKUP(Y2085,系数表!A:C,3,0)</f>
        <v>1.1000000000000001</v>
      </c>
      <c r="BD2085" s="173">
        <f t="shared" si="188"/>
        <v>26.400000000000002</v>
      </c>
      <c r="BE2085" s="173"/>
      <c r="BF2085" s="173"/>
      <c r="BG2085" s="166"/>
      <c r="BH2085" s="166"/>
      <c r="BI2085" s="160"/>
      <c r="BJ2085" s="43">
        <f t="shared" si="189"/>
        <v>26.400000000000002</v>
      </c>
      <c r="BK2085" s="44"/>
      <c r="BM2085" s="44"/>
      <c r="BN2085" s="44"/>
      <c r="BR2085" s="2" t="s">
        <v>10975</v>
      </c>
    </row>
    <row r="2086" spans="1:70" x14ac:dyDescent="0.2">
      <c r="A2086" t="s">
        <v>3929</v>
      </c>
      <c r="B2086" t="s">
        <v>4208</v>
      </c>
      <c r="C2086" t="s">
        <v>81</v>
      </c>
      <c r="D2086" t="s">
        <v>1490</v>
      </c>
      <c r="E2086" t="s">
        <v>4102</v>
      </c>
      <c r="F2086" t="s">
        <v>630</v>
      </c>
      <c r="G2086" s="22">
        <v>24</v>
      </c>
      <c r="H2086" s="2"/>
      <c r="I2086" s="22">
        <f t="shared" si="190"/>
        <v>0</v>
      </c>
      <c r="J2086" s="2"/>
      <c r="K2086" s="149">
        <v>24</v>
      </c>
      <c r="L2086" s="90"/>
      <c r="M2086" s="2"/>
      <c r="N2086" t="s">
        <v>35</v>
      </c>
      <c r="O2086" t="s">
        <v>35</v>
      </c>
      <c r="P2086" t="s">
        <v>36</v>
      </c>
      <c r="Q2086" t="s">
        <v>4096</v>
      </c>
      <c r="R2086" t="s">
        <v>4103</v>
      </c>
      <c r="S2086" t="s">
        <v>4137</v>
      </c>
      <c r="U2086" s="2" t="s">
        <v>37</v>
      </c>
      <c r="V2086" t="s">
        <v>10402</v>
      </c>
      <c r="Y2086" s="90">
        <f t="shared" si="187"/>
        <v>80</v>
      </c>
      <c r="Z2086" s="2">
        <v>2</v>
      </c>
      <c r="AA2086" s="22">
        <v>80</v>
      </c>
      <c r="AB2086" s="22"/>
      <c r="AC2086" s="22"/>
      <c r="AD2086" s="22"/>
      <c r="AE2086" s="22"/>
      <c r="AF2086" t="s">
        <v>2405</v>
      </c>
      <c r="AI2086" t="s">
        <v>1494</v>
      </c>
      <c r="AK2086" t="s">
        <v>51</v>
      </c>
      <c r="AN2086" t="s">
        <v>124</v>
      </c>
      <c r="AU2086"/>
      <c r="AV2086"/>
      <c r="AW2086"/>
      <c r="AX2086"/>
      <c r="BC2086" s="173">
        <f>VLOOKUP(Y2086,系数表!A:C,3,0)</f>
        <v>1.1000000000000001</v>
      </c>
      <c r="BD2086" s="173">
        <f t="shared" si="188"/>
        <v>26.400000000000002</v>
      </c>
      <c r="BE2086" s="173"/>
      <c r="BF2086" s="173"/>
      <c r="BG2086" s="166"/>
      <c r="BH2086" s="166"/>
      <c r="BI2086" s="160"/>
      <c r="BJ2086" s="43">
        <f t="shared" si="189"/>
        <v>26.400000000000002</v>
      </c>
      <c r="BK2086" s="44"/>
      <c r="BL2086" s="44"/>
      <c r="BM2086" s="44"/>
      <c r="BN2086" s="44"/>
      <c r="BR2086" s="2" t="s">
        <v>10975</v>
      </c>
    </row>
    <row r="2087" spans="1:70" x14ac:dyDescent="0.2">
      <c r="A2087" t="s">
        <v>3929</v>
      </c>
      <c r="B2087" t="s">
        <v>4208</v>
      </c>
      <c r="C2087" t="s">
        <v>81</v>
      </c>
      <c r="D2087" t="s">
        <v>1490</v>
      </c>
      <c r="E2087" t="s">
        <v>4102</v>
      </c>
      <c r="F2087" t="s">
        <v>630</v>
      </c>
      <c r="G2087" s="22">
        <v>24</v>
      </c>
      <c r="H2087" s="2"/>
      <c r="I2087" s="22">
        <f t="shared" si="190"/>
        <v>0</v>
      </c>
      <c r="J2087" s="2"/>
      <c r="K2087" s="149">
        <v>24</v>
      </c>
      <c r="L2087" s="90"/>
      <c r="M2087" s="2"/>
      <c r="N2087" t="s">
        <v>35</v>
      </c>
      <c r="O2087" t="s">
        <v>35</v>
      </c>
      <c r="P2087" t="s">
        <v>36</v>
      </c>
      <c r="Q2087" t="s">
        <v>3927</v>
      </c>
      <c r="R2087" t="s">
        <v>4186</v>
      </c>
      <c r="S2087" t="s">
        <v>4027</v>
      </c>
      <c r="U2087" s="2" t="s">
        <v>37</v>
      </c>
      <c r="V2087" t="s">
        <v>10403</v>
      </c>
      <c r="Y2087" s="90">
        <f t="shared" si="187"/>
        <v>51</v>
      </c>
      <c r="Z2087" s="2">
        <v>1</v>
      </c>
      <c r="AA2087" s="22">
        <v>51</v>
      </c>
      <c r="AB2087" s="22"/>
      <c r="AC2087" s="22"/>
      <c r="AD2087" s="22"/>
      <c r="AE2087" s="45" t="s">
        <v>7611</v>
      </c>
      <c r="AF2087" t="s">
        <v>150</v>
      </c>
      <c r="AI2087" t="s">
        <v>1494</v>
      </c>
      <c r="AK2087" t="s">
        <v>51</v>
      </c>
      <c r="AN2087" t="s">
        <v>124</v>
      </c>
      <c r="AU2087"/>
      <c r="AX2087"/>
      <c r="BC2087" s="173">
        <f>VLOOKUP(Y2087,系数表!A:C,3,0)</f>
        <v>1.1000000000000001</v>
      </c>
      <c r="BD2087" s="173">
        <f t="shared" si="188"/>
        <v>26.400000000000002</v>
      </c>
      <c r="BE2087" s="173"/>
      <c r="BF2087" s="173"/>
      <c r="BG2087" s="166"/>
      <c r="BH2087" s="166"/>
      <c r="BI2087" s="160"/>
      <c r="BJ2087" s="43">
        <f t="shared" si="189"/>
        <v>26.400000000000002</v>
      </c>
      <c r="BK2087" s="44"/>
      <c r="BL2087" s="44"/>
      <c r="BM2087" s="44"/>
      <c r="BR2087" s="2" t="s">
        <v>10975</v>
      </c>
    </row>
    <row r="2088" spans="1:70" x14ac:dyDescent="0.2">
      <c r="A2088" t="s">
        <v>3929</v>
      </c>
      <c r="B2088" t="s">
        <v>6376</v>
      </c>
      <c r="C2088" t="s">
        <v>31</v>
      </c>
      <c r="D2088" t="s">
        <v>32</v>
      </c>
      <c r="E2088" t="s">
        <v>33</v>
      </c>
      <c r="F2088" t="s">
        <v>43</v>
      </c>
      <c r="G2088" s="22">
        <v>32</v>
      </c>
      <c r="H2088" s="59">
        <v>32</v>
      </c>
      <c r="I2088" s="59">
        <v>32</v>
      </c>
      <c r="J2088" s="22"/>
      <c r="K2088" s="149"/>
      <c r="L2088" s="90"/>
      <c r="M2088" s="2"/>
      <c r="N2088" t="s">
        <v>35</v>
      </c>
      <c r="O2088" t="s">
        <v>35</v>
      </c>
      <c r="P2088" t="s">
        <v>36</v>
      </c>
      <c r="Q2088" t="s">
        <v>3942</v>
      </c>
      <c r="U2088" s="2" t="s">
        <v>37</v>
      </c>
      <c r="V2088" t="s">
        <v>6377</v>
      </c>
      <c r="Y2088" s="90"/>
      <c r="Z2088" s="2">
        <v>165</v>
      </c>
      <c r="AA2088" s="22">
        <v>86</v>
      </c>
      <c r="AB2088" s="22"/>
      <c r="AC2088" s="22"/>
      <c r="AD2088" s="22"/>
      <c r="AE2088" s="22"/>
      <c r="AI2088" t="s">
        <v>79</v>
      </c>
      <c r="AK2088" t="s">
        <v>44</v>
      </c>
      <c r="AU2088"/>
      <c r="AV2088"/>
      <c r="AW2088"/>
      <c r="AX2088"/>
      <c r="BC2088" s="173"/>
      <c r="BD2088" s="173"/>
      <c r="BE2088" s="173"/>
      <c r="BF2088" s="173"/>
      <c r="BG2088" s="166"/>
      <c r="BH2088" s="166"/>
      <c r="BI2088" s="160"/>
      <c r="BJ2088" s="43">
        <f t="shared" si="189"/>
        <v>0</v>
      </c>
      <c r="BK2088" s="44"/>
      <c r="BL2088" s="44"/>
      <c r="BM2088" s="44"/>
      <c r="BN2088" s="44"/>
      <c r="BR2088" s="2" t="s">
        <v>10975</v>
      </c>
    </row>
    <row r="2089" spans="1:70" x14ac:dyDescent="0.2">
      <c r="A2089" t="s">
        <v>3929</v>
      </c>
      <c r="B2089" t="s">
        <v>6376</v>
      </c>
      <c r="C2089" t="s">
        <v>31</v>
      </c>
      <c r="D2089" t="s">
        <v>32</v>
      </c>
      <c r="E2089" t="s">
        <v>33</v>
      </c>
      <c r="F2089" t="s">
        <v>43</v>
      </c>
      <c r="G2089" s="22">
        <v>32</v>
      </c>
      <c r="H2089" s="59">
        <v>32</v>
      </c>
      <c r="I2089" s="59">
        <v>32</v>
      </c>
      <c r="J2089" s="22"/>
      <c r="K2089" s="149"/>
      <c r="L2089" s="90"/>
      <c r="M2089" s="2"/>
      <c r="N2089" t="s">
        <v>35</v>
      </c>
      <c r="O2089" t="s">
        <v>35</v>
      </c>
      <c r="P2089" t="s">
        <v>36</v>
      </c>
      <c r="Q2089" t="s">
        <v>3976</v>
      </c>
      <c r="U2089" s="2" t="s">
        <v>37</v>
      </c>
      <c r="V2089" t="s">
        <v>6378</v>
      </c>
      <c r="Y2089" s="90"/>
      <c r="Z2089" s="2">
        <v>160</v>
      </c>
      <c r="AA2089" s="22">
        <v>75</v>
      </c>
      <c r="AB2089" s="22"/>
      <c r="AC2089" s="22"/>
      <c r="AD2089" s="22"/>
      <c r="AE2089" s="22"/>
      <c r="AI2089" t="s">
        <v>79</v>
      </c>
      <c r="AK2089" t="s">
        <v>44</v>
      </c>
      <c r="AU2089"/>
      <c r="AV2089"/>
      <c r="AW2089"/>
      <c r="AX2089"/>
      <c r="BC2089" s="173"/>
      <c r="BD2089" s="173"/>
      <c r="BE2089" s="173"/>
      <c r="BF2089" s="173"/>
      <c r="BG2089" s="166"/>
      <c r="BH2089" s="166"/>
      <c r="BI2089" s="160"/>
      <c r="BJ2089" s="43">
        <f t="shared" si="189"/>
        <v>0</v>
      </c>
      <c r="BK2089" s="44"/>
      <c r="BL2089" s="44"/>
      <c r="BM2089" s="44"/>
      <c r="BN2089" s="44"/>
      <c r="BR2089" s="2" t="s">
        <v>10975</v>
      </c>
    </row>
    <row r="2090" spans="1:70" x14ac:dyDescent="0.2">
      <c r="A2090" t="s">
        <v>3929</v>
      </c>
      <c r="B2090" t="s">
        <v>10404</v>
      </c>
      <c r="C2090" t="s">
        <v>31</v>
      </c>
      <c r="D2090" t="s">
        <v>32</v>
      </c>
      <c r="E2090" t="s">
        <v>33</v>
      </c>
      <c r="F2090" t="s">
        <v>34</v>
      </c>
      <c r="G2090" s="22">
        <v>16</v>
      </c>
      <c r="H2090" s="22">
        <v>16</v>
      </c>
      <c r="I2090" s="22">
        <f t="shared" si="190"/>
        <v>16</v>
      </c>
      <c r="J2090" s="22"/>
      <c r="K2090" s="90"/>
      <c r="L2090" s="90"/>
      <c r="M2090" s="2"/>
      <c r="N2090" t="s">
        <v>35</v>
      </c>
      <c r="O2090" t="s">
        <v>35</v>
      </c>
      <c r="P2090" t="s">
        <v>36</v>
      </c>
      <c r="Q2090" t="s">
        <v>10405</v>
      </c>
      <c r="U2090" s="2" t="s">
        <v>37</v>
      </c>
      <c r="V2090" t="s">
        <v>10406</v>
      </c>
      <c r="Y2090" s="90"/>
      <c r="Z2090" s="2">
        <v>178</v>
      </c>
      <c r="AA2090" s="22">
        <v>100</v>
      </c>
      <c r="AB2090" s="22"/>
      <c r="AC2090" s="22"/>
      <c r="AD2090" s="22"/>
      <c r="AE2090" s="22"/>
      <c r="AI2090" t="s">
        <v>287</v>
      </c>
      <c r="AK2090" t="s">
        <v>51</v>
      </c>
      <c r="AU2090"/>
      <c r="AV2090"/>
      <c r="AW2090"/>
      <c r="AX2090"/>
      <c r="BC2090" s="173"/>
      <c r="BD2090" s="173"/>
      <c r="BE2090" s="173"/>
      <c r="BF2090" s="173"/>
      <c r="BG2090" s="166"/>
      <c r="BH2090" s="166"/>
      <c r="BI2090" s="160"/>
      <c r="BJ2090" s="43">
        <f t="shared" si="189"/>
        <v>0</v>
      </c>
      <c r="BK2090" s="44"/>
      <c r="BL2090" s="44"/>
      <c r="BM2090" s="44"/>
      <c r="BN2090" s="44"/>
      <c r="BR2090" s="2" t="s">
        <v>10975</v>
      </c>
    </row>
    <row r="2091" spans="1:70" x14ac:dyDescent="0.2">
      <c r="A2091" t="s">
        <v>80</v>
      </c>
      <c r="B2091" t="s">
        <v>10407</v>
      </c>
      <c r="C2091" t="s">
        <v>31</v>
      </c>
      <c r="D2091" t="s">
        <v>32</v>
      </c>
      <c r="E2091" t="s">
        <v>33</v>
      </c>
      <c r="F2091" t="s">
        <v>43</v>
      </c>
      <c r="G2091" s="22">
        <v>32</v>
      </c>
      <c r="H2091" s="22">
        <v>32</v>
      </c>
      <c r="I2091" s="22">
        <f t="shared" si="190"/>
        <v>32</v>
      </c>
      <c r="J2091" s="22"/>
      <c r="K2091" s="90"/>
      <c r="L2091" s="90"/>
      <c r="M2091" s="2"/>
      <c r="N2091" t="s">
        <v>35</v>
      </c>
      <c r="O2091" t="s">
        <v>35</v>
      </c>
      <c r="P2091" t="s">
        <v>36</v>
      </c>
      <c r="Q2091" t="s">
        <v>5824</v>
      </c>
      <c r="U2091" s="2" t="s">
        <v>37</v>
      </c>
      <c r="V2091" t="s">
        <v>10408</v>
      </c>
      <c r="Y2091" s="90"/>
      <c r="Z2091" s="2">
        <v>232</v>
      </c>
      <c r="AA2091" s="22">
        <v>40</v>
      </c>
      <c r="AB2091" s="22"/>
      <c r="AC2091" s="22"/>
      <c r="AD2091" s="22"/>
      <c r="AE2091" s="22"/>
      <c r="AI2091" t="s">
        <v>79</v>
      </c>
      <c r="AK2091" t="s">
        <v>44</v>
      </c>
      <c r="AU2091"/>
      <c r="AV2091"/>
      <c r="AW2091"/>
      <c r="AX2091"/>
      <c r="BC2091" s="173"/>
      <c r="BD2091" s="173"/>
      <c r="BE2091" s="173"/>
      <c r="BF2091" s="173"/>
      <c r="BG2091" s="166"/>
      <c r="BH2091" s="166"/>
      <c r="BI2091" s="160"/>
      <c r="BJ2091" s="43">
        <f t="shared" si="189"/>
        <v>0</v>
      </c>
      <c r="BK2091" s="44"/>
      <c r="BL2091" s="44"/>
      <c r="BM2091" s="44"/>
      <c r="BN2091" s="44"/>
      <c r="BR2091" s="2" t="s">
        <v>10975</v>
      </c>
    </row>
    <row r="2092" spans="1:70" x14ac:dyDescent="0.2">
      <c r="A2092" t="s">
        <v>80</v>
      </c>
      <c r="B2092" t="s">
        <v>10407</v>
      </c>
      <c r="C2092" t="s">
        <v>31</v>
      </c>
      <c r="D2092" t="s">
        <v>32</v>
      </c>
      <c r="E2092" t="s">
        <v>33</v>
      </c>
      <c r="F2092" t="s">
        <v>43</v>
      </c>
      <c r="G2092" s="22">
        <v>32</v>
      </c>
      <c r="H2092" s="22">
        <v>32</v>
      </c>
      <c r="I2092" s="22">
        <f t="shared" si="190"/>
        <v>32</v>
      </c>
      <c r="J2092" s="22"/>
      <c r="K2092" s="90"/>
      <c r="L2092" s="90"/>
      <c r="M2092" s="2"/>
      <c r="N2092" t="s">
        <v>35</v>
      </c>
      <c r="O2092" t="s">
        <v>35</v>
      </c>
      <c r="P2092" t="s">
        <v>36</v>
      </c>
      <c r="Q2092" t="s">
        <v>5824</v>
      </c>
      <c r="U2092" s="2" t="s">
        <v>37</v>
      </c>
      <c r="V2092" t="s">
        <v>10409</v>
      </c>
      <c r="Y2092" s="90"/>
      <c r="Z2092" s="2">
        <v>227</v>
      </c>
      <c r="AA2092" s="22">
        <v>40</v>
      </c>
      <c r="AB2092" s="22"/>
      <c r="AC2092" s="22"/>
      <c r="AD2092" s="22"/>
      <c r="AE2092" s="22"/>
      <c r="AI2092" t="s">
        <v>79</v>
      </c>
      <c r="AK2092" t="s">
        <v>44</v>
      </c>
      <c r="AU2092"/>
      <c r="AV2092"/>
      <c r="AW2092"/>
      <c r="AX2092"/>
      <c r="BC2092" s="173"/>
      <c r="BD2092" s="173"/>
      <c r="BE2092" s="173"/>
      <c r="BF2092" s="173"/>
      <c r="BG2092" s="166"/>
      <c r="BH2092" s="166"/>
      <c r="BI2092" s="160"/>
      <c r="BJ2092" s="43">
        <f t="shared" si="189"/>
        <v>0</v>
      </c>
      <c r="BK2092" s="44"/>
      <c r="BL2092" s="44"/>
      <c r="BM2092" s="44"/>
      <c r="BN2092" s="44"/>
      <c r="BR2092" s="2" t="s">
        <v>10975</v>
      </c>
    </row>
    <row r="2093" spans="1:70" x14ac:dyDescent="0.2">
      <c r="A2093" t="s">
        <v>80</v>
      </c>
      <c r="B2093" t="s">
        <v>10410</v>
      </c>
      <c r="C2093" t="s">
        <v>31</v>
      </c>
      <c r="D2093" t="s">
        <v>32</v>
      </c>
      <c r="E2093" t="s">
        <v>33</v>
      </c>
      <c r="F2093" t="s">
        <v>43</v>
      </c>
      <c r="G2093" s="22">
        <v>32</v>
      </c>
      <c r="H2093" s="22">
        <v>32</v>
      </c>
      <c r="I2093" s="22">
        <f t="shared" si="190"/>
        <v>32</v>
      </c>
      <c r="J2093" s="22"/>
      <c r="K2093" s="90"/>
      <c r="L2093" s="90"/>
      <c r="M2093" s="2"/>
      <c r="N2093" t="s">
        <v>35</v>
      </c>
      <c r="O2093" t="s">
        <v>35</v>
      </c>
      <c r="P2093" t="s">
        <v>36</v>
      </c>
      <c r="Q2093" t="s">
        <v>5844</v>
      </c>
      <c r="U2093" s="2" t="s">
        <v>37</v>
      </c>
      <c r="V2093" t="s">
        <v>10411</v>
      </c>
      <c r="W2093" t="s">
        <v>10412</v>
      </c>
      <c r="Y2093" s="90"/>
      <c r="Z2093" s="2">
        <v>182</v>
      </c>
      <c r="AA2093" s="22">
        <v>40</v>
      </c>
      <c r="AB2093" s="22"/>
      <c r="AC2093" s="22"/>
      <c r="AD2093" s="22"/>
      <c r="AE2093" s="22"/>
      <c r="AI2093" t="s">
        <v>79</v>
      </c>
      <c r="AK2093" t="s">
        <v>44</v>
      </c>
      <c r="AU2093"/>
      <c r="AV2093"/>
      <c r="AW2093"/>
      <c r="AX2093"/>
      <c r="BC2093" s="173"/>
      <c r="BD2093" s="173"/>
      <c r="BE2093" s="173"/>
      <c r="BF2093" s="173"/>
      <c r="BG2093" s="166"/>
      <c r="BH2093" s="166"/>
      <c r="BI2093" s="160"/>
      <c r="BJ2093" s="43">
        <f t="shared" si="189"/>
        <v>0</v>
      </c>
      <c r="BK2093" s="44"/>
      <c r="BL2093" s="44"/>
      <c r="BM2093" s="44"/>
      <c r="BN2093" s="44"/>
      <c r="BR2093" s="2" t="s">
        <v>10975</v>
      </c>
    </row>
    <row r="2094" spans="1:70" x14ac:dyDescent="0.2">
      <c r="A2094" t="s">
        <v>80</v>
      </c>
      <c r="B2094" t="s">
        <v>10413</v>
      </c>
      <c r="C2094" t="s">
        <v>31</v>
      </c>
      <c r="D2094" t="s">
        <v>32</v>
      </c>
      <c r="E2094" t="s">
        <v>33</v>
      </c>
      <c r="F2094" t="s">
        <v>43</v>
      </c>
      <c r="G2094" s="22">
        <v>32</v>
      </c>
      <c r="H2094" s="22">
        <v>32</v>
      </c>
      <c r="I2094" s="22">
        <f t="shared" si="190"/>
        <v>32</v>
      </c>
      <c r="J2094" s="22"/>
      <c r="K2094" s="90"/>
      <c r="L2094" s="90"/>
      <c r="M2094" s="2"/>
      <c r="N2094" t="s">
        <v>35</v>
      </c>
      <c r="O2094" t="s">
        <v>35</v>
      </c>
      <c r="P2094" t="s">
        <v>36</v>
      </c>
      <c r="Q2094" t="s">
        <v>10414</v>
      </c>
      <c r="U2094" s="2" t="s">
        <v>37</v>
      </c>
      <c r="V2094" t="s">
        <v>10415</v>
      </c>
      <c r="W2094" t="s">
        <v>10416</v>
      </c>
      <c r="Y2094" s="90"/>
      <c r="Z2094" s="2">
        <v>182</v>
      </c>
      <c r="AA2094" s="22">
        <v>66</v>
      </c>
      <c r="AB2094" s="22"/>
      <c r="AC2094" s="22"/>
      <c r="AD2094" s="22"/>
      <c r="AE2094" s="22"/>
      <c r="AI2094" t="s">
        <v>79</v>
      </c>
      <c r="AK2094" t="s">
        <v>44</v>
      </c>
      <c r="AU2094"/>
      <c r="AV2094"/>
      <c r="AW2094"/>
      <c r="AX2094"/>
      <c r="BC2094" s="173"/>
      <c r="BD2094" s="173"/>
      <c r="BE2094" s="173"/>
      <c r="BF2094" s="173"/>
      <c r="BG2094" s="166"/>
      <c r="BH2094" s="166"/>
      <c r="BI2094" s="160"/>
      <c r="BJ2094" s="43">
        <f t="shared" si="189"/>
        <v>0</v>
      </c>
      <c r="BK2094" s="44"/>
      <c r="BL2094" s="44"/>
      <c r="BM2094" s="44"/>
      <c r="BN2094" s="44"/>
      <c r="BR2094" s="2" t="s">
        <v>10975</v>
      </c>
    </row>
    <row r="2095" spans="1:70" x14ac:dyDescent="0.2">
      <c r="A2095" t="s">
        <v>80</v>
      </c>
      <c r="B2095" t="s">
        <v>10417</v>
      </c>
      <c r="C2095" t="s">
        <v>31</v>
      </c>
      <c r="D2095" t="s">
        <v>32</v>
      </c>
      <c r="E2095" t="s">
        <v>33</v>
      </c>
      <c r="F2095" t="s">
        <v>34</v>
      </c>
      <c r="G2095" s="22">
        <v>16</v>
      </c>
      <c r="H2095" s="22">
        <v>16</v>
      </c>
      <c r="I2095" s="22">
        <f t="shared" si="190"/>
        <v>16</v>
      </c>
      <c r="J2095" s="22"/>
      <c r="K2095" s="90"/>
      <c r="L2095" s="90"/>
      <c r="M2095" s="2"/>
      <c r="N2095" t="s">
        <v>35</v>
      </c>
      <c r="O2095" t="s">
        <v>35</v>
      </c>
      <c r="P2095" t="s">
        <v>36</v>
      </c>
      <c r="Q2095" t="s">
        <v>5822</v>
      </c>
      <c r="U2095" s="2" t="s">
        <v>37</v>
      </c>
      <c r="V2095" t="s">
        <v>10418</v>
      </c>
      <c r="Y2095" s="90"/>
      <c r="Z2095" s="2">
        <v>227</v>
      </c>
      <c r="AA2095" s="22">
        <v>34</v>
      </c>
      <c r="AB2095" s="22"/>
      <c r="AC2095" s="22"/>
      <c r="AD2095" s="22"/>
      <c r="AE2095" s="22"/>
      <c r="AI2095" t="s">
        <v>287</v>
      </c>
      <c r="AK2095" t="s">
        <v>51</v>
      </c>
      <c r="AU2095"/>
      <c r="AV2095"/>
      <c r="AW2095"/>
      <c r="AX2095"/>
      <c r="BC2095" s="173"/>
      <c r="BD2095" s="173"/>
      <c r="BE2095" s="173"/>
      <c r="BF2095" s="173"/>
      <c r="BG2095" s="166"/>
      <c r="BH2095" s="166"/>
      <c r="BI2095" s="160"/>
      <c r="BJ2095" s="43">
        <f t="shared" si="189"/>
        <v>0</v>
      </c>
      <c r="BK2095" s="44"/>
      <c r="BL2095" s="44"/>
      <c r="BM2095" s="44"/>
      <c r="BN2095" s="44"/>
      <c r="BR2095" s="2" t="s">
        <v>10975</v>
      </c>
    </row>
    <row r="2096" spans="1:70" x14ac:dyDescent="0.2">
      <c r="A2096" t="s">
        <v>80</v>
      </c>
      <c r="B2096" t="s">
        <v>10417</v>
      </c>
      <c r="C2096" t="s">
        <v>31</v>
      </c>
      <c r="D2096" t="s">
        <v>32</v>
      </c>
      <c r="E2096" t="s">
        <v>33</v>
      </c>
      <c r="F2096" t="s">
        <v>34</v>
      </c>
      <c r="G2096" s="22">
        <v>16</v>
      </c>
      <c r="H2096" s="22">
        <v>16</v>
      </c>
      <c r="I2096" s="22">
        <f t="shared" si="190"/>
        <v>16</v>
      </c>
      <c r="J2096" s="22"/>
      <c r="K2096" s="90"/>
      <c r="L2096" s="90"/>
      <c r="M2096" s="2"/>
      <c r="N2096" t="s">
        <v>35</v>
      </c>
      <c r="O2096" t="s">
        <v>35</v>
      </c>
      <c r="P2096" t="s">
        <v>36</v>
      </c>
      <c r="Q2096" t="s">
        <v>5822</v>
      </c>
      <c r="U2096" s="2" t="s">
        <v>37</v>
      </c>
      <c r="V2096" t="s">
        <v>10419</v>
      </c>
      <c r="Y2096" s="90"/>
      <c r="Z2096" s="2">
        <v>232</v>
      </c>
      <c r="AA2096" s="22">
        <v>51</v>
      </c>
      <c r="AB2096" s="22"/>
      <c r="AC2096" s="22"/>
      <c r="AD2096" s="22"/>
      <c r="AE2096" s="22"/>
      <c r="AI2096" t="s">
        <v>287</v>
      </c>
      <c r="AK2096" t="s">
        <v>51</v>
      </c>
      <c r="AU2096"/>
      <c r="AV2096"/>
      <c r="AW2096"/>
      <c r="AX2096"/>
      <c r="BC2096" s="173"/>
      <c r="BD2096" s="173"/>
      <c r="BE2096" s="173"/>
      <c r="BF2096" s="173"/>
      <c r="BG2096" s="166"/>
      <c r="BH2096" s="166"/>
      <c r="BI2096" s="160"/>
      <c r="BJ2096" s="43">
        <f t="shared" si="189"/>
        <v>0</v>
      </c>
      <c r="BK2096" s="44"/>
      <c r="BL2096" s="44"/>
      <c r="BM2096" s="44"/>
      <c r="BN2096" s="44"/>
      <c r="BR2096" s="2" t="s">
        <v>10975</v>
      </c>
    </row>
    <row r="2097" spans="1:70" x14ac:dyDescent="0.2">
      <c r="A2097" t="s">
        <v>80</v>
      </c>
      <c r="B2097" t="s">
        <v>10420</v>
      </c>
      <c r="C2097" t="s">
        <v>31</v>
      </c>
      <c r="D2097" t="s">
        <v>32</v>
      </c>
      <c r="E2097" t="s">
        <v>33</v>
      </c>
      <c r="F2097" t="s">
        <v>43</v>
      </c>
      <c r="G2097" s="22">
        <v>32</v>
      </c>
      <c r="H2097" s="22">
        <v>32</v>
      </c>
      <c r="I2097" s="22">
        <f t="shared" si="190"/>
        <v>32</v>
      </c>
      <c r="J2097" s="22"/>
      <c r="K2097" s="90"/>
      <c r="L2097" s="90"/>
      <c r="M2097" s="2"/>
      <c r="N2097" t="s">
        <v>35</v>
      </c>
      <c r="O2097" t="s">
        <v>35</v>
      </c>
      <c r="P2097" t="s">
        <v>36</v>
      </c>
      <c r="Q2097" t="s">
        <v>10414</v>
      </c>
      <c r="U2097" s="2" t="s">
        <v>37</v>
      </c>
      <c r="V2097" t="s">
        <v>10421</v>
      </c>
      <c r="W2097" t="s">
        <v>10416</v>
      </c>
      <c r="Y2097" s="90"/>
      <c r="Z2097" s="2">
        <v>182</v>
      </c>
      <c r="AA2097" s="22">
        <v>100</v>
      </c>
      <c r="AB2097" s="22"/>
      <c r="AC2097" s="22"/>
      <c r="AD2097" s="22"/>
      <c r="AE2097" s="22"/>
      <c r="AI2097" t="s">
        <v>79</v>
      </c>
      <c r="AK2097" t="s">
        <v>44</v>
      </c>
      <c r="AU2097"/>
      <c r="AV2097"/>
      <c r="AW2097"/>
      <c r="AX2097"/>
      <c r="BC2097" s="173"/>
      <c r="BD2097" s="173"/>
      <c r="BE2097" s="173"/>
      <c r="BF2097" s="173"/>
      <c r="BG2097" s="166"/>
      <c r="BH2097" s="166"/>
      <c r="BI2097" s="160"/>
      <c r="BJ2097" s="43">
        <f t="shared" si="189"/>
        <v>0</v>
      </c>
      <c r="BK2097" s="44"/>
      <c r="BL2097" s="44"/>
      <c r="BM2097" s="44"/>
      <c r="BN2097" s="44"/>
      <c r="BR2097" s="2" t="s">
        <v>10975</v>
      </c>
    </row>
    <row r="2098" spans="1:70" x14ac:dyDescent="0.2">
      <c r="A2098" t="s">
        <v>80</v>
      </c>
      <c r="B2098" t="s">
        <v>10422</v>
      </c>
      <c r="C2098" t="s">
        <v>31</v>
      </c>
      <c r="D2098" t="s">
        <v>32</v>
      </c>
      <c r="E2098" t="s">
        <v>33</v>
      </c>
      <c r="F2098" t="s">
        <v>43</v>
      </c>
      <c r="G2098" s="22">
        <v>32</v>
      </c>
      <c r="H2098" s="22">
        <v>32</v>
      </c>
      <c r="I2098" s="22">
        <f t="shared" si="190"/>
        <v>32</v>
      </c>
      <c r="J2098" s="22"/>
      <c r="K2098" s="90"/>
      <c r="L2098" s="90"/>
      <c r="M2098" s="2"/>
      <c r="N2098" t="s">
        <v>35</v>
      </c>
      <c r="O2098" t="s">
        <v>35</v>
      </c>
      <c r="P2098" t="s">
        <v>36</v>
      </c>
      <c r="Q2098" t="s">
        <v>10414</v>
      </c>
      <c r="U2098" s="2" t="s">
        <v>37</v>
      </c>
      <c r="V2098" t="s">
        <v>10423</v>
      </c>
      <c r="W2098" t="s">
        <v>10416</v>
      </c>
      <c r="Y2098" s="90"/>
      <c r="Z2098" s="2">
        <v>182</v>
      </c>
      <c r="AA2098" s="22">
        <v>59</v>
      </c>
      <c r="AB2098" s="22"/>
      <c r="AC2098" s="22"/>
      <c r="AD2098" s="22"/>
      <c r="AE2098" s="22"/>
      <c r="AI2098" t="s">
        <v>79</v>
      </c>
      <c r="AK2098" t="s">
        <v>44</v>
      </c>
      <c r="AU2098"/>
      <c r="AV2098"/>
      <c r="AW2098"/>
      <c r="AX2098"/>
      <c r="BC2098" s="173"/>
      <c r="BD2098" s="173"/>
      <c r="BE2098" s="173"/>
      <c r="BF2098" s="173"/>
      <c r="BG2098" s="166"/>
      <c r="BH2098" s="166"/>
      <c r="BI2098" s="160"/>
      <c r="BJ2098" s="43">
        <f t="shared" si="189"/>
        <v>0</v>
      </c>
      <c r="BK2098" s="44"/>
      <c r="BL2098" s="44"/>
      <c r="BM2098" s="44"/>
      <c r="BN2098" s="44"/>
      <c r="BR2098" s="2" t="s">
        <v>10975</v>
      </c>
    </row>
    <row r="2099" spans="1:70" x14ac:dyDescent="0.2">
      <c r="A2099" t="s">
        <v>80</v>
      </c>
      <c r="B2099" t="s">
        <v>76</v>
      </c>
      <c r="C2099" t="s">
        <v>31</v>
      </c>
      <c r="D2099" t="s">
        <v>32</v>
      </c>
      <c r="E2099" t="s">
        <v>33</v>
      </c>
      <c r="F2099" t="s">
        <v>43</v>
      </c>
      <c r="G2099" s="22">
        <v>32</v>
      </c>
      <c r="H2099" s="22">
        <v>32</v>
      </c>
      <c r="I2099" s="22">
        <f t="shared" si="190"/>
        <v>32</v>
      </c>
      <c r="J2099" s="22"/>
      <c r="K2099" s="90"/>
      <c r="L2099" s="90"/>
      <c r="M2099" s="2"/>
      <c r="N2099" t="s">
        <v>35</v>
      </c>
      <c r="O2099" t="s">
        <v>35</v>
      </c>
      <c r="P2099" t="s">
        <v>36</v>
      </c>
      <c r="Q2099" t="s">
        <v>77</v>
      </c>
      <c r="U2099" s="2" t="s">
        <v>37</v>
      </c>
      <c r="V2099" t="s">
        <v>78</v>
      </c>
      <c r="Y2099" s="90"/>
      <c r="Z2099" s="2">
        <v>166</v>
      </c>
      <c r="AA2099" s="22">
        <v>77</v>
      </c>
      <c r="AB2099" s="22"/>
      <c r="AC2099" s="22"/>
      <c r="AD2099" s="22"/>
      <c r="AE2099" s="22"/>
      <c r="AI2099" t="s">
        <v>79</v>
      </c>
      <c r="AK2099" t="s">
        <v>44</v>
      </c>
      <c r="AU2099"/>
      <c r="AV2099"/>
      <c r="AW2099"/>
      <c r="AX2099"/>
      <c r="BC2099" s="173"/>
      <c r="BD2099" s="173"/>
      <c r="BE2099" s="173"/>
      <c r="BF2099" s="173"/>
      <c r="BG2099" s="166"/>
      <c r="BH2099" s="166"/>
      <c r="BI2099" s="160"/>
      <c r="BJ2099" s="43">
        <f t="shared" si="189"/>
        <v>0</v>
      </c>
      <c r="BK2099" s="44"/>
      <c r="BL2099" s="44"/>
      <c r="BM2099" s="44"/>
      <c r="BN2099" s="44"/>
      <c r="BR2099" s="2" t="s">
        <v>10975</v>
      </c>
    </row>
    <row r="2100" spans="1:70" x14ac:dyDescent="0.2">
      <c r="A2100" t="s">
        <v>80</v>
      </c>
      <c r="B2100" t="s">
        <v>10424</v>
      </c>
      <c r="C2100" t="s">
        <v>31</v>
      </c>
      <c r="D2100" t="s">
        <v>32</v>
      </c>
      <c r="E2100" t="s">
        <v>33</v>
      </c>
      <c r="F2100" t="s">
        <v>43</v>
      </c>
      <c r="G2100" s="22">
        <v>32</v>
      </c>
      <c r="H2100" s="22">
        <v>32</v>
      </c>
      <c r="I2100" s="22">
        <f t="shared" si="190"/>
        <v>32</v>
      </c>
      <c r="J2100" s="22"/>
      <c r="K2100" s="90"/>
      <c r="L2100" s="90"/>
      <c r="M2100" s="2"/>
      <c r="N2100" t="s">
        <v>35</v>
      </c>
      <c r="O2100" t="s">
        <v>35</v>
      </c>
      <c r="P2100" t="s">
        <v>36</v>
      </c>
      <c r="Q2100" t="s">
        <v>1315</v>
      </c>
      <c r="U2100" s="2" t="s">
        <v>37</v>
      </c>
      <c r="V2100" t="s">
        <v>10425</v>
      </c>
      <c r="Y2100" s="90"/>
      <c r="Z2100" s="2">
        <v>232</v>
      </c>
      <c r="AA2100" s="22">
        <v>66</v>
      </c>
      <c r="AB2100" s="22"/>
      <c r="AC2100" s="22"/>
      <c r="AD2100" s="22"/>
      <c r="AE2100" s="22"/>
      <c r="AI2100" t="s">
        <v>79</v>
      </c>
      <c r="AK2100" t="s">
        <v>44</v>
      </c>
      <c r="AU2100"/>
      <c r="AV2100"/>
      <c r="AW2100"/>
      <c r="AX2100"/>
      <c r="BC2100" s="173"/>
      <c r="BD2100" s="173"/>
      <c r="BE2100" s="173"/>
      <c r="BF2100" s="173"/>
      <c r="BG2100" s="166"/>
      <c r="BH2100" s="166"/>
      <c r="BI2100" s="160"/>
      <c r="BJ2100" s="43">
        <f t="shared" si="189"/>
        <v>0</v>
      </c>
      <c r="BK2100" s="44"/>
      <c r="BL2100" s="44"/>
      <c r="BM2100" s="44"/>
      <c r="BN2100" s="44"/>
      <c r="BR2100" s="2" t="s">
        <v>10975</v>
      </c>
    </row>
    <row r="2101" spans="1:70" x14ac:dyDescent="0.2">
      <c r="A2101" t="s">
        <v>80</v>
      </c>
      <c r="B2101" t="s">
        <v>10426</v>
      </c>
      <c r="C2101" t="s">
        <v>31</v>
      </c>
      <c r="D2101" t="s">
        <v>32</v>
      </c>
      <c r="E2101" t="s">
        <v>33</v>
      </c>
      <c r="F2101" t="s">
        <v>43</v>
      </c>
      <c r="G2101" s="22">
        <v>32</v>
      </c>
      <c r="H2101" s="22">
        <v>32</v>
      </c>
      <c r="I2101" s="22">
        <f t="shared" si="190"/>
        <v>32</v>
      </c>
      <c r="J2101" s="22"/>
      <c r="K2101" s="90"/>
      <c r="L2101" s="90"/>
      <c r="M2101" s="2"/>
      <c r="N2101" t="s">
        <v>35</v>
      </c>
      <c r="O2101" t="s">
        <v>35</v>
      </c>
      <c r="P2101" t="s">
        <v>36</v>
      </c>
      <c r="Q2101" t="s">
        <v>5861</v>
      </c>
      <c r="U2101" s="2" t="s">
        <v>37</v>
      </c>
      <c r="V2101" t="s">
        <v>10427</v>
      </c>
      <c r="Y2101" s="90"/>
      <c r="Z2101" s="2">
        <v>232</v>
      </c>
      <c r="AA2101" s="22">
        <v>46</v>
      </c>
      <c r="AB2101" s="22"/>
      <c r="AC2101" s="22"/>
      <c r="AD2101" s="22"/>
      <c r="AE2101" s="22"/>
      <c r="AI2101" t="s">
        <v>79</v>
      </c>
      <c r="AK2101" t="s">
        <v>44</v>
      </c>
      <c r="AU2101"/>
      <c r="AV2101"/>
      <c r="AW2101"/>
      <c r="AX2101"/>
      <c r="BC2101" s="173"/>
      <c r="BD2101" s="173"/>
      <c r="BE2101" s="173"/>
      <c r="BF2101" s="173"/>
      <c r="BG2101" s="166"/>
      <c r="BH2101" s="166"/>
      <c r="BI2101" s="160"/>
      <c r="BJ2101" s="43">
        <f t="shared" si="189"/>
        <v>0</v>
      </c>
      <c r="BK2101" s="44"/>
      <c r="BL2101" s="44"/>
      <c r="BM2101" s="44"/>
      <c r="BN2101" s="44"/>
      <c r="BR2101" s="2" t="s">
        <v>10975</v>
      </c>
    </row>
    <row r="2102" spans="1:70" x14ac:dyDescent="0.2">
      <c r="A2102" t="s">
        <v>80</v>
      </c>
      <c r="B2102" t="s">
        <v>10428</v>
      </c>
      <c r="C2102" t="s">
        <v>31</v>
      </c>
      <c r="D2102" t="s">
        <v>32</v>
      </c>
      <c r="E2102" t="s">
        <v>33</v>
      </c>
      <c r="F2102" t="s">
        <v>43</v>
      </c>
      <c r="G2102" s="22">
        <v>32</v>
      </c>
      <c r="H2102" s="22">
        <v>32</v>
      </c>
      <c r="I2102" s="22">
        <f t="shared" si="190"/>
        <v>32</v>
      </c>
      <c r="J2102" s="22"/>
      <c r="K2102" s="90"/>
      <c r="L2102" s="90"/>
      <c r="M2102" s="2"/>
      <c r="N2102" t="s">
        <v>35</v>
      </c>
      <c r="O2102" t="s">
        <v>35</v>
      </c>
      <c r="P2102" t="s">
        <v>36</v>
      </c>
      <c r="Q2102" t="s">
        <v>5861</v>
      </c>
      <c r="U2102" s="2" t="s">
        <v>37</v>
      </c>
      <c r="V2102" t="s">
        <v>10429</v>
      </c>
      <c r="Y2102" s="90"/>
      <c r="Z2102" s="2">
        <v>227</v>
      </c>
      <c r="AA2102" s="22">
        <v>61</v>
      </c>
      <c r="AB2102" s="22"/>
      <c r="AC2102" s="22"/>
      <c r="AD2102" s="22"/>
      <c r="AE2102" s="22"/>
      <c r="AI2102" t="s">
        <v>79</v>
      </c>
      <c r="AK2102" t="s">
        <v>44</v>
      </c>
      <c r="AU2102"/>
      <c r="AV2102"/>
      <c r="AW2102"/>
      <c r="AX2102"/>
      <c r="BC2102" s="173"/>
      <c r="BD2102" s="173"/>
      <c r="BE2102" s="173"/>
      <c r="BF2102" s="173"/>
      <c r="BG2102" s="166"/>
      <c r="BH2102" s="166"/>
      <c r="BI2102" s="160"/>
      <c r="BJ2102" s="43">
        <f t="shared" si="189"/>
        <v>0</v>
      </c>
      <c r="BK2102" s="44"/>
      <c r="BL2102" s="44"/>
      <c r="BM2102" s="44"/>
      <c r="BN2102" s="44"/>
      <c r="BR2102" s="2" t="s">
        <v>10975</v>
      </c>
    </row>
    <row r="2103" spans="1:70" x14ac:dyDescent="0.2">
      <c r="A2103" t="s">
        <v>80</v>
      </c>
      <c r="B2103" t="s">
        <v>10430</v>
      </c>
      <c r="C2103" t="s">
        <v>31</v>
      </c>
      <c r="D2103" t="s">
        <v>32</v>
      </c>
      <c r="E2103" t="s">
        <v>33</v>
      </c>
      <c r="F2103" t="s">
        <v>43</v>
      </c>
      <c r="G2103" s="22">
        <v>32</v>
      </c>
      <c r="H2103" s="22">
        <v>32</v>
      </c>
      <c r="I2103" s="22">
        <f t="shared" si="190"/>
        <v>32</v>
      </c>
      <c r="J2103" s="22"/>
      <c r="K2103" s="90"/>
      <c r="L2103" s="90"/>
      <c r="M2103" s="2"/>
      <c r="N2103" t="s">
        <v>35</v>
      </c>
      <c r="O2103" t="s">
        <v>35</v>
      </c>
      <c r="P2103" t="s">
        <v>36</v>
      </c>
      <c r="Q2103" t="s">
        <v>6408</v>
      </c>
      <c r="U2103" s="2" t="s">
        <v>37</v>
      </c>
      <c r="V2103" t="s">
        <v>10431</v>
      </c>
      <c r="W2103" t="s">
        <v>10432</v>
      </c>
      <c r="Y2103" s="90"/>
      <c r="Z2103" s="2">
        <v>232</v>
      </c>
      <c r="AA2103" s="22">
        <v>30</v>
      </c>
      <c r="AB2103" s="22"/>
      <c r="AC2103" s="22"/>
      <c r="AD2103" s="22"/>
      <c r="AE2103" s="22"/>
      <c r="AI2103" t="s">
        <v>79</v>
      </c>
      <c r="AK2103" t="s">
        <v>44</v>
      </c>
      <c r="AU2103"/>
      <c r="AV2103"/>
      <c r="AW2103"/>
      <c r="AX2103"/>
      <c r="BC2103" s="173"/>
      <c r="BD2103" s="173"/>
      <c r="BE2103" s="173"/>
      <c r="BF2103" s="173"/>
      <c r="BG2103" s="166"/>
      <c r="BH2103" s="166"/>
      <c r="BI2103" s="160"/>
      <c r="BJ2103" s="43">
        <f t="shared" si="189"/>
        <v>0</v>
      </c>
      <c r="BK2103" s="44"/>
      <c r="BL2103" s="44"/>
      <c r="BM2103" s="44"/>
      <c r="BN2103" s="44"/>
      <c r="BR2103" s="2" t="s">
        <v>10975</v>
      </c>
    </row>
    <row r="2104" spans="1:70" x14ac:dyDescent="0.2">
      <c r="A2104" t="s">
        <v>80</v>
      </c>
      <c r="B2104" t="s">
        <v>10430</v>
      </c>
      <c r="C2104" t="s">
        <v>31</v>
      </c>
      <c r="D2104" t="s">
        <v>32</v>
      </c>
      <c r="E2104" t="s">
        <v>33</v>
      </c>
      <c r="F2104" t="s">
        <v>43</v>
      </c>
      <c r="G2104" s="22">
        <v>32</v>
      </c>
      <c r="H2104" s="22">
        <v>32</v>
      </c>
      <c r="I2104" s="22">
        <f t="shared" si="190"/>
        <v>32</v>
      </c>
      <c r="J2104" s="22"/>
      <c r="K2104" s="90"/>
      <c r="L2104" s="90"/>
      <c r="M2104" s="2"/>
      <c r="N2104" t="s">
        <v>35</v>
      </c>
      <c r="O2104" t="s">
        <v>35</v>
      </c>
      <c r="P2104" t="s">
        <v>36</v>
      </c>
      <c r="Q2104" t="s">
        <v>6408</v>
      </c>
      <c r="U2104" s="2" t="s">
        <v>37</v>
      </c>
      <c r="V2104" t="s">
        <v>10433</v>
      </c>
      <c r="W2104" t="s">
        <v>10434</v>
      </c>
      <c r="Y2104" s="90"/>
      <c r="Z2104" s="2">
        <v>227</v>
      </c>
      <c r="AA2104" s="22">
        <v>30</v>
      </c>
      <c r="AB2104" s="22"/>
      <c r="AC2104" s="22"/>
      <c r="AD2104" s="22"/>
      <c r="AE2104" s="22"/>
      <c r="AI2104" t="s">
        <v>79</v>
      </c>
      <c r="AK2104" t="s">
        <v>44</v>
      </c>
      <c r="AU2104"/>
      <c r="AV2104"/>
      <c r="AW2104"/>
      <c r="AX2104"/>
      <c r="BC2104" s="173"/>
      <c r="BD2104" s="173"/>
      <c r="BE2104" s="173"/>
      <c r="BF2104" s="173"/>
      <c r="BG2104" s="166"/>
      <c r="BH2104" s="166"/>
      <c r="BI2104" s="160"/>
      <c r="BJ2104" s="43">
        <f t="shared" si="189"/>
        <v>0</v>
      </c>
      <c r="BK2104" s="44"/>
      <c r="BL2104" s="44"/>
      <c r="BM2104" s="44"/>
      <c r="BN2104" s="44"/>
      <c r="BR2104" s="2" t="s">
        <v>10975</v>
      </c>
    </row>
    <row r="2105" spans="1:70" x14ac:dyDescent="0.2">
      <c r="A2105" t="s">
        <v>80</v>
      </c>
      <c r="B2105" t="s">
        <v>10435</v>
      </c>
      <c r="C2105" t="s">
        <v>31</v>
      </c>
      <c r="D2105" t="s">
        <v>32</v>
      </c>
      <c r="E2105" t="s">
        <v>33</v>
      </c>
      <c r="F2105" t="s">
        <v>43</v>
      </c>
      <c r="G2105" s="22">
        <v>32</v>
      </c>
      <c r="H2105" s="22">
        <v>32</v>
      </c>
      <c r="I2105" s="22">
        <f t="shared" si="190"/>
        <v>32</v>
      </c>
      <c r="J2105" s="22"/>
      <c r="K2105" s="90"/>
      <c r="L2105" s="90"/>
      <c r="M2105" s="2"/>
      <c r="N2105" t="s">
        <v>35</v>
      </c>
      <c r="O2105" t="s">
        <v>35</v>
      </c>
      <c r="P2105" t="s">
        <v>36</v>
      </c>
      <c r="Q2105" t="s">
        <v>857</v>
      </c>
      <c r="U2105" s="2" t="s">
        <v>37</v>
      </c>
      <c r="V2105" t="s">
        <v>10436</v>
      </c>
      <c r="Y2105" s="90"/>
      <c r="Z2105" s="2">
        <v>232</v>
      </c>
      <c r="AA2105" s="22">
        <v>69</v>
      </c>
      <c r="AB2105" s="22"/>
      <c r="AC2105" s="22"/>
      <c r="AD2105" s="22"/>
      <c r="AE2105" s="22"/>
      <c r="AI2105" t="s">
        <v>79</v>
      </c>
      <c r="AK2105" t="s">
        <v>44</v>
      </c>
      <c r="AU2105"/>
      <c r="AV2105"/>
      <c r="AW2105"/>
      <c r="AX2105"/>
      <c r="BC2105" s="173"/>
      <c r="BD2105" s="173"/>
      <c r="BE2105" s="173"/>
      <c r="BF2105" s="173"/>
      <c r="BG2105" s="166"/>
      <c r="BH2105" s="166"/>
      <c r="BI2105" s="160"/>
      <c r="BJ2105" s="43">
        <f t="shared" si="189"/>
        <v>0</v>
      </c>
      <c r="BK2105" s="44"/>
      <c r="BL2105" s="44"/>
      <c r="BM2105" s="44"/>
      <c r="BN2105" s="44"/>
      <c r="BR2105" s="2" t="s">
        <v>10975</v>
      </c>
    </row>
    <row r="2106" spans="1:70" x14ac:dyDescent="0.2">
      <c r="A2106" t="s">
        <v>80</v>
      </c>
      <c r="B2106" t="s">
        <v>10437</v>
      </c>
      <c r="C2106" t="s">
        <v>31</v>
      </c>
      <c r="D2106" t="s">
        <v>32</v>
      </c>
      <c r="E2106" t="s">
        <v>33</v>
      </c>
      <c r="F2106" t="s">
        <v>43</v>
      </c>
      <c r="G2106" s="22">
        <v>32</v>
      </c>
      <c r="H2106" s="22">
        <v>32</v>
      </c>
      <c r="I2106" s="22">
        <f t="shared" si="190"/>
        <v>32</v>
      </c>
      <c r="J2106" s="22"/>
      <c r="K2106" s="90"/>
      <c r="L2106" s="90"/>
      <c r="M2106" s="2"/>
      <c r="N2106" t="s">
        <v>35</v>
      </c>
      <c r="O2106" t="s">
        <v>35</v>
      </c>
      <c r="P2106" t="s">
        <v>36</v>
      </c>
      <c r="Q2106" t="s">
        <v>77</v>
      </c>
      <c r="U2106" s="2" t="s">
        <v>37</v>
      </c>
      <c r="V2106" t="s">
        <v>10438</v>
      </c>
      <c r="Y2106" s="90"/>
      <c r="Z2106" s="2">
        <v>227</v>
      </c>
      <c r="AA2106" s="22">
        <v>66</v>
      </c>
      <c r="AB2106" s="22"/>
      <c r="AC2106" s="22"/>
      <c r="AD2106" s="22"/>
      <c r="AE2106" s="22"/>
      <c r="AI2106" t="s">
        <v>79</v>
      </c>
      <c r="AK2106" t="s">
        <v>44</v>
      </c>
      <c r="AU2106"/>
      <c r="AV2106"/>
      <c r="AW2106"/>
      <c r="AX2106"/>
      <c r="BC2106" s="173"/>
      <c r="BD2106" s="173"/>
      <c r="BE2106" s="173"/>
      <c r="BF2106" s="173"/>
      <c r="BG2106" s="166"/>
      <c r="BH2106" s="166"/>
      <c r="BI2106" s="160"/>
      <c r="BJ2106" s="43">
        <f t="shared" si="189"/>
        <v>0</v>
      </c>
      <c r="BK2106" s="44"/>
      <c r="BL2106" s="44"/>
      <c r="BM2106" s="44"/>
      <c r="BN2106" s="44"/>
      <c r="BR2106" s="2" t="s">
        <v>10975</v>
      </c>
    </row>
    <row r="2107" spans="1:70" x14ac:dyDescent="0.2">
      <c r="A2107" t="s">
        <v>80</v>
      </c>
      <c r="B2107" t="s">
        <v>10437</v>
      </c>
      <c r="C2107" t="s">
        <v>31</v>
      </c>
      <c r="D2107" t="s">
        <v>32</v>
      </c>
      <c r="E2107" t="s">
        <v>33</v>
      </c>
      <c r="F2107" t="s">
        <v>43</v>
      </c>
      <c r="G2107" s="22">
        <v>32</v>
      </c>
      <c r="H2107" s="22">
        <v>32</v>
      </c>
      <c r="I2107" s="22">
        <f t="shared" si="190"/>
        <v>32</v>
      </c>
      <c r="J2107" s="22"/>
      <c r="K2107" s="90"/>
      <c r="L2107" s="90"/>
      <c r="M2107" s="2"/>
      <c r="N2107" t="s">
        <v>35</v>
      </c>
      <c r="O2107" t="s">
        <v>35</v>
      </c>
      <c r="P2107" t="s">
        <v>36</v>
      </c>
      <c r="Q2107" t="s">
        <v>77</v>
      </c>
      <c r="U2107" s="2" t="s">
        <v>37</v>
      </c>
      <c r="V2107" t="s">
        <v>10439</v>
      </c>
      <c r="Y2107" s="90"/>
      <c r="Z2107" s="2">
        <v>232</v>
      </c>
      <c r="AA2107" s="22">
        <v>47</v>
      </c>
      <c r="AB2107" s="22"/>
      <c r="AC2107" s="22"/>
      <c r="AD2107" s="22"/>
      <c r="AE2107" s="22"/>
      <c r="AI2107" t="s">
        <v>79</v>
      </c>
      <c r="AK2107" t="s">
        <v>44</v>
      </c>
      <c r="AU2107"/>
      <c r="AV2107"/>
      <c r="AW2107"/>
      <c r="AX2107"/>
      <c r="BC2107" s="173"/>
      <c r="BD2107" s="173"/>
      <c r="BE2107" s="173"/>
      <c r="BF2107" s="173"/>
      <c r="BG2107" s="166"/>
      <c r="BH2107" s="166"/>
      <c r="BI2107" s="160"/>
      <c r="BJ2107" s="43">
        <f t="shared" si="189"/>
        <v>0</v>
      </c>
      <c r="BK2107" s="44"/>
      <c r="BL2107" s="44"/>
      <c r="BM2107" s="44"/>
      <c r="BN2107" s="44"/>
      <c r="BR2107" s="2" t="s">
        <v>10975</v>
      </c>
    </row>
    <row r="2108" spans="1:70" s="49" customFormat="1" x14ac:dyDescent="0.2">
      <c r="A2108" t="s">
        <v>80</v>
      </c>
      <c r="B2108" t="s">
        <v>5821</v>
      </c>
      <c r="C2108" t="s">
        <v>81</v>
      </c>
      <c r="D2108" t="s">
        <v>82</v>
      </c>
      <c r="E2108" t="s">
        <v>83</v>
      </c>
      <c r="F2108" t="s">
        <v>34</v>
      </c>
      <c r="G2108" s="22">
        <v>16</v>
      </c>
      <c r="H2108" s="22">
        <v>16</v>
      </c>
      <c r="I2108" s="22">
        <f t="shared" si="190"/>
        <v>16</v>
      </c>
      <c r="J2108" s="22"/>
      <c r="K2108" s="90"/>
      <c r="L2108" s="90"/>
      <c r="M2108" s="2"/>
      <c r="N2108" t="s">
        <v>35</v>
      </c>
      <c r="O2108" t="s">
        <v>35</v>
      </c>
      <c r="P2108" t="s">
        <v>36</v>
      </c>
      <c r="Q2108" t="s">
        <v>5827</v>
      </c>
      <c r="R2108"/>
      <c r="S2108"/>
      <c r="T2108"/>
      <c r="U2108" s="2" t="s">
        <v>37</v>
      </c>
      <c r="V2108" t="s">
        <v>5823</v>
      </c>
      <c r="W2108"/>
      <c r="X2108"/>
      <c r="Y2108" s="90"/>
      <c r="Z2108" s="2">
        <v>5</v>
      </c>
      <c r="AA2108" s="22">
        <v>148</v>
      </c>
      <c r="AB2108" s="22"/>
      <c r="AC2108" s="22"/>
      <c r="AD2108" s="22"/>
      <c r="AE2108" s="46" t="s">
        <v>8830</v>
      </c>
      <c r="AF2108" t="s">
        <v>10440</v>
      </c>
      <c r="AG2108"/>
      <c r="AH2108"/>
      <c r="AI2108" t="s">
        <v>144</v>
      </c>
      <c r="AJ2108"/>
      <c r="AK2108" t="s">
        <v>51</v>
      </c>
      <c r="AL2108"/>
      <c r="AM2108"/>
      <c r="AN2108" t="s">
        <v>465</v>
      </c>
      <c r="AO2108"/>
      <c r="AP2108"/>
      <c r="AQ2108"/>
      <c r="AR2108"/>
      <c r="AS2108"/>
      <c r="AT2108"/>
      <c r="AU2108"/>
      <c r="AV2108" s="47">
        <v>118</v>
      </c>
      <c r="AW2108" s="2">
        <f>AA2108</f>
        <v>148</v>
      </c>
      <c r="AX2108"/>
      <c r="AY2108" s="43"/>
      <c r="AZ2108" s="43"/>
      <c r="BA2108" s="43"/>
      <c r="BB2108" s="43"/>
      <c r="BC2108" s="173"/>
      <c r="BD2108" s="173"/>
      <c r="BE2108" s="173"/>
      <c r="BF2108" s="173"/>
      <c r="BG2108" s="166"/>
      <c r="BH2108" s="166"/>
      <c r="BI2108" s="160"/>
      <c r="BJ2108" s="43">
        <f t="shared" si="189"/>
        <v>0</v>
      </c>
      <c r="BK2108" s="43"/>
      <c r="BL2108" s="43"/>
      <c r="BM2108" s="43"/>
      <c r="BN2108" s="43">
        <f>BJ2108*AV2108/AW2108</f>
        <v>0</v>
      </c>
      <c r="BO2108" s="2"/>
      <c r="BP2108" s="2"/>
      <c r="BQ2108"/>
      <c r="BR2108" s="2" t="s">
        <v>10975</v>
      </c>
    </row>
    <row r="2109" spans="1:70" s="49" customFormat="1" x14ac:dyDescent="0.2">
      <c r="A2109" t="s">
        <v>80</v>
      </c>
      <c r="B2109" t="s">
        <v>5821</v>
      </c>
      <c r="C2109" t="s">
        <v>81</v>
      </c>
      <c r="D2109" t="s">
        <v>82</v>
      </c>
      <c r="E2109" t="s">
        <v>83</v>
      </c>
      <c r="F2109" t="s">
        <v>34</v>
      </c>
      <c r="G2109" s="22">
        <v>16</v>
      </c>
      <c r="H2109" s="22">
        <v>16</v>
      </c>
      <c r="I2109" s="22">
        <f t="shared" si="190"/>
        <v>16</v>
      </c>
      <c r="J2109" s="22"/>
      <c r="K2109" s="90"/>
      <c r="L2109" s="90"/>
      <c r="M2109" s="2"/>
      <c r="N2109" t="s">
        <v>35</v>
      </c>
      <c r="O2109" t="s">
        <v>35</v>
      </c>
      <c r="P2109" t="s">
        <v>36</v>
      </c>
      <c r="Q2109" t="s">
        <v>5822</v>
      </c>
      <c r="R2109"/>
      <c r="S2109"/>
      <c r="T2109"/>
      <c r="U2109" s="2" t="s">
        <v>37</v>
      </c>
      <c r="V2109" t="s">
        <v>5825</v>
      </c>
      <c r="W2109"/>
      <c r="X2109"/>
      <c r="Y2109" s="90"/>
      <c r="Z2109" s="2">
        <v>5</v>
      </c>
      <c r="AA2109" s="22">
        <v>148</v>
      </c>
      <c r="AB2109" s="22"/>
      <c r="AC2109" s="22"/>
      <c r="AD2109" s="22"/>
      <c r="AE2109" s="45" t="s">
        <v>8719</v>
      </c>
      <c r="AF2109" t="s">
        <v>10441</v>
      </c>
      <c r="AG2109"/>
      <c r="AH2109"/>
      <c r="AI2109" t="s">
        <v>144</v>
      </c>
      <c r="AJ2109"/>
      <c r="AK2109" t="s">
        <v>51</v>
      </c>
      <c r="AL2109"/>
      <c r="AM2109"/>
      <c r="AN2109" t="s">
        <v>465</v>
      </c>
      <c r="AO2109"/>
      <c r="AP2109"/>
      <c r="AQ2109"/>
      <c r="AR2109"/>
      <c r="AS2109"/>
      <c r="AT2109"/>
      <c r="AU2109"/>
      <c r="AV2109" s="2"/>
      <c r="AW2109" s="2"/>
      <c r="AX2109"/>
      <c r="AY2109" s="43"/>
      <c r="AZ2109" s="43"/>
      <c r="BA2109" s="43"/>
      <c r="BB2109" s="43"/>
      <c r="BC2109" s="173"/>
      <c r="BD2109" s="173"/>
      <c r="BE2109" s="173"/>
      <c r="BF2109" s="173"/>
      <c r="BG2109" s="166"/>
      <c r="BH2109" s="166"/>
      <c r="BI2109" s="160"/>
      <c r="BJ2109" s="43">
        <f t="shared" si="189"/>
        <v>0</v>
      </c>
      <c r="BK2109" s="44"/>
      <c r="BL2109" s="44"/>
      <c r="BM2109" s="44"/>
      <c r="BN2109" s="43">
        <f>BJ2109</f>
        <v>0</v>
      </c>
      <c r="BO2109" s="2"/>
      <c r="BP2109" s="2"/>
      <c r="BQ2109"/>
      <c r="BR2109" s="2" t="s">
        <v>10975</v>
      </c>
    </row>
    <row r="2110" spans="1:70" x14ac:dyDescent="0.2">
      <c r="A2110" t="s">
        <v>80</v>
      </c>
      <c r="B2110" t="s">
        <v>5821</v>
      </c>
      <c r="C2110" t="s">
        <v>81</v>
      </c>
      <c r="D2110" t="s">
        <v>82</v>
      </c>
      <c r="E2110" t="s">
        <v>83</v>
      </c>
      <c r="F2110" t="s">
        <v>34</v>
      </c>
      <c r="G2110" s="22">
        <v>16</v>
      </c>
      <c r="H2110" s="22">
        <v>16</v>
      </c>
      <c r="I2110" s="22">
        <f t="shared" si="190"/>
        <v>16</v>
      </c>
      <c r="J2110" s="22"/>
      <c r="K2110" s="90"/>
      <c r="L2110" s="90"/>
      <c r="M2110" s="2"/>
      <c r="N2110" t="s">
        <v>35</v>
      </c>
      <c r="O2110" t="s">
        <v>35</v>
      </c>
      <c r="P2110" t="s">
        <v>36</v>
      </c>
      <c r="Q2110" t="s">
        <v>5822</v>
      </c>
      <c r="U2110" s="2" t="s">
        <v>37</v>
      </c>
      <c r="V2110" t="s">
        <v>5828</v>
      </c>
      <c r="Y2110" s="90"/>
      <c r="Z2110" s="2">
        <v>5</v>
      </c>
      <c r="AA2110" s="22">
        <v>146</v>
      </c>
      <c r="AB2110" s="22"/>
      <c r="AC2110" s="22"/>
      <c r="AD2110" s="22"/>
      <c r="AE2110" s="22"/>
      <c r="AF2110" t="s">
        <v>10442</v>
      </c>
      <c r="AI2110" t="s">
        <v>144</v>
      </c>
      <c r="AK2110" t="s">
        <v>51</v>
      </c>
      <c r="AN2110" t="s">
        <v>465</v>
      </c>
      <c r="AU2110"/>
      <c r="AV2110"/>
      <c r="AW2110"/>
      <c r="AX2110"/>
      <c r="BC2110" s="173"/>
      <c r="BD2110" s="173"/>
      <c r="BE2110" s="173"/>
      <c r="BF2110" s="173"/>
      <c r="BG2110" s="166"/>
      <c r="BH2110" s="166"/>
      <c r="BI2110" s="160"/>
      <c r="BJ2110" s="43">
        <f t="shared" si="189"/>
        <v>0</v>
      </c>
      <c r="BK2110" s="44"/>
      <c r="BL2110" s="44"/>
      <c r="BM2110" s="44"/>
      <c r="BN2110" s="44"/>
      <c r="BR2110" s="2" t="s">
        <v>10975</v>
      </c>
    </row>
    <row r="2111" spans="1:70" x14ac:dyDescent="0.2">
      <c r="A2111" t="s">
        <v>80</v>
      </c>
      <c r="B2111" t="s">
        <v>5821</v>
      </c>
      <c r="C2111" t="s">
        <v>81</v>
      </c>
      <c r="D2111" t="s">
        <v>82</v>
      </c>
      <c r="E2111" t="s">
        <v>83</v>
      </c>
      <c r="F2111" t="s">
        <v>34</v>
      </c>
      <c r="G2111" s="22">
        <v>16</v>
      </c>
      <c r="H2111" s="22">
        <v>16</v>
      </c>
      <c r="I2111" s="22">
        <f t="shared" si="190"/>
        <v>16</v>
      </c>
      <c r="J2111" s="22"/>
      <c r="K2111" s="90"/>
      <c r="L2111" s="90"/>
      <c r="M2111" s="2"/>
      <c r="N2111" t="s">
        <v>35</v>
      </c>
      <c r="O2111" t="s">
        <v>35</v>
      </c>
      <c r="P2111" t="s">
        <v>36</v>
      </c>
      <c r="Q2111" t="s">
        <v>5824</v>
      </c>
      <c r="U2111" s="2" t="s">
        <v>37</v>
      </c>
      <c r="V2111" t="s">
        <v>5830</v>
      </c>
      <c r="Y2111" s="90"/>
      <c r="Z2111" s="2">
        <v>4</v>
      </c>
      <c r="AA2111" s="22">
        <v>116</v>
      </c>
      <c r="AB2111" s="22"/>
      <c r="AC2111" s="22"/>
      <c r="AD2111" s="22"/>
      <c r="AE2111" s="22"/>
      <c r="AF2111" t="s">
        <v>7539</v>
      </c>
      <c r="AI2111" t="s">
        <v>144</v>
      </c>
      <c r="AK2111" t="s">
        <v>51</v>
      </c>
      <c r="AN2111" t="s">
        <v>465</v>
      </c>
      <c r="AU2111"/>
      <c r="AV2111"/>
      <c r="AW2111"/>
      <c r="AX2111"/>
      <c r="BC2111" s="173"/>
      <c r="BD2111" s="173"/>
      <c r="BE2111" s="173"/>
      <c r="BF2111" s="173"/>
      <c r="BG2111" s="166"/>
      <c r="BH2111" s="166"/>
      <c r="BI2111" s="160"/>
      <c r="BJ2111" s="43">
        <f t="shared" si="189"/>
        <v>0</v>
      </c>
      <c r="BK2111" s="44"/>
      <c r="BL2111" s="44"/>
      <c r="BM2111" s="44"/>
      <c r="BN2111" s="44"/>
      <c r="BR2111" s="2" t="s">
        <v>10975</v>
      </c>
    </row>
    <row r="2112" spans="1:70" x14ac:dyDescent="0.2">
      <c r="A2112" t="s">
        <v>80</v>
      </c>
      <c r="B2112" t="s">
        <v>5821</v>
      </c>
      <c r="C2112" t="s">
        <v>81</v>
      </c>
      <c r="D2112" t="s">
        <v>82</v>
      </c>
      <c r="E2112" t="s">
        <v>83</v>
      </c>
      <c r="F2112" t="s">
        <v>34</v>
      </c>
      <c r="G2112" s="22">
        <v>16</v>
      </c>
      <c r="H2112" s="22">
        <v>16</v>
      </c>
      <c r="I2112" s="22">
        <f t="shared" si="190"/>
        <v>16</v>
      </c>
      <c r="J2112" s="22"/>
      <c r="K2112" s="90"/>
      <c r="L2112" s="90"/>
      <c r="M2112" s="2"/>
      <c r="N2112" t="s">
        <v>35</v>
      </c>
      <c r="O2112" t="s">
        <v>35</v>
      </c>
      <c r="P2112" t="s">
        <v>36</v>
      </c>
      <c r="Q2112" t="s">
        <v>5824</v>
      </c>
      <c r="U2112" s="2" t="s">
        <v>37</v>
      </c>
      <c r="V2112" t="s">
        <v>5831</v>
      </c>
      <c r="Y2112" s="90"/>
      <c r="Z2112" s="2">
        <v>4</v>
      </c>
      <c r="AA2112" s="22">
        <v>118</v>
      </c>
      <c r="AB2112" s="22"/>
      <c r="AC2112" s="22"/>
      <c r="AD2112" s="22"/>
      <c r="AE2112" s="22"/>
      <c r="AF2112" t="s">
        <v>7540</v>
      </c>
      <c r="AI2112" t="s">
        <v>144</v>
      </c>
      <c r="AK2112" t="s">
        <v>51</v>
      </c>
      <c r="AN2112" t="s">
        <v>465</v>
      </c>
      <c r="AU2112"/>
      <c r="AV2112"/>
      <c r="AW2112"/>
      <c r="AX2112"/>
      <c r="BC2112" s="173"/>
      <c r="BD2112" s="173"/>
      <c r="BE2112" s="173"/>
      <c r="BF2112" s="173"/>
      <c r="BG2112" s="166"/>
      <c r="BH2112" s="166"/>
      <c r="BI2112" s="160"/>
      <c r="BJ2112" s="43">
        <f t="shared" si="189"/>
        <v>0</v>
      </c>
      <c r="BK2112" s="44"/>
      <c r="BL2112" s="44"/>
      <c r="BM2112" s="44"/>
      <c r="BN2112" s="44"/>
      <c r="BR2112" s="2" t="s">
        <v>10975</v>
      </c>
    </row>
    <row r="2113" spans="1:70" x14ac:dyDescent="0.2">
      <c r="A2113" t="s">
        <v>80</v>
      </c>
      <c r="B2113" t="s">
        <v>5821</v>
      </c>
      <c r="C2113" t="s">
        <v>81</v>
      </c>
      <c r="D2113" t="s">
        <v>82</v>
      </c>
      <c r="E2113" t="s">
        <v>83</v>
      </c>
      <c r="F2113" t="s">
        <v>34</v>
      </c>
      <c r="G2113" s="22">
        <v>16</v>
      </c>
      <c r="H2113" s="22">
        <v>16</v>
      </c>
      <c r="I2113" s="22">
        <f t="shared" si="190"/>
        <v>16</v>
      </c>
      <c r="J2113" s="22"/>
      <c r="K2113" s="90"/>
      <c r="L2113" s="90"/>
      <c r="M2113" s="2"/>
      <c r="N2113" t="s">
        <v>35</v>
      </c>
      <c r="O2113" t="s">
        <v>35</v>
      </c>
      <c r="P2113" t="s">
        <v>36</v>
      </c>
      <c r="Q2113" t="s">
        <v>5827</v>
      </c>
      <c r="U2113" s="2" t="s">
        <v>37</v>
      </c>
      <c r="V2113" t="s">
        <v>5833</v>
      </c>
      <c r="Y2113" s="90"/>
      <c r="Z2113" s="2">
        <v>5</v>
      </c>
      <c r="AA2113" s="22">
        <v>137</v>
      </c>
      <c r="AB2113" s="22"/>
      <c r="AC2113" s="22"/>
      <c r="AD2113" s="22"/>
      <c r="AE2113" s="22"/>
      <c r="AF2113" t="s">
        <v>10443</v>
      </c>
      <c r="AI2113" t="s">
        <v>144</v>
      </c>
      <c r="AK2113" t="s">
        <v>51</v>
      </c>
      <c r="AN2113" t="s">
        <v>465</v>
      </c>
      <c r="AU2113"/>
      <c r="AV2113"/>
      <c r="AW2113"/>
      <c r="AX2113"/>
      <c r="BC2113" s="173"/>
      <c r="BD2113" s="173"/>
      <c r="BE2113" s="173"/>
      <c r="BF2113" s="173"/>
      <c r="BG2113" s="166"/>
      <c r="BH2113" s="166"/>
      <c r="BI2113" s="160"/>
      <c r="BJ2113" s="43">
        <f t="shared" si="189"/>
        <v>0</v>
      </c>
      <c r="BK2113" s="44"/>
      <c r="BL2113" s="44"/>
      <c r="BM2113" s="44"/>
      <c r="BN2113" s="44"/>
      <c r="BR2113" s="2" t="s">
        <v>10975</v>
      </c>
    </row>
    <row r="2114" spans="1:70" x14ac:dyDescent="0.2">
      <c r="A2114" t="s">
        <v>80</v>
      </c>
      <c r="B2114" t="s">
        <v>5821</v>
      </c>
      <c r="C2114" t="s">
        <v>81</v>
      </c>
      <c r="D2114" t="s">
        <v>82</v>
      </c>
      <c r="E2114" t="s">
        <v>83</v>
      </c>
      <c r="F2114" t="s">
        <v>34</v>
      </c>
      <c r="G2114" s="22">
        <v>16</v>
      </c>
      <c r="H2114" s="22">
        <v>16</v>
      </c>
      <c r="I2114" s="22">
        <f t="shared" si="190"/>
        <v>16</v>
      </c>
      <c r="J2114" s="22"/>
      <c r="K2114" s="90"/>
      <c r="L2114" s="90"/>
      <c r="M2114" s="2"/>
      <c r="N2114" t="s">
        <v>35</v>
      </c>
      <c r="O2114" t="s">
        <v>35</v>
      </c>
      <c r="P2114" t="s">
        <v>36</v>
      </c>
      <c r="Q2114" t="s">
        <v>5827</v>
      </c>
      <c r="U2114" s="2" t="s">
        <v>37</v>
      </c>
      <c r="V2114" t="s">
        <v>5835</v>
      </c>
      <c r="Y2114" s="90"/>
      <c r="Z2114" s="2">
        <v>4</v>
      </c>
      <c r="AA2114" s="22">
        <v>113</v>
      </c>
      <c r="AB2114" s="22"/>
      <c r="AC2114" s="22"/>
      <c r="AD2114" s="22"/>
      <c r="AE2114" s="22"/>
      <c r="AF2114" t="s">
        <v>10444</v>
      </c>
      <c r="AI2114" t="s">
        <v>144</v>
      </c>
      <c r="AK2114" t="s">
        <v>51</v>
      </c>
      <c r="AN2114" t="s">
        <v>465</v>
      </c>
      <c r="AU2114"/>
      <c r="AV2114"/>
      <c r="AW2114"/>
      <c r="AX2114"/>
      <c r="BC2114" s="173"/>
      <c r="BD2114" s="173"/>
      <c r="BE2114" s="173"/>
      <c r="BF2114" s="173"/>
      <c r="BG2114" s="166"/>
      <c r="BH2114" s="166"/>
      <c r="BI2114" s="160"/>
      <c r="BJ2114" s="43">
        <f t="shared" si="189"/>
        <v>0</v>
      </c>
      <c r="BK2114" s="44"/>
      <c r="BL2114" s="44"/>
      <c r="BM2114" s="44"/>
      <c r="BN2114" s="44"/>
      <c r="BR2114" s="2" t="s">
        <v>10975</v>
      </c>
    </row>
    <row r="2115" spans="1:70" x14ac:dyDescent="0.2">
      <c r="A2115" t="s">
        <v>80</v>
      </c>
      <c r="B2115" t="s">
        <v>5821</v>
      </c>
      <c r="C2115" t="s">
        <v>81</v>
      </c>
      <c r="D2115" t="s">
        <v>82</v>
      </c>
      <c r="E2115" t="s">
        <v>83</v>
      </c>
      <c r="F2115" t="s">
        <v>34</v>
      </c>
      <c r="G2115" s="22">
        <v>16</v>
      </c>
      <c r="H2115" s="22">
        <v>16</v>
      </c>
      <c r="I2115" s="22">
        <f t="shared" si="190"/>
        <v>16</v>
      </c>
      <c r="J2115" s="22"/>
      <c r="K2115" s="90"/>
      <c r="L2115" s="90"/>
      <c r="M2115" s="2"/>
      <c r="N2115" t="s">
        <v>35</v>
      </c>
      <c r="O2115" t="s">
        <v>35</v>
      </c>
      <c r="P2115" t="s">
        <v>36</v>
      </c>
      <c r="Q2115" t="s">
        <v>5822</v>
      </c>
      <c r="U2115" s="2" t="s">
        <v>37</v>
      </c>
      <c r="V2115" t="s">
        <v>5836</v>
      </c>
      <c r="Y2115" s="90"/>
      <c r="Z2115" s="2">
        <v>4</v>
      </c>
      <c r="AA2115" s="22">
        <v>144</v>
      </c>
      <c r="AB2115" s="22"/>
      <c r="AC2115" s="22"/>
      <c r="AD2115" s="22"/>
      <c r="AE2115" s="22"/>
      <c r="AF2115" t="s">
        <v>10445</v>
      </c>
      <c r="AI2115" t="s">
        <v>144</v>
      </c>
      <c r="AK2115" t="s">
        <v>51</v>
      </c>
      <c r="AN2115" t="s">
        <v>465</v>
      </c>
      <c r="AU2115"/>
      <c r="AV2115"/>
      <c r="AW2115"/>
      <c r="AX2115"/>
      <c r="BC2115" s="173"/>
      <c r="BD2115" s="173"/>
      <c r="BE2115" s="173"/>
      <c r="BF2115" s="173"/>
      <c r="BG2115" s="166"/>
      <c r="BH2115" s="166"/>
      <c r="BI2115" s="160"/>
      <c r="BJ2115" s="43">
        <f t="shared" si="189"/>
        <v>0</v>
      </c>
      <c r="BK2115" s="44"/>
      <c r="BL2115" s="44"/>
      <c r="BM2115" s="44"/>
      <c r="BN2115" s="44"/>
      <c r="BR2115" s="2" t="s">
        <v>10975</v>
      </c>
    </row>
    <row r="2116" spans="1:70" x14ac:dyDescent="0.2">
      <c r="A2116" t="s">
        <v>80</v>
      </c>
      <c r="B2116" t="s">
        <v>5821</v>
      </c>
      <c r="C2116" t="s">
        <v>81</v>
      </c>
      <c r="D2116" t="s">
        <v>82</v>
      </c>
      <c r="E2116" t="s">
        <v>83</v>
      </c>
      <c r="F2116" t="s">
        <v>34</v>
      </c>
      <c r="G2116" s="22">
        <v>16</v>
      </c>
      <c r="H2116" s="22">
        <v>16</v>
      </c>
      <c r="I2116" s="22">
        <f t="shared" si="190"/>
        <v>16</v>
      </c>
      <c r="J2116" s="22"/>
      <c r="K2116" s="90"/>
      <c r="L2116" s="90"/>
      <c r="M2116" s="2"/>
      <c r="N2116" t="s">
        <v>35</v>
      </c>
      <c r="O2116" t="s">
        <v>35</v>
      </c>
      <c r="P2116" t="s">
        <v>36</v>
      </c>
      <c r="Q2116" t="s">
        <v>5832</v>
      </c>
      <c r="U2116" s="2" t="s">
        <v>37</v>
      </c>
      <c r="V2116" t="s">
        <v>5838</v>
      </c>
      <c r="Y2116" s="90"/>
      <c r="Z2116" s="2">
        <v>5</v>
      </c>
      <c r="AA2116" s="22">
        <v>166</v>
      </c>
      <c r="AB2116" s="22"/>
      <c r="AC2116" s="22"/>
      <c r="AD2116" s="22"/>
      <c r="AE2116" s="22"/>
      <c r="AF2116" t="s">
        <v>10446</v>
      </c>
      <c r="AI2116" t="s">
        <v>144</v>
      </c>
      <c r="AK2116" t="s">
        <v>51</v>
      </c>
      <c r="AN2116" t="s">
        <v>465</v>
      </c>
      <c r="AU2116"/>
      <c r="AV2116"/>
      <c r="AW2116"/>
      <c r="AX2116"/>
      <c r="BC2116" s="173"/>
      <c r="BD2116" s="173"/>
      <c r="BE2116" s="173"/>
      <c r="BF2116" s="173"/>
      <c r="BG2116" s="166"/>
      <c r="BH2116" s="166"/>
      <c r="BI2116" s="160"/>
      <c r="BJ2116" s="43">
        <f t="shared" ref="BJ2116:BJ2179" si="191">BD2116+BF2116</f>
        <v>0</v>
      </c>
      <c r="BK2116" s="44"/>
      <c r="BL2116" s="44"/>
      <c r="BM2116" s="44"/>
      <c r="BN2116" s="44"/>
      <c r="BR2116" s="2" t="s">
        <v>10975</v>
      </c>
    </row>
    <row r="2117" spans="1:70" x14ac:dyDescent="0.2">
      <c r="A2117" t="s">
        <v>80</v>
      </c>
      <c r="B2117" t="s">
        <v>5821</v>
      </c>
      <c r="C2117" t="s">
        <v>81</v>
      </c>
      <c r="D2117" t="s">
        <v>82</v>
      </c>
      <c r="E2117" t="s">
        <v>83</v>
      </c>
      <c r="F2117" t="s">
        <v>34</v>
      </c>
      <c r="G2117" s="22">
        <v>16</v>
      </c>
      <c r="H2117" s="22">
        <v>16</v>
      </c>
      <c r="I2117" s="22">
        <f t="shared" ref="I2117:I2138" si="192">H2117-J2117</f>
        <v>16</v>
      </c>
      <c r="J2117" s="22"/>
      <c r="K2117" s="90"/>
      <c r="L2117" s="90"/>
      <c r="M2117" s="2"/>
      <c r="N2117" t="s">
        <v>35</v>
      </c>
      <c r="O2117" t="s">
        <v>35</v>
      </c>
      <c r="P2117" t="s">
        <v>36</v>
      </c>
      <c r="Q2117" t="s">
        <v>5832</v>
      </c>
      <c r="U2117" s="2" t="s">
        <v>37</v>
      </c>
      <c r="V2117" t="s">
        <v>5839</v>
      </c>
      <c r="Y2117" s="90"/>
      <c r="Z2117" s="2">
        <v>5</v>
      </c>
      <c r="AA2117" s="22">
        <v>158</v>
      </c>
      <c r="AB2117" s="22"/>
      <c r="AC2117" s="22"/>
      <c r="AD2117" s="22"/>
      <c r="AE2117" s="22"/>
      <c r="AF2117" t="s">
        <v>10447</v>
      </c>
      <c r="AI2117" t="s">
        <v>144</v>
      </c>
      <c r="AK2117" t="s">
        <v>51</v>
      </c>
      <c r="AN2117" t="s">
        <v>465</v>
      </c>
      <c r="AU2117"/>
      <c r="AV2117"/>
      <c r="AW2117"/>
      <c r="AX2117"/>
      <c r="BC2117" s="173"/>
      <c r="BD2117" s="173"/>
      <c r="BE2117" s="173"/>
      <c r="BF2117" s="173"/>
      <c r="BG2117" s="166"/>
      <c r="BH2117" s="166"/>
      <c r="BI2117" s="160"/>
      <c r="BJ2117" s="43">
        <f t="shared" si="191"/>
        <v>0</v>
      </c>
      <c r="BK2117" s="44"/>
      <c r="BL2117" s="44"/>
      <c r="BM2117" s="44"/>
      <c r="BN2117" s="44"/>
      <c r="BR2117" s="2" t="s">
        <v>10975</v>
      </c>
    </row>
    <row r="2118" spans="1:70" s="61" customFormat="1" x14ac:dyDescent="0.2">
      <c r="A2118" t="s">
        <v>80</v>
      </c>
      <c r="B2118" t="s">
        <v>5821</v>
      </c>
      <c r="C2118" t="s">
        <v>81</v>
      </c>
      <c r="D2118" t="s">
        <v>82</v>
      </c>
      <c r="E2118" t="s">
        <v>83</v>
      </c>
      <c r="F2118" t="s">
        <v>34</v>
      </c>
      <c r="G2118" s="22">
        <v>16</v>
      </c>
      <c r="H2118" s="22">
        <v>16</v>
      </c>
      <c r="I2118" s="22">
        <f t="shared" si="192"/>
        <v>16</v>
      </c>
      <c r="J2118" s="22"/>
      <c r="K2118" s="90"/>
      <c r="L2118" s="90"/>
      <c r="M2118" s="2"/>
      <c r="N2118" t="s">
        <v>35</v>
      </c>
      <c r="O2118" t="s">
        <v>35</v>
      </c>
      <c r="P2118" t="s">
        <v>36</v>
      </c>
      <c r="Q2118" t="s">
        <v>5832</v>
      </c>
      <c r="R2118"/>
      <c r="S2118"/>
      <c r="T2118"/>
      <c r="U2118" s="2" t="s">
        <v>37</v>
      </c>
      <c r="V2118" t="s">
        <v>5841</v>
      </c>
      <c r="W2118"/>
      <c r="X2118"/>
      <c r="Y2118" s="90"/>
      <c r="Z2118" s="2">
        <v>7</v>
      </c>
      <c r="AA2118" s="22">
        <v>239</v>
      </c>
      <c r="AB2118" s="22"/>
      <c r="AC2118" s="22"/>
      <c r="AD2118" s="22"/>
      <c r="AE2118" s="45" t="s">
        <v>10448</v>
      </c>
      <c r="AF2118" t="s">
        <v>10449</v>
      </c>
      <c r="AG2118"/>
      <c r="AH2118"/>
      <c r="AI2118" t="s">
        <v>144</v>
      </c>
      <c r="AJ2118"/>
      <c r="AK2118" t="s">
        <v>51</v>
      </c>
      <c r="AL2118"/>
      <c r="AM2118"/>
      <c r="AN2118" t="s">
        <v>465</v>
      </c>
      <c r="AO2118"/>
      <c r="AP2118"/>
      <c r="AQ2118"/>
      <c r="AR2118"/>
      <c r="AS2118"/>
      <c r="AT2118"/>
      <c r="AU2118" s="47"/>
      <c r="AV2118"/>
      <c r="AW2118" s="2"/>
      <c r="AX2118"/>
      <c r="AY2118" s="43"/>
      <c r="AZ2118" s="43"/>
      <c r="BA2118" s="43"/>
      <c r="BB2118" s="43"/>
      <c r="BC2118" s="173"/>
      <c r="BD2118" s="173"/>
      <c r="BE2118" s="173"/>
      <c r="BF2118" s="173"/>
      <c r="BG2118" s="166"/>
      <c r="BH2118" s="166"/>
      <c r="BI2118" s="160"/>
      <c r="BJ2118" s="43">
        <f t="shared" si="191"/>
        <v>0</v>
      </c>
      <c r="BK2118" s="44"/>
      <c r="BL2118" s="44"/>
      <c r="BM2118" s="43">
        <f>BJ2118</f>
        <v>0</v>
      </c>
      <c r="BN2118" s="44"/>
      <c r="BO2118" s="2"/>
      <c r="BP2118" s="2"/>
      <c r="BQ2118"/>
      <c r="BR2118" s="2" t="s">
        <v>10975</v>
      </c>
    </row>
    <row r="2119" spans="1:70" x14ac:dyDescent="0.2">
      <c r="A2119" t="s">
        <v>80</v>
      </c>
      <c r="B2119" t="s">
        <v>5821</v>
      </c>
      <c r="C2119" t="s">
        <v>81</v>
      </c>
      <c r="D2119" t="s">
        <v>82</v>
      </c>
      <c r="E2119" t="s">
        <v>83</v>
      </c>
      <c r="F2119" t="s">
        <v>34</v>
      </c>
      <c r="G2119" s="22">
        <v>16</v>
      </c>
      <c r="H2119" s="22">
        <v>16</v>
      </c>
      <c r="I2119" s="22">
        <f t="shared" si="192"/>
        <v>16</v>
      </c>
      <c r="J2119" s="22"/>
      <c r="K2119" s="90"/>
      <c r="L2119" s="90"/>
      <c r="M2119" s="2"/>
      <c r="N2119" t="s">
        <v>35</v>
      </c>
      <c r="O2119" t="s">
        <v>35</v>
      </c>
      <c r="P2119" t="s">
        <v>36</v>
      </c>
      <c r="Q2119" t="s">
        <v>5824</v>
      </c>
      <c r="U2119" s="2" t="s">
        <v>37</v>
      </c>
      <c r="V2119" t="s">
        <v>5842</v>
      </c>
      <c r="Y2119" s="90"/>
      <c r="Z2119" s="2">
        <v>4</v>
      </c>
      <c r="AA2119" s="22">
        <v>105</v>
      </c>
      <c r="AB2119" s="22"/>
      <c r="AC2119" s="22"/>
      <c r="AD2119" s="22"/>
      <c r="AE2119" s="22"/>
      <c r="AF2119" t="s">
        <v>2853</v>
      </c>
      <c r="AI2119" t="s">
        <v>144</v>
      </c>
      <c r="AK2119" t="s">
        <v>51</v>
      </c>
      <c r="AN2119" t="s">
        <v>465</v>
      </c>
      <c r="AU2119"/>
      <c r="AV2119"/>
      <c r="AW2119"/>
      <c r="AX2119"/>
      <c r="BC2119" s="173"/>
      <c r="BD2119" s="173"/>
      <c r="BE2119" s="173"/>
      <c r="BF2119" s="173"/>
      <c r="BG2119" s="166"/>
      <c r="BH2119" s="166"/>
      <c r="BI2119" s="160"/>
      <c r="BJ2119" s="43">
        <f t="shared" si="191"/>
        <v>0</v>
      </c>
      <c r="BK2119" s="44"/>
      <c r="BL2119" s="44"/>
      <c r="BM2119" s="44"/>
      <c r="BN2119" s="44"/>
      <c r="BR2119" s="2" t="s">
        <v>10975</v>
      </c>
    </row>
    <row r="2120" spans="1:70" x14ac:dyDescent="0.2">
      <c r="A2120" t="s">
        <v>80</v>
      </c>
      <c r="B2120" t="s">
        <v>5821</v>
      </c>
      <c r="C2120" t="s">
        <v>81</v>
      </c>
      <c r="D2120" t="s">
        <v>82</v>
      </c>
      <c r="E2120" t="s">
        <v>83</v>
      </c>
      <c r="F2120" t="s">
        <v>34</v>
      </c>
      <c r="G2120" s="22">
        <v>16</v>
      </c>
      <c r="H2120" s="22">
        <v>16</v>
      </c>
      <c r="I2120" s="22">
        <f t="shared" si="192"/>
        <v>16</v>
      </c>
      <c r="J2120" s="22"/>
      <c r="K2120" s="90"/>
      <c r="L2120" s="90"/>
      <c r="M2120" s="2"/>
      <c r="N2120" t="s">
        <v>35</v>
      </c>
      <c r="O2120" t="s">
        <v>35</v>
      </c>
      <c r="P2120" t="s">
        <v>36</v>
      </c>
      <c r="Q2120" t="s">
        <v>5824</v>
      </c>
      <c r="U2120" s="2" t="s">
        <v>37</v>
      </c>
      <c r="V2120" t="s">
        <v>10450</v>
      </c>
      <c r="Y2120" s="90"/>
      <c r="Z2120" s="2">
        <v>5</v>
      </c>
      <c r="AA2120" s="22">
        <v>126</v>
      </c>
      <c r="AB2120" s="22"/>
      <c r="AC2120" s="22"/>
      <c r="AD2120" s="22"/>
      <c r="AE2120" s="22"/>
      <c r="AF2120" t="s">
        <v>10451</v>
      </c>
      <c r="AI2120" t="s">
        <v>144</v>
      </c>
      <c r="AK2120" t="s">
        <v>51</v>
      </c>
      <c r="AN2120" t="s">
        <v>465</v>
      </c>
      <c r="AU2120"/>
      <c r="AV2120"/>
      <c r="AW2120"/>
      <c r="AX2120"/>
      <c r="BC2120" s="173"/>
      <c r="BD2120" s="173"/>
      <c r="BE2120" s="173"/>
      <c r="BF2120" s="173"/>
      <c r="BG2120" s="166"/>
      <c r="BH2120" s="166"/>
      <c r="BI2120" s="160"/>
      <c r="BJ2120" s="43">
        <f t="shared" si="191"/>
        <v>0</v>
      </c>
      <c r="BK2120" s="44"/>
      <c r="BL2120" s="44"/>
      <c r="BM2120" s="44"/>
      <c r="BN2120" s="44"/>
      <c r="BR2120" s="2" t="s">
        <v>10975</v>
      </c>
    </row>
    <row r="2121" spans="1:70" x14ac:dyDescent="0.2">
      <c r="A2121" t="s">
        <v>80</v>
      </c>
      <c r="B2121" t="s">
        <v>5821</v>
      </c>
      <c r="C2121" t="s">
        <v>81</v>
      </c>
      <c r="D2121" t="s">
        <v>82</v>
      </c>
      <c r="E2121" t="s">
        <v>83</v>
      </c>
      <c r="F2121" t="s">
        <v>34</v>
      </c>
      <c r="G2121" s="22">
        <v>16</v>
      </c>
      <c r="H2121" s="22">
        <v>16</v>
      </c>
      <c r="I2121" s="22">
        <f t="shared" si="192"/>
        <v>16</v>
      </c>
      <c r="J2121" s="22"/>
      <c r="K2121" s="90"/>
      <c r="L2121" s="90"/>
      <c r="M2121" s="2"/>
      <c r="N2121" t="s">
        <v>35</v>
      </c>
      <c r="O2121" t="s">
        <v>35</v>
      </c>
      <c r="P2121" t="s">
        <v>36</v>
      </c>
      <c r="Q2121" t="s">
        <v>5827</v>
      </c>
      <c r="U2121" s="2" t="s">
        <v>37</v>
      </c>
      <c r="V2121" t="s">
        <v>10452</v>
      </c>
      <c r="Y2121" s="90"/>
      <c r="Z2121" s="2">
        <v>6</v>
      </c>
      <c r="AA2121" s="22">
        <v>188</v>
      </c>
      <c r="AB2121" s="22"/>
      <c r="AC2121" s="22"/>
      <c r="AD2121" s="22"/>
      <c r="AE2121" s="46" t="s">
        <v>10453</v>
      </c>
      <c r="AF2121" t="s">
        <v>10454</v>
      </c>
      <c r="AI2121" t="s">
        <v>1494</v>
      </c>
      <c r="AK2121" t="s">
        <v>51</v>
      </c>
      <c r="AN2121" t="s">
        <v>465</v>
      </c>
      <c r="AU2121" s="47">
        <v>124</v>
      </c>
      <c r="AV2121"/>
      <c r="AW2121" s="2">
        <f>AA2121</f>
        <v>188</v>
      </c>
      <c r="AX2121"/>
      <c r="BC2121" s="173"/>
      <c r="BD2121" s="173"/>
      <c r="BE2121" s="173"/>
      <c r="BF2121" s="173"/>
      <c r="BG2121" s="166"/>
      <c r="BH2121" s="166"/>
      <c r="BI2121" s="160"/>
      <c r="BJ2121" s="43">
        <f t="shared" si="191"/>
        <v>0</v>
      </c>
      <c r="BM2121" s="43">
        <f>BJ2121*AU2121/AW2121</f>
        <v>0</v>
      </c>
      <c r="BR2121" s="2" t="s">
        <v>10975</v>
      </c>
    </row>
    <row r="2122" spans="1:70" x14ac:dyDescent="0.2">
      <c r="A2122" t="s">
        <v>80</v>
      </c>
      <c r="B2122" t="s">
        <v>5821</v>
      </c>
      <c r="C2122" t="s">
        <v>81</v>
      </c>
      <c r="D2122" t="s">
        <v>82</v>
      </c>
      <c r="E2122" t="s">
        <v>83</v>
      </c>
      <c r="F2122" t="s">
        <v>34</v>
      </c>
      <c r="G2122" s="22">
        <v>16</v>
      </c>
      <c r="H2122" s="22">
        <v>16</v>
      </c>
      <c r="I2122" s="22">
        <f t="shared" si="192"/>
        <v>16</v>
      </c>
      <c r="J2122" s="22"/>
      <c r="K2122" s="90"/>
      <c r="L2122" s="90"/>
      <c r="M2122" s="2"/>
      <c r="N2122" t="s">
        <v>35</v>
      </c>
      <c r="O2122" t="s">
        <v>35</v>
      </c>
      <c r="P2122" t="s">
        <v>36</v>
      </c>
      <c r="Q2122" t="s">
        <v>5822</v>
      </c>
      <c r="U2122" s="2" t="s">
        <v>37</v>
      </c>
      <c r="V2122" t="s">
        <v>10455</v>
      </c>
      <c r="Y2122" s="90"/>
      <c r="Z2122" s="2">
        <v>5</v>
      </c>
      <c r="AA2122" s="22">
        <v>165</v>
      </c>
      <c r="AB2122" s="22"/>
      <c r="AC2122" s="22"/>
      <c r="AD2122" s="22"/>
      <c r="AE2122" s="46" t="s">
        <v>10453</v>
      </c>
      <c r="AF2122" t="s">
        <v>10456</v>
      </c>
      <c r="AI2122" t="s">
        <v>144</v>
      </c>
      <c r="AK2122" t="s">
        <v>51</v>
      </c>
      <c r="AN2122" t="s">
        <v>465</v>
      </c>
      <c r="AU2122" s="47">
        <v>121</v>
      </c>
      <c r="AV2122"/>
      <c r="AW2122" s="2">
        <f>AA2122</f>
        <v>165</v>
      </c>
      <c r="AX2122"/>
      <c r="BC2122" s="173"/>
      <c r="BD2122" s="173"/>
      <c r="BE2122" s="173"/>
      <c r="BF2122" s="173"/>
      <c r="BG2122" s="166"/>
      <c r="BH2122" s="166"/>
      <c r="BI2122" s="160"/>
      <c r="BJ2122" s="43">
        <f t="shared" si="191"/>
        <v>0</v>
      </c>
      <c r="BM2122" s="43">
        <f>BJ2122*AU2122/AW2122</f>
        <v>0</v>
      </c>
      <c r="BR2122" s="2" t="s">
        <v>10975</v>
      </c>
    </row>
    <row r="2123" spans="1:70" x14ac:dyDescent="0.2">
      <c r="A2123" t="s">
        <v>80</v>
      </c>
      <c r="B2123" t="s">
        <v>5843</v>
      </c>
      <c r="C2123" t="s">
        <v>81</v>
      </c>
      <c r="D2123" t="s">
        <v>82</v>
      </c>
      <c r="E2123" t="s">
        <v>83</v>
      </c>
      <c r="F2123" t="s">
        <v>34</v>
      </c>
      <c r="G2123" s="22">
        <v>16</v>
      </c>
      <c r="H2123" s="22">
        <v>16</v>
      </c>
      <c r="I2123" s="22">
        <f t="shared" si="192"/>
        <v>16</v>
      </c>
      <c r="J2123" s="22"/>
      <c r="K2123" s="90"/>
      <c r="L2123" s="90"/>
      <c r="M2123" s="2"/>
      <c r="N2123" t="s">
        <v>35</v>
      </c>
      <c r="O2123" t="s">
        <v>35</v>
      </c>
      <c r="P2123" t="s">
        <v>36</v>
      </c>
      <c r="Q2123" t="s">
        <v>5844</v>
      </c>
      <c r="U2123" s="2" t="s">
        <v>37</v>
      </c>
      <c r="V2123" t="s">
        <v>5845</v>
      </c>
      <c r="Y2123" s="90"/>
      <c r="Z2123" s="2">
        <v>3</v>
      </c>
      <c r="AA2123" s="22">
        <v>84</v>
      </c>
      <c r="AB2123" s="22"/>
      <c r="AC2123" s="22"/>
      <c r="AD2123" s="22"/>
      <c r="AE2123" s="22"/>
      <c r="AF2123" t="s">
        <v>541</v>
      </c>
      <c r="AI2123" t="s">
        <v>144</v>
      </c>
      <c r="AK2123" t="s">
        <v>51</v>
      </c>
      <c r="AN2123" t="s">
        <v>465</v>
      </c>
      <c r="AU2123"/>
      <c r="AV2123"/>
      <c r="AW2123"/>
      <c r="AX2123"/>
      <c r="BC2123" s="173"/>
      <c r="BD2123" s="173"/>
      <c r="BE2123" s="173"/>
      <c r="BF2123" s="173"/>
      <c r="BG2123" s="166"/>
      <c r="BH2123" s="166"/>
      <c r="BI2123" s="160"/>
      <c r="BJ2123" s="43">
        <f t="shared" si="191"/>
        <v>0</v>
      </c>
      <c r="BK2123" s="44"/>
      <c r="BL2123" s="44"/>
      <c r="BM2123" s="44"/>
      <c r="BN2123" s="44"/>
      <c r="BR2123" s="2" t="s">
        <v>10975</v>
      </c>
    </row>
    <row r="2124" spans="1:70" x14ac:dyDescent="0.2">
      <c r="A2124" t="s">
        <v>80</v>
      </c>
      <c r="B2124" t="s">
        <v>5843</v>
      </c>
      <c r="C2124" t="s">
        <v>81</v>
      </c>
      <c r="D2124" t="s">
        <v>82</v>
      </c>
      <c r="E2124" t="s">
        <v>83</v>
      </c>
      <c r="F2124" t="s">
        <v>34</v>
      </c>
      <c r="G2124" s="22">
        <v>16</v>
      </c>
      <c r="H2124" s="22">
        <v>16</v>
      </c>
      <c r="I2124" s="22">
        <f t="shared" si="192"/>
        <v>16</v>
      </c>
      <c r="J2124" s="22"/>
      <c r="K2124" s="90"/>
      <c r="L2124" s="90"/>
      <c r="M2124" s="2"/>
      <c r="N2124" t="s">
        <v>35</v>
      </c>
      <c r="O2124" t="s">
        <v>35</v>
      </c>
      <c r="P2124" t="s">
        <v>36</v>
      </c>
      <c r="Q2124" t="s">
        <v>5844</v>
      </c>
      <c r="U2124" s="2" t="s">
        <v>37</v>
      </c>
      <c r="V2124" t="s">
        <v>5846</v>
      </c>
      <c r="Y2124" s="90"/>
      <c r="Z2124" s="2">
        <v>3</v>
      </c>
      <c r="AA2124" s="22">
        <v>83</v>
      </c>
      <c r="AB2124" s="22"/>
      <c r="AC2124" s="22"/>
      <c r="AD2124" s="22"/>
      <c r="AE2124" s="22"/>
      <c r="AF2124" t="s">
        <v>545</v>
      </c>
      <c r="AI2124" t="s">
        <v>144</v>
      </c>
      <c r="AK2124" t="s">
        <v>51</v>
      </c>
      <c r="AN2124" t="s">
        <v>465</v>
      </c>
      <c r="AU2124"/>
      <c r="AV2124"/>
      <c r="AW2124"/>
      <c r="AX2124"/>
      <c r="BC2124" s="173"/>
      <c r="BD2124" s="173"/>
      <c r="BE2124" s="173"/>
      <c r="BF2124" s="173"/>
      <c r="BG2124" s="166"/>
      <c r="BH2124" s="166"/>
      <c r="BI2124" s="160"/>
      <c r="BJ2124" s="43">
        <f t="shared" si="191"/>
        <v>0</v>
      </c>
      <c r="BK2124" s="44"/>
      <c r="BL2124" s="44"/>
      <c r="BM2124" s="44"/>
      <c r="BN2124" s="44"/>
      <c r="BR2124" s="2" t="s">
        <v>10975</v>
      </c>
    </row>
    <row r="2125" spans="1:70" x14ac:dyDescent="0.2">
      <c r="A2125" t="s">
        <v>80</v>
      </c>
      <c r="B2125" t="s">
        <v>5843</v>
      </c>
      <c r="C2125" t="s">
        <v>81</v>
      </c>
      <c r="D2125" t="s">
        <v>82</v>
      </c>
      <c r="E2125" t="s">
        <v>83</v>
      </c>
      <c r="F2125" t="s">
        <v>34</v>
      </c>
      <c r="G2125" s="22">
        <v>16</v>
      </c>
      <c r="H2125" s="22">
        <v>16</v>
      </c>
      <c r="I2125" s="22">
        <f t="shared" si="192"/>
        <v>16</v>
      </c>
      <c r="J2125" s="22"/>
      <c r="K2125" s="90"/>
      <c r="L2125" s="90"/>
      <c r="M2125" s="2"/>
      <c r="N2125" t="s">
        <v>35</v>
      </c>
      <c r="O2125" t="s">
        <v>35</v>
      </c>
      <c r="P2125" t="s">
        <v>36</v>
      </c>
      <c r="Q2125" t="s">
        <v>5844</v>
      </c>
      <c r="U2125" s="2" t="s">
        <v>37</v>
      </c>
      <c r="V2125" t="s">
        <v>5848</v>
      </c>
      <c r="Y2125" s="90"/>
      <c r="Z2125" s="2">
        <v>4</v>
      </c>
      <c r="AA2125" s="22">
        <v>115</v>
      </c>
      <c r="AB2125" s="22"/>
      <c r="AC2125" s="22"/>
      <c r="AD2125" s="22"/>
      <c r="AE2125" s="121" t="s">
        <v>8830</v>
      </c>
      <c r="AF2125" t="s">
        <v>10457</v>
      </c>
      <c r="AI2125" t="s">
        <v>144</v>
      </c>
      <c r="AK2125" t="s">
        <v>51</v>
      </c>
      <c r="AN2125" t="s">
        <v>465</v>
      </c>
      <c r="AU2125"/>
      <c r="AV2125" s="47">
        <v>57</v>
      </c>
      <c r="AW2125" s="2">
        <f>AA2125</f>
        <v>115</v>
      </c>
      <c r="AX2125"/>
      <c r="BC2125" s="173"/>
      <c r="BD2125" s="173"/>
      <c r="BE2125" s="173"/>
      <c r="BF2125" s="173"/>
      <c r="BG2125" s="166"/>
      <c r="BH2125" s="166"/>
      <c r="BI2125" s="160"/>
      <c r="BJ2125" s="43">
        <f t="shared" si="191"/>
        <v>0</v>
      </c>
      <c r="BN2125" s="43">
        <f>BJ2125*AV2125/AW2125</f>
        <v>0</v>
      </c>
      <c r="BR2125" s="2" t="s">
        <v>10975</v>
      </c>
    </row>
    <row r="2126" spans="1:70" x14ac:dyDescent="0.2">
      <c r="A2126" t="s">
        <v>80</v>
      </c>
      <c r="B2126" t="s">
        <v>5843</v>
      </c>
      <c r="C2126" t="s">
        <v>81</v>
      </c>
      <c r="D2126" t="s">
        <v>82</v>
      </c>
      <c r="E2126" t="s">
        <v>83</v>
      </c>
      <c r="F2126" t="s">
        <v>34</v>
      </c>
      <c r="G2126" s="22">
        <v>16</v>
      </c>
      <c r="H2126" s="22">
        <v>16</v>
      </c>
      <c r="I2126" s="22">
        <f t="shared" si="192"/>
        <v>16</v>
      </c>
      <c r="J2126" s="22"/>
      <c r="K2126" s="90"/>
      <c r="L2126" s="90"/>
      <c r="M2126" s="2"/>
      <c r="N2126" t="s">
        <v>35</v>
      </c>
      <c r="O2126" t="s">
        <v>35</v>
      </c>
      <c r="P2126" t="s">
        <v>36</v>
      </c>
      <c r="Q2126" t="s">
        <v>5844</v>
      </c>
      <c r="U2126" s="2" t="s">
        <v>37</v>
      </c>
      <c r="V2126" t="s">
        <v>5849</v>
      </c>
      <c r="Y2126" s="90"/>
      <c r="Z2126" s="2">
        <v>3</v>
      </c>
      <c r="AA2126" s="22">
        <v>139</v>
      </c>
      <c r="AB2126" s="22"/>
      <c r="AC2126" s="22"/>
      <c r="AD2126" s="22"/>
      <c r="AE2126" s="22"/>
      <c r="AF2126" t="s">
        <v>10458</v>
      </c>
      <c r="AI2126" t="s">
        <v>144</v>
      </c>
      <c r="AK2126" t="s">
        <v>51</v>
      </c>
      <c r="AN2126" t="s">
        <v>465</v>
      </c>
      <c r="AU2126"/>
      <c r="AV2126"/>
      <c r="AW2126"/>
      <c r="AX2126"/>
      <c r="BC2126" s="173"/>
      <c r="BD2126" s="173"/>
      <c r="BE2126" s="173"/>
      <c r="BF2126" s="173"/>
      <c r="BG2126" s="166"/>
      <c r="BH2126" s="166"/>
      <c r="BI2126" s="160"/>
      <c r="BJ2126" s="43">
        <f t="shared" si="191"/>
        <v>0</v>
      </c>
      <c r="BK2126" s="44"/>
      <c r="BL2126" s="44"/>
      <c r="BM2126" s="44"/>
      <c r="BN2126" s="44"/>
      <c r="BR2126" s="2" t="s">
        <v>10975</v>
      </c>
    </row>
    <row r="2127" spans="1:70" x14ac:dyDescent="0.2">
      <c r="A2127" t="s">
        <v>80</v>
      </c>
      <c r="B2127" t="s">
        <v>5843</v>
      </c>
      <c r="C2127" t="s">
        <v>81</v>
      </c>
      <c r="D2127" t="s">
        <v>82</v>
      </c>
      <c r="E2127" t="s">
        <v>83</v>
      </c>
      <c r="F2127" t="s">
        <v>34</v>
      </c>
      <c r="G2127" s="22">
        <v>16</v>
      </c>
      <c r="H2127" s="22">
        <v>16</v>
      </c>
      <c r="I2127" s="22">
        <f t="shared" si="192"/>
        <v>16</v>
      </c>
      <c r="J2127" s="22"/>
      <c r="K2127" s="90"/>
      <c r="L2127" s="90"/>
      <c r="M2127" s="2"/>
      <c r="N2127" t="s">
        <v>35</v>
      </c>
      <c r="O2127" t="s">
        <v>35</v>
      </c>
      <c r="P2127" t="s">
        <v>36</v>
      </c>
      <c r="Q2127" t="s">
        <v>5844</v>
      </c>
      <c r="U2127" s="2" t="s">
        <v>37</v>
      </c>
      <c r="V2127" t="s">
        <v>5850</v>
      </c>
      <c r="Y2127" s="90"/>
      <c r="Z2127" s="2">
        <v>2</v>
      </c>
      <c r="AA2127" s="22">
        <v>97</v>
      </c>
      <c r="AB2127" s="22"/>
      <c r="AC2127" s="22"/>
      <c r="AD2127" s="22"/>
      <c r="AE2127" s="46" t="s">
        <v>8830</v>
      </c>
      <c r="AF2127" t="s">
        <v>10459</v>
      </c>
      <c r="AI2127" t="s">
        <v>6143</v>
      </c>
      <c r="AK2127" t="s">
        <v>51</v>
      </c>
      <c r="AN2127" t="s">
        <v>465</v>
      </c>
      <c r="AU2127"/>
      <c r="AV2127" s="47">
        <v>65</v>
      </c>
      <c r="AW2127" s="2">
        <f>AA2127</f>
        <v>97</v>
      </c>
      <c r="AX2127"/>
      <c r="BC2127" s="173"/>
      <c r="BD2127" s="173"/>
      <c r="BE2127" s="173"/>
      <c r="BF2127" s="173"/>
      <c r="BG2127" s="166"/>
      <c r="BH2127" s="166"/>
      <c r="BI2127" s="160"/>
      <c r="BJ2127" s="43">
        <f t="shared" si="191"/>
        <v>0</v>
      </c>
      <c r="BN2127" s="43">
        <f>BJ2127*AV2127/AW2127</f>
        <v>0</v>
      </c>
      <c r="BR2127" s="2" t="s">
        <v>10975</v>
      </c>
    </row>
    <row r="2128" spans="1:70" x14ac:dyDescent="0.2">
      <c r="A2128" t="s">
        <v>80</v>
      </c>
      <c r="B2128" t="s">
        <v>5853</v>
      </c>
      <c r="C2128" t="s">
        <v>81</v>
      </c>
      <c r="D2128" t="s">
        <v>82</v>
      </c>
      <c r="E2128" t="s">
        <v>83</v>
      </c>
      <c r="F2128" t="s">
        <v>34</v>
      </c>
      <c r="G2128" s="22">
        <v>16</v>
      </c>
      <c r="H2128" s="22">
        <v>16</v>
      </c>
      <c r="I2128" s="22">
        <f t="shared" si="192"/>
        <v>16</v>
      </c>
      <c r="J2128" s="22"/>
      <c r="K2128" s="90"/>
      <c r="L2128" s="90"/>
      <c r="M2128" s="2"/>
      <c r="N2128" t="s">
        <v>35</v>
      </c>
      <c r="O2128" t="s">
        <v>35</v>
      </c>
      <c r="P2128" t="s">
        <v>36</v>
      </c>
      <c r="Q2128" t="s">
        <v>5854</v>
      </c>
      <c r="U2128" s="2" t="s">
        <v>37</v>
      </c>
      <c r="V2128" t="s">
        <v>5855</v>
      </c>
      <c r="Y2128" s="90"/>
      <c r="Z2128" s="2">
        <v>3</v>
      </c>
      <c r="AA2128" s="22">
        <v>90</v>
      </c>
      <c r="AB2128" s="22"/>
      <c r="AC2128" s="22"/>
      <c r="AD2128" s="22"/>
      <c r="AE2128" s="22"/>
      <c r="AF2128" t="s">
        <v>332</v>
      </c>
      <c r="AI2128" t="s">
        <v>144</v>
      </c>
      <c r="AK2128" t="s">
        <v>51</v>
      </c>
      <c r="AN2128" t="s">
        <v>465</v>
      </c>
      <c r="AU2128"/>
      <c r="AV2128"/>
      <c r="AW2128"/>
      <c r="AX2128"/>
      <c r="BC2128" s="173"/>
      <c r="BD2128" s="173"/>
      <c r="BE2128" s="173"/>
      <c r="BF2128" s="173"/>
      <c r="BG2128" s="166"/>
      <c r="BH2128" s="166"/>
      <c r="BI2128" s="160"/>
      <c r="BJ2128" s="43">
        <f t="shared" si="191"/>
        <v>0</v>
      </c>
      <c r="BK2128" s="44"/>
      <c r="BL2128" s="44"/>
      <c r="BM2128" s="44"/>
      <c r="BN2128" s="44"/>
      <c r="BR2128" s="2" t="s">
        <v>10975</v>
      </c>
    </row>
    <row r="2129" spans="1:70" x14ac:dyDescent="0.2">
      <c r="A2129" t="s">
        <v>80</v>
      </c>
      <c r="B2129" t="s">
        <v>5853</v>
      </c>
      <c r="C2129" t="s">
        <v>81</v>
      </c>
      <c r="D2129" t="s">
        <v>82</v>
      </c>
      <c r="E2129" t="s">
        <v>83</v>
      </c>
      <c r="F2129" t="s">
        <v>34</v>
      </c>
      <c r="G2129" s="22">
        <v>16</v>
      </c>
      <c r="H2129" s="22">
        <v>16</v>
      </c>
      <c r="I2129" s="22">
        <f t="shared" si="192"/>
        <v>16</v>
      </c>
      <c r="J2129" s="22"/>
      <c r="K2129" s="90"/>
      <c r="L2129" s="90"/>
      <c r="M2129" s="2"/>
      <c r="N2129" t="s">
        <v>35</v>
      </c>
      <c r="O2129" t="s">
        <v>35</v>
      </c>
      <c r="P2129" t="s">
        <v>36</v>
      </c>
      <c r="Q2129" t="s">
        <v>5854</v>
      </c>
      <c r="U2129" s="2" t="s">
        <v>37</v>
      </c>
      <c r="V2129" t="s">
        <v>5856</v>
      </c>
      <c r="Y2129" s="90"/>
      <c r="Z2129" s="2">
        <v>3</v>
      </c>
      <c r="AA2129" s="22">
        <v>83</v>
      </c>
      <c r="AB2129" s="22"/>
      <c r="AC2129" s="22"/>
      <c r="AD2129" s="22"/>
      <c r="AE2129" s="22"/>
      <c r="AF2129" t="s">
        <v>4508</v>
      </c>
      <c r="AI2129" t="s">
        <v>144</v>
      </c>
      <c r="AK2129" t="s">
        <v>51</v>
      </c>
      <c r="AN2129" t="s">
        <v>465</v>
      </c>
      <c r="AU2129"/>
      <c r="AV2129"/>
      <c r="AW2129"/>
      <c r="AX2129"/>
      <c r="BC2129" s="173"/>
      <c r="BD2129" s="173"/>
      <c r="BE2129" s="173"/>
      <c r="BF2129" s="173"/>
      <c r="BG2129" s="166"/>
      <c r="BH2129" s="166"/>
      <c r="BI2129" s="160"/>
      <c r="BJ2129" s="43">
        <f t="shared" si="191"/>
        <v>0</v>
      </c>
      <c r="BK2129" s="44"/>
      <c r="BL2129" s="44"/>
      <c r="BM2129" s="44"/>
      <c r="BN2129" s="44"/>
      <c r="BR2129" s="2" t="s">
        <v>10975</v>
      </c>
    </row>
    <row r="2130" spans="1:70" s="56" customFormat="1" x14ac:dyDescent="0.2">
      <c r="A2130" s="56" t="s">
        <v>80</v>
      </c>
      <c r="B2130" s="56" t="s">
        <v>5860</v>
      </c>
      <c r="C2130" s="56" t="s">
        <v>81</v>
      </c>
      <c r="D2130" t="s">
        <v>82</v>
      </c>
      <c r="E2130" t="s">
        <v>83</v>
      </c>
      <c r="F2130" t="s">
        <v>34</v>
      </c>
      <c r="G2130" s="58">
        <v>16</v>
      </c>
      <c r="H2130" s="58">
        <v>16</v>
      </c>
      <c r="I2130" s="50"/>
      <c r="J2130" s="52"/>
      <c r="K2130" s="153"/>
      <c r="L2130" s="153"/>
      <c r="M2130" s="154"/>
      <c r="N2130" t="s">
        <v>35</v>
      </c>
      <c r="O2130" t="s">
        <v>35</v>
      </c>
      <c r="P2130" s="56" t="s">
        <v>36</v>
      </c>
      <c r="Q2130" s="56" t="s">
        <v>5861</v>
      </c>
      <c r="U2130" s="154" t="s">
        <v>37</v>
      </c>
      <c r="V2130" s="56" t="s">
        <v>10460</v>
      </c>
      <c r="W2130"/>
      <c r="Y2130" s="90"/>
      <c r="Z2130" s="154">
        <v>1</v>
      </c>
      <c r="AA2130" s="58">
        <v>30</v>
      </c>
      <c r="AB2130" s="52">
        <f>AA2130</f>
        <v>30</v>
      </c>
      <c r="AC2130" s="73">
        <v>3</v>
      </c>
      <c r="AD2130" s="53">
        <v>1</v>
      </c>
      <c r="AE2130" s="58"/>
      <c r="AF2130" s="56" t="s">
        <v>10973</v>
      </c>
      <c r="AG2130" s="49"/>
      <c r="AH2130" s="49"/>
      <c r="AI2130" s="56" t="s">
        <v>144</v>
      </c>
      <c r="AJ2130"/>
      <c r="AK2130" t="s">
        <v>51</v>
      </c>
      <c r="AL2130"/>
      <c r="AM2130"/>
      <c r="AN2130" t="s">
        <v>1403</v>
      </c>
      <c r="AO2130"/>
      <c r="AP2130"/>
      <c r="AQ2130"/>
      <c r="AR2130"/>
      <c r="AY2130" s="43"/>
      <c r="AZ2130" s="43"/>
      <c r="BA2130" s="55"/>
      <c r="BB2130" s="55"/>
      <c r="BC2130" s="173"/>
      <c r="BD2130" s="173"/>
      <c r="BE2130" s="173"/>
      <c r="BF2130" s="173"/>
      <c r="BG2130" s="167"/>
      <c r="BH2130" s="167"/>
      <c r="BI2130" s="160"/>
      <c r="BJ2130" s="155">
        <f t="shared" si="191"/>
        <v>0</v>
      </c>
      <c r="BK2130" s="156"/>
      <c r="BL2130" s="156"/>
      <c r="BM2130" s="156"/>
      <c r="BN2130" s="156"/>
      <c r="BO2130" s="154"/>
      <c r="BP2130" s="102" t="s">
        <v>9806</v>
      </c>
      <c r="BR2130" s="2" t="s">
        <v>10975</v>
      </c>
    </row>
    <row r="2131" spans="1:70" s="56" customFormat="1" x14ac:dyDescent="0.2">
      <c r="A2131" s="56" t="s">
        <v>80</v>
      </c>
      <c r="B2131" s="56" t="s">
        <v>5864</v>
      </c>
      <c r="C2131" s="56" t="s">
        <v>81</v>
      </c>
      <c r="D2131" t="s">
        <v>82</v>
      </c>
      <c r="E2131" t="s">
        <v>83</v>
      </c>
      <c r="F2131" t="s">
        <v>34</v>
      </c>
      <c r="G2131" s="58">
        <v>16</v>
      </c>
      <c r="H2131" s="58">
        <v>16</v>
      </c>
      <c r="I2131" s="50"/>
      <c r="J2131" s="52"/>
      <c r="K2131" s="153"/>
      <c r="L2131" s="153"/>
      <c r="M2131" s="154"/>
      <c r="N2131" t="s">
        <v>35</v>
      </c>
      <c r="O2131" t="s">
        <v>35</v>
      </c>
      <c r="P2131" s="56" t="s">
        <v>36</v>
      </c>
      <c r="Q2131" s="56" t="s">
        <v>5854</v>
      </c>
      <c r="U2131" s="154" t="s">
        <v>37</v>
      </c>
      <c r="V2131" s="56" t="s">
        <v>10461</v>
      </c>
      <c r="W2131"/>
      <c r="Y2131" s="90"/>
      <c r="Z2131" s="154">
        <v>2</v>
      </c>
      <c r="AA2131" s="58">
        <v>67</v>
      </c>
      <c r="AB2131" s="52">
        <f>AA2131</f>
        <v>67</v>
      </c>
      <c r="AC2131" s="52">
        <v>2</v>
      </c>
      <c r="AD2131" s="53">
        <v>1.5</v>
      </c>
      <c r="AE2131" s="58"/>
      <c r="AF2131" s="56" t="s">
        <v>1787</v>
      </c>
      <c r="AG2131" s="49"/>
      <c r="AH2131" s="49"/>
      <c r="AI2131" s="56" t="s">
        <v>144</v>
      </c>
      <c r="AJ2131"/>
      <c r="AK2131" t="s">
        <v>51</v>
      </c>
      <c r="AL2131"/>
      <c r="AM2131"/>
      <c r="AN2131" t="s">
        <v>1403</v>
      </c>
      <c r="AO2131"/>
      <c r="AP2131"/>
      <c r="AQ2131"/>
      <c r="AR2131"/>
      <c r="AY2131" s="43"/>
      <c r="AZ2131" s="43"/>
      <c r="BA2131" s="55"/>
      <c r="BB2131" s="55"/>
      <c r="BC2131" s="173"/>
      <c r="BD2131" s="173"/>
      <c r="BE2131" s="173"/>
      <c r="BF2131" s="173"/>
      <c r="BG2131" s="167"/>
      <c r="BH2131" s="167"/>
      <c r="BI2131" s="160"/>
      <c r="BJ2131" s="155">
        <f t="shared" si="191"/>
        <v>0</v>
      </c>
      <c r="BK2131" s="156"/>
      <c r="BL2131" s="156"/>
      <c r="BM2131" s="156"/>
      <c r="BN2131" s="156"/>
      <c r="BO2131" s="154"/>
      <c r="BP2131" s="102" t="s">
        <v>9806</v>
      </c>
      <c r="BR2131" s="2" t="s">
        <v>10975</v>
      </c>
    </row>
    <row r="2132" spans="1:70" x14ac:dyDescent="0.2">
      <c r="A2132" t="s">
        <v>80</v>
      </c>
      <c r="B2132" t="s">
        <v>5867</v>
      </c>
      <c r="C2132" t="s">
        <v>81</v>
      </c>
      <c r="D2132" t="s">
        <v>82</v>
      </c>
      <c r="E2132" t="s">
        <v>83</v>
      </c>
      <c r="F2132" t="s">
        <v>34</v>
      </c>
      <c r="G2132" s="22">
        <v>16</v>
      </c>
      <c r="H2132" s="22">
        <v>16</v>
      </c>
      <c r="I2132" s="22">
        <f t="shared" si="192"/>
        <v>16</v>
      </c>
      <c r="J2132" s="22"/>
      <c r="K2132" s="90"/>
      <c r="L2132" s="90"/>
      <c r="M2132" s="2"/>
      <c r="N2132" t="s">
        <v>35</v>
      </c>
      <c r="O2132" t="s">
        <v>35</v>
      </c>
      <c r="P2132" t="s">
        <v>36</v>
      </c>
      <c r="Q2132" t="s">
        <v>1315</v>
      </c>
      <c r="U2132" s="2" t="s">
        <v>37</v>
      </c>
      <c r="V2132" t="s">
        <v>5868</v>
      </c>
      <c r="Y2132" s="90"/>
      <c r="Z2132" s="2">
        <v>3</v>
      </c>
      <c r="AA2132" s="22">
        <v>96</v>
      </c>
      <c r="AB2132" s="22"/>
      <c r="AC2132" s="22"/>
      <c r="AD2132" s="22"/>
      <c r="AE2132" s="22"/>
      <c r="AF2132" t="s">
        <v>10462</v>
      </c>
      <c r="AI2132" t="s">
        <v>144</v>
      </c>
      <c r="AK2132" t="s">
        <v>51</v>
      </c>
      <c r="AN2132" t="s">
        <v>465</v>
      </c>
      <c r="AU2132"/>
      <c r="AV2132"/>
      <c r="AW2132"/>
      <c r="AX2132"/>
      <c r="BC2132" s="173"/>
      <c r="BD2132" s="173"/>
      <c r="BE2132" s="173"/>
      <c r="BF2132" s="173"/>
      <c r="BG2132" s="166"/>
      <c r="BH2132" s="166"/>
      <c r="BI2132" s="160"/>
      <c r="BJ2132" s="43">
        <f t="shared" si="191"/>
        <v>0</v>
      </c>
      <c r="BK2132" s="44"/>
      <c r="BL2132" s="44"/>
      <c r="BM2132" s="44"/>
      <c r="BN2132" s="44"/>
      <c r="BR2132" s="2" t="s">
        <v>10975</v>
      </c>
    </row>
    <row r="2133" spans="1:70" x14ac:dyDescent="0.2">
      <c r="A2133" t="s">
        <v>80</v>
      </c>
      <c r="B2133" t="s">
        <v>5869</v>
      </c>
      <c r="C2133" t="s">
        <v>81</v>
      </c>
      <c r="D2133" t="s">
        <v>82</v>
      </c>
      <c r="E2133" t="s">
        <v>83</v>
      </c>
      <c r="F2133" t="s">
        <v>34</v>
      </c>
      <c r="G2133" s="22">
        <v>16</v>
      </c>
      <c r="H2133" s="22">
        <v>16</v>
      </c>
      <c r="I2133" s="22">
        <f t="shared" si="192"/>
        <v>16</v>
      </c>
      <c r="J2133" s="22"/>
      <c r="K2133" s="90"/>
      <c r="L2133" s="90"/>
      <c r="M2133" s="2"/>
      <c r="N2133" t="s">
        <v>35</v>
      </c>
      <c r="O2133" t="s">
        <v>35</v>
      </c>
      <c r="P2133" t="s">
        <v>36</v>
      </c>
      <c r="Q2133" t="s">
        <v>1334</v>
      </c>
      <c r="U2133" s="2" t="s">
        <v>37</v>
      </c>
      <c r="V2133" t="s">
        <v>5871</v>
      </c>
      <c r="Y2133" s="90"/>
      <c r="Z2133" s="2">
        <v>2</v>
      </c>
      <c r="AA2133" s="22">
        <v>52</v>
      </c>
      <c r="AB2133" s="22"/>
      <c r="AC2133" s="22"/>
      <c r="AD2133" s="22"/>
      <c r="AE2133" s="22"/>
      <c r="AF2133" t="s">
        <v>1163</v>
      </c>
      <c r="AI2133" t="s">
        <v>144</v>
      </c>
      <c r="AK2133" t="s">
        <v>51</v>
      </c>
      <c r="AN2133" t="s">
        <v>465</v>
      </c>
      <c r="AU2133"/>
      <c r="AV2133"/>
      <c r="AW2133"/>
      <c r="AX2133"/>
      <c r="BC2133" s="173"/>
      <c r="BD2133" s="173"/>
      <c r="BE2133" s="173"/>
      <c r="BF2133" s="173"/>
      <c r="BG2133" s="166"/>
      <c r="BH2133" s="166"/>
      <c r="BI2133" s="160"/>
      <c r="BJ2133" s="43">
        <f t="shared" si="191"/>
        <v>0</v>
      </c>
      <c r="BK2133" s="44"/>
      <c r="BL2133" s="44"/>
      <c r="BM2133" s="44"/>
      <c r="BN2133" s="44"/>
      <c r="BR2133" s="2" t="s">
        <v>10975</v>
      </c>
    </row>
    <row r="2134" spans="1:70" x14ac:dyDescent="0.2">
      <c r="A2134" t="s">
        <v>80</v>
      </c>
      <c r="B2134" t="s">
        <v>10463</v>
      </c>
      <c r="C2134" t="s">
        <v>31</v>
      </c>
      <c r="D2134" t="s">
        <v>32</v>
      </c>
      <c r="E2134" t="s">
        <v>33</v>
      </c>
      <c r="F2134" t="s">
        <v>34</v>
      </c>
      <c r="G2134" s="22">
        <v>16</v>
      </c>
      <c r="H2134" s="22">
        <v>16</v>
      </c>
      <c r="I2134" s="22">
        <f t="shared" si="192"/>
        <v>16</v>
      </c>
      <c r="J2134" s="22"/>
      <c r="K2134" s="90"/>
      <c r="L2134" s="90"/>
      <c r="M2134" s="2"/>
      <c r="N2134" t="s">
        <v>35</v>
      </c>
      <c r="O2134" t="s">
        <v>35</v>
      </c>
      <c r="P2134" t="s">
        <v>36</v>
      </c>
      <c r="Q2134" t="s">
        <v>5854</v>
      </c>
      <c r="U2134" s="2" t="s">
        <v>37</v>
      </c>
      <c r="V2134" t="s">
        <v>10464</v>
      </c>
      <c r="Y2134" s="90"/>
      <c r="Z2134" s="2">
        <v>166</v>
      </c>
      <c r="AA2134" s="22">
        <v>66</v>
      </c>
      <c r="AB2134" s="22"/>
      <c r="AC2134" s="22"/>
      <c r="AD2134" s="22"/>
      <c r="AE2134" s="22"/>
      <c r="AI2134" t="s">
        <v>287</v>
      </c>
      <c r="AK2134" t="s">
        <v>51</v>
      </c>
      <c r="AU2134"/>
      <c r="AV2134"/>
      <c r="AW2134"/>
      <c r="AX2134"/>
      <c r="BC2134" s="173"/>
      <c r="BD2134" s="173"/>
      <c r="BE2134" s="173"/>
      <c r="BF2134" s="173"/>
      <c r="BG2134" s="166"/>
      <c r="BH2134" s="166"/>
      <c r="BI2134" s="160"/>
      <c r="BJ2134" s="43">
        <f t="shared" si="191"/>
        <v>0</v>
      </c>
      <c r="BK2134" s="44"/>
      <c r="BL2134" s="44"/>
      <c r="BM2134" s="44"/>
      <c r="BN2134" s="44"/>
      <c r="BR2134" s="2" t="s">
        <v>10975</v>
      </c>
    </row>
    <row r="2135" spans="1:70" x14ac:dyDescent="0.2">
      <c r="A2135" t="s">
        <v>80</v>
      </c>
      <c r="B2135" t="s">
        <v>10465</v>
      </c>
      <c r="C2135" t="s">
        <v>31</v>
      </c>
      <c r="D2135" t="s">
        <v>32</v>
      </c>
      <c r="E2135" t="s">
        <v>33</v>
      </c>
      <c r="F2135" t="s">
        <v>34</v>
      </c>
      <c r="G2135" s="22">
        <v>16</v>
      </c>
      <c r="H2135" s="22">
        <v>16</v>
      </c>
      <c r="I2135" s="22">
        <f t="shared" si="192"/>
        <v>16</v>
      </c>
      <c r="J2135" s="22"/>
      <c r="K2135" s="90"/>
      <c r="L2135" s="90"/>
      <c r="M2135" s="2"/>
      <c r="N2135" t="s">
        <v>35</v>
      </c>
      <c r="O2135" t="s">
        <v>35</v>
      </c>
      <c r="P2135" t="s">
        <v>36</v>
      </c>
      <c r="Q2135" t="s">
        <v>10466</v>
      </c>
      <c r="U2135" s="2" t="s">
        <v>37</v>
      </c>
      <c r="V2135" t="s">
        <v>10467</v>
      </c>
      <c r="Y2135" s="90"/>
      <c r="Z2135" s="2">
        <v>182</v>
      </c>
      <c r="AA2135" s="22">
        <v>54</v>
      </c>
      <c r="AB2135" s="22"/>
      <c r="AC2135" s="22"/>
      <c r="AD2135" s="22"/>
      <c r="AE2135" s="22"/>
      <c r="AI2135" t="s">
        <v>287</v>
      </c>
      <c r="AK2135" t="s">
        <v>51</v>
      </c>
      <c r="AU2135"/>
      <c r="AV2135"/>
      <c r="AW2135"/>
      <c r="AX2135"/>
      <c r="BC2135" s="173"/>
      <c r="BD2135" s="173"/>
      <c r="BE2135" s="173"/>
      <c r="BF2135" s="173"/>
      <c r="BG2135" s="166"/>
      <c r="BH2135" s="166"/>
      <c r="BI2135" s="160"/>
      <c r="BJ2135" s="43">
        <f t="shared" si="191"/>
        <v>0</v>
      </c>
      <c r="BK2135" s="44"/>
      <c r="BL2135" s="44"/>
      <c r="BM2135" s="44"/>
      <c r="BN2135" s="44"/>
      <c r="BR2135" s="2" t="s">
        <v>10975</v>
      </c>
    </row>
    <row r="2136" spans="1:70" x14ac:dyDescent="0.2">
      <c r="A2136" t="s">
        <v>80</v>
      </c>
      <c r="B2136" t="s">
        <v>10468</v>
      </c>
      <c r="C2136" t="s">
        <v>31</v>
      </c>
      <c r="D2136" t="s">
        <v>32</v>
      </c>
      <c r="E2136" t="s">
        <v>33</v>
      </c>
      <c r="F2136" t="s">
        <v>34</v>
      </c>
      <c r="G2136" s="22">
        <v>16</v>
      </c>
      <c r="H2136" s="22">
        <v>16</v>
      </c>
      <c r="I2136" s="22">
        <f t="shared" si="192"/>
        <v>16</v>
      </c>
      <c r="J2136" s="22"/>
      <c r="K2136" s="90"/>
      <c r="L2136" s="90"/>
      <c r="M2136" s="2"/>
      <c r="N2136" t="s">
        <v>10469</v>
      </c>
      <c r="O2136" t="s">
        <v>35</v>
      </c>
      <c r="P2136" t="s">
        <v>36</v>
      </c>
      <c r="Q2136" t="s">
        <v>5824</v>
      </c>
      <c r="U2136" s="2" t="s">
        <v>37</v>
      </c>
      <c r="V2136" t="s">
        <v>10470</v>
      </c>
      <c r="Y2136" s="90"/>
      <c r="Z2136" s="2">
        <v>327</v>
      </c>
      <c r="AA2136" s="22">
        <v>91</v>
      </c>
      <c r="AB2136" s="22"/>
      <c r="AC2136" s="22"/>
      <c r="AD2136" s="22"/>
      <c r="AE2136" s="22"/>
      <c r="AI2136" t="s">
        <v>287</v>
      </c>
      <c r="AK2136" t="s">
        <v>184</v>
      </c>
      <c r="AU2136"/>
      <c r="AV2136"/>
      <c r="AW2136"/>
      <c r="AX2136"/>
      <c r="BC2136" s="173"/>
      <c r="BD2136" s="173"/>
      <c r="BE2136" s="173"/>
      <c r="BF2136" s="173"/>
      <c r="BG2136" s="166"/>
      <c r="BH2136" s="166"/>
      <c r="BI2136" s="160"/>
      <c r="BJ2136" s="43">
        <f t="shared" si="191"/>
        <v>0</v>
      </c>
      <c r="BK2136" s="44"/>
      <c r="BL2136" s="44"/>
      <c r="BM2136" s="44"/>
      <c r="BN2136" s="44"/>
      <c r="BR2136" s="2" t="s">
        <v>10975</v>
      </c>
    </row>
    <row r="2137" spans="1:70" x14ac:dyDescent="0.2">
      <c r="A2137" t="s">
        <v>80</v>
      </c>
      <c r="B2137" t="s">
        <v>6416</v>
      </c>
      <c r="C2137" t="s">
        <v>31</v>
      </c>
      <c r="D2137" t="s">
        <v>32</v>
      </c>
      <c r="E2137" t="s">
        <v>33</v>
      </c>
      <c r="F2137" t="s">
        <v>43</v>
      </c>
      <c r="G2137" s="22">
        <v>32</v>
      </c>
      <c r="H2137" s="22">
        <v>32</v>
      </c>
      <c r="I2137" s="22">
        <f t="shared" si="192"/>
        <v>32</v>
      </c>
      <c r="J2137" s="22"/>
      <c r="K2137" s="90"/>
      <c r="L2137" s="90"/>
      <c r="M2137" s="2"/>
      <c r="N2137" t="s">
        <v>35</v>
      </c>
      <c r="O2137" t="s">
        <v>35</v>
      </c>
      <c r="P2137" t="s">
        <v>36</v>
      </c>
      <c r="Q2137" t="s">
        <v>6417</v>
      </c>
      <c r="U2137" s="2" t="s">
        <v>37</v>
      </c>
      <c r="V2137" t="s">
        <v>6418</v>
      </c>
      <c r="Y2137" s="90"/>
      <c r="Z2137" s="2">
        <v>227</v>
      </c>
      <c r="AA2137" s="22">
        <v>26</v>
      </c>
      <c r="AB2137" s="22"/>
      <c r="AC2137" s="22"/>
      <c r="AD2137" s="22"/>
      <c r="AE2137" s="22"/>
      <c r="AI2137" t="s">
        <v>79</v>
      </c>
      <c r="AK2137" t="s">
        <v>44</v>
      </c>
      <c r="AU2137"/>
      <c r="AV2137"/>
      <c r="AW2137"/>
      <c r="AX2137"/>
      <c r="BC2137" s="173"/>
      <c r="BD2137" s="173"/>
      <c r="BE2137" s="173"/>
      <c r="BF2137" s="173"/>
      <c r="BG2137" s="166"/>
      <c r="BH2137" s="166"/>
      <c r="BI2137" s="160"/>
      <c r="BJ2137" s="43">
        <f t="shared" si="191"/>
        <v>0</v>
      </c>
      <c r="BK2137" s="44"/>
      <c r="BL2137" s="44"/>
      <c r="BM2137" s="44"/>
      <c r="BN2137" s="44"/>
      <c r="BR2137" s="2" t="s">
        <v>10975</v>
      </c>
    </row>
    <row r="2138" spans="1:70" x14ac:dyDescent="0.2">
      <c r="A2138" t="s">
        <v>80</v>
      </c>
      <c r="B2138" t="s">
        <v>10471</v>
      </c>
      <c r="C2138" t="s">
        <v>31</v>
      </c>
      <c r="D2138" t="s">
        <v>32</v>
      </c>
      <c r="E2138" t="s">
        <v>33</v>
      </c>
      <c r="F2138" t="s">
        <v>43</v>
      </c>
      <c r="G2138" s="22">
        <v>32</v>
      </c>
      <c r="H2138" s="22">
        <v>32</v>
      </c>
      <c r="I2138" s="22">
        <f t="shared" si="192"/>
        <v>32</v>
      </c>
      <c r="J2138" s="22"/>
      <c r="K2138" s="90"/>
      <c r="L2138" s="90"/>
      <c r="M2138" s="2"/>
      <c r="N2138" t="s">
        <v>35</v>
      </c>
      <c r="O2138" t="s">
        <v>35</v>
      </c>
      <c r="P2138" t="s">
        <v>36</v>
      </c>
      <c r="Q2138" t="s">
        <v>10414</v>
      </c>
      <c r="U2138" s="2" t="s">
        <v>37</v>
      </c>
      <c r="V2138" t="s">
        <v>10472</v>
      </c>
      <c r="W2138" t="s">
        <v>10416</v>
      </c>
      <c r="Y2138" s="90"/>
      <c r="Z2138" s="2">
        <v>182</v>
      </c>
      <c r="AA2138" s="22">
        <v>100</v>
      </c>
      <c r="AB2138" s="22"/>
      <c r="AC2138" s="22"/>
      <c r="AD2138" s="22"/>
      <c r="AE2138" s="22"/>
      <c r="AI2138" t="s">
        <v>79</v>
      </c>
      <c r="AK2138" t="s">
        <v>44</v>
      </c>
      <c r="AU2138"/>
      <c r="AV2138"/>
      <c r="AW2138"/>
      <c r="AX2138"/>
      <c r="BC2138" s="173"/>
      <c r="BD2138" s="173"/>
      <c r="BE2138" s="173"/>
      <c r="BF2138" s="173"/>
      <c r="BG2138" s="166"/>
      <c r="BH2138" s="166"/>
      <c r="BI2138" s="160"/>
      <c r="BJ2138" s="43">
        <f t="shared" si="191"/>
        <v>0</v>
      </c>
      <c r="BK2138" s="44"/>
      <c r="BL2138" s="44"/>
      <c r="BM2138" s="44"/>
      <c r="BN2138" s="44"/>
      <c r="BR2138" s="2" t="s">
        <v>10975</v>
      </c>
    </row>
    <row r="2139" spans="1:70" x14ac:dyDescent="0.2">
      <c r="A2139" t="s">
        <v>767</v>
      </c>
      <c r="B2139" t="s">
        <v>10473</v>
      </c>
      <c r="C2139" t="s">
        <v>41</v>
      </c>
      <c r="D2139" t="s">
        <v>72</v>
      </c>
      <c r="E2139" t="s">
        <v>83</v>
      </c>
      <c r="F2139" t="s">
        <v>43</v>
      </c>
      <c r="G2139" s="22">
        <v>32</v>
      </c>
      <c r="H2139" s="134">
        <v>32</v>
      </c>
      <c r="I2139" s="134">
        <v>32</v>
      </c>
      <c r="J2139" s="22"/>
      <c r="K2139" s="90"/>
      <c r="L2139" s="149"/>
      <c r="M2139" s="104"/>
      <c r="N2139" t="s">
        <v>60</v>
      </c>
      <c r="O2139" t="s">
        <v>35</v>
      </c>
      <c r="P2139" t="s">
        <v>36</v>
      </c>
      <c r="Q2139" t="s">
        <v>763</v>
      </c>
      <c r="U2139" s="2" t="s">
        <v>37</v>
      </c>
      <c r="V2139" t="s">
        <v>10474</v>
      </c>
      <c r="X2139" s="50">
        <v>50</v>
      </c>
      <c r="Y2139" s="90"/>
      <c r="Z2139" s="2">
        <v>2</v>
      </c>
      <c r="AA2139" s="51">
        <f t="shared" ref="AA2139:AA2202" si="193">IF(OR(X2139&lt;=80,Z2139&lt;4),ROUND(X2139*30/24,0),X2139)</f>
        <v>63</v>
      </c>
      <c r="AB2139" s="22"/>
      <c r="AC2139" s="22"/>
      <c r="AD2139" s="22"/>
      <c r="AE2139" s="45" t="s">
        <v>7812</v>
      </c>
      <c r="AF2139" t="s">
        <v>782</v>
      </c>
      <c r="AI2139" t="s">
        <v>10475</v>
      </c>
      <c r="AK2139" t="s">
        <v>1221</v>
      </c>
      <c r="AS2139" s="2"/>
      <c r="AU2139"/>
      <c r="AV2139"/>
      <c r="AX2139"/>
      <c r="BC2139" s="173"/>
      <c r="BD2139" s="173"/>
      <c r="BE2139" s="173"/>
      <c r="BF2139" s="173"/>
      <c r="BG2139" s="160"/>
      <c r="BH2139" s="160"/>
      <c r="BI2139" s="160"/>
      <c r="BJ2139" s="43">
        <f t="shared" si="191"/>
        <v>0</v>
      </c>
      <c r="BK2139" s="43">
        <f>BJ2139</f>
        <v>0</v>
      </c>
      <c r="BL2139" s="44"/>
      <c r="BM2139" s="44"/>
      <c r="BN2139" s="44"/>
      <c r="BR2139" s="2" t="s">
        <v>10975</v>
      </c>
    </row>
    <row r="2140" spans="1:70" s="61" customFormat="1" x14ac:dyDescent="0.2">
      <c r="A2140" s="61" t="s">
        <v>767</v>
      </c>
      <c r="B2140" s="61" t="s">
        <v>10473</v>
      </c>
      <c r="C2140" s="61" t="s">
        <v>41</v>
      </c>
      <c r="D2140" t="s">
        <v>72</v>
      </c>
      <c r="E2140" t="s">
        <v>83</v>
      </c>
      <c r="F2140" t="s">
        <v>43</v>
      </c>
      <c r="G2140" s="62">
        <v>32</v>
      </c>
      <c r="H2140" s="135">
        <v>32</v>
      </c>
      <c r="I2140" s="135">
        <v>32</v>
      </c>
      <c r="J2140" s="62"/>
      <c r="K2140" s="91"/>
      <c r="L2140" s="152"/>
      <c r="M2140" s="105"/>
      <c r="N2140" s="61" t="s">
        <v>60</v>
      </c>
      <c r="O2140" s="61" t="s">
        <v>35</v>
      </c>
      <c r="P2140" s="61" t="s">
        <v>36</v>
      </c>
      <c r="Q2140" s="61" t="s">
        <v>10476</v>
      </c>
      <c r="R2140"/>
      <c r="S2140"/>
      <c r="T2140"/>
      <c r="U2140" s="63" t="s">
        <v>37</v>
      </c>
      <c r="V2140" s="61" t="s">
        <v>10477</v>
      </c>
      <c r="W2140"/>
      <c r="X2140" s="62">
        <v>50</v>
      </c>
      <c r="Y2140" s="90"/>
      <c r="Z2140" s="63">
        <v>2</v>
      </c>
      <c r="AA2140" s="62">
        <f t="shared" si="193"/>
        <v>63</v>
      </c>
      <c r="AB2140" s="62"/>
      <c r="AC2140" s="62"/>
      <c r="AD2140" s="62"/>
      <c r="AE2140" s="64" t="s">
        <v>7812</v>
      </c>
      <c r="AF2140" s="61" t="s">
        <v>785</v>
      </c>
      <c r="AG2140"/>
      <c r="AH2140"/>
      <c r="AI2140" s="61" t="s">
        <v>10475</v>
      </c>
      <c r="AJ2140"/>
      <c r="AK2140" t="s">
        <v>1221</v>
      </c>
      <c r="AL2140"/>
      <c r="AM2140"/>
      <c r="AN2140"/>
      <c r="AO2140"/>
      <c r="AP2140"/>
      <c r="AQ2140"/>
      <c r="AR2140"/>
      <c r="AS2140" s="63"/>
      <c r="AW2140" s="63"/>
      <c r="AY2140" s="65"/>
      <c r="AZ2140" s="65"/>
      <c r="BA2140" s="65"/>
      <c r="BB2140" s="65"/>
      <c r="BC2140" s="173"/>
      <c r="BD2140" s="173"/>
      <c r="BE2140" s="173"/>
      <c r="BF2140" s="173"/>
      <c r="BG2140" s="169"/>
      <c r="BH2140" s="169"/>
      <c r="BI2140" s="170"/>
      <c r="BJ2140" s="43">
        <f t="shared" si="191"/>
        <v>0</v>
      </c>
      <c r="BK2140" s="136">
        <f>BJ2140</f>
        <v>0</v>
      </c>
      <c r="BL2140" s="66"/>
      <c r="BM2140" s="66"/>
      <c r="BN2140" s="66"/>
      <c r="BO2140" s="68" t="s">
        <v>8392</v>
      </c>
      <c r="BP2140" s="63"/>
      <c r="BR2140" s="2" t="s">
        <v>10975</v>
      </c>
    </row>
    <row r="2141" spans="1:70" x14ac:dyDescent="0.2">
      <c r="A2141" t="s">
        <v>767</v>
      </c>
      <c r="B2141" t="s">
        <v>10478</v>
      </c>
      <c r="C2141" t="s">
        <v>81</v>
      </c>
      <c r="D2141" t="s">
        <v>72</v>
      </c>
      <c r="E2141" t="s">
        <v>762</v>
      </c>
      <c r="F2141" t="s">
        <v>10479</v>
      </c>
      <c r="G2141" s="22">
        <v>160</v>
      </c>
      <c r="H2141" s="134">
        <v>160</v>
      </c>
      <c r="I2141" s="134">
        <v>160</v>
      </c>
      <c r="J2141" s="22"/>
      <c r="K2141" s="90"/>
      <c r="L2141" s="90"/>
      <c r="M2141" s="133"/>
      <c r="N2141" t="s">
        <v>219</v>
      </c>
      <c r="O2141" t="s">
        <v>35</v>
      </c>
      <c r="P2141" t="s">
        <v>36</v>
      </c>
      <c r="Q2141" t="s">
        <v>811</v>
      </c>
      <c r="R2141" t="s">
        <v>796</v>
      </c>
      <c r="U2141" s="2" t="s">
        <v>37</v>
      </c>
      <c r="V2141" t="s">
        <v>10480</v>
      </c>
      <c r="X2141" s="50">
        <v>50</v>
      </c>
      <c r="Y2141" s="90"/>
      <c r="Z2141" s="2">
        <v>2</v>
      </c>
      <c r="AA2141" s="51">
        <f t="shared" si="193"/>
        <v>63</v>
      </c>
      <c r="AB2141" s="22"/>
      <c r="AC2141" s="22"/>
      <c r="AD2141" s="22"/>
      <c r="AE2141" s="22"/>
      <c r="AF2141" t="s">
        <v>789</v>
      </c>
      <c r="AI2141" t="s">
        <v>10481</v>
      </c>
      <c r="AK2141" t="s">
        <v>839</v>
      </c>
      <c r="AU2141"/>
      <c r="AV2141"/>
      <c r="AW2141"/>
      <c r="AX2141"/>
      <c r="BC2141" s="173"/>
      <c r="BD2141" s="173"/>
      <c r="BE2141" s="173"/>
      <c r="BF2141" s="173"/>
      <c r="BG2141" s="160"/>
      <c r="BH2141" s="160"/>
      <c r="BI2141" s="160"/>
      <c r="BJ2141" s="43">
        <f t="shared" si="191"/>
        <v>0</v>
      </c>
      <c r="BL2141" s="44"/>
      <c r="BM2141" s="44"/>
      <c r="BN2141" s="44"/>
      <c r="BR2141" s="2" t="s">
        <v>10975</v>
      </c>
    </row>
    <row r="2142" spans="1:70" x14ac:dyDescent="0.2">
      <c r="A2142" t="s">
        <v>767</v>
      </c>
      <c r="B2142" t="s">
        <v>10478</v>
      </c>
      <c r="C2142" t="s">
        <v>81</v>
      </c>
      <c r="D2142" t="s">
        <v>72</v>
      </c>
      <c r="E2142" t="s">
        <v>762</v>
      </c>
      <c r="F2142" t="s">
        <v>10479</v>
      </c>
      <c r="G2142" s="22">
        <v>160</v>
      </c>
      <c r="H2142" s="134">
        <v>160</v>
      </c>
      <c r="I2142" s="134">
        <v>160</v>
      </c>
      <c r="J2142" s="22"/>
      <c r="K2142" s="90"/>
      <c r="L2142" s="90"/>
      <c r="M2142" s="133"/>
      <c r="N2142" t="s">
        <v>219</v>
      </c>
      <c r="O2142" t="s">
        <v>35</v>
      </c>
      <c r="P2142" t="s">
        <v>36</v>
      </c>
      <c r="Q2142" t="s">
        <v>787</v>
      </c>
      <c r="R2142" t="s">
        <v>825</v>
      </c>
      <c r="U2142" s="2" t="s">
        <v>37</v>
      </c>
      <c r="V2142" t="s">
        <v>10482</v>
      </c>
      <c r="X2142" s="50">
        <v>53</v>
      </c>
      <c r="Y2142" s="90"/>
      <c r="Z2142" s="2">
        <v>2</v>
      </c>
      <c r="AA2142" s="51">
        <f t="shared" si="193"/>
        <v>66</v>
      </c>
      <c r="AB2142" s="22"/>
      <c r="AC2142" s="22"/>
      <c r="AD2142" s="22"/>
      <c r="AE2142" s="45" t="s">
        <v>8299</v>
      </c>
      <c r="AF2142" t="s">
        <v>794</v>
      </c>
      <c r="AI2142" t="s">
        <v>10483</v>
      </c>
      <c r="AK2142" t="s">
        <v>839</v>
      </c>
      <c r="AS2142" s="2"/>
      <c r="AU2142"/>
      <c r="AV2142"/>
      <c r="AX2142"/>
      <c r="BC2142" s="173"/>
      <c r="BD2142" s="173"/>
      <c r="BE2142" s="173"/>
      <c r="BF2142" s="173"/>
      <c r="BG2142" s="160"/>
      <c r="BH2142" s="160"/>
      <c r="BI2142" s="160"/>
      <c r="BJ2142" s="43">
        <f t="shared" si="191"/>
        <v>0</v>
      </c>
      <c r="BK2142" s="43">
        <f>BJ2142</f>
        <v>0</v>
      </c>
      <c r="BL2142" s="44"/>
      <c r="BM2142" s="44"/>
      <c r="BN2142" s="44"/>
      <c r="BR2142" s="2" t="s">
        <v>10975</v>
      </c>
    </row>
    <row r="2143" spans="1:70" x14ac:dyDescent="0.2">
      <c r="A2143" t="s">
        <v>767</v>
      </c>
      <c r="B2143" t="s">
        <v>10478</v>
      </c>
      <c r="C2143" t="s">
        <v>81</v>
      </c>
      <c r="D2143" t="s">
        <v>72</v>
      </c>
      <c r="E2143" t="s">
        <v>762</v>
      </c>
      <c r="F2143" t="s">
        <v>10479</v>
      </c>
      <c r="G2143" s="22">
        <v>160</v>
      </c>
      <c r="H2143" s="134">
        <v>160</v>
      </c>
      <c r="I2143" s="134">
        <v>160</v>
      </c>
      <c r="J2143" s="22"/>
      <c r="K2143" s="90"/>
      <c r="L2143" s="90"/>
      <c r="M2143" s="133"/>
      <c r="N2143" t="s">
        <v>219</v>
      </c>
      <c r="O2143" t="s">
        <v>35</v>
      </c>
      <c r="P2143" t="s">
        <v>36</v>
      </c>
      <c r="Q2143" t="s">
        <v>795</v>
      </c>
      <c r="R2143" t="s">
        <v>768</v>
      </c>
      <c r="U2143" s="2" t="s">
        <v>37</v>
      </c>
      <c r="V2143" t="s">
        <v>10484</v>
      </c>
      <c r="X2143" s="50">
        <v>53</v>
      </c>
      <c r="Y2143" s="90"/>
      <c r="Z2143" s="2">
        <v>2</v>
      </c>
      <c r="AA2143" s="51">
        <f t="shared" si="193"/>
        <v>66</v>
      </c>
      <c r="AB2143" s="22"/>
      <c r="AC2143" s="22"/>
      <c r="AD2143" s="22"/>
      <c r="AE2143" s="45" t="s">
        <v>8299</v>
      </c>
      <c r="AF2143" t="s">
        <v>798</v>
      </c>
      <c r="AI2143" t="s">
        <v>10483</v>
      </c>
      <c r="AK2143" t="s">
        <v>839</v>
      </c>
      <c r="AS2143" s="2"/>
      <c r="AU2143"/>
      <c r="AV2143"/>
      <c r="AX2143"/>
      <c r="BC2143" s="173"/>
      <c r="BD2143" s="173"/>
      <c r="BE2143" s="173"/>
      <c r="BF2143" s="173"/>
      <c r="BG2143" s="160"/>
      <c r="BH2143" s="160"/>
      <c r="BI2143" s="160"/>
      <c r="BJ2143" s="43">
        <f t="shared" si="191"/>
        <v>0</v>
      </c>
      <c r="BK2143" s="43">
        <f>BJ2143</f>
        <v>0</v>
      </c>
      <c r="BL2143" s="44"/>
      <c r="BM2143" s="44"/>
      <c r="BN2143" s="44"/>
      <c r="BR2143" s="2" t="s">
        <v>10975</v>
      </c>
    </row>
    <row r="2144" spans="1:70" x14ac:dyDescent="0.2">
      <c r="A2144" t="s">
        <v>767</v>
      </c>
      <c r="B2144" t="s">
        <v>10485</v>
      </c>
      <c r="C2144" t="s">
        <v>81</v>
      </c>
      <c r="D2144" t="s">
        <v>72</v>
      </c>
      <c r="E2144" t="s">
        <v>762</v>
      </c>
      <c r="F2144" t="s">
        <v>183</v>
      </c>
      <c r="G2144" s="22">
        <v>56</v>
      </c>
      <c r="H2144" s="134">
        <v>56</v>
      </c>
      <c r="I2144" s="134">
        <v>56</v>
      </c>
      <c r="J2144" s="22"/>
      <c r="K2144" s="149"/>
      <c r="L2144" s="90"/>
      <c r="M2144" s="133"/>
      <c r="N2144" t="s">
        <v>60</v>
      </c>
      <c r="O2144" t="s">
        <v>35</v>
      </c>
      <c r="P2144" t="s">
        <v>89</v>
      </c>
      <c r="Q2144" t="s">
        <v>1373</v>
      </c>
      <c r="U2144" s="2" t="s">
        <v>37</v>
      </c>
      <c r="V2144" t="s">
        <v>10486</v>
      </c>
      <c r="X2144" s="50">
        <v>50</v>
      </c>
      <c r="Y2144" s="90"/>
      <c r="Z2144" s="2">
        <v>2</v>
      </c>
      <c r="AA2144" s="51">
        <f t="shared" si="193"/>
        <v>63</v>
      </c>
      <c r="AB2144" s="22"/>
      <c r="AC2144" s="22"/>
      <c r="AD2144" s="22"/>
      <c r="AE2144" s="22"/>
      <c r="AF2144" t="s">
        <v>789</v>
      </c>
      <c r="AI2144" t="s">
        <v>10481</v>
      </c>
      <c r="AK2144" t="s">
        <v>10487</v>
      </c>
      <c r="AU2144"/>
      <c r="AV2144"/>
      <c r="AW2144"/>
      <c r="AX2144"/>
      <c r="BC2144" s="173"/>
      <c r="BD2144" s="173"/>
      <c r="BE2144" s="173"/>
      <c r="BF2144" s="173"/>
      <c r="BG2144" s="160"/>
      <c r="BH2144" s="160"/>
      <c r="BI2144" s="160"/>
      <c r="BJ2144" s="43">
        <f t="shared" si="191"/>
        <v>0</v>
      </c>
      <c r="BL2144" s="44"/>
      <c r="BM2144" s="44"/>
      <c r="BN2144" s="44"/>
      <c r="BR2144" s="2" t="s">
        <v>10975</v>
      </c>
    </row>
    <row r="2145" spans="1:70" x14ac:dyDescent="0.2">
      <c r="A2145" t="s">
        <v>767</v>
      </c>
      <c r="B2145" t="s">
        <v>10485</v>
      </c>
      <c r="C2145" t="s">
        <v>81</v>
      </c>
      <c r="D2145" t="s">
        <v>72</v>
      </c>
      <c r="E2145" t="s">
        <v>762</v>
      </c>
      <c r="F2145" t="s">
        <v>183</v>
      </c>
      <c r="G2145" s="22">
        <v>56</v>
      </c>
      <c r="H2145" s="134">
        <v>56</v>
      </c>
      <c r="I2145" s="134">
        <v>56</v>
      </c>
      <c r="J2145" s="22"/>
      <c r="K2145" s="149"/>
      <c r="L2145" s="90"/>
      <c r="M2145" s="133"/>
      <c r="N2145" t="s">
        <v>60</v>
      </c>
      <c r="O2145" t="s">
        <v>35</v>
      </c>
      <c r="P2145" t="s">
        <v>89</v>
      </c>
      <c r="Q2145" t="s">
        <v>1373</v>
      </c>
      <c r="U2145" s="2" t="s">
        <v>37</v>
      </c>
      <c r="V2145" t="s">
        <v>10488</v>
      </c>
      <c r="X2145" s="50">
        <v>106</v>
      </c>
      <c r="Y2145" s="90"/>
      <c r="Z2145" s="2">
        <v>4</v>
      </c>
      <c r="AA2145" s="51">
        <f t="shared" si="193"/>
        <v>106</v>
      </c>
      <c r="AB2145" s="22"/>
      <c r="AC2145" s="22"/>
      <c r="AD2145" s="22"/>
      <c r="AE2145" s="45" t="s">
        <v>8442</v>
      </c>
      <c r="AF2145" t="s">
        <v>4855</v>
      </c>
      <c r="AI2145" t="s">
        <v>10483</v>
      </c>
      <c r="AK2145" t="s">
        <v>10487</v>
      </c>
      <c r="AS2145" s="2"/>
      <c r="AU2145"/>
      <c r="AV2145"/>
      <c r="AX2145"/>
      <c r="BC2145" s="173"/>
      <c r="BD2145" s="173"/>
      <c r="BE2145" s="173"/>
      <c r="BF2145" s="173"/>
      <c r="BG2145" s="160"/>
      <c r="BH2145" s="160"/>
      <c r="BI2145" s="160"/>
      <c r="BJ2145" s="43">
        <f t="shared" si="191"/>
        <v>0</v>
      </c>
      <c r="BK2145" s="43">
        <f>BJ2145</f>
        <v>0</v>
      </c>
      <c r="BL2145" s="44"/>
      <c r="BM2145" s="44"/>
      <c r="BN2145" s="44"/>
      <c r="BR2145" s="2" t="s">
        <v>10975</v>
      </c>
    </row>
    <row r="2146" spans="1:70" x14ac:dyDescent="0.2">
      <c r="A2146" t="s">
        <v>767</v>
      </c>
      <c r="B2146" t="s">
        <v>10489</v>
      </c>
      <c r="C2146" t="s">
        <v>41</v>
      </c>
      <c r="D2146" t="s">
        <v>42</v>
      </c>
      <c r="E2146" t="s">
        <v>762</v>
      </c>
      <c r="F2146" t="s">
        <v>43</v>
      </c>
      <c r="G2146" s="22">
        <v>32</v>
      </c>
      <c r="H2146" s="134">
        <v>32</v>
      </c>
      <c r="I2146" s="134">
        <v>32</v>
      </c>
      <c r="J2146" s="22"/>
      <c r="K2146" s="90"/>
      <c r="L2146" s="90"/>
      <c r="M2146" s="104"/>
      <c r="N2146" t="s">
        <v>45</v>
      </c>
      <c r="O2146" t="s">
        <v>35</v>
      </c>
      <c r="P2146" t="s">
        <v>36</v>
      </c>
      <c r="Q2146" t="s">
        <v>806</v>
      </c>
      <c r="U2146" s="2" t="s">
        <v>37</v>
      </c>
      <c r="V2146" t="s">
        <v>10490</v>
      </c>
      <c r="X2146" s="50">
        <v>50</v>
      </c>
      <c r="Y2146" s="90"/>
      <c r="Z2146" s="2">
        <v>2</v>
      </c>
      <c r="AA2146" s="51">
        <f t="shared" si="193"/>
        <v>63</v>
      </c>
      <c r="AB2146" s="22"/>
      <c r="AC2146" s="22"/>
      <c r="AD2146" s="22"/>
      <c r="AE2146" s="22"/>
      <c r="AF2146" t="s">
        <v>789</v>
      </c>
      <c r="AI2146" t="s">
        <v>10481</v>
      </c>
      <c r="AK2146" t="s">
        <v>10491</v>
      </c>
      <c r="AU2146"/>
      <c r="AV2146"/>
      <c r="AW2146"/>
      <c r="AX2146"/>
      <c r="BC2146" s="173"/>
      <c r="BD2146" s="173"/>
      <c r="BE2146" s="173"/>
      <c r="BF2146" s="173"/>
      <c r="BG2146" s="160"/>
      <c r="BH2146" s="160"/>
      <c r="BI2146" s="160"/>
      <c r="BJ2146" s="43">
        <f t="shared" si="191"/>
        <v>0</v>
      </c>
      <c r="BL2146" s="44"/>
      <c r="BM2146" s="44"/>
      <c r="BN2146" s="44"/>
      <c r="BR2146" s="2" t="s">
        <v>10975</v>
      </c>
    </row>
    <row r="2147" spans="1:70" x14ac:dyDescent="0.2">
      <c r="A2147" t="s">
        <v>767</v>
      </c>
      <c r="B2147" t="s">
        <v>10489</v>
      </c>
      <c r="C2147" t="s">
        <v>41</v>
      </c>
      <c r="D2147" t="s">
        <v>42</v>
      </c>
      <c r="E2147" t="s">
        <v>762</v>
      </c>
      <c r="F2147" t="s">
        <v>43</v>
      </c>
      <c r="G2147" s="22">
        <v>32</v>
      </c>
      <c r="H2147" s="134">
        <v>32</v>
      </c>
      <c r="I2147" s="134">
        <v>32</v>
      </c>
      <c r="J2147" s="22"/>
      <c r="K2147" s="90"/>
      <c r="L2147" s="90"/>
      <c r="M2147" s="104"/>
      <c r="N2147" t="s">
        <v>45</v>
      </c>
      <c r="O2147" t="s">
        <v>35</v>
      </c>
      <c r="P2147" t="s">
        <v>36</v>
      </c>
      <c r="Q2147" t="s">
        <v>818</v>
      </c>
      <c r="U2147" s="2" t="s">
        <v>37</v>
      </c>
      <c r="V2147" t="s">
        <v>10492</v>
      </c>
      <c r="X2147" s="50">
        <v>53</v>
      </c>
      <c r="Y2147" s="90"/>
      <c r="Z2147" s="2">
        <v>2</v>
      </c>
      <c r="AA2147" s="51">
        <f t="shared" si="193"/>
        <v>66</v>
      </c>
      <c r="AB2147" s="22"/>
      <c r="AC2147" s="22"/>
      <c r="AD2147" s="22"/>
      <c r="AE2147" s="45" t="s">
        <v>8299</v>
      </c>
      <c r="AF2147" t="s">
        <v>794</v>
      </c>
      <c r="AI2147" t="s">
        <v>10483</v>
      </c>
      <c r="AK2147" t="s">
        <v>10491</v>
      </c>
      <c r="AS2147" s="2"/>
      <c r="AU2147"/>
      <c r="AV2147"/>
      <c r="AX2147"/>
      <c r="BC2147" s="173"/>
      <c r="BD2147" s="173"/>
      <c r="BE2147" s="173"/>
      <c r="BF2147" s="173"/>
      <c r="BG2147" s="160"/>
      <c r="BH2147" s="160"/>
      <c r="BI2147" s="160"/>
      <c r="BJ2147" s="43">
        <f t="shared" si="191"/>
        <v>0</v>
      </c>
      <c r="BK2147" s="43">
        <f>BJ2147</f>
        <v>0</v>
      </c>
      <c r="BL2147" s="44"/>
      <c r="BM2147" s="44"/>
      <c r="BN2147" s="44"/>
      <c r="BR2147" s="2" t="s">
        <v>10975</v>
      </c>
    </row>
    <row r="2148" spans="1:70" x14ac:dyDescent="0.2">
      <c r="A2148" t="s">
        <v>767</v>
      </c>
      <c r="B2148" t="s">
        <v>10489</v>
      </c>
      <c r="C2148" t="s">
        <v>41</v>
      </c>
      <c r="D2148" t="s">
        <v>42</v>
      </c>
      <c r="E2148" t="s">
        <v>762</v>
      </c>
      <c r="F2148" t="s">
        <v>43</v>
      </c>
      <c r="G2148" s="22">
        <v>32</v>
      </c>
      <c r="H2148" s="134">
        <v>32</v>
      </c>
      <c r="I2148" s="134">
        <v>32</v>
      </c>
      <c r="J2148" s="22"/>
      <c r="K2148" s="90"/>
      <c r="L2148" s="90"/>
      <c r="M2148" s="104"/>
      <c r="N2148" t="s">
        <v>45</v>
      </c>
      <c r="O2148" t="s">
        <v>35</v>
      </c>
      <c r="P2148" t="s">
        <v>36</v>
      </c>
      <c r="Q2148" t="s">
        <v>10493</v>
      </c>
      <c r="U2148" s="2" t="s">
        <v>37</v>
      </c>
      <c r="V2148" t="s">
        <v>10494</v>
      </c>
      <c r="X2148" s="50">
        <v>53</v>
      </c>
      <c r="Y2148" s="90"/>
      <c r="Z2148" s="2">
        <v>2</v>
      </c>
      <c r="AA2148" s="51">
        <f t="shared" si="193"/>
        <v>66</v>
      </c>
      <c r="AB2148" s="22"/>
      <c r="AC2148" s="22"/>
      <c r="AD2148" s="22"/>
      <c r="AE2148" s="45" t="s">
        <v>8299</v>
      </c>
      <c r="AF2148" t="s">
        <v>798</v>
      </c>
      <c r="AI2148" t="s">
        <v>10483</v>
      </c>
      <c r="AK2148" t="s">
        <v>10491</v>
      </c>
      <c r="AS2148" s="2"/>
      <c r="AU2148"/>
      <c r="AV2148"/>
      <c r="AX2148"/>
      <c r="BC2148" s="173"/>
      <c r="BD2148" s="173"/>
      <c r="BE2148" s="173"/>
      <c r="BF2148" s="173"/>
      <c r="BG2148" s="160"/>
      <c r="BH2148" s="160"/>
      <c r="BI2148" s="160"/>
      <c r="BJ2148" s="43">
        <f t="shared" si="191"/>
        <v>0</v>
      </c>
      <c r="BK2148" s="43">
        <f>BJ2148</f>
        <v>0</v>
      </c>
      <c r="BL2148" s="44"/>
      <c r="BM2148" s="44"/>
      <c r="BN2148" s="44"/>
      <c r="BR2148" s="2" t="s">
        <v>10975</v>
      </c>
    </row>
    <row r="2149" spans="1:70" x14ac:dyDescent="0.2">
      <c r="A2149" t="s">
        <v>767</v>
      </c>
      <c r="B2149" t="s">
        <v>10495</v>
      </c>
      <c r="C2149" t="s">
        <v>41</v>
      </c>
      <c r="D2149" t="s">
        <v>42</v>
      </c>
      <c r="E2149" t="s">
        <v>762</v>
      </c>
      <c r="F2149" t="s">
        <v>43</v>
      </c>
      <c r="G2149" s="22">
        <v>32</v>
      </c>
      <c r="H2149" s="134">
        <v>32</v>
      </c>
      <c r="I2149" s="134">
        <v>32</v>
      </c>
      <c r="J2149" s="22"/>
      <c r="K2149" s="90"/>
      <c r="L2149" s="90"/>
      <c r="M2149" s="104"/>
      <c r="N2149" t="s">
        <v>45</v>
      </c>
      <c r="O2149" t="s">
        <v>35</v>
      </c>
      <c r="P2149" t="s">
        <v>36</v>
      </c>
      <c r="Q2149" t="s">
        <v>10496</v>
      </c>
      <c r="U2149" s="2" t="s">
        <v>37</v>
      </c>
      <c r="V2149" t="s">
        <v>10497</v>
      </c>
      <c r="X2149" s="50">
        <v>40</v>
      </c>
      <c r="Y2149" s="90"/>
      <c r="Z2149" s="2">
        <v>2</v>
      </c>
      <c r="AA2149" s="51">
        <f t="shared" si="193"/>
        <v>50</v>
      </c>
      <c r="AB2149" s="22"/>
      <c r="AC2149" s="22"/>
      <c r="AD2149" s="22"/>
      <c r="AE2149" s="22"/>
      <c r="AF2149" t="s">
        <v>777</v>
      </c>
      <c r="AI2149" t="s">
        <v>10498</v>
      </c>
      <c r="AK2149" t="s">
        <v>101</v>
      </c>
      <c r="AU2149"/>
      <c r="AV2149"/>
      <c r="AW2149"/>
      <c r="AX2149"/>
      <c r="BC2149" s="173"/>
      <c r="BD2149" s="173"/>
      <c r="BE2149" s="173"/>
      <c r="BF2149" s="173"/>
      <c r="BG2149" s="160"/>
      <c r="BH2149" s="160"/>
      <c r="BI2149" s="160"/>
      <c r="BJ2149" s="43">
        <f t="shared" si="191"/>
        <v>0</v>
      </c>
      <c r="BL2149" s="44"/>
      <c r="BM2149" s="44"/>
      <c r="BN2149" s="44"/>
      <c r="BR2149" s="2" t="s">
        <v>10975</v>
      </c>
    </row>
    <row r="2150" spans="1:70" x14ac:dyDescent="0.2">
      <c r="A2150" t="s">
        <v>767</v>
      </c>
      <c r="B2150" t="s">
        <v>10499</v>
      </c>
      <c r="C2150" t="s">
        <v>81</v>
      </c>
      <c r="D2150" t="s">
        <v>72</v>
      </c>
      <c r="E2150" t="s">
        <v>762</v>
      </c>
      <c r="F2150" t="s">
        <v>43</v>
      </c>
      <c r="G2150" s="22">
        <v>32</v>
      </c>
      <c r="H2150" s="134">
        <v>32</v>
      </c>
      <c r="I2150" s="134">
        <v>32</v>
      </c>
      <c r="J2150" s="22"/>
      <c r="K2150" s="90"/>
      <c r="L2150" s="149"/>
      <c r="M2150" s="104"/>
      <c r="N2150" t="s">
        <v>60</v>
      </c>
      <c r="O2150" t="s">
        <v>35</v>
      </c>
      <c r="P2150" t="s">
        <v>89</v>
      </c>
      <c r="Q2150" t="s">
        <v>763</v>
      </c>
      <c r="U2150" s="2" t="s">
        <v>37</v>
      </c>
      <c r="V2150" t="s">
        <v>10500</v>
      </c>
      <c r="X2150" s="50">
        <v>40</v>
      </c>
      <c r="Y2150" s="90"/>
      <c r="Z2150" s="2">
        <v>2</v>
      </c>
      <c r="AA2150" s="51">
        <f t="shared" si="193"/>
        <v>50</v>
      </c>
      <c r="AB2150" s="22"/>
      <c r="AC2150" s="22"/>
      <c r="AD2150" s="22"/>
      <c r="AE2150" s="22"/>
      <c r="AF2150" t="s">
        <v>777</v>
      </c>
      <c r="AI2150" t="s">
        <v>10498</v>
      </c>
      <c r="AK2150" t="s">
        <v>94</v>
      </c>
      <c r="AU2150"/>
      <c r="AV2150"/>
      <c r="AW2150"/>
      <c r="AX2150"/>
      <c r="BC2150" s="173"/>
      <c r="BD2150" s="173"/>
      <c r="BE2150" s="173"/>
      <c r="BF2150" s="173"/>
      <c r="BG2150" s="160"/>
      <c r="BH2150" s="160"/>
      <c r="BI2150" s="160"/>
      <c r="BJ2150" s="43">
        <f t="shared" si="191"/>
        <v>0</v>
      </c>
      <c r="BL2150" s="44"/>
      <c r="BM2150" s="44"/>
      <c r="BN2150" s="44"/>
      <c r="BR2150" s="2" t="s">
        <v>10975</v>
      </c>
    </row>
    <row r="2151" spans="1:70" x14ac:dyDescent="0.2">
      <c r="A2151" t="s">
        <v>767</v>
      </c>
      <c r="B2151" t="s">
        <v>10501</v>
      </c>
      <c r="C2151" t="s">
        <v>81</v>
      </c>
      <c r="D2151" t="s">
        <v>72</v>
      </c>
      <c r="E2151" t="s">
        <v>762</v>
      </c>
      <c r="F2151" t="s">
        <v>43</v>
      </c>
      <c r="G2151" s="22">
        <v>32</v>
      </c>
      <c r="H2151" s="134">
        <v>32</v>
      </c>
      <c r="I2151" s="134">
        <v>32</v>
      </c>
      <c r="J2151" s="22"/>
      <c r="K2151" s="90"/>
      <c r="L2151" s="149"/>
      <c r="M2151" s="104"/>
      <c r="N2151" t="s">
        <v>60</v>
      </c>
      <c r="O2151" t="s">
        <v>35</v>
      </c>
      <c r="P2151" t="s">
        <v>89</v>
      </c>
      <c r="Q2151" t="s">
        <v>763</v>
      </c>
      <c r="U2151" s="2" t="s">
        <v>37</v>
      </c>
      <c r="V2151" t="s">
        <v>10502</v>
      </c>
      <c r="X2151" s="50">
        <v>40</v>
      </c>
      <c r="Y2151" s="90"/>
      <c r="Z2151" s="2">
        <v>2</v>
      </c>
      <c r="AA2151" s="51">
        <f t="shared" si="193"/>
        <v>50</v>
      </c>
      <c r="AB2151" s="22"/>
      <c r="AC2151" s="22"/>
      <c r="AD2151" s="22"/>
      <c r="AE2151" s="22"/>
      <c r="AF2151" t="s">
        <v>777</v>
      </c>
      <c r="AI2151" t="s">
        <v>10498</v>
      </c>
      <c r="AK2151" t="s">
        <v>94</v>
      </c>
      <c r="AU2151"/>
      <c r="AV2151"/>
      <c r="AW2151"/>
      <c r="AX2151"/>
      <c r="BC2151" s="173"/>
      <c r="BD2151" s="173"/>
      <c r="BE2151" s="173"/>
      <c r="BF2151" s="173"/>
      <c r="BG2151" s="160"/>
      <c r="BH2151" s="160"/>
      <c r="BI2151" s="160"/>
      <c r="BJ2151" s="43">
        <f t="shared" si="191"/>
        <v>0</v>
      </c>
      <c r="BL2151" s="44"/>
      <c r="BM2151" s="44"/>
      <c r="BN2151" s="44"/>
      <c r="BR2151" s="2" t="s">
        <v>10975</v>
      </c>
    </row>
    <row r="2152" spans="1:70" x14ac:dyDescent="0.2">
      <c r="A2152" t="s">
        <v>767</v>
      </c>
      <c r="B2152" t="s">
        <v>10503</v>
      </c>
      <c r="C2152" t="s">
        <v>81</v>
      </c>
      <c r="D2152" t="s">
        <v>72</v>
      </c>
      <c r="E2152" t="s">
        <v>762</v>
      </c>
      <c r="F2152" t="s">
        <v>43</v>
      </c>
      <c r="G2152" s="22">
        <v>36</v>
      </c>
      <c r="H2152" s="134">
        <v>36</v>
      </c>
      <c r="I2152" s="134">
        <v>36</v>
      </c>
      <c r="J2152" s="22"/>
      <c r="K2152" s="90"/>
      <c r="L2152" s="149"/>
      <c r="M2152" s="104"/>
      <c r="N2152" t="s">
        <v>184</v>
      </c>
      <c r="O2152" t="s">
        <v>35</v>
      </c>
      <c r="P2152" t="s">
        <v>36</v>
      </c>
      <c r="Q2152" t="s">
        <v>869</v>
      </c>
      <c r="U2152" s="2" t="s">
        <v>37</v>
      </c>
      <c r="V2152" t="s">
        <v>10504</v>
      </c>
      <c r="X2152" s="50">
        <v>38</v>
      </c>
      <c r="Y2152" s="90"/>
      <c r="Z2152" s="2">
        <v>2</v>
      </c>
      <c r="AA2152" s="51">
        <f t="shared" si="193"/>
        <v>48</v>
      </c>
      <c r="AB2152" s="22"/>
      <c r="AC2152" s="22"/>
      <c r="AD2152" s="22"/>
      <c r="AE2152" s="22"/>
      <c r="AF2152" t="s">
        <v>874</v>
      </c>
      <c r="AI2152" t="s">
        <v>10505</v>
      </c>
      <c r="AK2152" t="s">
        <v>1169</v>
      </c>
      <c r="AU2152"/>
      <c r="AV2152"/>
      <c r="AW2152"/>
      <c r="AX2152"/>
      <c r="BC2152" s="173"/>
      <c r="BD2152" s="173"/>
      <c r="BE2152" s="173"/>
      <c r="BF2152" s="173"/>
      <c r="BG2152" s="160"/>
      <c r="BH2152" s="160"/>
      <c r="BI2152" s="160"/>
      <c r="BJ2152" s="43">
        <f t="shared" si="191"/>
        <v>0</v>
      </c>
      <c r="BL2152" s="44"/>
      <c r="BM2152" s="44"/>
      <c r="BN2152" s="44"/>
      <c r="BR2152" s="2" t="s">
        <v>10975</v>
      </c>
    </row>
    <row r="2153" spans="1:70" x14ac:dyDescent="0.2">
      <c r="A2153" t="s">
        <v>767</v>
      </c>
      <c r="B2153" t="s">
        <v>10506</v>
      </c>
      <c r="C2153" t="s">
        <v>81</v>
      </c>
      <c r="D2153" t="s">
        <v>72</v>
      </c>
      <c r="E2153" t="s">
        <v>83</v>
      </c>
      <c r="F2153" t="s">
        <v>97</v>
      </c>
      <c r="G2153" s="22">
        <v>48</v>
      </c>
      <c r="H2153" s="134">
        <v>48</v>
      </c>
      <c r="I2153" s="134">
        <v>48</v>
      </c>
      <c r="J2153" s="22"/>
      <c r="K2153" s="149"/>
      <c r="L2153" s="90"/>
      <c r="M2153" s="133"/>
      <c r="N2153" t="s">
        <v>219</v>
      </c>
      <c r="O2153" t="s">
        <v>35</v>
      </c>
      <c r="P2153" t="s">
        <v>36</v>
      </c>
      <c r="Q2153" t="s">
        <v>835</v>
      </c>
      <c r="U2153" s="2" t="s">
        <v>37</v>
      </c>
      <c r="V2153" t="s">
        <v>10507</v>
      </c>
      <c r="X2153" s="50">
        <v>19</v>
      </c>
      <c r="Y2153" s="90"/>
      <c r="Z2153" s="2">
        <v>1</v>
      </c>
      <c r="AA2153" s="51">
        <f t="shared" si="193"/>
        <v>24</v>
      </c>
      <c r="AB2153" s="22"/>
      <c r="AC2153" s="22"/>
      <c r="AD2153" s="22"/>
      <c r="AE2153" s="22"/>
      <c r="AF2153" t="s">
        <v>855</v>
      </c>
      <c r="AI2153" t="s">
        <v>10505</v>
      </c>
      <c r="AK2153" t="s">
        <v>947</v>
      </c>
      <c r="AU2153"/>
      <c r="AV2153"/>
      <c r="AW2153"/>
      <c r="AX2153"/>
      <c r="BC2153" s="173"/>
      <c r="BD2153" s="173"/>
      <c r="BE2153" s="173"/>
      <c r="BF2153" s="173"/>
      <c r="BG2153" s="160"/>
      <c r="BH2153" s="160"/>
      <c r="BI2153" s="160"/>
      <c r="BJ2153" s="43">
        <f t="shared" si="191"/>
        <v>0</v>
      </c>
      <c r="BL2153" s="44"/>
      <c r="BM2153" s="44"/>
      <c r="BN2153" s="44"/>
      <c r="BR2153" s="2" t="s">
        <v>10975</v>
      </c>
    </row>
    <row r="2154" spans="1:70" x14ac:dyDescent="0.2">
      <c r="A2154" t="s">
        <v>767</v>
      </c>
      <c r="B2154" t="s">
        <v>10506</v>
      </c>
      <c r="C2154" t="s">
        <v>81</v>
      </c>
      <c r="D2154" t="s">
        <v>72</v>
      </c>
      <c r="E2154" t="s">
        <v>83</v>
      </c>
      <c r="F2154" t="s">
        <v>97</v>
      </c>
      <c r="G2154" s="22">
        <v>48</v>
      </c>
      <c r="H2154" s="134">
        <v>48</v>
      </c>
      <c r="I2154" s="134">
        <v>48</v>
      </c>
      <c r="J2154" s="22"/>
      <c r="K2154" s="149"/>
      <c r="L2154" s="90"/>
      <c r="M2154" s="133"/>
      <c r="N2154" t="s">
        <v>219</v>
      </c>
      <c r="O2154" t="s">
        <v>35</v>
      </c>
      <c r="P2154" t="s">
        <v>36</v>
      </c>
      <c r="Q2154" t="s">
        <v>853</v>
      </c>
      <c r="U2154" s="2" t="s">
        <v>37</v>
      </c>
      <c r="V2154" t="s">
        <v>10508</v>
      </c>
      <c r="X2154" s="50">
        <v>19</v>
      </c>
      <c r="Y2154" s="90"/>
      <c r="Z2154" s="2">
        <v>1</v>
      </c>
      <c r="AA2154" s="51">
        <f t="shared" si="193"/>
        <v>24</v>
      </c>
      <c r="AB2154" s="22"/>
      <c r="AC2154" s="22"/>
      <c r="AD2154" s="22"/>
      <c r="AE2154" s="22"/>
      <c r="AF2154" t="s">
        <v>859</v>
      </c>
      <c r="AI2154" t="s">
        <v>10505</v>
      </c>
      <c r="AK2154" t="s">
        <v>947</v>
      </c>
      <c r="AU2154"/>
      <c r="AV2154"/>
      <c r="AW2154"/>
      <c r="AX2154"/>
      <c r="BC2154" s="173"/>
      <c r="BD2154" s="173"/>
      <c r="BE2154" s="173"/>
      <c r="BF2154" s="173"/>
      <c r="BG2154" s="160"/>
      <c r="BH2154" s="160"/>
      <c r="BI2154" s="160"/>
      <c r="BJ2154" s="43">
        <f t="shared" si="191"/>
        <v>0</v>
      </c>
      <c r="BL2154" s="44"/>
      <c r="BM2154" s="44"/>
      <c r="BN2154" s="44"/>
      <c r="BR2154" s="2" t="s">
        <v>10975</v>
      </c>
    </row>
    <row r="2155" spans="1:70" x14ac:dyDescent="0.2">
      <c r="A2155" t="s">
        <v>767</v>
      </c>
      <c r="B2155" t="s">
        <v>10509</v>
      </c>
      <c r="C2155" t="s">
        <v>81</v>
      </c>
      <c r="D2155" t="s">
        <v>72</v>
      </c>
      <c r="E2155" t="s">
        <v>83</v>
      </c>
      <c r="F2155" t="s">
        <v>97</v>
      </c>
      <c r="G2155" s="22">
        <v>48</v>
      </c>
      <c r="H2155" s="134">
        <v>48</v>
      </c>
      <c r="I2155" s="134">
        <v>48</v>
      </c>
      <c r="J2155" s="22"/>
      <c r="K2155" s="149"/>
      <c r="L2155" s="90"/>
      <c r="M2155" s="104"/>
      <c r="N2155" t="s">
        <v>219</v>
      </c>
      <c r="O2155" t="s">
        <v>35</v>
      </c>
      <c r="P2155" t="s">
        <v>36</v>
      </c>
      <c r="Q2155" t="s">
        <v>879</v>
      </c>
      <c r="U2155" s="2" t="s">
        <v>37</v>
      </c>
      <c r="V2155" t="s">
        <v>10510</v>
      </c>
      <c r="X2155" s="50">
        <v>19</v>
      </c>
      <c r="Y2155" s="90"/>
      <c r="Z2155" s="2">
        <v>1</v>
      </c>
      <c r="AA2155" s="51">
        <f t="shared" si="193"/>
        <v>24</v>
      </c>
      <c r="AB2155" s="22"/>
      <c r="AC2155" s="22"/>
      <c r="AD2155" s="22"/>
      <c r="AE2155" s="22"/>
      <c r="AF2155" t="s">
        <v>855</v>
      </c>
      <c r="AI2155" t="s">
        <v>10505</v>
      </c>
      <c r="AK2155" t="s">
        <v>947</v>
      </c>
      <c r="AU2155"/>
      <c r="AV2155"/>
      <c r="AW2155"/>
      <c r="AX2155"/>
      <c r="BC2155" s="173"/>
      <c r="BD2155" s="173"/>
      <c r="BE2155" s="173"/>
      <c r="BF2155" s="173"/>
      <c r="BG2155" s="160"/>
      <c r="BH2155" s="160"/>
      <c r="BI2155" s="160"/>
      <c r="BJ2155" s="43">
        <f t="shared" si="191"/>
        <v>0</v>
      </c>
      <c r="BL2155" s="44"/>
      <c r="BM2155" s="44"/>
      <c r="BN2155" s="44"/>
      <c r="BR2155" s="2" t="s">
        <v>10975</v>
      </c>
    </row>
    <row r="2156" spans="1:70" s="61" customFormat="1" x14ac:dyDescent="0.2">
      <c r="A2156" t="s">
        <v>767</v>
      </c>
      <c r="B2156" t="s">
        <v>10509</v>
      </c>
      <c r="C2156" t="s">
        <v>81</v>
      </c>
      <c r="D2156" t="s">
        <v>72</v>
      </c>
      <c r="E2156" t="s">
        <v>83</v>
      </c>
      <c r="F2156" t="s">
        <v>97</v>
      </c>
      <c r="G2156" s="22">
        <v>48</v>
      </c>
      <c r="H2156" s="134">
        <v>48</v>
      </c>
      <c r="I2156" s="134">
        <v>48</v>
      </c>
      <c r="J2156" s="22"/>
      <c r="K2156" s="149"/>
      <c r="L2156" s="90"/>
      <c r="M2156" s="104"/>
      <c r="N2156" t="s">
        <v>219</v>
      </c>
      <c r="O2156" t="s">
        <v>35</v>
      </c>
      <c r="P2156" t="s">
        <v>36</v>
      </c>
      <c r="Q2156" t="s">
        <v>857</v>
      </c>
      <c r="R2156"/>
      <c r="S2156"/>
      <c r="T2156"/>
      <c r="U2156" s="2" t="s">
        <v>37</v>
      </c>
      <c r="V2156" t="s">
        <v>10511</v>
      </c>
      <c r="W2156"/>
      <c r="X2156" s="50">
        <v>19</v>
      </c>
      <c r="Y2156" s="90"/>
      <c r="Z2156" s="2">
        <v>1</v>
      </c>
      <c r="AA2156" s="51">
        <f t="shared" si="193"/>
        <v>24</v>
      </c>
      <c r="AB2156" s="22"/>
      <c r="AC2156" s="22"/>
      <c r="AD2156" s="22"/>
      <c r="AE2156" s="22"/>
      <c r="AF2156" t="s">
        <v>859</v>
      </c>
      <c r="AG2156"/>
      <c r="AH2156"/>
      <c r="AI2156" t="s">
        <v>10505</v>
      </c>
      <c r="AJ2156"/>
      <c r="AK2156" t="s">
        <v>947</v>
      </c>
      <c r="AL2156"/>
      <c r="AM2156"/>
      <c r="AN2156"/>
      <c r="AO2156"/>
      <c r="AP2156"/>
      <c r="AQ2156"/>
      <c r="AR2156"/>
      <c r="AS2156"/>
      <c r="AT2156"/>
      <c r="AU2156"/>
      <c r="AV2156"/>
      <c r="AW2156"/>
      <c r="AX2156"/>
      <c r="AY2156" s="43"/>
      <c r="AZ2156" s="43"/>
      <c r="BA2156" s="43"/>
      <c r="BB2156" s="43"/>
      <c r="BC2156" s="173"/>
      <c r="BD2156" s="173"/>
      <c r="BE2156" s="173"/>
      <c r="BF2156" s="173"/>
      <c r="BG2156" s="160"/>
      <c r="BH2156" s="160"/>
      <c r="BI2156" s="160"/>
      <c r="BJ2156" s="43">
        <f t="shared" si="191"/>
        <v>0</v>
      </c>
      <c r="BK2156" s="43"/>
      <c r="BL2156" s="44"/>
      <c r="BM2156" s="44"/>
      <c r="BN2156" s="44"/>
      <c r="BO2156" s="2"/>
      <c r="BP2156" s="2"/>
      <c r="BQ2156"/>
      <c r="BR2156" s="2" t="s">
        <v>10975</v>
      </c>
    </row>
    <row r="2157" spans="1:70" s="61" customFormat="1" x14ac:dyDescent="0.2">
      <c r="A2157" t="s">
        <v>767</v>
      </c>
      <c r="B2157" t="s">
        <v>10512</v>
      </c>
      <c r="C2157" t="s">
        <v>81</v>
      </c>
      <c r="D2157" t="s">
        <v>72</v>
      </c>
      <c r="E2157" t="s">
        <v>83</v>
      </c>
      <c r="F2157" t="s">
        <v>630</v>
      </c>
      <c r="G2157" s="22">
        <v>24</v>
      </c>
      <c r="H2157" s="134">
        <v>24</v>
      </c>
      <c r="I2157" s="134">
        <v>24</v>
      </c>
      <c r="J2157" s="22"/>
      <c r="K2157" s="90"/>
      <c r="L2157" s="90"/>
      <c r="M2157" s="133"/>
      <c r="N2157" t="s">
        <v>60</v>
      </c>
      <c r="O2157" t="s">
        <v>35</v>
      </c>
      <c r="P2157" t="s">
        <v>36</v>
      </c>
      <c r="Q2157" t="s">
        <v>857</v>
      </c>
      <c r="R2157"/>
      <c r="S2157"/>
      <c r="T2157"/>
      <c r="U2157" s="2" t="s">
        <v>37</v>
      </c>
      <c r="V2157" t="s">
        <v>10513</v>
      </c>
      <c r="W2157"/>
      <c r="X2157" s="50">
        <v>19</v>
      </c>
      <c r="Y2157" s="90"/>
      <c r="Z2157" s="2">
        <v>1</v>
      </c>
      <c r="AA2157" s="51">
        <f t="shared" si="193"/>
        <v>24</v>
      </c>
      <c r="AB2157" s="22"/>
      <c r="AC2157" s="22"/>
      <c r="AD2157" s="22"/>
      <c r="AE2157" s="22"/>
      <c r="AF2157" t="s">
        <v>855</v>
      </c>
      <c r="AG2157"/>
      <c r="AH2157"/>
      <c r="AI2157" t="s">
        <v>10505</v>
      </c>
      <c r="AJ2157"/>
      <c r="AK2157" t="s">
        <v>1221</v>
      </c>
      <c r="AL2157"/>
      <c r="AM2157"/>
      <c r="AN2157"/>
      <c r="AO2157"/>
      <c r="AP2157"/>
      <c r="AQ2157"/>
      <c r="AR2157"/>
      <c r="AS2157"/>
      <c r="AT2157"/>
      <c r="AU2157"/>
      <c r="AV2157"/>
      <c r="AW2157"/>
      <c r="AX2157"/>
      <c r="AY2157" s="43"/>
      <c r="AZ2157" s="43"/>
      <c r="BA2157" s="43"/>
      <c r="BB2157" s="43"/>
      <c r="BC2157" s="173"/>
      <c r="BD2157" s="173"/>
      <c r="BE2157" s="173"/>
      <c r="BF2157" s="173"/>
      <c r="BG2157" s="160"/>
      <c r="BH2157" s="160"/>
      <c r="BI2157" s="160"/>
      <c r="BJ2157" s="43">
        <f t="shared" si="191"/>
        <v>0</v>
      </c>
      <c r="BK2157" s="43"/>
      <c r="BL2157" s="44"/>
      <c r="BM2157" s="44"/>
      <c r="BN2157" s="44"/>
      <c r="BO2157" s="2"/>
      <c r="BP2157" s="2"/>
      <c r="BQ2157"/>
      <c r="BR2157" s="2" t="s">
        <v>10975</v>
      </c>
    </row>
    <row r="2158" spans="1:70" x14ac:dyDescent="0.2">
      <c r="A2158" t="s">
        <v>767</v>
      </c>
      <c r="B2158" t="s">
        <v>10512</v>
      </c>
      <c r="C2158" t="s">
        <v>81</v>
      </c>
      <c r="D2158" t="s">
        <v>72</v>
      </c>
      <c r="E2158" t="s">
        <v>83</v>
      </c>
      <c r="F2158" t="s">
        <v>630</v>
      </c>
      <c r="G2158" s="22">
        <v>24</v>
      </c>
      <c r="H2158" s="134">
        <v>24</v>
      </c>
      <c r="I2158" s="134">
        <v>24</v>
      </c>
      <c r="J2158" s="22"/>
      <c r="K2158" s="90"/>
      <c r="L2158" s="90"/>
      <c r="M2158" s="133"/>
      <c r="N2158" t="s">
        <v>60</v>
      </c>
      <c r="O2158" t="s">
        <v>35</v>
      </c>
      <c r="P2158" t="s">
        <v>36</v>
      </c>
      <c r="Q2158" t="s">
        <v>840</v>
      </c>
      <c r="U2158" s="2" t="s">
        <v>37</v>
      </c>
      <c r="V2158" t="s">
        <v>10514</v>
      </c>
      <c r="X2158" s="50">
        <v>19</v>
      </c>
      <c r="Y2158" s="90"/>
      <c r="Z2158" s="2">
        <v>1</v>
      </c>
      <c r="AA2158" s="51">
        <f t="shared" si="193"/>
        <v>24</v>
      </c>
      <c r="AB2158" s="22"/>
      <c r="AC2158" s="22"/>
      <c r="AD2158" s="22"/>
      <c r="AE2158" s="22"/>
      <c r="AF2158" t="s">
        <v>859</v>
      </c>
      <c r="AI2158" t="s">
        <v>10505</v>
      </c>
      <c r="AK2158" t="s">
        <v>1221</v>
      </c>
      <c r="AU2158"/>
      <c r="AV2158"/>
      <c r="AW2158"/>
      <c r="AX2158"/>
      <c r="BC2158" s="173"/>
      <c r="BD2158" s="173"/>
      <c r="BE2158" s="173"/>
      <c r="BF2158" s="173"/>
      <c r="BG2158" s="160"/>
      <c r="BH2158" s="160"/>
      <c r="BI2158" s="160"/>
      <c r="BJ2158" s="43">
        <f t="shared" si="191"/>
        <v>0</v>
      </c>
      <c r="BL2158" s="44"/>
      <c r="BM2158" s="44"/>
      <c r="BN2158" s="44"/>
      <c r="BR2158" s="2" t="s">
        <v>10975</v>
      </c>
    </row>
    <row r="2159" spans="1:70" x14ac:dyDescent="0.2">
      <c r="A2159" t="s">
        <v>767</v>
      </c>
      <c r="B2159" t="s">
        <v>10515</v>
      </c>
      <c r="C2159" t="s">
        <v>81</v>
      </c>
      <c r="D2159" t="s">
        <v>72</v>
      </c>
      <c r="E2159" t="s">
        <v>70</v>
      </c>
      <c r="F2159" t="s">
        <v>43</v>
      </c>
      <c r="G2159" s="22">
        <v>32</v>
      </c>
      <c r="H2159" s="134">
        <v>32</v>
      </c>
      <c r="I2159" s="134">
        <v>32</v>
      </c>
      <c r="J2159" s="22"/>
      <c r="K2159" s="90"/>
      <c r="L2159" s="90"/>
      <c r="M2159" s="104"/>
      <c r="N2159" t="s">
        <v>35</v>
      </c>
      <c r="O2159" t="s">
        <v>35</v>
      </c>
      <c r="P2159" t="s">
        <v>89</v>
      </c>
      <c r="Q2159" t="s">
        <v>872</v>
      </c>
      <c r="U2159" s="2" t="s">
        <v>37</v>
      </c>
      <c r="V2159" t="s">
        <v>10516</v>
      </c>
      <c r="X2159" s="50">
        <v>38</v>
      </c>
      <c r="Y2159" s="90"/>
      <c r="Z2159" s="2">
        <v>2</v>
      </c>
      <c r="AA2159" s="51">
        <f t="shared" si="193"/>
        <v>48</v>
      </c>
      <c r="AB2159" s="22"/>
      <c r="AC2159" s="22"/>
      <c r="AD2159" s="22"/>
      <c r="AE2159" s="22"/>
      <c r="AF2159" t="s">
        <v>874</v>
      </c>
      <c r="AI2159" t="s">
        <v>10013</v>
      </c>
      <c r="AK2159" t="s">
        <v>181</v>
      </c>
      <c r="AN2159" t="s">
        <v>465</v>
      </c>
      <c r="AU2159"/>
      <c r="AV2159"/>
      <c r="AW2159"/>
      <c r="AX2159"/>
      <c r="BC2159" s="173"/>
      <c r="BD2159" s="173"/>
      <c r="BE2159" s="173"/>
      <c r="BF2159" s="173"/>
      <c r="BG2159" s="160"/>
      <c r="BH2159" s="160"/>
      <c r="BI2159" s="160"/>
      <c r="BJ2159" s="43">
        <f t="shared" si="191"/>
        <v>0</v>
      </c>
      <c r="BL2159" s="44"/>
      <c r="BM2159" s="44"/>
      <c r="BN2159" s="44"/>
      <c r="BR2159" s="2" t="s">
        <v>10975</v>
      </c>
    </row>
    <row r="2160" spans="1:70" x14ac:dyDescent="0.2">
      <c r="A2160" t="s">
        <v>767</v>
      </c>
      <c r="B2160" t="s">
        <v>10517</v>
      </c>
      <c r="C2160" t="s">
        <v>81</v>
      </c>
      <c r="D2160" t="s">
        <v>72</v>
      </c>
      <c r="E2160" t="s">
        <v>762</v>
      </c>
      <c r="F2160" t="s">
        <v>914</v>
      </c>
      <c r="G2160" s="22">
        <v>72</v>
      </c>
      <c r="H2160" s="134">
        <v>72</v>
      </c>
      <c r="I2160" s="134">
        <v>72</v>
      </c>
      <c r="J2160" s="22"/>
      <c r="K2160" s="149"/>
      <c r="L2160" s="90"/>
      <c r="M2160" s="133"/>
      <c r="N2160" t="s">
        <v>184</v>
      </c>
      <c r="O2160" t="s">
        <v>35</v>
      </c>
      <c r="P2160" t="s">
        <v>36</v>
      </c>
      <c r="Q2160" t="s">
        <v>864</v>
      </c>
      <c r="U2160" s="2" t="s">
        <v>37</v>
      </c>
      <c r="V2160" t="s">
        <v>10518</v>
      </c>
      <c r="X2160" s="50">
        <v>23</v>
      </c>
      <c r="Y2160" s="90"/>
      <c r="Z2160" s="2">
        <v>1</v>
      </c>
      <c r="AA2160" s="51">
        <f t="shared" si="193"/>
        <v>29</v>
      </c>
      <c r="AB2160" s="22"/>
      <c r="AC2160" s="22"/>
      <c r="AD2160" s="22"/>
      <c r="AE2160" s="22"/>
      <c r="AF2160" t="s">
        <v>883</v>
      </c>
      <c r="AI2160" t="s">
        <v>10519</v>
      </c>
      <c r="AK2160" t="s">
        <v>10520</v>
      </c>
      <c r="AU2160"/>
      <c r="AV2160"/>
      <c r="AW2160"/>
      <c r="AX2160"/>
      <c r="BC2160" s="173"/>
      <c r="BD2160" s="173"/>
      <c r="BE2160" s="173"/>
      <c r="BF2160" s="173"/>
      <c r="BG2160" s="160"/>
      <c r="BH2160" s="160"/>
      <c r="BI2160" s="160"/>
      <c r="BJ2160" s="43">
        <f t="shared" si="191"/>
        <v>0</v>
      </c>
      <c r="BL2160" s="44"/>
      <c r="BM2160" s="44"/>
      <c r="BN2160" s="44"/>
      <c r="BR2160" s="2" t="s">
        <v>10975</v>
      </c>
    </row>
    <row r="2161" spans="1:70" x14ac:dyDescent="0.2">
      <c r="A2161" t="s">
        <v>767</v>
      </c>
      <c r="B2161" t="s">
        <v>10517</v>
      </c>
      <c r="C2161" t="s">
        <v>81</v>
      </c>
      <c r="D2161" t="s">
        <v>72</v>
      </c>
      <c r="E2161" t="s">
        <v>762</v>
      </c>
      <c r="F2161" t="s">
        <v>914</v>
      </c>
      <c r="G2161" s="22">
        <v>72</v>
      </c>
      <c r="H2161" s="134">
        <v>72</v>
      </c>
      <c r="I2161" s="134">
        <v>72</v>
      </c>
      <c r="J2161" s="22"/>
      <c r="K2161" s="149"/>
      <c r="L2161" s="90"/>
      <c r="M2161" s="133"/>
      <c r="N2161" t="s">
        <v>184</v>
      </c>
      <c r="O2161" t="s">
        <v>35</v>
      </c>
      <c r="P2161" t="s">
        <v>36</v>
      </c>
      <c r="Q2161" t="s">
        <v>869</v>
      </c>
      <c r="U2161" s="2" t="s">
        <v>37</v>
      </c>
      <c r="V2161" t="s">
        <v>10521</v>
      </c>
      <c r="X2161" s="50">
        <v>20</v>
      </c>
      <c r="Y2161" s="90"/>
      <c r="Z2161" s="2">
        <v>1</v>
      </c>
      <c r="AA2161" s="51">
        <f t="shared" si="193"/>
        <v>25</v>
      </c>
      <c r="AB2161" s="22"/>
      <c r="AC2161" s="22"/>
      <c r="AD2161" s="22"/>
      <c r="AE2161" s="22"/>
      <c r="AF2161" t="s">
        <v>886</v>
      </c>
      <c r="AI2161" t="s">
        <v>10519</v>
      </c>
      <c r="AK2161" t="s">
        <v>10520</v>
      </c>
      <c r="AU2161"/>
      <c r="AV2161"/>
      <c r="AW2161"/>
      <c r="AX2161"/>
      <c r="BC2161" s="173"/>
      <c r="BD2161" s="173"/>
      <c r="BE2161" s="173"/>
      <c r="BF2161" s="173"/>
      <c r="BG2161" s="160"/>
      <c r="BH2161" s="160"/>
      <c r="BI2161" s="160"/>
      <c r="BJ2161" s="43">
        <f t="shared" si="191"/>
        <v>0</v>
      </c>
      <c r="BL2161" s="44"/>
      <c r="BM2161" s="44"/>
      <c r="BN2161" s="44"/>
      <c r="BR2161" s="2" t="s">
        <v>10975</v>
      </c>
    </row>
    <row r="2162" spans="1:70" s="61" customFormat="1" x14ac:dyDescent="0.2">
      <c r="A2162" t="s">
        <v>767</v>
      </c>
      <c r="B2162" t="s">
        <v>10522</v>
      </c>
      <c r="C2162" t="s">
        <v>81</v>
      </c>
      <c r="D2162" t="s">
        <v>72</v>
      </c>
      <c r="E2162" t="s">
        <v>762</v>
      </c>
      <c r="F2162" t="s">
        <v>86</v>
      </c>
      <c r="G2162" s="22">
        <v>80</v>
      </c>
      <c r="H2162" s="134">
        <v>80</v>
      </c>
      <c r="I2162" s="134">
        <v>80</v>
      </c>
      <c r="J2162" s="22"/>
      <c r="K2162" s="149"/>
      <c r="L2162" s="90"/>
      <c r="M2162" s="133"/>
      <c r="N2162" t="s">
        <v>184</v>
      </c>
      <c r="O2162" t="s">
        <v>35</v>
      </c>
      <c r="P2162" t="s">
        <v>36</v>
      </c>
      <c r="Q2162" t="s">
        <v>853</v>
      </c>
      <c r="R2162"/>
      <c r="S2162"/>
      <c r="T2162"/>
      <c r="U2162" s="2" t="s">
        <v>37</v>
      </c>
      <c r="V2162" t="s">
        <v>10523</v>
      </c>
      <c r="W2162"/>
      <c r="X2162" s="50">
        <v>23</v>
      </c>
      <c r="Y2162" s="90"/>
      <c r="Z2162" s="2">
        <v>1</v>
      </c>
      <c r="AA2162" s="51">
        <f t="shared" si="193"/>
        <v>29</v>
      </c>
      <c r="AB2162" s="22"/>
      <c r="AC2162" s="22"/>
      <c r="AD2162" s="22"/>
      <c r="AE2162" s="22"/>
      <c r="AF2162" t="s">
        <v>883</v>
      </c>
      <c r="AG2162"/>
      <c r="AH2162"/>
      <c r="AI2162" t="s">
        <v>10519</v>
      </c>
      <c r="AJ2162"/>
      <c r="AK2162" t="s">
        <v>10520</v>
      </c>
      <c r="AL2162"/>
      <c r="AM2162"/>
      <c r="AN2162"/>
      <c r="AO2162"/>
      <c r="AP2162"/>
      <c r="AQ2162"/>
      <c r="AR2162"/>
      <c r="AS2162"/>
      <c r="AT2162"/>
      <c r="AU2162"/>
      <c r="AV2162"/>
      <c r="AW2162"/>
      <c r="AX2162"/>
      <c r="AY2162" s="43"/>
      <c r="AZ2162" s="43"/>
      <c r="BA2162" s="43"/>
      <c r="BB2162" s="43"/>
      <c r="BC2162" s="173"/>
      <c r="BD2162" s="173"/>
      <c r="BE2162" s="173"/>
      <c r="BF2162" s="173"/>
      <c r="BG2162" s="160"/>
      <c r="BH2162" s="160"/>
      <c r="BI2162" s="160"/>
      <c r="BJ2162" s="43">
        <f t="shared" si="191"/>
        <v>0</v>
      </c>
      <c r="BK2162" s="43"/>
      <c r="BL2162" s="44"/>
      <c r="BM2162" s="44"/>
      <c r="BN2162" s="44"/>
      <c r="BO2162" s="2"/>
      <c r="BP2162" s="2"/>
      <c r="BQ2162"/>
      <c r="BR2162" s="2" t="s">
        <v>10975</v>
      </c>
    </row>
    <row r="2163" spans="1:70" s="61" customFormat="1" x14ac:dyDescent="0.2">
      <c r="A2163" t="s">
        <v>767</v>
      </c>
      <c r="B2163" t="s">
        <v>10522</v>
      </c>
      <c r="C2163" t="s">
        <v>81</v>
      </c>
      <c r="D2163" t="s">
        <v>72</v>
      </c>
      <c r="E2163" t="s">
        <v>762</v>
      </c>
      <c r="F2163" t="s">
        <v>86</v>
      </c>
      <c r="G2163" s="22">
        <v>80</v>
      </c>
      <c r="H2163" s="134">
        <v>80</v>
      </c>
      <c r="I2163" s="134">
        <v>80</v>
      </c>
      <c r="J2163" s="22"/>
      <c r="K2163" s="149"/>
      <c r="L2163" s="90"/>
      <c r="M2163" s="133"/>
      <c r="N2163" t="s">
        <v>184</v>
      </c>
      <c r="O2163" t="s">
        <v>35</v>
      </c>
      <c r="P2163" t="s">
        <v>36</v>
      </c>
      <c r="Q2163" t="s">
        <v>846</v>
      </c>
      <c r="R2163"/>
      <c r="S2163"/>
      <c r="T2163"/>
      <c r="U2163" s="2" t="s">
        <v>37</v>
      </c>
      <c r="V2163" t="s">
        <v>10524</v>
      </c>
      <c r="W2163"/>
      <c r="X2163" s="50">
        <v>20</v>
      </c>
      <c r="Y2163" s="90"/>
      <c r="Z2163" s="2">
        <v>1</v>
      </c>
      <c r="AA2163" s="51">
        <f t="shared" si="193"/>
        <v>25</v>
      </c>
      <c r="AB2163" s="22"/>
      <c r="AC2163" s="22"/>
      <c r="AD2163" s="22"/>
      <c r="AE2163" s="22"/>
      <c r="AF2163" t="s">
        <v>886</v>
      </c>
      <c r="AG2163"/>
      <c r="AH2163"/>
      <c r="AI2163" t="s">
        <v>10519</v>
      </c>
      <c r="AJ2163"/>
      <c r="AK2163" t="s">
        <v>10520</v>
      </c>
      <c r="AL2163"/>
      <c r="AM2163"/>
      <c r="AN2163"/>
      <c r="AO2163"/>
      <c r="AP2163"/>
      <c r="AQ2163"/>
      <c r="AR2163"/>
      <c r="AS2163"/>
      <c r="AT2163"/>
      <c r="AU2163"/>
      <c r="AV2163"/>
      <c r="AW2163"/>
      <c r="AX2163"/>
      <c r="AY2163" s="43"/>
      <c r="AZ2163" s="43"/>
      <c r="BA2163" s="43"/>
      <c r="BB2163" s="43"/>
      <c r="BC2163" s="173"/>
      <c r="BD2163" s="173"/>
      <c r="BE2163" s="173"/>
      <c r="BF2163" s="173"/>
      <c r="BG2163" s="160"/>
      <c r="BH2163" s="160"/>
      <c r="BI2163" s="160"/>
      <c r="BJ2163" s="43">
        <f t="shared" si="191"/>
        <v>0</v>
      </c>
      <c r="BK2163" s="43"/>
      <c r="BL2163" s="44"/>
      <c r="BM2163" s="44"/>
      <c r="BN2163" s="44"/>
      <c r="BO2163" s="2"/>
      <c r="BP2163" s="2"/>
      <c r="BQ2163"/>
      <c r="BR2163" s="2" t="s">
        <v>10975</v>
      </c>
    </row>
    <row r="2164" spans="1:70" x14ac:dyDescent="0.2">
      <c r="A2164" t="s">
        <v>767</v>
      </c>
      <c r="B2164" t="s">
        <v>10525</v>
      </c>
      <c r="C2164" t="s">
        <v>41</v>
      </c>
      <c r="D2164" t="s">
        <v>72</v>
      </c>
      <c r="E2164" t="s">
        <v>762</v>
      </c>
      <c r="F2164" t="s">
        <v>43</v>
      </c>
      <c r="G2164" s="22">
        <v>36</v>
      </c>
      <c r="H2164" s="134">
        <v>36</v>
      </c>
      <c r="I2164" s="134">
        <v>36</v>
      </c>
      <c r="J2164" s="22"/>
      <c r="K2164" s="149"/>
      <c r="L2164" s="90"/>
      <c r="M2164" s="133"/>
      <c r="N2164" t="s">
        <v>219</v>
      </c>
      <c r="O2164" t="s">
        <v>35</v>
      </c>
      <c r="P2164" t="s">
        <v>36</v>
      </c>
      <c r="Q2164" t="s">
        <v>877</v>
      </c>
      <c r="U2164" s="2" t="s">
        <v>37</v>
      </c>
      <c r="V2164" t="s">
        <v>10526</v>
      </c>
      <c r="X2164" s="50">
        <v>19</v>
      </c>
      <c r="Y2164" s="90"/>
      <c r="Z2164" s="2">
        <v>1</v>
      </c>
      <c r="AA2164" s="51">
        <f t="shared" si="193"/>
        <v>24</v>
      </c>
      <c r="AB2164" s="22"/>
      <c r="AC2164" s="22"/>
      <c r="AD2164" s="22"/>
      <c r="AE2164" s="22"/>
      <c r="AF2164" t="s">
        <v>855</v>
      </c>
      <c r="AI2164" t="s">
        <v>10505</v>
      </c>
      <c r="AK2164" t="s">
        <v>947</v>
      </c>
      <c r="AU2164"/>
      <c r="AV2164"/>
      <c r="AW2164"/>
      <c r="AX2164"/>
      <c r="BC2164" s="173"/>
      <c r="BD2164" s="173"/>
      <c r="BE2164" s="173"/>
      <c r="BF2164" s="173"/>
      <c r="BG2164" s="160"/>
      <c r="BH2164" s="160"/>
      <c r="BI2164" s="160"/>
      <c r="BJ2164" s="43">
        <f t="shared" si="191"/>
        <v>0</v>
      </c>
      <c r="BL2164" s="44"/>
      <c r="BM2164" s="44"/>
      <c r="BN2164" s="44"/>
      <c r="BR2164" s="2" t="s">
        <v>10975</v>
      </c>
    </row>
    <row r="2165" spans="1:70" x14ac:dyDescent="0.2">
      <c r="A2165" t="s">
        <v>767</v>
      </c>
      <c r="B2165" t="s">
        <v>10525</v>
      </c>
      <c r="C2165" t="s">
        <v>41</v>
      </c>
      <c r="D2165" t="s">
        <v>72</v>
      </c>
      <c r="E2165" t="s">
        <v>762</v>
      </c>
      <c r="F2165" t="s">
        <v>43</v>
      </c>
      <c r="G2165" s="22">
        <v>36</v>
      </c>
      <c r="H2165" s="134">
        <v>36</v>
      </c>
      <c r="I2165" s="134">
        <v>36</v>
      </c>
      <c r="J2165" s="22"/>
      <c r="K2165" s="149"/>
      <c r="L2165" s="90"/>
      <c r="M2165" s="133"/>
      <c r="N2165" t="s">
        <v>219</v>
      </c>
      <c r="O2165" t="s">
        <v>35</v>
      </c>
      <c r="P2165" t="s">
        <v>36</v>
      </c>
      <c r="Q2165" t="s">
        <v>879</v>
      </c>
      <c r="U2165" s="2" t="s">
        <v>37</v>
      </c>
      <c r="V2165" t="s">
        <v>10527</v>
      </c>
      <c r="X2165" s="50">
        <v>19</v>
      </c>
      <c r="Y2165" s="90"/>
      <c r="Z2165" s="2">
        <v>1</v>
      </c>
      <c r="AA2165" s="51">
        <f t="shared" si="193"/>
        <v>24</v>
      </c>
      <c r="AB2165" s="22"/>
      <c r="AC2165" s="22"/>
      <c r="AD2165" s="22"/>
      <c r="AE2165" s="22"/>
      <c r="AF2165" t="s">
        <v>859</v>
      </c>
      <c r="AI2165" t="s">
        <v>10505</v>
      </c>
      <c r="AK2165" t="s">
        <v>947</v>
      </c>
      <c r="AU2165"/>
      <c r="AV2165"/>
      <c r="AW2165"/>
      <c r="AX2165"/>
      <c r="BC2165" s="173"/>
      <c r="BD2165" s="173"/>
      <c r="BE2165" s="173"/>
      <c r="BF2165" s="173"/>
      <c r="BG2165" s="160"/>
      <c r="BH2165" s="160"/>
      <c r="BI2165" s="160"/>
      <c r="BJ2165" s="43">
        <f t="shared" si="191"/>
        <v>0</v>
      </c>
      <c r="BL2165" s="44"/>
      <c r="BM2165" s="44"/>
      <c r="BN2165" s="44"/>
      <c r="BR2165" s="2" t="s">
        <v>10975</v>
      </c>
    </row>
    <row r="2166" spans="1:70" x14ac:dyDescent="0.2">
      <c r="A2166" t="s">
        <v>767</v>
      </c>
      <c r="B2166" t="s">
        <v>10528</v>
      </c>
      <c r="C2166" t="s">
        <v>41</v>
      </c>
      <c r="D2166" t="s">
        <v>72</v>
      </c>
      <c r="E2166" t="s">
        <v>762</v>
      </c>
      <c r="F2166" t="s">
        <v>43</v>
      </c>
      <c r="G2166" s="22">
        <v>32</v>
      </c>
      <c r="H2166" s="134">
        <v>32</v>
      </c>
      <c r="I2166" s="134">
        <v>32</v>
      </c>
      <c r="J2166" s="22"/>
      <c r="K2166" s="90"/>
      <c r="L2166" s="90"/>
      <c r="M2166" s="133"/>
      <c r="N2166" t="s">
        <v>51</v>
      </c>
      <c r="O2166" t="s">
        <v>35</v>
      </c>
      <c r="P2166" t="s">
        <v>36</v>
      </c>
      <c r="Q2166" t="s">
        <v>6408</v>
      </c>
      <c r="U2166" s="2" t="s">
        <v>37</v>
      </c>
      <c r="V2166" t="s">
        <v>10529</v>
      </c>
      <c r="X2166" s="50">
        <v>23</v>
      </c>
      <c r="Y2166" s="90"/>
      <c r="Z2166" s="2">
        <v>1</v>
      </c>
      <c r="AA2166" s="51">
        <f t="shared" si="193"/>
        <v>29</v>
      </c>
      <c r="AB2166" s="22"/>
      <c r="AC2166" s="22"/>
      <c r="AD2166" s="22"/>
      <c r="AE2166" s="22"/>
      <c r="AF2166" t="s">
        <v>883</v>
      </c>
      <c r="AI2166" t="s">
        <v>10519</v>
      </c>
      <c r="AK2166" t="s">
        <v>1005</v>
      </c>
      <c r="AU2166"/>
      <c r="AV2166"/>
      <c r="AW2166"/>
      <c r="AX2166"/>
      <c r="BC2166" s="173"/>
      <c r="BD2166" s="173"/>
      <c r="BE2166" s="173"/>
      <c r="BF2166" s="173"/>
      <c r="BG2166" s="160"/>
      <c r="BH2166" s="160"/>
      <c r="BI2166" s="160"/>
      <c r="BJ2166" s="43">
        <f t="shared" si="191"/>
        <v>0</v>
      </c>
      <c r="BL2166" s="44"/>
      <c r="BM2166" s="44"/>
      <c r="BN2166" s="44"/>
      <c r="BR2166" s="2" t="s">
        <v>10975</v>
      </c>
    </row>
    <row r="2167" spans="1:70" x14ac:dyDescent="0.2">
      <c r="A2167" t="s">
        <v>767</v>
      </c>
      <c r="B2167" t="s">
        <v>10528</v>
      </c>
      <c r="C2167" t="s">
        <v>41</v>
      </c>
      <c r="D2167" t="s">
        <v>72</v>
      </c>
      <c r="E2167" t="s">
        <v>762</v>
      </c>
      <c r="F2167" t="s">
        <v>43</v>
      </c>
      <c r="G2167" s="22">
        <v>32</v>
      </c>
      <c r="H2167" s="134">
        <v>32</v>
      </c>
      <c r="I2167" s="134">
        <v>32</v>
      </c>
      <c r="J2167" s="22"/>
      <c r="K2167" s="90"/>
      <c r="L2167" s="90"/>
      <c r="M2167" s="133"/>
      <c r="N2167" t="s">
        <v>51</v>
      </c>
      <c r="O2167" t="s">
        <v>35</v>
      </c>
      <c r="P2167" t="s">
        <v>36</v>
      </c>
      <c r="Q2167" t="s">
        <v>840</v>
      </c>
      <c r="U2167" s="2" t="s">
        <v>37</v>
      </c>
      <c r="V2167" t="s">
        <v>10530</v>
      </c>
      <c r="X2167" s="50">
        <v>20</v>
      </c>
      <c r="Y2167" s="90"/>
      <c r="Z2167" s="2">
        <v>1</v>
      </c>
      <c r="AA2167" s="51">
        <f t="shared" si="193"/>
        <v>25</v>
      </c>
      <c r="AB2167" s="22"/>
      <c r="AC2167" s="22"/>
      <c r="AD2167" s="22"/>
      <c r="AE2167" s="22"/>
      <c r="AF2167" t="s">
        <v>886</v>
      </c>
      <c r="AI2167" t="s">
        <v>10519</v>
      </c>
      <c r="AK2167" t="s">
        <v>1005</v>
      </c>
      <c r="AU2167"/>
      <c r="AV2167"/>
      <c r="AW2167"/>
      <c r="AX2167"/>
      <c r="BC2167" s="173"/>
      <c r="BD2167" s="173"/>
      <c r="BE2167" s="173"/>
      <c r="BF2167" s="173"/>
      <c r="BG2167" s="160"/>
      <c r="BH2167" s="160"/>
      <c r="BI2167" s="160"/>
      <c r="BJ2167" s="43">
        <f t="shared" si="191"/>
        <v>0</v>
      </c>
      <c r="BL2167" s="44"/>
      <c r="BM2167" s="44"/>
      <c r="BN2167" s="44"/>
      <c r="BR2167" s="2" t="s">
        <v>10975</v>
      </c>
    </row>
    <row r="2168" spans="1:70" s="61" customFormat="1" x14ac:dyDescent="0.2">
      <c r="A2168" t="s">
        <v>767</v>
      </c>
      <c r="B2168" t="s">
        <v>10531</v>
      </c>
      <c r="C2168" t="s">
        <v>41</v>
      </c>
      <c r="D2168" t="s">
        <v>72</v>
      </c>
      <c r="E2168" t="s">
        <v>762</v>
      </c>
      <c r="F2168" t="s">
        <v>43</v>
      </c>
      <c r="G2168" s="22">
        <v>32</v>
      </c>
      <c r="H2168" s="134">
        <v>32</v>
      </c>
      <c r="I2168" s="134">
        <v>32</v>
      </c>
      <c r="J2168" s="22"/>
      <c r="K2168" s="90"/>
      <c r="L2168" s="90"/>
      <c r="M2168" s="133"/>
      <c r="N2168" t="s">
        <v>51</v>
      </c>
      <c r="O2168" t="s">
        <v>35</v>
      </c>
      <c r="P2168" t="s">
        <v>36</v>
      </c>
      <c r="Q2168" t="s">
        <v>850</v>
      </c>
      <c r="R2168"/>
      <c r="S2168"/>
      <c r="T2168"/>
      <c r="U2168" s="2" t="s">
        <v>37</v>
      </c>
      <c r="V2168" t="s">
        <v>10532</v>
      </c>
      <c r="W2168"/>
      <c r="X2168" s="50">
        <v>43</v>
      </c>
      <c r="Y2168" s="90"/>
      <c r="Z2168" s="2">
        <v>2</v>
      </c>
      <c r="AA2168" s="51">
        <f t="shared" si="193"/>
        <v>54</v>
      </c>
      <c r="AB2168" s="22"/>
      <c r="AC2168" s="22"/>
      <c r="AD2168" s="22"/>
      <c r="AE2168" s="22"/>
      <c r="AF2168" t="s">
        <v>10533</v>
      </c>
      <c r="AG2168"/>
      <c r="AH2168"/>
      <c r="AI2168" t="s">
        <v>10519</v>
      </c>
      <c r="AJ2168"/>
      <c r="AK2168" t="s">
        <v>1005</v>
      </c>
      <c r="AL2168"/>
      <c r="AM2168"/>
      <c r="AN2168"/>
      <c r="AO2168"/>
      <c r="AP2168"/>
      <c r="AQ2168"/>
      <c r="AR2168"/>
      <c r="AS2168"/>
      <c r="AT2168"/>
      <c r="AU2168"/>
      <c r="AV2168"/>
      <c r="AW2168"/>
      <c r="AX2168"/>
      <c r="AY2168" s="43"/>
      <c r="AZ2168" s="43"/>
      <c r="BA2168" s="43"/>
      <c r="BB2168" s="43"/>
      <c r="BC2168" s="173"/>
      <c r="BD2168" s="173"/>
      <c r="BE2168" s="173"/>
      <c r="BF2168" s="173"/>
      <c r="BG2168" s="160"/>
      <c r="BH2168" s="160"/>
      <c r="BI2168" s="160"/>
      <c r="BJ2168" s="43">
        <f t="shared" si="191"/>
        <v>0</v>
      </c>
      <c r="BK2168" s="43"/>
      <c r="BL2168" s="44"/>
      <c r="BM2168" s="44"/>
      <c r="BN2168" s="44"/>
      <c r="BO2168" s="2"/>
      <c r="BP2168" s="2"/>
      <c r="BQ2168"/>
      <c r="BR2168" s="2" t="s">
        <v>10975</v>
      </c>
    </row>
    <row r="2169" spans="1:70" s="71" customFormat="1" x14ac:dyDescent="0.2">
      <c r="A2169" t="s">
        <v>767</v>
      </c>
      <c r="B2169" t="s">
        <v>10534</v>
      </c>
      <c r="C2169" t="s">
        <v>81</v>
      </c>
      <c r="D2169" t="s">
        <v>72</v>
      </c>
      <c r="E2169" t="s">
        <v>83</v>
      </c>
      <c r="F2169" t="s">
        <v>97</v>
      </c>
      <c r="G2169" s="22">
        <v>48</v>
      </c>
      <c r="H2169" s="134">
        <v>48</v>
      </c>
      <c r="I2169" s="134">
        <v>48</v>
      </c>
      <c r="J2169" s="22"/>
      <c r="K2169" s="90"/>
      <c r="L2169" s="90"/>
      <c r="M2169" s="133"/>
      <c r="N2169" t="s">
        <v>219</v>
      </c>
      <c r="O2169" t="s">
        <v>35</v>
      </c>
      <c r="P2169" t="s">
        <v>89</v>
      </c>
      <c r="Q2169" t="s">
        <v>918</v>
      </c>
      <c r="R2169"/>
      <c r="S2169"/>
      <c r="T2169"/>
      <c r="U2169" s="2" t="s">
        <v>37</v>
      </c>
      <c r="V2169" t="s">
        <v>10535</v>
      </c>
      <c r="W2169"/>
      <c r="X2169" s="50">
        <v>42</v>
      </c>
      <c r="Y2169" s="90"/>
      <c r="Z2169" s="2">
        <v>2</v>
      </c>
      <c r="AA2169" s="51">
        <f t="shared" si="193"/>
        <v>53</v>
      </c>
      <c r="AB2169" s="22"/>
      <c r="AC2169" s="22"/>
      <c r="AD2169" s="22"/>
      <c r="AE2169" s="22"/>
      <c r="AF2169" t="s">
        <v>923</v>
      </c>
      <c r="AG2169"/>
      <c r="AH2169"/>
      <c r="AI2169" t="s">
        <v>771</v>
      </c>
      <c r="AJ2169"/>
      <c r="AK2169" t="s">
        <v>833</v>
      </c>
      <c r="AL2169"/>
      <c r="AM2169"/>
      <c r="AN2169"/>
      <c r="AO2169"/>
      <c r="AP2169"/>
      <c r="AQ2169"/>
      <c r="AR2169"/>
      <c r="AS2169"/>
      <c r="AT2169"/>
      <c r="AU2169"/>
      <c r="AV2169"/>
      <c r="AW2169"/>
      <c r="AX2169"/>
      <c r="AY2169" s="43"/>
      <c r="AZ2169" s="43"/>
      <c r="BA2169" s="43"/>
      <c r="BB2169" s="43"/>
      <c r="BC2169" s="173"/>
      <c r="BD2169" s="173"/>
      <c r="BE2169" s="173"/>
      <c r="BF2169" s="173"/>
      <c r="BG2169" s="160"/>
      <c r="BH2169" s="160"/>
      <c r="BI2169" s="160"/>
      <c r="BJ2169" s="43">
        <f t="shared" si="191"/>
        <v>0</v>
      </c>
      <c r="BK2169" s="43"/>
      <c r="BL2169" s="44"/>
      <c r="BM2169" s="44"/>
      <c r="BN2169" s="44"/>
      <c r="BO2169" s="2"/>
      <c r="BP2169" s="2"/>
      <c r="BQ2169"/>
      <c r="BR2169" s="2" t="s">
        <v>10975</v>
      </c>
    </row>
    <row r="2170" spans="1:70" x14ac:dyDescent="0.2">
      <c r="A2170" t="s">
        <v>767</v>
      </c>
      <c r="B2170" t="s">
        <v>10536</v>
      </c>
      <c r="C2170" t="s">
        <v>81</v>
      </c>
      <c r="D2170" t="s">
        <v>72</v>
      </c>
      <c r="E2170" t="s">
        <v>83</v>
      </c>
      <c r="F2170" t="s">
        <v>43</v>
      </c>
      <c r="G2170" s="22">
        <v>36</v>
      </c>
      <c r="H2170" s="134">
        <v>36</v>
      </c>
      <c r="I2170" s="134">
        <v>36</v>
      </c>
      <c r="J2170" s="22"/>
      <c r="K2170" s="90"/>
      <c r="L2170" s="90"/>
      <c r="M2170" s="133"/>
      <c r="N2170" t="s">
        <v>219</v>
      </c>
      <c r="O2170" t="s">
        <v>35</v>
      </c>
      <c r="P2170" t="s">
        <v>36</v>
      </c>
      <c r="Q2170" t="s">
        <v>915</v>
      </c>
      <c r="U2170" s="2" t="s">
        <v>37</v>
      </c>
      <c r="V2170" t="s">
        <v>10537</v>
      </c>
      <c r="X2170" s="50">
        <v>42</v>
      </c>
      <c r="Y2170" s="90"/>
      <c r="Z2170" s="2">
        <v>2</v>
      </c>
      <c r="AA2170" s="51">
        <f t="shared" si="193"/>
        <v>53</v>
      </c>
      <c r="AB2170" s="22"/>
      <c r="AC2170" s="22"/>
      <c r="AD2170" s="22"/>
      <c r="AE2170" s="22"/>
      <c r="AF2170" t="s">
        <v>923</v>
      </c>
      <c r="AI2170" t="s">
        <v>771</v>
      </c>
      <c r="AK2170" t="s">
        <v>833</v>
      </c>
      <c r="AU2170"/>
      <c r="AV2170"/>
      <c r="AW2170"/>
      <c r="AX2170"/>
      <c r="BC2170" s="173"/>
      <c r="BD2170" s="173"/>
      <c r="BE2170" s="173"/>
      <c r="BF2170" s="173"/>
      <c r="BG2170" s="160"/>
      <c r="BH2170" s="160"/>
      <c r="BI2170" s="160"/>
      <c r="BJ2170" s="43">
        <f t="shared" si="191"/>
        <v>0</v>
      </c>
      <c r="BL2170" s="44"/>
      <c r="BM2170" s="44"/>
      <c r="BN2170" s="44"/>
      <c r="BR2170" s="2" t="s">
        <v>10975</v>
      </c>
    </row>
    <row r="2171" spans="1:70" s="61" customFormat="1" x14ac:dyDescent="0.2">
      <c r="A2171" t="s">
        <v>767</v>
      </c>
      <c r="B2171" t="s">
        <v>10538</v>
      </c>
      <c r="C2171" t="s">
        <v>81</v>
      </c>
      <c r="D2171" t="s">
        <v>72</v>
      </c>
      <c r="E2171" t="s">
        <v>83</v>
      </c>
      <c r="F2171" t="s">
        <v>630</v>
      </c>
      <c r="G2171" s="22">
        <v>24</v>
      </c>
      <c r="H2171" s="134">
        <v>24</v>
      </c>
      <c r="I2171" s="134">
        <v>24</v>
      </c>
      <c r="J2171" s="22"/>
      <c r="K2171" s="90"/>
      <c r="L2171" s="90"/>
      <c r="M2171" s="104"/>
      <c r="N2171" t="s">
        <v>219</v>
      </c>
      <c r="O2171" t="s">
        <v>35</v>
      </c>
      <c r="P2171" t="s">
        <v>36</v>
      </c>
      <c r="Q2171" t="s">
        <v>1299</v>
      </c>
      <c r="R2171"/>
      <c r="S2171"/>
      <c r="T2171"/>
      <c r="U2171" s="2" t="s">
        <v>37</v>
      </c>
      <c r="V2171" t="s">
        <v>10539</v>
      </c>
      <c r="W2171"/>
      <c r="X2171" s="50">
        <v>42</v>
      </c>
      <c r="Y2171" s="90"/>
      <c r="Z2171" s="2">
        <v>2</v>
      </c>
      <c r="AA2171" s="51">
        <f t="shared" si="193"/>
        <v>53</v>
      </c>
      <c r="AB2171" s="22"/>
      <c r="AC2171" s="22"/>
      <c r="AD2171" s="22"/>
      <c r="AE2171" s="22"/>
      <c r="AF2171" t="s">
        <v>923</v>
      </c>
      <c r="AG2171"/>
      <c r="AH2171"/>
      <c r="AI2171" t="s">
        <v>771</v>
      </c>
      <c r="AJ2171"/>
      <c r="AK2171" t="s">
        <v>833</v>
      </c>
      <c r="AL2171"/>
      <c r="AM2171"/>
      <c r="AN2171"/>
      <c r="AO2171"/>
      <c r="AP2171"/>
      <c r="AQ2171"/>
      <c r="AR2171"/>
      <c r="AS2171"/>
      <c r="AT2171"/>
      <c r="AU2171"/>
      <c r="AV2171"/>
      <c r="AW2171"/>
      <c r="AX2171"/>
      <c r="AY2171" s="43"/>
      <c r="AZ2171" s="43"/>
      <c r="BA2171" s="43"/>
      <c r="BB2171" s="43"/>
      <c r="BC2171" s="173"/>
      <c r="BD2171" s="173"/>
      <c r="BE2171" s="173"/>
      <c r="BF2171" s="173"/>
      <c r="BG2171" s="160"/>
      <c r="BH2171" s="160"/>
      <c r="BI2171" s="160"/>
      <c r="BJ2171" s="43">
        <f t="shared" si="191"/>
        <v>0</v>
      </c>
      <c r="BK2171" s="43"/>
      <c r="BL2171" s="44"/>
      <c r="BM2171" s="44"/>
      <c r="BN2171" s="44"/>
      <c r="BO2171" s="2"/>
      <c r="BP2171" s="2"/>
      <c r="BQ2171"/>
      <c r="BR2171" s="2" t="s">
        <v>10975</v>
      </c>
    </row>
    <row r="2172" spans="1:70" x14ac:dyDescent="0.2">
      <c r="A2172" t="s">
        <v>767</v>
      </c>
      <c r="B2172" t="s">
        <v>10540</v>
      </c>
      <c r="C2172" t="s">
        <v>81</v>
      </c>
      <c r="D2172" t="s">
        <v>72</v>
      </c>
      <c r="E2172" t="s">
        <v>83</v>
      </c>
      <c r="F2172" t="s">
        <v>10541</v>
      </c>
      <c r="G2172" s="22">
        <v>104</v>
      </c>
      <c r="H2172" s="134">
        <v>104</v>
      </c>
      <c r="I2172" s="134">
        <v>104</v>
      </c>
      <c r="J2172" s="22"/>
      <c r="K2172" s="149"/>
      <c r="L2172" s="90"/>
      <c r="M2172" s="133"/>
      <c r="N2172" t="s">
        <v>219</v>
      </c>
      <c r="O2172" t="s">
        <v>35</v>
      </c>
      <c r="P2172" t="s">
        <v>36</v>
      </c>
      <c r="Q2172" t="s">
        <v>940</v>
      </c>
      <c r="U2172" s="2" t="s">
        <v>37</v>
      </c>
      <c r="V2172" t="s">
        <v>10542</v>
      </c>
      <c r="X2172" s="50">
        <v>42</v>
      </c>
      <c r="Y2172" s="90"/>
      <c r="Z2172" s="2">
        <v>2</v>
      </c>
      <c r="AA2172" s="51">
        <f t="shared" si="193"/>
        <v>53</v>
      </c>
      <c r="AB2172" s="22"/>
      <c r="AC2172" s="22"/>
      <c r="AD2172" s="22"/>
      <c r="AE2172" s="22"/>
      <c r="AF2172" t="s">
        <v>923</v>
      </c>
      <c r="AI2172" t="s">
        <v>771</v>
      </c>
      <c r="AK2172" t="s">
        <v>833</v>
      </c>
      <c r="AU2172"/>
      <c r="AV2172"/>
      <c r="AW2172"/>
      <c r="AX2172"/>
      <c r="BC2172" s="173"/>
      <c r="BD2172" s="173"/>
      <c r="BE2172" s="173"/>
      <c r="BF2172" s="173"/>
      <c r="BG2172" s="160"/>
      <c r="BH2172" s="160"/>
      <c r="BI2172" s="160"/>
      <c r="BJ2172" s="43">
        <f t="shared" si="191"/>
        <v>0</v>
      </c>
      <c r="BL2172" s="44"/>
      <c r="BM2172" s="44"/>
      <c r="BN2172" s="44"/>
      <c r="BR2172" s="2" t="s">
        <v>10975</v>
      </c>
    </row>
    <row r="2173" spans="1:70" x14ac:dyDescent="0.2">
      <c r="A2173" t="s">
        <v>767</v>
      </c>
      <c r="B2173" t="s">
        <v>10543</v>
      </c>
      <c r="C2173" t="s">
        <v>81</v>
      </c>
      <c r="D2173" t="s">
        <v>72</v>
      </c>
      <c r="E2173" t="s">
        <v>762</v>
      </c>
      <c r="F2173" t="s">
        <v>183</v>
      </c>
      <c r="G2173" s="22">
        <v>56</v>
      </c>
      <c r="H2173" s="134">
        <v>56</v>
      </c>
      <c r="I2173" s="134">
        <v>56</v>
      </c>
      <c r="J2173" s="22"/>
      <c r="K2173" s="149"/>
      <c r="L2173" s="90"/>
      <c r="M2173" s="133"/>
      <c r="N2173" t="s">
        <v>219</v>
      </c>
      <c r="O2173" t="s">
        <v>35</v>
      </c>
      <c r="P2173" t="s">
        <v>89</v>
      </c>
      <c r="Q2173" t="s">
        <v>925</v>
      </c>
      <c r="U2173" s="2" t="s">
        <v>37</v>
      </c>
      <c r="V2173" t="s">
        <v>10544</v>
      </c>
      <c r="X2173" s="50">
        <v>48</v>
      </c>
      <c r="Y2173" s="90"/>
      <c r="Z2173" s="2">
        <v>2</v>
      </c>
      <c r="AA2173" s="51">
        <f t="shared" si="193"/>
        <v>60</v>
      </c>
      <c r="AB2173" s="22"/>
      <c r="AC2173" s="22"/>
      <c r="AD2173" s="22"/>
      <c r="AE2173" s="22"/>
      <c r="AF2173" t="s">
        <v>936</v>
      </c>
      <c r="AI2173" t="s">
        <v>10545</v>
      </c>
      <c r="AK2173" t="s">
        <v>947</v>
      </c>
      <c r="AU2173"/>
      <c r="AV2173"/>
      <c r="AW2173"/>
      <c r="AX2173"/>
      <c r="BC2173" s="173"/>
      <c r="BD2173" s="173"/>
      <c r="BE2173" s="173"/>
      <c r="BF2173" s="173"/>
      <c r="BG2173" s="160"/>
      <c r="BH2173" s="160"/>
      <c r="BI2173" s="160"/>
      <c r="BJ2173" s="43">
        <f t="shared" si="191"/>
        <v>0</v>
      </c>
      <c r="BL2173" s="44"/>
      <c r="BM2173" s="44"/>
      <c r="BN2173" s="44"/>
      <c r="BR2173" s="2" t="s">
        <v>10975</v>
      </c>
    </row>
    <row r="2174" spans="1:70" x14ac:dyDescent="0.2">
      <c r="A2174" t="s">
        <v>767</v>
      </c>
      <c r="B2174" t="s">
        <v>10546</v>
      </c>
      <c r="C2174" t="s">
        <v>41</v>
      </c>
      <c r="D2174" t="s">
        <v>72</v>
      </c>
      <c r="E2174" t="s">
        <v>762</v>
      </c>
      <c r="F2174" t="s">
        <v>43</v>
      </c>
      <c r="G2174" s="22">
        <v>32</v>
      </c>
      <c r="H2174" s="134">
        <v>32</v>
      </c>
      <c r="I2174" s="134">
        <v>32</v>
      </c>
      <c r="J2174" s="22"/>
      <c r="K2174" s="90"/>
      <c r="L2174" s="90"/>
      <c r="M2174" s="133"/>
      <c r="N2174" t="s">
        <v>184</v>
      </c>
      <c r="O2174" t="s">
        <v>35</v>
      </c>
      <c r="P2174" t="s">
        <v>36</v>
      </c>
      <c r="Q2174" t="s">
        <v>921</v>
      </c>
      <c r="U2174" s="2" t="s">
        <v>37</v>
      </c>
      <c r="V2174" t="s">
        <v>10547</v>
      </c>
      <c r="X2174" s="50">
        <v>42</v>
      </c>
      <c r="Y2174" s="90"/>
      <c r="Z2174" s="2">
        <v>2</v>
      </c>
      <c r="AA2174" s="51">
        <f t="shared" si="193"/>
        <v>53</v>
      </c>
      <c r="AB2174" s="22"/>
      <c r="AC2174" s="22"/>
      <c r="AD2174" s="22"/>
      <c r="AE2174" s="22"/>
      <c r="AF2174" t="s">
        <v>923</v>
      </c>
      <c r="AI2174" t="s">
        <v>771</v>
      </c>
      <c r="AK2174" t="s">
        <v>827</v>
      </c>
      <c r="AU2174"/>
      <c r="AV2174"/>
      <c r="AW2174"/>
      <c r="AX2174"/>
      <c r="BC2174" s="173"/>
      <c r="BD2174" s="173"/>
      <c r="BE2174" s="173"/>
      <c r="BF2174" s="173"/>
      <c r="BG2174" s="160"/>
      <c r="BH2174" s="160"/>
      <c r="BI2174" s="160"/>
      <c r="BJ2174" s="43">
        <f t="shared" si="191"/>
        <v>0</v>
      </c>
      <c r="BL2174" s="44"/>
      <c r="BM2174" s="44"/>
      <c r="BN2174" s="44"/>
      <c r="BR2174" s="2" t="s">
        <v>10975</v>
      </c>
    </row>
    <row r="2175" spans="1:70" x14ac:dyDescent="0.2">
      <c r="A2175" t="s">
        <v>767</v>
      </c>
      <c r="B2175" t="s">
        <v>10548</v>
      </c>
      <c r="C2175" t="s">
        <v>81</v>
      </c>
      <c r="D2175" t="s">
        <v>72</v>
      </c>
      <c r="E2175" t="s">
        <v>762</v>
      </c>
      <c r="F2175" t="s">
        <v>43</v>
      </c>
      <c r="G2175" s="22">
        <v>36</v>
      </c>
      <c r="H2175" s="134">
        <v>36</v>
      </c>
      <c r="I2175" s="134">
        <v>36</v>
      </c>
      <c r="J2175" s="22"/>
      <c r="K2175" s="90"/>
      <c r="L2175" s="90"/>
      <c r="M2175" s="133"/>
      <c r="N2175" t="s">
        <v>219</v>
      </c>
      <c r="O2175" t="s">
        <v>35</v>
      </c>
      <c r="P2175" t="s">
        <v>89</v>
      </c>
      <c r="Q2175" t="s">
        <v>1299</v>
      </c>
      <c r="U2175" s="2" t="s">
        <v>37</v>
      </c>
      <c r="V2175" t="s">
        <v>10549</v>
      </c>
      <c r="X2175" s="50">
        <v>48</v>
      </c>
      <c r="Y2175" s="90"/>
      <c r="Z2175" s="2">
        <v>2</v>
      </c>
      <c r="AA2175" s="51">
        <f t="shared" si="193"/>
        <v>60</v>
      </c>
      <c r="AB2175" s="22"/>
      <c r="AC2175" s="22"/>
      <c r="AD2175" s="22"/>
      <c r="AE2175" s="22"/>
      <c r="AF2175" t="s">
        <v>936</v>
      </c>
      <c r="AI2175" t="s">
        <v>10545</v>
      </c>
      <c r="AK2175" t="s">
        <v>947</v>
      </c>
      <c r="AU2175"/>
      <c r="AV2175"/>
      <c r="AW2175"/>
      <c r="AX2175"/>
      <c r="BC2175" s="173"/>
      <c r="BD2175" s="173"/>
      <c r="BE2175" s="173"/>
      <c r="BF2175" s="173"/>
      <c r="BG2175" s="160"/>
      <c r="BH2175" s="160"/>
      <c r="BI2175" s="160"/>
      <c r="BJ2175" s="43">
        <f t="shared" si="191"/>
        <v>0</v>
      </c>
      <c r="BL2175" s="44"/>
      <c r="BM2175" s="44"/>
      <c r="BN2175" s="44"/>
      <c r="BR2175" s="2" t="s">
        <v>10975</v>
      </c>
    </row>
    <row r="2176" spans="1:70" x14ac:dyDescent="0.2">
      <c r="A2176" t="s">
        <v>767</v>
      </c>
      <c r="B2176" t="s">
        <v>10550</v>
      </c>
      <c r="C2176" t="s">
        <v>81</v>
      </c>
      <c r="D2176" t="s">
        <v>72</v>
      </c>
      <c r="E2176" t="s">
        <v>762</v>
      </c>
      <c r="F2176" t="s">
        <v>86</v>
      </c>
      <c r="G2176" s="22">
        <v>80</v>
      </c>
      <c r="H2176" s="134">
        <v>80</v>
      </c>
      <c r="I2176" s="134">
        <v>80</v>
      </c>
      <c r="J2176" s="22"/>
      <c r="K2176" s="90"/>
      <c r="L2176" s="90"/>
      <c r="M2176" s="133"/>
      <c r="N2176" t="s">
        <v>219</v>
      </c>
      <c r="O2176" t="s">
        <v>35</v>
      </c>
      <c r="P2176" t="s">
        <v>36</v>
      </c>
      <c r="Q2176" t="s">
        <v>928</v>
      </c>
      <c r="U2176" s="2" t="s">
        <v>37</v>
      </c>
      <c r="V2176" t="s">
        <v>10551</v>
      </c>
      <c r="X2176" s="50">
        <v>48</v>
      </c>
      <c r="Y2176" s="90"/>
      <c r="Z2176" s="2">
        <v>2</v>
      </c>
      <c r="AA2176" s="51">
        <f t="shared" si="193"/>
        <v>60</v>
      </c>
      <c r="AB2176" s="22"/>
      <c r="AC2176" s="22"/>
      <c r="AD2176" s="22"/>
      <c r="AE2176" s="22"/>
      <c r="AF2176" t="s">
        <v>936</v>
      </c>
      <c r="AI2176" t="s">
        <v>10545</v>
      </c>
      <c r="AK2176" t="s">
        <v>947</v>
      </c>
      <c r="AU2176"/>
      <c r="AV2176"/>
      <c r="AW2176"/>
      <c r="AX2176"/>
      <c r="BC2176" s="173"/>
      <c r="BD2176" s="173"/>
      <c r="BE2176" s="173"/>
      <c r="BF2176" s="173"/>
      <c r="BG2176" s="160"/>
      <c r="BH2176" s="160"/>
      <c r="BI2176" s="160"/>
      <c r="BJ2176" s="43">
        <f t="shared" si="191"/>
        <v>0</v>
      </c>
      <c r="BL2176" s="44"/>
      <c r="BM2176" s="44"/>
      <c r="BN2176" s="44"/>
      <c r="BR2176" s="2" t="s">
        <v>10975</v>
      </c>
    </row>
    <row r="2177" spans="1:70" x14ac:dyDescent="0.2">
      <c r="A2177" t="s">
        <v>767</v>
      </c>
      <c r="B2177" t="s">
        <v>10552</v>
      </c>
      <c r="C2177" t="s">
        <v>41</v>
      </c>
      <c r="D2177" t="s">
        <v>42</v>
      </c>
      <c r="E2177" t="s">
        <v>762</v>
      </c>
      <c r="F2177" t="s">
        <v>43</v>
      </c>
      <c r="G2177" s="22">
        <v>32</v>
      </c>
      <c r="H2177" s="134">
        <v>32</v>
      </c>
      <c r="I2177" s="134">
        <v>32</v>
      </c>
      <c r="J2177" s="22"/>
      <c r="K2177" s="149"/>
      <c r="L2177" s="90"/>
      <c r="M2177" s="104"/>
      <c r="N2177" t="s">
        <v>60</v>
      </c>
      <c r="O2177" t="s">
        <v>35</v>
      </c>
      <c r="P2177" t="s">
        <v>36</v>
      </c>
      <c r="Q2177" t="s">
        <v>931</v>
      </c>
      <c r="U2177" s="2" t="s">
        <v>37</v>
      </c>
      <c r="V2177" t="s">
        <v>10553</v>
      </c>
      <c r="X2177" s="50">
        <v>48</v>
      </c>
      <c r="Y2177" s="90"/>
      <c r="Z2177" s="2">
        <v>2</v>
      </c>
      <c r="AA2177" s="51">
        <f t="shared" si="193"/>
        <v>60</v>
      </c>
      <c r="AB2177" s="22"/>
      <c r="AC2177" s="22"/>
      <c r="AD2177" s="22"/>
      <c r="AE2177" s="22"/>
      <c r="AF2177" t="s">
        <v>936</v>
      </c>
      <c r="AI2177" t="s">
        <v>10545</v>
      </c>
      <c r="AK2177" t="s">
        <v>1221</v>
      </c>
      <c r="AU2177"/>
      <c r="AV2177"/>
      <c r="AW2177"/>
      <c r="AX2177"/>
      <c r="BC2177" s="173"/>
      <c r="BD2177" s="173"/>
      <c r="BE2177" s="173"/>
      <c r="BF2177" s="173"/>
      <c r="BG2177" s="160"/>
      <c r="BH2177" s="160"/>
      <c r="BI2177" s="160"/>
      <c r="BJ2177" s="43">
        <f t="shared" si="191"/>
        <v>0</v>
      </c>
      <c r="BL2177" s="44"/>
      <c r="BM2177" s="44"/>
      <c r="BN2177" s="44"/>
      <c r="BR2177" s="2" t="s">
        <v>10975</v>
      </c>
    </row>
    <row r="2178" spans="1:70" x14ac:dyDescent="0.2">
      <c r="A2178" t="s">
        <v>767</v>
      </c>
      <c r="B2178" t="s">
        <v>10554</v>
      </c>
      <c r="C2178" t="s">
        <v>41</v>
      </c>
      <c r="D2178" t="s">
        <v>42</v>
      </c>
      <c r="E2178" t="s">
        <v>762</v>
      </c>
      <c r="F2178" t="s">
        <v>43</v>
      </c>
      <c r="G2178" s="22">
        <v>32</v>
      </c>
      <c r="H2178" s="134">
        <v>32</v>
      </c>
      <c r="I2178" s="134">
        <v>32</v>
      </c>
      <c r="J2178" s="22"/>
      <c r="K2178" s="90"/>
      <c r="L2178" s="90"/>
      <c r="M2178" s="133"/>
      <c r="N2178" t="s">
        <v>60</v>
      </c>
      <c r="O2178" t="s">
        <v>35</v>
      </c>
      <c r="P2178" t="s">
        <v>36</v>
      </c>
      <c r="Q2178" t="s">
        <v>910</v>
      </c>
      <c r="U2178" s="2" t="s">
        <v>37</v>
      </c>
      <c r="V2178" t="s">
        <v>10555</v>
      </c>
      <c r="X2178" s="50">
        <v>48</v>
      </c>
      <c r="Y2178" s="90"/>
      <c r="Z2178" s="2">
        <v>2</v>
      </c>
      <c r="AA2178" s="51">
        <f t="shared" si="193"/>
        <v>60</v>
      </c>
      <c r="AB2178" s="22"/>
      <c r="AC2178" s="22"/>
      <c r="AD2178" s="22"/>
      <c r="AE2178" s="22"/>
      <c r="AF2178" t="s">
        <v>936</v>
      </c>
      <c r="AI2178" t="s">
        <v>10545</v>
      </c>
      <c r="AK2178" t="s">
        <v>1221</v>
      </c>
      <c r="AU2178"/>
      <c r="AV2178"/>
      <c r="AW2178"/>
      <c r="AX2178"/>
      <c r="BC2178" s="173"/>
      <c r="BD2178" s="173"/>
      <c r="BE2178" s="173"/>
      <c r="BF2178" s="173"/>
      <c r="BG2178" s="160"/>
      <c r="BH2178" s="160"/>
      <c r="BI2178" s="160"/>
      <c r="BJ2178" s="43">
        <f t="shared" si="191"/>
        <v>0</v>
      </c>
      <c r="BL2178" s="44"/>
      <c r="BM2178" s="44"/>
      <c r="BN2178" s="44"/>
      <c r="BR2178" s="2" t="s">
        <v>10975</v>
      </c>
    </row>
    <row r="2179" spans="1:70" s="61" customFormat="1" x14ac:dyDescent="0.2">
      <c r="A2179" s="61" t="s">
        <v>767</v>
      </c>
      <c r="B2179" s="61" t="s">
        <v>10556</v>
      </c>
      <c r="C2179" s="61" t="s">
        <v>81</v>
      </c>
      <c r="D2179" t="s">
        <v>72</v>
      </c>
      <c r="E2179" t="s">
        <v>83</v>
      </c>
      <c r="F2179" t="s">
        <v>43</v>
      </c>
      <c r="G2179" s="62">
        <v>32</v>
      </c>
      <c r="H2179" s="135">
        <v>32</v>
      </c>
      <c r="I2179" s="135">
        <v>32</v>
      </c>
      <c r="J2179" s="62"/>
      <c r="K2179" s="91"/>
      <c r="L2179" s="91"/>
      <c r="M2179" s="78"/>
      <c r="N2179" s="61" t="s">
        <v>184</v>
      </c>
      <c r="O2179" s="61" t="s">
        <v>35</v>
      </c>
      <c r="P2179" s="61" t="s">
        <v>36</v>
      </c>
      <c r="Q2179" s="61" t="s">
        <v>10557</v>
      </c>
      <c r="R2179"/>
      <c r="S2179"/>
      <c r="T2179"/>
      <c r="U2179" s="63" t="s">
        <v>37</v>
      </c>
      <c r="V2179" s="61" t="s">
        <v>10558</v>
      </c>
      <c r="W2179"/>
      <c r="X2179" s="62">
        <v>42</v>
      </c>
      <c r="Y2179" s="90"/>
      <c r="Z2179" s="63">
        <v>2</v>
      </c>
      <c r="AA2179" s="62">
        <f t="shared" si="193"/>
        <v>53</v>
      </c>
      <c r="AB2179" s="62"/>
      <c r="AC2179" s="62"/>
      <c r="AD2179" s="62"/>
      <c r="AE2179" s="62"/>
      <c r="AF2179" s="61" t="s">
        <v>954</v>
      </c>
      <c r="AG2179"/>
      <c r="AH2179"/>
      <c r="AI2179" s="61" t="s">
        <v>771</v>
      </c>
      <c r="AJ2179"/>
      <c r="AK2179" t="s">
        <v>827</v>
      </c>
      <c r="AL2179"/>
      <c r="AM2179"/>
      <c r="AN2179"/>
      <c r="AO2179"/>
      <c r="AP2179"/>
      <c r="AQ2179"/>
      <c r="AR2179"/>
      <c r="AY2179" s="65"/>
      <c r="AZ2179" s="65"/>
      <c r="BA2179" s="65"/>
      <c r="BB2179" s="65"/>
      <c r="BC2179" s="173"/>
      <c r="BD2179" s="173"/>
      <c r="BE2179" s="173"/>
      <c r="BF2179" s="173"/>
      <c r="BG2179" s="169"/>
      <c r="BH2179" s="169"/>
      <c r="BI2179" s="170"/>
      <c r="BJ2179" s="43">
        <f t="shared" si="191"/>
        <v>0</v>
      </c>
      <c r="BK2179" s="65"/>
      <c r="BL2179" s="66"/>
      <c r="BM2179" s="66"/>
      <c r="BN2179" s="66"/>
      <c r="BO2179" s="68" t="s">
        <v>9505</v>
      </c>
      <c r="BP2179" s="63"/>
      <c r="BR2179" s="2" t="s">
        <v>10975</v>
      </c>
    </row>
    <row r="2180" spans="1:70" s="61" customFormat="1" x14ac:dyDescent="0.2">
      <c r="A2180" s="61" t="s">
        <v>767</v>
      </c>
      <c r="B2180" s="61" t="s">
        <v>10556</v>
      </c>
      <c r="C2180" s="61" t="s">
        <v>81</v>
      </c>
      <c r="D2180" t="s">
        <v>72</v>
      </c>
      <c r="E2180" t="s">
        <v>83</v>
      </c>
      <c r="F2180" t="s">
        <v>43</v>
      </c>
      <c r="G2180" s="62">
        <v>32</v>
      </c>
      <c r="H2180" s="135">
        <v>32</v>
      </c>
      <c r="I2180" s="135">
        <v>32</v>
      </c>
      <c r="J2180" s="62"/>
      <c r="K2180" s="91"/>
      <c r="L2180" s="91"/>
      <c r="M2180" s="78"/>
      <c r="N2180" s="61" t="s">
        <v>184</v>
      </c>
      <c r="O2180" s="61" t="s">
        <v>35</v>
      </c>
      <c r="P2180" s="61" t="s">
        <v>36</v>
      </c>
      <c r="Q2180" s="61" t="s">
        <v>10557</v>
      </c>
      <c r="R2180"/>
      <c r="S2180"/>
      <c r="T2180"/>
      <c r="U2180" s="63" t="s">
        <v>37</v>
      </c>
      <c r="V2180" s="61" t="s">
        <v>10559</v>
      </c>
      <c r="W2180"/>
      <c r="X2180" s="62">
        <v>50</v>
      </c>
      <c r="Y2180" s="90"/>
      <c r="Z2180" s="63">
        <v>2</v>
      </c>
      <c r="AA2180" s="62">
        <f t="shared" si="193"/>
        <v>63</v>
      </c>
      <c r="AB2180" s="62"/>
      <c r="AC2180" s="62"/>
      <c r="AD2180" s="62"/>
      <c r="AE2180" s="64" t="s">
        <v>8321</v>
      </c>
      <c r="AF2180" s="61" t="s">
        <v>958</v>
      </c>
      <c r="AG2180"/>
      <c r="AH2180"/>
      <c r="AI2180" s="61" t="s">
        <v>10560</v>
      </c>
      <c r="AJ2180"/>
      <c r="AK2180" t="s">
        <v>10561</v>
      </c>
      <c r="AL2180"/>
      <c r="AM2180"/>
      <c r="AN2180"/>
      <c r="AO2180"/>
      <c r="AP2180"/>
      <c r="AQ2180"/>
      <c r="AR2180"/>
      <c r="AS2180" s="63"/>
      <c r="AW2180" s="63"/>
      <c r="AY2180" s="65"/>
      <c r="AZ2180" s="65"/>
      <c r="BA2180" s="65"/>
      <c r="BB2180" s="65"/>
      <c r="BC2180" s="173"/>
      <c r="BD2180" s="173"/>
      <c r="BE2180" s="173"/>
      <c r="BF2180" s="173"/>
      <c r="BG2180" s="169"/>
      <c r="BH2180" s="169"/>
      <c r="BI2180" s="170"/>
      <c r="BJ2180" s="43">
        <f t="shared" ref="BJ2180:BJ2243" si="194">BD2180+BF2180</f>
        <v>0</v>
      </c>
      <c r="BK2180" s="136">
        <f>BJ2180</f>
        <v>0</v>
      </c>
      <c r="BL2180" s="66"/>
      <c r="BM2180" s="66"/>
      <c r="BN2180" s="66"/>
      <c r="BO2180" s="68" t="s">
        <v>9487</v>
      </c>
      <c r="BP2180" s="63"/>
      <c r="BR2180" s="2" t="s">
        <v>10975</v>
      </c>
    </row>
    <row r="2181" spans="1:70" x14ac:dyDescent="0.2">
      <c r="A2181" t="s">
        <v>767</v>
      </c>
      <c r="B2181" t="s">
        <v>10562</v>
      </c>
      <c r="C2181" t="s">
        <v>81</v>
      </c>
      <c r="D2181" t="s">
        <v>72</v>
      </c>
      <c r="E2181" t="s">
        <v>762</v>
      </c>
      <c r="F2181" t="s">
        <v>335</v>
      </c>
      <c r="G2181" s="22">
        <v>64</v>
      </c>
      <c r="H2181" s="134">
        <v>64</v>
      </c>
      <c r="I2181" s="134">
        <v>64</v>
      </c>
      <c r="J2181" s="22"/>
      <c r="K2181" s="90"/>
      <c r="L2181" s="90"/>
      <c r="M2181" s="133"/>
      <c r="N2181" t="s">
        <v>51</v>
      </c>
      <c r="O2181" t="s">
        <v>35</v>
      </c>
      <c r="P2181" t="s">
        <v>36</v>
      </c>
      <c r="Q2181" t="s">
        <v>978</v>
      </c>
      <c r="U2181" s="2" t="s">
        <v>37</v>
      </c>
      <c r="V2181" t="s">
        <v>10563</v>
      </c>
      <c r="X2181" s="50">
        <v>45</v>
      </c>
      <c r="Y2181" s="90"/>
      <c r="Z2181" s="2">
        <v>2</v>
      </c>
      <c r="AA2181" s="51">
        <f t="shared" si="193"/>
        <v>56</v>
      </c>
      <c r="AB2181" s="22"/>
      <c r="AC2181" s="22"/>
      <c r="AD2181" s="22"/>
      <c r="AE2181" s="22"/>
      <c r="AF2181" t="s">
        <v>973</v>
      </c>
      <c r="AI2181" t="s">
        <v>10564</v>
      </c>
      <c r="AK2181" t="s">
        <v>833</v>
      </c>
      <c r="AU2181"/>
      <c r="AV2181"/>
      <c r="AW2181"/>
      <c r="AX2181"/>
      <c r="BC2181" s="173"/>
      <c r="BD2181" s="173"/>
      <c r="BE2181" s="173"/>
      <c r="BF2181" s="173"/>
      <c r="BG2181" s="160"/>
      <c r="BH2181" s="160"/>
      <c r="BI2181" s="160"/>
      <c r="BJ2181" s="43">
        <f t="shared" si="194"/>
        <v>0</v>
      </c>
      <c r="BL2181" s="44"/>
      <c r="BM2181" s="44"/>
      <c r="BN2181" s="44"/>
      <c r="BR2181" s="2" t="s">
        <v>10975</v>
      </c>
    </row>
    <row r="2182" spans="1:70" x14ac:dyDescent="0.2">
      <c r="A2182" t="s">
        <v>767</v>
      </c>
      <c r="B2182" t="s">
        <v>10562</v>
      </c>
      <c r="C2182" t="s">
        <v>81</v>
      </c>
      <c r="D2182" t="s">
        <v>72</v>
      </c>
      <c r="E2182" t="s">
        <v>762</v>
      </c>
      <c r="F2182" t="s">
        <v>335</v>
      </c>
      <c r="G2182" s="22">
        <v>64</v>
      </c>
      <c r="H2182" s="134">
        <v>64</v>
      </c>
      <c r="I2182" s="134">
        <v>64</v>
      </c>
      <c r="J2182" s="22"/>
      <c r="K2182" s="90"/>
      <c r="L2182" s="90"/>
      <c r="M2182" s="133"/>
      <c r="N2182" t="s">
        <v>51</v>
      </c>
      <c r="O2182" t="s">
        <v>35</v>
      </c>
      <c r="P2182" t="s">
        <v>36</v>
      </c>
      <c r="Q2182" t="s">
        <v>943</v>
      </c>
      <c r="U2182" s="2" t="s">
        <v>37</v>
      </c>
      <c r="V2182" t="s">
        <v>10565</v>
      </c>
      <c r="X2182" s="50">
        <v>49</v>
      </c>
      <c r="Y2182" s="90"/>
      <c r="Z2182" s="2">
        <v>2</v>
      </c>
      <c r="AA2182" s="51">
        <f t="shared" si="193"/>
        <v>61</v>
      </c>
      <c r="AB2182" s="22"/>
      <c r="AC2182" s="22"/>
      <c r="AD2182" s="22"/>
      <c r="AE2182" s="45" t="s">
        <v>8442</v>
      </c>
      <c r="AF2182" t="s">
        <v>976</v>
      </c>
      <c r="AI2182" t="s">
        <v>10564</v>
      </c>
      <c r="AK2182" t="s">
        <v>833</v>
      </c>
      <c r="AS2182" s="2"/>
      <c r="AU2182"/>
      <c r="AV2182"/>
      <c r="AX2182"/>
      <c r="BC2182" s="173"/>
      <c r="BD2182" s="173"/>
      <c r="BE2182" s="173"/>
      <c r="BF2182" s="173"/>
      <c r="BG2182" s="160"/>
      <c r="BH2182" s="160"/>
      <c r="BI2182" s="160"/>
      <c r="BJ2182" s="43">
        <f t="shared" si="194"/>
        <v>0</v>
      </c>
      <c r="BK2182" s="43">
        <f>BJ2182</f>
        <v>0</v>
      </c>
      <c r="BL2182" s="44"/>
      <c r="BM2182" s="44"/>
      <c r="BN2182" s="44"/>
      <c r="BR2182" s="2" t="s">
        <v>10975</v>
      </c>
    </row>
    <row r="2183" spans="1:70" x14ac:dyDescent="0.2">
      <c r="A2183" t="s">
        <v>767</v>
      </c>
      <c r="B2183" t="s">
        <v>10566</v>
      </c>
      <c r="C2183" t="s">
        <v>41</v>
      </c>
      <c r="D2183" t="s">
        <v>72</v>
      </c>
      <c r="E2183" t="s">
        <v>762</v>
      </c>
      <c r="F2183" t="s">
        <v>335</v>
      </c>
      <c r="G2183" s="22">
        <v>64</v>
      </c>
      <c r="H2183" s="134">
        <v>64</v>
      </c>
      <c r="I2183" s="134">
        <v>64</v>
      </c>
      <c r="J2183" s="22"/>
      <c r="K2183" s="90"/>
      <c r="L2183" s="90"/>
      <c r="M2183" s="133"/>
      <c r="N2183" t="s">
        <v>51</v>
      </c>
      <c r="O2183" t="s">
        <v>35</v>
      </c>
      <c r="P2183" t="s">
        <v>36</v>
      </c>
      <c r="Q2183" t="s">
        <v>985</v>
      </c>
      <c r="U2183" s="2" t="s">
        <v>37</v>
      </c>
      <c r="V2183" t="s">
        <v>10567</v>
      </c>
      <c r="X2183" s="50">
        <v>45</v>
      </c>
      <c r="Y2183" s="90"/>
      <c r="Z2183" s="2">
        <v>2</v>
      </c>
      <c r="AA2183" s="51">
        <f t="shared" si="193"/>
        <v>56</v>
      </c>
      <c r="AB2183" s="22"/>
      <c r="AC2183" s="22"/>
      <c r="AD2183" s="22"/>
      <c r="AE2183" s="22"/>
      <c r="AF2183" t="s">
        <v>973</v>
      </c>
      <c r="AI2183" t="s">
        <v>10564</v>
      </c>
      <c r="AK2183" t="s">
        <v>833</v>
      </c>
      <c r="AU2183"/>
      <c r="AV2183"/>
      <c r="AW2183"/>
      <c r="AX2183"/>
      <c r="BC2183" s="173"/>
      <c r="BD2183" s="173"/>
      <c r="BE2183" s="173"/>
      <c r="BF2183" s="173"/>
      <c r="BG2183" s="160"/>
      <c r="BH2183" s="160"/>
      <c r="BI2183" s="160"/>
      <c r="BJ2183" s="43">
        <f t="shared" si="194"/>
        <v>0</v>
      </c>
      <c r="BL2183" s="44"/>
      <c r="BM2183" s="44"/>
      <c r="BN2183" s="44"/>
      <c r="BR2183" s="2" t="s">
        <v>10975</v>
      </c>
    </row>
    <row r="2184" spans="1:70" x14ac:dyDescent="0.2">
      <c r="A2184" t="s">
        <v>767</v>
      </c>
      <c r="B2184" t="s">
        <v>10566</v>
      </c>
      <c r="C2184" t="s">
        <v>41</v>
      </c>
      <c r="D2184" t="s">
        <v>72</v>
      </c>
      <c r="E2184" t="s">
        <v>762</v>
      </c>
      <c r="F2184" t="s">
        <v>335</v>
      </c>
      <c r="G2184" s="22">
        <v>64</v>
      </c>
      <c r="H2184" s="134">
        <v>64</v>
      </c>
      <c r="I2184" s="134">
        <v>64</v>
      </c>
      <c r="J2184" s="22"/>
      <c r="K2184" s="90"/>
      <c r="L2184" s="90"/>
      <c r="M2184" s="133"/>
      <c r="N2184" t="s">
        <v>51</v>
      </c>
      <c r="O2184" t="s">
        <v>35</v>
      </c>
      <c r="P2184" t="s">
        <v>36</v>
      </c>
      <c r="Q2184" t="s">
        <v>949</v>
      </c>
      <c r="U2184" s="2" t="s">
        <v>37</v>
      </c>
      <c r="V2184" t="s">
        <v>10568</v>
      </c>
      <c r="X2184" s="50">
        <v>49</v>
      </c>
      <c r="Y2184" s="90"/>
      <c r="Z2184" s="2">
        <v>2</v>
      </c>
      <c r="AA2184" s="51">
        <f t="shared" si="193"/>
        <v>61</v>
      </c>
      <c r="AB2184" s="22"/>
      <c r="AC2184" s="22"/>
      <c r="AD2184" s="22"/>
      <c r="AE2184" s="45" t="s">
        <v>8576</v>
      </c>
      <c r="AF2184" t="s">
        <v>976</v>
      </c>
      <c r="AI2184" t="s">
        <v>10564</v>
      </c>
      <c r="AK2184" t="s">
        <v>833</v>
      </c>
      <c r="AS2184" s="2"/>
      <c r="AU2184"/>
      <c r="AV2184"/>
      <c r="AX2184"/>
      <c r="BC2184" s="173"/>
      <c r="BD2184" s="173"/>
      <c r="BE2184" s="173"/>
      <c r="BF2184" s="173"/>
      <c r="BG2184" s="160"/>
      <c r="BH2184" s="160"/>
      <c r="BI2184" s="160"/>
      <c r="BJ2184" s="43">
        <f t="shared" si="194"/>
        <v>0</v>
      </c>
      <c r="BK2184" s="43">
        <f>BJ2184</f>
        <v>0</v>
      </c>
      <c r="BL2184" s="44"/>
      <c r="BM2184" s="44"/>
      <c r="BN2184" s="44"/>
      <c r="BR2184" s="2" t="s">
        <v>10975</v>
      </c>
    </row>
    <row r="2185" spans="1:70" s="61" customFormat="1" x14ac:dyDescent="0.2">
      <c r="A2185" s="61" t="s">
        <v>767</v>
      </c>
      <c r="B2185" s="61" t="s">
        <v>10569</v>
      </c>
      <c r="C2185" s="61" t="s">
        <v>41</v>
      </c>
      <c r="D2185" t="s">
        <v>72</v>
      </c>
      <c r="E2185" t="s">
        <v>762</v>
      </c>
      <c r="F2185" t="s">
        <v>335</v>
      </c>
      <c r="G2185" s="62">
        <v>64</v>
      </c>
      <c r="H2185" s="135">
        <v>64</v>
      </c>
      <c r="I2185" s="135">
        <v>64</v>
      </c>
      <c r="J2185" s="62"/>
      <c r="K2185" s="91"/>
      <c r="L2185" s="91"/>
      <c r="M2185" s="78"/>
      <c r="N2185" s="61" t="s">
        <v>51</v>
      </c>
      <c r="O2185" s="61" t="s">
        <v>35</v>
      </c>
      <c r="P2185" s="61" t="s">
        <v>36</v>
      </c>
      <c r="Q2185" s="61" t="s">
        <v>10570</v>
      </c>
      <c r="R2185"/>
      <c r="S2185"/>
      <c r="T2185"/>
      <c r="U2185" s="63" t="s">
        <v>37</v>
      </c>
      <c r="V2185" s="61" t="s">
        <v>10571</v>
      </c>
      <c r="W2185"/>
      <c r="X2185" s="62">
        <v>45</v>
      </c>
      <c r="Y2185" s="90"/>
      <c r="Z2185" s="63">
        <v>2</v>
      </c>
      <c r="AA2185" s="62">
        <f t="shared" si="193"/>
        <v>56</v>
      </c>
      <c r="AB2185" s="62"/>
      <c r="AC2185" s="62"/>
      <c r="AD2185" s="62"/>
      <c r="AE2185" s="62"/>
      <c r="AF2185" s="61" t="s">
        <v>973</v>
      </c>
      <c r="AG2185"/>
      <c r="AH2185"/>
      <c r="AI2185" s="61" t="s">
        <v>10564</v>
      </c>
      <c r="AJ2185"/>
      <c r="AK2185" t="s">
        <v>833</v>
      </c>
      <c r="AL2185"/>
      <c r="AM2185"/>
      <c r="AN2185"/>
      <c r="AO2185"/>
      <c r="AP2185"/>
      <c r="AQ2185"/>
      <c r="AR2185"/>
      <c r="AY2185" s="65"/>
      <c r="AZ2185" s="65"/>
      <c r="BA2185" s="65"/>
      <c r="BB2185" s="65"/>
      <c r="BC2185" s="173"/>
      <c r="BD2185" s="173"/>
      <c r="BE2185" s="173"/>
      <c r="BF2185" s="173"/>
      <c r="BG2185" s="169"/>
      <c r="BH2185" s="169"/>
      <c r="BI2185" s="170"/>
      <c r="BJ2185" s="43">
        <f t="shared" si="194"/>
        <v>0</v>
      </c>
      <c r="BK2185" s="65"/>
      <c r="BL2185" s="66"/>
      <c r="BM2185" s="66"/>
      <c r="BN2185" s="66"/>
      <c r="BO2185" s="68" t="s">
        <v>9487</v>
      </c>
      <c r="BP2185" s="63"/>
      <c r="BR2185" s="2" t="s">
        <v>10975</v>
      </c>
    </row>
    <row r="2186" spans="1:70" s="61" customFormat="1" x14ac:dyDescent="0.2">
      <c r="A2186" s="61" t="s">
        <v>767</v>
      </c>
      <c r="B2186" s="61" t="s">
        <v>10569</v>
      </c>
      <c r="C2186" s="61" t="s">
        <v>41</v>
      </c>
      <c r="D2186" t="s">
        <v>72</v>
      </c>
      <c r="E2186" t="s">
        <v>762</v>
      </c>
      <c r="F2186" t="s">
        <v>335</v>
      </c>
      <c r="G2186" s="62">
        <v>64</v>
      </c>
      <c r="H2186" s="135">
        <v>64</v>
      </c>
      <c r="I2186" s="135">
        <v>64</v>
      </c>
      <c r="J2186" s="62"/>
      <c r="K2186" s="91"/>
      <c r="L2186" s="91"/>
      <c r="M2186" s="78"/>
      <c r="N2186" s="61" t="s">
        <v>51</v>
      </c>
      <c r="O2186" s="61" t="s">
        <v>35</v>
      </c>
      <c r="P2186" s="61" t="s">
        <v>36</v>
      </c>
      <c r="Q2186" s="61" t="s">
        <v>10570</v>
      </c>
      <c r="R2186"/>
      <c r="S2186"/>
      <c r="T2186"/>
      <c r="U2186" s="63" t="s">
        <v>37</v>
      </c>
      <c r="V2186" s="61" t="s">
        <v>10572</v>
      </c>
      <c r="W2186"/>
      <c r="X2186" s="62">
        <v>49</v>
      </c>
      <c r="Y2186" s="90"/>
      <c r="Z2186" s="63">
        <v>2</v>
      </c>
      <c r="AA2186" s="62">
        <f t="shared" si="193"/>
        <v>61</v>
      </c>
      <c r="AB2186" s="62"/>
      <c r="AC2186" s="62"/>
      <c r="AD2186" s="62"/>
      <c r="AE2186" s="64" t="s">
        <v>8299</v>
      </c>
      <c r="AF2186" s="61" t="s">
        <v>976</v>
      </c>
      <c r="AG2186"/>
      <c r="AH2186"/>
      <c r="AI2186" s="61" t="s">
        <v>10564</v>
      </c>
      <c r="AJ2186"/>
      <c r="AK2186" t="s">
        <v>833</v>
      </c>
      <c r="AL2186"/>
      <c r="AM2186"/>
      <c r="AN2186"/>
      <c r="AO2186"/>
      <c r="AP2186"/>
      <c r="AQ2186"/>
      <c r="AR2186"/>
      <c r="AS2186" s="63"/>
      <c r="AW2186" s="63"/>
      <c r="AY2186" s="65"/>
      <c r="AZ2186" s="65"/>
      <c r="BA2186" s="65"/>
      <c r="BB2186" s="65"/>
      <c r="BC2186" s="173"/>
      <c r="BD2186" s="173"/>
      <c r="BE2186" s="173"/>
      <c r="BF2186" s="173"/>
      <c r="BG2186" s="169"/>
      <c r="BH2186" s="169"/>
      <c r="BI2186" s="170"/>
      <c r="BJ2186" s="43">
        <f t="shared" si="194"/>
        <v>0</v>
      </c>
      <c r="BK2186" s="136">
        <f>BJ2186</f>
        <v>0</v>
      </c>
      <c r="BL2186" s="66"/>
      <c r="BM2186" s="66"/>
      <c r="BN2186" s="66"/>
      <c r="BO2186" s="68" t="s">
        <v>8392</v>
      </c>
      <c r="BP2186" s="63"/>
      <c r="BR2186" s="2" t="s">
        <v>10975</v>
      </c>
    </row>
    <row r="2187" spans="1:70" x14ac:dyDescent="0.2">
      <c r="A2187" t="s">
        <v>767</v>
      </c>
      <c r="B2187" t="s">
        <v>10573</v>
      </c>
      <c r="C2187" t="s">
        <v>41</v>
      </c>
      <c r="D2187" t="s">
        <v>42</v>
      </c>
      <c r="E2187" t="s">
        <v>762</v>
      </c>
      <c r="F2187" t="s">
        <v>43</v>
      </c>
      <c r="G2187" s="22">
        <v>32</v>
      </c>
      <c r="H2187" s="134">
        <v>32</v>
      </c>
      <c r="I2187" s="134">
        <v>32</v>
      </c>
      <c r="J2187" s="22"/>
      <c r="K2187" s="90"/>
      <c r="L2187" s="90"/>
      <c r="M2187" s="104"/>
      <c r="N2187" t="s">
        <v>60</v>
      </c>
      <c r="O2187" t="s">
        <v>35</v>
      </c>
      <c r="P2187" t="s">
        <v>36</v>
      </c>
      <c r="Q2187" t="s">
        <v>800</v>
      </c>
      <c r="U2187" s="2" t="s">
        <v>37</v>
      </c>
      <c r="V2187" t="s">
        <v>10574</v>
      </c>
      <c r="X2187" s="50">
        <v>50</v>
      </c>
      <c r="Y2187" s="90"/>
      <c r="Z2187" s="2">
        <v>2</v>
      </c>
      <c r="AA2187" s="51">
        <f t="shared" si="193"/>
        <v>63</v>
      </c>
      <c r="AB2187" s="22"/>
      <c r="AC2187" s="22"/>
      <c r="AD2187" s="22"/>
      <c r="AE2187" s="45" t="s">
        <v>8442</v>
      </c>
      <c r="AF2187" t="s">
        <v>782</v>
      </c>
      <c r="AI2187" t="s">
        <v>10475</v>
      </c>
      <c r="AK2187" t="s">
        <v>1221</v>
      </c>
      <c r="AS2187" s="2"/>
      <c r="AU2187"/>
      <c r="AV2187"/>
      <c r="AX2187"/>
      <c r="BC2187" s="173"/>
      <c r="BD2187" s="173"/>
      <c r="BE2187" s="173"/>
      <c r="BF2187" s="173"/>
      <c r="BG2187" s="160"/>
      <c r="BH2187" s="160"/>
      <c r="BI2187" s="160"/>
      <c r="BJ2187" s="43">
        <f t="shared" si="194"/>
        <v>0</v>
      </c>
      <c r="BK2187" s="43">
        <f>BJ2187</f>
        <v>0</v>
      </c>
      <c r="BL2187" s="44"/>
      <c r="BM2187" s="44"/>
      <c r="BN2187" s="44"/>
      <c r="BR2187" s="2" t="s">
        <v>10975</v>
      </c>
    </row>
    <row r="2188" spans="1:70" x14ac:dyDescent="0.2">
      <c r="A2188" t="s">
        <v>767</v>
      </c>
      <c r="B2188" t="s">
        <v>10573</v>
      </c>
      <c r="C2188" t="s">
        <v>41</v>
      </c>
      <c r="D2188" t="s">
        <v>42</v>
      </c>
      <c r="E2188" t="s">
        <v>762</v>
      </c>
      <c r="F2188" t="s">
        <v>43</v>
      </c>
      <c r="G2188" s="22">
        <v>32</v>
      </c>
      <c r="H2188" s="134">
        <v>32</v>
      </c>
      <c r="I2188" s="134">
        <v>32</v>
      </c>
      <c r="J2188" s="22"/>
      <c r="K2188" s="90"/>
      <c r="L2188" s="90"/>
      <c r="M2188" s="104"/>
      <c r="N2188" t="s">
        <v>60</v>
      </c>
      <c r="O2188" t="s">
        <v>35</v>
      </c>
      <c r="P2188" t="s">
        <v>36</v>
      </c>
      <c r="Q2188" t="s">
        <v>10496</v>
      </c>
      <c r="U2188" s="2" t="s">
        <v>37</v>
      </c>
      <c r="V2188" t="s">
        <v>10575</v>
      </c>
      <c r="X2188" s="50">
        <v>50</v>
      </c>
      <c r="Y2188" s="90"/>
      <c r="Z2188" s="2">
        <v>2</v>
      </c>
      <c r="AA2188" s="51">
        <f t="shared" si="193"/>
        <v>63</v>
      </c>
      <c r="AB2188" s="22"/>
      <c r="AC2188" s="22"/>
      <c r="AD2188" s="22"/>
      <c r="AE2188" s="45" t="s">
        <v>8442</v>
      </c>
      <c r="AF2188" t="s">
        <v>785</v>
      </c>
      <c r="AI2188" t="s">
        <v>10475</v>
      </c>
      <c r="AK2188" t="s">
        <v>1221</v>
      </c>
      <c r="AS2188" s="2"/>
      <c r="AU2188"/>
      <c r="AV2188"/>
      <c r="AX2188"/>
      <c r="BC2188" s="173"/>
      <c r="BD2188" s="173"/>
      <c r="BE2188" s="173"/>
      <c r="BF2188" s="173"/>
      <c r="BG2188" s="160"/>
      <c r="BH2188" s="160"/>
      <c r="BI2188" s="160"/>
      <c r="BJ2188" s="43">
        <f t="shared" si="194"/>
        <v>0</v>
      </c>
      <c r="BK2188" s="43">
        <f>BJ2188</f>
        <v>0</v>
      </c>
      <c r="BL2188" s="44"/>
      <c r="BM2188" s="44"/>
      <c r="BN2188" s="44"/>
      <c r="BR2188" s="2" t="s">
        <v>10975</v>
      </c>
    </row>
    <row r="2189" spans="1:70" x14ac:dyDescent="0.2">
      <c r="A2189" t="s">
        <v>767</v>
      </c>
      <c r="B2189" t="s">
        <v>10576</v>
      </c>
      <c r="C2189" t="s">
        <v>81</v>
      </c>
      <c r="D2189" t="s">
        <v>72</v>
      </c>
      <c r="E2189" t="s">
        <v>762</v>
      </c>
      <c r="F2189" t="s">
        <v>274</v>
      </c>
      <c r="G2189" s="22">
        <v>40</v>
      </c>
      <c r="H2189" s="134">
        <v>40</v>
      </c>
      <c r="I2189" s="134">
        <v>40</v>
      </c>
      <c r="J2189" s="22"/>
      <c r="K2189" s="149"/>
      <c r="L2189" s="90"/>
      <c r="M2189" s="133"/>
      <c r="N2189" t="s">
        <v>219</v>
      </c>
      <c r="O2189" t="s">
        <v>35</v>
      </c>
      <c r="P2189" t="s">
        <v>36</v>
      </c>
      <c r="Q2189" t="s">
        <v>891</v>
      </c>
      <c r="U2189" s="2" t="s">
        <v>37</v>
      </c>
      <c r="V2189" t="s">
        <v>10577</v>
      </c>
      <c r="X2189" s="50">
        <v>42</v>
      </c>
      <c r="Y2189" s="90"/>
      <c r="Z2189" s="2">
        <v>2</v>
      </c>
      <c r="AA2189" s="51">
        <f t="shared" si="193"/>
        <v>53</v>
      </c>
      <c r="AB2189" s="22"/>
      <c r="AC2189" s="22"/>
      <c r="AD2189" s="22"/>
      <c r="AE2189" s="22"/>
      <c r="AF2189" t="s">
        <v>954</v>
      </c>
      <c r="AI2189" t="s">
        <v>771</v>
      </c>
      <c r="AK2189" t="s">
        <v>833</v>
      </c>
      <c r="AU2189"/>
      <c r="AV2189"/>
      <c r="AW2189"/>
      <c r="AX2189"/>
      <c r="BC2189" s="173"/>
      <c r="BD2189" s="173"/>
      <c r="BE2189" s="173"/>
      <c r="BF2189" s="173"/>
      <c r="BG2189" s="160"/>
      <c r="BH2189" s="160"/>
      <c r="BI2189" s="160"/>
      <c r="BJ2189" s="43">
        <f t="shared" si="194"/>
        <v>0</v>
      </c>
      <c r="BL2189" s="44"/>
      <c r="BM2189" s="44"/>
      <c r="BN2189" s="44"/>
      <c r="BR2189" s="2" t="s">
        <v>10975</v>
      </c>
    </row>
    <row r="2190" spans="1:70" x14ac:dyDescent="0.2">
      <c r="A2190" t="s">
        <v>767</v>
      </c>
      <c r="B2190" t="s">
        <v>10578</v>
      </c>
      <c r="C2190" t="s">
        <v>81</v>
      </c>
      <c r="D2190" t="s">
        <v>72</v>
      </c>
      <c r="E2190" t="s">
        <v>762</v>
      </c>
      <c r="F2190" t="s">
        <v>10579</v>
      </c>
      <c r="G2190" s="22">
        <v>120</v>
      </c>
      <c r="H2190" s="134">
        <v>120</v>
      </c>
      <c r="I2190" s="134">
        <v>120</v>
      </c>
      <c r="J2190" s="22"/>
      <c r="K2190" s="149"/>
      <c r="L2190" s="149"/>
      <c r="M2190" s="133"/>
      <c r="N2190" t="s">
        <v>219</v>
      </c>
      <c r="O2190" t="s">
        <v>35</v>
      </c>
      <c r="P2190" t="s">
        <v>36</v>
      </c>
      <c r="Q2190" t="s">
        <v>891</v>
      </c>
      <c r="R2190" t="s">
        <v>952</v>
      </c>
      <c r="U2190" s="2" t="s">
        <v>37</v>
      </c>
      <c r="V2190" t="s">
        <v>10580</v>
      </c>
      <c r="X2190" s="50">
        <v>42</v>
      </c>
      <c r="Y2190" s="90"/>
      <c r="Z2190" s="2">
        <v>2</v>
      </c>
      <c r="AA2190" s="51">
        <f t="shared" si="193"/>
        <v>53</v>
      </c>
      <c r="AB2190" s="22"/>
      <c r="AC2190" s="22"/>
      <c r="AD2190" s="22"/>
      <c r="AE2190" s="22"/>
      <c r="AF2190" t="s">
        <v>954</v>
      </c>
      <c r="AI2190" t="s">
        <v>771</v>
      </c>
      <c r="AK2190" t="s">
        <v>833</v>
      </c>
      <c r="AU2190"/>
      <c r="AV2190"/>
      <c r="AW2190"/>
      <c r="AX2190"/>
      <c r="BC2190" s="173"/>
      <c r="BD2190" s="173"/>
      <c r="BE2190" s="173"/>
      <c r="BF2190" s="173"/>
      <c r="BG2190" s="160"/>
      <c r="BH2190" s="160"/>
      <c r="BI2190" s="160"/>
      <c r="BJ2190" s="43">
        <f t="shared" si="194"/>
        <v>0</v>
      </c>
      <c r="BL2190" s="44"/>
      <c r="BM2190" s="44"/>
      <c r="BN2190" s="44"/>
      <c r="BR2190" s="2" t="s">
        <v>10975</v>
      </c>
    </row>
    <row r="2191" spans="1:70" s="61" customFormat="1" x14ac:dyDescent="0.2">
      <c r="A2191" s="61" t="s">
        <v>767</v>
      </c>
      <c r="B2191" s="61" t="s">
        <v>10578</v>
      </c>
      <c r="C2191" s="61" t="s">
        <v>81</v>
      </c>
      <c r="D2191" s="61" t="s">
        <v>72</v>
      </c>
      <c r="E2191" s="61" t="s">
        <v>762</v>
      </c>
      <c r="F2191" s="61" t="s">
        <v>10579</v>
      </c>
      <c r="G2191" s="62">
        <v>120</v>
      </c>
      <c r="H2191" s="137">
        <v>48</v>
      </c>
      <c r="I2191" s="137">
        <v>48</v>
      </c>
      <c r="J2191" s="62"/>
      <c r="K2191" s="152"/>
      <c r="L2191" s="152"/>
      <c r="M2191" s="78"/>
      <c r="N2191" s="61" t="s">
        <v>219</v>
      </c>
      <c r="O2191" s="61" t="s">
        <v>35</v>
      </c>
      <c r="P2191" s="61" t="s">
        <v>36</v>
      </c>
      <c r="Q2191" s="138" t="s">
        <v>10581</v>
      </c>
      <c r="R2191" s="139"/>
      <c r="S2191" s="139"/>
      <c r="U2191" s="63" t="s">
        <v>37</v>
      </c>
      <c r="V2191" s="61" t="s">
        <v>10582</v>
      </c>
      <c r="X2191" s="62">
        <v>50</v>
      </c>
      <c r="Y2191" s="90"/>
      <c r="Z2191" s="63">
        <v>2</v>
      </c>
      <c r="AA2191" s="62">
        <f t="shared" si="193"/>
        <v>63</v>
      </c>
      <c r="AB2191" s="62"/>
      <c r="AC2191" s="62"/>
      <c r="AD2191" s="62"/>
      <c r="AE2191" s="64" t="s">
        <v>8321</v>
      </c>
      <c r="AF2191" s="61" t="s">
        <v>958</v>
      </c>
      <c r="AI2191" s="61" t="s">
        <v>10560</v>
      </c>
      <c r="AK2191" s="61" t="s">
        <v>938</v>
      </c>
      <c r="AS2191" s="63"/>
      <c r="AW2191" s="63"/>
      <c r="AY2191" s="65"/>
      <c r="AZ2191" s="65"/>
      <c r="BA2191" s="65"/>
      <c r="BB2191" s="65"/>
      <c r="BC2191" s="173"/>
      <c r="BD2191" s="173"/>
      <c r="BE2191" s="173"/>
      <c r="BF2191" s="173"/>
      <c r="BG2191" s="169"/>
      <c r="BH2191" s="169"/>
      <c r="BI2191" s="170"/>
      <c r="BJ2191" s="43">
        <f t="shared" si="194"/>
        <v>0</v>
      </c>
      <c r="BK2191" s="136">
        <f>BJ2191</f>
        <v>0</v>
      </c>
      <c r="BL2191" s="66"/>
      <c r="BM2191" s="66"/>
      <c r="BN2191" s="66"/>
      <c r="BO2191" s="140" t="s">
        <v>8392</v>
      </c>
      <c r="BP2191" s="139"/>
      <c r="BR2191" s="2" t="s">
        <v>10975</v>
      </c>
    </row>
    <row r="2192" spans="1:70" s="71" customFormat="1" x14ac:dyDescent="0.2">
      <c r="A2192" s="71" t="s">
        <v>767</v>
      </c>
      <c r="B2192" s="71" t="s">
        <v>10578</v>
      </c>
      <c r="C2192" s="71" t="s">
        <v>81</v>
      </c>
      <c r="D2192" s="71" t="s">
        <v>72</v>
      </c>
      <c r="E2192" s="71" t="s">
        <v>762</v>
      </c>
      <c r="F2192" s="71" t="s">
        <v>10579</v>
      </c>
      <c r="G2192" s="27">
        <v>120</v>
      </c>
      <c r="H2192" s="163">
        <v>72</v>
      </c>
      <c r="I2192" s="163">
        <v>72</v>
      </c>
      <c r="J2192" s="27"/>
      <c r="K2192" s="149"/>
      <c r="L2192" s="149"/>
      <c r="M2192" s="27"/>
      <c r="N2192" s="71" t="s">
        <v>219</v>
      </c>
      <c r="O2192" s="71" t="s">
        <v>35</v>
      </c>
      <c r="P2192" s="71" t="s">
        <v>36</v>
      </c>
      <c r="Q2192" s="71" t="s">
        <v>952</v>
      </c>
      <c r="U2192" s="88" t="s">
        <v>37</v>
      </c>
      <c r="V2192" s="71" t="s">
        <v>10582</v>
      </c>
      <c r="X2192" s="163">
        <v>50</v>
      </c>
      <c r="Y2192" s="90"/>
      <c r="Z2192" s="88">
        <v>2</v>
      </c>
      <c r="AA2192" s="164">
        <f t="shared" si="193"/>
        <v>63</v>
      </c>
      <c r="AB2192" s="27"/>
      <c r="AC2192" s="27"/>
      <c r="AD2192" s="27"/>
      <c r="AE2192" s="165" t="s">
        <v>8442</v>
      </c>
      <c r="AF2192" s="71" t="s">
        <v>958</v>
      </c>
      <c r="AI2192" s="71" t="s">
        <v>10560</v>
      </c>
      <c r="AK2192" s="71" t="s">
        <v>938</v>
      </c>
      <c r="AS2192" s="88"/>
      <c r="AW2192" s="88"/>
      <c r="AY2192" s="160"/>
      <c r="AZ2192" s="160"/>
      <c r="BA2192" s="160"/>
      <c r="BB2192" s="160"/>
      <c r="BC2192" s="173"/>
      <c r="BD2192" s="173"/>
      <c r="BE2192" s="173"/>
      <c r="BF2192" s="173"/>
      <c r="BG2192" s="160"/>
      <c r="BH2192" s="160"/>
      <c r="BI2192" s="160"/>
      <c r="BJ2192" s="160">
        <f t="shared" si="194"/>
        <v>0</v>
      </c>
      <c r="BK2192" s="160">
        <f>BJ2192</f>
        <v>0</v>
      </c>
      <c r="BL2192" s="166"/>
      <c r="BM2192" s="166"/>
      <c r="BN2192" s="166"/>
      <c r="BO2192" s="130"/>
      <c r="BP2192" s="141"/>
      <c r="BR2192" s="2" t="s">
        <v>10975</v>
      </c>
    </row>
    <row r="2193" spans="1:70" x14ac:dyDescent="0.2">
      <c r="A2193" t="s">
        <v>767</v>
      </c>
      <c r="B2193" t="s">
        <v>10583</v>
      </c>
      <c r="C2193" t="s">
        <v>81</v>
      </c>
      <c r="D2193" t="s">
        <v>72</v>
      </c>
      <c r="E2193" t="s">
        <v>83</v>
      </c>
      <c r="F2193" t="s">
        <v>86</v>
      </c>
      <c r="G2193" s="22">
        <v>84</v>
      </c>
      <c r="H2193" s="134">
        <v>84</v>
      </c>
      <c r="I2193" s="134">
        <v>84</v>
      </c>
      <c r="J2193" s="22"/>
      <c r="K2193" s="90"/>
      <c r="L2193" s="90"/>
      <c r="M2193" s="133"/>
      <c r="N2193" t="s">
        <v>219</v>
      </c>
      <c r="O2193" t="s">
        <v>35</v>
      </c>
      <c r="P2193" t="s">
        <v>89</v>
      </c>
      <c r="Q2193" t="s">
        <v>1023</v>
      </c>
      <c r="R2193" t="s">
        <v>1028</v>
      </c>
      <c r="U2193" s="2" t="s">
        <v>37</v>
      </c>
      <c r="V2193" t="s">
        <v>10584</v>
      </c>
      <c r="X2193" s="50">
        <v>20</v>
      </c>
      <c r="Y2193" s="90"/>
      <c r="Z2193" s="2">
        <v>1</v>
      </c>
      <c r="AA2193" s="51">
        <f t="shared" si="193"/>
        <v>25</v>
      </c>
      <c r="AB2193" s="22"/>
      <c r="AC2193" s="22"/>
      <c r="AD2193" s="22"/>
      <c r="AE2193" s="22"/>
      <c r="AF2193" t="s">
        <v>1004</v>
      </c>
      <c r="AI2193" t="s">
        <v>10585</v>
      </c>
      <c r="AK2193" t="s">
        <v>791</v>
      </c>
      <c r="AU2193"/>
      <c r="AV2193"/>
      <c r="AW2193"/>
      <c r="AX2193"/>
      <c r="BC2193" s="173"/>
      <c r="BD2193" s="173"/>
      <c r="BE2193" s="173"/>
      <c r="BF2193" s="173"/>
      <c r="BG2193" s="160"/>
      <c r="BH2193" s="160"/>
      <c r="BI2193" s="160"/>
      <c r="BJ2193" s="43">
        <f t="shared" si="194"/>
        <v>0</v>
      </c>
      <c r="BL2193" s="44"/>
      <c r="BM2193" s="44"/>
      <c r="BN2193" s="44"/>
      <c r="BR2193" s="2" t="s">
        <v>10975</v>
      </c>
    </row>
    <row r="2194" spans="1:70" s="61" customFormat="1" x14ac:dyDescent="0.2">
      <c r="A2194" s="61" t="s">
        <v>767</v>
      </c>
      <c r="B2194" s="61" t="s">
        <v>10586</v>
      </c>
      <c r="C2194" s="61" t="s">
        <v>41</v>
      </c>
      <c r="D2194" t="s">
        <v>72</v>
      </c>
      <c r="E2194" t="s">
        <v>83</v>
      </c>
      <c r="F2194" t="s">
        <v>43</v>
      </c>
      <c r="G2194" s="62">
        <v>36</v>
      </c>
      <c r="H2194" s="135">
        <v>36</v>
      </c>
      <c r="I2194" s="135">
        <v>36</v>
      </c>
      <c r="J2194" s="62"/>
      <c r="K2194" s="152"/>
      <c r="L2194" s="91"/>
      <c r="M2194" s="105"/>
      <c r="N2194" s="61" t="s">
        <v>219</v>
      </c>
      <c r="O2194" s="61" t="s">
        <v>35</v>
      </c>
      <c r="P2194" s="61" t="s">
        <v>36</v>
      </c>
      <c r="Q2194" s="61" t="s">
        <v>10587</v>
      </c>
      <c r="S2194"/>
      <c r="T2194"/>
      <c r="U2194" s="63" t="s">
        <v>37</v>
      </c>
      <c r="V2194" s="61" t="s">
        <v>10588</v>
      </c>
      <c r="W2194"/>
      <c r="X2194" s="62">
        <v>20</v>
      </c>
      <c r="Y2194" s="90"/>
      <c r="Z2194" s="63">
        <v>2</v>
      </c>
      <c r="AA2194" s="62">
        <f t="shared" si="193"/>
        <v>25</v>
      </c>
      <c r="AB2194" s="62"/>
      <c r="AC2194" s="62"/>
      <c r="AD2194" s="62"/>
      <c r="AE2194" s="62"/>
      <c r="AF2194" s="61" t="s">
        <v>10589</v>
      </c>
      <c r="AG2194"/>
      <c r="AH2194"/>
      <c r="AI2194" s="61" t="s">
        <v>10590</v>
      </c>
      <c r="AJ2194"/>
      <c r="AK2194" t="s">
        <v>779</v>
      </c>
      <c r="AL2194"/>
      <c r="AM2194"/>
      <c r="AN2194"/>
      <c r="AO2194"/>
      <c r="AP2194"/>
      <c r="AQ2194"/>
      <c r="AR2194"/>
      <c r="AY2194" s="65"/>
      <c r="AZ2194" s="65"/>
      <c r="BA2194" s="65"/>
      <c r="BB2194" s="65"/>
      <c r="BC2194" s="173"/>
      <c r="BD2194" s="173"/>
      <c r="BE2194" s="173"/>
      <c r="BF2194" s="173"/>
      <c r="BG2194" s="169"/>
      <c r="BH2194" s="169"/>
      <c r="BI2194" s="170"/>
      <c r="BJ2194" s="43">
        <f t="shared" si="194"/>
        <v>0</v>
      </c>
      <c r="BK2194" s="65"/>
      <c r="BL2194" s="66"/>
      <c r="BM2194" s="66"/>
      <c r="BN2194" s="66"/>
      <c r="BO2194" s="68" t="s">
        <v>9517</v>
      </c>
      <c r="BP2194" s="63"/>
      <c r="BR2194" s="2" t="s">
        <v>10975</v>
      </c>
    </row>
    <row r="2195" spans="1:70" x14ac:dyDescent="0.2">
      <c r="A2195" t="s">
        <v>767</v>
      </c>
      <c r="B2195" t="s">
        <v>10591</v>
      </c>
      <c r="C2195" t="s">
        <v>81</v>
      </c>
      <c r="D2195" t="s">
        <v>72</v>
      </c>
      <c r="E2195" t="s">
        <v>762</v>
      </c>
      <c r="F2195" t="s">
        <v>335</v>
      </c>
      <c r="G2195" s="22">
        <v>64</v>
      </c>
      <c r="H2195" s="134">
        <v>64</v>
      </c>
      <c r="I2195" s="134">
        <v>64</v>
      </c>
      <c r="J2195" s="22"/>
      <c r="K2195" s="149"/>
      <c r="L2195" s="90"/>
      <c r="M2195" s="104"/>
      <c r="N2195" t="s">
        <v>51</v>
      </c>
      <c r="O2195" t="s">
        <v>35</v>
      </c>
      <c r="P2195" t="s">
        <v>89</v>
      </c>
      <c r="Q2195" t="s">
        <v>1002</v>
      </c>
      <c r="U2195" s="2" t="s">
        <v>37</v>
      </c>
      <c r="V2195" t="s">
        <v>10592</v>
      </c>
      <c r="X2195" s="50">
        <v>12</v>
      </c>
      <c r="Y2195" s="90"/>
      <c r="Z2195" s="2">
        <v>1</v>
      </c>
      <c r="AA2195" s="51">
        <f t="shared" si="193"/>
        <v>15</v>
      </c>
      <c r="AB2195" s="22"/>
      <c r="AC2195" s="22"/>
      <c r="AD2195" s="22"/>
      <c r="AE2195" s="22"/>
      <c r="AF2195" t="s">
        <v>1016</v>
      </c>
      <c r="AI2195" t="s">
        <v>10593</v>
      </c>
      <c r="AK2195" t="s">
        <v>10594</v>
      </c>
      <c r="AU2195"/>
      <c r="AV2195"/>
      <c r="AW2195"/>
      <c r="AX2195"/>
      <c r="BC2195" s="173"/>
      <c r="BD2195" s="173"/>
      <c r="BE2195" s="173"/>
      <c r="BF2195" s="173"/>
      <c r="BG2195" s="160"/>
      <c r="BH2195" s="160"/>
      <c r="BI2195" s="160"/>
      <c r="BJ2195" s="43">
        <f t="shared" si="194"/>
        <v>0</v>
      </c>
      <c r="BL2195" s="44"/>
      <c r="BM2195" s="44"/>
      <c r="BN2195" s="44"/>
      <c r="BR2195" s="2" t="s">
        <v>10975</v>
      </c>
    </row>
    <row r="2196" spans="1:70" x14ac:dyDescent="0.2">
      <c r="A2196" t="s">
        <v>767</v>
      </c>
      <c r="B2196" t="s">
        <v>10595</v>
      </c>
      <c r="C2196" t="s">
        <v>81</v>
      </c>
      <c r="D2196" t="s">
        <v>72</v>
      </c>
      <c r="E2196" t="s">
        <v>762</v>
      </c>
      <c r="F2196" t="s">
        <v>97</v>
      </c>
      <c r="G2196" s="22">
        <v>48</v>
      </c>
      <c r="H2196" s="134">
        <v>48</v>
      </c>
      <c r="I2196" s="134">
        <v>48</v>
      </c>
      <c r="J2196" s="22"/>
      <c r="K2196" s="90"/>
      <c r="L2196" s="90"/>
      <c r="M2196" s="133"/>
      <c r="N2196" t="s">
        <v>51</v>
      </c>
      <c r="O2196" t="s">
        <v>35</v>
      </c>
      <c r="P2196" t="s">
        <v>89</v>
      </c>
      <c r="Q2196" t="s">
        <v>10596</v>
      </c>
      <c r="U2196" s="2" t="s">
        <v>37</v>
      </c>
      <c r="V2196" t="s">
        <v>10597</v>
      </c>
      <c r="X2196" s="50">
        <v>12</v>
      </c>
      <c r="Y2196" s="90"/>
      <c r="Z2196" s="2">
        <v>1</v>
      </c>
      <c r="AA2196" s="51">
        <f t="shared" si="193"/>
        <v>15</v>
      </c>
      <c r="AB2196" s="22"/>
      <c r="AC2196" s="22"/>
      <c r="AD2196" s="22"/>
      <c r="AE2196" s="22"/>
      <c r="AF2196" t="s">
        <v>1016</v>
      </c>
      <c r="AI2196" t="s">
        <v>10593</v>
      </c>
      <c r="AK2196" t="s">
        <v>10594</v>
      </c>
      <c r="AU2196"/>
      <c r="AV2196"/>
      <c r="AW2196"/>
      <c r="AX2196"/>
      <c r="BC2196" s="173"/>
      <c r="BD2196" s="173"/>
      <c r="BE2196" s="173"/>
      <c r="BF2196" s="173"/>
      <c r="BG2196" s="160"/>
      <c r="BH2196" s="160"/>
      <c r="BI2196" s="160"/>
      <c r="BJ2196" s="43">
        <f t="shared" si="194"/>
        <v>0</v>
      </c>
      <c r="BL2196" s="44"/>
      <c r="BM2196" s="44"/>
      <c r="BN2196" s="44"/>
      <c r="BR2196" s="2" t="s">
        <v>10975</v>
      </c>
    </row>
    <row r="2197" spans="1:70" x14ac:dyDescent="0.2">
      <c r="A2197" t="s">
        <v>767</v>
      </c>
      <c r="B2197" t="s">
        <v>10598</v>
      </c>
      <c r="C2197" t="s">
        <v>81</v>
      </c>
      <c r="D2197" t="s">
        <v>72</v>
      </c>
      <c r="E2197" t="s">
        <v>83</v>
      </c>
      <c r="F2197" t="s">
        <v>97</v>
      </c>
      <c r="G2197" s="22">
        <v>48</v>
      </c>
      <c r="H2197" s="134">
        <v>48</v>
      </c>
      <c r="I2197" s="134">
        <v>48</v>
      </c>
      <c r="J2197" s="22"/>
      <c r="K2197" s="90"/>
      <c r="L2197" s="90"/>
      <c r="M2197" s="133"/>
      <c r="N2197" t="s">
        <v>219</v>
      </c>
      <c r="O2197" t="s">
        <v>35</v>
      </c>
      <c r="P2197" t="s">
        <v>89</v>
      </c>
      <c r="Q2197" t="s">
        <v>1304</v>
      </c>
      <c r="U2197" s="2" t="s">
        <v>37</v>
      </c>
      <c r="V2197" t="s">
        <v>10599</v>
      </c>
      <c r="X2197" s="50">
        <v>21</v>
      </c>
      <c r="Y2197" s="90"/>
      <c r="Z2197" s="2">
        <v>1</v>
      </c>
      <c r="AA2197" s="51">
        <f t="shared" si="193"/>
        <v>26</v>
      </c>
      <c r="AB2197" s="22"/>
      <c r="AC2197" s="22"/>
      <c r="AD2197" s="22"/>
      <c r="AE2197" s="22"/>
      <c r="AF2197" t="s">
        <v>1030</v>
      </c>
      <c r="AI2197" t="s">
        <v>10600</v>
      </c>
      <c r="AK2197" t="s">
        <v>938</v>
      </c>
      <c r="AU2197"/>
      <c r="AV2197"/>
      <c r="AW2197"/>
      <c r="AX2197"/>
      <c r="BC2197" s="173"/>
      <c r="BD2197" s="173"/>
      <c r="BE2197" s="173"/>
      <c r="BF2197" s="173"/>
      <c r="BG2197" s="160"/>
      <c r="BH2197" s="160"/>
      <c r="BI2197" s="160"/>
      <c r="BJ2197" s="43">
        <f t="shared" si="194"/>
        <v>0</v>
      </c>
      <c r="BL2197" s="44"/>
      <c r="BM2197" s="44"/>
      <c r="BN2197" s="44"/>
      <c r="BR2197" s="2" t="s">
        <v>10975</v>
      </c>
    </row>
    <row r="2198" spans="1:70" x14ac:dyDescent="0.2">
      <c r="A2198" t="s">
        <v>767</v>
      </c>
      <c r="B2198" t="s">
        <v>10601</v>
      </c>
      <c r="C2198" t="s">
        <v>81</v>
      </c>
      <c r="D2198" t="s">
        <v>72</v>
      </c>
      <c r="E2198" t="s">
        <v>83</v>
      </c>
      <c r="F2198" t="s">
        <v>335</v>
      </c>
      <c r="G2198" s="22">
        <v>60</v>
      </c>
      <c r="H2198" s="134">
        <v>60</v>
      </c>
      <c r="I2198" s="134">
        <v>60</v>
      </c>
      <c r="J2198" s="22"/>
      <c r="K2198" s="90"/>
      <c r="L2198" s="90"/>
      <c r="M2198" s="133"/>
      <c r="N2198" t="s">
        <v>219</v>
      </c>
      <c r="O2198" t="s">
        <v>35</v>
      </c>
      <c r="P2198" t="s">
        <v>89</v>
      </c>
      <c r="Q2198" t="s">
        <v>996</v>
      </c>
      <c r="R2198" t="s">
        <v>1023</v>
      </c>
      <c r="U2198" s="2" t="s">
        <v>37</v>
      </c>
      <c r="V2198" t="s">
        <v>10602</v>
      </c>
      <c r="X2198" s="50">
        <v>21</v>
      </c>
      <c r="Y2198" s="90"/>
      <c r="Z2198" s="2">
        <v>1</v>
      </c>
      <c r="AA2198" s="51">
        <f t="shared" si="193"/>
        <v>26</v>
      </c>
      <c r="AB2198" s="22"/>
      <c r="AC2198" s="22"/>
      <c r="AD2198" s="22"/>
      <c r="AE2198" s="22"/>
      <c r="AF2198" t="s">
        <v>1030</v>
      </c>
      <c r="AI2198" t="s">
        <v>10600</v>
      </c>
      <c r="AK2198" t="s">
        <v>938</v>
      </c>
      <c r="AU2198"/>
      <c r="AV2198"/>
      <c r="AW2198"/>
      <c r="AX2198"/>
      <c r="BC2198" s="173"/>
      <c r="BD2198" s="173"/>
      <c r="BE2198" s="173"/>
      <c r="BF2198" s="173"/>
      <c r="BG2198" s="160"/>
      <c r="BH2198" s="160"/>
      <c r="BI2198" s="160"/>
      <c r="BJ2198" s="43">
        <f t="shared" si="194"/>
        <v>0</v>
      </c>
      <c r="BL2198" s="44"/>
      <c r="BM2198" s="44"/>
      <c r="BN2198" s="44"/>
      <c r="BR2198" s="2" t="s">
        <v>10975</v>
      </c>
    </row>
    <row r="2199" spans="1:70" x14ac:dyDescent="0.2">
      <c r="A2199" t="s">
        <v>767</v>
      </c>
      <c r="B2199" t="s">
        <v>10603</v>
      </c>
      <c r="C2199" t="s">
        <v>81</v>
      </c>
      <c r="D2199" t="s">
        <v>72</v>
      </c>
      <c r="E2199" t="s">
        <v>762</v>
      </c>
      <c r="F2199" t="s">
        <v>335</v>
      </c>
      <c r="G2199" s="22">
        <v>64</v>
      </c>
      <c r="H2199" s="134">
        <v>64</v>
      </c>
      <c r="I2199" s="134">
        <v>64</v>
      </c>
      <c r="J2199" s="22"/>
      <c r="K2199" s="90"/>
      <c r="L2199" s="90"/>
      <c r="M2199" s="133"/>
      <c r="N2199" t="s">
        <v>51</v>
      </c>
      <c r="O2199" t="s">
        <v>35</v>
      </c>
      <c r="P2199" t="s">
        <v>89</v>
      </c>
      <c r="Q2199" t="s">
        <v>904</v>
      </c>
      <c r="U2199" s="2" t="s">
        <v>37</v>
      </c>
      <c r="V2199" t="s">
        <v>10604</v>
      </c>
      <c r="X2199" s="50">
        <v>16</v>
      </c>
      <c r="Y2199" s="90"/>
      <c r="Z2199" s="2">
        <v>1</v>
      </c>
      <c r="AA2199" s="51">
        <f t="shared" si="193"/>
        <v>20</v>
      </c>
      <c r="AB2199" s="22"/>
      <c r="AC2199" s="22"/>
      <c r="AD2199" s="22"/>
      <c r="AE2199" s="22"/>
      <c r="AF2199" t="s">
        <v>906</v>
      </c>
      <c r="AI2199" t="s">
        <v>10593</v>
      </c>
      <c r="AK2199" t="s">
        <v>10594</v>
      </c>
      <c r="AU2199"/>
      <c r="AV2199"/>
      <c r="AW2199"/>
      <c r="AX2199"/>
      <c r="BC2199" s="173"/>
      <c r="BD2199" s="173"/>
      <c r="BE2199" s="173"/>
      <c r="BF2199" s="173"/>
      <c r="BG2199" s="160"/>
      <c r="BH2199" s="160"/>
      <c r="BI2199" s="160"/>
      <c r="BJ2199" s="43">
        <f t="shared" si="194"/>
        <v>0</v>
      </c>
      <c r="BL2199" s="44"/>
      <c r="BM2199" s="44"/>
      <c r="BN2199" s="44"/>
      <c r="BR2199" s="2" t="s">
        <v>10975</v>
      </c>
    </row>
    <row r="2200" spans="1:70" x14ac:dyDescent="0.2">
      <c r="A2200" t="s">
        <v>767</v>
      </c>
      <c r="B2200" t="s">
        <v>10605</v>
      </c>
      <c r="C2200" t="s">
        <v>81</v>
      </c>
      <c r="D2200" t="s">
        <v>72</v>
      </c>
      <c r="E2200" t="s">
        <v>762</v>
      </c>
      <c r="F2200" t="s">
        <v>97</v>
      </c>
      <c r="G2200" s="22">
        <v>48</v>
      </c>
      <c r="H2200" s="134">
        <v>48</v>
      </c>
      <c r="I2200" s="134">
        <v>48</v>
      </c>
      <c r="J2200" s="22"/>
      <c r="K2200" s="90"/>
      <c r="L2200" s="90"/>
      <c r="M2200" s="133"/>
      <c r="N2200" t="s">
        <v>51</v>
      </c>
      <c r="O2200" t="s">
        <v>35</v>
      </c>
      <c r="P2200" t="s">
        <v>36</v>
      </c>
      <c r="Q2200" t="s">
        <v>1237</v>
      </c>
      <c r="U2200" s="2" t="s">
        <v>37</v>
      </c>
      <c r="V2200" t="s">
        <v>10606</v>
      </c>
      <c r="X2200" s="50">
        <v>16</v>
      </c>
      <c r="Y2200" s="90"/>
      <c r="Z2200" s="2">
        <v>1</v>
      </c>
      <c r="AA2200" s="51">
        <f t="shared" si="193"/>
        <v>20</v>
      </c>
      <c r="AB2200" s="22"/>
      <c r="AC2200" s="22"/>
      <c r="AD2200" s="22"/>
      <c r="AE2200" s="22"/>
      <c r="AF2200" t="s">
        <v>906</v>
      </c>
      <c r="AI2200" t="s">
        <v>10593</v>
      </c>
      <c r="AK2200" t="s">
        <v>10594</v>
      </c>
      <c r="AU2200"/>
      <c r="AV2200"/>
      <c r="AW2200"/>
      <c r="AX2200"/>
      <c r="BC2200" s="173"/>
      <c r="BD2200" s="173"/>
      <c r="BE2200" s="173"/>
      <c r="BF2200" s="173"/>
      <c r="BG2200" s="160"/>
      <c r="BH2200" s="160"/>
      <c r="BI2200" s="160"/>
      <c r="BJ2200" s="43">
        <f t="shared" si="194"/>
        <v>0</v>
      </c>
      <c r="BL2200" s="44"/>
      <c r="BM2200" s="44"/>
      <c r="BN2200" s="44"/>
      <c r="BR2200" s="2" t="s">
        <v>10975</v>
      </c>
    </row>
    <row r="2201" spans="1:70" s="61" customFormat="1" x14ac:dyDescent="0.2">
      <c r="A2201" t="s">
        <v>767</v>
      </c>
      <c r="B2201" t="s">
        <v>10607</v>
      </c>
      <c r="C2201" t="s">
        <v>81</v>
      </c>
      <c r="D2201" t="s">
        <v>72</v>
      </c>
      <c r="E2201" t="s">
        <v>762</v>
      </c>
      <c r="F2201" t="s">
        <v>335</v>
      </c>
      <c r="G2201" s="22">
        <v>64</v>
      </c>
      <c r="H2201" s="134">
        <v>64</v>
      </c>
      <c r="I2201" s="134">
        <v>64</v>
      </c>
      <c r="J2201" s="22"/>
      <c r="K2201" s="149"/>
      <c r="L2201" s="90"/>
      <c r="M2201" s="133"/>
      <c r="N2201" t="s">
        <v>51</v>
      </c>
      <c r="O2201" t="s">
        <v>35</v>
      </c>
      <c r="P2201" t="s">
        <v>36</v>
      </c>
      <c r="Q2201" t="s">
        <v>991</v>
      </c>
      <c r="R2201"/>
      <c r="S2201"/>
      <c r="T2201"/>
      <c r="U2201" s="2" t="s">
        <v>37</v>
      </c>
      <c r="V2201" t="s">
        <v>10608</v>
      </c>
      <c r="W2201"/>
      <c r="X2201" s="50">
        <v>16</v>
      </c>
      <c r="Y2201" s="90"/>
      <c r="Z2201" s="2">
        <v>1</v>
      </c>
      <c r="AA2201" s="51">
        <f t="shared" si="193"/>
        <v>20</v>
      </c>
      <c r="AB2201" s="22"/>
      <c r="AC2201" s="22"/>
      <c r="AD2201" s="22"/>
      <c r="AE2201" s="22"/>
      <c r="AF2201" t="s">
        <v>906</v>
      </c>
      <c r="AG2201"/>
      <c r="AH2201"/>
      <c r="AI2201" t="s">
        <v>10593</v>
      </c>
      <c r="AJ2201"/>
      <c r="AK2201" t="s">
        <v>10594</v>
      </c>
      <c r="AL2201"/>
      <c r="AM2201"/>
      <c r="AN2201"/>
      <c r="AO2201"/>
      <c r="AP2201"/>
      <c r="AQ2201"/>
      <c r="AR2201"/>
      <c r="AS2201"/>
      <c r="AT2201"/>
      <c r="AU2201"/>
      <c r="AV2201"/>
      <c r="AW2201"/>
      <c r="AX2201"/>
      <c r="AY2201" s="43"/>
      <c r="AZ2201" s="43"/>
      <c r="BA2201" s="43"/>
      <c r="BB2201" s="43"/>
      <c r="BC2201" s="173"/>
      <c r="BD2201" s="173"/>
      <c r="BE2201" s="173"/>
      <c r="BF2201" s="173"/>
      <c r="BG2201" s="160"/>
      <c r="BH2201" s="160"/>
      <c r="BI2201" s="160"/>
      <c r="BJ2201" s="43">
        <f t="shared" si="194"/>
        <v>0</v>
      </c>
      <c r="BK2201" s="43"/>
      <c r="BL2201" s="44"/>
      <c r="BM2201" s="44"/>
      <c r="BN2201" s="44"/>
      <c r="BO2201" s="2"/>
      <c r="BP2201" s="2"/>
      <c r="BQ2201"/>
      <c r="BR2201" s="2" t="s">
        <v>10975</v>
      </c>
    </row>
    <row r="2202" spans="1:70" x14ac:dyDescent="0.2">
      <c r="A2202" t="s">
        <v>767</v>
      </c>
      <c r="B2202" t="s">
        <v>10609</v>
      </c>
      <c r="C2202" t="s">
        <v>81</v>
      </c>
      <c r="D2202" t="s">
        <v>72</v>
      </c>
      <c r="E2202" t="s">
        <v>762</v>
      </c>
      <c r="F2202" t="s">
        <v>43</v>
      </c>
      <c r="G2202" s="22">
        <v>32</v>
      </c>
      <c r="H2202" s="134">
        <v>32</v>
      </c>
      <c r="I2202" s="134">
        <v>32</v>
      </c>
      <c r="J2202" s="22"/>
      <c r="K2202" s="90"/>
      <c r="L2202" s="90"/>
      <c r="M2202" s="133"/>
      <c r="N2202" t="s">
        <v>51</v>
      </c>
      <c r="O2202" t="s">
        <v>35</v>
      </c>
      <c r="P2202" t="s">
        <v>36</v>
      </c>
      <c r="Q2202" t="s">
        <v>999</v>
      </c>
      <c r="U2202" s="2" t="s">
        <v>37</v>
      </c>
      <c r="V2202" t="s">
        <v>10610</v>
      </c>
      <c r="X2202" s="50">
        <v>16</v>
      </c>
      <c r="Y2202" s="90"/>
      <c r="Z2202" s="2">
        <v>1</v>
      </c>
      <c r="AA2202" s="51">
        <f t="shared" si="193"/>
        <v>20</v>
      </c>
      <c r="AB2202" s="22"/>
      <c r="AC2202" s="22"/>
      <c r="AD2202" s="22"/>
      <c r="AE2202" s="22"/>
      <c r="AF2202" t="s">
        <v>906</v>
      </c>
      <c r="AI2202" t="s">
        <v>10593</v>
      </c>
      <c r="AK2202" t="s">
        <v>10594</v>
      </c>
      <c r="AU2202"/>
      <c r="AV2202"/>
      <c r="AW2202"/>
      <c r="AX2202"/>
      <c r="BC2202" s="173"/>
      <c r="BD2202" s="173"/>
      <c r="BE2202" s="173"/>
      <c r="BF2202" s="173"/>
      <c r="BG2202" s="160"/>
      <c r="BH2202" s="160"/>
      <c r="BI2202" s="160"/>
      <c r="BJ2202" s="43">
        <f t="shared" si="194"/>
        <v>0</v>
      </c>
      <c r="BL2202" s="44"/>
      <c r="BM2202" s="44"/>
      <c r="BN2202" s="44"/>
      <c r="BR2202" s="2" t="s">
        <v>10975</v>
      </c>
    </row>
    <row r="2203" spans="1:70" x14ac:dyDescent="0.2">
      <c r="A2203" t="s">
        <v>767</v>
      </c>
      <c r="B2203" t="s">
        <v>1037</v>
      </c>
      <c r="C2203" t="s">
        <v>41</v>
      </c>
      <c r="D2203" t="s">
        <v>72</v>
      </c>
      <c r="E2203" t="s">
        <v>762</v>
      </c>
      <c r="F2203" t="s">
        <v>43</v>
      </c>
      <c r="G2203" s="22">
        <v>36</v>
      </c>
      <c r="H2203" s="134">
        <v>36</v>
      </c>
      <c r="I2203" s="134">
        <v>36</v>
      </c>
      <c r="J2203" s="22"/>
      <c r="K2203" s="90"/>
      <c r="L2203" s="90"/>
      <c r="M2203" s="133"/>
      <c r="N2203" t="s">
        <v>51</v>
      </c>
      <c r="O2203" t="s">
        <v>35</v>
      </c>
      <c r="P2203" t="s">
        <v>36</v>
      </c>
      <c r="Q2203" t="s">
        <v>891</v>
      </c>
      <c r="U2203" s="2" t="s">
        <v>37</v>
      </c>
      <c r="V2203" t="s">
        <v>1038</v>
      </c>
      <c r="X2203" s="50">
        <v>15</v>
      </c>
      <c r="Y2203" s="90"/>
      <c r="Z2203" s="2">
        <v>1</v>
      </c>
      <c r="AA2203" s="51">
        <f t="shared" ref="AA2203:AA2266" si="195">IF(OR(X2203&lt;=80,Z2203&lt;4),ROUND(X2203*30/24,0),X2203)</f>
        <v>19</v>
      </c>
      <c r="AB2203" s="22"/>
      <c r="AC2203" s="22"/>
      <c r="AD2203" s="22"/>
      <c r="AE2203" s="22"/>
      <c r="AF2203" t="s">
        <v>1245</v>
      </c>
      <c r="AI2203" t="s">
        <v>10611</v>
      </c>
      <c r="AK2203" t="s">
        <v>1187</v>
      </c>
      <c r="AU2203"/>
      <c r="AV2203"/>
      <c r="AW2203"/>
      <c r="AX2203"/>
      <c r="BC2203" s="173"/>
      <c r="BD2203" s="173"/>
      <c r="BE2203" s="173"/>
      <c r="BF2203" s="173"/>
      <c r="BG2203" s="160"/>
      <c r="BH2203" s="160"/>
      <c r="BI2203" s="160"/>
      <c r="BJ2203" s="43">
        <f t="shared" si="194"/>
        <v>0</v>
      </c>
      <c r="BL2203" s="44"/>
      <c r="BM2203" s="44"/>
      <c r="BN2203" s="44"/>
      <c r="BR2203" s="2" t="s">
        <v>10975</v>
      </c>
    </row>
    <row r="2204" spans="1:70" x14ac:dyDescent="0.2">
      <c r="A2204" t="s">
        <v>767</v>
      </c>
      <c r="B2204" t="s">
        <v>1037</v>
      </c>
      <c r="C2204" t="s">
        <v>41</v>
      </c>
      <c r="D2204" t="s">
        <v>72</v>
      </c>
      <c r="E2204" t="s">
        <v>762</v>
      </c>
      <c r="F2204" t="s">
        <v>43</v>
      </c>
      <c r="G2204" s="22">
        <v>36</v>
      </c>
      <c r="H2204" s="134">
        <v>36</v>
      </c>
      <c r="I2204" s="134">
        <v>36</v>
      </c>
      <c r="J2204" s="22"/>
      <c r="K2204" s="90"/>
      <c r="L2204" s="90"/>
      <c r="M2204" s="133"/>
      <c r="N2204" t="s">
        <v>51</v>
      </c>
      <c r="O2204" t="s">
        <v>35</v>
      </c>
      <c r="P2204" t="s">
        <v>36</v>
      </c>
      <c r="Q2204" t="s">
        <v>1002</v>
      </c>
      <c r="U2204" s="2" t="s">
        <v>37</v>
      </c>
      <c r="V2204" t="s">
        <v>1042</v>
      </c>
      <c r="X2204" s="50">
        <v>18</v>
      </c>
      <c r="Y2204" s="90"/>
      <c r="Z2204" s="2">
        <v>1</v>
      </c>
      <c r="AA2204" s="51">
        <f t="shared" si="195"/>
        <v>23</v>
      </c>
      <c r="AB2204" s="22"/>
      <c r="AC2204" s="22"/>
      <c r="AD2204" s="22"/>
      <c r="AE2204" s="22"/>
      <c r="AF2204" t="s">
        <v>1224</v>
      </c>
      <c r="AI2204" t="s">
        <v>10611</v>
      </c>
      <c r="AK2204" t="s">
        <v>1187</v>
      </c>
      <c r="AU2204"/>
      <c r="AV2204"/>
      <c r="AW2204"/>
      <c r="AX2204"/>
      <c r="BC2204" s="173"/>
      <c r="BD2204" s="173"/>
      <c r="BE2204" s="173"/>
      <c r="BF2204" s="173"/>
      <c r="BG2204" s="160"/>
      <c r="BH2204" s="160"/>
      <c r="BI2204" s="160"/>
      <c r="BJ2204" s="43">
        <f t="shared" si="194"/>
        <v>0</v>
      </c>
      <c r="BL2204" s="44"/>
      <c r="BM2204" s="44"/>
      <c r="BN2204" s="44"/>
      <c r="BR2204" s="2" t="s">
        <v>10975</v>
      </c>
    </row>
    <row r="2205" spans="1:70" x14ac:dyDescent="0.2">
      <c r="A2205" t="s">
        <v>767</v>
      </c>
      <c r="B2205" t="s">
        <v>10612</v>
      </c>
      <c r="C2205" t="s">
        <v>41</v>
      </c>
      <c r="D2205" t="s">
        <v>72</v>
      </c>
      <c r="E2205" t="s">
        <v>762</v>
      </c>
      <c r="F2205" t="s">
        <v>43</v>
      </c>
      <c r="G2205" s="22">
        <v>32</v>
      </c>
      <c r="H2205" s="134">
        <v>32</v>
      </c>
      <c r="I2205" s="134">
        <v>32</v>
      </c>
      <c r="J2205" s="22"/>
      <c r="K2205" s="90"/>
      <c r="L2205" s="90"/>
      <c r="M2205" s="133"/>
      <c r="N2205" t="s">
        <v>51</v>
      </c>
      <c r="O2205" t="s">
        <v>35</v>
      </c>
      <c r="P2205" t="s">
        <v>36</v>
      </c>
      <c r="Q2205" t="s">
        <v>999</v>
      </c>
      <c r="U2205" s="2" t="s">
        <v>37</v>
      </c>
      <c r="V2205" t="s">
        <v>10613</v>
      </c>
      <c r="X2205" s="50">
        <v>12</v>
      </c>
      <c r="Y2205" s="90"/>
      <c r="Z2205" s="2">
        <v>1</v>
      </c>
      <c r="AA2205" s="51">
        <f t="shared" si="195"/>
        <v>15</v>
      </c>
      <c r="AB2205" s="22"/>
      <c r="AC2205" s="22"/>
      <c r="AD2205" s="22"/>
      <c r="AE2205" s="22"/>
      <c r="AF2205" t="s">
        <v>1016</v>
      </c>
      <c r="AI2205" t="s">
        <v>10593</v>
      </c>
      <c r="AK2205" t="s">
        <v>10594</v>
      </c>
      <c r="AU2205"/>
      <c r="AV2205"/>
      <c r="AW2205"/>
      <c r="AX2205"/>
      <c r="BC2205" s="173"/>
      <c r="BD2205" s="173"/>
      <c r="BE2205" s="173"/>
      <c r="BF2205" s="173"/>
      <c r="BG2205" s="160"/>
      <c r="BH2205" s="160"/>
      <c r="BI2205" s="160"/>
      <c r="BJ2205" s="43">
        <f t="shared" si="194"/>
        <v>0</v>
      </c>
      <c r="BL2205" s="44"/>
      <c r="BM2205" s="44"/>
      <c r="BN2205" s="44"/>
      <c r="BR2205" s="2" t="s">
        <v>10975</v>
      </c>
    </row>
    <row r="2206" spans="1:70" x14ac:dyDescent="0.2">
      <c r="A2206" t="s">
        <v>767</v>
      </c>
      <c r="B2206" t="s">
        <v>10614</v>
      </c>
      <c r="C2206" t="s">
        <v>41</v>
      </c>
      <c r="D2206" t="s">
        <v>72</v>
      </c>
      <c r="E2206" t="s">
        <v>762</v>
      </c>
      <c r="F2206" t="s">
        <v>97</v>
      </c>
      <c r="G2206" s="22">
        <v>48</v>
      </c>
      <c r="H2206" s="134">
        <v>48</v>
      </c>
      <c r="I2206" s="134">
        <v>48</v>
      </c>
      <c r="J2206" s="22"/>
      <c r="K2206" s="149"/>
      <c r="L2206" s="90"/>
      <c r="M2206" s="104"/>
      <c r="N2206" t="s">
        <v>51</v>
      </c>
      <c r="O2206" t="s">
        <v>35</v>
      </c>
      <c r="P2206" t="s">
        <v>36</v>
      </c>
      <c r="Q2206" t="s">
        <v>1028</v>
      </c>
      <c r="U2206" s="2" t="s">
        <v>37</v>
      </c>
      <c r="V2206" t="s">
        <v>10615</v>
      </c>
      <c r="X2206" s="50">
        <v>12</v>
      </c>
      <c r="Y2206" s="90"/>
      <c r="Z2206" s="2">
        <v>1</v>
      </c>
      <c r="AA2206" s="51">
        <f t="shared" si="195"/>
        <v>15</v>
      </c>
      <c r="AB2206" s="22"/>
      <c r="AC2206" s="22"/>
      <c r="AD2206" s="22"/>
      <c r="AE2206" s="22"/>
      <c r="AF2206" t="s">
        <v>1016</v>
      </c>
      <c r="AI2206" t="s">
        <v>10593</v>
      </c>
      <c r="AK2206" t="s">
        <v>10594</v>
      </c>
      <c r="AU2206"/>
      <c r="AV2206"/>
      <c r="AW2206"/>
      <c r="AX2206"/>
      <c r="BC2206" s="173"/>
      <c r="BD2206" s="173"/>
      <c r="BE2206" s="173"/>
      <c r="BF2206" s="173"/>
      <c r="BG2206" s="160"/>
      <c r="BH2206" s="160"/>
      <c r="BI2206" s="160"/>
      <c r="BJ2206" s="43">
        <f t="shared" si="194"/>
        <v>0</v>
      </c>
      <c r="BL2206" s="44"/>
      <c r="BM2206" s="44"/>
      <c r="BN2206" s="44"/>
      <c r="BR2206" s="2" t="s">
        <v>10975</v>
      </c>
    </row>
    <row r="2207" spans="1:70" x14ac:dyDescent="0.2">
      <c r="A2207" t="s">
        <v>767</v>
      </c>
      <c r="B2207" t="s">
        <v>10616</v>
      </c>
      <c r="C2207" t="s">
        <v>81</v>
      </c>
      <c r="D2207" t="s">
        <v>72</v>
      </c>
      <c r="E2207" t="s">
        <v>83</v>
      </c>
      <c r="F2207" t="s">
        <v>43</v>
      </c>
      <c r="G2207" s="22">
        <v>36</v>
      </c>
      <c r="H2207" s="134">
        <v>36</v>
      </c>
      <c r="I2207" s="134">
        <v>36</v>
      </c>
      <c r="J2207" s="22"/>
      <c r="K2207" s="149"/>
      <c r="L2207" s="90"/>
      <c r="M2207" s="104"/>
      <c r="N2207" t="s">
        <v>35</v>
      </c>
      <c r="O2207" t="s">
        <v>35</v>
      </c>
      <c r="P2207" t="s">
        <v>36</v>
      </c>
      <c r="Q2207" t="s">
        <v>999</v>
      </c>
      <c r="U2207" s="2" t="s">
        <v>37</v>
      </c>
      <c r="V2207" t="s">
        <v>10617</v>
      </c>
      <c r="X2207" s="50">
        <v>20</v>
      </c>
      <c r="Y2207" s="90"/>
      <c r="Z2207" s="2">
        <v>1</v>
      </c>
      <c r="AA2207" s="51">
        <f t="shared" si="195"/>
        <v>25</v>
      </c>
      <c r="AB2207" s="22"/>
      <c r="AC2207" s="22"/>
      <c r="AD2207" s="22"/>
      <c r="AE2207" s="22"/>
      <c r="AF2207" t="s">
        <v>1004</v>
      </c>
      <c r="AI2207" t="s">
        <v>10585</v>
      </c>
      <c r="AK2207" t="s">
        <v>166</v>
      </c>
      <c r="AU2207"/>
      <c r="AV2207"/>
      <c r="AW2207"/>
      <c r="AX2207"/>
      <c r="BC2207" s="173"/>
      <c r="BD2207" s="173"/>
      <c r="BE2207" s="173"/>
      <c r="BF2207" s="173"/>
      <c r="BG2207" s="160"/>
      <c r="BH2207" s="160"/>
      <c r="BI2207" s="160"/>
      <c r="BJ2207" s="43">
        <f t="shared" si="194"/>
        <v>0</v>
      </c>
      <c r="BL2207" s="44"/>
      <c r="BM2207" s="44"/>
      <c r="BN2207" s="44"/>
      <c r="BR2207" s="2" t="s">
        <v>10975</v>
      </c>
    </row>
    <row r="2208" spans="1:70" x14ac:dyDescent="0.2">
      <c r="A2208" t="s">
        <v>767</v>
      </c>
      <c r="B2208" t="s">
        <v>10618</v>
      </c>
      <c r="C2208" t="s">
        <v>81</v>
      </c>
      <c r="D2208" t="s">
        <v>72</v>
      </c>
      <c r="E2208" t="s">
        <v>83</v>
      </c>
      <c r="F2208" t="s">
        <v>97</v>
      </c>
      <c r="G2208" s="22">
        <v>48</v>
      </c>
      <c r="H2208" s="134">
        <v>48</v>
      </c>
      <c r="I2208" s="134">
        <v>48</v>
      </c>
      <c r="J2208" s="22"/>
      <c r="K2208" s="149"/>
      <c r="L2208" s="90"/>
      <c r="M2208" s="133"/>
      <c r="N2208" t="s">
        <v>60</v>
      </c>
      <c r="O2208" t="s">
        <v>35</v>
      </c>
      <c r="P2208" t="s">
        <v>89</v>
      </c>
      <c r="Q2208" t="s">
        <v>1074</v>
      </c>
      <c r="U2208" s="2" t="s">
        <v>37</v>
      </c>
      <c r="V2208" t="s">
        <v>10619</v>
      </c>
      <c r="X2208" s="50">
        <v>40</v>
      </c>
      <c r="Y2208" s="90"/>
      <c r="Z2208" s="2">
        <v>2</v>
      </c>
      <c r="AA2208" s="51">
        <f t="shared" si="195"/>
        <v>50</v>
      </c>
      <c r="AB2208" s="22"/>
      <c r="AC2208" s="22"/>
      <c r="AD2208" s="22"/>
      <c r="AE2208" s="22"/>
      <c r="AF2208" t="s">
        <v>1079</v>
      </c>
      <c r="AI2208" t="s">
        <v>994</v>
      </c>
      <c r="AK2208" t="s">
        <v>10487</v>
      </c>
      <c r="AU2208"/>
      <c r="AV2208"/>
      <c r="AW2208"/>
      <c r="AX2208"/>
      <c r="BC2208" s="173"/>
      <c r="BD2208" s="173"/>
      <c r="BE2208" s="173"/>
      <c r="BF2208" s="173"/>
      <c r="BG2208" s="160"/>
      <c r="BH2208" s="160"/>
      <c r="BI2208" s="160"/>
      <c r="BJ2208" s="43">
        <f t="shared" si="194"/>
        <v>0</v>
      </c>
      <c r="BL2208" s="44"/>
      <c r="BM2208" s="44"/>
      <c r="BN2208" s="44"/>
      <c r="BR2208" s="2" t="s">
        <v>10975</v>
      </c>
    </row>
    <row r="2209" spans="1:70" s="61" customFormat="1" x14ac:dyDescent="0.2">
      <c r="A2209" t="s">
        <v>767</v>
      </c>
      <c r="B2209" t="s">
        <v>10618</v>
      </c>
      <c r="C2209" t="s">
        <v>81</v>
      </c>
      <c r="D2209" t="s">
        <v>72</v>
      </c>
      <c r="E2209" t="s">
        <v>83</v>
      </c>
      <c r="F2209" t="s">
        <v>97</v>
      </c>
      <c r="G2209" s="22">
        <v>48</v>
      </c>
      <c r="H2209" s="134">
        <v>48</v>
      </c>
      <c r="I2209" s="134">
        <v>48</v>
      </c>
      <c r="J2209" s="22"/>
      <c r="K2209" s="149"/>
      <c r="L2209" s="90"/>
      <c r="M2209" s="133"/>
      <c r="N2209" t="s">
        <v>60</v>
      </c>
      <c r="O2209" t="s">
        <v>35</v>
      </c>
      <c r="P2209" t="s">
        <v>89</v>
      </c>
      <c r="Q2209" t="s">
        <v>1099</v>
      </c>
      <c r="R2209"/>
      <c r="S2209"/>
      <c r="T2209"/>
      <c r="U2209" s="2" t="s">
        <v>37</v>
      </c>
      <c r="V2209" t="s">
        <v>10620</v>
      </c>
      <c r="W2209"/>
      <c r="X2209" s="50">
        <v>46</v>
      </c>
      <c r="Y2209" s="90"/>
      <c r="Z2209" s="2">
        <v>2</v>
      </c>
      <c r="AA2209" s="51">
        <f t="shared" si="195"/>
        <v>58</v>
      </c>
      <c r="AB2209" s="22"/>
      <c r="AC2209" s="22"/>
      <c r="AD2209" s="22"/>
      <c r="AE2209" s="45" t="s">
        <v>8686</v>
      </c>
      <c r="AF2209" t="s">
        <v>1083</v>
      </c>
      <c r="AG2209"/>
      <c r="AH2209"/>
      <c r="AI2209" t="s">
        <v>10621</v>
      </c>
      <c r="AJ2209"/>
      <c r="AK2209" t="s">
        <v>94</v>
      </c>
      <c r="AL2209"/>
      <c r="AM2209"/>
      <c r="AN2209"/>
      <c r="AO2209"/>
      <c r="AP2209"/>
      <c r="AQ2209"/>
      <c r="AR2209"/>
      <c r="AS2209" s="2"/>
      <c r="AT2209"/>
      <c r="AU2209"/>
      <c r="AV2209"/>
      <c r="AW2209" s="2"/>
      <c r="AX2209"/>
      <c r="AY2209" s="43"/>
      <c r="AZ2209" s="43"/>
      <c r="BA2209" s="43"/>
      <c r="BB2209" s="43"/>
      <c r="BC2209" s="173"/>
      <c r="BD2209" s="173"/>
      <c r="BE2209" s="173"/>
      <c r="BF2209" s="173"/>
      <c r="BG2209" s="160"/>
      <c r="BH2209" s="160"/>
      <c r="BI2209" s="160"/>
      <c r="BJ2209" s="43">
        <f t="shared" si="194"/>
        <v>0</v>
      </c>
      <c r="BK2209" s="43">
        <f>BJ2209</f>
        <v>0</v>
      </c>
      <c r="BL2209" s="44"/>
      <c r="BM2209" s="44"/>
      <c r="BN2209" s="44"/>
      <c r="BO2209" s="2"/>
      <c r="BP2209" s="2"/>
      <c r="BQ2209"/>
      <c r="BR2209" s="2" t="s">
        <v>10975</v>
      </c>
    </row>
    <row r="2210" spans="1:70" x14ac:dyDescent="0.2">
      <c r="A2210" t="s">
        <v>767</v>
      </c>
      <c r="B2210" t="s">
        <v>10618</v>
      </c>
      <c r="C2210" t="s">
        <v>81</v>
      </c>
      <c r="D2210" t="s">
        <v>72</v>
      </c>
      <c r="E2210" t="s">
        <v>83</v>
      </c>
      <c r="F2210" t="s">
        <v>97</v>
      </c>
      <c r="G2210" s="22">
        <v>48</v>
      </c>
      <c r="H2210" s="134">
        <v>48</v>
      </c>
      <c r="I2210" s="134">
        <v>48</v>
      </c>
      <c r="J2210" s="22"/>
      <c r="K2210" s="149"/>
      <c r="L2210" s="90"/>
      <c r="M2210" s="133"/>
      <c r="N2210" t="s">
        <v>60</v>
      </c>
      <c r="O2210" t="s">
        <v>35</v>
      </c>
      <c r="P2210" t="s">
        <v>89</v>
      </c>
      <c r="Q2210" t="s">
        <v>10622</v>
      </c>
      <c r="U2210" s="2" t="s">
        <v>37</v>
      </c>
      <c r="V2210" t="s">
        <v>10623</v>
      </c>
      <c r="X2210" s="50">
        <v>46</v>
      </c>
      <c r="Y2210" s="90"/>
      <c r="Z2210" s="2">
        <v>2</v>
      </c>
      <c r="AA2210" s="51">
        <f t="shared" si="195"/>
        <v>58</v>
      </c>
      <c r="AB2210" s="22"/>
      <c r="AC2210" s="22"/>
      <c r="AD2210" s="22"/>
      <c r="AE2210" s="45" t="s">
        <v>7812</v>
      </c>
      <c r="AF2210" t="s">
        <v>1085</v>
      </c>
      <c r="AI2210" t="s">
        <v>10621</v>
      </c>
      <c r="AK2210" t="s">
        <v>94</v>
      </c>
      <c r="AS2210" s="2"/>
      <c r="AU2210"/>
      <c r="AV2210"/>
      <c r="AX2210"/>
      <c r="BC2210" s="173"/>
      <c r="BD2210" s="173"/>
      <c r="BE2210" s="173"/>
      <c r="BF2210" s="173"/>
      <c r="BG2210" s="160"/>
      <c r="BH2210" s="160"/>
      <c r="BI2210" s="160"/>
      <c r="BJ2210" s="43">
        <f t="shared" si="194"/>
        <v>0</v>
      </c>
      <c r="BK2210" s="43">
        <f>BJ2210</f>
        <v>0</v>
      </c>
      <c r="BL2210" s="44"/>
      <c r="BM2210" s="44"/>
      <c r="BN2210" s="44"/>
      <c r="BR2210" s="2" t="s">
        <v>10975</v>
      </c>
    </row>
    <row r="2211" spans="1:70" x14ac:dyDescent="0.2">
      <c r="A2211" t="s">
        <v>767</v>
      </c>
      <c r="B2211" t="s">
        <v>10618</v>
      </c>
      <c r="C2211" t="s">
        <v>81</v>
      </c>
      <c r="D2211" t="s">
        <v>72</v>
      </c>
      <c r="E2211" t="s">
        <v>83</v>
      </c>
      <c r="F2211" t="s">
        <v>97</v>
      </c>
      <c r="G2211" s="22">
        <v>48</v>
      </c>
      <c r="H2211" s="134">
        <v>48</v>
      </c>
      <c r="I2211" s="134">
        <v>48</v>
      </c>
      <c r="J2211" s="22"/>
      <c r="K2211" s="149"/>
      <c r="L2211" s="90"/>
      <c r="M2211" s="133"/>
      <c r="N2211" t="s">
        <v>60</v>
      </c>
      <c r="O2211" t="s">
        <v>35</v>
      </c>
      <c r="P2211" t="s">
        <v>89</v>
      </c>
      <c r="Q2211" t="s">
        <v>1123</v>
      </c>
      <c r="U2211" s="2" t="s">
        <v>37</v>
      </c>
      <c r="V2211" t="s">
        <v>10624</v>
      </c>
      <c r="X2211" s="50">
        <v>47</v>
      </c>
      <c r="Y2211" s="90"/>
      <c r="Z2211" s="2">
        <v>2</v>
      </c>
      <c r="AA2211" s="51">
        <f t="shared" si="195"/>
        <v>59</v>
      </c>
      <c r="AB2211" s="22"/>
      <c r="AC2211" s="22"/>
      <c r="AD2211" s="22"/>
      <c r="AE2211" s="45" t="s">
        <v>7812</v>
      </c>
      <c r="AF2211" t="s">
        <v>1088</v>
      </c>
      <c r="AI2211" t="s">
        <v>10621</v>
      </c>
      <c r="AK2211" t="s">
        <v>94</v>
      </c>
      <c r="AS2211" s="2"/>
      <c r="AU2211"/>
      <c r="AV2211"/>
      <c r="AX2211"/>
      <c r="BC2211" s="173"/>
      <c r="BD2211" s="173"/>
      <c r="BE2211" s="173"/>
      <c r="BF2211" s="173"/>
      <c r="BG2211" s="160"/>
      <c r="BH2211" s="160"/>
      <c r="BI2211" s="160"/>
      <c r="BJ2211" s="43">
        <f t="shared" si="194"/>
        <v>0</v>
      </c>
      <c r="BK2211" s="43">
        <f>BJ2211</f>
        <v>0</v>
      </c>
      <c r="BL2211" s="44"/>
      <c r="BM2211" s="44"/>
      <c r="BN2211" s="44"/>
      <c r="BR2211" s="2" t="s">
        <v>10975</v>
      </c>
    </row>
    <row r="2212" spans="1:70" x14ac:dyDescent="0.2">
      <c r="A2212" t="s">
        <v>767</v>
      </c>
      <c r="B2212" t="s">
        <v>10625</v>
      </c>
      <c r="C2212" t="s">
        <v>81</v>
      </c>
      <c r="D2212" t="s">
        <v>72</v>
      </c>
      <c r="E2212" t="s">
        <v>83</v>
      </c>
      <c r="F2212" t="s">
        <v>43</v>
      </c>
      <c r="G2212" s="22">
        <v>32</v>
      </c>
      <c r="H2212" s="134">
        <v>32</v>
      </c>
      <c r="I2212" s="134">
        <v>32</v>
      </c>
      <c r="J2212" s="22"/>
      <c r="K2212" s="90"/>
      <c r="L2212" s="90"/>
      <c r="M2212" s="104"/>
      <c r="N2212" t="s">
        <v>35</v>
      </c>
      <c r="O2212" t="s">
        <v>35</v>
      </c>
      <c r="P2212" t="s">
        <v>36</v>
      </c>
      <c r="Q2212" t="s">
        <v>1067</v>
      </c>
      <c r="U2212" s="2" t="s">
        <v>37</v>
      </c>
      <c r="V2212" t="s">
        <v>10626</v>
      </c>
      <c r="X2212" s="50">
        <v>40</v>
      </c>
      <c r="Y2212" s="90"/>
      <c r="Z2212" s="2">
        <v>2</v>
      </c>
      <c r="AA2212" s="51">
        <f t="shared" si="195"/>
        <v>50</v>
      </c>
      <c r="AB2212" s="22"/>
      <c r="AC2212" s="22"/>
      <c r="AD2212" s="22"/>
      <c r="AE2212" s="22"/>
      <c r="AF2212" t="s">
        <v>1079</v>
      </c>
      <c r="AI2212" t="s">
        <v>3067</v>
      </c>
      <c r="AK2212" t="s">
        <v>44</v>
      </c>
      <c r="AN2212" t="s">
        <v>465</v>
      </c>
      <c r="AU2212"/>
      <c r="AV2212"/>
      <c r="AW2212"/>
      <c r="AX2212"/>
      <c r="BC2212" s="173"/>
      <c r="BD2212" s="173"/>
      <c r="BE2212" s="173"/>
      <c r="BF2212" s="173"/>
      <c r="BG2212" s="160"/>
      <c r="BH2212" s="160"/>
      <c r="BI2212" s="160"/>
      <c r="BJ2212" s="43">
        <f t="shared" si="194"/>
        <v>0</v>
      </c>
      <c r="BL2212" s="44"/>
      <c r="BM2212" s="44"/>
      <c r="BN2212" s="44"/>
      <c r="BR2212" s="2" t="s">
        <v>10975</v>
      </c>
    </row>
    <row r="2213" spans="1:70" x14ac:dyDescent="0.2">
      <c r="A2213" t="s">
        <v>767</v>
      </c>
      <c r="B2213" t="s">
        <v>10627</v>
      </c>
      <c r="C2213" t="s">
        <v>81</v>
      </c>
      <c r="D2213" t="s">
        <v>72</v>
      </c>
      <c r="E2213" t="s">
        <v>83</v>
      </c>
      <c r="F2213" t="s">
        <v>97</v>
      </c>
      <c r="G2213" s="22">
        <v>48</v>
      </c>
      <c r="H2213" s="134">
        <v>48</v>
      </c>
      <c r="I2213" s="134">
        <v>48</v>
      </c>
      <c r="J2213" s="22"/>
      <c r="K2213" s="149"/>
      <c r="L2213" s="90"/>
      <c r="M2213" s="133"/>
      <c r="N2213" t="s">
        <v>219</v>
      </c>
      <c r="O2213" t="s">
        <v>35</v>
      </c>
      <c r="P2213" t="s">
        <v>89</v>
      </c>
      <c r="Q2213" t="s">
        <v>1074</v>
      </c>
      <c r="U2213" s="2" t="s">
        <v>37</v>
      </c>
      <c r="V2213" t="s">
        <v>10628</v>
      </c>
      <c r="X2213" s="50">
        <v>40</v>
      </c>
      <c r="Y2213" s="90"/>
      <c r="Z2213" s="2">
        <v>2</v>
      </c>
      <c r="AA2213" s="51">
        <f t="shared" si="195"/>
        <v>50</v>
      </c>
      <c r="AB2213" s="22"/>
      <c r="AC2213" s="22"/>
      <c r="AD2213" s="22"/>
      <c r="AE2213" s="22"/>
      <c r="AF2213" t="s">
        <v>1079</v>
      </c>
      <c r="AI2213" t="s">
        <v>994</v>
      </c>
      <c r="AK2213" t="s">
        <v>839</v>
      </c>
      <c r="AU2213"/>
      <c r="AV2213"/>
      <c r="AW2213"/>
      <c r="AX2213"/>
      <c r="BC2213" s="173"/>
      <c r="BD2213" s="173"/>
      <c r="BE2213" s="173"/>
      <c r="BF2213" s="173"/>
      <c r="BG2213" s="160"/>
      <c r="BH2213" s="160"/>
      <c r="BI2213" s="160"/>
      <c r="BJ2213" s="43">
        <f t="shared" si="194"/>
        <v>0</v>
      </c>
      <c r="BL2213" s="44"/>
      <c r="BM2213" s="44"/>
      <c r="BN2213" s="44"/>
      <c r="BR2213" s="2" t="s">
        <v>10975</v>
      </c>
    </row>
    <row r="2214" spans="1:70" x14ac:dyDescent="0.2">
      <c r="A2214" t="s">
        <v>767</v>
      </c>
      <c r="B2214" t="s">
        <v>10627</v>
      </c>
      <c r="C2214" t="s">
        <v>81</v>
      </c>
      <c r="D2214" t="s">
        <v>72</v>
      </c>
      <c r="E2214" t="s">
        <v>83</v>
      </c>
      <c r="F2214" t="s">
        <v>97</v>
      </c>
      <c r="G2214" s="22">
        <v>48</v>
      </c>
      <c r="H2214" s="134">
        <v>48</v>
      </c>
      <c r="I2214" s="134">
        <v>48</v>
      </c>
      <c r="J2214" s="22"/>
      <c r="K2214" s="149"/>
      <c r="L2214" s="90"/>
      <c r="M2214" s="133"/>
      <c r="N2214" t="s">
        <v>219</v>
      </c>
      <c r="O2214" t="s">
        <v>35</v>
      </c>
      <c r="P2214" t="s">
        <v>89</v>
      </c>
      <c r="Q2214" t="s">
        <v>1089</v>
      </c>
      <c r="U2214" s="2" t="s">
        <v>37</v>
      </c>
      <c r="V2214" t="s">
        <v>10629</v>
      </c>
      <c r="X2214" s="50">
        <v>46</v>
      </c>
      <c r="Y2214" s="90"/>
      <c r="Z2214" s="2">
        <v>2</v>
      </c>
      <c r="AA2214" s="51">
        <f t="shared" si="195"/>
        <v>58</v>
      </c>
      <c r="AB2214" s="22"/>
      <c r="AC2214" s="22"/>
      <c r="AD2214" s="22"/>
      <c r="AE2214" s="45" t="s">
        <v>7812</v>
      </c>
      <c r="AF2214" t="s">
        <v>1083</v>
      </c>
      <c r="AI2214" t="s">
        <v>10621</v>
      </c>
      <c r="AK2214" t="s">
        <v>830</v>
      </c>
      <c r="AS2214" s="2"/>
      <c r="AU2214"/>
      <c r="AV2214"/>
      <c r="AX2214"/>
      <c r="BC2214" s="173"/>
      <c r="BD2214" s="173"/>
      <c r="BE2214" s="173"/>
      <c r="BF2214" s="173"/>
      <c r="BG2214" s="160"/>
      <c r="BH2214" s="160"/>
      <c r="BI2214" s="160"/>
      <c r="BJ2214" s="43">
        <f t="shared" si="194"/>
        <v>0</v>
      </c>
      <c r="BK2214" s="43">
        <f>BJ2214</f>
        <v>0</v>
      </c>
      <c r="BL2214" s="44"/>
      <c r="BM2214" s="44"/>
      <c r="BN2214" s="44"/>
      <c r="BR2214" s="2" t="s">
        <v>10975</v>
      </c>
    </row>
    <row r="2215" spans="1:70" x14ac:dyDescent="0.2">
      <c r="A2215" t="s">
        <v>767</v>
      </c>
      <c r="B2215" t="s">
        <v>10627</v>
      </c>
      <c r="C2215" t="s">
        <v>81</v>
      </c>
      <c r="D2215" t="s">
        <v>72</v>
      </c>
      <c r="E2215" t="s">
        <v>83</v>
      </c>
      <c r="F2215" t="s">
        <v>97</v>
      </c>
      <c r="G2215" s="22">
        <v>48</v>
      </c>
      <c r="H2215" s="134">
        <v>48</v>
      </c>
      <c r="I2215" s="134">
        <v>48</v>
      </c>
      <c r="J2215" s="22"/>
      <c r="K2215" s="149"/>
      <c r="L2215" s="90"/>
      <c r="M2215" s="133"/>
      <c r="N2215" t="s">
        <v>219</v>
      </c>
      <c r="O2215" t="s">
        <v>35</v>
      </c>
      <c r="P2215" t="s">
        <v>89</v>
      </c>
      <c r="Q2215" t="s">
        <v>10630</v>
      </c>
      <c r="U2215" s="2" t="s">
        <v>37</v>
      </c>
      <c r="V2215" t="s">
        <v>10631</v>
      </c>
      <c r="X2215" s="50">
        <v>46</v>
      </c>
      <c r="Y2215" s="90"/>
      <c r="Z2215" s="2">
        <v>2</v>
      </c>
      <c r="AA2215" s="51">
        <f t="shared" si="195"/>
        <v>58</v>
      </c>
      <c r="AB2215" s="22"/>
      <c r="AC2215" s="22"/>
      <c r="AD2215" s="22"/>
      <c r="AE2215" s="45" t="s">
        <v>7812</v>
      </c>
      <c r="AF2215" t="s">
        <v>1085</v>
      </c>
      <c r="AI2215" t="s">
        <v>10621</v>
      </c>
      <c r="AK2215" t="s">
        <v>830</v>
      </c>
      <c r="AS2215" s="2"/>
      <c r="AU2215"/>
      <c r="AV2215"/>
      <c r="AX2215"/>
      <c r="BC2215" s="173"/>
      <c r="BD2215" s="173"/>
      <c r="BE2215" s="173"/>
      <c r="BF2215" s="173"/>
      <c r="BG2215" s="160"/>
      <c r="BH2215" s="160"/>
      <c r="BI2215" s="160"/>
      <c r="BJ2215" s="43">
        <f t="shared" si="194"/>
        <v>0</v>
      </c>
      <c r="BK2215" s="43">
        <f>BJ2215</f>
        <v>0</v>
      </c>
      <c r="BL2215" s="44"/>
      <c r="BM2215" s="44"/>
      <c r="BN2215" s="44"/>
      <c r="BR2215" s="2" t="s">
        <v>10975</v>
      </c>
    </row>
    <row r="2216" spans="1:70" x14ac:dyDescent="0.2">
      <c r="A2216" t="s">
        <v>767</v>
      </c>
      <c r="B2216" t="s">
        <v>10627</v>
      </c>
      <c r="C2216" t="s">
        <v>81</v>
      </c>
      <c r="D2216" t="s">
        <v>72</v>
      </c>
      <c r="E2216" t="s">
        <v>83</v>
      </c>
      <c r="F2216" t="s">
        <v>97</v>
      </c>
      <c r="G2216" s="22">
        <v>48</v>
      </c>
      <c r="H2216" s="134">
        <v>48</v>
      </c>
      <c r="I2216" s="134">
        <v>48</v>
      </c>
      <c r="J2216" s="22"/>
      <c r="K2216" s="149"/>
      <c r="L2216" s="90"/>
      <c r="M2216" s="133"/>
      <c r="N2216" t="s">
        <v>219</v>
      </c>
      <c r="O2216" t="s">
        <v>35</v>
      </c>
      <c r="P2216" t="s">
        <v>89</v>
      </c>
      <c r="Q2216" t="s">
        <v>1099</v>
      </c>
      <c r="U2216" s="2" t="s">
        <v>37</v>
      </c>
      <c r="V2216" t="s">
        <v>10632</v>
      </c>
      <c r="X2216" s="50">
        <v>47</v>
      </c>
      <c r="Y2216" s="90"/>
      <c r="Z2216" s="2">
        <v>2</v>
      </c>
      <c r="AA2216" s="51">
        <f t="shared" si="195"/>
        <v>59</v>
      </c>
      <c r="AB2216" s="22"/>
      <c r="AC2216" s="22"/>
      <c r="AD2216" s="22"/>
      <c r="AE2216" s="45" t="s">
        <v>7812</v>
      </c>
      <c r="AF2216" t="s">
        <v>1088</v>
      </c>
      <c r="AI2216" t="s">
        <v>10621</v>
      </c>
      <c r="AK2216" t="s">
        <v>830</v>
      </c>
      <c r="AS2216" s="2"/>
      <c r="AU2216"/>
      <c r="AV2216"/>
      <c r="AX2216"/>
      <c r="BC2216" s="173"/>
      <c r="BD2216" s="173"/>
      <c r="BE2216" s="173"/>
      <c r="BF2216" s="173"/>
      <c r="BG2216" s="160"/>
      <c r="BH2216" s="160"/>
      <c r="BI2216" s="160"/>
      <c r="BJ2216" s="43">
        <f t="shared" si="194"/>
        <v>0</v>
      </c>
      <c r="BK2216" s="43">
        <f>BJ2216</f>
        <v>0</v>
      </c>
      <c r="BL2216" s="44"/>
      <c r="BM2216" s="44"/>
      <c r="BN2216" s="44"/>
      <c r="BR2216" s="2" t="s">
        <v>10975</v>
      </c>
    </row>
    <row r="2217" spans="1:70" x14ac:dyDescent="0.2">
      <c r="A2217" t="s">
        <v>767</v>
      </c>
      <c r="B2217" t="s">
        <v>10633</v>
      </c>
      <c r="C2217" t="s">
        <v>81</v>
      </c>
      <c r="D2217" t="s">
        <v>72</v>
      </c>
      <c r="E2217" t="s">
        <v>83</v>
      </c>
      <c r="F2217" t="s">
        <v>1148</v>
      </c>
      <c r="G2217" s="22">
        <v>96</v>
      </c>
      <c r="H2217" s="134">
        <v>96</v>
      </c>
      <c r="I2217" s="134">
        <v>96</v>
      </c>
      <c r="J2217" s="22"/>
      <c r="K2217" s="149"/>
      <c r="L2217" s="149"/>
      <c r="M2217" s="104"/>
      <c r="N2217" t="s">
        <v>184</v>
      </c>
      <c r="O2217" t="s">
        <v>35</v>
      </c>
      <c r="P2217" t="s">
        <v>36</v>
      </c>
      <c r="Q2217" t="s">
        <v>1077</v>
      </c>
      <c r="U2217" s="2" t="s">
        <v>37</v>
      </c>
      <c r="V2217" t="s">
        <v>10634</v>
      </c>
      <c r="X2217" s="50">
        <v>40</v>
      </c>
      <c r="Y2217" s="90"/>
      <c r="Z2217" s="2">
        <v>2</v>
      </c>
      <c r="AA2217" s="51">
        <f t="shared" si="195"/>
        <v>50</v>
      </c>
      <c r="AB2217" s="22"/>
      <c r="AC2217" s="22"/>
      <c r="AD2217" s="22"/>
      <c r="AE2217" s="22"/>
      <c r="AF2217" t="s">
        <v>1079</v>
      </c>
      <c r="AI2217" t="s">
        <v>994</v>
      </c>
      <c r="AK2217" t="s">
        <v>10520</v>
      </c>
      <c r="AU2217"/>
      <c r="AV2217"/>
      <c r="AW2217"/>
      <c r="AX2217"/>
      <c r="BC2217" s="173"/>
      <c r="BD2217" s="173"/>
      <c r="BE2217" s="173"/>
      <c r="BF2217" s="173"/>
      <c r="BG2217" s="160"/>
      <c r="BH2217" s="160"/>
      <c r="BI2217" s="160"/>
      <c r="BJ2217" s="43">
        <f t="shared" si="194"/>
        <v>0</v>
      </c>
      <c r="BL2217" s="44"/>
      <c r="BM2217" s="44"/>
      <c r="BN2217" s="44"/>
      <c r="BR2217" s="2" t="s">
        <v>10975</v>
      </c>
    </row>
    <row r="2218" spans="1:70" x14ac:dyDescent="0.2">
      <c r="A2218" t="s">
        <v>767</v>
      </c>
      <c r="B2218" t="s">
        <v>10633</v>
      </c>
      <c r="C2218" t="s">
        <v>81</v>
      </c>
      <c r="D2218" t="s">
        <v>72</v>
      </c>
      <c r="E2218" t="s">
        <v>83</v>
      </c>
      <c r="F2218" t="s">
        <v>1148</v>
      </c>
      <c r="G2218" s="22">
        <v>96</v>
      </c>
      <c r="H2218" s="134">
        <v>96</v>
      </c>
      <c r="I2218" s="134">
        <v>96</v>
      </c>
      <c r="J2218" s="22"/>
      <c r="K2218" s="149"/>
      <c r="L2218" s="149"/>
      <c r="M2218" s="104"/>
      <c r="N2218" t="s">
        <v>184</v>
      </c>
      <c r="O2218" t="s">
        <v>35</v>
      </c>
      <c r="P2218" t="s">
        <v>36</v>
      </c>
      <c r="Q2218" t="s">
        <v>1077</v>
      </c>
      <c r="U2218" s="2" t="s">
        <v>37</v>
      </c>
      <c r="V2218" t="s">
        <v>10635</v>
      </c>
      <c r="X2218" s="50">
        <v>46</v>
      </c>
      <c r="Y2218" s="90"/>
      <c r="Z2218" s="2">
        <v>2</v>
      </c>
      <c r="AA2218" s="51">
        <f t="shared" si="195"/>
        <v>58</v>
      </c>
      <c r="AB2218" s="22"/>
      <c r="AC2218" s="22"/>
      <c r="AD2218" s="22"/>
      <c r="AE2218" s="45" t="s">
        <v>7812</v>
      </c>
      <c r="AF2218" t="s">
        <v>1083</v>
      </c>
      <c r="AI2218" t="s">
        <v>10621</v>
      </c>
      <c r="AK2218" t="s">
        <v>779</v>
      </c>
      <c r="AS2218" s="2"/>
      <c r="AU2218"/>
      <c r="AV2218"/>
      <c r="AX2218"/>
      <c r="BC2218" s="173"/>
      <c r="BD2218" s="173"/>
      <c r="BE2218" s="173"/>
      <c r="BF2218" s="173"/>
      <c r="BG2218" s="160"/>
      <c r="BH2218" s="160"/>
      <c r="BI2218" s="160"/>
      <c r="BJ2218" s="43">
        <f t="shared" si="194"/>
        <v>0</v>
      </c>
      <c r="BK2218" s="43">
        <f>BJ2218</f>
        <v>0</v>
      </c>
      <c r="BL2218" s="44"/>
      <c r="BM2218" s="44"/>
      <c r="BN2218" s="44"/>
      <c r="BR2218" s="2" t="s">
        <v>10975</v>
      </c>
    </row>
    <row r="2219" spans="1:70" x14ac:dyDescent="0.2">
      <c r="A2219" t="s">
        <v>767</v>
      </c>
      <c r="B2219" t="s">
        <v>10633</v>
      </c>
      <c r="C2219" t="s">
        <v>81</v>
      </c>
      <c r="D2219" t="s">
        <v>72</v>
      </c>
      <c r="E2219" t="s">
        <v>83</v>
      </c>
      <c r="F2219" t="s">
        <v>1148</v>
      </c>
      <c r="G2219" s="22">
        <v>96</v>
      </c>
      <c r="H2219" s="134">
        <v>96</v>
      </c>
      <c r="I2219" s="134">
        <v>96</v>
      </c>
      <c r="J2219" s="22"/>
      <c r="K2219" s="149"/>
      <c r="L2219" s="149"/>
      <c r="M2219" s="104"/>
      <c r="N2219" t="s">
        <v>184</v>
      </c>
      <c r="O2219" t="s">
        <v>35</v>
      </c>
      <c r="P2219" t="s">
        <v>36</v>
      </c>
      <c r="Q2219" t="s">
        <v>10636</v>
      </c>
      <c r="U2219" s="2" t="s">
        <v>37</v>
      </c>
      <c r="V2219" t="s">
        <v>10637</v>
      </c>
      <c r="X2219" s="50">
        <v>46</v>
      </c>
      <c r="Y2219" s="90"/>
      <c r="Z2219" s="2">
        <v>2</v>
      </c>
      <c r="AA2219" s="51">
        <f t="shared" si="195"/>
        <v>58</v>
      </c>
      <c r="AB2219" s="22"/>
      <c r="AC2219" s="22"/>
      <c r="AD2219" s="22"/>
      <c r="AE2219" s="45" t="s">
        <v>7812</v>
      </c>
      <c r="AF2219" t="s">
        <v>1085</v>
      </c>
      <c r="AI2219" t="s">
        <v>10621</v>
      </c>
      <c r="AK2219" t="s">
        <v>779</v>
      </c>
      <c r="AS2219" s="2"/>
      <c r="AU2219"/>
      <c r="AV2219"/>
      <c r="AX2219"/>
      <c r="BC2219" s="173"/>
      <c r="BD2219" s="173"/>
      <c r="BE2219" s="173"/>
      <c r="BF2219" s="173"/>
      <c r="BG2219" s="160"/>
      <c r="BH2219" s="160"/>
      <c r="BI2219" s="160"/>
      <c r="BJ2219" s="43">
        <f t="shared" si="194"/>
        <v>0</v>
      </c>
      <c r="BK2219" s="43">
        <f>BJ2219</f>
        <v>0</v>
      </c>
      <c r="BL2219" s="44"/>
      <c r="BM2219" s="44"/>
      <c r="BN2219" s="44"/>
      <c r="BR2219" s="2" t="s">
        <v>10975</v>
      </c>
    </row>
    <row r="2220" spans="1:70" x14ac:dyDescent="0.2">
      <c r="A2220" t="s">
        <v>767</v>
      </c>
      <c r="B2220" t="s">
        <v>10633</v>
      </c>
      <c r="C2220" t="s">
        <v>81</v>
      </c>
      <c r="D2220" t="s">
        <v>72</v>
      </c>
      <c r="E2220" t="s">
        <v>83</v>
      </c>
      <c r="F2220" t="s">
        <v>1148</v>
      </c>
      <c r="G2220" s="22">
        <v>96</v>
      </c>
      <c r="H2220" s="134">
        <v>96</v>
      </c>
      <c r="I2220" s="134">
        <v>96</v>
      </c>
      <c r="J2220" s="22"/>
      <c r="K2220" s="149"/>
      <c r="L2220" s="149"/>
      <c r="M2220" s="104"/>
      <c r="N2220" t="s">
        <v>184</v>
      </c>
      <c r="O2220" t="s">
        <v>35</v>
      </c>
      <c r="P2220" t="s">
        <v>36</v>
      </c>
      <c r="Q2220" t="s">
        <v>1108</v>
      </c>
      <c r="U2220" s="2" t="s">
        <v>37</v>
      </c>
      <c r="V2220" t="s">
        <v>10638</v>
      </c>
      <c r="X2220" s="50">
        <v>47</v>
      </c>
      <c r="Y2220" s="90"/>
      <c r="Z2220" s="2">
        <v>2</v>
      </c>
      <c r="AA2220" s="51">
        <f t="shared" si="195"/>
        <v>59</v>
      </c>
      <c r="AB2220" s="22"/>
      <c r="AC2220" s="22"/>
      <c r="AD2220" s="22"/>
      <c r="AE2220" s="45" t="s">
        <v>7812</v>
      </c>
      <c r="AF2220" t="s">
        <v>1088</v>
      </c>
      <c r="AI2220" t="s">
        <v>10621</v>
      </c>
      <c r="AK2220" t="s">
        <v>779</v>
      </c>
      <c r="AS2220" s="2"/>
      <c r="AU2220"/>
      <c r="AV2220"/>
      <c r="AX2220"/>
      <c r="BC2220" s="173"/>
      <c r="BD2220" s="173"/>
      <c r="BE2220" s="173"/>
      <c r="BF2220" s="173"/>
      <c r="BG2220" s="160"/>
      <c r="BH2220" s="160"/>
      <c r="BI2220" s="160"/>
      <c r="BJ2220" s="43">
        <f t="shared" si="194"/>
        <v>0</v>
      </c>
      <c r="BK2220" s="43">
        <f>BJ2220</f>
        <v>0</v>
      </c>
      <c r="BL2220" s="44"/>
      <c r="BM2220" s="44"/>
      <c r="BN2220" s="44"/>
      <c r="BR2220" s="2" t="s">
        <v>10975</v>
      </c>
    </row>
    <row r="2221" spans="1:70" x14ac:dyDescent="0.2">
      <c r="A2221" t="s">
        <v>767</v>
      </c>
      <c r="B2221" t="s">
        <v>10639</v>
      </c>
      <c r="C2221" t="s">
        <v>81</v>
      </c>
      <c r="D2221" t="s">
        <v>72</v>
      </c>
      <c r="E2221" t="s">
        <v>762</v>
      </c>
      <c r="F2221" t="s">
        <v>86</v>
      </c>
      <c r="G2221" s="22">
        <v>80</v>
      </c>
      <c r="H2221" s="134">
        <v>80</v>
      </c>
      <c r="I2221" s="134">
        <v>80</v>
      </c>
      <c r="J2221" s="22"/>
      <c r="K2221" s="149"/>
      <c r="L2221" s="90"/>
      <c r="M2221" s="133"/>
      <c r="N2221" t="s">
        <v>88</v>
      </c>
      <c r="O2221" t="s">
        <v>35</v>
      </c>
      <c r="P2221" t="s">
        <v>89</v>
      </c>
      <c r="Q2221" t="s">
        <v>1094</v>
      </c>
      <c r="R2221" t="s">
        <v>1067</v>
      </c>
      <c r="U2221" s="2" t="s">
        <v>37</v>
      </c>
      <c r="V2221" t="s">
        <v>10640</v>
      </c>
      <c r="X2221" s="50">
        <v>23</v>
      </c>
      <c r="Y2221" s="90"/>
      <c r="Z2221" s="2">
        <v>1</v>
      </c>
      <c r="AA2221" s="51">
        <f t="shared" si="195"/>
        <v>29</v>
      </c>
      <c r="AB2221" s="22"/>
      <c r="AC2221" s="22"/>
      <c r="AD2221" s="22"/>
      <c r="AE2221" s="22"/>
      <c r="AF2221" t="s">
        <v>10641</v>
      </c>
      <c r="AI2221" t="s">
        <v>994</v>
      </c>
      <c r="AK2221" t="s">
        <v>10642</v>
      </c>
      <c r="AU2221"/>
      <c r="AV2221"/>
      <c r="AW2221"/>
      <c r="AX2221"/>
      <c r="BC2221" s="173"/>
      <c r="BD2221" s="173"/>
      <c r="BE2221" s="173"/>
      <c r="BF2221" s="173"/>
      <c r="BG2221" s="160"/>
      <c r="BH2221" s="160"/>
      <c r="BI2221" s="160"/>
      <c r="BJ2221" s="43">
        <f t="shared" si="194"/>
        <v>0</v>
      </c>
      <c r="BL2221" s="44"/>
      <c r="BM2221" s="44"/>
      <c r="BN2221" s="44"/>
      <c r="BR2221" s="2" t="s">
        <v>10975</v>
      </c>
    </row>
    <row r="2222" spans="1:70" x14ac:dyDescent="0.2">
      <c r="A2222" t="s">
        <v>767</v>
      </c>
      <c r="B2222" t="s">
        <v>10639</v>
      </c>
      <c r="C2222" t="s">
        <v>81</v>
      </c>
      <c r="D2222" t="s">
        <v>72</v>
      </c>
      <c r="E2222" t="s">
        <v>762</v>
      </c>
      <c r="F2222" t="s">
        <v>86</v>
      </c>
      <c r="G2222" s="22">
        <v>80</v>
      </c>
      <c r="H2222" s="134">
        <v>80</v>
      </c>
      <c r="I2222" s="134">
        <v>80</v>
      </c>
      <c r="J2222" s="22"/>
      <c r="K2222" s="149"/>
      <c r="L2222" s="90"/>
      <c r="M2222" s="133"/>
      <c r="N2222" t="s">
        <v>88</v>
      </c>
      <c r="O2222" t="s">
        <v>35</v>
      </c>
      <c r="P2222" t="s">
        <v>89</v>
      </c>
      <c r="Q2222" t="s">
        <v>1111</v>
      </c>
      <c r="R2222" t="s">
        <v>1117</v>
      </c>
      <c r="U2222" s="2" t="s">
        <v>37</v>
      </c>
      <c r="V2222" t="s">
        <v>10643</v>
      </c>
      <c r="X2222" s="50">
        <v>41</v>
      </c>
      <c r="Y2222" s="90"/>
      <c r="Z2222" s="2">
        <v>2</v>
      </c>
      <c r="AA2222" s="51">
        <f t="shared" si="195"/>
        <v>51</v>
      </c>
      <c r="AB2222" s="22"/>
      <c r="AC2222" s="22"/>
      <c r="AD2222" s="22"/>
      <c r="AE2222" s="45" t="s">
        <v>7812</v>
      </c>
      <c r="AF2222" t="s">
        <v>1107</v>
      </c>
      <c r="AI2222" t="s">
        <v>994</v>
      </c>
      <c r="AK2222" t="s">
        <v>10642</v>
      </c>
      <c r="AS2222" s="2"/>
      <c r="AU2222"/>
      <c r="AV2222"/>
      <c r="AX2222"/>
      <c r="BC2222" s="173"/>
      <c r="BD2222" s="173"/>
      <c r="BE2222" s="173"/>
      <c r="BF2222" s="173"/>
      <c r="BG2222" s="160"/>
      <c r="BH2222" s="160"/>
      <c r="BI2222" s="160"/>
      <c r="BJ2222" s="43">
        <f t="shared" si="194"/>
        <v>0</v>
      </c>
      <c r="BK2222" s="43">
        <f>BJ2222</f>
        <v>0</v>
      </c>
      <c r="BL2222" s="44"/>
      <c r="BM2222" s="44"/>
      <c r="BN2222" s="44"/>
      <c r="BR2222" s="2" t="s">
        <v>10975</v>
      </c>
    </row>
    <row r="2223" spans="1:70" x14ac:dyDescent="0.2">
      <c r="A2223" t="s">
        <v>767</v>
      </c>
      <c r="B2223" t="s">
        <v>10639</v>
      </c>
      <c r="C2223" t="s">
        <v>81</v>
      </c>
      <c r="D2223" t="s">
        <v>72</v>
      </c>
      <c r="E2223" t="s">
        <v>762</v>
      </c>
      <c r="F2223" t="s">
        <v>86</v>
      </c>
      <c r="G2223" s="22">
        <v>80</v>
      </c>
      <c r="H2223" s="134">
        <v>80</v>
      </c>
      <c r="I2223" s="134">
        <v>80</v>
      </c>
      <c r="J2223" s="22"/>
      <c r="K2223" s="149"/>
      <c r="L2223" s="90"/>
      <c r="M2223" s="133"/>
      <c r="N2223" t="s">
        <v>88</v>
      </c>
      <c r="O2223" t="s">
        <v>35</v>
      </c>
      <c r="P2223" t="s">
        <v>89</v>
      </c>
      <c r="Q2223" t="s">
        <v>10644</v>
      </c>
      <c r="U2223" s="2" t="s">
        <v>37</v>
      </c>
      <c r="V2223" t="s">
        <v>10645</v>
      </c>
      <c r="X2223" s="50">
        <v>42</v>
      </c>
      <c r="Y2223" s="90"/>
      <c r="Z2223" s="2">
        <v>2</v>
      </c>
      <c r="AA2223" s="51">
        <f t="shared" si="195"/>
        <v>53</v>
      </c>
      <c r="AB2223" s="22"/>
      <c r="AC2223" s="22"/>
      <c r="AD2223" s="22"/>
      <c r="AE2223" s="45" t="s">
        <v>7812</v>
      </c>
      <c r="AF2223" t="s">
        <v>1110</v>
      </c>
      <c r="AI2223" t="s">
        <v>994</v>
      </c>
      <c r="AK2223" t="s">
        <v>10642</v>
      </c>
      <c r="AS2223" s="2"/>
      <c r="AU2223"/>
      <c r="AV2223"/>
      <c r="AX2223"/>
      <c r="BC2223" s="173"/>
      <c r="BD2223" s="173"/>
      <c r="BE2223" s="173"/>
      <c r="BF2223" s="173"/>
      <c r="BG2223" s="160"/>
      <c r="BH2223" s="160"/>
      <c r="BI2223" s="160"/>
      <c r="BJ2223" s="43">
        <f t="shared" si="194"/>
        <v>0</v>
      </c>
      <c r="BK2223" s="43">
        <f>BJ2223</f>
        <v>0</v>
      </c>
      <c r="BL2223" s="44"/>
      <c r="BM2223" s="44"/>
      <c r="BN2223" s="44"/>
      <c r="BR2223" s="2" t="s">
        <v>10975</v>
      </c>
    </row>
    <row r="2224" spans="1:70" s="61" customFormat="1" x14ac:dyDescent="0.2">
      <c r="A2224" s="61" t="s">
        <v>767</v>
      </c>
      <c r="B2224" s="61" t="s">
        <v>10639</v>
      </c>
      <c r="C2224" s="61" t="s">
        <v>81</v>
      </c>
      <c r="D2224" t="s">
        <v>72</v>
      </c>
      <c r="E2224" t="s">
        <v>762</v>
      </c>
      <c r="F2224" t="s">
        <v>86</v>
      </c>
      <c r="G2224" s="62">
        <v>80</v>
      </c>
      <c r="H2224" s="135">
        <v>80</v>
      </c>
      <c r="I2224" s="135">
        <v>80</v>
      </c>
      <c r="J2224" s="62"/>
      <c r="K2224" s="152"/>
      <c r="L2224" s="91"/>
      <c r="M2224" s="78"/>
      <c r="N2224" s="61" t="s">
        <v>88</v>
      </c>
      <c r="O2224" s="61" t="s">
        <v>35</v>
      </c>
      <c r="P2224" s="61" t="s">
        <v>89</v>
      </c>
      <c r="Q2224" s="61" t="s">
        <v>1364</v>
      </c>
      <c r="S2224"/>
      <c r="T2224"/>
      <c r="U2224" s="63" t="s">
        <v>37</v>
      </c>
      <c r="V2224" s="61" t="s">
        <v>10646</v>
      </c>
      <c r="W2224"/>
      <c r="X2224" s="62">
        <v>43</v>
      </c>
      <c r="Y2224" s="90"/>
      <c r="Z2224" s="63">
        <v>2</v>
      </c>
      <c r="AA2224" s="62">
        <f t="shared" si="195"/>
        <v>54</v>
      </c>
      <c r="AB2224" s="62"/>
      <c r="AC2224" s="62"/>
      <c r="AD2224" s="62"/>
      <c r="AE2224" s="64" t="s">
        <v>7812</v>
      </c>
      <c r="AF2224" s="61" t="s">
        <v>1113</v>
      </c>
      <c r="AG2224"/>
      <c r="AH2224"/>
      <c r="AI2224" s="61" t="s">
        <v>994</v>
      </c>
      <c r="AJ2224"/>
      <c r="AK2224" t="s">
        <v>10642</v>
      </c>
      <c r="AL2224"/>
      <c r="AM2224"/>
      <c r="AN2224"/>
      <c r="AO2224"/>
      <c r="AP2224"/>
      <c r="AQ2224"/>
      <c r="AR2224"/>
      <c r="AS2224" s="63"/>
      <c r="AW2224" s="63"/>
      <c r="AY2224" s="65"/>
      <c r="AZ2224" s="65"/>
      <c r="BA2224" s="65"/>
      <c r="BB2224" s="65"/>
      <c r="BC2224" s="173"/>
      <c r="BD2224" s="173"/>
      <c r="BE2224" s="173"/>
      <c r="BF2224" s="173"/>
      <c r="BG2224" s="169"/>
      <c r="BH2224" s="169"/>
      <c r="BI2224" s="170"/>
      <c r="BJ2224" s="43">
        <f t="shared" si="194"/>
        <v>0</v>
      </c>
      <c r="BK2224" s="142">
        <f>BJ2224</f>
        <v>0</v>
      </c>
      <c r="BL2224" s="66"/>
      <c r="BM2224" s="66"/>
      <c r="BN2224" s="66"/>
      <c r="BO2224" s="68" t="s">
        <v>7810</v>
      </c>
      <c r="BP2224" s="63"/>
      <c r="BR2224" s="2" t="s">
        <v>10975</v>
      </c>
    </row>
    <row r="2225" spans="1:70" x14ac:dyDescent="0.2">
      <c r="A2225" t="s">
        <v>767</v>
      </c>
      <c r="B2225" t="s">
        <v>10639</v>
      </c>
      <c r="C2225" t="s">
        <v>81</v>
      </c>
      <c r="D2225" t="s">
        <v>72</v>
      </c>
      <c r="E2225" t="s">
        <v>762</v>
      </c>
      <c r="F2225" t="s">
        <v>86</v>
      </c>
      <c r="G2225" s="22">
        <v>80</v>
      </c>
      <c r="H2225" s="134">
        <v>80</v>
      </c>
      <c r="I2225" s="134">
        <v>80</v>
      </c>
      <c r="J2225" s="22"/>
      <c r="K2225" s="149"/>
      <c r="L2225" s="90"/>
      <c r="M2225" s="133"/>
      <c r="N2225" t="s">
        <v>88</v>
      </c>
      <c r="O2225" t="s">
        <v>35</v>
      </c>
      <c r="P2225" t="s">
        <v>89</v>
      </c>
      <c r="Q2225" t="s">
        <v>1102</v>
      </c>
      <c r="U2225" s="2" t="s">
        <v>37</v>
      </c>
      <c r="V2225" t="s">
        <v>10647</v>
      </c>
      <c r="X2225" s="50">
        <v>24</v>
      </c>
      <c r="Y2225" s="90"/>
      <c r="Z2225" s="2">
        <v>1</v>
      </c>
      <c r="AA2225" s="51">
        <f t="shared" si="195"/>
        <v>30</v>
      </c>
      <c r="AB2225" s="22"/>
      <c r="AC2225" s="22"/>
      <c r="AD2225" s="22"/>
      <c r="AE2225" s="22"/>
      <c r="AF2225" t="s">
        <v>10648</v>
      </c>
      <c r="AI2225" t="s">
        <v>994</v>
      </c>
      <c r="AK2225" t="s">
        <v>10642</v>
      </c>
      <c r="AU2225"/>
      <c r="AV2225"/>
      <c r="AW2225"/>
      <c r="AX2225"/>
      <c r="BC2225" s="173"/>
      <c r="BD2225" s="173"/>
      <c r="BE2225" s="173"/>
      <c r="BF2225" s="173"/>
      <c r="BG2225" s="160"/>
      <c r="BH2225" s="160"/>
      <c r="BI2225" s="160"/>
      <c r="BJ2225" s="43">
        <f t="shared" si="194"/>
        <v>0</v>
      </c>
      <c r="BL2225" s="44"/>
      <c r="BM2225" s="44"/>
      <c r="BN2225" s="44"/>
      <c r="BR2225" s="2" t="s">
        <v>10975</v>
      </c>
    </row>
    <row r="2226" spans="1:70" x14ac:dyDescent="0.2">
      <c r="A2226" t="s">
        <v>767</v>
      </c>
      <c r="B2226" t="s">
        <v>10649</v>
      </c>
      <c r="C2226" t="s">
        <v>81</v>
      </c>
      <c r="D2226" t="s">
        <v>72</v>
      </c>
      <c r="E2226" t="s">
        <v>762</v>
      </c>
      <c r="F2226" t="s">
        <v>86</v>
      </c>
      <c r="G2226" s="22">
        <v>80</v>
      </c>
      <c r="H2226" s="134">
        <v>80</v>
      </c>
      <c r="I2226" s="134">
        <v>80</v>
      </c>
      <c r="J2226" s="22"/>
      <c r="K2226" s="149"/>
      <c r="L2226" s="90"/>
      <c r="M2226" s="133"/>
      <c r="N2226" t="s">
        <v>88</v>
      </c>
      <c r="O2226" t="s">
        <v>35</v>
      </c>
      <c r="P2226" t="s">
        <v>89</v>
      </c>
      <c r="Q2226" t="s">
        <v>1136</v>
      </c>
      <c r="U2226" s="2" t="s">
        <v>37</v>
      </c>
      <c r="V2226" t="s">
        <v>10650</v>
      </c>
      <c r="X2226" s="50">
        <v>41</v>
      </c>
      <c r="Y2226" s="90"/>
      <c r="Z2226" s="2">
        <v>2</v>
      </c>
      <c r="AA2226" s="51">
        <f t="shared" si="195"/>
        <v>51</v>
      </c>
      <c r="AB2226" s="22"/>
      <c r="AC2226" s="22"/>
      <c r="AD2226" s="22"/>
      <c r="AE2226" s="45" t="s">
        <v>7812</v>
      </c>
      <c r="AF2226" t="s">
        <v>1107</v>
      </c>
      <c r="AI2226" t="s">
        <v>994</v>
      </c>
      <c r="AK2226" t="s">
        <v>10642</v>
      </c>
      <c r="AS2226" s="2"/>
      <c r="AU2226"/>
      <c r="AV2226"/>
      <c r="AX2226"/>
      <c r="BC2226" s="173"/>
      <c r="BD2226" s="173"/>
      <c r="BE2226" s="173"/>
      <c r="BF2226" s="173"/>
      <c r="BG2226" s="160"/>
      <c r="BH2226" s="160"/>
      <c r="BI2226" s="160"/>
      <c r="BJ2226" s="43">
        <f t="shared" si="194"/>
        <v>0</v>
      </c>
      <c r="BK2226" s="43">
        <f>BJ2226</f>
        <v>0</v>
      </c>
      <c r="BL2226" s="44"/>
      <c r="BM2226" s="44"/>
      <c r="BN2226" s="44"/>
      <c r="BR2226" s="2" t="s">
        <v>10975</v>
      </c>
    </row>
    <row r="2227" spans="1:70" x14ac:dyDescent="0.2">
      <c r="A2227" t="s">
        <v>767</v>
      </c>
      <c r="B2227" t="s">
        <v>10649</v>
      </c>
      <c r="C2227" t="s">
        <v>81</v>
      </c>
      <c r="D2227" t="s">
        <v>72</v>
      </c>
      <c r="E2227" t="s">
        <v>762</v>
      </c>
      <c r="F2227" t="s">
        <v>86</v>
      </c>
      <c r="G2227" s="22">
        <v>80</v>
      </c>
      <c r="H2227" s="134">
        <v>80</v>
      </c>
      <c r="I2227" s="134">
        <v>80</v>
      </c>
      <c r="J2227" s="22"/>
      <c r="K2227" s="149"/>
      <c r="L2227" s="90"/>
      <c r="M2227" s="133"/>
      <c r="N2227" t="s">
        <v>88</v>
      </c>
      <c r="O2227" t="s">
        <v>35</v>
      </c>
      <c r="P2227" t="s">
        <v>89</v>
      </c>
      <c r="Q2227" t="s">
        <v>1121</v>
      </c>
      <c r="U2227" s="2" t="s">
        <v>37</v>
      </c>
      <c r="V2227" t="s">
        <v>10651</v>
      </c>
      <c r="X2227" s="50">
        <v>42</v>
      </c>
      <c r="Y2227" s="90"/>
      <c r="Z2227" s="2">
        <v>2</v>
      </c>
      <c r="AA2227" s="51">
        <f t="shared" si="195"/>
        <v>53</v>
      </c>
      <c r="AB2227" s="22"/>
      <c r="AC2227" s="22"/>
      <c r="AD2227" s="22"/>
      <c r="AE2227" s="45" t="s">
        <v>7812</v>
      </c>
      <c r="AF2227" t="s">
        <v>1110</v>
      </c>
      <c r="AI2227" t="s">
        <v>994</v>
      </c>
      <c r="AK2227" t="s">
        <v>10642</v>
      </c>
      <c r="AS2227" s="2"/>
      <c r="AU2227"/>
      <c r="AV2227"/>
      <c r="AX2227"/>
      <c r="BC2227" s="173"/>
      <c r="BD2227" s="173"/>
      <c r="BE2227" s="173"/>
      <c r="BF2227" s="173"/>
      <c r="BG2227" s="160"/>
      <c r="BH2227" s="160"/>
      <c r="BI2227" s="160"/>
      <c r="BJ2227" s="43">
        <f t="shared" si="194"/>
        <v>0</v>
      </c>
      <c r="BK2227" s="43">
        <f>BJ2227</f>
        <v>0</v>
      </c>
      <c r="BL2227" s="44"/>
      <c r="BM2227" s="44"/>
      <c r="BN2227" s="44"/>
      <c r="BR2227" s="2" t="s">
        <v>10975</v>
      </c>
    </row>
    <row r="2228" spans="1:70" x14ac:dyDescent="0.2">
      <c r="A2228" t="s">
        <v>767</v>
      </c>
      <c r="B2228" t="s">
        <v>10649</v>
      </c>
      <c r="C2228" t="s">
        <v>81</v>
      </c>
      <c r="D2228" t="s">
        <v>72</v>
      </c>
      <c r="E2228" t="s">
        <v>762</v>
      </c>
      <c r="F2228" t="s">
        <v>86</v>
      </c>
      <c r="G2228" s="22">
        <v>80</v>
      </c>
      <c r="H2228" s="134">
        <v>80</v>
      </c>
      <c r="I2228" s="134">
        <v>80</v>
      </c>
      <c r="J2228" s="22"/>
      <c r="K2228" s="149"/>
      <c r="L2228" s="90"/>
      <c r="M2228" s="133"/>
      <c r="N2228" t="s">
        <v>88</v>
      </c>
      <c r="O2228" t="s">
        <v>35</v>
      </c>
      <c r="P2228" t="s">
        <v>89</v>
      </c>
      <c r="Q2228" t="s">
        <v>1105</v>
      </c>
      <c r="U2228" s="2" t="s">
        <v>37</v>
      </c>
      <c r="V2228" t="s">
        <v>10652</v>
      </c>
      <c r="X2228" s="50">
        <v>43</v>
      </c>
      <c r="Y2228" s="90"/>
      <c r="Z2228" s="2">
        <v>2</v>
      </c>
      <c r="AA2228" s="51">
        <f t="shared" si="195"/>
        <v>54</v>
      </c>
      <c r="AB2228" s="22"/>
      <c r="AC2228" s="22"/>
      <c r="AD2228" s="22"/>
      <c r="AE2228" s="45" t="s">
        <v>7812</v>
      </c>
      <c r="AF2228" t="s">
        <v>1113</v>
      </c>
      <c r="AI2228" t="s">
        <v>994</v>
      </c>
      <c r="AK2228" t="s">
        <v>10642</v>
      </c>
      <c r="AS2228" s="2"/>
      <c r="AU2228"/>
      <c r="AV2228"/>
      <c r="AX2228"/>
      <c r="BC2228" s="173"/>
      <c r="BD2228" s="173"/>
      <c r="BE2228" s="173"/>
      <c r="BF2228" s="173"/>
      <c r="BG2228" s="160"/>
      <c r="BH2228" s="160"/>
      <c r="BI2228" s="160"/>
      <c r="BJ2228" s="43">
        <f t="shared" si="194"/>
        <v>0</v>
      </c>
      <c r="BK2228" s="43">
        <f>BJ2228</f>
        <v>0</v>
      </c>
      <c r="BL2228" s="44"/>
      <c r="BM2228" s="44"/>
      <c r="BN2228" s="44"/>
      <c r="BR2228" s="2" t="s">
        <v>10975</v>
      </c>
    </row>
    <row r="2229" spans="1:70" x14ac:dyDescent="0.2">
      <c r="A2229" t="s">
        <v>767</v>
      </c>
      <c r="B2229" t="s">
        <v>10649</v>
      </c>
      <c r="C2229" t="s">
        <v>81</v>
      </c>
      <c r="D2229" t="s">
        <v>72</v>
      </c>
      <c r="E2229" t="s">
        <v>762</v>
      </c>
      <c r="F2229" t="s">
        <v>86</v>
      </c>
      <c r="G2229" s="22">
        <v>80</v>
      </c>
      <c r="H2229" s="134">
        <v>80</v>
      </c>
      <c r="I2229" s="134">
        <v>80</v>
      </c>
      <c r="J2229" s="22"/>
      <c r="K2229" s="149"/>
      <c r="L2229" s="90"/>
      <c r="M2229" s="133"/>
      <c r="N2229" t="s">
        <v>88</v>
      </c>
      <c r="O2229" t="s">
        <v>35</v>
      </c>
      <c r="P2229" t="s">
        <v>89</v>
      </c>
      <c r="Q2229" t="s">
        <v>1089</v>
      </c>
      <c r="U2229" s="2" t="s">
        <v>37</v>
      </c>
      <c r="V2229" t="s">
        <v>10653</v>
      </c>
      <c r="X2229" s="50">
        <v>24</v>
      </c>
      <c r="Y2229" s="90"/>
      <c r="Z2229" s="2">
        <v>1</v>
      </c>
      <c r="AA2229" s="51">
        <f t="shared" si="195"/>
        <v>30</v>
      </c>
      <c r="AB2229" s="22"/>
      <c r="AC2229" s="22"/>
      <c r="AD2229" s="22"/>
      <c r="AE2229" s="22"/>
      <c r="AF2229" t="s">
        <v>10648</v>
      </c>
      <c r="AI2229" t="s">
        <v>994</v>
      </c>
      <c r="AK2229" t="s">
        <v>10642</v>
      </c>
      <c r="AU2229"/>
      <c r="AV2229"/>
      <c r="AW2229"/>
      <c r="AX2229"/>
      <c r="BC2229" s="173"/>
      <c r="BD2229" s="173"/>
      <c r="BE2229" s="173"/>
      <c r="BF2229" s="173"/>
      <c r="BG2229" s="160"/>
      <c r="BH2229" s="160"/>
      <c r="BI2229" s="160"/>
      <c r="BJ2229" s="43">
        <f t="shared" si="194"/>
        <v>0</v>
      </c>
      <c r="BL2229" s="44"/>
      <c r="BM2229" s="44"/>
      <c r="BN2229" s="44"/>
      <c r="BR2229" s="2" t="s">
        <v>10975</v>
      </c>
    </row>
    <row r="2230" spans="1:70" x14ac:dyDescent="0.2">
      <c r="A2230" t="s">
        <v>767</v>
      </c>
      <c r="B2230" t="s">
        <v>10649</v>
      </c>
      <c r="C2230" t="s">
        <v>81</v>
      </c>
      <c r="D2230" t="s">
        <v>72</v>
      </c>
      <c r="E2230" t="s">
        <v>762</v>
      </c>
      <c r="F2230" t="s">
        <v>86</v>
      </c>
      <c r="G2230" s="22">
        <v>80</v>
      </c>
      <c r="H2230" s="134">
        <v>80</v>
      </c>
      <c r="I2230" s="134">
        <v>80</v>
      </c>
      <c r="J2230" s="22"/>
      <c r="K2230" s="149"/>
      <c r="L2230" s="90"/>
      <c r="M2230" s="133"/>
      <c r="N2230" t="s">
        <v>88</v>
      </c>
      <c r="O2230" t="s">
        <v>35</v>
      </c>
      <c r="P2230" t="s">
        <v>89</v>
      </c>
      <c r="Q2230" t="s">
        <v>10654</v>
      </c>
      <c r="U2230" s="2" t="s">
        <v>37</v>
      </c>
      <c r="V2230" t="s">
        <v>10655</v>
      </c>
      <c r="X2230" s="50">
        <v>23</v>
      </c>
      <c r="Y2230" s="90"/>
      <c r="Z2230" s="2">
        <v>1</v>
      </c>
      <c r="AA2230" s="51">
        <f t="shared" si="195"/>
        <v>29</v>
      </c>
      <c r="AB2230" s="22"/>
      <c r="AC2230" s="22"/>
      <c r="AD2230" s="22"/>
      <c r="AE2230" s="22"/>
      <c r="AF2230" t="s">
        <v>10641</v>
      </c>
      <c r="AI2230" t="s">
        <v>994</v>
      </c>
      <c r="AK2230" t="s">
        <v>10642</v>
      </c>
      <c r="AU2230"/>
      <c r="AV2230"/>
      <c r="AW2230"/>
      <c r="AX2230"/>
      <c r="BC2230" s="173"/>
      <c r="BD2230" s="173"/>
      <c r="BE2230" s="173"/>
      <c r="BF2230" s="173"/>
      <c r="BG2230" s="160"/>
      <c r="BH2230" s="160"/>
      <c r="BI2230" s="160"/>
      <c r="BJ2230" s="43">
        <f t="shared" si="194"/>
        <v>0</v>
      </c>
      <c r="BL2230" s="44"/>
      <c r="BM2230" s="44"/>
      <c r="BN2230" s="44"/>
      <c r="BR2230" s="2" t="s">
        <v>10975</v>
      </c>
    </row>
    <row r="2231" spans="1:70" s="61" customFormat="1" x14ac:dyDescent="0.2">
      <c r="A2231" t="s">
        <v>767</v>
      </c>
      <c r="B2231" t="s">
        <v>10656</v>
      </c>
      <c r="C2231" t="s">
        <v>81</v>
      </c>
      <c r="D2231" t="s">
        <v>72</v>
      </c>
      <c r="E2231" t="s">
        <v>83</v>
      </c>
      <c r="F2231" t="s">
        <v>43</v>
      </c>
      <c r="G2231" s="22">
        <v>32</v>
      </c>
      <c r="H2231" s="134">
        <v>32</v>
      </c>
      <c r="I2231" s="134">
        <v>32</v>
      </c>
      <c r="J2231" s="22"/>
      <c r="K2231" s="90"/>
      <c r="L2231" s="149"/>
      <c r="M2231" s="104"/>
      <c r="N2231" t="s">
        <v>60</v>
      </c>
      <c r="O2231" t="s">
        <v>35</v>
      </c>
      <c r="P2231" t="s">
        <v>89</v>
      </c>
      <c r="Q2231" t="s">
        <v>763</v>
      </c>
      <c r="R2231"/>
      <c r="S2231"/>
      <c r="T2231"/>
      <c r="U2231" s="2" t="s">
        <v>37</v>
      </c>
      <c r="V2231" t="s">
        <v>10657</v>
      </c>
      <c r="W2231"/>
      <c r="X2231" s="50">
        <v>50</v>
      </c>
      <c r="Y2231" s="90"/>
      <c r="Z2231" s="2">
        <v>2</v>
      </c>
      <c r="AA2231" s="51">
        <f t="shared" si="195"/>
        <v>63</v>
      </c>
      <c r="AB2231" s="22"/>
      <c r="AC2231" s="22"/>
      <c r="AD2231" s="22"/>
      <c r="AE2231" s="45" t="s">
        <v>7812</v>
      </c>
      <c r="AF2231" t="s">
        <v>782</v>
      </c>
      <c r="AG2231"/>
      <c r="AH2231"/>
      <c r="AI2231" t="s">
        <v>10475</v>
      </c>
      <c r="AJ2231"/>
      <c r="AK2231" t="s">
        <v>1221</v>
      </c>
      <c r="AL2231"/>
      <c r="AM2231"/>
      <c r="AN2231"/>
      <c r="AO2231"/>
      <c r="AP2231"/>
      <c r="AQ2231"/>
      <c r="AR2231"/>
      <c r="AS2231" s="2"/>
      <c r="AT2231"/>
      <c r="AU2231"/>
      <c r="AV2231"/>
      <c r="AW2231" s="2"/>
      <c r="AX2231"/>
      <c r="AY2231" s="43"/>
      <c r="AZ2231" s="43"/>
      <c r="BA2231" s="43"/>
      <c r="BB2231" s="43"/>
      <c r="BC2231" s="173"/>
      <c r="BD2231" s="173"/>
      <c r="BE2231" s="173"/>
      <c r="BF2231" s="173"/>
      <c r="BG2231" s="160"/>
      <c r="BH2231" s="160"/>
      <c r="BI2231" s="160"/>
      <c r="BJ2231" s="43">
        <f t="shared" si="194"/>
        <v>0</v>
      </c>
      <c r="BK2231" s="43">
        <f>BJ2231</f>
        <v>0</v>
      </c>
      <c r="BL2231" s="44"/>
      <c r="BM2231" s="44"/>
      <c r="BN2231" s="44"/>
      <c r="BO2231" s="2"/>
      <c r="BP2231" s="2"/>
      <c r="BQ2231"/>
      <c r="BR2231" s="2" t="s">
        <v>10975</v>
      </c>
    </row>
    <row r="2232" spans="1:70" s="61" customFormat="1" x14ac:dyDescent="0.2">
      <c r="A2232" s="61" t="s">
        <v>767</v>
      </c>
      <c r="B2232" s="61" t="s">
        <v>10656</v>
      </c>
      <c r="C2232" s="61" t="s">
        <v>81</v>
      </c>
      <c r="D2232" t="s">
        <v>72</v>
      </c>
      <c r="E2232" t="s">
        <v>83</v>
      </c>
      <c r="F2232" t="s">
        <v>43</v>
      </c>
      <c r="G2232" s="62">
        <v>32</v>
      </c>
      <c r="H2232" s="135">
        <v>32</v>
      </c>
      <c r="I2232" s="135">
        <v>32</v>
      </c>
      <c r="J2232" s="62"/>
      <c r="K2232" s="91"/>
      <c r="L2232" s="152"/>
      <c r="M2232" s="105"/>
      <c r="N2232" s="61" t="s">
        <v>60</v>
      </c>
      <c r="O2232" s="61" t="s">
        <v>35</v>
      </c>
      <c r="P2232" s="61" t="s">
        <v>89</v>
      </c>
      <c r="Q2232" s="61" t="s">
        <v>10476</v>
      </c>
      <c r="R2232"/>
      <c r="S2232"/>
      <c r="T2232"/>
      <c r="U2232" s="63" t="s">
        <v>37</v>
      </c>
      <c r="V2232" s="61" t="s">
        <v>10658</v>
      </c>
      <c r="W2232"/>
      <c r="X2232" s="62">
        <v>50</v>
      </c>
      <c r="Y2232" s="90"/>
      <c r="Z2232" s="63">
        <v>2</v>
      </c>
      <c r="AA2232" s="62">
        <f t="shared" si="195"/>
        <v>63</v>
      </c>
      <c r="AB2232" s="62"/>
      <c r="AC2232" s="62"/>
      <c r="AD2232" s="62"/>
      <c r="AE2232" s="64" t="s">
        <v>7812</v>
      </c>
      <c r="AF2232" s="61" t="s">
        <v>785</v>
      </c>
      <c r="AG2232"/>
      <c r="AH2232"/>
      <c r="AI2232" s="61" t="s">
        <v>10475</v>
      </c>
      <c r="AJ2232"/>
      <c r="AK2232" t="s">
        <v>1221</v>
      </c>
      <c r="AL2232"/>
      <c r="AM2232"/>
      <c r="AN2232"/>
      <c r="AO2232"/>
      <c r="AP2232"/>
      <c r="AQ2232"/>
      <c r="AR2232"/>
      <c r="AS2232" s="63"/>
      <c r="AW2232" s="63"/>
      <c r="AY2232" s="65"/>
      <c r="AZ2232" s="65"/>
      <c r="BA2232" s="65"/>
      <c r="BB2232" s="65"/>
      <c r="BC2232" s="173"/>
      <c r="BD2232" s="173"/>
      <c r="BE2232" s="173"/>
      <c r="BF2232" s="173"/>
      <c r="BG2232" s="169"/>
      <c r="BH2232" s="169"/>
      <c r="BI2232" s="170"/>
      <c r="BJ2232" s="43">
        <f t="shared" si="194"/>
        <v>0</v>
      </c>
      <c r="BK2232" s="142">
        <f>BJ2232</f>
        <v>0</v>
      </c>
      <c r="BL2232" s="66"/>
      <c r="BM2232" s="66"/>
      <c r="BN2232" s="66"/>
      <c r="BO2232" s="68" t="s">
        <v>7810</v>
      </c>
      <c r="BP2232" s="63"/>
      <c r="BR2232" s="2" t="s">
        <v>10975</v>
      </c>
    </row>
    <row r="2233" spans="1:70" x14ac:dyDescent="0.2">
      <c r="A2233" t="s">
        <v>767</v>
      </c>
      <c r="B2233" t="s">
        <v>10659</v>
      </c>
      <c r="C2233" t="s">
        <v>81</v>
      </c>
      <c r="D2233" t="s">
        <v>72</v>
      </c>
      <c r="E2233" t="s">
        <v>83</v>
      </c>
      <c r="F2233" t="s">
        <v>86</v>
      </c>
      <c r="G2233" s="22">
        <v>80</v>
      </c>
      <c r="H2233" s="134">
        <v>80</v>
      </c>
      <c r="I2233" s="134">
        <v>80</v>
      </c>
      <c r="J2233" s="22"/>
      <c r="K2233" s="90"/>
      <c r="L2233" s="90"/>
      <c r="M2233" s="133"/>
      <c r="N2233" t="s">
        <v>184</v>
      </c>
      <c r="O2233" t="s">
        <v>35</v>
      </c>
      <c r="P2233" t="s">
        <v>36</v>
      </c>
      <c r="Q2233" t="s">
        <v>10660</v>
      </c>
      <c r="U2233" s="2" t="s">
        <v>37</v>
      </c>
      <c r="V2233" t="s">
        <v>10661</v>
      </c>
      <c r="X2233" s="50">
        <v>40</v>
      </c>
      <c r="Y2233" s="90"/>
      <c r="Z2233" s="2">
        <v>2</v>
      </c>
      <c r="AA2233" s="51">
        <f t="shared" si="195"/>
        <v>50</v>
      </c>
      <c r="AB2233" s="22"/>
      <c r="AC2233" s="22"/>
      <c r="AD2233" s="22"/>
      <c r="AE2233" s="22"/>
      <c r="AF2233" t="s">
        <v>777</v>
      </c>
      <c r="AI2233" t="s">
        <v>10498</v>
      </c>
      <c r="AK2233" t="s">
        <v>779</v>
      </c>
      <c r="AU2233"/>
      <c r="AV2233"/>
      <c r="AW2233"/>
      <c r="AX2233"/>
      <c r="BC2233" s="173"/>
      <c r="BD2233" s="173"/>
      <c r="BE2233" s="173"/>
      <c r="BF2233" s="173"/>
      <c r="BG2233" s="160"/>
      <c r="BH2233" s="160"/>
      <c r="BI2233" s="160"/>
      <c r="BJ2233" s="43">
        <f t="shared" si="194"/>
        <v>0</v>
      </c>
      <c r="BL2233" s="44"/>
      <c r="BM2233" s="44"/>
      <c r="BN2233" s="44"/>
      <c r="BR2233" s="2" t="s">
        <v>10975</v>
      </c>
    </row>
    <row r="2234" spans="1:70" x14ac:dyDescent="0.2">
      <c r="A2234" t="s">
        <v>767</v>
      </c>
      <c r="B2234" t="s">
        <v>10659</v>
      </c>
      <c r="C2234" t="s">
        <v>81</v>
      </c>
      <c r="D2234" t="s">
        <v>72</v>
      </c>
      <c r="E2234" t="s">
        <v>83</v>
      </c>
      <c r="F2234" t="s">
        <v>86</v>
      </c>
      <c r="G2234" s="22">
        <v>80</v>
      </c>
      <c r="H2234" s="134">
        <v>80</v>
      </c>
      <c r="I2234" s="134">
        <v>80</v>
      </c>
      <c r="J2234" s="22"/>
      <c r="K2234" s="90"/>
      <c r="L2234" s="90"/>
      <c r="M2234" s="133"/>
      <c r="N2234" t="s">
        <v>184</v>
      </c>
      <c r="O2234" t="s">
        <v>35</v>
      </c>
      <c r="P2234" t="s">
        <v>36</v>
      </c>
      <c r="Q2234" t="s">
        <v>783</v>
      </c>
      <c r="U2234" s="2" t="s">
        <v>37</v>
      </c>
      <c r="V2234" t="s">
        <v>10662</v>
      </c>
      <c r="X2234" s="50">
        <v>50</v>
      </c>
      <c r="Y2234" s="90"/>
      <c r="Z2234" s="2">
        <v>2</v>
      </c>
      <c r="AA2234" s="51">
        <f t="shared" si="195"/>
        <v>63</v>
      </c>
      <c r="AB2234" s="22"/>
      <c r="AC2234" s="22"/>
      <c r="AD2234" s="22"/>
      <c r="AE2234" s="45" t="s">
        <v>7812</v>
      </c>
      <c r="AF2234" t="s">
        <v>782</v>
      </c>
      <c r="AI2234" t="s">
        <v>10475</v>
      </c>
      <c r="AK2234" t="s">
        <v>1169</v>
      </c>
      <c r="AS2234" s="2"/>
      <c r="AU2234"/>
      <c r="AV2234"/>
      <c r="AX2234"/>
      <c r="BC2234" s="173"/>
      <c r="BD2234" s="173"/>
      <c r="BE2234" s="173"/>
      <c r="BF2234" s="173"/>
      <c r="BG2234" s="160"/>
      <c r="BH2234" s="160"/>
      <c r="BI2234" s="160"/>
      <c r="BJ2234" s="43">
        <f t="shared" si="194"/>
        <v>0</v>
      </c>
      <c r="BK2234" s="43">
        <f>BJ2234</f>
        <v>0</v>
      </c>
      <c r="BL2234" s="44"/>
      <c r="BM2234" s="44"/>
      <c r="BN2234" s="44"/>
      <c r="BR2234" s="2" t="s">
        <v>10975</v>
      </c>
    </row>
    <row r="2235" spans="1:70" x14ac:dyDescent="0.2">
      <c r="A2235" t="s">
        <v>767</v>
      </c>
      <c r="B2235" t="s">
        <v>10659</v>
      </c>
      <c r="C2235" t="s">
        <v>81</v>
      </c>
      <c r="D2235" t="s">
        <v>72</v>
      </c>
      <c r="E2235" t="s">
        <v>83</v>
      </c>
      <c r="F2235" t="s">
        <v>86</v>
      </c>
      <c r="G2235" s="22">
        <v>80</v>
      </c>
      <c r="H2235" s="134">
        <v>80</v>
      </c>
      <c r="I2235" s="134">
        <v>80</v>
      </c>
      <c r="J2235" s="22"/>
      <c r="K2235" s="90"/>
      <c r="L2235" s="90"/>
      <c r="M2235" s="133"/>
      <c r="N2235" t="s">
        <v>184</v>
      </c>
      <c r="O2235" t="s">
        <v>35</v>
      </c>
      <c r="P2235" t="s">
        <v>36</v>
      </c>
      <c r="Q2235" t="s">
        <v>775</v>
      </c>
      <c r="U2235" s="2" t="s">
        <v>37</v>
      </c>
      <c r="V2235" t="s">
        <v>10663</v>
      </c>
      <c r="X2235" s="50">
        <v>50</v>
      </c>
      <c r="Y2235" s="90"/>
      <c r="Z2235" s="2">
        <v>2</v>
      </c>
      <c r="AA2235" s="51">
        <f t="shared" si="195"/>
        <v>63</v>
      </c>
      <c r="AB2235" s="22"/>
      <c r="AC2235" s="22"/>
      <c r="AD2235" s="22"/>
      <c r="AE2235" s="45" t="s">
        <v>7812</v>
      </c>
      <c r="AF2235" t="s">
        <v>785</v>
      </c>
      <c r="AI2235" t="s">
        <v>10475</v>
      </c>
      <c r="AK2235" t="s">
        <v>1169</v>
      </c>
      <c r="AS2235" s="2"/>
      <c r="AU2235"/>
      <c r="AV2235"/>
      <c r="AX2235"/>
      <c r="BC2235" s="173"/>
      <c r="BD2235" s="173"/>
      <c r="BE2235" s="173"/>
      <c r="BF2235" s="173"/>
      <c r="BG2235" s="160"/>
      <c r="BH2235" s="160"/>
      <c r="BI2235" s="160"/>
      <c r="BJ2235" s="43">
        <f t="shared" si="194"/>
        <v>0</v>
      </c>
      <c r="BK2235" s="43">
        <f>BJ2235</f>
        <v>0</v>
      </c>
      <c r="BL2235" s="44"/>
      <c r="BM2235" s="44"/>
      <c r="BN2235" s="44"/>
      <c r="BR2235" s="2" t="s">
        <v>10975</v>
      </c>
    </row>
    <row r="2236" spans="1:70" s="61" customFormat="1" x14ac:dyDescent="0.2">
      <c r="A2236" t="s">
        <v>767</v>
      </c>
      <c r="B2236" t="s">
        <v>1138</v>
      </c>
      <c r="C2236" t="s">
        <v>41</v>
      </c>
      <c r="D2236" t="s">
        <v>72</v>
      </c>
      <c r="E2236" t="s">
        <v>83</v>
      </c>
      <c r="F2236" t="s">
        <v>43</v>
      </c>
      <c r="G2236" s="22">
        <v>32</v>
      </c>
      <c r="H2236" s="134">
        <v>32</v>
      </c>
      <c r="I2236" s="134">
        <v>32</v>
      </c>
      <c r="J2236" s="22"/>
      <c r="K2236" s="90"/>
      <c r="L2236" s="90"/>
      <c r="M2236" s="104"/>
      <c r="N2236" t="s">
        <v>60</v>
      </c>
      <c r="O2236" t="s">
        <v>35</v>
      </c>
      <c r="P2236" t="s">
        <v>89</v>
      </c>
      <c r="Q2236" t="s">
        <v>1233</v>
      </c>
      <c r="R2236"/>
      <c r="S2236"/>
      <c r="T2236"/>
      <c r="U2236" s="2" t="s">
        <v>37</v>
      </c>
      <c r="V2236" t="s">
        <v>1141</v>
      </c>
      <c r="W2236"/>
      <c r="X2236" s="50">
        <v>20</v>
      </c>
      <c r="Y2236" s="90"/>
      <c r="Z2236" s="2">
        <v>1</v>
      </c>
      <c r="AA2236" s="51">
        <f t="shared" si="195"/>
        <v>25</v>
      </c>
      <c r="AB2236" s="22"/>
      <c r="AC2236" s="22"/>
      <c r="AD2236" s="22"/>
      <c r="AE2236" s="22"/>
      <c r="AF2236" t="s">
        <v>10664</v>
      </c>
      <c r="AG2236"/>
      <c r="AH2236"/>
      <c r="AI2236" t="s">
        <v>144</v>
      </c>
      <c r="AJ2236"/>
      <c r="AK2236" t="s">
        <v>44</v>
      </c>
      <c r="AL2236"/>
      <c r="AM2236"/>
      <c r="AN2236" t="s">
        <v>465</v>
      </c>
      <c r="AO2236"/>
      <c r="AP2236"/>
      <c r="AQ2236"/>
      <c r="AR2236"/>
      <c r="AS2236"/>
      <c r="AT2236"/>
      <c r="AU2236"/>
      <c r="AV2236"/>
      <c r="AW2236"/>
      <c r="AX2236"/>
      <c r="AY2236" s="43"/>
      <c r="AZ2236" s="43"/>
      <c r="BA2236" s="43"/>
      <c r="BB2236" s="43"/>
      <c r="BC2236" s="173"/>
      <c r="BD2236" s="173"/>
      <c r="BE2236" s="173"/>
      <c r="BF2236" s="173"/>
      <c r="BG2236" s="160"/>
      <c r="BH2236" s="160"/>
      <c r="BI2236" s="160"/>
      <c r="BJ2236" s="43">
        <f t="shared" si="194"/>
        <v>0</v>
      </c>
      <c r="BK2236" s="43"/>
      <c r="BL2236" s="44"/>
      <c r="BM2236" s="44"/>
      <c r="BN2236" s="44"/>
      <c r="BO2236" s="2"/>
      <c r="BP2236" s="2"/>
      <c r="BQ2236"/>
      <c r="BR2236" s="2" t="s">
        <v>10975</v>
      </c>
    </row>
    <row r="2237" spans="1:70" s="126" customFormat="1" x14ac:dyDescent="0.2">
      <c r="A2237" t="s">
        <v>767</v>
      </c>
      <c r="B2237" t="s">
        <v>1138</v>
      </c>
      <c r="C2237" t="s">
        <v>41</v>
      </c>
      <c r="D2237" t="s">
        <v>72</v>
      </c>
      <c r="E2237" t="s">
        <v>83</v>
      </c>
      <c r="F2237" t="s">
        <v>43</v>
      </c>
      <c r="G2237" s="22">
        <v>32</v>
      </c>
      <c r="H2237" s="134">
        <v>32</v>
      </c>
      <c r="I2237" s="134">
        <v>32</v>
      </c>
      <c r="J2237" s="22"/>
      <c r="K2237" s="90"/>
      <c r="L2237" s="90"/>
      <c r="M2237" s="104"/>
      <c r="N2237" t="s">
        <v>60</v>
      </c>
      <c r="O2237" t="s">
        <v>35</v>
      </c>
      <c r="P2237" t="s">
        <v>89</v>
      </c>
      <c r="Q2237" t="s">
        <v>1140</v>
      </c>
      <c r="R2237"/>
      <c r="S2237"/>
      <c r="T2237"/>
      <c r="U2237" s="2" t="s">
        <v>37</v>
      </c>
      <c r="V2237" t="s">
        <v>10665</v>
      </c>
      <c r="W2237"/>
      <c r="X2237" s="50">
        <v>20</v>
      </c>
      <c r="Y2237" s="90"/>
      <c r="Z2237" s="2">
        <v>1</v>
      </c>
      <c r="AA2237" s="51">
        <f t="shared" si="195"/>
        <v>25</v>
      </c>
      <c r="AB2237" s="22"/>
      <c r="AC2237" s="22"/>
      <c r="AD2237" s="22"/>
      <c r="AE2237" s="22"/>
      <c r="AF2237" t="s">
        <v>10666</v>
      </c>
      <c r="AG2237"/>
      <c r="AH2237"/>
      <c r="AI2237" t="s">
        <v>144</v>
      </c>
      <c r="AJ2237"/>
      <c r="AK2237" t="s">
        <v>44</v>
      </c>
      <c r="AL2237"/>
      <c r="AM2237"/>
      <c r="AN2237" t="s">
        <v>465</v>
      </c>
      <c r="AO2237"/>
      <c r="AP2237"/>
      <c r="AQ2237"/>
      <c r="AR2237"/>
      <c r="AS2237"/>
      <c r="AT2237"/>
      <c r="AU2237"/>
      <c r="AV2237"/>
      <c r="AW2237"/>
      <c r="AX2237"/>
      <c r="AY2237" s="43"/>
      <c r="AZ2237" s="43"/>
      <c r="BA2237" s="43"/>
      <c r="BB2237" s="43"/>
      <c r="BC2237" s="173"/>
      <c r="BD2237" s="173"/>
      <c r="BE2237" s="173"/>
      <c r="BF2237" s="173"/>
      <c r="BG2237" s="160"/>
      <c r="BH2237" s="160"/>
      <c r="BI2237" s="160"/>
      <c r="BJ2237" s="43">
        <f t="shared" si="194"/>
        <v>0</v>
      </c>
      <c r="BK2237" s="43"/>
      <c r="BL2237" s="44"/>
      <c r="BM2237" s="44"/>
      <c r="BN2237" s="44"/>
      <c r="BO2237" s="2"/>
      <c r="BP2237" s="2"/>
      <c r="BQ2237"/>
      <c r="BR2237" s="2" t="s">
        <v>10975</v>
      </c>
    </row>
    <row r="2238" spans="1:70" s="61" customFormat="1" x14ac:dyDescent="0.2">
      <c r="A2238" t="s">
        <v>767</v>
      </c>
      <c r="B2238" t="s">
        <v>10667</v>
      </c>
      <c r="C2238" t="s">
        <v>81</v>
      </c>
      <c r="D2238" t="s">
        <v>85</v>
      </c>
      <c r="E2238" t="s">
        <v>762</v>
      </c>
      <c r="F2238" t="s">
        <v>43</v>
      </c>
      <c r="G2238" s="22">
        <v>36</v>
      </c>
      <c r="H2238" s="134">
        <v>36</v>
      </c>
      <c r="I2238" s="134">
        <v>36</v>
      </c>
      <c r="J2238" s="22"/>
      <c r="K2238" s="90"/>
      <c r="L2238" s="90"/>
      <c r="M2238" s="133"/>
      <c r="N2238" t="s">
        <v>219</v>
      </c>
      <c r="O2238" t="s">
        <v>35</v>
      </c>
      <c r="P2238" t="s">
        <v>36</v>
      </c>
      <c r="Q2238" t="s">
        <v>1171</v>
      </c>
      <c r="R2238"/>
      <c r="S2238"/>
      <c r="T2238"/>
      <c r="U2238" s="2" t="s">
        <v>37</v>
      </c>
      <c r="V2238" t="s">
        <v>10668</v>
      </c>
      <c r="W2238"/>
      <c r="X2238" s="50">
        <v>52</v>
      </c>
      <c r="Y2238" s="90"/>
      <c r="Z2238" s="2">
        <v>2</v>
      </c>
      <c r="AA2238" s="51">
        <f t="shared" si="195"/>
        <v>65</v>
      </c>
      <c r="AB2238" s="22"/>
      <c r="AC2238" s="22"/>
      <c r="AD2238" s="22"/>
      <c r="AE2238" s="22"/>
      <c r="AF2238" t="s">
        <v>1163</v>
      </c>
      <c r="AG2238"/>
      <c r="AH2238"/>
      <c r="AI2238" t="s">
        <v>771</v>
      </c>
      <c r="AJ2238"/>
      <c r="AK2238" t="s">
        <v>833</v>
      </c>
      <c r="AL2238"/>
      <c r="AM2238"/>
      <c r="AN2238"/>
      <c r="AO2238"/>
      <c r="AP2238"/>
      <c r="AQ2238"/>
      <c r="AR2238"/>
      <c r="AS2238"/>
      <c r="AT2238"/>
      <c r="AU2238"/>
      <c r="AV2238"/>
      <c r="AW2238"/>
      <c r="AX2238"/>
      <c r="AY2238" s="43"/>
      <c r="AZ2238" s="43"/>
      <c r="BA2238" s="43"/>
      <c r="BB2238" s="43"/>
      <c r="BC2238" s="173"/>
      <c r="BD2238" s="173"/>
      <c r="BE2238" s="173"/>
      <c r="BF2238" s="173"/>
      <c r="BG2238" s="160"/>
      <c r="BH2238" s="160"/>
      <c r="BI2238" s="160"/>
      <c r="BJ2238" s="43">
        <f t="shared" si="194"/>
        <v>0</v>
      </c>
      <c r="BK2238" s="43"/>
      <c r="BL2238" s="44"/>
      <c r="BM2238" s="44"/>
      <c r="BN2238" s="44"/>
      <c r="BO2238" s="2"/>
      <c r="BP2238" s="2"/>
      <c r="BQ2238"/>
      <c r="BR2238" s="2" t="s">
        <v>10975</v>
      </c>
    </row>
    <row r="2239" spans="1:70" x14ac:dyDescent="0.2">
      <c r="A2239" t="s">
        <v>767</v>
      </c>
      <c r="B2239" t="s">
        <v>10669</v>
      </c>
      <c r="C2239" t="s">
        <v>81</v>
      </c>
      <c r="D2239" t="s">
        <v>85</v>
      </c>
      <c r="E2239" t="s">
        <v>762</v>
      </c>
      <c r="F2239" t="s">
        <v>97</v>
      </c>
      <c r="G2239" s="22">
        <v>48</v>
      </c>
      <c r="H2239" s="134">
        <v>48</v>
      </c>
      <c r="I2239" s="134">
        <v>48</v>
      </c>
      <c r="J2239" s="22"/>
      <c r="K2239" s="90"/>
      <c r="L2239" s="90"/>
      <c r="M2239" s="133"/>
      <c r="N2239" t="s">
        <v>219</v>
      </c>
      <c r="O2239" t="s">
        <v>35</v>
      </c>
      <c r="P2239" t="s">
        <v>36</v>
      </c>
      <c r="Q2239" t="s">
        <v>1171</v>
      </c>
      <c r="U2239" s="2" t="s">
        <v>37</v>
      </c>
      <c r="V2239" t="s">
        <v>10670</v>
      </c>
      <c r="X2239" s="50">
        <v>52</v>
      </c>
      <c r="Y2239" s="90"/>
      <c r="Z2239" s="2">
        <v>2</v>
      </c>
      <c r="AA2239" s="51">
        <f t="shared" si="195"/>
        <v>65</v>
      </c>
      <c r="AB2239" s="22"/>
      <c r="AC2239" s="22"/>
      <c r="AD2239" s="22"/>
      <c r="AE2239" s="22"/>
      <c r="AF2239" t="s">
        <v>1163</v>
      </c>
      <c r="AI2239" t="s">
        <v>771</v>
      </c>
      <c r="AK2239" t="s">
        <v>833</v>
      </c>
      <c r="AU2239"/>
      <c r="AV2239"/>
      <c r="AW2239"/>
      <c r="AX2239"/>
      <c r="BC2239" s="173"/>
      <c r="BD2239" s="173"/>
      <c r="BE2239" s="173"/>
      <c r="BF2239" s="173"/>
      <c r="BG2239" s="160"/>
      <c r="BH2239" s="160"/>
      <c r="BI2239" s="160"/>
      <c r="BJ2239" s="43">
        <f t="shared" si="194"/>
        <v>0</v>
      </c>
      <c r="BL2239" s="44"/>
      <c r="BM2239" s="44"/>
      <c r="BN2239" s="44"/>
      <c r="BR2239" s="2" t="s">
        <v>10975</v>
      </c>
    </row>
    <row r="2240" spans="1:70" x14ac:dyDescent="0.2">
      <c r="A2240" t="s">
        <v>767</v>
      </c>
      <c r="B2240" t="s">
        <v>10671</v>
      </c>
      <c r="C2240" t="s">
        <v>81</v>
      </c>
      <c r="D2240" t="s">
        <v>85</v>
      </c>
      <c r="E2240" t="s">
        <v>762</v>
      </c>
      <c r="F2240" t="s">
        <v>43</v>
      </c>
      <c r="G2240" s="22">
        <v>36</v>
      </c>
      <c r="H2240" s="134">
        <v>36</v>
      </c>
      <c r="I2240" s="134">
        <v>36</v>
      </c>
      <c r="J2240" s="22"/>
      <c r="K2240" s="90"/>
      <c r="L2240" s="149"/>
      <c r="M2240" s="104"/>
      <c r="N2240" t="s">
        <v>219</v>
      </c>
      <c r="O2240" t="s">
        <v>35</v>
      </c>
      <c r="P2240" t="s">
        <v>36</v>
      </c>
      <c r="Q2240" t="s">
        <v>1150</v>
      </c>
      <c r="U2240" s="2" t="s">
        <v>37</v>
      </c>
      <c r="V2240" t="s">
        <v>10672</v>
      </c>
      <c r="X2240" s="50">
        <v>52</v>
      </c>
      <c r="Y2240" s="90"/>
      <c r="Z2240" s="2">
        <v>2</v>
      </c>
      <c r="AA2240" s="51">
        <f t="shared" si="195"/>
        <v>65</v>
      </c>
      <c r="AB2240" s="22"/>
      <c r="AC2240" s="22"/>
      <c r="AD2240" s="22"/>
      <c r="AE2240" s="22"/>
      <c r="AF2240" t="s">
        <v>1163</v>
      </c>
      <c r="AI2240" t="s">
        <v>771</v>
      </c>
      <c r="AK2240" t="s">
        <v>833</v>
      </c>
      <c r="AU2240"/>
      <c r="AV2240"/>
      <c r="AW2240"/>
      <c r="AX2240"/>
      <c r="BC2240" s="173"/>
      <c r="BD2240" s="173"/>
      <c r="BE2240" s="173"/>
      <c r="BF2240" s="173"/>
      <c r="BG2240" s="160"/>
      <c r="BH2240" s="160"/>
      <c r="BI2240" s="160"/>
      <c r="BJ2240" s="43">
        <f t="shared" si="194"/>
        <v>0</v>
      </c>
      <c r="BL2240" s="44"/>
      <c r="BM2240" s="44"/>
      <c r="BN2240" s="44"/>
      <c r="BR2240" s="2" t="s">
        <v>10975</v>
      </c>
    </row>
    <row r="2241" spans="1:70" x14ac:dyDescent="0.2">
      <c r="A2241" t="s">
        <v>767</v>
      </c>
      <c r="B2241" t="s">
        <v>10673</v>
      </c>
      <c r="C2241" t="s">
        <v>81</v>
      </c>
      <c r="D2241" t="s">
        <v>85</v>
      </c>
      <c r="E2241" t="s">
        <v>762</v>
      </c>
      <c r="F2241" t="s">
        <v>86</v>
      </c>
      <c r="G2241" s="22">
        <v>84</v>
      </c>
      <c r="H2241" s="134">
        <v>84</v>
      </c>
      <c r="I2241" s="134">
        <v>84</v>
      </c>
      <c r="J2241" s="22"/>
      <c r="K2241" s="90"/>
      <c r="L2241" s="90"/>
      <c r="M2241" s="133"/>
      <c r="N2241" t="s">
        <v>219</v>
      </c>
      <c r="O2241" t="s">
        <v>35</v>
      </c>
      <c r="P2241" t="s">
        <v>36</v>
      </c>
      <c r="Q2241" t="s">
        <v>1150</v>
      </c>
      <c r="R2241" t="s">
        <v>1155</v>
      </c>
      <c r="U2241" s="2" t="s">
        <v>37</v>
      </c>
      <c r="V2241" t="s">
        <v>10674</v>
      </c>
      <c r="X2241" s="50">
        <v>52</v>
      </c>
      <c r="Y2241" s="90"/>
      <c r="Z2241" s="2">
        <v>2</v>
      </c>
      <c r="AA2241" s="51">
        <f t="shared" si="195"/>
        <v>65</v>
      </c>
      <c r="AB2241" s="22"/>
      <c r="AC2241" s="22"/>
      <c r="AD2241" s="22"/>
      <c r="AE2241" s="22"/>
      <c r="AF2241" t="s">
        <v>1163</v>
      </c>
      <c r="AI2241" t="s">
        <v>771</v>
      </c>
      <c r="AK2241" t="s">
        <v>833</v>
      </c>
      <c r="AU2241"/>
      <c r="AV2241"/>
      <c r="AW2241"/>
      <c r="AX2241"/>
      <c r="BC2241" s="173"/>
      <c r="BD2241" s="173"/>
      <c r="BE2241" s="173"/>
      <c r="BF2241" s="173"/>
      <c r="BG2241" s="160"/>
      <c r="BH2241" s="160"/>
      <c r="BI2241" s="160"/>
      <c r="BJ2241" s="43">
        <f t="shared" si="194"/>
        <v>0</v>
      </c>
      <c r="BL2241" s="44"/>
      <c r="BM2241" s="44"/>
      <c r="BN2241" s="44"/>
      <c r="BR2241" s="2" t="s">
        <v>10975</v>
      </c>
    </row>
    <row r="2242" spans="1:70" x14ac:dyDescent="0.2">
      <c r="A2242" t="s">
        <v>767</v>
      </c>
      <c r="B2242" t="s">
        <v>10675</v>
      </c>
      <c r="C2242" t="s">
        <v>81</v>
      </c>
      <c r="D2242" t="s">
        <v>85</v>
      </c>
      <c r="E2242" t="s">
        <v>83</v>
      </c>
      <c r="F2242" t="s">
        <v>43</v>
      </c>
      <c r="G2242" s="22">
        <v>36</v>
      </c>
      <c r="H2242" s="134">
        <v>36</v>
      </c>
      <c r="I2242" s="134">
        <v>36</v>
      </c>
      <c r="J2242" s="22"/>
      <c r="K2242" s="90"/>
      <c r="L2242" s="149"/>
      <c r="M2242" s="104"/>
      <c r="N2242" t="s">
        <v>219</v>
      </c>
      <c r="O2242" t="s">
        <v>35</v>
      </c>
      <c r="P2242" t="s">
        <v>36</v>
      </c>
      <c r="Q2242" t="s">
        <v>1165</v>
      </c>
      <c r="U2242" s="2" t="s">
        <v>37</v>
      </c>
      <c r="V2242" t="s">
        <v>10676</v>
      </c>
      <c r="X2242" s="50">
        <v>47</v>
      </c>
      <c r="Y2242" s="90"/>
      <c r="Z2242" s="2">
        <v>2</v>
      </c>
      <c r="AA2242" s="51">
        <f t="shared" si="195"/>
        <v>59</v>
      </c>
      <c r="AB2242" s="22"/>
      <c r="AC2242" s="22"/>
      <c r="AD2242" s="22"/>
      <c r="AE2242" s="22"/>
      <c r="AF2242" t="s">
        <v>1176</v>
      </c>
      <c r="AI2242" t="s">
        <v>771</v>
      </c>
      <c r="AK2242" t="s">
        <v>833</v>
      </c>
      <c r="AU2242"/>
      <c r="AV2242"/>
      <c r="AW2242"/>
      <c r="AX2242"/>
      <c r="BC2242" s="173"/>
      <c r="BD2242" s="173"/>
      <c r="BE2242" s="173"/>
      <c r="BF2242" s="173"/>
      <c r="BG2242" s="160"/>
      <c r="BH2242" s="160"/>
      <c r="BI2242" s="160"/>
      <c r="BJ2242" s="43">
        <f t="shared" si="194"/>
        <v>0</v>
      </c>
      <c r="BL2242" s="44"/>
      <c r="BM2242" s="44"/>
      <c r="BN2242" s="44"/>
      <c r="BR2242" s="2" t="s">
        <v>10975</v>
      </c>
    </row>
    <row r="2243" spans="1:70" x14ac:dyDescent="0.2">
      <c r="A2243" t="s">
        <v>767</v>
      </c>
      <c r="B2243" t="s">
        <v>10677</v>
      </c>
      <c r="C2243" t="s">
        <v>81</v>
      </c>
      <c r="D2243" t="s">
        <v>85</v>
      </c>
      <c r="E2243" t="s">
        <v>83</v>
      </c>
      <c r="F2243" t="s">
        <v>86</v>
      </c>
      <c r="G2243" s="22">
        <v>84</v>
      </c>
      <c r="H2243" s="134">
        <v>84</v>
      </c>
      <c r="I2243" s="134">
        <v>84</v>
      </c>
      <c r="J2243" s="22"/>
      <c r="K2243" s="149"/>
      <c r="L2243" s="90"/>
      <c r="M2243" s="104"/>
      <c r="N2243" t="s">
        <v>219</v>
      </c>
      <c r="O2243" t="s">
        <v>35</v>
      </c>
      <c r="P2243" t="s">
        <v>36</v>
      </c>
      <c r="Q2243" t="s">
        <v>1161</v>
      </c>
      <c r="U2243" s="2" t="s">
        <v>37</v>
      </c>
      <c r="V2243" t="s">
        <v>10678</v>
      </c>
      <c r="X2243" s="50">
        <v>47</v>
      </c>
      <c r="Y2243" s="90"/>
      <c r="Z2243" s="2">
        <v>2</v>
      </c>
      <c r="AA2243" s="51">
        <f t="shared" si="195"/>
        <v>59</v>
      </c>
      <c r="AB2243" s="22"/>
      <c r="AC2243" s="22"/>
      <c r="AD2243" s="22"/>
      <c r="AE2243" s="22"/>
      <c r="AF2243" t="s">
        <v>1176</v>
      </c>
      <c r="AI2243" t="s">
        <v>771</v>
      </c>
      <c r="AK2243" t="s">
        <v>833</v>
      </c>
      <c r="AU2243"/>
      <c r="AV2243"/>
      <c r="AW2243"/>
      <c r="AX2243"/>
      <c r="BC2243" s="173"/>
      <c r="BD2243" s="173"/>
      <c r="BE2243" s="173"/>
      <c r="BF2243" s="173"/>
      <c r="BG2243" s="160"/>
      <c r="BH2243" s="160"/>
      <c r="BI2243" s="160"/>
      <c r="BJ2243" s="43">
        <f t="shared" si="194"/>
        <v>0</v>
      </c>
      <c r="BL2243" s="44"/>
      <c r="BM2243" s="44"/>
      <c r="BN2243" s="44"/>
      <c r="BR2243" s="2" t="s">
        <v>10975</v>
      </c>
    </row>
    <row r="2244" spans="1:70" x14ac:dyDescent="0.2">
      <c r="A2244" t="s">
        <v>767</v>
      </c>
      <c r="B2244" t="s">
        <v>10679</v>
      </c>
      <c r="C2244" t="s">
        <v>81</v>
      </c>
      <c r="D2244" t="s">
        <v>85</v>
      </c>
      <c r="E2244" t="s">
        <v>83</v>
      </c>
      <c r="F2244" t="s">
        <v>97</v>
      </c>
      <c r="G2244" s="22">
        <v>48</v>
      </c>
      <c r="H2244" s="134">
        <v>48</v>
      </c>
      <c r="I2244" s="134">
        <v>48</v>
      </c>
      <c r="J2244" s="22"/>
      <c r="K2244" s="149"/>
      <c r="L2244" s="90"/>
      <c r="M2244" s="104"/>
      <c r="N2244" t="s">
        <v>219</v>
      </c>
      <c r="O2244" t="s">
        <v>35</v>
      </c>
      <c r="P2244" t="s">
        <v>89</v>
      </c>
      <c r="Q2244" t="s">
        <v>1161</v>
      </c>
      <c r="U2244" s="2" t="s">
        <v>37</v>
      </c>
      <c r="V2244" t="s">
        <v>10680</v>
      </c>
      <c r="X2244" s="50">
        <v>47</v>
      </c>
      <c r="Y2244" s="90"/>
      <c r="Z2244" s="2">
        <v>2</v>
      </c>
      <c r="AA2244" s="51">
        <f t="shared" si="195"/>
        <v>59</v>
      </c>
      <c r="AB2244" s="22"/>
      <c r="AC2244" s="22"/>
      <c r="AD2244" s="22"/>
      <c r="AE2244" s="22"/>
      <c r="AF2244" t="s">
        <v>1176</v>
      </c>
      <c r="AI2244" t="s">
        <v>771</v>
      </c>
      <c r="AK2244" t="s">
        <v>833</v>
      </c>
      <c r="AU2244"/>
      <c r="AV2244"/>
      <c r="AW2244"/>
      <c r="AX2244"/>
      <c r="BC2244" s="173"/>
      <c r="BD2244" s="173"/>
      <c r="BE2244" s="173"/>
      <c r="BF2244" s="173"/>
      <c r="BG2244" s="160"/>
      <c r="BH2244" s="160"/>
      <c r="BI2244" s="160"/>
      <c r="BJ2244" s="43">
        <f t="shared" ref="BJ2244:BJ2307" si="196">BD2244+BF2244</f>
        <v>0</v>
      </c>
      <c r="BL2244" s="44"/>
      <c r="BM2244" s="44"/>
      <c r="BN2244" s="44"/>
      <c r="BR2244" s="2" t="s">
        <v>10975</v>
      </c>
    </row>
    <row r="2245" spans="1:70" s="61" customFormat="1" x14ac:dyDescent="0.2">
      <c r="A2245" t="s">
        <v>767</v>
      </c>
      <c r="B2245" t="s">
        <v>10681</v>
      </c>
      <c r="C2245" t="s">
        <v>81</v>
      </c>
      <c r="D2245" t="s">
        <v>85</v>
      </c>
      <c r="E2245" t="s">
        <v>83</v>
      </c>
      <c r="F2245" t="s">
        <v>43</v>
      </c>
      <c r="G2245" s="22">
        <v>36</v>
      </c>
      <c r="H2245" s="134">
        <v>36</v>
      </c>
      <c r="I2245" s="134">
        <v>36</v>
      </c>
      <c r="J2245" s="22"/>
      <c r="K2245" s="149"/>
      <c r="L2245" s="149"/>
      <c r="M2245" s="104"/>
      <c r="N2245" t="s">
        <v>219</v>
      </c>
      <c r="O2245" t="s">
        <v>35</v>
      </c>
      <c r="P2245" t="s">
        <v>36</v>
      </c>
      <c r="Q2245" t="s">
        <v>1158</v>
      </c>
      <c r="R2245"/>
      <c r="S2245"/>
      <c r="T2245"/>
      <c r="U2245" s="2" t="s">
        <v>37</v>
      </c>
      <c r="V2245" t="s">
        <v>10682</v>
      </c>
      <c r="W2245"/>
      <c r="X2245" s="50">
        <v>47</v>
      </c>
      <c r="Y2245" s="90"/>
      <c r="Z2245" s="2">
        <v>2</v>
      </c>
      <c r="AA2245" s="51">
        <f t="shared" si="195"/>
        <v>59</v>
      </c>
      <c r="AB2245" s="22"/>
      <c r="AC2245" s="22"/>
      <c r="AD2245" s="22"/>
      <c r="AE2245" s="22"/>
      <c r="AF2245" t="s">
        <v>1176</v>
      </c>
      <c r="AG2245"/>
      <c r="AH2245"/>
      <c r="AI2245" t="s">
        <v>771</v>
      </c>
      <c r="AJ2245"/>
      <c r="AK2245" t="s">
        <v>833</v>
      </c>
      <c r="AL2245"/>
      <c r="AM2245"/>
      <c r="AN2245"/>
      <c r="AO2245"/>
      <c r="AP2245"/>
      <c r="AQ2245"/>
      <c r="AR2245"/>
      <c r="AS2245"/>
      <c r="AT2245"/>
      <c r="AU2245"/>
      <c r="AV2245"/>
      <c r="AW2245"/>
      <c r="AX2245"/>
      <c r="AY2245" s="43"/>
      <c r="AZ2245" s="43"/>
      <c r="BA2245" s="43"/>
      <c r="BB2245" s="43"/>
      <c r="BC2245" s="173"/>
      <c r="BD2245" s="173"/>
      <c r="BE2245" s="173"/>
      <c r="BF2245" s="173"/>
      <c r="BG2245" s="160"/>
      <c r="BH2245" s="160"/>
      <c r="BI2245" s="160"/>
      <c r="BJ2245" s="43">
        <f t="shared" si="196"/>
        <v>0</v>
      </c>
      <c r="BK2245" s="43"/>
      <c r="BL2245" s="44"/>
      <c r="BM2245" s="44"/>
      <c r="BN2245" s="44"/>
      <c r="BO2245" s="2"/>
      <c r="BP2245" s="2"/>
      <c r="BQ2245"/>
      <c r="BR2245" s="2" t="s">
        <v>10975</v>
      </c>
    </row>
    <row r="2246" spans="1:70" x14ac:dyDescent="0.2">
      <c r="A2246" t="s">
        <v>767</v>
      </c>
      <c r="B2246" t="s">
        <v>10683</v>
      </c>
      <c r="C2246" t="s">
        <v>81</v>
      </c>
      <c r="D2246" t="s">
        <v>72</v>
      </c>
      <c r="E2246" t="s">
        <v>762</v>
      </c>
      <c r="F2246" t="s">
        <v>86</v>
      </c>
      <c r="G2246" s="22">
        <v>80</v>
      </c>
      <c r="H2246" s="134">
        <v>80</v>
      </c>
      <c r="I2246" s="134">
        <v>80</v>
      </c>
      <c r="J2246" s="22"/>
      <c r="K2246" s="90"/>
      <c r="L2246" s="90"/>
      <c r="M2246" s="133"/>
      <c r="N2246" t="s">
        <v>51</v>
      </c>
      <c r="O2246" t="s">
        <v>35</v>
      </c>
      <c r="P2246" t="s">
        <v>36</v>
      </c>
      <c r="Q2246" t="s">
        <v>1179</v>
      </c>
      <c r="U2246" s="2" t="s">
        <v>37</v>
      </c>
      <c r="V2246" t="s">
        <v>10684</v>
      </c>
      <c r="X2246" s="50">
        <v>22</v>
      </c>
      <c r="Y2246" s="90"/>
      <c r="Z2246" s="2">
        <v>2</v>
      </c>
      <c r="AA2246" s="51">
        <f t="shared" si="195"/>
        <v>28</v>
      </c>
      <c r="AB2246" s="22"/>
      <c r="AC2246" s="22"/>
      <c r="AD2246" s="22"/>
      <c r="AE2246" s="22"/>
      <c r="AF2246" t="s">
        <v>1185</v>
      </c>
      <c r="AI2246" t="s">
        <v>6126</v>
      </c>
      <c r="AK2246" t="s">
        <v>10594</v>
      </c>
      <c r="AU2246"/>
      <c r="AV2246"/>
      <c r="AW2246"/>
      <c r="AX2246"/>
      <c r="BC2246" s="173"/>
      <c r="BD2246" s="173"/>
      <c r="BE2246" s="173"/>
      <c r="BF2246" s="173"/>
      <c r="BG2246" s="160"/>
      <c r="BH2246" s="160"/>
      <c r="BI2246" s="160"/>
      <c r="BJ2246" s="43">
        <f t="shared" si="196"/>
        <v>0</v>
      </c>
      <c r="BL2246" s="44"/>
      <c r="BM2246" s="44"/>
      <c r="BN2246" s="44"/>
      <c r="BR2246" s="2" t="s">
        <v>10975</v>
      </c>
    </row>
    <row r="2247" spans="1:70" x14ac:dyDescent="0.2">
      <c r="A2247" t="s">
        <v>767</v>
      </c>
      <c r="B2247" t="s">
        <v>10685</v>
      </c>
      <c r="C2247" t="s">
        <v>81</v>
      </c>
      <c r="D2247" t="s">
        <v>72</v>
      </c>
      <c r="E2247" t="s">
        <v>762</v>
      </c>
      <c r="F2247" t="s">
        <v>97</v>
      </c>
      <c r="G2247" s="22">
        <v>48</v>
      </c>
      <c r="H2247" s="134">
        <v>48</v>
      </c>
      <c r="I2247" s="134">
        <v>48</v>
      </c>
      <c r="J2247" s="22"/>
      <c r="K2247" s="90"/>
      <c r="L2247" s="149"/>
      <c r="M2247" s="104"/>
      <c r="N2247" t="s">
        <v>51</v>
      </c>
      <c r="O2247" t="s">
        <v>35</v>
      </c>
      <c r="P2247" t="s">
        <v>36</v>
      </c>
      <c r="Q2247" t="s">
        <v>1149</v>
      </c>
      <c r="U2247" s="2" t="s">
        <v>37</v>
      </c>
      <c r="V2247" t="s">
        <v>10686</v>
      </c>
      <c r="X2247" s="50">
        <v>48</v>
      </c>
      <c r="Y2247" s="90"/>
      <c r="Z2247" s="2">
        <v>2</v>
      </c>
      <c r="AA2247" s="51">
        <f t="shared" si="195"/>
        <v>60</v>
      </c>
      <c r="AB2247" s="22"/>
      <c r="AC2247" s="22"/>
      <c r="AD2247" s="22"/>
      <c r="AE2247" s="22"/>
      <c r="AF2247" t="s">
        <v>1185</v>
      </c>
      <c r="AI2247" t="s">
        <v>6126</v>
      </c>
      <c r="AK2247" t="s">
        <v>10594</v>
      </c>
      <c r="AU2247"/>
      <c r="AV2247"/>
      <c r="AW2247"/>
      <c r="AX2247"/>
      <c r="BC2247" s="173"/>
      <c r="BD2247" s="173"/>
      <c r="BE2247" s="173"/>
      <c r="BF2247" s="173"/>
      <c r="BG2247" s="160"/>
      <c r="BH2247" s="160"/>
      <c r="BI2247" s="160"/>
      <c r="BJ2247" s="43">
        <f t="shared" si="196"/>
        <v>0</v>
      </c>
      <c r="BL2247" s="44"/>
      <c r="BM2247" s="44"/>
      <c r="BN2247" s="44"/>
      <c r="BR2247" s="2" t="s">
        <v>10975</v>
      </c>
    </row>
    <row r="2248" spans="1:70" x14ac:dyDescent="0.2">
      <c r="A2248" t="s">
        <v>767</v>
      </c>
      <c r="B2248" t="s">
        <v>10687</v>
      </c>
      <c r="C2248" t="s">
        <v>81</v>
      </c>
      <c r="D2248" t="s">
        <v>72</v>
      </c>
      <c r="E2248" t="s">
        <v>762</v>
      </c>
      <c r="F2248" t="s">
        <v>86</v>
      </c>
      <c r="G2248" s="22">
        <v>80</v>
      </c>
      <c r="H2248" s="134">
        <v>80</v>
      </c>
      <c r="I2248" s="134">
        <v>80</v>
      </c>
      <c r="J2248" s="22"/>
      <c r="K2248" s="149"/>
      <c r="L2248" s="90"/>
      <c r="M2248" s="133"/>
      <c r="N2248" t="s">
        <v>51</v>
      </c>
      <c r="O2248" t="s">
        <v>35</v>
      </c>
      <c r="P2248" t="s">
        <v>36</v>
      </c>
      <c r="Q2248" t="s">
        <v>1158</v>
      </c>
      <c r="U2248" s="2" t="s">
        <v>37</v>
      </c>
      <c r="V2248" t="s">
        <v>10688</v>
      </c>
      <c r="X2248" s="50">
        <v>26</v>
      </c>
      <c r="Y2248" s="90"/>
      <c r="Z2248" s="2">
        <v>2</v>
      </c>
      <c r="AA2248" s="51">
        <f t="shared" si="195"/>
        <v>33</v>
      </c>
      <c r="AB2248" s="22"/>
      <c r="AC2248" s="22"/>
      <c r="AD2248" s="22"/>
      <c r="AE2248" s="22"/>
      <c r="AF2248" t="s">
        <v>1185</v>
      </c>
      <c r="AI2248" t="s">
        <v>6126</v>
      </c>
      <c r="AK2248" t="s">
        <v>10594</v>
      </c>
      <c r="AU2248"/>
      <c r="AV2248"/>
      <c r="AW2248"/>
      <c r="AX2248"/>
      <c r="BC2248" s="173"/>
      <c r="BD2248" s="173"/>
      <c r="BE2248" s="173"/>
      <c r="BF2248" s="173"/>
      <c r="BG2248" s="160"/>
      <c r="BH2248" s="160"/>
      <c r="BI2248" s="160"/>
      <c r="BJ2248" s="43">
        <f t="shared" si="196"/>
        <v>0</v>
      </c>
      <c r="BL2248" s="44"/>
      <c r="BM2248" s="44"/>
      <c r="BN2248" s="44"/>
      <c r="BR2248" s="2" t="s">
        <v>10975</v>
      </c>
    </row>
    <row r="2249" spans="1:70" x14ac:dyDescent="0.2">
      <c r="A2249" t="s">
        <v>767</v>
      </c>
      <c r="B2249" t="s">
        <v>10689</v>
      </c>
      <c r="C2249" t="s">
        <v>41</v>
      </c>
      <c r="D2249" t="s">
        <v>72</v>
      </c>
      <c r="E2249" t="s">
        <v>762</v>
      </c>
      <c r="F2249" t="s">
        <v>43</v>
      </c>
      <c r="G2249" s="22">
        <v>32</v>
      </c>
      <c r="H2249" s="134">
        <v>32</v>
      </c>
      <c r="I2249" s="134">
        <v>32</v>
      </c>
      <c r="J2249" s="22"/>
      <c r="K2249" s="90"/>
      <c r="L2249" s="90"/>
      <c r="M2249" s="133"/>
      <c r="N2249" t="s">
        <v>51</v>
      </c>
      <c r="O2249" t="s">
        <v>35</v>
      </c>
      <c r="P2249" t="s">
        <v>36</v>
      </c>
      <c r="Q2249" t="s">
        <v>1165</v>
      </c>
      <c r="U2249" s="2" t="s">
        <v>37</v>
      </c>
      <c r="V2249" t="s">
        <v>10690</v>
      </c>
      <c r="X2249" s="50">
        <v>48</v>
      </c>
      <c r="Y2249" s="90"/>
      <c r="Z2249" s="2">
        <v>2</v>
      </c>
      <c r="AA2249" s="51">
        <f t="shared" si="195"/>
        <v>60</v>
      </c>
      <c r="AB2249" s="22"/>
      <c r="AC2249" s="22"/>
      <c r="AD2249" s="22"/>
      <c r="AE2249" s="22"/>
      <c r="AF2249" t="s">
        <v>1185</v>
      </c>
      <c r="AI2249" t="s">
        <v>6126</v>
      </c>
      <c r="AK2249" t="s">
        <v>10594</v>
      </c>
      <c r="AU2249"/>
      <c r="AV2249"/>
      <c r="AW2249"/>
      <c r="AX2249"/>
      <c r="BC2249" s="173"/>
      <c r="BD2249" s="173"/>
      <c r="BE2249" s="173"/>
      <c r="BF2249" s="173"/>
      <c r="BG2249" s="160"/>
      <c r="BH2249" s="160"/>
      <c r="BI2249" s="160"/>
      <c r="BJ2249" s="43">
        <f t="shared" si="196"/>
        <v>0</v>
      </c>
      <c r="BL2249" s="44"/>
      <c r="BM2249" s="44"/>
      <c r="BN2249" s="44"/>
      <c r="BR2249" s="2" t="s">
        <v>10975</v>
      </c>
    </row>
    <row r="2250" spans="1:70" x14ac:dyDescent="0.2">
      <c r="A2250" t="s">
        <v>767</v>
      </c>
      <c r="B2250" t="s">
        <v>10691</v>
      </c>
      <c r="C2250" t="s">
        <v>41</v>
      </c>
      <c r="D2250" t="s">
        <v>42</v>
      </c>
      <c r="E2250" t="s">
        <v>762</v>
      </c>
      <c r="F2250" t="s">
        <v>43</v>
      </c>
      <c r="G2250" s="22">
        <v>32</v>
      </c>
      <c r="H2250" s="134">
        <v>32</v>
      </c>
      <c r="I2250" s="134">
        <v>32</v>
      </c>
      <c r="J2250" s="22"/>
      <c r="K2250" s="90"/>
      <c r="L2250" s="149"/>
      <c r="M2250" s="104"/>
      <c r="N2250" t="s">
        <v>45</v>
      </c>
      <c r="O2250" t="s">
        <v>35</v>
      </c>
      <c r="P2250" t="s">
        <v>36</v>
      </c>
      <c r="Q2250" t="s">
        <v>1150</v>
      </c>
      <c r="U2250" s="2" t="s">
        <v>37</v>
      </c>
      <c r="V2250" t="s">
        <v>10692</v>
      </c>
      <c r="X2250" s="50">
        <v>48</v>
      </c>
      <c r="Y2250" s="90"/>
      <c r="Z2250" s="2">
        <v>2</v>
      </c>
      <c r="AA2250" s="51">
        <f t="shared" si="195"/>
        <v>60</v>
      </c>
      <c r="AB2250" s="22"/>
      <c r="AC2250" s="22"/>
      <c r="AD2250" s="22"/>
      <c r="AE2250" s="22"/>
      <c r="AF2250" t="s">
        <v>1185</v>
      </c>
      <c r="AI2250" t="s">
        <v>6126</v>
      </c>
      <c r="AK2250" t="s">
        <v>98</v>
      </c>
      <c r="AU2250"/>
      <c r="AV2250"/>
      <c r="AW2250"/>
      <c r="AX2250"/>
      <c r="BC2250" s="173"/>
      <c r="BD2250" s="173"/>
      <c r="BE2250" s="173"/>
      <c r="BF2250" s="173"/>
      <c r="BG2250" s="160"/>
      <c r="BH2250" s="160"/>
      <c r="BI2250" s="160"/>
      <c r="BJ2250" s="43">
        <f t="shared" si="196"/>
        <v>0</v>
      </c>
      <c r="BL2250" s="44"/>
      <c r="BM2250" s="44"/>
      <c r="BN2250" s="44"/>
      <c r="BR2250" s="2" t="s">
        <v>10975</v>
      </c>
    </row>
    <row r="2251" spans="1:70" x14ac:dyDescent="0.2">
      <c r="A2251" t="s">
        <v>767</v>
      </c>
      <c r="B2251" t="s">
        <v>10693</v>
      </c>
      <c r="C2251" t="s">
        <v>81</v>
      </c>
      <c r="D2251" t="s">
        <v>72</v>
      </c>
      <c r="E2251" t="s">
        <v>83</v>
      </c>
      <c r="F2251" t="s">
        <v>97</v>
      </c>
      <c r="G2251" s="22">
        <v>48</v>
      </c>
      <c r="H2251" s="134">
        <v>48</v>
      </c>
      <c r="I2251" s="134">
        <v>48</v>
      </c>
      <c r="J2251" s="22"/>
      <c r="K2251" s="149"/>
      <c r="L2251" s="90"/>
      <c r="M2251" s="104"/>
      <c r="N2251" t="s">
        <v>219</v>
      </c>
      <c r="O2251" t="s">
        <v>35</v>
      </c>
      <c r="P2251" t="s">
        <v>36</v>
      </c>
      <c r="Q2251" t="s">
        <v>1097</v>
      </c>
      <c r="U2251" s="2" t="s">
        <v>37</v>
      </c>
      <c r="V2251" t="s">
        <v>10694</v>
      </c>
      <c r="X2251" s="50">
        <v>14</v>
      </c>
      <c r="Y2251" s="90"/>
      <c r="Z2251" s="2">
        <v>1</v>
      </c>
      <c r="AA2251" s="51">
        <f t="shared" si="195"/>
        <v>18</v>
      </c>
      <c r="AB2251" s="22"/>
      <c r="AC2251" s="22"/>
      <c r="AD2251" s="22"/>
      <c r="AE2251" s="22"/>
      <c r="AF2251" t="s">
        <v>1219</v>
      </c>
      <c r="AI2251" t="s">
        <v>10695</v>
      </c>
      <c r="AK2251" t="s">
        <v>779</v>
      </c>
      <c r="AU2251"/>
      <c r="AV2251"/>
      <c r="AW2251"/>
      <c r="AX2251"/>
      <c r="BC2251" s="173"/>
      <c r="BD2251" s="173"/>
      <c r="BE2251" s="173"/>
      <c r="BF2251" s="173"/>
      <c r="BG2251" s="160"/>
      <c r="BH2251" s="160"/>
      <c r="BI2251" s="160"/>
      <c r="BJ2251" s="43">
        <f t="shared" si="196"/>
        <v>0</v>
      </c>
      <c r="BL2251" s="44"/>
      <c r="BM2251" s="44"/>
      <c r="BN2251" s="44"/>
      <c r="BR2251" s="2" t="s">
        <v>10975</v>
      </c>
    </row>
    <row r="2252" spans="1:70" x14ac:dyDescent="0.2">
      <c r="A2252" t="s">
        <v>767</v>
      </c>
      <c r="B2252" t="s">
        <v>10693</v>
      </c>
      <c r="C2252" t="s">
        <v>41</v>
      </c>
      <c r="D2252" t="s">
        <v>72</v>
      </c>
      <c r="E2252" t="s">
        <v>83</v>
      </c>
      <c r="F2252" t="s">
        <v>97</v>
      </c>
      <c r="G2252" s="22">
        <v>48</v>
      </c>
      <c r="H2252" s="134">
        <v>48</v>
      </c>
      <c r="I2252" s="134">
        <v>48</v>
      </c>
      <c r="J2252" s="22"/>
      <c r="K2252" s="149"/>
      <c r="L2252" s="90"/>
      <c r="M2252" s="104"/>
      <c r="N2252" t="s">
        <v>219</v>
      </c>
      <c r="O2252" t="s">
        <v>35</v>
      </c>
      <c r="P2252" t="s">
        <v>36</v>
      </c>
      <c r="Q2252" t="s">
        <v>1097</v>
      </c>
      <c r="U2252" s="2" t="s">
        <v>37</v>
      </c>
      <c r="V2252" t="s">
        <v>10696</v>
      </c>
      <c r="X2252" s="50">
        <v>21</v>
      </c>
      <c r="Y2252" s="90"/>
      <c r="Z2252" s="2">
        <v>1</v>
      </c>
      <c r="AA2252" s="51">
        <f t="shared" si="195"/>
        <v>26</v>
      </c>
      <c r="AB2252" s="22"/>
      <c r="AC2252" s="22"/>
      <c r="AD2252" s="22"/>
      <c r="AE2252" s="22"/>
      <c r="AF2252" t="s">
        <v>1206</v>
      </c>
      <c r="AI2252" t="s">
        <v>10697</v>
      </c>
      <c r="AK2252" t="s">
        <v>938</v>
      </c>
      <c r="AU2252"/>
      <c r="AV2252"/>
      <c r="AW2252"/>
      <c r="AX2252"/>
      <c r="BC2252" s="173"/>
      <c r="BD2252" s="173"/>
      <c r="BE2252" s="173"/>
      <c r="BF2252" s="173"/>
      <c r="BG2252" s="160"/>
      <c r="BH2252" s="160"/>
      <c r="BI2252" s="160"/>
      <c r="BJ2252" s="43">
        <f t="shared" si="196"/>
        <v>0</v>
      </c>
      <c r="BL2252" s="44"/>
      <c r="BM2252" s="44"/>
      <c r="BN2252" s="44"/>
      <c r="BR2252" s="2" t="s">
        <v>10975</v>
      </c>
    </row>
    <row r="2253" spans="1:70" x14ac:dyDescent="0.2">
      <c r="A2253" t="s">
        <v>767</v>
      </c>
      <c r="B2253" t="s">
        <v>10698</v>
      </c>
      <c r="C2253" t="s">
        <v>81</v>
      </c>
      <c r="D2253" t="s">
        <v>72</v>
      </c>
      <c r="E2253" t="s">
        <v>83</v>
      </c>
      <c r="F2253" t="s">
        <v>43</v>
      </c>
      <c r="G2253" s="22">
        <v>32</v>
      </c>
      <c r="H2253" s="134">
        <v>32</v>
      </c>
      <c r="I2253" s="134">
        <v>32</v>
      </c>
      <c r="J2253" s="22"/>
      <c r="K2253" s="90"/>
      <c r="L2253" s="149"/>
      <c r="M2253" s="104"/>
      <c r="N2253" t="s">
        <v>219</v>
      </c>
      <c r="O2253" t="s">
        <v>35</v>
      </c>
      <c r="P2253" t="s">
        <v>36</v>
      </c>
      <c r="Q2253" t="s">
        <v>10622</v>
      </c>
      <c r="U2253" s="2" t="s">
        <v>37</v>
      </c>
      <c r="V2253" t="s">
        <v>10699</v>
      </c>
      <c r="X2253" s="50">
        <v>21</v>
      </c>
      <c r="Y2253" s="90"/>
      <c r="Z2253" s="2">
        <v>1</v>
      </c>
      <c r="AA2253" s="51">
        <f t="shared" si="195"/>
        <v>26</v>
      </c>
      <c r="AB2253" s="22"/>
      <c r="AC2253" s="22"/>
      <c r="AD2253" s="22"/>
      <c r="AE2253" s="22"/>
      <c r="AF2253" t="s">
        <v>1206</v>
      </c>
      <c r="AI2253" t="s">
        <v>10697</v>
      </c>
      <c r="AK2253" t="s">
        <v>938</v>
      </c>
      <c r="AU2253"/>
      <c r="AV2253"/>
      <c r="AW2253"/>
      <c r="AX2253"/>
      <c r="BC2253" s="173"/>
      <c r="BD2253" s="173"/>
      <c r="BE2253" s="173"/>
      <c r="BF2253" s="173"/>
      <c r="BG2253" s="160"/>
      <c r="BH2253" s="160"/>
      <c r="BI2253" s="160"/>
      <c r="BJ2253" s="43">
        <f t="shared" si="196"/>
        <v>0</v>
      </c>
      <c r="BL2253" s="44"/>
      <c r="BM2253" s="44"/>
      <c r="BN2253" s="44"/>
      <c r="BR2253" s="2" t="s">
        <v>10975</v>
      </c>
    </row>
    <row r="2254" spans="1:70" s="61" customFormat="1" x14ac:dyDescent="0.2">
      <c r="A2254" s="61" t="s">
        <v>767</v>
      </c>
      <c r="B2254" s="61" t="s">
        <v>10700</v>
      </c>
      <c r="C2254" s="61" t="s">
        <v>81</v>
      </c>
      <c r="D2254" t="s">
        <v>72</v>
      </c>
      <c r="E2254" t="s">
        <v>83</v>
      </c>
      <c r="F2254" t="s">
        <v>97</v>
      </c>
      <c r="G2254" s="62">
        <v>48</v>
      </c>
      <c r="H2254" s="135">
        <v>48</v>
      </c>
      <c r="I2254" s="135">
        <v>48</v>
      </c>
      <c r="J2254" s="62"/>
      <c r="K2254" s="91"/>
      <c r="L2254" s="91"/>
      <c r="M2254" s="78"/>
      <c r="N2254" s="61" t="s">
        <v>219</v>
      </c>
      <c r="O2254" s="61" t="s">
        <v>35</v>
      </c>
      <c r="P2254" s="61" t="s">
        <v>36</v>
      </c>
      <c r="Q2254" s="61" t="s">
        <v>1209</v>
      </c>
      <c r="S2254"/>
      <c r="T2254"/>
      <c r="U2254" s="63" t="s">
        <v>37</v>
      </c>
      <c r="V2254" s="61" t="s">
        <v>10701</v>
      </c>
      <c r="W2254"/>
      <c r="X2254" s="62">
        <v>21</v>
      </c>
      <c r="Y2254" s="90"/>
      <c r="Z2254" s="63">
        <v>1</v>
      </c>
      <c r="AA2254" s="62">
        <f t="shared" si="195"/>
        <v>26</v>
      </c>
      <c r="AB2254" s="62"/>
      <c r="AC2254" s="62"/>
      <c r="AD2254" s="62"/>
      <c r="AE2254" s="62"/>
      <c r="AF2254" s="61" t="s">
        <v>1206</v>
      </c>
      <c r="AG2254"/>
      <c r="AH2254"/>
      <c r="AI2254" s="61" t="s">
        <v>10697</v>
      </c>
      <c r="AJ2254"/>
      <c r="AK2254" t="s">
        <v>938</v>
      </c>
      <c r="AL2254"/>
      <c r="AM2254"/>
      <c r="AN2254"/>
      <c r="AO2254"/>
      <c r="AP2254"/>
      <c r="AQ2254"/>
      <c r="AR2254"/>
      <c r="AY2254" s="65"/>
      <c r="AZ2254" s="65"/>
      <c r="BA2254" s="65"/>
      <c r="BB2254" s="65"/>
      <c r="BC2254" s="173"/>
      <c r="BD2254" s="173"/>
      <c r="BE2254" s="173"/>
      <c r="BF2254" s="173"/>
      <c r="BG2254" s="169"/>
      <c r="BH2254" s="169"/>
      <c r="BI2254" s="170"/>
      <c r="BJ2254" s="43">
        <f t="shared" si="196"/>
        <v>0</v>
      </c>
      <c r="BK2254" s="65"/>
      <c r="BL2254" s="66"/>
      <c r="BM2254" s="66"/>
      <c r="BN2254" s="66"/>
      <c r="BO2254" s="68" t="s">
        <v>7810</v>
      </c>
      <c r="BP2254" s="63"/>
      <c r="BR2254" s="2" t="s">
        <v>10975</v>
      </c>
    </row>
    <row r="2255" spans="1:70" x14ac:dyDescent="0.2">
      <c r="A2255" t="s">
        <v>767</v>
      </c>
      <c r="B2255" t="s">
        <v>10702</v>
      </c>
      <c r="C2255" t="s">
        <v>81</v>
      </c>
      <c r="D2255" t="s">
        <v>72</v>
      </c>
      <c r="E2255" t="s">
        <v>83</v>
      </c>
      <c r="F2255" t="s">
        <v>97</v>
      </c>
      <c r="G2255" s="22">
        <v>48</v>
      </c>
      <c r="H2255" s="134">
        <v>48</v>
      </c>
      <c r="I2255" s="134">
        <v>48</v>
      </c>
      <c r="J2255" s="22"/>
      <c r="K2255" s="149"/>
      <c r="L2255" s="90"/>
      <c r="M2255" s="104"/>
      <c r="N2255" t="s">
        <v>219</v>
      </c>
      <c r="O2255" t="s">
        <v>35</v>
      </c>
      <c r="P2255" t="s">
        <v>36</v>
      </c>
      <c r="Q2255" t="s">
        <v>1222</v>
      </c>
      <c r="U2255" s="2" t="s">
        <v>37</v>
      </c>
      <c r="V2255" t="s">
        <v>10703</v>
      </c>
      <c r="X2255" s="50">
        <v>14</v>
      </c>
      <c r="Y2255" s="90"/>
      <c r="Z2255" s="2">
        <v>1</v>
      </c>
      <c r="AA2255" s="51">
        <f t="shared" si="195"/>
        <v>18</v>
      </c>
      <c r="AB2255" s="22"/>
      <c r="AC2255" s="22"/>
      <c r="AD2255" s="22"/>
      <c r="AE2255" s="22"/>
      <c r="AF2255" t="s">
        <v>1219</v>
      </c>
      <c r="AI2255" t="s">
        <v>10695</v>
      </c>
      <c r="AK2255" t="s">
        <v>779</v>
      </c>
      <c r="AU2255"/>
      <c r="AV2255"/>
      <c r="AW2255"/>
      <c r="AX2255"/>
      <c r="BC2255" s="173"/>
      <c r="BD2255" s="173"/>
      <c r="BE2255" s="173"/>
      <c r="BF2255" s="173"/>
      <c r="BG2255" s="160"/>
      <c r="BH2255" s="160"/>
      <c r="BI2255" s="160"/>
      <c r="BJ2255" s="43">
        <f t="shared" si="196"/>
        <v>0</v>
      </c>
      <c r="BL2255" s="44"/>
      <c r="BM2255" s="44"/>
      <c r="BN2255" s="44"/>
      <c r="BR2255" s="2" t="s">
        <v>10975</v>
      </c>
    </row>
    <row r="2256" spans="1:70" x14ac:dyDescent="0.2">
      <c r="A2256" t="s">
        <v>767</v>
      </c>
      <c r="B2256" t="s">
        <v>10702</v>
      </c>
      <c r="C2256" t="s">
        <v>81</v>
      </c>
      <c r="D2256" t="s">
        <v>72</v>
      </c>
      <c r="E2256" t="s">
        <v>83</v>
      </c>
      <c r="F2256" t="s">
        <v>97</v>
      </c>
      <c r="G2256" s="22">
        <v>48</v>
      </c>
      <c r="H2256" s="134">
        <v>48</v>
      </c>
      <c r="I2256" s="134">
        <v>48</v>
      </c>
      <c r="J2256" s="22"/>
      <c r="K2256" s="149"/>
      <c r="L2256" s="90"/>
      <c r="M2256" s="104"/>
      <c r="N2256" t="s">
        <v>219</v>
      </c>
      <c r="O2256" t="s">
        <v>35</v>
      </c>
      <c r="P2256" t="s">
        <v>36</v>
      </c>
      <c r="Q2256" t="s">
        <v>1243</v>
      </c>
      <c r="U2256" s="2" t="s">
        <v>37</v>
      </c>
      <c r="V2256" t="s">
        <v>10704</v>
      </c>
      <c r="X2256" s="50">
        <v>21</v>
      </c>
      <c r="Y2256" s="90"/>
      <c r="Z2256" s="2">
        <v>1</v>
      </c>
      <c r="AA2256" s="51">
        <f t="shared" si="195"/>
        <v>26</v>
      </c>
      <c r="AB2256" s="22"/>
      <c r="AC2256" s="22"/>
      <c r="AD2256" s="22"/>
      <c r="AE2256" s="22"/>
      <c r="AF2256" t="s">
        <v>1206</v>
      </c>
      <c r="AI2256" t="s">
        <v>10697</v>
      </c>
      <c r="AK2256" t="s">
        <v>938</v>
      </c>
      <c r="AU2256"/>
      <c r="AV2256"/>
      <c r="AW2256"/>
      <c r="AX2256"/>
      <c r="BC2256" s="173"/>
      <c r="BD2256" s="173"/>
      <c r="BE2256" s="173"/>
      <c r="BF2256" s="173"/>
      <c r="BG2256" s="160"/>
      <c r="BH2256" s="160"/>
      <c r="BI2256" s="160"/>
      <c r="BJ2256" s="43">
        <f t="shared" si="196"/>
        <v>0</v>
      </c>
      <c r="BL2256" s="44"/>
      <c r="BM2256" s="44"/>
      <c r="BN2256" s="44"/>
      <c r="BR2256" s="2" t="s">
        <v>10975</v>
      </c>
    </row>
    <row r="2257" spans="1:70" x14ac:dyDescent="0.2">
      <c r="A2257" t="s">
        <v>767</v>
      </c>
      <c r="B2257" t="s">
        <v>1217</v>
      </c>
      <c r="C2257" t="s">
        <v>81</v>
      </c>
      <c r="D2257" t="s">
        <v>72</v>
      </c>
      <c r="E2257" t="s">
        <v>762</v>
      </c>
      <c r="F2257" t="s">
        <v>335</v>
      </c>
      <c r="G2257" s="22">
        <v>64</v>
      </c>
      <c r="H2257" s="134">
        <v>64</v>
      </c>
      <c r="I2257" s="134">
        <v>64</v>
      </c>
      <c r="J2257" s="22"/>
      <c r="K2257" s="149"/>
      <c r="L2257" s="90"/>
      <c r="M2257" s="104"/>
      <c r="N2257" t="s">
        <v>51</v>
      </c>
      <c r="O2257" t="s">
        <v>35</v>
      </c>
      <c r="P2257" t="s">
        <v>89</v>
      </c>
      <c r="Q2257" t="s">
        <v>1222</v>
      </c>
      <c r="U2257" s="2" t="s">
        <v>37</v>
      </c>
      <c r="V2257" t="s">
        <v>1218</v>
      </c>
      <c r="X2257" s="50">
        <v>18</v>
      </c>
      <c r="Y2257" s="90"/>
      <c r="Z2257" s="2">
        <v>1</v>
      </c>
      <c r="AA2257" s="51">
        <f t="shared" si="195"/>
        <v>23</v>
      </c>
      <c r="AB2257" s="22"/>
      <c r="AC2257" s="22"/>
      <c r="AD2257" s="22"/>
      <c r="AE2257" s="22"/>
      <c r="AF2257" t="s">
        <v>1224</v>
      </c>
      <c r="AI2257" t="s">
        <v>10611</v>
      </c>
      <c r="AK2257" t="s">
        <v>1187</v>
      </c>
      <c r="AU2257"/>
      <c r="AV2257"/>
      <c r="AW2257"/>
      <c r="AX2257"/>
      <c r="BC2257" s="173"/>
      <c r="BD2257" s="173"/>
      <c r="BE2257" s="173"/>
      <c r="BF2257" s="173"/>
      <c r="BG2257" s="160"/>
      <c r="BH2257" s="160"/>
      <c r="BI2257" s="160"/>
      <c r="BJ2257" s="43">
        <f t="shared" si="196"/>
        <v>0</v>
      </c>
      <c r="BL2257" s="44"/>
      <c r="BM2257" s="44"/>
      <c r="BN2257" s="44"/>
      <c r="BR2257" s="2" t="s">
        <v>10975</v>
      </c>
    </row>
    <row r="2258" spans="1:70" x14ac:dyDescent="0.2">
      <c r="A2258" t="s">
        <v>767</v>
      </c>
      <c r="B2258" t="s">
        <v>10705</v>
      </c>
      <c r="C2258" t="s">
        <v>81</v>
      </c>
      <c r="D2258" t="s">
        <v>72</v>
      </c>
      <c r="E2258" t="s">
        <v>762</v>
      </c>
      <c r="F2258" t="s">
        <v>335</v>
      </c>
      <c r="G2258" s="22">
        <v>64</v>
      </c>
      <c r="H2258" s="134">
        <v>64</v>
      </c>
      <c r="I2258" s="134">
        <v>64</v>
      </c>
      <c r="J2258" s="22"/>
      <c r="K2258" s="149"/>
      <c r="L2258" s="90"/>
      <c r="M2258" s="104"/>
      <c r="N2258" t="s">
        <v>51</v>
      </c>
      <c r="O2258" t="s">
        <v>35</v>
      </c>
      <c r="P2258" t="s">
        <v>36</v>
      </c>
      <c r="Q2258" t="s">
        <v>10706</v>
      </c>
      <c r="U2258" s="2" t="s">
        <v>37</v>
      </c>
      <c r="V2258" t="s">
        <v>10707</v>
      </c>
      <c r="X2258" s="50">
        <v>18</v>
      </c>
      <c r="Y2258" s="90"/>
      <c r="Z2258" s="2">
        <v>1</v>
      </c>
      <c r="AA2258" s="51">
        <f t="shared" si="195"/>
        <v>23</v>
      </c>
      <c r="AB2258" s="22"/>
      <c r="AC2258" s="22"/>
      <c r="AD2258" s="22"/>
      <c r="AE2258" s="22"/>
      <c r="AF2258" t="s">
        <v>1224</v>
      </c>
      <c r="AI2258" t="s">
        <v>10611</v>
      </c>
      <c r="AK2258" t="s">
        <v>1187</v>
      </c>
      <c r="AU2258"/>
      <c r="AV2258"/>
      <c r="AW2258"/>
      <c r="AX2258"/>
      <c r="BC2258" s="173"/>
      <c r="BD2258" s="173"/>
      <c r="BE2258" s="173"/>
      <c r="BF2258" s="173"/>
      <c r="BG2258" s="160"/>
      <c r="BH2258" s="160"/>
      <c r="BI2258" s="160"/>
      <c r="BJ2258" s="43">
        <f t="shared" si="196"/>
        <v>0</v>
      </c>
      <c r="BL2258" s="44"/>
      <c r="BM2258" s="44"/>
      <c r="BN2258" s="44"/>
      <c r="BR2258" s="2" t="s">
        <v>10975</v>
      </c>
    </row>
    <row r="2259" spans="1:70" s="61" customFormat="1" x14ac:dyDescent="0.2">
      <c r="A2259" s="61" t="s">
        <v>767</v>
      </c>
      <c r="B2259" s="61" t="s">
        <v>10708</v>
      </c>
      <c r="C2259" s="61" t="s">
        <v>81</v>
      </c>
      <c r="D2259" s="61" t="s">
        <v>72</v>
      </c>
      <c r="E2259" s="61" t="s">
        <v>762</v>
      </c>
      <c r="F2259" s="61" t="s">
        <v>86</v>
      </c>
      <c r="G2259" s="62">
        <v>80</v>
      </c>
      <c r="H2259" s="135">
        <v>40</v>
      </c>
      <c r="I2259" s="135">
        <v>40</v>
      </c>
      <c r="J2259" s="62"/>
      <c r="K2259" s="152"/>
      <c r="L2259" s="91"/>
      <c r="M2259" s="105"/>
      <c r="N2259" s="61" t="s">
        <v>51</v>
      </c>
      <c r="O2259" s="61" t="s">
        <v>35</v>
      </c>
      <c r="P2259" s="61" t="s">
        <v>36</v>
      </c>
      <c r="Q2259" s="138" t="s">
        <v>1209</v>
      </c>
      <c r="U2259" s="63" t="s">
        <v>37</v>
      </c>
      <c r="V2259" s="61" t="s">
        <v>10709</v>
      </c>
      <c r="X2259" s="62">
        <v>18</v>
      </c>
      <c r="Y2259" s="90"/>
      <c r="Z2259" s="63">
        <v>1</v>
      </c>
      <c r="AA2259" s="62">
        <f t="shared" si="195"/>
        <v>23</v>
      </c>
      <c r="AB2259" s="62"/>
      <c r="AC2259" s="62"/>
      <c r="AD2259" s="62"/>
      <c r="AE2259" s="62"/>
      <c r="AF2259" s="61" t="s">
        <v>1224</v>
      </c>
      <c r="AI2259" s="61" t="s">
        <v>10611</v>
      </c>
      <c r="AK2259" s="61" t="s">
        <v>1187</v>
      </c>
      <c r="AY2259" s="65"/>
      <c r="AZ2259" s="65"/>
      <c r="BA2259" s="65"/>
      <c r="BB2259" s="65"/>
      <c r="BC2259" s="173"/>
      <c r="BD2259" s="173"/>
      <c r="BE2259" s="173"/>
      <c r="BF2259" s="173"/>
      <c r="BG2259" s="169"/>
      <c r="BH2259" s="169"/>
      <c r="BI2259" s="170"/>
      <c r="BJ2259" s="43">
        <f t="shared" si="196"/>
        <v>0</v>
      </c>
      <c r="BK2259" s="65"/>
      <c r="BL2259" s="66"/>
      <c r="BM2259" s="66"/>
      <c r="BN2259" s="66"/>
      <c r="BO2259" s="143" t="s">
        <v>7810</v>
      </c>
      <c r="BP2259" s="63"/>
      <c r="BR2259" s="2" t="s">
        <v>10975</v>
      </c>
    </row>
    <row r="2260" spans="1:70" s="71" customFormat="1" x14ac:dyDescent="0.2">
      <c r="A2260" s="126" t="s">
        <v>767</v>
      </c>
      <c r="B2260" s="126" t="s">
        <v>10708</v>
      </c>
      <c r="C2260" s="126" t="s">
        <v>81</v>
      </c>
      <c r="D2260" s="126" t="s">
        <v>72</v>
      </c>
      <c r="E2260" s="126" t="s">
        <v>762</v>
      </c>
      <c r="F2260" s="126" t="s">
        <v>86</v>
      </c>
      <c r="G2260" s="128">
        <v>80</v>
      </c>
      <c r="H2260" s="161">
        <v>40</v>
      </c>
      <c r="I2260" s="161">
        <v>40</v>
      </c>
      <c r="J2260" s="128"/>
      <c r="K2260" s="150"/>
      <c r="L2260" s="153"/>
      <c r="M2260" s="130"/>
      <c r="N2260" s="126" t="s">
        <v>51</v>
      </c>
      <c r="O2260" s="126" t="s">
        <v>35</v>
      </c>
      <c r="P2260" s="126" t="s">
        <v>36</v>
      </c>
      <c r="Q2260" s="126" t="s">
        <v>10710</v>
      </c>
      <c r="R2260" s="126"/>
      <c r="S2260" s="126"/>
      <c r="T2260" s="126"/>
      <c r="U2260" s="130" t="s">
        <v>37</v>
      </c>
      <c r="V2260" s="126" t="s">
        <v>10709</v>
      </c>
      <c r="W2260" s="126"/>
      <c r="X2260" s="128">
        <v>18</v>
      </c>
      <c r="Y2260" s="90"/>
      <c r="Z2260" s="130">
        <v>1</v>
      </c>
      <c r="AA2260" s="128">
        <f t="shared" si="195"/>
        <v>23</v>
      </c>
      <c r="AB2260" s="128"/>
      <c r="AC2260" s="128"/>
      <c r="AD2260" s="128"/>
      <c r="AE2260" s="128"/>
      <c r="AF2260" s="126" t="s">
        <v>1224</v>
      </c>
      <c r="AG2260" s="126"/>
      <c r="AH2260" s="126"/>
      <c r="AI2260" s="126" t="s">
        <v>10611</v>
      </c>
      <c r="AJ2260" s="126"/>
      <c r="AK2260" s="126" t="s">
        <v>1187</v>
      </c>
      <c r="AL2260" s="126"/>
      <c r="AM2260" s="126"/>
      <c r="AN2260" s="126"/>
      <c r="AO2260" s="126"/>
      <c r="AP2260" s="126"/>
      <c r="AQ2260" s="126"/>
      <c r="AR2260" s="126"/>
      <c r="AS2260" s="126"/>
      <c r="AT2260" s="126"/>
      <c r="AU2260" s="126"/>
      <c r="AV2260" s="126"/>
      <c r="AW2260" s="126"/>
      <c r="AX2260" s="126"/>
      <c r="AY2260" s="131"/>
      <c r="AZ2260" s="131"/>
      <c r="BA2260" s="131"/>
      <c r="BB2260" s="131"/>
      <c r="BC2260" s="173"/>
      <c r="BD2260" s="173"/>
      <c r="BE2260" s="173"/>
      <c r="BF2260" s="173"/>
      <c r="BG2260" s="131"/>
      <c r="BH2260" s="131"/>
      <c r="BI2260" s="160"/>
      <c r="BJ2260" s="160">
        <f t="shared" si="196"/>
        <v>0</v>
      </c>
      <c r="BK2260" s="131"/>
      <c r="BL2260" s="132"/>
      <c r="BM2260" s="132"/>
      <c r="BN2260" s="132"/>
      <c r="BO2260" s="157"/>
      <c r="BP2260" s="130"/>
      <c r="BQ2260" s="126"/>
      <c r="BR2260" s="2" t="s">
        <v>10975</v>
      </c>
    </row>
    <row r="2261" spans="1:70" s="61" customFormat="1" x14ac:dyDescent="0.2">
      <c r="A2261" s="61" t="s">
        <v>767</v>
      </c>
      <c r="B2261" s="61" t="s">
        <v>10711</v>
      </c>
      <c r="C2261" s="61" t="s">
        <v>81</v>
      </c>
      <c r="D2261" t="s">
        <v>72</v>
      </c>
      <c r="E2261" t="s">
        <v>83</v>
      </c>
      <c r="F2261" t="s">
        <v>97</v>
      </c>
      <c r="G2261" s="62">
        <v>48</v>
      </c>
      <c r="H2261" s="135">
        <v>48</v>
      </c>
      <c r="I2261" s="135">
        <v>48</v>
      </c>
      <c r="J2261" s="62"/>
      <c r="K2261" s="91"/>
      <c r="L2261" s="91"/>
      <c r="M2261" s="78"/>
      <c r="N2261" s="61" t="s">
        <v>219</v>
      </c>
      <c r="O2261" s="61" t="s">
        <v>35</v>
      </c>
      <c r="P2261" s="61" t="s">
        <v>36</v>
      </c>
      <c r="Q2261" s="61" t="s">
        <v>1240</v>
      </c>
      <c r="S2261"/>
      <c r="T2261"/>
      <c r="U2261" s="63" t="s">
        <v>37</v>
      </c>
      <c r="V2261" s="61" t="s">
        <v>10712</v>
      </c>
      <c r="W2261"/>
      <c r="X2261" s="62">
        <v>14</v>
      </c>
      <c r="Y2261" s="90"/>
      <c r="Z2261" s="63">
        <v>1</v>
      </c>
      <c r="AA2261" s="62">
        <f t="shared" si="195"/>
        <v>18</v>
      </c>
      <c r="AB2261" s="62"/>
      <c r="AC2261" s="62"/>
      <c r="AD2261" s="62"/>
      <c r="AE2261" s="62"/>
      <c r="AF2261" s="61" t="s">
        <v>1219</v>
      </c>
      <c r="AG2261"/>
      <c r="AH2261"/>
      <c r="AI2261" s="61" t="s">
        <v>10695</v>
      </c>
      <c r="AJ2261"/>
      <c r="AK2261" t="s">
        <v>779</v>
      </c>
      <c r="AL2261"/>
      <c r="AM2261"/>
      <c r="AN2261"/>
      <c r="AO2261"/>
      <c r="AP2261"/>
      <c r="AQ2261"/>
      <c r="AR2261"/>
      <c r="AY2261" s="65"/>
      <c r="AZ2261" s="65"/>
      <c r="BA2261" s="65"/>
      <c r="BB2261" s="65"/>
      <c r="BC2261" s="173"/>
      <c r="BD2261" s="173"/>
      <c r="BE2261" s="173"/>
      <c r="BF2261" s="173"/>
      <c r="BG2261" s="169"/>
      <c r="BH2261" s="169"/>
      <c r="BI2261" s="170"/>
      <c r="BJ2261" s="43">
        <f t="shared" si="196"/>
        <v>0</v>
      </c>
      <c r="BK2261" s="65"/>
      <c r="BL2261" s="66"/>
      <c r="BM2261" s="66"/>
      <c r="BN2261" s="66"/>
      <c r="BO2261" s="68" t="s">
        <v>7810</v>
      </c>
      <c r="BP2261" s="63"/>
      <c r="BR2261" s="2" t="s">
        <v>10975</v>
      </c>
    </row>
    <row r="2262" spans="1:70" x14ac:dyDescent="0.2">
      <c r="A2262" t="s">
        <v>767</v>
      </c>
      <c r="B2262" t="s">
        <v>10713</v>
      </c>
      <c r="C2262" t="s">
        <v>81</v>
      </c>
      <c r="D2262" t="s">
        <v>72</v>
      </c>
      <c r="E2262" t="s">
        <v>83</v>
      </c>
      <c r="F2262" t="s">
        <v>97</v>
      </c>
      <c r="G2262" s="22">
        <v>48</v>
      </c>
      <c r="H2262" s="134">
        <v>48</v>
      </c>
      <c r="I2262" s="134">
        <v>48</v>
      </c>
      <c r="J2262" s="22"/>
      <c r="K2262" s="149"/>
      <c r="L2262" s="90"/>
      <c r="M2262" s="104"/>
      <c r="N2262" t="s">
        <v>219</v>
      </c>
      <c r="O2262" t="s">
        <v>35</v>
      </c>
      <c r="P2262" t="s">
        <v>36</v>
      </c>
      <c r="Q2262" t="s">
        <v>1198</v>
      </c>
      <c r="U2262" s="2" t="s">
        <v>37</v>
      </c>
      <c r="V2262" t="s">
        <v>10714</v>
      </c>
      <c r="X2262" s="50">
        <v>14</v>
      </c>
      <c r="Y2262" s="90"/>
      <c r="Z2262" s="2">
        <v>1</v>
      </c>
      <c r="AA2262" s="51">
        <f t="shared" si="195"/>
        <v>18</v>
      </c>
      <c r="AB2262" s="22"/>
      <c r="AC2262" s="22"/>
      <c r="AD2262" s="22"/>
      <c r="AE2262" s="22"/>
      <c r="AF2262" t="s">
        <v>1219</v>
      </c>
      <c r="AI2262" t="s">
        <v>10695</v>
      </c>
      <c r="AK2262" t="s">
        <v>779</v>
      </c>
      <c r="AU2262"/>
      <c r="AV2262"/>
      <c r="AW2262"/>
      <c r="AX2262"/>
      <c r="BC2262" s="173"/>
      <c r="BD2262" s="173"/>
      <c r="BE2262" s="173"/>
      <c r="BF2262" s="173"/>
      <c r="BG2262" s="160"/>
      <c r="BH2262" s="160"/>
      <c r="BI2262" s="160"/>
      <c r="BJ2262" s="43">
        <f t="shared" si="196"/>
        <v>0</v>
      </c>
      <c r="BL2262" s="44"/>
      <c r="BM2262" s="44"/>
      <c r="BN2262" s="44"/>
      <c r="BR2262" s="2" t="s">
        <v>10975</v>
      </c>
    </row>
    <row r="2263" spans="1:70" s="61" customFormat="1" x14ac:dyDescent="0.2">
      <c r="A2263" t="s">
        <v>767</v>
      </c>
      <c r="B2263" t="s">
        <v>10715</v>
      </c>
      <c r="C2263" t="s">
        <v>81</v>
      </c>
      <c r="D2263" t="s">
        <v>72</v>
      </c>
      <c r="E2263" t="s">
        <v>762</v>
      </c>
      <c r="F2263" t="s">
        <v>97</v>
      </c>
      <c r="G2263" s="22">
        <v>48</v>
      </c>
      <c r="H2263" s="134">
        <v>48</v>
      </c>
      <c r="I2263" s="134">
        <v>48</v>
      </c>
      <c r="J2263" s="22"/>
      <c r="K2263" s="149"/>
      <c r="L2263" s="90"/>
      <c r="M2263" s="104"/>
      <c r="N2263" t="s">
        <v>51</v>
      </c>
      <c r="O2263" t="s">
        <v>35</v>
      </c>
      <c r="P2263" t="s">
        <v>36</v>
      </c>
      <c r="Q2263" t="s">
        <v>1215</v>
      </c>
      <c r="R2263"/>
      <c r="S2263"/>
      <c r="T2263"/>
      <c r="U2263" s="2" t="s">
        <v>37</v>
      </c>
      <c r="V2263" t="s">
        <v>10716</v>
      </c>
      <c r="W2263"/>
      <c r="X2263" s="50">
        <v>15</v>
      </c>
      <c r="Y2263" s="90"/>
      <c r="Z2263" s="2">
        <v>1</v>
      </c>
      <c r="AA2263" s="51">
        <f t="shared" si="195"/>
        <v>19</v>
      </c>
      <c r="AB2263" s="22"/>
      <c r="AC2263" s="22"/>
      <c r="AD2263" s="22"/>
      <c r="AE2263" s="22"/>
      <c r="AF2263" t="s">
        <v>1245</v>
      </c>
      <c r="AG2263"/>
      <c r="AH2263"/>
      <c r="AI2263" t="s">
        <v>10611</v>
      </c>
      <c r="AJ2263"/>
      <c r="AK2263" t="s">
        <v>1187</v>
      </c>
      <c r="AL2263"/>
      <c r="AM2263"/>
      <c r="AN2263"/>
      <c r="AO2263"/>
      <c r="AP2263"/>
      <c r="AQ2263"/>
      <c r="AR2263"/>
      <c r="AS2263"/>
      <c r="AT2263"/>
      <c r="AU2263"/>
      <c r="AV2263"/>
      <c r="AW2263"/>
      <c r="AX2263"/>
      <c r="AY2263" s="43"/>
      <c r="AZ2263" s="43"/>
      <c r="BA2263" s="43"/>
      <c r="BB2263" s="43"/>
      <c r="BC2263" s="173"/>
      <c r="BD2263" s="173"/>
      <c r="BE2263" s="173"/>
      <c r="BF2263" s="173"/>
      <c r="BG2263" s="160"/>
      <c r="BH2263" s="160"/>
      <c r="BI2263" s="160"/>
      <c r="BJ2263" s="43">
        <f t="shared" si="196"/>
        <v>0</v>
      </c>
      <c r="BK2263" s="43"/>
      <c r="BL2263" s="44"/>
      <c r="BM2263" s="44"/>
      <c r="BN2263" s="44"/>
      <c r="BO2263" s="2"/>
      <c r="BP2263" s="2"/>
      <c r="BQ2263"/>
      <c r="BR2263" s="2" t="s">
        <v>10975</v>
      </c>
    </row>
    <row r="2264" spans="1:70" x14ac:dyDescent="0.2">
      <c r="A2264" t="s">
        <v>767</v>
      </c>
      <c r="B2264" t="s">
        <v>10717</v>
      </c>
      <c r="C2264" t="s">
        <v>81</v>
      </c>
      <c r="D2264" t="s">
        <v>72</v>
      </c>
      <c r="E2264" t="s">
        <v>762</v>
      </c>
      <c r="F2264" t="s">
        <v>335</v>
      </c>
      <c r="G2264" s="22">
        <v>64</v>
      </c>
      <c r="H2264" s="134">
        <v>64</v>
      </c>
      <c r="I2264" s="134">
        <v>64</v>
      </c>
      <c r="J2264" s="22"/>
      <c r="K2264" s="149"/>
      <c r="L2264" s="90"/>
      <c r="M2264" s="104"/>
      <c r="N2264" t="s">
        <v>51</v>
      </c>
      <c r="O2264" t="s">
        <v>35</v>
      </c>
      <c r="P2264" t="s">
        <v>36</v>
      </c>
      <c r="Q2264" t="s">
        <v>1074</v>
      </c>
      <c r="R2264" t="s">
        <v>1222</v>
      </c>
      <c r="U2264" s="2" t="s">
        <v>37</v>
      </c>
      <c r="V2264" t="s">
        <v>10718</v>
      </c>
      <c r="X2264" s="50">
        <v>15</v>
      </c>
      <c r="Y2264" s="90"/>
      <c r="Z2264" s="2">
        <v>1</v>
      </c>
      <c r="AA2264" s="51">
        <f t="shared" si="195"/>
        <v>19</v>
      </c>
      <c r="AB2264" s="22"/>
      <c r="AC2264" s="22"/>
      <c r="AD2264" s="22"/>
      <c r="AE2264" s="22"/>
      <c r="AF2264" t="s">
        <v>1245</v>
      </c>
      <c r="AI2264" t="s">
        <v>10611</v>
      </c>
      <c r="AK2264" t="s">
        <v>1187</v>
      </c>
      <c r="AU2264"/>
      <c r="AV2264"/>
      <c r="AW2264"/>
      <c r="AX2264"/>
      <c r="BC2264" s="173"/>
      <c r="BD2264" s="173"/>
      <c r="BE2264" s="173"/>
      <c r="BF2264" s="173"/>
      <c r="BG2264" s="160"/>
      <c r="BH2264" s="160"/>
      <c r="BI2264" s="160"/>
      <c r="BJ2264" s="43">
        <f t="shared" si="196"/>
        <v>0</v>
      </c>
      <c r="BL2264" s="44"/>
      <c r="BM2264" s="44"/>
      <c r="BN2264" s="44"/>
      <c r="BR2264" s="2" t="s">
        <v>10975</v>
      </c>
    </row>
    <row r="2265" spans="1:70" x14ac:dyDescent="0.2">
      <c r="A2265" t="s">
        <v>767</v>
      </c>
      <c r="B2265" t="s">
        <v>10719</v>
      </c>
      <c r="C2265" t="s">
        <v>81</v>
      </c>
      <c r="D2265" t="s">
        <v>72</v>
      </c>
      <c r="E2265" t="s">
        <v>762</v>
      </c>
      <c r="F2265" t="s">
        <v>335</v>
      </c>
      <c r="G2265" s="22">
        <v>64</v>
      </c>
      <c r="H2265" s="134">
        <v>64</v>
      </c>
      <c r="I2265" s="134">
        <v>64</v>
      </c>
      <c r="J2265" s="22"/>
      <c r="K2265" s="149"/>
      <c r="L2265" s="90"/>
      <c r="M2265" s="104"/>
      <c r="N2265" t="s">
        <v>51</v>
      </c>
      <c r="O2265" t="s">
        <v>35</v>
      </c>
      <c r="P2265" t="s">
        <v>36</v>
      </c>
      <c r="Q2265" t="s">
        <v>1215</v>
      </c>
      <c r="U2265" s="2" t="s">
        <v>37</v>
      </c>
      <c r="V2265" t="s">
        <v>10720</v>
      </c>
      <c r="X2265" s="50">
        <v>15</v>
      </c>
      <c r="Y2265" s="90"/>
      <c r="Z2265" s="2">
        <v>1</v>
      </c>
      <c r="AA2265" s="51">
        <f t="shared" si="195"/>
        <v>19</v>
      </c>
      <c r="AB2265" s="22"/>
      <c r="AC2265" s="22"/>
      <c r="AD2265" s="22"/>
      <c r="AE2265" s="22"/>
      <c r="AF2265" t="s">
        <v>1245</v>
      </c>
      <c r="AI2265" t="s">
        <v>10611</v>
      </c>
      <c r="AK2265" t="s">
        <v>1187</v>
      </c>
      <c r="AU2265"/>
      <c r="AV2265"/>
      <c r="AW2265"/>
      <c r="AX2265"/>
      <c r="BC2265" s="173"/>
      <c r="BD2265" s="173"/>
      <c r="BE2265" s="173"/>
      <c r="BF2265" s="173"/>
      <c r="BG2265" s="160"/>
      <c r="BH2265" s="160"/>
      <c r="BI2265" s="160"/>
      <c r="BJ2265" s="43">
        <f t="shared" si="196"/>
        <v>0</v>
      </c>
      <c r="BL2265" s="44"/>
      <c r="BM2265" s="44"/>
      <c r="BN2265" s="44"/>
      <c r="BR2265" s="2" t="s">
        <v>10975</v>
      </c>
    </row>
    <row r="2266" spans="1:70" x14ac:dyDescent="0.2">
      <c r="A2266" t="s">
        <v>767</v>
      </c>
      <c r="B2266" t="s">
        <v>1248</v>
      </c>
      <c r="C2266" t="s">
        <v>81</v>
      </c>
      <c r="D2266" t="s">
        <v>72</v>
      </c>
      <c r="E2266" t="s">
        <v>83</v>
      </c>
      <c r="F2266" t="s">
        <v>43</v>
      </c>
      <c r="G2266" s="22">
        <v>32</v>
      </c>
      <c r="H2266" s="134">
        <v>32</v>
      </c>
      <c r="I2266" s="134">
        <v>32</v>
      </c>
      <c r="J2266" s="22"/>
      <c r="K2266" s="90"/>
      <c r="L2266" s="90"/>
      <c r="M2266" s="104"/>
      <c r="N2266" t="s">
        <v>45</v>
      </c>
      <c r="O2266" t="s">
        <v>35</v>
      </c>
      <c r="P2266" t="s">
        <v>89</v>
      </c>
      <c r="Q2266" t="s">
        <v>1249</v>
      </c>
      <c r="U2266" s="2" t="s">
        <v>37</v>
      </c>
      <c r="V2266" t="s">
        <v>1250</v>
      </c>
      <c r="X2266" s="50">
        <v>92</v>
      </c>
      <c r="Y2266" s="90"/>
      <c r="Z2266" s="2">
        <v>4</v>
      </c>
      <c r="AA2266" s="51">
        <f t="shared" si="195"/>
        <v>92</v>
      </c>
      <c r="AB2266" s="22"/>
      <c r="AC2266" s="22"/>
      <c r="AD2266" s="22"/>
      <c r="AE2266" s="46" t="s">
        <v>10721</v>
      </c>
      <c r="AF2266" t="s">
        <v>10722</v>
      </c>
      <c r="AI2266" t="s">
        <v>10723</v>
      </c>
      <c r="AK2266" t="s">
        <v>206</v>
      </c>
      <c r="AN2266" t="s">
        <v>465</v>
      </c>
      <c r="AS2266" s="47">
        <v>50</v>
      </c>
      <c r="AU2266"/>
      <c r="AV2266"/>
      <c r="AW2266" s="2">
        <f>AA2266</f>
        <v>92</v>
      </c>
      <c r="AX2266"/>
      <c r="BC2266" s="173"/>
      <c r="BD2266" s="173"/>
      <c r="BE2266" s="173"/>
      <c r="BF2266" s="173"/>
      <c r="BG2266" s="160"/>
      <c r="BH2266" s="160"/>
      <c r="BI2266" s="160"/>
      <c r="BJ2266" s="43">
        <f t="shared" si="196"/>
        <v>0</v>
      </c>
      <c r="BK2266" s="43">
        <f>BJ2266*AS2266/AW2266</f>
        <v>0</v>
      </c>
      <c r="BR2266" s="2" t="s">
        <v>10975</v>
      </c>
    </row>
    <row r="2267" spans="1:70" x14ac:dyDescent="0.2">
      <c r="A2267" t="s">
        <v>767</v>
      </c>
      <c r="B2267" t="s">
        <v>10724</v>
      </c>
      <c r="C2267" t="s">
        <v>41</v>
      </c>
      <c r="D2267" t="s">
        <v>72</v>
      </c>
      <c r="E2267" t="s">
        <v>762</v>
      </c>
      <c r="F2267" t="s">
        <v>43</v>
      </c>
      <c r="G2267" s="22">
        <v>32</v>
      </c>
      <c r="H2267" s="134">
        <v>32</v>
      </c>
      <c r="I2267" s="134">
        <v>32</v>
      </c>
      <c r="J2267" s="22"/>
      <c r="K2267" s="90"/>
      <c r="L2267" s="90"/>
      <c r="M2267" s="133"/>
      <c r="N2267" t="s">
        <v>219</v>
      </c>
      <c r="O2267" t="s">
        <v>35</v>
      </c>
      <c r="P2267" t="s">
        <v>36</v>
      </c>
      <c r="Q2267" t="s">
        <v>1198</v>
      </c>
      <c r="U2267" s="2" t="s">
        <v>37</v>
      </c>
      <c r="V2267" t="s">
        <v>10725</v>
      </c>
      <c r="X2267" s="50">
        <v>35</v>
      </c>
      <c r="Y2267" s="90"/>
      <c r="Z2267" s="2">
        <v>2</v>
      </c>
      <c r="AA2267" s="51">
        <f t="shared" ref="AA2267:AA2328" si="197">IF(OR(X2267&lt;=80,Z2267&lt;4),ROUND(X2267*30/24,0),X2267)</f>
        <v>44</v>
      </c>
      <c r="AB2267" s="22"/>
      <c r="AC2267" s="22"/>
      <c r="AD2267" s="22"/>
      <c r="AE2267" s="22"/>
      <c r="AF2267" t="s">
        <v>10015</v>
      </c>
      <c r="AI2267" t="s">
        <v>10695</v>
      </c>
      <c r="AK2267" t="s">
        <v>779</v>
      </c>
      <c r="AU2267"/>
      <c r="AV2267"/>
      <c r="AW2267"/>
      <c r="AX2267"/>
      <c r="BC2267" s="173"/>
      <c r="BD2267" s="173"/>
      <c r="BE2267" s="173"/>
      <c r="BF2267" s="173"/>
      <c r="BG2267" s="160"/>
      <c r="BH2267" s="160"/>
      <c r="BI2267" s="160"/>
      <c r="BJ2267" s="43">
        <f t="shared" si="196"/>
        <v>0</v>
      </c>
      <c r="BL2267" s="44"/>
      <c r="BM2267" s="44"/>
      <c r="BN2267" s="44"/>
      <c r="BR2267" s="2" t="s">
        <v>10975</v>
      </c>
    </row>
    <row r="2268" spans="1:70" s="61" customFormat="1" x14ac:dyDescent="0.2">
      <c r="A2268" s="61" t="s">
        <v>767</v>
      </c>
      <c r="B2268" s="61" t="s">
        <v>10726</v>
      </c>
      <c r="C2268" s="61" t="s">
        <v>41</v>
      </c>
      <c r="D2268" t="s">
        <v>72</v>
      </c>
      <c r="E2268" t="s">
        <v>762</v>
      </c>
      <c r="F2268" t="s">
        <v>43</v>
      </c>
      <c r="G2268" s="62">
        <v>32</v>
      </c>
      <c r="H2268" s="135">
        <v>32</v>
      </c>
      <c r="I2268" s="135">
        <v>32</v>
      </c>
      <c r="J2268" s="62"/>
      <c r="K2268" s="91"/>
      <c r="L2268" s="152"/>
      <c r="M2268" s="105"/>
      <c r="N2268" s="61" t="s">
        <v>51</v>
      </c>
      <c r="O2268" s="61" t="s">
        <v>35</v>
      </c>
      <c r="P2268" s="61" t="s">
        <v>36</v>
      </c>
      <c r="Q2268" s="61" t="s">
        <v>10727</v>
      </c>
      <c r="S2268"/>
      <c r="T2268"/>
      <c r="U2268" s="63" t="s">
        <v>37</v>
      </c>
      <c r="V2268" s="61" t="s">
        <v>10728</v>
      </c>
      <c r="W2268"/>
      <c r="X2268" s="62">
        <v>15</v>
      </c>
      <c r="Y2268" s="90"/>
      <c r="Z2268" s="63">
        <v>1</v>
      </c>
      <c r="AA2268" s="62">
        <f t="shared" si="197"/>
        <v>19</v>
      </c>
      <c r="AB2268" s="62"/>
      <c r="AC2268" s="62"/>
      <c r="AD2268" s="62"/>
      <c r="AE2268" s="62"/>
      <c r="AF2268" s="61" t="s">
        <v>1245</v>
      </c>
      <c r="AG2268"/>
      <c r="AH2268"/>
      <c r="AI2268" s="61" t="s">
        <v>10611</v>
      </c>
      <c r="AJ2268"/>
      <c r="AK2268" t="s">
        <v>1187</v>
      </c>
      <c r="AL2268"/>
      <c r="AM2268"/>
      <c r="AN2268"/>
      <c r="AO2268"/>
      <c r="AP2268"/>
      <c r="AQ2268"/>
      <c r="AR2268"/>
      <c r="AY2268" s="65"/>
      <c r="AZ2268" s="65"/>
      <c r="BA2268" s="65"/>
      <c r="BB2268" s="65"/>
      <c r="BC2268" s="173"/>
      <c r="BD2268" s="173"/>
      <c r="BE2268" s="173"/>
      <c r="BF2268" s="173"/>
      <c r="BG2268" s="169"/>
      <c r="BH2268" s="169"/>
      <c r="BI2268" s="170"/>
      <c r="BJ2268" s="43">
        <f t="shared" si="196"/>
        <v>0</v>
      </c>
      <c r="BK2268" s="65"/>
      <c r="BL2268" s="66"/>
      <c r="BM2268" s="66"/>
      <c r="BN2268" s="66"/>
      <c r="BO2268" s="68" t="s">
        <v>7810</v>
      </c>
      <c r="BP2268" s="63"/>
      <c r="BR2268" s="2" t="s">
        <v>10975</v>
      </c>
    </row>
    <row r="2269" spans="1:70" s="61" customFormat="1" x14ac:dyDescent="0.2">
      <c r="A2269" t="s">
        <v>767</v>
      </c>
      <c r="B2269" t="s">
        <v>10729</v>
      </c>
      <c r="C2269" t="s">
        <v>81</v>
      </c>
      <c r="D2269" t="s">
        <v>72</v>
      </c>
      <c r="E2269" t="s">
        <v>83</v>
      </c>
      <c r="F2269" t="s">
        <v>43</v>
      </c>
      <c r="G2269" s="22">
        <v>36</v>
      </c>
      <c r="H2269" s="134">
        <v>36</v>
      </c>
      <c r="I2269" s="134">
        <v>36</v>
      </c>
      <c r="J2269" s="22"/>
      <c r="K2269" s="90"/>
      <c r="L2269" s="90"/>
      <c r="M2269" s="133"/>
      <c r="N2269" t="s">
        <v>219</v>
      </c>
      <c r="O2269" t="s">
        <v>35</v>
      </c>
      <c r="P2269" t="s">
        <v>36</v>
      </c>
      <c r="Q2269" t="s">
        <v>1277</v>
      </c>
      <c r="R2269"/>
      <c r="S2269"/>
      <c r="T2269"/>
      <c r="U2269" s="2" t="s">
        <v>37</v>
      </c>
      <c r="V2269" t="s">
        <v>10730</v>
      </c>
      <c r="W2269"/>
      <c r="X2269" s="50">
        <v>19</v>
      </c>
      <c r="Y2269" s="90"/>
      <c r="Z2269" s="2">
        <v>1</v>
      </c>
      <c r="AA2269" s="51">
        <f t="shared" si="197"/>
        <v>24</v>
      </c>
      <c r="AB2269" s="22"/>
      <c r="AC2269" s="22"/>
      <c r="AD2269" s="22"/>
      <c r="AE2269" s="22"/>
      <c r="AF2269" t="s">
        <v>1279</v>
      </c>
      <c r="AG2269"/>
      <c r="AH2269"/>
      <c r="AI2269" t="s">
        <v>10697</v>
      </c>
      <c r="AJ2269"/>
      <c r="AK2269" t="s">
        <v>938</v>
      </c>
      <c r="AL2269"/>
      <c r="AM2269"/>
      <c r="AN2269"/>
      <c r="AO2269"/>
      <c r="AP2269"/>
      <c r="AQ2269"/>
      <c r="AR2269"/>
      <c r="AS2269"/>
      <c r="AT2269"/>
      <c r="AU2269"/>
      <c r="AV2269"/>
      <c r="AW2269"/>
      <c r="AX2269"/>
      <c r="AY2269" s="43"/>
      <c r="AZ2269" s="43"/>
      <c r="BA2269" s="43"/>
      <c r="BB2269" s="43"/>
      <c r="BC2269" s="173"/>
      <c r="BD2269" s="173"/>
      <c r="BE2269" s="173"/>
      <c r="BF2269" s="173"/>
      <c r="BG2269" s="160"/>
      <c r="BH2269" s="160"/>
      <c r="BI2269" s="160"/>
      <c r="BJ2269" s="43">
        <f t="shared" si="196"/>
        <v>0</v>
      </c>
      <c r="BK2269" s="43"/>
      <c r="BL2269" s="44"/>
      <c r="BM2269" s="44"/>
      <c r="BN2269" s="44"/>
      <c r="BO2269" s="2"/>
      <c r="BP2269" s="2"/>
      <c r="BQ2269"/>
      <c r="BR2269" s="2" t="s">
        <v>10975</v>
      </c>
    </row>
    <row r="2270" spans="1:70" s="61" customFormat="1" x14ac:dyDescent="0.2">
      <c r="A2270" t="s">
        <v>767</v>
      </c>
      <c r="B2270" t="s">
        <v>10731</v>
      </c>
      <c r="C2270" t="s">
        <v>81</v>
      </c>
      <c r="D2270" t="s">
        <v>72</v>
      </c>
      <c r="E2270" t="s">
        <v>83</v>
      </c>
      <c r="F2270" t="s">
        <v>97</v>
      </c>
      <c r="G2270" s="22">
        <v>48</v>
      </c>
      <c r="H2270" s="134">
        <v>48</v>
      </c>
      <c r="I2270" s="134">
        <v>48</v>
      </c>
      <c r="J2270" s="22"/>
      <c r="K2270" s="90"/>
      <c r="L2270" s="90"/>
      <c r="M2270" s="133"/>
      <c r="N2270" t="s">
        <v>219</v>
      </c>
      <c r="O2270" t="s">
        <v>35</v>
      </c>
      <c r="P2270" t="s">
        <v>36</v>
      </c>
      <c r="Q2270" t="s">
        <v>1052</v>
      </c>
      <c r="R2270"/>
      <c r="S2270"/>
      <c r="T2270"/>
      <c r="U2270" s="2" t="s">
        <v>37</v>
      </c>
      <c r="V2270" t="s">
        <v>10732</v>
      </c>
      <c r="W2270"/>
      <c r="X2270" s="50">
        <v>19</v>
      </c>
      <c r="Y2270" s="90"/>
      <c r="Z2270" s="2">
        <v>1</v>
      </c>
      <c r="AA2270" s="51">
        <f t="shared" si="197"/>
        <v>24</v>
      </c>
      <c r="AB2270" s="22"/>
      <c r="AC2270" s="22"/>
      <c r="AD2270" s="22"/>
      <c r="AE2270" s="22"/>
      <c r="AF2270" t="s">
        <v>1279</v>
      </c>
      <c r="AG2270"/>
      <c r="AH2270"/>
      <c r="AI2270" t="s">
        <v>10697</v>
      </c>
      <c r="AJ2270"/>
      <c r="AK2270" t="s">
        <v>938</v>
      </c>
      <c r="AL2270"/>
      <c r="AM2270"/>
      <c r="AN2270"/>
      <c r="AO2270"/>
      <c r="AP2270"/>
      <c r="AQ2270"/>
      <c r="AR2270"/>
      <c r="AS2270"/>
      <c r="AT2270"/>
      <c r="AU2270"/>
      <c r="AV2270"/>
      <c r="AW2270"/>
      <c r="AX2270"/>
      <c r="AY2270" s="43"/>
      <c r="AZ2270" s="43"/>
      <c r="BA2270" s="43"/>
      <c r="BB2270" s="43"/>
      <c r="BC2270" s="173"/>
      <c r="BD2270" s="173"/>
      <c r="BE2270" s="173"/>
      <c r="BF2270" s="173"/>
      <c r="BG2270" s="160"/>
      <c r="BH2270" s="160"/>
      <c r="BI2270" s="160"/>
      <c r="BJ2270" s="43">
        <f t="shared" si="196"/>
        <v>0</v>
      </c>
      <c r="BK2270" s="43"/>
      <c r="BL2270" s="44"/>
      <c r="BM2270" s="44"/>
      <c r="BN2270" s="44"/>
      <c r="BO2270" s="2"/>
      <c r="BP2270" s="2"/>
      <c r="BQ2270"/>
      <c r="BR2270" s="2" t="s">
        <v>10975</v>
      </c>
    </row>
    <row r="2271" spans="1:70" x14ac:dyDescent="0.2">
      <c r="A2271" t="s">
        <v>767</v>
      </c>
      <c r="B2271" t="s">
        <v>10733</v>
      </c>
      <c r="C2271" t="s">
        <v>81</v>
      </c>
      <c r="D2271" t="s">
        <v>72</v>
      </c>
      <c r="E2271" t="s">
        <v>762</v>
      </c>
      <c r="F2271" t="s">
        <v>335</v>
      </c>
      <c r="G2271" s="22">
        <v>64</v>
      </c>
      <c r="H2271" s="134">
        <v>64</v>
      </c>
      <c r="I2271" s="134">
        <v>64</v>
      </c>
      <c r="J2271" s="22"/>
      <c r="K2271" s="90"/>
      <c r="L2271" s="90"/>
      <c r="M2271" s="133"/>
      <c r="N2271" t="s">
        <v>51</v>
      </c>
      <c r="O2271" t="s">
        <v>35</v>
      </c>
      <c r="P2271" t="s">
        <v>36</v>
      </c>
      <c r="Q2271" t="s">
        <v>1284</v>
      </c>
      <c r="U2271" s="2" t="s">
        <v>37</v>
      </c>
      <c r="V2271" t="s">
        <v>10734</v>
      </c>
      <c r="X2271" s="50">
        <v>20</v>
      </c>
      <c r="Y2271" s="90"/>
      <c r="Z2271" s="2">
        <v>1</v>
      </c>
      <c r="AA2271" s="51">
        <f t="shared" si="197"/>
        <v>25</v>
      </c>
      <c r="AB2271" s="22"/>
      <c r="AC2271" s="22"/>
      <c r="AD2271" s="22"/>
      <c r="AE2271" s="22"/>
      <c r="AF2271" t="s">
        <v>1054</v>
      </c>
      <c r="AI2271" t="s">
        <v>10735</v>
      </c>
      <c r="AK2271" t="s">
        <v>833</v>
      </c>
      <c r="AU2271"/>
      <c r="AV2271"/>
      <c r="AW2271"/>
      <c r="AX2271"/>
      <c r="BC2271" s="173"/>
      <c r="BD2271" s="173"/>
      <c r="BE2271" s="173"/>
      <c r="BF2271" s="173"/>
      <c r="BG2271" s="160"/>
      <c r="BH2271" s="160"/>
      <c r="BI2271" s="160"/>
      <c r="BJ2271" s="43">
        <f t="shared" si="196"/>
        <v>0</v>
      </c>
      <c r="BL2271" s="44"/>
      <c r="BM2271" s="44"/>
      <c r="BN2271" s="44"/>
      <c r="BR2271" s="2" t="s">
        <v>10975</v>
      </c>
    </row>
    <row r="2272" spans="1:70" x14ac:dyDescent="0.2">
      <c r="A2272" t="s">
        <v>767</v>
      </c>
      <c r="B2272" t="s">
        <v>10736</v>
      </c>
      <c r="C2272" t="s">
        <v>81</v>
      </c>
      <c r="D2272" t="s">
        <v>72</v>
      </c>
      <c r="E2272" t="s">
        <v>83</v>
      </c>
      <c r="F2272" t="s">
        <v>97</v>
      </c>
      <c r="G2272" s="22">
        <v>48</v>
      </c>
      <c r="H2272" s="134">
        <v>48</v>
      </c>
      <c r="I2272" s="134">
        <v>48</v>
      </c>
      <c r="J2272" s="22"/>
      <c r="K2272" s="149"/>
      <c r="L2272" s="90"/>
      <c r="M2272" s="104"/>
      <c r="N2272" t="s">
        <v>219</v>
      </c>
      <c r="O2272" t="s">
        <v>35</v>
      </c>
      <c r="P2272" t="s">
        <v>36</v>
      </c>
      <c r="Q2272" t="s">
        <v>1284</v>
      </c>
      <c r="U2272" s="2" t="s">
        <v>37</v>
      </c>
      <c r="V2272" t="s">
        <v>10737</v>
      </c>
      <c r="X2272" s="50">
        <v>19</v>
      </c>
      <c r="Y2272" s="90"/>
      <c r="Z2272" s="2">
        <v>1</v>
      </c>
      <c r="AA2272" s="51">
        <f t="shared" si="197"/>
        <v>24</v>
      </c>
      <c r="AB2272" s="22"/>
      <c r="AC2272" s="22"/>
      <c r="AD2272" s="22"/>
      <c r="AE2272" s="22"/>
      <c r="AF2272" t="s">
        <v>1279</v>
      </c>
      <c r="AI2272" t="s">
        <v>10697</v>
      </c>
      <c r="AK2272" t="s">
        <v>938</v>
      </c>
      <c r="AU2272"/>
      <c r="AV2272"/>
      <c r="AW2272"/>
      <c r="AX2272"/>
      <c r="BC2272" s="173"/>
      <c r="BD2272" s="173"/>
      <c r="BE2272" s="173"/>
      <c r="BF2272" s="173"/>
      <c r="BG2272" s="160"/>
      <c r="BH2272" s="160"/>
      <c r="BI2272" s="160"/>
      <c r="BJ2272" s="43">
        <f t="shared" si="196"/>
        <v>0</v>
      </c>
      <c r="BL2272" s="44"/>
      <c r="BM2272" s="44"/>
      <c r="BN2272" s="44"/>
      <c r="BR2272" s="2" t="s">
        <v>10975</v>
      </c>
    </row>
    <row r="2273" spans="1:70" x14ac:dyDescent="0.2">
      <c r="A2273" t="s">
        <v>767</v>
      </c>
      <c r="B2273" t="s">
        <v>10738</v>
      </c>
      <c r="C2273" t="s">
        <v>81</v>
      </c>
      <c r="D2273" t="s">
        <v>72</v>
      </c>
      <c r="E2273" t="s">
        <v>83</v>
      </c>
      <c r="F2273" t="s">
        <v>97</v>
      </c>
      <c r="G2273" s="22">
        <v>48</v>
      </c>
      <c r="H2273" s="134">
        <v>48</v>
      </c>
      <c r="I2273" s="134">
        <v>48</v>
      </c>
      <c r="J2273" s="22"/>
      <c r="K2273" s="149"/>
      <c r="L2273" s="90"/>
      <c r="M2273" s="104"/>
      <c r="N2273" t="s">
        <v>219</v>
      </c>
      <c r="O2273" t="s">
        <v>35</v>
      </c>
      <c r="P2273" t="s">
        <v>36</v>
      </c>
      <c r="Q2273" t="s">
        <v>1277</v>
      </c>
      <c r="U2273" s="2" t="s">
        <v>37</v>
      </c>
      <c r="V2273" t="s">
        <v>10739</v>
      </c>
      <c r="X2273" s="50">
        <v>19</v>
      </c>
      <c r="Y2273" s="90"/>
      <c r="Z2273" s="2">
        <v>1</v>
      </c>
      <c r="AA2273" s="51">
        <f t="shared" si="197"/>
        <v>24</v>
      </c>
      <c r="AB2273" s="22"/>
      <c r="AC2273" s="22"/>
      <c r="AD2273" s="22"/>
      <c r="AE2273" s="22"/>
      <c r="AF2273" t="s">
        <v>1279</v>
      </c>
      <c r="AI2273" t="s">
        <v>10697</v>
      </c>
      <c r="AK2273" t="s">
        <v>938</v>
      </c>
      <c r="AU2273"/>
      <c r="AV2273"/>
      <c r="AW2273"/>
      <c r="AX2273"/>
      <c r="BC2273" s="173"/>
      <c r="BD2273" s="173"/>
      <c r="BE2273" s="173"/>
      <c r="BF2273" s="173"/>
      <c r="BG2273" s="160"/>
      <c r="BH2273" s="160"/>
      <c r="BI2273" s="160"/>
      <c r="BJ2273" s="43">
        <f t="shared" si="196"/>
        <v>0</v>
      </c>
      <c r="BL2273" s="44"/>
      <c r="BM2273" s="44"/>
      <c r="BN2273" s="44"/>
      <c r="BR2273" s="2" t="s">
        <v>10975</v>
      </c>
    </row>
    <row r="2274" spans="1:70" x14ac:dyDescent="0.2">
      <c r="A2274" t="s">
        <v>767</v>
      </c>
      <c r="B2274" t="s">
        <v>10740</v>
      </c>
      <c r="C2274" t="s">
        <v>81</v>
      </c>
      <c r="D2274" t="s">
        <v>72</v>
      </c>
      <c r="E2274" t="s">
        <v>762</v>
      </c>
      <c r="F2274" t="s">
        <v>97</v>
      </c>
      <c r="G2274" s="22">
        <v>48</v>
      </c>
      <c r="H2274" s="134">
        <v>48</v>
      </c>
      <c r="I2274" s="134">
        <v>48</v>
      </c>
      <c r="J2274" s="22"/>
      <c r="K2274" s="149"/>
      <c r="L2274" s="90"/>
      <c r="M2274" s="104"/>
      <c r="N2274" t="s">
        <v>51</v>
      </c>
      <c r="O2274" t="s">
        <v>35</v>
      </c>
      <c r="P2274" t="s">
        <v>36</v>
      </c>
      <c r="Q2274" t="s">
        <v>1270</v>
      </c>
      <c r="U2274" s="2" t="s">
        <v>37</v>
      </c>
      <c r="V2274" t="s">
        <v>10741</v>
      </c>
      <c r="X2274" s="50">
        <v>20</v>
      </c>
      <c r="Y2274" s="90"/>
      <c r="Z2274" s="2">
        <v>1</v>
      </c>
      <c r="AA2274" s="51">
        <f t="shared" si="197"/>
        <v>25</v>
      </c>
      <c r="AB2274" s="22"/>
      <c r="AC2274" s="22"/>
      <c r="AD2274" s="22"/>
      <c r="AE2274" s="22"/>
      <c r="AF2274" t="s">
        <v>1054</v>
      </c>
      <c r="AI2274" t="s">
        <v>10735</v>
      </c>
      <c r="AK2274" t="s">
        <v>833</v>
      </c>
      <c r="AU2274"/>
      <c r="AV2274"/>
      <c r="AW2274"/>
      <c r="AX2274"/>
      <c r="BC2274" s="173"/>
      <c r="BD2274" s="173"/>
      <c r="BE2274" s="173"/>
      <c r="BF2274" s="173"/>
      <c r="BG2274" s="160"/>
      <c r="BH2274" s="160"/>
      <c r="BI2274" s="160"/>
      <c r="BJ2274" s="43">
        <f t="shared" si="196"/>
        <v>0</v>
      </c>
      <c r="BL2274" s="44"/>
      <c r="BM2274" s="44"/>
      <c r="BN2274" s="44"/>
      <c r="BR2274" s="2" t="s">
        <v>10975</v>
      </c>
    </row>
    <row r="2275" spans="1:70" s="61" customFormat="1" x14ac:dyDescent="0.2">
      <c r="A2275" t="s">
        <v>767</v>
      </c>
      <c r="B2275" t="s">
        <v>10742</v>
      </c>
      <c r="C2275" t="s">
        <v>81</v>
      </c>
      <c r="D2275" t="s">
        <v>72</v>
      </c>
      <c r="E2275" t="s">
        <v>762</v>
      </c>
      <c r="F2275" t="s">
        <v>335</v>
      </c>
      <c r="G2275" s="22">
        <v>64</v>
      </c>
      <c r="H2275" s="134">
        <v>64</v>
      </c>
      <c r="I2275" s="134">
        <v>64</v>
      </c>
      <c r="J2275" s="22"/>
      <c r="K2275" s="149"/>
      <c r="L2275" s="90"/>
      <c r="M2275" s="104"/>
      <c r="N2275" t="s">
        <v>51</v>
      </c>
      <c r="O2275" t="s">
        <v>35</v>
      </c>
      <c r="P2275" t="s">
        <v>36</v>
      </c>
      <c r="Q2275" t="s">
        <v>1052</v>
      </c>
      <c r="R2275"/>
      <c r="S2275"/>
      <c r="T2275"/>
      <c r="U2275" s="2" t="s">
        <v>37</v>
      </c>
      <c r="V2275" t="s">
        <v>10743</v>
      </c>
      <c r="W2275"/>
      <c r="X2275" s="50">
        <v>20</v>
      </c>
      <c r="Y2275" s="90"/>
      <c r="Z2275" s="2">
        <v>1</v>
      </c>
      <c r="AA2275" s="51">
        <f t="shared" si="197"/>
        <v>25</v>
      </c>
      <c r="AB2275" s="22"/>
      <c r="AC2275" s="22"/>
      <c r="AD2275" s="22"/>
      <c r="AE2275" s="22"/>
      <c r="AF2275" t="s">
        <v>1054</v>
      </c>
      <c r="AG2275"/>
      <c r="AH2275"/>
      <c r="AI2275" t="s">
        <v>10735</v>
      </c>
      <c r="AJ2275"/>
      <c r="AK2275" t="s">
        <v>833</v>
      </c>
      <c r="AL2275"/>
      <c r="AM2275"/>
      <c r="AN2275"/>
      <c r="AO2275"/>
      <c r="AP2275"/>
      <c r="AQ2275"/>
      <c r="AR2275"/>
      <c r="AS2275"/>
      <c r="AT2275"/>
      <c r="AU2275"/>
      <c r="AV2275"/>
      <c r="AW2275"/>
      <c r="AX2275"/>
      <c r="AY2275" s="43"/>
      <c r="AZ2275" s="43"/>
      <c r="BA2275" s="43"/>
      <c r="BB2275" s="43"/>
      <c r="BC2275" s="173"/>
      <c r="BD2275" s="173"/>
      <c r="BE2275" s="173"/>
      <c r="BF2275" s="173"/>
      <c r="BG2275" s="160"/>
      <c r="BH2275" s="160"/>
      <c r="BI2275" s="160"/>
      <c r="BJ2275" s="43">
        <f t="shared" si="196"/>
        <v>0</v>
      </c>
      <c r="BK2275" s="43"/>
      <c r="BL2275" s="44"/>
      <c r="BM2275" s="44"/>
      <c r="BN2275" s="44"/>
      <c r="BO2275" s="2"/>
      <c r="BP2275" s="2"/>
      <c r="BQ2275"/>
      <c r="BR2275" s="2" t="s">
        <v>10975</v>
      </c>
    </row>
    <row r="2276" spans="1:70" x14ac:dyDescent="0.2">
      <c r="A2276" t="s">
        <v>767</v>
      </c>
      <c r="B2276" t="s">
        <v>10744</v>
      </c>
      <c r="C2276" t="s">
        <v>81</v>
      </c>
      <c r="D2276" t="s">
        <v>72</v>
      </c>
      <c r="E2276" t="s">
        <v>762</v>
      </c>
      <c r="F2276" t="s">
        <v>335</v>
      </c>
      <c r="G2276" s="22">
        <v>64</v>
      </c>
      <c r="H2276" s="134">
        <v>64</v>
      </c>
      <c r="I2276" s="134">
        <v>64</v>
      </c>
      <c r="J2276" s="22"/>
      <c r="K2276" s="149"/>
      <c r="L2276" s="90"/>
      <c r="M2276" s="104"/>
      <c r="N2276" t="s">
        <v>51</v>
      </c>
      <c r="O2276" t="s">
        <v>35</v>
      </c>
      <c r="P2276" t="s">
        <v>36</v>
      </c>
      <c r="Q2276" t="s">
        <v>1277</v>
      </c>
      <c r="U2276" s="2" t="s">
        <v>37</v>
      </c>
      <c r="V2276" t="s">
        <v>10745</v>
      </c>
      <c r="X2276" s="50">
        <v>20</v>
      </c>
      <c r="Y2276" s="90"/>
      <c r="Z2276" s="2">
        <v>1</v>
      </c>
      <c r="AA2276" s="51">
        <f t="shared" si="197"/>
        <v>25</v>
      </c>
      <c r="AB2276" s="22"/>
      <c r="AC2276" s="22"/>
      <c r="AD2276" s="22"/>
      <c r="AE2276" s="22"/>
      <c r="AF2276" t="s">
        <v>1054</v>
      </c>
      <c r="AI2276" t="s">
        <v>10735</v>
      </c>
      <c r="AK2276" t="s">
        <v>833</v>
      </c>
      <c r="AU2276"/>
      <c r="AV2276"/>
      <c r="AW2276"/>
      <c r="AX2276"/>
      <c r="BC2276" s="173"/>
      <c r="BD2276" s="173"/>
      <c r="BE2276" s="173"/>
      <c r="BF2276" s="173"/>
      <c r="BG2276" s="160"/>
      <c r="BH2276" s="160"/>
      <c r="BI2276" s="160"/>
      <c r="BJ2276" s="43">
        <f t="shared" si="196"/>
        <v>0</v>
      </c>
      <c r="BL2276" s="44"/>
      <c r="BM2276" s="44"/>
      <c r="BN2276" s="44"/>
      <c r="BR2276" s="2" t="s">
        <v>10975</v>
      </c>
    </row>
    <row r="2277" spans="1:70" x14ac:dyDescent="0.2">
      <c r="A2277" t="s">
        <v>767</v>
      </c>
      <c r="B2277" t="s">
        <v>10746</v>
      </c>
      <c r="C2277" t="s">
        <v>41</v>
      </c>
      <c r="D2277" t="s">
        <v>72</v>
      </c>
      <c r="E2277" t="s">
        <v>762</v>
      </c>
      <c r="F2277" t="s">
        <v>43</v>
      </c>
      <c r="G2277" s="22">
        <v>36</v>
      </c>
      <c r="H2277" s="144">
        <v>36</v>
      </c>
      <c r="I2277" s="134">
        <v>36</v>
      </c>
      <c r="J2277" s="2"/>
      <c r="K2277" s="90"/>
      <c r="L2277" s="149"/>
      <c r="M2277" s="104"/>
      <c r="N2277" t="s">
        <v>219</v>
      </c>
      <c r="O2277" t="s">
        <v>35</v>
      </c>
      <c r="P2277" t="s">
        <v>36</v>
      </c>
      <c r="Q2277" t="s">
        <v>1277</v>
      </c>
      <c r="U2277" s="2" t="s">
        <v>37</v>
      </c>
      <c r="V2277" t="s">
        <v>10747</v>
      </c>
      <c r="X2277" s="50">
        <v>19</v>
      </c>
      <c r="Y2277" s="90"/>
      <c r="Z2277" s="2">
        <v>1</v>
      </c>
      <c r="AA2277" s="51">
        <f t="shared" si="197"/>
        <v>24</v>
      </c>
      <c r="AB2277" s="22"/>
      <c r="AC2277" s="22"/>
      <c r="AD2277" s="22"/>
      <c r="AE2277" s="22"/>
      <c r="AF2277" t="s">
        <v>1279</v>
      </c>
      <c r="AI2277" t="s">
        <v>10697</v>
      </c>
      <c r="AK2277" t="s">
        <v>938</v>
      </c>
      <c r="AU2277"/>
      <c r="AV2277"/>
      <c r="AW2277"/>
      <c r="AX2277"/>
      <c r="BC2277" s="173"/>
      <c r="BD2277" s="173"/>
      <c r="BE2277" s="173"/>
      <c r="BF2277" s="173"/>
      <c r="BG2277" s="160"/>
      <c r="BH2277" s="160"/>
      <c r="BI2277" s="160"/>
      <c r="BJ2277" s="43">
        <f t="shared" si="196"/>
        <v>0</v>
      </c>
      <c r="BL2277" s="44"/>
      <c r="BM2277" s="44"/>
      <c r="BN2277" s="44"/>
      <c r="BR2277" s="2" t="s">
        <v>10975</v>
      </c>
    </row>
    <row r="2278" spans="1:70" x14ac:dyDescent="0.2">
      <c r="A2278" t="s">
        <v>767</v>
      </c>
      <c r="B2278" t="s">
        <v>10748</v>
      </c>
      <c r="C2278" t="s">
        <v>81</v>
      </c>
      <c r="D2278" t="s">
        <v>85</v>
      </c>
      <c r="E2278" t="s">
        <v>762</v>
      </c>
      <c r="F2278" t="s">
        <v>914</v>
      </c>
      <c r="G2278" s="22">
        <v>72</v>
      </c>
      <c r="H2278" s="134">
        <v>72</v>
      </c>
      <c r="I2278" s="134">
        <v>72</v>
      </c>
      <c r="J2278" s="22"/>
      <c r="K2278" s="90"/>
      <c r="L2278" s="90"/>
      <c r="M2278" s="133"/>
      <c r="N2278" t="s">
        <v>219</v>
      </c>
      <c r="O2278" t="s">
        <v>35</v>
      </c>
      <c r="P2278" t="s">
        <v>89</v>
      </c>
      <c r="Q2278" t="s">
        <v>1002</v>
      </c>
      <c r="R2278" t="s">
        <v>1052</v>
      </c>
      <c r="U2278" s="2" t="s">
        <v>37</v>
      </c>
      <c r="V2278" t="s">
        <v>10749</v>
      </c>
      <c r="X2278" s="50">
        <v>40</v>
      </c>
      <c r="Y2278" s="90"/>
      <c r="Z2278" s="2">
        <v>2</v>
      </c>
      <c r="AA2278" s="51">
        <f t="shared" si="197"/>
        <v>50</v>
      </c>
      <c r="AB2278" s="22"/>
      <c r="AC2278" s="22"/>
      <c r="AD2278" s="22"/>
      <c r="AE2278" s="22"/>
      <c r="AF2278" t="s">
        <v>7538</v>
      </c>
      <c r="AI2278" t="s">
        <v>10750</v>
      </c>
      <c r="AK2278" t="s">
        <v>947</v>
      </c>
      <c r="AU2278"/>
      <c r="AV2278"/>
      <c r="AW2278"/>
      <c r="AX2278"/>
      <c r="BC2278" s="173"/>
      <c r="BD2278" s="173"/>
      <c r="BE2278" s="173"/>
      <c r="BF2278" s="173"/>
      <c r="BG2278" s="160"/>
      <c r="BH2278" s="160"/>
      <c r="BI2278" s="160"/>
      <c r="BJ2278" s="43">
        <f t="shared" si="196"/>
        <v>0</v>
      </c>
      <c r="BL2278" s="44"/>
      <c r="BM2278" s="44"/>
      <c r="BN2278" s="44"/>
      <c r="BR2278" s="2" t="s">
        <v>10975</v>
      </c>
    </row>
    <row r="2279" spans="1:70" x14ac:dyDescent="0.2">
      <c r="A2279" t="s">
        <v>767</v>
      </c>
      <c r="B2279" t="s">
        <v>10751</v>
      </c>
      <c r="C2279" t="s">
        <v>81</v>
      </c>
      <c r="D2279" t="s">
        <v>85</v>
      </c>
      <c r="E2279" t="s">
        <v>762</v>
      </c>
      <c r="F2279" t="s">
        <v>914</v>
      </c>
      <c r="G2279" s="22">
        <v>72</v>
      </c>
      <c r="H2279" s="134">
        <v>72</v>
      </c>
      <c r="I2279" s="134">
        <v>72</v>
      </c>
      <c r="J2279" s="22"/>
      <c r="K2279" s="90"/>
      <c r="L2279" s="90"/>
      <c r="M2279" s="133"/>
      <c r="N2279" t="s">
        <v>219</v>
      </c>
      <c r="O2279" t="s">
        <v>35</v>
      </c>
      <c r="P2279" t="s">
        <v>89</v>
      </c>
      <c r="Q2279" t="s">
        <v>996</v>
      </c>
      <c r="R2279" t="s">
        <v>10596</v>
      </c>
      <c r="U2279" s="2" t="s">
        <v>37</v>
      </c>
      <c r="V2279" t="s">
        <v>10752</v>
      </c>
      <c r="X2279" s="50">
        <v>40</v>
      </c>
      <c r="Y2279" s="90"/>
      <c r="Z2279" s="2">
        <v>2</v>
      </c>
      <c r="AA2279" s="51">
        <f t="shared" si="197"/>
        <v>50</v>
      </c>
      <c r="AB2279" s="22"/>
      <c r="AC2279" s="22"/>
      <c r="AD2279" s="22"/>
      <c r="AE2279" s="22"/>
      <c r="AF2279" t="s">
        <v>7538</v>
      </c>
      <c r="AI2279" t="s">
        <v>10750</v>
      </c>
      <c r="AK2279" t="s">
        <v>947</v>
      </c>
      <c r="AU2279"/>
      <c r="AV2279"/>
      <c r="AW2279"/>
      <c r="AX2279"/>
      <c r="BC2279" s="173"/>
      <c r="BD2279" s="173"/>
      <c r="BE2279" s="173"/>
      <c r="BF2279" s="173"/>
      <c r="BG2279" s="160"/>
      <c r="BH2279" s="160"/>
      <c r="BI2279" s="160"/>
      <c r="BJ2279" s="43">
        <f t="shared" si="196"/>
        <v>0</v>
      </c>
      <c r="BL2279" s="44"/>
      <c r="BM2279" s="44"/>
      <c r="BN2279" s="44"/>
      <c r="BR2279" s="2" t="s">
        <v>10975</v>
      </c>
    </row>
    <row r="2280" spans="1:70" x14ac:dyDescent="0.2">
      <c r="A2280" t="s">
        <v>767</v>
      </c>
      <c r="B2280" t="s">
        <v>10753</v>
      </c>
      <c r="C2280" t="s">
        <v>81</v>
      </c>
      <c r="D2280" t="s">
        <v>85</v>
      </c>
      <c r="E2280" t="s">
        <v>762</v>
      </c>
      <c r="F2280" t="s">
        <v>43</v>
      </c>
      <c r="G2280" s="22">
        <v>32</v>
      </c>
      <c r="H2280" s="134">
        <v>32</v>
      </c>
      <c r="I2280" s="134">
        <v>32</v>
      </c>
      <c r="J2280" s="22"/>
      <c r="K2280" s="90"/>
      <c r="L2280" s="90"/>
      <c r="M2280" s="104"/>
      <c r="N2280" t="s">
        <v>60</v>
      </c>
      <c r="O2280" t="s">
        <v>35</v>
      </c>
      <c r="P2280" t="s">
        <v>89</v>
      </c>
      <c r="Q2280" t="s">
        <v>1310</v>
      </c>
      <c r="U2280" s="2" t="s">
        <v>37</v>
      </c>
      <c r="V2280" t="s">
        <v>10754</v>
      </c>
      <c r="X2280" s="50">
        <v>23</v>
      </c>
      <c r="Y2280" s="90"/>
      <c r="Z2280" s="2">
        <v>1</v>
      </c>
      <c r="AA2280" s="51">
        <f t="shared" si="197"/>
        <v>29</v>
      </c>
      <c r="AB2280" s="22"/>
      <c r="AC2280" s="22"/>
      <c r="AD2280" s="22"/>
      <c r="AE2280" s="22"/>
      <c r="AF2280" t="s">
        <v>10755</v>
      </c>
      <c r="AI2280" t="s">
        <v>5884</v>
      </c>
      <c r="AK2280" t="s">
        <v>44</v>
      </c>
      <c r="AN2280" t="s">
        <v>465</v>
      </c>
      <c r="AU2280"/>
      <c r="AV2280"/>
      <c r="AW2280"/>
      <c r="AX2280"/>
      <c r="BC2280" s="173"/>
      <c r="BD2280" s="173"/>
      <c r="BE2280" s="173"/>
      <c r="BF2280" s="173"/>
      <c r="BG2280" s="160"/>
      <c r="BH2280" s="160"/>
      <c r="BI2280" s="160"/>
      <c r="BJ2280" s="43">
        <f t="shared" si="196"/>
        <v>0</v>
      </c>
      <c r="BL2280" s="44"/>
      <c r="BM2280" s="44"/>
      <c r="BN2280" s="44"/>
      <c r="BR2280" s="2" t="s">
        <v>10975</v>
      </c>
    </row>
    <row r="2281" spans="1:70" x14ac:dyDescent="0.2">
      <c r="A2281" t="s">
        <v>767</v>
      </c>
      <c r="B2281" t="s">
        <v>10753</v>
      </c>
      <c r="C2281" t="s">
        <v>81</v>
      </c>
      <c r="D2281" t="s">
        <v>85</v>
      </c>
      <c r="E2281" t="s">
        <v>762</v>
      </c>
      <c r="F2281" t="s">
        <v>43</v>
      </c>
      <c r="G2281" s="22">
        <v>32</v>
      </c>
      <c r="H2281" s="134">
        <v>32</v>
      </c>
      <c r="I2281" s="134">
        <v>32</v>
      </c>
      <c r="J2281" s="22"/>
      <c r="K2281" s="90"/>
      <c r="L2281" s="90"/>
      <c r="M2281" s="104"/>
      <c r="N2281" t="s">
        <v>60</v>
      </c>
      <c r="O2281" t="s">
        <v>35</v>
      </c>
      <c r="P2281" t="s">
        <v>89</v>
      </c>
      <c r="Q2281" t="s">
        <v>1237</v>
      </c>
      <c r="U2281" s="2" t="s">
        <v>37</v>
      </c>
      <c r="V2281" t="s">
        <v>10756</v>
      </c>
      <c r="X2281" s="50">
        <v>19</v>
      </c>
      <c r="Y2281" s="90"/>
      <c r="Z2281" s="2">
        <v>1</v>
      </c>
      <c r="AA2281" s="51">
        <f t="shared" si="197"/>
        <v>24</v>
      </c>
      <c r="AB2281" s="22"/>
      <c r="AC2281" s="22"/>
      <c r="AD2281" s="22"/>
      <c r="AE2281" s="22"/>
      <c r="AF2281" t="s">
        <v>10757</v>
      </c>
      <c r="AI2281" t="s">
        <v>5884</v>
      </c>
      <c r="AK2281" t="s">
        <v>44</v>
      </c>
      <c r="AN2281" t="s">
        <v>465</v>
      </c>
      <c r="AU2281"/>
      <c r="AV2281"/>
      <c r="AW2281"/>
      <c r="AX2281"/>
      <c r="BC2281" s="173"/>
      <c r="BD2281" s="173"/>
      <c r="BE2281" s="173"/>
      <c r="BF2281" s="173"/>
      <c r="BG2281" s="160"/>
      <c r="BH2281" s="160"/>
      <c r="BI2281" s="160"/>
      <c r="BJ2281" s="43">
        <f t="shared" si="196"/>
        <v>0</v>
      </c>
      <c r="BL2281" s="44"/>
      <c r="BM2281" s="44"/>
      <c r="BN2281" s="44"/>
      <c r="BR2281" s="2" t="s">
        <v>10975</v>
      </c>
    </row>
    <row r="2282" spans="1:70" x14ac:dyDescent="0.2">
      <c r="A2282" t="s">
        <v>767</v>
      </c>
      <c r="B2282" t="s">
        <v>10758</v>
      </c>
      <c r="C2282" t="s">
        <v>41</v>
      </c>
      <c r="D2282" t="s">
        <v>85</v>
      </c>
      <c r="E2282" t="s">
        <v>762</v>
      </c>
      <c r="F2282" t="s">
        <v>43</v>
      </c>
      <c r="G2282" s="22">
        <v>36</v>
      </c>
      <c r="H2282" s="134">
        <v>36</v>
      </c>
      <c r="I2282" s="134">
        <v>36</v>
      </c>
      <c r="J2282" s="22"/>
      <c r="K2282" s="90"/>
      <c r="L2282" s="90"/>
      <c r="M2282" s="133"/>
      <c r="N2282" t="s">
        <v>219</v>
      </c>
      <c r="O2282" t="s">
        <v>35</v>
      </c>
      <c r="P2282" t="s">
        <v>36</v>
      </c>
      <c r="Q2282" t="s">
        <v>10759</v>
      </c>
      <c r="U2282" s="2" t="s">
        <v>37</v>
      </c>
      <c r="V2282" t="s">
        <v>10760</v>
      </c>
      <c r="X2282" s="50">
        <v>40</v>
      </c>
      <c r="Y2282" s="90"/>
      <c r="Z2282" s="2">
        <v>2</v>
      </c>
      <c r="AA2282" s="51">
        <f t="shared" si="197"/>
        <v>50</v>
      </c>
      <c r="AB2282" s="22"/>
      <c r="AC2282" s="22"/>
      <c r="AD2282" s="22"/>
      <c r="AE2282" s="22"/>
      <c r="AF2282" t="s">
        <v>7538</v>
      </c>
      <c r="AI2282" t="s">
        <v>10750</v>
      </c>
      <c r="AK2282" t="s">
        <v>947</v>
      </c>
      <c r="AU2282"/>
      <c r="AV2282"/>
      <c r="AW2282"/>
      <c r="AX2282"/>
      <c r="BC2282" s="173"/>
      <c r="BD2282" s="173"/>
      <c r="BE2282" s="173"/>
      <c r="BF2282" s="173"/>
      <c r="BG2282" s="160"/>
      <c r="BH2282" s="160"/>
      <c r="BI2282" s="160"/>
      <c r="BJ2282" s="43">
        <f t="shared" si="196"/>
        <v>0</v>
      </c>
      <c r="BL2282" s="44"/>
      <c r="BM2282" s="44"/>
      <c r="BN2282" s="44"/>
      <c r="BR2282" s="2" t="s">
        <v>10975</v>
      </c>
    </row>
    <row r="2283" spans="1:70" x14ac:dyDescent="0.2">
      <c r="A2283" t="s">
        <v>767</v>
      </c>
      <c r="B2283" t="s">
        <v>10761</v>
      </c>
      <c r="C2283" t="s">
        <v>41</v>
      </c>
      <c r="D2283" t="s">
        <v>85</v>
      </c>
      <c r="E2283" t="s">
        <v>762</v>
      </c>
      <c r="F2283" t="s">
        <v>43</v>
      </c>
      <c r="G2283" s="22">
        <v>32</v>
      </c>
      <c r="H2283" s="134">
        <v>32</v>
      </c>
      <c r="I2283" s="134">
        <v>32</v>
      </c>
      <c r="J2283" s="22"/>
      <c r="K2283" s="90"/>
      <c r="L2283" s="90"/>
      <c r="M2283" s="104"/>
      <c r="N2283" t="s">
        <v>60</v>
      </c>
      <c r="O2283" t="s">
        <v>35</v>
      </c>
      <c r="P2283" t="s">
        <v>89</v>
      </c>
      <c r="Q2283" t="s">
        <v>1315</v>
      </c>
      <c r="U2283" s="2" t="s">
        <v>37</v>
      </c>
      <c r="V2283" t="s">
        <v>10762</v>
      </c>
      <c r="X2283" s="50">
        <v>40</v>
      </c>
      <c r="Y2283" s="90"/>
      <c r="Z2283" s="2">
        <v>2</v>
      </c>
      <c r="AA2283" s="51">
        <f t="shared" si="197"/>
        <v>50</v>
      </c>
      <c r="AB2283" s="22"/>
      <c r="AC2283" s="22"/>
      <c r="AD2283" s="22"/>
      <c r="AE2283" s="22"/>
      <c r="AF2283" t="s">
        <v>7538</v>
      </c>
      <c r="AI2283" t="s">
        <v>5884</v>
      </c>
      <c r="AK2283" t="s">
        <v>44</v>
      </c>
      <c r="AN2283" t="s">
        <v>465</v>
      </c>
      <c r="AU2283"/>
      <c r="AV2283"/>
      <c r="AW2283"/>
      <c r="AX2283"/>
      <c r="BC2283" s="173"/>
      <c r="BD2283" s="173"/>
      <c r="BE2283" s="173"/>
      <c r="BF2283" s="173"/>
      <c r="BG2283" s="160"/>
      <c r="BH2283" s="160"/>
      <c r="BI2283" s="160"/>
      <c r="BJ2283" s="43">
        <f t="shared" si="196"/>
        <v>0</v>
      </c>
      <c r="BL2283" s="44"/>
      <c r="BM2283" s="44"/>
      <c r="BN2283" s="44"/>
      <c r="BR2283" s="2" t="s">
        <v>10975</v>
      </c>
    </row>
    <row r="2284" spans="1:70" x14ac:dyDescent="0.2">
      <c r="A2284" t="s">
        <v>767</v>
      </c>
      <c r="B2284" t="s">
        <v>10763</v>
      </c>
      <c r="C2284" t="s">
        <v>41</v>
      </c>
      <c r="D2284" t="s">
        <v>72</v>
      </c>
      <c r="E2284" t="s">
        <v>762</v>
      </c>
      <c r="F2284" t="s">
        <v>43</v>
      </c>
      <c r="G2284" s="22">
        <v>32</v>
      </c>
      <c r="H2284" s="134">
        <v>32</v>
      </c>
      <c r="I2284" s="134">
        <v>32</v>
      </c>
      <c r="J2284" s="22"/>
      <c r="K2284" s="90"/>
      <c r="L2284" s="90"/>
      <c r="M2284" s="133"/>
      <c r="N2284" t="s">
        <v>60</v>
      </c>
      <c r="O2284" t="s">
        <v>35</v>
      </c>
      <c r="P2284" t="s">
        <v>36</v>
      </c>
      <c r="Q2284" t="s">
        <v>795</v>
      </c>
      <c r="U2284" s="2" t="s">
        <v>37</v>
      </c>
      <c r="V2284" t="s">
        <v>10764</v>
      </c>
      <c r="X2284" s="50">
        <v>20</v>
      </c>
      <c r="Y2284" s="90"/>
      <c r="Z2284" s="2">
        <v>1</v>
      </c>
      <c r="AA2284" s="51">
        <f t="shared" si="197"/>
        <v>25</v>
      </c>
      <c r="AB2284" s="22"/>
      <c r="AC2284" s="22"/>
      <c r="AD2284" s="22"/>
      <c r="AE2284" s="22"/>
      <c r="AF2284" t="s">
        <v>1054</v>
      </c>
      <c r="AI2284" t="s">
        <v>10735</v>
      </c>
      <c r="AK2284" t="s">
        <v>327</v>
      </c>
      <c r="AU2284"/>
      <c r="AV2284"/>
      <c r="AW2284"/>
      <c r="AX2284"/>
      <c r="BC2284" s="173"/>
      <c r="BD2284" s="173"/>
      <c r="BE2284" s="173"/>
      <c r="BF2284" s="173"/>
      <c r="BG2284" s="160"/>
      <c r="BH2284" s="160"/>
      <c r="BI2284" s="160"/>
      <c r="BJ2284" s="43">
        <f t="shared" si="196"/>
        <v>0</v>
      </c>
      <c r="BL2284" s="44"/>
      <c r="BM2284" s="44"/>
      <c r="BN2284" s="44"/>
      <c r="BR2284" s="2" t="s">
        <v>10975</v>
      </c>
    </row>
    <row r="2285" spans="1:70" x14ac:dyDescent="0.2">
      <c r="A2285" t="s">
        <v>767</v>
      </c>
      <c r="B2285" t="s">
        <v>1337</v>
      </c>
      <c r="C2285" t="s">
        <v>41</v>
      </c>
      <c r="D2285" t="s">
        <v>85</v>
      </c>
      <c r="E2285" t="s">
        <v>762</v>
      </c>
      <c r="F2285" t="s">
        <v>43</v>
      </c>
      <c r="G2285" s="22">
        <v>32</v>
      </c>
      <c r="H2285" s="134">
        <v>32</v>
      </c>
      <c r="I2285" s="134">
        <v>32</v>
      </c>
      <c r="J2285" s="22"/>
      <c r="K2285" s="90"/>
      <c r="L2285" s="149"/>
      <c r="M2285" s="104"/>
      <c r="N2285" t="s">
        <v>219</v>
      </c>
      <c r="O2285" t="s">
        <v>35</v>
      </c>
      <c r="P2285" t="s">
        <v>36</v>
      </c>
      <c r="Q2285" t="s">
        <v>1338</v>
      </c>
      <c r="U2285" s="2" t="s">
        <v>37</v>
      </c>
      <c r="V2285" t="s">
        <v>1339</v>
      </c>
      <c r="W2285" t="s">
        <v>10765</v>
      </c>
      <c r="X2285" s="50">
        <v>50</v>
      </c>
      <c r="Y2285" s="90"/>
      <c r="Z2285" s="2">
        <v>14</v>
      </c>
      <c r="AA2285" s="51">
        <f t="shared" si="197"/>
        <v>63</v>
      </c>
      <c r="AB2285" s="22"/>
      <c r="AC2285" s="22"/>
      <c r="AD2285" s="22"/>
      <c r="AE2285" s="22"/>
      <c r="AF2285" t="s">
        <v>10766</v>
      </c>
      <c r="AI2285" t="s">
        <v>771</v>
      </c>
      <c r="AK2285" t="s">
        <v>833</v>
      </c>
      <c r="AU2285"/>
      <c r="AV2285"/>
      <c r="AW2285"/>
      <c r="AX2285"/>
      <c r="BC2285" s="173"/>
      <c r="BD2285" s="173"/>
      <c r="BE2285" s="173"/>
      <c r="BF2285" s="173"/>
      <c r="BG2285" s="160"/>
      <c r="BH2285" s="160"/>
      <c r="BI2285" s="160"/>
      <c r="BJ2285" s="43">
        <f t="shared" si="196"/>
        <v>0</v>
      </c>
      <c r="BL2285" s="44"/>
      <c r="BM2285" s="44"/>
      <c r="BN2285" s="44"/>
      <c r="BR2285" s="2" t="s">
        <v>10975</v>
      </c>
    </row>
    <row r="2286" spans="1:70" s="61" customFormat="1" x14ac:dyDescent="0.2">
      <c r="A2286" s="61" t="s">
        <v>767</v>
      </c>
      <c r="B2286" s="61" t="s">
        <v>1337</v>
      </c>
      <c r="C2286" s="61" t="s">
        <v>41</v>
      </c>
      <c r="D2286" t="s">
        <v>85</v>
      </c>
      <c r="E2286" t="s">
        <v>762</v>
      </c>
      <c r="F2286" t="s">
        <v>43</v>
      </c>
      <c r="G2286" s="62">
        <v>32</v>
      </c>
      <c r="H2286" s="135">
        <v>32</v>
      </c>
      <c r="I2286" s="135">
        <v>32</v>
      </c>
      <c r="J2286" s="62"/>
      <c r="K2286" s="91"/>
      <c r="L2286" s="152"/>
      <c r="M2286" s="105"/>
      <c r="N2286" s="61" t="s">
        <v>219</v>
      </c>
      <c r="O2286" s="61" t="s">
        <v>35</v>
      </c>
      <c r="P2286" s="61" t="s">
        <v>36</v>
      </c>
      <c r="Q2286" s="61" t="s">
        <v>1382</v>
      </c>
      <c r="S2286"/>
      <c r="T2286"/>
      <c r="U2286" s="63" t="s">
        <v>37</v>
      </c>
      <c r="V2286" s="61" t="s">
        <v>1343</v>
      </c>
      <c r="W2286" t="s">
        <v>10767</v>
      </c>
      <c r="X2286" s="62">
        <v>51</v>
      </c>
      <c r="Y2286" s="90"/>
      <c r="Z2286" s="63">
        <v>14</v>
      </c>
      <c r="AA2286" s="62">
        <f t="shared" si="197"/>
        <v>64</v>
      </c>
      <c r="AB2286" s="62"/>
      <c r="AC2286" s="62"/>
      <c r="AD2286" s="62"/>
      <c r="AE2286" s="62"/>
      <c r="AF2286" s="61" t="s">
        <v>10766</v>
      </c>
      <c r="AG2286"/>
      <c r="AH2286"/>
      <c r="AI2286" s="61" t="s">
        <v>771</v>
      </c>
      <c r="AJ2286"/>
      <c r="AK2286" t="s">
        <v>833</v>
      </c>
      <c r="AL2286"/>
      <c r="AM2286"/>
      <c r="AN2286"/>
      <c r="AO2286"/>
      <c r="AP2286"/>
      <c r="AQ2286"/>
      <c r="AR2286"/>
      <c r="AY2286" s="65"/>
      <c r="AZ2286" s="65"/>
      <c r="BA2286" s="65"/>
      <c r="BB2286" s="65"/>
      <c r="BC2286" s="173"/>
      <c r="BD2286" s="173"/>
      <c r="BE2286" s="173"/>
      <c r="BF2286" s="173"/>
      <c r="BG2286" s="169"/>
      <c r="BH2286" s="169"/>
      <c r="BI2286" s="170"/>
      <c r="BJ2286" s="43">
        <f t="shared" si="196"/>
        <v>0</v>
      </c>
      <c r="BK2286" s="65"/>
      <c r="BL2286" s="66"/>
      <c r="BM2286" s="66"/>
      <c r="BN2286" s="66"/>
      <c r="BO2286" s="68" t="s">
        <v>7810</v>
      </c>
      <c r="BP2286" s="63"/>
      <c r="BR2286" s="2" t="s">
        <v>10975</v>
      </c>
    </row>
    <row r="2287" spans="1:70" x14ac:dyDescent="0.2">
      <c r="A2287" t="s">
        <v>767</v>
      </c>
      <c r="B2287" t="s">
        <v>10768</v>
      </c>
      <c r="C2287" t="s">
        <v>81</v>
      </c>
      <c r="D2287" t="s">
        <v>85</v>
      </c>
      <c r="E2287" t="s">
        <v>762</v>
      </c>
      <c r="F2287" t="s">
        <v>335</v>
      </c>
      <c r="G2287" s="22">
        <v>64</v>
      </c>
      <c r="H2287" s="134">
        <v>64</v>
      </c>
      <c r="I2287" s="134">
        <v>64</v>
      </c>
      <c r="J2287" s="22"/>
      <c r="K2287" s="90"/>
      <c r="L2287" s="90"/>
      <c r="M2287" s="133"/>
      <c r="N2287" t="s">
        <v>184</v>
      </c>
      <c r="O2287" t="s">
        <v>35</v>
      </c>
      <c r="P2287" t="s">
        <v>89</v>
      </c>
      <c r="Q2287" t="s">
        <v>1074</v>
      </c>
      <c r="U2287" s="2" t="s">
        <v>37</v>
      </c>
      <c r="V2287" t="s">
        <v>10769</v>
      </c>
      <c r="X2287" s="50">
        <v>58</v>
      </c>
      <c r="Y2287" s="90"/>
      <c r="Z2287" s="2">
        <v>2</v>
      </c>
      <c r="AA2287" s="51">
        <f t="shared" si="197"/>
        <v>73</v>
      </c>
      <c r="AB2287" s="22"/>
      <c r="AC2287" s="22"/>
      <c r="AD2287" s="22"/>
      <c r="AE2287" s="22"/>
      <c r="AF2287" t="s">
        <v>9843</v>
      </c>
      <c r="AI2287" t="s">
        <v>771</v>
      </c>
      <c r="AK2287" t="s">
        <v>827</v>
      </c>
      <c r="AU2287"/>
      <c r="AV2287"/>
      <c r="AW2287"/>
      <c r="AX2287"/>
      <c r="BC2287" s="173"/>
      <c r="BD2287" s="173"/>
      <c r="BE2287" s="173"/>
      <c r="BF2287" s="173"/>
      <c r="BG2287" s="160"/>
      <c r="BH2287" s="160"/>
      <c r="BI2287" s="160"/>
      <c r="BJ2287" s="43">
        <f t="shared" si="196"/>
        <v>0</v>
      </c>
      <c r="BL2287" s="44"/>
      <c r="BM2287" s="44"/>
      <c r="BN2287" s="44"/>
      <c r="BR2287" s="2" t="s">
        <v>10975</v>
      </c>
    </row>
    <row r="2288" spans="1:70" x14ac:dyDescent="0.2">
      <c r="A2288" t="s">
        <v>767</v>
      </c>
      <c r="B2288" t="s">
        <v>10768</v>
      </c>
      <c r="C2288" t="s">
        <v>81</v>
      </c>
      <c r="D2288" t="s">
        <v>85</v>
      </c>
      <c r="E2288" t="s">
        <v>762</v>
      </c>
      <c r="F2288" t="s">
        <v>335</v>
      </c>
      <c r="G2288" s="22">
        <v>64</v>
      </c>
      <c r="H2288" s="134">
        <v>64</v>
      </c>
      <c r="I2288" s="134">
        <v>64</v>
      </c>
      <c r="J2288" s="22"/>
      <c r="K2288" s="90"/>
      <c r="L2288" s="90"/>
      <c r="M2288" s="133"/>
      <c r="N2288" t="s">
        <v>184</v>
      </c>
      <c r="O2288" t="s">
        <v>35</v>
      </c>
      <c r="P2288" t="s">
        <v>89</v>
      </c>
      <c r="Q2288" t="s">
        <v>928</v>
      </c>
      <c r="U2288" s="2" t="s">
        <v>37</v>
      </c>
      <c r="V2288" t="s">
        <v>10770</v>
      </c>
      <c r="X2288" s="50">
        <v>58</v>
      </c>
      <c r="Y2288" s="90"/>
      <c r="Z2288" s="2">
        <v>2</v>
      </c>
      <c r="AA2288" s="51">
        <f t="shared" si="197"/>
        <v>73</v>
      </c>
      <c r="AB2288" s="22"/>
      <c r="AC2288" s="22"/>
      <c r="AD2288" s="22"/>
      <c r="AE2288" s="22"/>
      <c r="AF2288" t="s">
        <v>9845</v>
      </c>
      <c r="AI2288" t="s">
        <v>771</v>
      </c>
      <c r="AK2288" t="s">
        <v>827</v>
      </c>
      <c r="AU2288"/>
      <c r="AV2288"/>
      <c r="AW2288"/>
      <c r="AX2288"/>
      <c r="BC2288" s="173"/>
      <c r="BD2288" s="173"/>
      <c r="BE2288" s="173"/>
      <c r="BF2288" s="173"/>
      <c r="BG2288" s="160"/>
      <c r="BH2288" s="160"/>
      <c r="BI2288" s="160"/>
      <c r="BJ2288" s="43">
        <f t="shared" si="196"/>
        <v>0</v>
      </c>
      <c r="BL2288" s="44"/>
      <c r="BM2288" s="44"/>
      <c r="BN2288" s="44"/>
      <c r="BR2288" s="2" t="s">
        <v>10975</v>
      </c>
    </row>
    <row r="2289" spans="1:70" x14ac:dyDescent="0.2">
      <c r="A2289" t="s">
        <v>767</v>
      </c>
      <c r="B2289" t="s">
        <v>10768</v>
      </c>
      <c r="C2289" t="s">
        <v>81</v>
      </c>
      <c r="D2289" t="s">
        <v>85</v>
      </c>
      <c r="E2289" t="s">
        <v>762</v>
      </c>
      <c r="F2289" t="s">
        <v>335</v>
      </c>
      <c r="G2289" s="22">
        <v>64</v>
      </c>
      <c r="H2289" s="134">
        <v>64</v>
      </c>
      <c r="I2289" s="134">
        <v>64</v>
      </c>
      <c r="J2289" s="22"/>
      <c r="K2289" s="90"/>
      <c r="L2289" s="90"/>
      <c r="M2289" s="133"/>
      <c r="N2289" t="s">
        <v>184</v>
      </c>
      <c r="O2289" t="s">
        <v>35</v>
      </c>
      <c r="P2289" t="s">
        <v>89</v>
      </c>
      <c r="Q2289" t="s">
        <v>1350</v>
      </c>
      <c r="U2289" s="2" t="s">
        <v>37</v>
      </c>
      <c r="V2289" t="s">
        <v>10771</v>
      </c>
      <c r="X2289" s="50">
        <v>58</v>
      </c>
      <c r="Y2289" s="90"/>
      <c r="Z2289" s="2">
        <v>2</v>
      </c>
      <c r="AA2289" s="51">
        <f t="shared" si="197"/>
        <v>73</v>
      </c>
      <c r="AB2289" s="22"/>
      <c r="AC2289" s="22"/>
      <c r="AD2289" s="22"/>
      <c r="AE2289" s="22"/>
      <c r="AF2289" t="s">
        <v>9849</v>
      </c>
      <c r="AI2289" t="s">
        <v>771</v>
      </c>
      <c r="AK2289" t="s">
        <v>827</v>
      </c>
      <c r="AU2289"/>
      <c r="AV2289"/>
      <c r="AW2289"/>
      <c r="AX2289"/>
      <c r="BC2289" s="173"/>
      <c r="BD2289" s="173"/>
      <c r="BE2289" s="173"/>
      <c r="BF2289" s="173"/>
      <c r="BG2289" s="160"/>
      <c r="BH2289" s="160"/>
      <c r="BI2289" s="160"/>
      <c r="BJ2289" s="43">
        <f t="shared" si="196"/>
        <v>0</v>
      </c>
      <c r="BL2289" s="44"/>
      <c r="BM2289" s="44"/>
      <c r="BN2289" s="44"/>
      <c r="BR2289" s="2" t="s">
        <v>10975</v>
      </c>
    </row>
    <row r="2290" spans="1:70" x14ac:dyDescent="0.2">
      <c r="A2290" t="s">
        <v>767</v>
      </c>
      <c r="B2290" t="s">
        <v>10768</v>
      </c>
      <c r="C2290" t="s">
        <v>81</v>
      </c>
      <c r="D2290" t="s">
        <v>85</v>
      </c>
      <c r="E2290" t="s">
        <v>762</v>
      </c>
      <c r="F2290" t="s">
        <v>335</v>
      </c>
      <c r="G2290" s="22">
        <v>64</v>
      </c>
      <c r="H2290" s="134">
        <v>64</v>
      </c>
      <c r="I2290" s="134">
        <v>64</v>
      </c>
      <c r="J2290" s="22"/>
      <c r="K2290" s="90"/>
      <c r="L2290" s="90"/>
      <c r="M2290" s="133"/>
      <c r="N2290" t="s">
        <v>184</v>
      </c>
      <c r="O2290" t="s">
        <v>35</v>
      </c>
      <c r="P2290" t="s">
        <v>89</v>
      </c>
      <c r="Q2290" t="s">
        <v>1366</v>
      </c>
      <c r="U2290" s="2" t="s">
        <v>37</v>
      </c>
      <c r="V2290" t="s">
        <v>10772</v>
      </c>
      <c r="X2290" s="50">
        <v>57</v>
      </c>
      <c r="Y2290" s="90"/>
      <c r="Z2290" s="2">
        <v>2</v>
      </c>
      <c r="AA2290" s="51">
        <f t="shared" si="197"/>
        <v>71</v>
      </c>
      <c r="AB2290" s="22"/>
      <c r="AC2290" s="22"/>
      <c r="AD2290" s="22"/>
      <c r="AE2290" s="22"/>
      <c r="AF2290" t="s">
        <v>9851</v>
      </c>
      <c r="AI2290" t="s">
        <v>771</v>
      </c>
      <c r="AK2290" t="s">
        <v>827</v>
      </c>
      <c r="AU2290"/>
      <c r="AV2290"/>
      <c r="AW2290"/>
      <c r="AX2290"/>
      <c r="BC2290" s="173"/>
      <c r="BD2290" s="173"/>
      <c r="BE2290" s="173"/>
      <c r="BF2290" s="173"/>
      <c r="BG2290" s="160"/>
      <c r="BH2290" s="160"/>
      <c r="BI2290" s="160"/>
      <c r="BJ2290" s="43">
        <f t="shared" si="196"/>
        <v>0</v>
      </c>
      <c r="BL2290" s="44"/>
      <c r="BM2290" s="44"/>
      <c r="BN2290" s="44"/>
      <c r="BR2290" s="2" t="s">
        <v>10975</v>
      </c>
    </row>
    <row r="2291" spans="1:70" x14ac:dyDescent="0.2">
      <c r="A2291" t="s">
        <v>767</v>
      </c>
      <c r="B2291" t="s">
        <v>10768</v>
      </c>
      <c r="C2291" t="s">
        <v>81</v>
      </c>
      <c r="D2291" t="s">
        <v>85</v>
      </c>
      <c r="E2291" t="s">
        <v>762</v>
      </c>
      <c r="F2291" t="s">
        <v>335</v>
      </c>
      <c r="G2291" s="22">
        <v>64</v>
      </c>
      <c r="H2291" s="134">
        <v>64</v>
      </c>
      <c r="I2291" s="134">
        <v>64</v>
      </c>
      <c r="J2291" s="22"/>
      <c r="K2291" s="90"/>
      <c r="L2291" s="90"/>
      <c r="M2291" s="133"/>
      <c r="N2291" t="s">
        <v>184</v>
      </c>
      <c r="O2291" t="s">
        <v>35</v>
      </c>
      <c r="P2291" t="s">
        <v>89</v>
      </c>
      <c r="Q2291" t="s">
        <v>999</v>
      </c>
      <c r="U2291" s="2" t="s">
        <v>37</v>
      </c>
      <c r="V2291" t="s">
        <v>10773</v>
      </c>
      <c r="X2291" s="145">
        <f>56+3</f>
        <v>59</v>
      </c>
      <c r="Y2291" s="90"/>
      <c r="Z2291" s="2">
        <v>2</v>
      </c>
      <c r="AA2291" s="51">
        <f t="shared" si="197"/>
        <v>74</v>
      </c>
      <c r="AB2291" s="22"/>
      <c r="AC2291" s="22"/>
      <c r="AD2291" s="22"/>
      <c r="AE2291" s="22"/>
      <c r="AF2291" t="s">
        <v>9853</v>
      </c>
      <c r="AI2291" t="s">
        <v>771</v>
      </c>
      <c r="AK2291" t="s">
        <v>827</v>
      </c>
      <c r="AU2291"/>
      <c r="AV2291"/>
      <c r="AW2291"/>
      <c r="AX2291"/>
      <c r="BC2291" s="173"/>
      <c r="BD2291" s="173"/>
      <c r="BE2291" s="173"/>
      <c r="BF2291" s="173"/>
      <c r="BG2291" s="160"/>
      <c r="BH2291" s="160"/>
      <c r="BI2291" s="160"/>
      <c r="BJ2291" s="43">
        <f t="shared" si="196"/>
        <v>0</v>
      </c>
      <c r="BL2291" s="44"/>
      <c r="BM2291" s="44"/>
      <c r="BN2291" s="44"/>
      <c r="BR2291" s="2" t="s">
        <v>10975</v>
      </c>
    </row>
    <row r="2292" spans="1:70" s="61" customFormat="1" x14ac:dyDescent="0.2">
      <c r="A2292" s="61" t="s">
        <v>767</v>
      </c>
      <c r="B2292" s="61" t="s">
        <v>10768</v>
      </c>
      <c r="C2292" s="61" t="s">
        <v>81</v>
      </c>
      <c r="D2292" t="s">
        <v>85</v>
      </c>
      <c r="E2292" t="s">
        <v>762</v>
      </c>
      <c r="F2292" t="s">
        <v>335</v>
      </c>
      <c r="G2292" s="62">
        <v>64</v>
      </c>
      <c r="H2292" s="135">
        <v>64</v>
      </c>
      <c r="I2292" s="135">
        <v>64</v>
      </c>
      <c r="J2292" s="62"/>
      <c r="K2292" s="91"/>
      <c r="L2292" s="91"/>
      <c r="M2292" s="78"/>
      <c r="N2292" s="61" t="s">
        <v>184</v>
      </c>
      <c r="O2292" s="61" t="s">
        <v>35</v>
      </c>
      <c r="P2292" s="61" t="s">
        <v>89</v>
      </c>
      <c r="Q2292" s="61" t="s">
        <v>10774</v>
      </c>
      <c r="S2292"/>
      <c r="T2292"/>
      <c r="U2292" s="63" t="s">
        <v>37</v>
      </c>
      <c r="V2292" s="61" t="s">
        <v>10775</v>
      </c>
      <c r="W2292"/>
      <c r="X2292" s="62">
        <v>56</v>
      </c>
      <c r="Y2292" s="90"/>
      <c r="Z2292" s="63">
        <v>2</v>
      </c>
      <c r="AA2292" s="62">
        <f t="shared" si="197"/>
        <v>70</v>
      </c>
      <c r="AB2292" s="62"/>
      <c r="AC2292" s="62"/>
      <c r="AD2292" s="62"/>
      <c r="AE2292" s="62"/>
      <c r="AF2292" s="61" t="s">
        <v>10776</v>
      </c>
      <c r="AG2292"/>
      <c r="AH2292"/>
      <c r="AI2292" s="61" t="s">
        <v>771</v>
      </c>
      <c r="AJ2292"/>
      <c r="AK2292" t="s">
        <v>827</v>
      </c>
      <c r="AL2292"/>
      <c r="AM2292"/>
      <c r="AN2292"/>
      <c r="AO2292"/>
      <c r="AP2292"/>
      <c r="AQ2292"/>
      <c r="AR2292"/>
      <c r="AY2292" s="65"/>
      <c r="AZ2292" s="65"/>
      <c r="BA2292" s="65"/>
      <c r="BB2292" s="65"/>
      <c r="BC2292" s="173"/>
      <c r="BD2292" s="173"/>
      <c r="BE2292" s="173"/>
      <c r="BF2292" s="173"/>
      <c r="BG2292" s="169"/>
      <c r="BH2292" s="169"/>
      <c r="BI2292" s="170"/>
      <c r="BJ2292" s="43">
        <f t="shared" si="196"/>
        <v>0</v>
      </c>
      <c r="BK2292" s="65"/>
      <c r="BL2292" s="66"/>
      <c r="BM2292" s="66"/>
      <c r="BN2292" s="66"/>
      <c r="BO2292" s="68" t="s">
        <v>7810</v>
      </c>
      <c r="BP2292" s="63"/>
      <c r="BR2292" s="2" t="s">
        <v>10975</v>
      </c>
    </row>
    <row r="2293" spans="1:70" s="61" customFormat="1" x14ac:dyDescent="0.2">
      <c r="A2293" s="61" t="s">
        <v>767</v>
      </c>
      <c r="B2293" s="61" t="s">
        <v>10768</v>
      </c>
      <c r="C2293" s="61" t="s">
        <v>81</v>
      </c>
      <c r="D2293" t="s">
        <v>85</v>
      </c>
      <c r="E2293" t="s">
        <v>762</v>
      </c>
      <c r="F2293" t="s">
        <v>335</v>
      </c>
      <c r="G2293" s="62">
        <v>64</v>
      </c>
      <c r="H2293" s="135">
        <v>64</v>
      </c>
      <c r="I2293" s="135">
        <v>64</v>
      </c>
      <c r="J2293" s="62"/>
      <c r="K2293" s="91"/>
      <c r="L2293" s="91"/>
      <c r="M2293" s="78"/>
      <c r="N2293" s="61" t="s">
        <v>184</v>
      </c>
      <c r="O2293" s="61" t="s">
        <v>35</v>
      </c>
      <c r="P2293" s="61" t="s">
        <v>89</v>
      </c>
      <c r="Q2293" s="61" t="s">
        <v>10777</v>
      </c>
      <c r="S2293"/>
      <c r="T2293"/>
      <c r="U2293" s="63" t="s">
        <v>37</v>
      </c>
      <c r="V2293" s="61" t="s">
        <v>10778</v>
      </c>
      <c r="W2293"/>
      <c r="X2293" s="62">
        <v>60</v>
      </c>
      <c r="Y2293" s="90"/>
      <c r="Z2293" s="63">
        <v>2</v>
      </c>
      <c r="AA2293" s="62">
        <f t="shared" si="197"/>
        <v>75</v>
      </c>
      <c r="AB2293" s="62"/>
      <c r="AC2293" s="62"/>
      <c r="AD2293" s="62"/>
      <c r="AE2293" s="62"/>
      <c r="AF2293" s="61" t="s">
        <v>9847</v>
      </c>
      <c r="AG2293"/>
      <c r="AH2293"/>
      <c r="AI2293" s="61" t="s">
        <v>771</v>
      </c>
      <c r="AJ2293"/>
      <c r="AK2293" t="s">
        <v>827</v>
      </c>
      <c r="AL2293"/>
      <c r="AM2293"/>
      <c r="AN2293"/>
      <c r="AO2293"/>
      <c r="AP2293"/>
      <c r="AQ2293"/>
      <c r="AR2293"/>
      <c r="AY2293" s="65"/>
      <c r="AZ2293" s="65"/>
      <c r="BA2293" s="65"/>
      <c r="BB2293" s="65"/>
      <c r="BC2293" s="173"/>
      <c r="BD2293" s="173"/>
      <c r="BE2293" s="173"/>
      <c r="BF2293" s="173"/>
      <c r="BG2293" s="169"/>
      <c r="BH2293" s="169"/>
      <c r="BI2293" s="170"/>
      <c r="BJ2293" s="43">
        <f t="shared" si="196"/>
        <v>0</v>
      </c>
      <c r="BK2293" s="65"/>
      <c r="BL2293" s="66"/>
      <c r="BM2293" s="66"/>
      <c r="BN2293" s="66"/>
      <c r="BO2293" s="68" t="s">
        <v>7810</v>
      </c>
      <c r="BP2293" s="63"/>
      <c r="BR2293" s="2" t="s">
        <v>10975</v>
      </c>
    </row>
    <row r="2294" spans="1:70" x14ac:dyDescent="0.2">
      <c r="A2294" t="s">
        <v>767</v>
      </c>
      <c r="B2294" t="s">
        <v>10779</v>
      </c>
      <c r="C2294" t="s">
        <v>81</v>
      </c>
      <c r="D2294" t="s">
        <v>85</v>
      </c>
      <c r="E2294" t="s">
        <v>762</v>
      </c>
      <c r="F2294" t="s">
        <v>97</v>
      </c>
      <c r="G2294" s="22">
        <v>48</v>
      </c>
      <c r="H2294" s="134">
        <v>48</v>
      </c>
      <c r="I2294" s="134">
        <v>48</v>
      </c>
      <c r="J2294" s="22"/>
      <c r="K2294" s="90"/>
      <c r="L2294" s="90"/>
      <c r="M2294" s="133"/>
      <c r="N2294" t="s">
        <v>60</v>
      </c>
      <c r="O2294" t="s">
        <v>35</v>
      </c>
      <c r="P2294" t="s">
        <v>89</v>
      </c>
      <c r="Q2294" t="s">
        <v>1362</v>
      </c>
      <c r="U2294" s="2" t="s">
        <v>37</v>
      </c>
      <c r="V2294" t="s">
        <v>10780</v>
      </c>
      <c r="X2294" s="50">
        <v>58</v>
      </c>
      <c r="Y2294" s="90"/>
      <c r="Z2294" s="2">
        <v>2</v>
      </c>
      <c r="AA2294" s="51">
        <f t="shared" si="197"/>
        <v>73</v>
      </c>
      <c r="AB2294" s="22"/>
      <c r="AC2294" s="22"/>
      <c r="AD2294" s="22"/>
      <c r="AE2294" s="22"/>
      <c r="AF2294" t="s">
        <v>9843</v>
      </c>
      <c r="AI2294" t="s">
        <v>771</v>
      </c>
      <c r="AK2294" t="s">
        <v>87</v>
      </c>
      <c r="AU2294"/>
      <c r="AV2294"/>
      <c r="AW2294"/>
      <c r="AX2294"/>
      <c r="BC2294" s="173"/>
      <c r="BD2294" s="173"/>
      <c r="BE2294" s="173"/>
      <c r="BF2294" s="173"/>
      <c r="BG2294" s="160"/>
      <c r="BH2294" s="160"/>
      <c r="BI2294" s="160"/>
      <c r="BJ2294" s="43">
        <f t="shared" si="196"/>
        <v>0</v>
      </c>
      <c r="BL2294" s="44"/>
      <c r="BM2294" s="44"/>
      <c r="BN2294" s="44"/>
      <c r="BR2294" s="2" t="s">
        <v>10975</v>
      </c>
    </row>
    <row r="2295" spans="1:70" s="61" customFormat="1" x14ac:dyDescent="0.2">
      <c r="A2295" t="s">
        <v>767</v>
      </c>
      <c r="B2295" t="s">
        <v>10779</v>
      </c>
      <c r="C2295" t="s">
        <v>81</v>
      </c>
      <c r="D2295" t="s">
        <v>85</v>
      </c>
      <c r="E2295" t="s">
        <v>762</v>
      </c>
      <c r="F2295" t="s">
        <v>97</v>
      </c>
      <c r="G2295" s="22">
        <v>48</v>
      </c>
      <c r="H2295" s="134">
        <v>48</v>
      </c>
      <c r="I2295" s="134">
        <v>48</v>
      </c>
      <c r="J2295" s="22"/>
      <c r="K2295" s="90"/>
      <c r="L2295" s="90"/>
      <c r="M2295" s="133"/>
      <c r="N2295" t="s">
        <v>60</v>
      </c>
      <c r="O2295" t="s">
        <v>35</v>
      </c>
      <c r="P2295" t="s">
        <v>89</v>
      </c>
      <c r="Q2295" t="s">
        <v>857</v>
      </c>
      <c r="R2295"/>
      <c r="S2295"/>
      <c r="T2295"/>
      <c r="U2295" s="2" t="s">
        <v>37</v>
      </c>
      <c r="V2295" t="s">
        <v>10781</v>
      </c>
      <c r="W2295"/>
      <c r="X2295" s="50">
        <v>58</v>
      </c>
      <c r="Y2295" s="90"/>
      <c r="Z2295" s="2">
        <v>2</v>
      </c>
      <c r="AA2295" s="51">
        <f t="shared" si="197"/>
        <v>73</v>
      </c>
      <c r="AB2295" s="22"/>
      <c r="AC2295" s="22"/>
      <c r="AD2295" s="22"/>
      <c r="AE2295" s="22"/>
      <c r="AF2295" t="s">
        <v>9845</v>
      </c>
      <c r="AG2295"/>
      <c r="AH2295"/>
      <c r="AI2295" t="s">
        <v>771</v>
      </c>
      <c r="AJ2295"/>
      <c r="AK2295" t="s">
        <v>87</v>
      </c>
      <c r="AL2295"/>
      <c r="AM2295"/>
      <c r="AN2295"/>
      <c r="AO2295"/>
      <c r="AP2295"/>
      <c r="AQ2295"/>
      <c r="AR2295"/>
      <c r="AS2295"/>
      <c r="AT2295"/>
      <c r="AU2295"/>
      <c r="AV2295"/>
      <c r="AW2295"/>
      <c r="AX2295"/>
      <c r="AY2295" s="43"/>
      <c r="AZ2295" s="43"/>
      <c r="BA2295" s="43"/>
      <c r="BB2295" s="43"/>
      <c r="BC2295" s="173"/>
      <c r="BD2295" s="173"/>
      <c r="BE2295" s="173"/>
      <c r="BF2295" s="173"/>
      <c r="BG2295" s="160"/>
      <c r="BH2295" s="160"/>
      <c r="BI2295" s="160"/>
      <c r="BJ2295" s="43">
        <f t="shared" si="196"/>
        <v>0</v>
      </c>
      <c r="BK2295" s="43"/>
      <c r="BL2295" s="44"/>
      <c r="BM2295" s="44"/>
      <c r="BN2295" s="44"/>
      <c r="BO2295" s="2"/>
      <c r="BP2295" s="2"/>
      <c r="BQ2295"/>
      <c r="BR2295" s="2" t="s">
        <v>10975</v>
      </c>
    </row>
    <row r="2296" spans="1:70" x14ac:dyDescent="0.2">
      <c r="A2296" t="s">
        <v>767</v>
      </c>
      <c r="B2296" t="s">
        <v>10779</v>
      </c>
      <c r="C2296" t="s">
        <v>81</v>
      </c>
      <c r="D2296" t="s">
        <v>85</v>
      </c>
      <c r="E2296" t="s">
        <v>762</v>
      </c>
      <c r="F2296" t="s">
        <v>97</v>
      </c>
      <c r="G2296" s="22">
        <v>48</v>
      </c>
      <c r="H2296" s="134">
        <v>48</v>
      </c>
      <c r="I2296" s="134">
        <v>48</v>
      </c>
      <c r="J2296" s="22"/>
      <c r="K2296" s="90"/>
      <c r="L2296" s="90"/>
      <c r="M2296" s="133"/>
      <c r="N2296" t="s">
        <v>60</v>
      </c>
      <c r="O2296" t="s">
        <v>35</v>
      </c>
      <c r="P2296" t="s">
        <v>89</v>
      </c>
      <c r="Q2296" t="s">
        <v>1373</v>
      </c>
      <c r="U2296" s="2" t="s">
        <v>37</v>
      </c>
      <c r="V2296" t="s">
        <v>10782</v>
      </c>
      <c r="X2296" s="50">
        <v>60</v>
      </c>
      <c r="Y2296" s="90"/>
      <c r="Z2296" s="2">
        <v>2</v>
      </c>
      <c r="AA2296" s="51">
        <f t="shared" si="197"/>
        <v>75</v>
      </c>
      <c r="AB2296" s="22"/>
      <c r="AC2296" s="22"/>
      <c r="AD2296" s="22"/>
      <c r="AE2296" s="22"/>
      <c r="AF2296" t="s">
        <v>9847</v>
      </c>
      <c r="AI2296" t="s">
        <v>771</v>
      </c>
      <c r="AK2296" t="s">
        <v>87</v>
      </c>
      <c r="AU2296"/>
      <c r="AV2296"/>
      <c r="AW2296"/>
      <c r="AX2296"/>
      <c r="BC2296" s="173"/>
      <c r="BD2296" s="173"/>
      <c r="BE2296" s="173"/>
      <c r="BF2296" s="173"/>
      <c r="BG2296" s="160"/>
      <c r="BH2296" s="160"/>
      <c r="BI2296" s="160"/>
      <c r="BJ2296" s="43">
        <f t="shared" si="196"/>
        <v>0</v>
      </c>
      <c r="BL2296" s="44"/>
      <c r="BM2296" s="44"/>
      <c r="BN2296" s="44"/>
      <c r="BR2296" s="2" t="s">
        <v>10975</v>
      </c>
    </row>
    <row r="2297" spans="1:70" x14ac:dyDescent="0.2">
      <c r="A2297" t="s">
        <v>767</v>
      </c>
      <c r="B2297" t="s">
        <v>10779</v>
      </c>
      <c r="C2297" t="s">
        <v>81</v>
      </c>
      <c r="D2297" t="s">
        <v>85</v>
      </c>
      <c r="E2297" t="s">
        <v>762</v>
      </c>
      <c r="F2297" t="s">
        <v>97</v>
      </c>
      <c r="G2297" s="22">
        <v>48</v>
      </c>
      <c r="H2297" s="134">
        <v>48</v>
      </c>
      <c r="I2297" s="134">
        <v>48</v>
      </c>
      <c r="J2297" s="22"/>
      <c r="K2297" s="90"/>
      <c r="L2297" s="90"/>
      <c r="M2297" s="133"/>
      <c r="N2297" t="s">
        <v>60</v>
      </c>
      <c r="O2297" t="s">
        <v>35</v>
      </c>
      <c r="P2297" t="s">
        <v>89</v>
      </c>
      <c r="Q2297" t="s">
        <v>991</v>
      </c>
      <c r="U2297" s="2" t="s">
        <v>37</v>
      </c>
      <c r="V2297" t="s">
        <v>10783</v>
      </c>
      <c r="X2297" s="50">
        <v>58</v>
      </c>
      <c r="Y2297" s="90"/>
      <c r="Z2297" s="2">
        <v>2</v>
      </c>
      <c r="AA2297" s="51">
        <f t="shared" si="197"/>
        <v>73</v>
      </c>
      <c r="AB2297" s="22"/>
      <c r="AC2297" s="22"/>
      <c r="AD2297" s="22"/>
      <c r="AE2297" s="22"/>
      <c r="AF2297" t="s">
        <v>9849</v>
      </c>
      <c r="AI2297" t="s">
        <v>771</v>
      </c>
      <c r="AK2297" t="s">
        <v>87</v>
      </c>
      <c r="AU2297"/>
      <c r="AV2297"/>
      <c r="AW2297"/>
      <c r="AX2297"/>
      <c r="BC2297" s="173"/>
      <c r="BD2297" s="173"/>
      <c r="BE2297" s="173"/>
      <c r="BF2297" s="173"/>
      <c r="BG2297" s="160"/>
      <c r="BH2297" s="160"/>
      <c r="BI2297" s="160"/>
      <c r="BJ2297" s="43">
        <f t="shared" si="196"/>
        <v>0</v>
      </c>
      <c r="BL2297" s="44"/>
      <c r="BM2297" s="44"/>
      <c r="BN2297" s="44"/>
      <c r="BR2297" s="2" t="s">
        <v>10975</v>
      </c>
    </row>
    <row r="2298" spans="1:70" s="61" customFormat="1" x14ac:dyDescent="0.2">
      <c r="A2298" s="61" t="s">
        <v>767</v>
      </c>
      <c r="B2298" s="61" t="s">
        <v>10779</v>
      </c>
      <c r="C2298" s="61" t="s">
        <v>81</v>
      </c>
      <c r="D2298" t="s">
        <v>85</v>
      </c>
      <c r="E2298" t="s">
        <v>762</v>
      </c>
      <c r="F2298" t="s">
        <v>97</v>
      </c>
      <c r="G2298" s="62">
        <v>48</v>
      </c>
      <c r="H2298" s="135">
        <v>48</v>
      </c>
      <c r="I2298" s="135">
        <v>48</v>
      </c>
      <c r="J2298" s="62"/>
      <c r="K2298" s="91"/>
      <c r="L2298" s="91"/>
      <c r="M2298" s="78"/>
      <c r="N2298" s="61" t="s">
        <v>60</v>
      </c>
      <c r="O2298" s="61" t="s">
        <v>35</v>
      </c>
      <c r="P2298" s="61" t="s">
        <v>89</v>
      </c>
      <c r="Q2298" s="61" t="s">
        <v>1355</v>
      </c>
      <c r="S2298"/>
      <c r="T2298"/>
      <c r="U2298" s="63" t="s">
        <v>37</v>
      </c>
      <c r="V2298" s="61" t="s">
        <v>10784</v>
      </c>
      <c r="W2298"/>
      <c r="X2298" s="62">
        <v>57</v>
      </c>
      <c r="Y2298" s="90"/>
      <c r="Z2298" s="63">
        <v>2</v>
      </c>
      <c r="AA2298" s="62">
        <f t="shared" si="197"/>
        <v>71</v>
      </c>
      <c r="AB2298" s="62"/>
      <c r="AC2298" s="62"/>
      <c r="AD2298" s="62"/>
      <c r="AE2298" s="62"/>
      <c r="AF2298" s="61" t="s">
        <v>9851</v>
      </c>
      <c r="AG2298"/>
      <c r="AH2298"/>
      <c r="AI2298" s="61" t="s">
        <v>771</v>
      </c>
      <c r="AJ2298"/>
      <c r="AK2298" t="s">
        <v>87</v>
      </c>
      <c r="AL2298"/>
      <c r="AM2298"/>
      <c r="AN2298"/>
      <c r="AO2298"/>
      <c r="AP2298"/>
      <c r="AQ2298"/>
      <c r="AR2298"/>
      <c r="AY2298" s="65"/>
      <c r="AZ2298" s="65"/>
      <c r="BA2298" s="65"/>
      <c r="BB2298" s="65"/>
      <c r="BC2298" s="173"/>
      <c r="BD2298" s="173"/>
      <c r="BE2298" s="173"/>
      <c r="BF2298" s="173"/>
      <c r="BG2298" s="169"/>
      <c r="BH2298" s="169"/>
      <c r="BI2298" s="170"/>
      <c r="BJ2298" s="43">
        <f t="shared" si="196"/>
        <v>0</v>
      </c>
      <c r="BK2298" s="65"/>
      <c r="BL2298" s="66"/>
      <c r="BM2298" s="66"/>
      <c r="BN2298" s="66"/>
      <c r="BO2298" s="68" t="s">
        <v>7810</v>
      </c>
      <c r="BP2298" s="63"/>
      <c r="BR2298" s="2" t="s">
        <v>10975</v>
      </c>
    </row>
    <row r="2299" spans="1:70" s="61" customFormat="1" x14ac:dyDescent="0.2">
      <c r="A2299" t="s">
        <v>767</v>
      </c>
      <c r="B2299" t="s">
        <v>10779</v>
      </c>
      <c r="C2299" t="s">
        <v>81</v>
      </c>
      <c r="D2299" t="s">
        <v>85</v>
      </c>
      <c r="E2299" t="s">
        <v>762</v>
      </c>
      <c r="F2299" t="s">
        <v>97</v>
      </c>
      <c r="G2299" s="22">
        <v>48</v>
      </c>
      <c r="H2299" s="134">
        <v>48</v>
      </c>
      <c r="I2299" s="134">
        <v>48</v>
      </c>
      <c r="J2299" s="22"/>
      <c r="K2299" s="90"/>
      <c r="L2299" s="90"/>
      <c r="M2299" s="133"/>
      <c r="N2299" t="s">
        <v>60</v>
      </c>
      <c r="O2299" t="s">
        <v>35</v>
      </c>
      <c r="P2299" t="s">
        <v>89</v>
      </c>
      <c r="Q2299" t="s">
        <v>1357</v>
      </c>
      <c r="R2299"/>
      <c r="S2299"/>
      <c r="T2299"/>
      <c r="U2299" s="2" t="s">
        <v>37</v>
      </c>
      <c r="V2299" t="s">
        <v>10785</v>
      </c>
      <c r="W2299"/>
      <c r="X2299" s="145">
        <f>56+3</f>
        <v>59</v>
      </c>
      <c r="Y2299" s="90"/>
      <c r="Z2299" s="2">
        <v>2</v>
      </c>
      <c r="AA2299" s="51">
        <f t="shared" si="197"/>
        <v>74</v>
      </c>
      <c r="AB2299" s="22"/>
      <c r="AC2299" s="22"/>
      <c r="AD2299" s="22"/>
      <c r="AE2299" s="22"/>
      <c r="AF2299" t="s">
        <v>9853</v>
      </c>
      <c r="AG2299"/>
      <c r="AH2299"/>
      <c r="AI2299" t="s">
        <v>771</v>
      </c>
      <c r="AJ2299"/>
      <c r="AK2299" t="s">
        <v>87</v>
      </c>
      <c r="AL2299"/>
      <c r="AM2299"/>
      <c r="AN2299"/>
      <c r="AO2299"/>
      <c r="AP2299"/>
      <c r="AQ2299"/>
      <c r="AR2299"/>
      <c r="AS2299"/>
      <c r="AT2299"/>
      <c r="AU2299"/>
      <c r="AV2299"/>
      <c r="AW2299"/>
      <c r="AX2299"/>
      <c r="AY2299" s="43"/>
      <c r="AZ2299" s="43"/>
      <c r="BA2299" s="43"/>
      <c r="BB2299" s="43"/>
      <c r="BC2299" s="173"/>
      <c r="BD2299" s="173"/>
      <c r="BE2299" s="173"/>
      <c r="BF2299" s="173"/>
      <c r="BG2299" s="160"/>
      <c r="BH2299" s="160"/>
      <c r="BI2299" s="160"/>
      <c r="BJ2299" s="43">
        <f t="shared" si="196"/>
        <v>0</v>
      </c>
      <c r="BK2299" s="43"/>
      <c r="BL2299" s="44"/>
      <c r="BM2299" s="44"/>
      <c r="BN2299" s="44"/>
      <c r="BO2299" s="2"/>
      <c r="BP2299" s="2"/>
      <c r="BQ2299"/>
      <c r="BR2299" s="2" t="s">
        <v>10975</v>
      </c>
    </row>
    <row r="2300" spans="1:70" x14ac:dyDescent="0.2">
      <c r="A2300" t="s">
        <v>767</v>
      </c>
      <c r="B2300" t="s">
        <v>10779</v>
      </c>
      <c r="C2300" t="s">
        <v>81</v>
      </c>
      <c r="D2300" t="s">
        <v>85</v>
      </c>
      <c r="E2300" t="s">
        <v>762</v>
      </c>
      <c r="F2300" t="s">
        <v>97</v>
      </c>
      <c r="G2300" s="22">
        <v>48</v>
      </c>
      <c r="H2300" s="134">
        <v>48</v>
      </c>
      <c r="I2300" s="134">
        <v>48</v>
      </c>
      <c r="J2300" s="22"/>
      <c r="K2300" s="90"/>
      <c r="L2300" s="90"/>
      <c r="M2300" s="133"/>
      <c r="N2300" t="s">
        <v>60</v>
      </c>
      <c r="O2300" t="s">
        <v>35</v>
      </c>
      <c r="P2300" t="s">
        <v>89</v>
      </c>
      <c r="Q2300" t="s">
        <v>1155</v>
      </c>
      <c r="U2300" s="2" t="s">
        <v>37</v>
      </c>
      <c r="V2300" t="s">
        <v>10786</v>
      </c>
      <c r="X2300" s="50">
        <v>56</v>
      </c>
      <c r="Y2300" s="90"/>
      <c r="Z2300" s="2">
        <v>2</v>
      </c>
      <c r="AA2300" s="51">
        <f t="shared" si="197"/>
        <v>70</v>
      </c>
      <c r="AB2300" s="22"/>
      <c r="AC2300" s="22"/>
      <c r="AD2300" s="22"/>
      <c r="AE2300" s="22"/>
      <c r="AF2300" t="s">
        <v>10776</v>
      </c>
      <c r="AI2300" t="s">
        <v>771</v>
      </c>
      <c r="AK2300" t="s">
        <v>87</v>
      </c>
      <c r="AU2300"/>
      <c r="AV2300"/>
      <c r="AW2300"/>
      <c r="AX2300"/>
      <c r="BC2300" s="173"/>
      <c r="BD2300" s="173"/>
      <c r="BE2300" s="173"/>
      <c r="BF2300" s="173"/>
      <c r="BG2300" s="160"/>
      <c r="BH2300" s="160"/>
      <c r="BI2300" s="160"/>
      <c r="BJ2300" s="43">
        <f t="shared" si="196"/>
        <v>0</v>
      </c>
      <c r="BL2300" s="44"/>
      <c r="BM2300" s="44"/>
      <c r="BN2300" s="44"/>
      <c r="BR2300" s="2" t="s">
        <v>10975</v>
      </c>
    </row>
    <row r="2301" spans="1:70" x14ac:dyDescent="0.2">
      <c r="A2301" t="s">
        <v>767</v>
      </c>
      <c r="B2301" t="s">
        <v>10787</v>
      </c>
      <c r="C2301" t="s">
        <v>81</v>
      </c>
      <c r="D2301" t="s">
        <v>85</v>
      </c>
      <c r="E2301" t="s">
        <v>83</v>
      </c>
      <c r="F2301" t="s">
        <v>43</v>
      </c>
      <c r="G2301" s="22">
        <v>32</v>
      </c>
      <c r="H2301" s="134">
        <v>32</v>
      </c>
      <c r="I2301" s="134">
        <v>32</v>
      </c>
      <c r="J2301" s="22"/>
      <c r="K2301" s="90"/>
      <c r="L2301" s="90"/>
      <c r="M2301" s="104"/>
      <c r="N2301" t="s">
        <v>60</v>
      </c>
      <c r="O2301" t="s">
        <v>35</v>
      </c>
      <c r="P2301" t="s">
        <v>89</v>
      </c>
      <c r="Q2301" t="s">
        <v>1322</v>
      </c>
      <c r="U2301" s="2" t="s">
        <v>37</v>
      </c>
      <c r="V2301" t="s">
        <v>10788</v>
      </c>
      <c r="X2301" s="50">
        <v>58</v>
      </c>
      <c r="Y2301" s="90"/>
      <c r="Z2301" s="2">
        <v>2</v>
      </c>
      <c r="AA2301" s="51">
        <f t="shared" si="197"/>
        <v>73</v>
      </c>
      <c r="AB2301" s="22"/>
      <c r="AC2301" s="22"/>
      <c r="AD2301" s="22"/>
      <c r="AE2301" s="22"/>
      <c r="AF2301" t="s">
        <v>9843</v>
      </c>
      <c r="AI2301" t="s">
        <v>144</v>
      </c>
      <c r="AK2301" t="s">
        <v>44</v>
      </c>
      <c r="AN2301" t="s">
        <v>465</v>
      </c>
      <c r="AU2301"/>
      <c r="AV2301"/>
      <c r="AW2301"/>
      <c r="AX2301"/>
      <c r="BC2301" s="173"/>
      <c r="BD2301" s="173"/>
      <c r="BE2301" s="173"/>
      <c r="BF2301" s="173"/>
      <c r="BG2301" s="160"/>
      <c r="BH2301" s="160"/>
      <c r="BI2301" s="160"/>
      <c r="BJ2301" s="43">
        <f t="shared" si="196"/>
        <v>0</v>
      </c>
      <c r="BL2301" s="44"/>
      <c r="BM2301" s="44"/>
      <c r="BN2301" s="44"/>
      <c r="BR2301" s="2" t="s">
        <v>10975</v>
      </c>
    </row>
    <row r="2302" spans="1:70" x14ac:dyDescent="0.2">
      <c r="A2302" t="s">
        <v>767</v>
      </c>
      <c r="B2302" t="s">
        <v>10787</v>
      </c>
      <c r="C2302" t="s">
        <v>81</v>
      </c>
      <c r="D2302" t="s">
        <v>85</v>
      </c>
      <c r="E2302" t="s">
        <v>83</v>
      </c>
      <c r="F2302" t="s">
        <v>43</v>
      </c>
      <c r="G2302" s="22">
        <v>32</v>
      </c>
      <c r="H2302" s="134">
        <v>32</v>
      </c>
      <c r="I2302" s="134">
        <v>32</v>
      </c>
      <c r="J2302" s="22"/>
      <c r="K2302" s="90"/>
      <c r="L2302" s="90"/>
      <c r="M2302" s="104"/>
      <c r="N2302" t="s">
        <v>60</v>
      </c>
      <c r="O2302" t="s">
        <v>35</v>
      </c>
      <c r="P2302" t="s">
        <v>89</v>
      </c>
      <c r="Q2302" t="s">
        <v>1322</v>
      </c>
      <c r="U2302" s="2" t="s">
        <v>37</v>
      </c>
      <c r="V2302" t="s">
        <v>10789</v>
      </c>
      <c r="X2302" s="50">
        <v>59</v>
      </c>
      <c r="Y2302" s="90"/>
      <c r="Z2302" s="2">
        <v>2</v>
      </c>
      <c r="AA2302" s="51">
        <f t="shared" si="197"/>
        <v>74</v>
      </c>
      <c r="AB2302" s="22"/>
      <c r="AC2302" s="22"/>
      <c r="AD2302" s="22"/>
      <c r="AE2302" s="22"/>
      <c r="AF2302" t="s">
        <v>9845</v>
      </c>
      <c r="AI2302" t="s">
        <v>144</v>
      </c>
      <c r="AK2302" t="s">
        <v>44</v>
      </c>
      <c r="AN2302" t="s">
        <v>465</v>
      </c>
      <c r="AU2302"/>
      <c r="AV2302"/>
      <c r="AW2302"/>
      <c r="AX2302"/>
      <c r="BC2302" s="173"/>
      <c r="BD2302" s="173"/>
      <c r="BE2302" s="173"/>
      <c r="BF2302" s="173"/>
      <c r="BG2302" s="160"/>
      <c r="BH2302" s="160"/>
      <c r="BI2302" s="160"/>
      <c r="BJ2302" s="43">
        <f t="shared" si="196"/>
        <v>0</v>
      </c>
      <c r="BL2302" s="44"/>
      <c r="BM2302" s="44"/>
      <c r="BN2302" s="44"/>
      <c r="BR2302" s="2" t="s">
        <v>10975</v>
      </c>
    </row>
    <row r="2303" spans="1:70" x14ac:dyDescent="0.2">
      <c r="A2303" t="s">
        <v>767</v>
      </c>
      <c r="B2303" t="s">
        <v>10787</v>
      </c>
      <c r="C2303" t="s">
        <v>81</v>
      </c>
      <c r="D2303" t="s">
        <v>85</v>
      </c>
      <c r="E2303" t="s">
        <v>83</v>
      </c>
      <c r="F2303" t="s">
        <v>43</v>
      </c>
      <c r="G2303" s="22">
        <v>32</v>
      </c>
      <c r="H2303" s="134">
        <v>32</v>
      </c>
      <c r="I2303" s="134">
        <v>32</v>
      </c>
      <c r="J2303" s="22"/>
      <c r="K2303" s="90"/>
      <c r="L2303" s="90"/>
      <c r="M2303" s="104"/>
      <c r="N2303" t="s">
        <v>60</v>
      </c>
      <c r="O2303" t="s">
        <v>35</v>
      </c>
      <c r="P2303" t="s">
        <v>89</v>
      </c>
      <c r="Q2303" t="s">
        <v>1317</v>
      </c>
      <c r="U2303" s="2" t="s">
        <v>37</v>
      </c>
      <c r="V2303" t="s">
        <v>10790</v>
      </c>
      <c r="X2303" s="50">
        <v>60</v>
      </c>
      <c r="Y2303" s="90"/>
      <c r="Z2303" s="2">
        <v>2</v>
      </c>
      <c r="AA2303" s="51">
        <f t="shared" si="197"/>
        <v>75</v>
      </c>
      <c r="AB2303" s="22"/>
      <c r="AC2303" s="22"/>
      <c r="AD2303" s="22"/>
      <c r="AE2303" s="22"/>
      <c r="AF2303" t="s">
        <v>9847</v>
      </c>
      <c r="AI2303" t="s">
        <v>144</v>
      </c>
      <c r="AK2303" t="s">
        <v>44</v>
      </c>
      <c r="AN2303" t="s">
        <v>465</v>
      </c>
      <c r="AU2303"/>
      <c r="AV2303"/>
      <c r="AW2303"/>
      <c r="AX2303"/>
      <c r="BC2303" s="173"/>
      <c r="BD2303" s="173"/>
      <c r="BE2303" s="173"/>
      <c r="BF2303" s="173"/>
      <c r="BG2303" s="160"/>
      <c r="BH2303" s="160"/>
      <c r="BI2303" s="160"/>
      <c r="BJ2303" s="43">
        <f t="shared" si="196"/>
        <v>0</v>
      </c>
      <c r="BL2303" s="44"/>
      <c r="BM2303" s="44"/>
      <c r="BN2303" s="44"/>
      <c r="BR2303" s="2" t="s">
        <v>10975</v>
      </c>
    </row>
    <row r="2304" spans="1:70" x14ac:dyDescent="0.2">
      <c r="A2304" t="s">
        <v>767</v>
      </c>
      <c r="B2304" t="s">
        <v>10787</v>
      </c>
      <c r="C2304" t="s">
        <v>81</v>
      </c>
      <c r="D2304" t="s">
        <v>85</v>
      </c>
      <c r="E2304" t="s">
        <v>83</v>
      </c>
      <c r="F2304" t="s">
        <v>43</v>
      </c>
      <c r="G2304" s="22">
        <v>32</v>
      </c>
      <c r="H2304" s="134">
        <v>32</v>
      </c>
      <c r="I2304" s="134">
        <v>32</v>
      </c>
      <c r="J2304" s="22"/>
      <c r="K2304" s="90"/>
      <c r="L2304" s="90"/>
      <c r="M2304" s="104"/>
      <c r="N2304" t="s">
        <v>60</v>
      </c>
      <c r="O2304" t="s">
        <v>35</v>
      </c>
      <c r="P2304" t="s">
        <v>89</v>
      </c>
      <c r="Q2304" t="s">
        <v>1334</v>
      </c>
      <c r="U2304" s="2" t="s">
        <v>37</v>
      </c>
      <c r="V2304" t="s">
        <v>10791</v>
      </c>
      <c r="X2304" s="50">
        <v>58</v>
      </c>
      <c r="Y2304" s="90"/>
      <c r="Z2304" s="2">
        <v>2</v>
      </c>
      <c r="AA2304" s="51">
        <f t="shared" si="197"/>
        <v>73</v>
      </c>
      <c r="AB2304" s="22"/>
      <c r="AC2304" s="22"/>
      <c r="AD2304" s="22"/>
      <c r="AE2304" s="22"/>
      <c r="AF2304" t="s">
        <v>9849</v>
      </c>
      <c r="AI2304" t="s">
        <v>144</v>
      </c>
      <c r="AK2304" t="s">
        <v>44</v>
      </c>
      <c r="AN2304" t="s">
        <v>465</v>
      </c>
      <c r="AU2304"/>
      <c r="AV2304"/>
      <c r="AW2304"/>
      <c r="AX2304"/>
      <c r="BC2304" s="173"/>
      <c r="BD2304" s="173"/>
      <c r="BE2304" s="173"/>
      <c r="BF2304" s="173"/>
      <c r="BG2304" s="160"/>
      <c r="BH2304" s="160"/>
      <c r="BI2304" s="160"/>
      <c r="BJ2304" s="43">
        <f t="shared" si="196"/>
        <v>0</v>
      </c>
      <c r="BL2304" s="44"/>
      <c r="BM2304" s="44"/>
      <c r="BN2304" s="44"/>
      <c r="BR2304" s="2" t="s">
        <v>10975</v>
      </c>
    </row>
    <row r="2305" spans="1:70" x14ac:dyDescent="0.2">
      <c r="A2305" t="s">
        <v>767</v>
      </c>
      <c r="B2305" t="s">
        <v>10787</v>
      </c>
      <c r="C2305" t="s">
        <v>81</v>
      </c>
      <c r="D2305" t="s">
        <v>85</v>
      </c>
      <c r="E2305" t="s">
        <v>83</v>
      </c>
      <c r="F2305" t="s">
        <v>43</v>
      </c>
      <c r="G2305" s="22">
        <v>32</v>
      </c>
      <c r="H2305" s="134">
        <v>32</v>
      </c>
      <c r="I2305" s="134">
        <v>32</v>
      </c>
      <c r="J2305" s="22"/>
      <c r="K2305" s="90"/>
      <c r="L2305" s="90"/>
      <c r="M2305" s="104"/>
      <c r="N2305" t="s">
        <v>60</v>
      </c>
      <c r="O2305" t="s">
        <v>35</v>
      </c>
      <c r="P2305" t="s">
        <v>89</v>
      </c>
      <c r="Q2305" t="s">
        <v>1327</v>
      </c>
      <c r="U2305" s="2" t="s">
        <v>37</v>
      </c>
      <c r="V2305" t="s">
        <v>10792</v>
      </c>
      <c r="X2305" s="50">
        <v>57</v>
      </c>
      <c r="Y2305" s="90"/>
      <c r="Z2305" s="2">
        <v>2</v>
      </c>
      <c r="AA2305" s="51">
        <f t="shared" si="197"/>
        <v>71</v>
      </c>
      <c r="AB2305" s="22"/>
      <c r="AC2305" s="22"/>
      <c r="AD2305" s="22"/>
      <c r="AE2305" s="22"/>
      <c r="AF2305" t="s">
        <v>9851</v>
      </c>
      <c r="AI2305" t="s">
        <v>144</v>
      </c>
      <c r="AK2305" t="s">
        <v>44</v>
      </c>
      <c r="AN2305" t="s">
        <v>465</v>
      </c>
      <c r="AU2305"/>
      <c r="AV2305"/>
      <c r="AW2305"/>
      <c r="AX2305"/>
      <c r="BC2305" s="173"/>
      <c r="BD2305" s="173"/>
      <c r="BE2305" s="173"/>
      <c r="BF2305" s="173"/>
      <c r="BG2305" s="160"/>
      <c r="BH2305" s="160"/>
      <c r="BI2305" s="160"/>
      <c r="BJ2305" s="43">
        <f t="shared" si="196"/>
        <v>0</v>
      </c>
      <c r="BL2305" s="44"/>
      <c r="BM2305" s="44"/>
      <c r="BN2305" s="44"/>
      <c r="BR2305" s="2" t="s">
        <v>10975</v>
      </c>
    </row>
    <row r="2306" spans="1:70" x14ac:dyDescent="0.2">
      <c r="A2306" t="s">
        <v>767</v>
      </c>
      <c r="B2306" t="s">
        <v>10787</v>
      </c>
      <c r="C2306" t="s">
        <v>81</v>
      </c>
      <c r="D2306" t="s">
        <v>85</v>
      </c>
      <c r="E2306" t="s">
        <v>83</v>
      </c>
      <c r="F2306" t="s">
        <v>43</v>
      </c>
      <c r="G2306" s="22">
        <v>32</v>
      </c>
      <c r="H2306" s="134">
        <v>32</v>
      </c>
      <c r="I2306" s="134">
        <v>32</v>
      </c>
      <c r="J2306" s="22"/>
      <c r="K2306" s="90"/>
      <c r="L2306" s="90"/>
      <c r="M2306" s="104"/>
      <c r="N2306" t="s">
        <v>60</v>
      </c>
      <c r="O2306" t="s">
        <v>35</v>
      </c>
      <c r="P2306" t="s">
        <v>89</v>
      </c>
      <c r="Q2306" t="s">
        <v>1327</v>
      </c>
      <c r="U2306" s="2" t="s">
        <v>37</v>
      </c>
      <c r="V2306" t="s">
        <v>10793</v>
      </c>
      <c r="X2306" s="145">
        <f>56+3</f>
        <v>59</v>
      </c>
      <c r="Y2306" s="90"/>
      <c r="Z2306" s="2">
        <v>2</v>
      </c>
      <c r="AA2306" s="51">
        <f t="shared" si="197"/>
        <v>74</v>
      </c>
      <c r="AB2306" s="22"/>
      <c r="AC2306" s="22"/>
      <c r="AD2306" s="22"/>
      <c r="AE2306" s="22"/>
      <c r="AF2306" t="s">
        <v>9853</v>
      </c>
      <c r="AI2306" t="s">
        <v>144</v>
      </c>
      <c r="AK2306" t="s">
        <v>44</v>
      </c>
      <c r="AN2306" t="s">
        <v>465</v>
      </c>
      <c r="AU2306"/>
      <c r="AV2306"/>
      <c r="AW2306"/>
      <c r="AX2306"/>
      <c r="BC2306" s="173"/>
      <c r="BD2306" s="173"/>
      <c r="BE2306" s="173"/>
      <c r="BF2306" s="173"/>
      <c r="BG2306" s="160"/>
      <c r="BH2306" s="160"/>
      <c r="BI2306" s="160"/>
      <c r="BJ2306" s="43">
        <f t="shared" si="196"/>
        <v>0</v>
      </c>
      <c r="BL2306" s="44"/>
      <c r="BM2306" s="44"/>
      <c r="BN2306" s="44"/>
      <c r="BR2306" s="2" t="s">
        <v>10975</v>
      </c>
    </row>
    <row r="2307" spans="1:70" x14ac:dyDescent="0.2">
      <c r="A2307" t="s">
        <v>767</v>
      </c>
      <c r="B2307" t="s">
        <v>10787</v>
      </c>
      <c r="C2307" t="s">
        <v>81</v>
      </c>
      <c r="D2307" t="s">
        <v>85</v>
      </c>
      <c r="E2307" t="s">
        <v>83</v>
      </c>
      <c r="F2307" t="s">
        <v>43</v>
      </c>
      <c r="G2307" s="22">
        <v>32</v>
      </c>
      <c r="H2307" s="134">
        <v>32</v>
      </c>
      <c r="I2307" s="134">
        <v>32</v>
      </c>
      <c r="J2307" s="22"/>
      <c r="K2307" s="90"/>
      <c r="L2307" s="90"/>
      <c r="M2307" s="104"/>
      <c r="N2307" t="s">
        <v>60</v>
      </c>
      <c r="O2307" t="s">
        <v>35</v>
      </c>
      <c r="P2307" t="s">
        <v>89</v>
      </c>
      <c r="Q2307" t="s">
        <v>10794</v>
      </c>
      <c r="U2307" s="2" t="s">
        <v>37</v>
      </c>
      <c r="V2307" t="s">
        <v>10795</v>
      </c>
      <c r="X2307" s="50">
        <v>56</v>
      </c>
      <c r="Y2307" s="90"/>
      <c r="Z2307" s="2">
        <v>2</v>
      </c>
      <c r="AA2307" s="51">
        <f t="shared" si="197"/>
        <v>70</v>
      </c>
      <c r="AB2307" s="22"/>
      <c r="AC2307" s="22"/>
      <c r="AD2307" s="22"/>
      <c r="AE2307" s="22"/>
      <c r="AF2307" t="s">
        <v>10776</v>
      </c>
      <c r="AI2307" t="s">
        <v>144</v>
      </c>
      <c r="AK2307" t="s">
        <v>44</v>
      </c>
      <c r="AN2307" t="s">
        <v>465</v>
      </c>
      <c r="AU2307"/>
      <c r="AV2307"/>
      <c r="AW2307"/>
      <c r="AX2307"/>
      <c r="BC2307" s="173"/>
      <c r="BD2307" s="173"/>
      <c r="BE2307" s="173"/>
      <c r="BF2307" s="173"/>
      <c r="BG2307" s="160"/>
      <c r="BH2307" s="160"/>
      <c r="BI2307" s="160"/>
      <c r="BJ2307" s="43">
        <f t="shared" si="196"/>
        <v>0</v>
      </c>
      <c r="BL2307" s="44"/>
      <c r="BM2307" s="44"/>
      <c r="BN2307" s="44"/>
      <c r="BR2307" s="2" t="s">
        <v>10975</v>
      </c>
    </row>
    <row r="2308" spans="1:70" x14ac:dyDescent="0.2">
      <c r="A2308" t="s">
        <v>767</v>
      </c>
      <c r="B2308" t="s">
        <v>1372</v>
      </c>
      <c r="C2308" t="s">
        <v>41</v>
      </c>
      <c r="D2308" t="s">
        <v>85</v>
      </c>
      <c r="E2308" t="s">
        <v>762</v>
      </c>
      <c r="F2308" t="s">
        <v>43</v>
      </c>
      <c r="G2308" s="22">
        <v>32</v>
      </c>
      <c r="H2308" s="134">
        <v>32</v>
      </c>
      <c r="I2308" s="134">
        <v>32</v>
      </c>
      <c r="J2308" s="22"/>
      <c r="K2308" s="90"/>
      <c r="L2308" s="90"/>
      <c r="M2308" s="133"/>
      <c r="N2308" t="s">
        <v>219</v>
      </c>
      <c r="O2308" t="s">
        <v>35</v>
      </c>
      <c r="P2308" t="s">
        <v>36</v>
      </c>
      <c r="Q2308" t="s">
        <v>825</v>
      </c>
      <c r="U2308" s="2" t="s">
        <v>37</v>
      </c>
      <c r="V2308" t="s">
        <v>1374</v>
      </c>
      <c r="W2308" t="s">
        <v>10796</v>
      </c>
      <c r="X2308" s="50">
        <v>37</v>
      </c>
      <c r="Y2308" s="90"/>
      <c r="Z2308" s="2">
        <v>14</v>
      </c>
      <c r="AA2308" s="51">
        <f t="shared" si="197"/>
        <v>46</v>
      </c>
      <c r="AB2308" s="22"/>
      <c r="AC2308" s="22"/>
      <c r="AD2308" s="22"/>
      <c r="AE2308" s="22"/>
      <c r="AF2308" t="s">
        <v>10766</v>
      </c>
      <c r="AI2308" t="s">
        <v>771</v>
      </c>
      <c r="AK2308" t="s">
        <v>833</v>
      </c>
      <c r="AU2308"/>
      <c r="AV2308"/>
      <c r="AW2308"/>
      <c r="AX2308"/>
      <c r="BC2308" s="173"/>
      <c r="BD2308" s="173"/>
      <c r="BE2308" s="173"/>
      <c r="BF2308" s="173"/>
      <c r="BG2308" s="160"/>
      <c r="BH2308" s="160"/>
      <c r="BI2308" s="160"/>
      <c r="BJ2308" s="43">
        <f t="shared" ref="BJ2308:BJ2371" si="198">BD2308+BF2308</f>
        <v>0</v>
      </c>
      <c r="BL2308" s="44"/>
      <c r="BM2308" s="44"/>
      <c r="BN2308" s="44"/>
      <c r="BR2308" s="2" t="s">
        <v>10975</v>
      </c>
    </row>
    <row r="2309" spans="1:70" x14ac:dyDescent="0.2">
      <c r="A2309" t="s">
        <v>767</v>
      </c>
      <c r="B2309" t="s">
        <v>1372</v>
      </c>
      <c r="C2309" t="s">
        <v>41</v>
      </c>
      <c r="D2309" t="s">
        <v>85</v>
      </c>
      <c r="E2309" t="s">
        <v>762</v>
      </c>
      <c r="F2309" t="s">
        <v>43</v>
      </c>
      <c r="G2309" s="22">
        <v>32</v>
      </c>
      <c r="H2309" s="134">
        <v>32</v>
      </c>
      <c r="I2309" s="134">
        <v>32</v>
      </c>
      <c r="J2309" s="22"/>
      <c r="K2309" s="90"/>
      <c r="L2309" s="90"/>
      <c r="M2309" s="133"/>
      <c r="N2309" t="s">
        <v>219</v>
      </c>
      <c r="O2309" t="s">
        <v>35</v>
      </c>
      <c r="P2309" t="s">
        <v>36</v>
      </c>
      <c r="Q2309" t="s">
        <v>1376</v>
      </c>
      <c r="U2309" s="2" t="s">
        <v>37</v>
      </c>
      <c r="V2309" t="s">
        <v>1377</v>
      </c>
      <c r="W2309" t="s">
        <v>10797</v>
      </c>
      <c r="X2309" s="59">
        <f>30+3</f>
        <v>33</v>
      </c>
      <c r="Y2309" s="90"/>
      <c r="Z2309" s="2">
        <v>14</v>
      </c>
      <c r="AA2309" s="51">
        <f t="shared" si="197"/>
        <v>41</v>
      </c>
      <c r="AB2309" s="22"/>
      <c r="AC2309" s="22"/>
      <c r="AD2309" s="22"/>
      <c r="AE2309" s="146" t="s">
        <v>10721</v>
      </c>
      <c r="AF2309" t="s">
        <v>10798</v>
      </c>
      <c r="AI2309" t="s">
        <v>771</v>
      </c>
      <c r="AK2309" t="s">
        <v>833</v>
      </c>
      <c r="AS2309" s="147">
        <v>3</v>
      </c>
      <c r="AU2309"/>
      <c r="AV2309"/>
      <c r="AW2309" s="2">
        <f>AA2309</f>
        <v>41</v>
      </c>
      <c r="AX2309"/>
      <c r="BC2309" s="173"/>
      <c r="BD2309" s="173"/>
      <c r="BE2309" s="173"/>
      <c r="BF2309" s="173"/>
      <c r="BG2309" s="160"/>
      <c r="BH2309" s="160"/>
      <c r="BI2309" s="160"/>
      <c r="BJ2309" s="43">
        <f t="shared" si="198"/>
        <v>0</v>
      </c>
      <c r="BK2309" s="43">
        <f>BJ2309*AS2309/AW2309</f>
        <v>0</v>
      </c>
      <c r="BR2309" s="2" t="s">
        <v>10975</v>
      </c>
    </row>
    <row r="2310" spans="1:70" x14ac:dyDescent="0.2">
      <c r="A2310" t="s">
        <v>767</v>
      </c>
      <c r="B2310" t="s">
        <v>1379</v>
      </c>
      <c r="C2310" t="s">
        <v>41</v>
      </c>
      <c r="D2310" t="s">
        <v>85</v>
      </c>
      <c r="E2310" t="s">
        <v>762</v>
      </c>
      <c r="F2310" t="s">
        <v>43</v>
      </c>
      <c r="G2310" s="22">
        <v>32</v>
      </c>
      <c r="H2310" s="134">
        <v>32</v>
      </c>
      <c r="I2310" s="134">
        <v>32</v>
      </c>
      <c r="J2310" s="22"/>
      <c r="K2310" s="90"/>
      <c r="L2310" s="90"/>
      <c r="M2310" s="133"/>
      <c r="N2310" t="s">
        <v>219</v>
      </c>
      <c r="O2310" t="s">
        <v>35</v>
      </c>
      <c r="P2310" t="s">
        <v>36</v>
      </c>
      <c r="Q2310" t="s">
        <v>925</v>
      </c>
      <c r="U2310" s="2" t="s">
        <v>37</v>
      </c>
      <c r="V2310" t="s">
        <v>1380</v>
      </c>
      <c r="W2310" t="s">
        <v>10799</v>
      </c>
      <c r="X2310" s="50">
        <v>51</v>
      </c>
      <c r="Y2310" s="90"/>
      <c r="Z2310" s="2">
        <v>14</v>
      </c>
      <c r="AA2310" s="51">
        <f t="shared" si="197"/>
        <v>64</v>
      </c>
      <c r="AB2310" s="22"/>
      <c r="AC2310" s="22"/>
      <c r="AD2310" s="22"/>
      <c r="AE2310" s="22"/>
      <c r="AF2310" t="s">
        <v>10766</v>
      </c>
      <c r="AI2310" t="s">
        <v>771</v>
      </c>
      <c r="AK2310" t="s">
        <v>833</v>
      </c>
      <c r="AU2310"/>
      <c r="AV2310"/>
      <c r="AW2310"/>
      <c r="AX2310"/>
      <c r="BC2310" s="173"/>
      <c r="BD2310" s="173"/>
      <c r="BE2310" s="173"/>
      <c r="BF2310" s="173"/>
      <c r="BG2310" s="160"/>
      <c r="BH2310" s="160"/>
      <c r="BI2310" s="160"/>
      <c r="BJ2310" s="43">
        <f t="shared" si="198"/>
        <v>0</v>
      </c>
      <c r="BL2310" s="44"/>
      <c r="BM2310" s="44"/>
      <c r="BN2310" s="44"/>
      <c r="BR2310" s="2" t="s">
        <v>10975</v>
      </c>
    </row>
    <row r="2311" spans="1:70" x14ac:dyDescent="0.2">
      <c r="A2311" t="s">
        <v>767</v>
      </c>
      <c r="B2311" t="s">
        <v>1379</v>
      </c>
      <c r="C2311" t="s">
        <v>41</v>
      </c>
      <c r="D2311" t="s">
        <v>85</v>
      </c>
      <c r="E2311" t="s">
        <v>762</v>
      </c>
      <c r="F2311" t="s">
        <v>43</v>
      </c>
      <c r="G2311" s="22">
        <v>32</v>
      </c>
      <c r="H2311" s="134">
        <v>32</v>
      </c>
      <c r="I2311" s="134">
        <v>32</v>
      </c>
      <c r="J2311" s="22"/>
      <c r="K2311" s="90"/>
      <c r="L2311" s="90"/>
      <c r="M2311" s="133"/>
      <c r="N2311" t="s">
        <v>219</v>
      </c>
      <c r="O2311" t="s">
        <v>35</v>
      </c>
      <c r="P2311" t="s">
        <v>36</v>
      </c>
      <c r="Q2311" t="s">
        <v>10800</v>
      </c>
      <c r="U2311" s="2" t="s">
        <v>37</v>
      </c>
      <c r="V2311" t="s">
        <v>1383</v>
      </c>
      <c r="W2311" t="s">
        <v>10801</v>
      </c>
      <c r="X2311" s="50">
        <v>46</v>
      </c>
      <c r="Y2311" s="90"/>
      <c r="Z2311" s="2">
        <v>14</v>
      </c>
      <c r="AA2311" s="51">
        <f t="shared" si="197"/>
        <v>58</v>
      </c>
      <c r="AB2311" s="22"/>
      <c r="AC2311" s="22"/>
      <c r="AD2311" s="22"/>
      <c r="AE2311" s="22"/>
      <c r="AF2311" t="s">
        <v>10766</v>
      </c>
      <c r="AI2311" t="s">
        <v>771</v>
      </c>
      <c r="AK2311" t="s">
        <v>833</v>
      </c>
      <c r="AU2311"/>
      <c r="AV2311"/>
      <c r="AW2311"/>
      <c r="AX2311"/>
      <c r="BC2311" s="173"/>
      <c r="BD2311" s="173"/>
      <c r="BE2311" s="173"/>
      <c r="BF2311" s="173"/>
      <c r="BG2311" s="160"/>
      <c r="BH2311" s="160"/>
      <c r="BI2311" s="160"/>
      <c r="BJ2311" s="43">
        <f t="shared" si="198"/>
        <v>0</v>
      </c>
      <c r="BL2311" s="44"/>
      <c r="BM2311" s="44"/>
      <c r="BN2311" s="44"/>
      <c r="BR2311" s="2" t="s">
        <v>10975</v>
      </c>
    </row>
    <row r="2312" spans="1:70" x14ac:dyDescent="0.2">
      <c r="A2312" t="s">
        <v>767</v>
      </c>
      <c r="B2312" t="s">
        <v>1385</v>
      </c>
      <c r="C2312" t="s">
        <v>41</v>
      </c>
      <c r="D2312" t="s">
        <v>85</v>
      </c>
      <c r="E2312" t="s">
        <v>762</v>
      </c>
      <c r="F2312" t="s">
        <v>43</v>
      </c>
      <c r="G2312" s="22">
        <v>32</v>
      </c>
      <c r="H2312" s="134">
        <v>32</v>
      </c>
      <c r="I2312" s="134">
        <v>32</v>
      </c>
      <c r="J2312" s="22"/>
      <c r="K2312" s="149"/>
      <c r="L2312" s="90"/>
      <c r="M2312" s="104"/>
      <c r="N2312" t="s">
        <v>219</v>
      </c>
      <c r="O2312" t="s">
        <v>35</v>
      </c>
      <c r="P2312" t="s">
        <v>36</v>
      </c>
      <c r="Q2312" t="s">
        <v>1023</v>
      </c>
      <c r="U2312" s="2" t="s">
        <v>37</v>
      </c>
      <c r="V2312" t="s">
        <v>1386</v>
      </c>
      <c r="W2312" t="s">
        <v>10802</v>
      </c>
      <c r="X2312" s="50">
        <v>46</v>
      </c>
      <c r="Y2312" s="90"/>
      <c r="Z2312" s="2">
        <v>14</v>
      </c>
      <c r="AA2312" s="51">
        <f t="shared" si="197"/>
        <v>58</v>
      </c>
      <c r="AB2312" s="22"/>
      <c r="AC2312" s="22"/>
      <c r="AD2312" s="22"/>
      <c r="AE2312" s="22"/>
      <c r="AF2312" t="s">
        <v>10766</v>
      </c>
      <c r="AI2312" t="s">
        <v>771</v>
      </c>
      <c r="AK2312" t="s">
        <v>833</v>
      </c>
      <c r="AU2312"/>
      <c r="AV2312"/>
      <c r="AW2312"/>
      <c r="AX2312"/>
      <c r="BC2312" s="173"/>
      <c r="BD2312" s="173"/>
      <c r="BE2312" s="173"/>
      <c r="BF2312" s="173"/>
      <c r="BG2312" s="160"/>
      <c r="BH2312" s="160"/>
      <c r="BI2312" s="160"/>
      <c r="BJ2312" s="43">
        <f t="shared" si="198"/>
        <v>0</v>
      </c>
      <c r="BL2312" s="44"/>
      <c r="BM2312" s="44"/>
      <c r="BN2312" s="44"/>
      <c r="BR2312" s="2" t="s">
        <v>10975</v>
      </c>
    </row>
    <row r="2313" spans="1:70" x14ac:dyDescent="0.2">
      <c r="A2313" t="s">
        <v>767</v>
      </c>
      <c r="B2313" t="s">
        <v>1385</v>
      </c>
      <c r="C2313" t="s">
        <v>41</v>
      </c>
      <c r="D2313" t="s">
        <v>85</v>
      </c>
      <c r="E2313" t="s">
        <v>762</v>
      </c>
      <c r="F2313" t="s">
        <v>43</v>
      </c>
      <c r="G2313" s="22">
        <v>32</v>
      </c>
      <c r="H2313" s="134">
        <v>32</v>
      </c>
      <c r="I2313" s="134">
        <v>32</v>
      </c>
      <c r="J2313" s="22"/>
      <c r="K2313" s="149"/>
      <c r="L2313" s="90"/>
      <c r="M2313" s="104"/>
      <c r="N2313" t="s">
        <v>219</v>
      </c>
      <c r="O2313" t="s">
        <v>35</v>
      </c>
      <c r="P2313" t="s">
        <v>36</v>
      </c>
      <c r="Q2313" t="s">
        <v>891</v>
      </c>
      <c r="U2313" s="2" t="s">
        <v>37</v>
      </c>
      <c r="V2313" t="s">
        <v>1388</v>
      </c>
      <c r="W2313" t="s">
        <v>10803</v>
      </c>
      <c r="X2313" s="50">
        <v>46</v>
      </c>
      <c r="Y2313" s="90"/>
      <c r="Z2313" s="2">
        <v>14</v>
      </c>
      <c r="AA2313" s="51">
        <f t="shared" si="197"/>
        <v>58</v>
      </c>
      <c r="AB2313" s="22"/>
      <c r="AC2313" s="22"/>
      <c r="AD2313" s="22"/>
      <c r="AE2313" s="22"/>
      <c r="AF2313" t="s">
        <v>10766</v>
      </c>
      <c r="AI2313" t="s">
        <v>771</v>
      </c>
      <c r="AK2313" t="s">
        <v>833</v>
      </c>
      <c r="AU2313"/>
      <c r="AV2313"/>
      <c r="AW2313"/>
      <c r="AX2313"/>
      <c r="BC2313" s="173"/>
      <c r="BD2313" s="173"/>
      <c r="BE2313" s="173"/>
      <c r="BF2313" s="173"/>
      <c r="BG2313" s="160"/>
      <c r="BH2313" s="160"/>
      <c r="BI2313" s="160"/>
      <c r="BJ2313" s="43">
        <f t="shared" si="198"/>
        <v>0</v>
      </c>
      <c r="BL2313" s="44"/>
      <c r="BM2313" s="44"/>
      <c r="BN2313" s="44"/>
      <c r="BR2313" s="2" t="s">
        <v>10975</v>
      </c>
    </row>
    <row r="2314" spans="1:70" x14ac:dyDescent="0.2">
      <c r="A2314" t="s">
        <v>767</v>
      </c>
      <c r="B2314" t="s">
        <v>1390</v>
      </c>
      <c r="C2314" t="s">
        <v>41</v>
      </c>
      <c r="D2314" t="s">
        <v>85</v>
      </c>
      <c r="E2314" t="s">
        <v>762</v>
      </c>
      <c r="F2314" t="s">
        <v>43</v>
      </c>
      <c r="G2314" s="22">
        <v>32</v>
      </c>
      <c r="H2314" s="134">
        <v>32</v>
      </c>
      <c r="I2314" s="134">
        <v>32</v>
      </c>
      <c r="J2314" s="22"/>
      <c r="K2314" s="149"/>
      <c r="L2314" s="90"/>
      <c r="M2314" s="104"/>
      <c r="N2314" t="s">
        <v>219</v>
      </c>
      <c r="O2314" t="s">
        <v>35</v>
      </c>
      <c r="P2314" t="s">
        <v>36</v>
      </c>
      <c r="Q2314" t="s">
        <v>1198</v>
      </c>
      <c r="U2314" s="2" t="s">
        <v>37</v>
      </c>
      <c r="V2314" t="s">
        <v>1391</v>
      </c>
      <c r="W2314" t="s">
        <v>10804</v>
      </c>
      <c r="X2314" s="50">
        <v>20</v>
      </c>
      <c r="Y2314" s="90"/>
      <c r="Z2314" s="2">
        <v>14</v>
      </c>
      <c r="AA2314" s="51">
        <f t="shared" si="197"/>
        <v>25</v>
      </c>
      <c r="AB2314" s="22"/>
      <c r="AC2314" s="22"/>
      <c r="AD2314" s="22"/>
      <c r="AE2314" s="22"/>
      <c r="AF2314" t="s">
        <v>10766</v>
      </c>
      <c r="AI2314" t="s">
        <v>771</v>
      </c>
      <c r="AK2314" t="s">
        <v>833</v>
      </c>
      <c r="AU2314"/>
      <c r="AV2314"/>
      <c r="AW2314"/>
      <c r="AX2314"/>
      <c r="BC2314" s="173"/>
      <c r="BD2314" s="173"/>
      <c r="BE2314" s="173"/>
      <c r="BF2314" s="173"/>
      <c r="BG2314" s="160"/>
      <c r="BH2314" s="160"/>
      <c r="BI2314" s="160"/>
      <c r="BJ2314" s="43">
        <f t="shared" si="198"/>
        <v>0</v>
      </c>
      <c r="BL2314" s="44"/>
      <c r="BM2314" s="44"/>
      <c r="BN2314" s="44"/>
      <c r="BR2314" s="2" t="s">
        <v>10975</v>
      </c>
    </row>
    <row r="2315" spans="1:70" x14ac:dyDescent="0.2">
      <c r="A2315" t="s">
        <v>767</v>
      </c>
      <c r="B2315" t="s">
        <v>1390</v>
      </c>
      <c r="C2315" t="s">
        <v>41</v>
      </c>
      <c r="D2315" t="s">
        <v>85</v>
      </c>
      <c r="E2315" t="s">
        <v>762</v>
      </c>
      <c r="F2315" t="s">
        <v>43</v>
      </c>
      <c r="G2315" s="22">
        <v>32</v>
      </c>
      <c r="H2315" s="134">
        <v>32</v>
      </c>
      <c r="I2315" s="134">
        <v>32</v>
      </c>
      <c r="J2315" s="22"/>
      <c r="K2315" s="149"/>
      <c r="L2315" s="90"/>
      <c r="M2315" s="104"/>
      <c r="N2315" t="s">
        <v>219</v>
      </c>
      <c r="O2315" t="s">
        <v>35</v>
      </c>
      <c r="P2315" t="s">
        <v>36</v>
      </c>
      <c r="Q2315" t="s">
        <v>864</v>
      </c>
      <c r="U2315" s="2" t="s">
        <v>37</v>
      </c>
      <c r="V2315" t="s">
        <v>1393</v>
      </c>
      <c r="W2315" t="s">
        <v>10805</v>
      </c>
      <c r="X2315" s="50">
        <v>25</v>
      </c>
      <c r="Y2315" s="90"/>
      <c r="Z2315" s="2">
        <v>14</v>
      </c>
      <c r="AA2315" s="51">
        <f t="shared" si="197"/>
        <v>31</v>
      </c>
      <c r="AB2315" s="22"/>
      <c r="AC2315" s="22"/>
      <c r="AD2315" s="22"/>
      <c r="AE2315" s="22"/>
      <c r="AF2315" t="s">
        <v>10766</v>
      </c>
      <c r="AI2315" t="s">
        <v>771</v>
      </c>
      <c r="AK2315" t="s">
        <v>833</v>
      </c>
      <c r="AU2315"/>
      <c r="AV2315"/>
      <c r="AW2315"/>
      <c r="AX2315"/>
      <c r="BC2315" s="173"/>
      <c r="BD2315" s="173"/>
      <c r="BE2315" s="173"/>
      <c r="BF2315" s="173"/>
      <c r="BG2315" s="160"/>
      <c r="BH2315" s="160"/>
      <c r="BI2315" s="160"/>
      <c r="BJ2315" s="43">
        <f t="shared" si="198"/>
        <v>0</v>
      </c>
      <c r="BL2315" s="44"/>
      <c r="BM2315" s="44"/>
      <c r="BN2315" s="44"/>
      <c r="BR2315" s="2" t="s">
        <v>10975</v>
      </c>
    </row>
    <row r="2316" spans="1:70" x14ac:dyDescent="0.2">
      <c r="A2316" t="s">
        <v>767</v>
      </c>
      <c r="B2316" t="s">
        <v>10806</v>
      </c>
      <c r="C2316" t="s">
        <v>81</v>
      </c>
      <c r="D2316" t="s">
        <v>85</v>
      </c>
      <c r="E2316" t="s">
        <v>762</v>
      </c>
      <c r="F2316" t="s">
        <v>183</v>
      </c>
      <c r="G2316" s="22">
        <v>56</v>
      </c>
      <c r="H2316" s="134">
        <v>56</v>
      </c>
      <c r="I2316" s="134">
        <v>56</v>
      </c>
      <c r="J2316" s="22"/>
      <c r="K2316" s="90"/>
      <c r="L2316" s="90"/>
      <c r="M2316" s="133"/>
      <c r="N2316" t="s">
        <v>184</v>
      </c>
      <c r="O2316" t="s">
        <v>35</v>
      </c>
      <c r="P2316" t="s">
        <v>89</v>
      </c>
      <c r="Q2316" t="s">
        <v>1347</v>
      </c>
      <c r="U2316" s="2" t="s">
        <v>37</v>
      </c>
      <c r="V2316" t="s">
        <v>10807</v>
      </c>
      <c r="X2316" s="50">
        <v>58</v>
      </c>
      <c r="Y2316" s="90"/>
      <c r="Z2316" s="2">
        <v>2</v>
      </c>
      <c r="AA2316" s="51">
        <f t="shared" si="197"/>
        <v>73</v>
      </c>
      <c r="AB2316" s="22"/>
      <c r="AC2316" s="22"/>
      <c r="AD2316" s="22"/>
      <c r="AE2316" s="22"/>
      <c r="AF2316" t="s">
        <v>9843</v>
      </c>
      <c r="AI2316" t="s">
        <v>771</v>
      </c>
      <c r="AK2316" t="s">
        <v>827</v>
      </c>
      <c r="AU2316"/>
      <c r="AV2316"/>
      <c r="AW2316"/>
      <c r="AX2316"/>
      <c r="BC2316" s="173"/>
      <c r="BD2316" s="173"/>
      <c r="BE2316" s="173"/>
      <c r="BF2316" s="173"/>
      <c r="BG2316" s="160"/>
      <c r="BH2316" s="160"/>
      <c r="BI2316" s="160"/>
      <c r="BJ2316" s="43">
        <f t="shared" si="198"/>
        <v>0</v>
      </c>
      <c r="BL2316" s="44"/>
      <c r="BM2316" s="44"/>
      <c r="BN2316" s="44"/>
      <c r="BR2316" s="2" t="s">
        <v>10975</v>
      </c>
    </row>
    <row r="2317" spans="1:70" x14ac:dyDescent="0.2">
      <c r="A2317" t="s">
        <v>767</v>
      </c>
      <c r="B2317" t="s">
        <v>10806</v>
      </c>
      <c r="C2317" t="s">
        <v>81</v>
      </c>
      <c r="D2317" t="s">
        <v>85</v>
      </c>
      <c r="E2317" t="s">
        <v>762</v>
      </c>
      <c r="F2317" t="s">
        <v>183</v>
      </c>
      <c r="G2317" s="22">
        <v>56</v>
      </c>
      <c r="H2317" s="134">
        <v>56</v>
      </c>
      <c r="I2317" s="134">
        <v>56</v>
      </c>
      <c r="J2317" s="22"/>
      <c r="K2317" s="90"/>
      <c r="L2317" s="90"/>
      <c r="M2317" s="133"/>
      <c r="N2317" t="s">
        <v>184</v>
      </c>
      <c r="O2317" t="s">
        <v>35</v>
      </c>
      <c r="P2317" t="s">
        <v>89</v>
      </c>
      <c r="Q2317" t="s">
        <v>10808</v>
      </c>
      <c r="U2317" s="2" t="s">
        <v>37</v>
      </c>
      <c r="V2317" t="s">
        <v>10809</v>
      </c>
      <c r="X2317" s="50">
        <v>60</v>
      </c>
      <c r="Y2317" s="90"/>
      <c r="Z2317" s="2">
        <v>2</v>
      </c>
      <c r="AA2317" s="51">
        <f t="shared" si="197"/>
        <v>75</v>
      </c>
      <c r="AB2317" s="22"/>
      <c r="AC2317" s="22"/>
      <c r="AD2317" s="22"/>
      <c r="AE2317" s="22"/>
      <c r="AF2317" t="s">
        <v>9847</v>
      </c>
      <c r="AI2317" t="s">
        <v>771</v>
      </c>
      <c r="AK2317" t="s">
        <v>827</v>
      </c>
      <c r="AU2317"/>
      <c r="AV2317"/>
      <c r="AW2317"/>
      <c r="AX2317"/>
      <c r="BC2317" s="173"/>
      <c r="BD2317" s="173"/>
      <c r="BE2317" s="173"/>
      <c r="BF2317" s="173"/>
      <c r="BG2317" s="160"/>
      <c r="BH2317" s="160"/>
      <c r="BI2317" s="160"/>
      <c r="BJ2317" s="43">
        <f t="shared" si="198"/>
        <v>0</v>
      </c>
      <c r="BL2317" s="44"/>
      <c r="BM2317" s="44"/>
      <c r="BN2317" s="44"/>
      <c r="BR2317" s="2" t="s">
        <v>10975</v>
      </c>
    </row>
    <row r="2318" spans="1:70" s="61" customFormat="1" x14ac:dyDescent="0.2">
      <c r="A2318" s="61" t="s">
        <v>767</v>
      </c>
      <c r="B2318" s="61" t="s">
        <v>10806</v>
      </c>
      <c r="C2318" s="61" t="s">
        <v>81</v>
      </c>
      <c r="D2318" t="s">
        <v>85</v>
      </c>
      <c r="E2318" t="s">
        <v>762</v>
      </c>
      <c r="F2318" t="s">
        <v>183</v>
      </c>
      <c r="G2318" s="62">
        <v>56</v>
      </c>
      <c r="H2318" s="135">
        <v>56</v>
      </c>
      <c r="I2318" s="135">
        <v>56</v>
      </c>
      <c r="J2318" s="62"/>
      <c r="K2318" s="91"/>
      <c r="L2318" s="91"/>
      <c r="M2318" s="78"/>
      <c r="N2318" s="61" t="s">
        <v>184</v>
      </c>
      <c r="O2318" s="61" t="s">
        <v>35</v>
      </c>
      <c r="P2318" s="61" t="s">
        <v>89</v>
      </c>
      <c r="Q2318" s="61" t="s">
        <v>1370</v>
      </c>
      <c r="S2318"/>
      <c r="T2318"/>
      <c r="U2318" s="63" t="s">
        <v>37</v>
      </c>
      <c r="V2318" s="61" t="s">
        <v>10810</v>
      </c>
      <c r="W2318"/>
      <c r="X2318" s="62">
        <v>58</v>
      </c>
      <c r="Y2318" s="90"/>
      <c r="Z2318" s="63">
        <v>2</v>
      </c>
      <c r="AA2318" s="62">
        <f t="shared" si="197"/>
        <v>73</v>
      </c>
      <c r="AB2318" s="62"/>
      <c r="AC2318" s="62"/>
      <c r="AD2318" s="62"/>
      <c r="AE2318" s="62"/>
      <c r="AF2318" s="61" t="s">
        <v>9849</v>
      </c>
      <c r="AG2318"/>
      <c r="AH2318"/>
      <c r="AI2318" s="61" t="s">
        <v>771</v>
      </c>
      <c r="AJ2318"/>
      <c r="AK2318" t="s">
        <v>827</v>
      </c>
      <c r="AL2318"/>
      <c r="AM2318"/>
      <c r="AN2318"/>
      <c r="AO2318"/>
      <c r="AP2318"/>
      <c r="AQ2318"/>
      <c r="AR2318"/>
      <c r="AY2318" s="65"/>
      <c r="AZ2318" s="65"/>
      <c r="BA2318" s="65"/>
      <c r="BB2318" s="65"/>
      <c r="BC2318" s="173"/>
      <c r="BD2318" s="173"/>
      <c r="BE2318" s="173"/>
      <c r="BF2318" s="173"/>
      <c r="BG2318" s="169"/>
      <c r="BH2318" s="169"/>
      <c r="BI2318" s="170"/>
      <c r="BJ2318" s="43">
        <f t="shared" si="198"/>
        <v>0</v>
      </c>
      <c r="BK2318" s="65"/>
      <c r="BL2318" s="66"/>
      <c r="BM2318" s="66"/>
      <c r="BN2318" s="66"/>
      <c r="BO2318" s="68" t="s">
        <v>7810</v>
      </c>
      <c r="BP2318" s="63"/>
      <c r="BR2318" s="2" t="s">
        <v>10975</v>
      </c>
    </row>
    <row r="2319" spans="1:70" x14ac:dyDescent="0.2">
      <c r="A2319" t="s">
        <v>767</v>
      </c>
      <c r="B2319" t="s">
        <v>10806</v>
      </c>
      <c r="C2319" t="s">
        <v>81</v>
      </c>
      <c r="D2319" t="s">
        <v>85</v>
      </c>
      <c r="E2319" t="s">
        <v>762</v>
      </c>
      <c r="F2319" t="s">
        <v>183</v>
      </c>
      <c r="G2319" s="22">
        <v>56</v>
      </c>
      <c r="H2319" s="134">
        <v>56</v>
      </c>
      <c r="I2319" s="134">
        <v>56</v>
      </c>
      <c r="J2319" s="22"/>
      <c r="K2319" s="90"/>
      <c r="L2319" s="90"/>
      <c r="M2319" s="133"/>
      <c r="N2319" t="s">
        <v>184</v>
      </c>
      <c r="O2319" t="s">
        <v>35</v>
      </c>
      <c r="P2319" t="s">
        <v>89</v>
      </c>
      <c r="Q2319" t="s">
        <v>846</v>
      </c>
      <c r="U2319" s="2" t="s">
        <v>37</v>
      </c>
      <c r="V2319" t="s">
        <v>10811</v>
      </c>
      <c r="X2319" s="50">
        <v>57</v>
      </c>
      <c r="Y2319" s="90"/>
      <c r="Z2319" s="2">
        <v>2</v>
      </c>
      <c r="AA2319" s="51">
        <f t="shared" si="197"/>
        <v>71</v>
      </c>
      <c r="AB2319" s="22"/>
      <c r="AC2319" s="22"/>
      <c r="AD2319" s="22"/>
      <c r="AE2319" s="22"/>
      <c r="AF2319" t="s">
        <v>9851</v>
      </c>
      <c r="AI2319" t="s">
        <v>771</v>
      </c>
      <c r="AK2319" t="s">
        <v>827</v>
      </c>
      <c r="AU2319"/>
      <c r="AV2319"/>
      <c r="AW2319"/>
      <c r="AX2319"/>
      <c r="BC2319" s="173"/>
      <c r="BD2319" s="173"/>
      <c r="BE2319" s="173"/>
      <c r="BF2319" s="173"/>
      <c r="BG2319" s="160"/>
      <c r="BH2319" s="160"/>
      <c r="BI2319" s="160"/>
      <c r="BJ2319" s="43">
        <f t="shared" si="198"/>
        <v>0</v>
      </c>
      <c r="BL2319" s="44"/>
      <c r="BM2319" s="44"/>
      <c r="BN2319" s="44"/>
      <c r="BR2319" s="2" t="s">
        <v>10975</v>
      </c>
    </row>
    <row r="2320" spans="1:70" x14ac:dyDescent="0.2">
      <c r="A2320" t="s">
        <v>767</v>
      </c>
      <c r="B2320" t="s">
        <v>10806</v>
      </c>
      <c r="C2320" t="s">
        <v>81</v>
      </c>
      <c r="D2320" t="s">
        <v>85</v>
      </c>
      <c r="E2320" t="s">
        <v>762</v>
      </c>
      <c r="F2320" t="s">
        <v>183</v>
      </c>
      <c r="G2320" s="22">
        <v>56</v>
      </c>
      <c r="H2320" s="134">
        <v>56</v>
      </c>
      <c r="I2320" s="134">
        <v>56</v>
      </c>
      <c r="J2320" s="22"/>
      <c r="K2320" s="90"/>
      <c r="L2320" s="90"/>
      <c r="M2320" s="133"/>
      <c r="N2320" t="s">
        <v>184</v>
      </c>
      <c r="O2320" t="s">
        <v>35</v>
      </c>
      <c r="P2320" t="s">
        <v>89</v>
      </c>
      <c r="Q2320" t="s">
        <v>1353</v>
      </c>
      <c r="U2320" s="2" t="s">
        <v>37</v>
      </c>
      <c r="V2320" t="s">
        <v>10812</v>
      </c>
      <c r="X2320" s="145">
        <f>56+3</f>
        <v>59</v>
      </c>
      <c r="Y2320" s="90"/>
      <c r="Z2320" s="2">
        <v>2</v>
      </c>
      <c r="AA2320" s="51">
        <f t="shared" si="197"/>
        <v>74</v>
      </c>
      <c r="AB2320" s="22"/>
      <c r="AC2320" s="22"/>
      <c r="AD2320" s="22"/>
      <c r="AE2320" s="22"/>
      <c r="AF2320" t="s">
        <v>9853</v>
      </c>
      <c r="AI2320" t="s">
        <v>771</v>
      </c>
      <c r="AK2320" t="s">
        <v>827</v>
      </c>
      <c r="AU2320"/>
      <c r="AV2320"/>
      <c r="AW2320"/>
      <c r="AX2320"/>
      <c r="BC2320" s="173"/>
      <c r="BD2320" s="173"/>
      <c r="BE2320" s="173"/>
      <c r="BF2320" s="173"/>
      <c r="BG2320" s="160"/>
      <c r="BH2320" s="160"/>
      <c r="BI2320" s="160"/>
      <c r="BJ2320" s="43">
        <f t="shared" si="198"/>
        <v>0</v>
      </c>
      <c r="BL2320" s="44"/>
      <c r="BM2320" s="44"/>
      <c r="BN2320" s="44"/>
      <c r="BR2320" s="2" t="s">
        <v>10975</v>
      </c>
    </row>
    <row r="2321" spans="1:70" x14ac:dyDescent="0.2">
      <c r="A2321" t="s">
        <v>767</v>
      </c>
      <c r="B2321" t="s">
        <v>10806</v>
      </c>
      <c r="C2321" t="s">
        <v>81</v>
      </c>
      <c r="D2321" t="s">
        <v>85</v>
      </c>
      <c r="E2321" t="s">
        <v>762</v>
      </c>
      <c r="F2321" t="s">
        <v>183</v>
      </c>
      <c r="G2321" s="22">
        <v>56</v>
      </c>
      <c r="H2321" s="134">
        <v>56</v>
      </c>
      <c r="I2321" s="134">
        <v>56</v>
      </c>
      <c r="J2321" s="22"/>
      <c r="K2321" s="90"/>
      <c r="L2321" s="90"/>
      <c r="M2321" s="133"/>
      <c r="N2321" t="s">
        <v>184</v>
      </c>
      <c r="O2321" t="s">
        <v>35</v>
      </c>
      <c r="P2321" t="s">
        <v>89</v>
      </c>
      <c r="Q2321" t="s">
        <v>869</v>
      </c>
      <c r="U2321" s="2" t="s">
        <v>37</v>
      </c>
      <c r="V2321" t="s">
        <v>10813</v>
      </c>
      <c r="X2321" s="50">
        <v>56</v>
      </c>
      <c r="Y2321" s="90"/>
      <c r="Z2321" s="2">
        <v>2</v>
      </c>
      <c r="AA2321" s="51">
        <f t="shared" si="197"/>
        <v>70</v>
      </c>
      <c r="AB2321" s="22"/>
      <c r="AC2321" s="22"/>
      <c r="AD2321" s="22"/>
      <c r="AE2321" s="22"/>
      <c r="AF2321" t="s">
        <v>10776</v>
      </c>
      <c r="AI2321" t="s">
        <v>771</v>
      </c>
      <c r="AK2321" t="s">
        <v>827</v>
      </c>
      <c r="AU2321"/>
      <c r="AV2321"/>
      <c r="AW2321"/>
      <c r="AX2321"/>
      <c r="BC2321" s="173"/>
      <c r="BD2321" s="173"/>
      <c r="BE2321" s="173"/>
      <c r="BF2321" s="173"/>
      <c r="BG2321" s="160"/>
      <c r="BH2321" s="160"/>
      <c r="BI2321" s="160"/>
      <c r="BJ2321" s="43">
        <f t="shared" si="198"/>
        <v>0</v>
      </c>
      <c r="BL2321" s="44"/>
      <c r="BM2321" s="44"/>
      <c r="BN2321" s="44"/>
      <c r="BR2321" s="2" t="s">
        <v>10975</v>
      </c>
    </row>
    <row r="2322" spans="1:70" s="61" customFormat="1" x14ac:dyDescent="0.2">
      <c r="A2322" s="61" t="s">
        <v>767</v>
      </c>
      <c r="B2322" s="61" t="s">
        <v>10806</v>
      </c>
      <c r="C2322" s="61" t="s">
        <v>81</v>
      </c>
      <c r="D2322" t="s">
        <v>85</v>
      </c>
      <c r="E2322" t="s">
        <v>762</v>
      </c>
      <c r="F2322" t="s">
        <v>183</v>
      </c>
      <c r="G2322" s="62">
        <v>56</v>
      </c>
      <c r="H2322" s="135">
        <v>56</v>
      </c>
      <c r="I2322" s="135">
        <v>56</v>
      </c>
      <c r="J2322" s="62"/>
      <c r="K2322" s="91"/>
      <c r="L2322" s="91"/>
      <c r="M2322" s="78"/>
      <c r="N2322" s="61" t="s">
        <v>184</v>
      </c>
      <c r="O2322" s="61" t="s">
        <v>35</v>
      </c>
      <c r="P2322" s="61" t="s">
        <v>89</v>
      </c>
      <c r="Q2322" s="61" t="s">
        <v>10814</v>
      </c>
      <c r="S2322"/>
      <c r="T2322"/>
      <c r="U2322" s="63" t="s">
        <v>37</v>
      </c>
      <c r="V2322" s="61" t="s">
        <v>10815</v>
      </c>
      <c r="W2322"/>
      <c r="X2322" s="62">
        <v>58</v>
      </c>
      <c r="Y2322" s="90"/>
      <c r="Z2322" s="63">
        <v>2</v>
      </c>
      <c r="AA2322" s="62">
        <f t="shared" si="197"/>
        <v>73</v>
      </c>
      <c r="AB2322" s="62"/>
      <c r="AC2322" s="62"/>
      <c r="AD2322" s="62"/>
      <c r="AE2322" s="62"/>
      <c r="AF2322" s="61" t="s">
        <v>9845</v>
      </c>
      <c r="AG2322"/>
      <c r="AH2322"/>
      <c r="AI2322" s="61" t="s">
        <v>771</v>
      </c>
      <c r="AJ2322"/>
      <c r="AK2322" t="s">
        <v>827</v>
      </c>
      <c r="AL2322"/>
      <c r="AM2322"/>
      <c r="AN2322"/>
      <c r="AO2322"/>
      <c r="AP2322"/>
      <c r="AQ2322"/>
      <c r="AR2322"/>
      <c r="AY2322" s="65"/>
      <c r="AZ2322" s="65"/>
      <c r="BA2322" s="65"/>
      <c r="BB2322" s="65"/>
      <c r="BC2322" s="173"/>
      <c r="BD2322" s="173"/>
      <c r="BE2322" s="173"/>
      <c r="BF2322" s="173"/>
      <c r="BG2322" s="169"/>
      <c r="BH2322" s="169"/>
      <c r="BI2322" s="170"/>
      <c r="BJ2322" s="43">
        <f t="shared" si="198"/>
        <v>0</v>
      </c>
      <c r="BK2322" s="65"/>
      <c r="BL2322" s="66"/>
      <c r="BM2322" s="66"/>
      <c r="BN2322" s="66"/>
      <c r="BO2322" s="68" t="s">
        <v>7810</v>
      </c>
      <c r="BP2322" s="63"/>
      <c r="BR2322" s="2" t="s">
        <v>10975</v>
      </c>
    </row>
    <row r="2323" spans="1:70" x14ac:dyDescent="0.2">
      <c r="A2323" t="s">
        <v>767</v>
      </c>
      <c r="B2323" t="s">
        <v>6326</v>
      </c>
      <c r="C2323" t="s">
        <v>31</v>
      </c>
      <c r="D2323" t="s">
        <v>32</v>
      </c>
      <c r="E2323" t="s">
        <v>33</v>
      </c>
      <c r="F2323" t="s">
        <v>43</v>
      </c>
      <c r="G2323" s="22">
        <v>32</v>
      </c>
      <c r="H2323" s="134">
        <v>32</v>
      </c>
      <c r="I2323" s="134">
        <v>32</v>
      </c>
      <c r="J2323" s="22"/>
      <c r="K2323" s="90"/>
      <c r="L2323" s="90"/>
      <c r="M2323" s="104"/>
      <c r="N2323" t="s">
        <v>35</v>
      </c>
      <c r="O2323" t="s">
        <v>35</v>
      </c>
      <c r="P2323" t="s">
        <v>36</v>
      </c>
      <c r="Q2323" t="s">
        <v>1233</v>
      </c>
      <c r="U2323" s="2" t="s">
        <v>37</v>
      </c>
      <c r="V2323" t="s">
        <v>6327</v>
      </c>
      <c r="X2323" s="50">
        <v>100</v>
      </c>
      <c r="Y2323" s="90"/>
      <c r="Z2323" s="2">
        <v>232</v>
      </c>
      <c r="AA2323" s="51">
        <f t="shared" si="197"/>
        <v>100</v>
      </c>
      <c r="AB2323" s="22"/>
      <c r="AC2323" s="22"/>
      <c r="AD2323" s="22"/>
      <c r="AE2323" s="22"/>
      <c r="AI2323" t="s">
        <v>79</v>
      </c>
      <c r="AK2323" t="s">
        <v>44</v>
      </c>
      <c r="AU2323"/>
      <c r="AV2323"/>
      <c r="AW2323"/>
      <c r="AX2323"/>
      <c r="BC2323" s="173"/>
      <c r="BD2323" s="173"/>
      <c r="BE2323" s="173"/>
      <c r="BF2323" s="173"/>
      <c r="BG2323" s="160"/>
      <c r="BH2323" s="160"/>
      <c r="BI2323" s="160"/>
      <c r="BJ2323" s="43">
        <f t="shared" si="198"/>
        <v>0</v>
      </c>
      <c r="BL2323" s="44"/>
      <c r="BM2323" s="44"/>
      <c r="BN2323" s="44"/>
      <c r="BR2323" s="2" t="s">
        <v>10975</v>
      </c>
    </row>
    <row r="2324" spans="1:70" x14ac:dyDescent="0.2">
      <c r="A2324" t="s">
        <v>767</v>
      </c>
      <c r="B2324" t="s">
        <v>10816</v>
      </c>
      <c r="C2324" t="s">
        <v>31</v>
      </c>
      <c r="D2324" t="s">
        <v>32</v>
      </c>
      <c r="E2324" t="s">
        <v>33</v>
      </c>
      <c r="F2324" t="s">
        <v>43</v>
      </c>
      <c r="G2324" s="22">
        <v>32</v>
      </c>
      <c r="H2324" s="134">
        <v>32</v>
      </c>
      <c r="I2324" s="134">
        <v>32</v>
      </c>
      <c r="J2324" s="22"/>
      <c r="K2324" s="90"/>
      <c r="L2324" s="90"/>
      <c r="M2324" s="104"/>
      <c r="N2324" t="s">
        <v>35</v>
      </c>
      <c r="O2324" t="s">
        <v>35</v>
      </c>
      <c r="P2324" t="s">
        <v>36</v>
      </c>
      <c r="Q2324" t="s">
        <v>1304</v>
      </c>
      <c r="U2324" s="2" t="s">
        <v>37</v>
      </c>
      <c r="V2324" t="s">
        <v>10817</v>
      </c>
      <c r="X2324" s="50">
        <v>100</v>
      </c>
      <c r="Y2324" s="90"/>
      <c r="Z2324" s="2">
        <v>232</v>
      </c>
      <c r="AA2324" s="51">
        <f t="shared" si="197"/>
        <v>100</v>
      </c>
      <c r="AB2324" s="22"/>
      <c r="AC2324" s="22"/>
      <c r="AD2324" s="22"/>
      <c r="AE2324" s="22"/>
      <c r="AI2324" t="s">
        <v>79</v>
      </c>
      <c r="AK2324" t="s">
        <v>44</v>
      </c>
      <c r="AU2324"/>
      <c r="AV2324"/>
      <c r="AW2324"/>
      <c r="AX2324"/>
      <c r="BC2324" s="173"/>
      <c r="BD2324" s="173"/>
      <c r="BE2324" s="173"/>
      <c r="BF2324" s="173"/>
      <c r="BG2324" s="160"/>
      <c r="BH2324" s="160"/>
      <c r="BI2324" s="160"/>
      <c r="BJ2324" s="43">
        <f t="shared" si="198"/>
        <v>0</v>
      </c>
      <c r="BL2324" s="44"/>
      <c r="BM2324" s="44"/>
      <c r="BN2324" s="44"/>
      <c r="BR2324" s="2" t="s">
        <v>10975</v>
      </c>
    </row>
    <row r="2325" spans="1:70" x14ac:dyDescent="0.2">
      <c r="A2325" t="s">
        <v>767</v>
      </c>
      <c r="B2325" t="s">
        <v>10818</v>
      </c>
      <c r="C2325" t="s">
        <v>31</v>
      </c>
      <c r="D2325" t="s">
        <v>32</v>
      </c>
      <c r="E2325" t="s">
        <v>33</v>
      </c>
      <c r="F2325" t="s">
        <v>43</v>
      </c>
      <c r="G2325" s="22">
        <v>32</v>
      </c>
      <c r="H2325" s="134">
        <v>32</v>
      </c>
      <c r="I2325" s="134">
        <v>32</v>
      </c>
      <c r="J2325" s="22"/>
      <c r="K2325" s="90"/>
      <c r="L2325" s="90"/>
      <c r="M2325" s="104"/>
      <c r="N2325" t="s">
        <v>35</v>
      </c>
      <c r="O2325" t="s">
        <v>35</v>
      </c>
      <c r="P2325" s="23" t="s">
        <v>10819</v>
      </c>
      <c r="Q2325" t="s">
        <v>1304</v>
      </c>
      <c r="U2325" s="2" t="s">
        <v>37</v>
      </c>
      <c r="V2325" t="s">
        <v>10820</v>
      </c>
      <c r="X2325" s="50">
        <v>87</v>
      </c>
      <c r="Y2325" s="90"/>
      <c r="Z2325" s="2">
        <v>232</v>
      </c>
      <c r="AA2325" s="51">
        <f t="shared" si="197"/>
        <v>87</v>
      </c>
      <c r="AB2325" s="22"/>
      <c r="AC2325" s="22"/>
      <c r="AD2325" s="22"/>
      <c r="AE2325" s="22"/>
      <c r="AI2325" t="s">
        <v>79</v>
      </c>
      <c r="AK2325" t="s">
        <v>44</v>
      </c>
      <c r="AU2325"/>
      <c r="AV2325"/>
      <c r="AW2325"/>
      <c r="AX2325"/>
      <c r="BC2325" s="173"/>
      <c r="BD2325" s="173"/>
      <c r="BE2325" s="173"/>
      <c r="BF2325" s="173"/>
      <c r="BG2325" s="160"/>
      <c r="BH2325" s="160"/>
      <c r="BI2325" s="160"/>
      <c r="BJ2325" s="43">
        <f t="shared" si="198"/>
        <v>0</v>
      </c>
      <c r="BL2325" s="44"/>
      <c r="BM2325" s="44"/>
      <c r="BN2325" s="44"/>
      <c r="BR2325" s="2" t="s">
        <v>10975</v>
      </c>
    </row>
    <row r="2326" spans="1:70" s="71" customFormat="1" x14ac:dyDescent="0.2">
      <c r="A2326" s="71" t="s">
        <v>767</v>
      </c>
      <c r="B2326" s="71" t="s">
        <v>10821</v>
      </c>
      <c r="C2326" s="162" t="s">
        <v>10822</v>
      </c>
      <c r="G2326" s="163">
        <v>40</v>
      </c>
      <c r="H2326" s="163">
        <v>40</v>
      </c>
      <c r="I2326" s="163">
        <v>40</v>
      </c>
      <c r="J2326" s="27"/>
      <c r="K2326" s="90"/>
      <c r="L2326" s="90"/>
      <c r="M2326" s="88"/>
      <c r="P2326" s="162" t="s">
        <v>10819</v>
      </c>
      <c r="Q2326" s="162" t="s">
        <v>10823</v>
      </c>
      <c r="U2326" s="88"/>
      <c r="X2326" s="164">
        <v>46</v>
      </c>
      <c r="Y2326" s="90"/>
      <c r="Z2326" s="88">
        <v>2</v>
      </c>
      <c r="AA2326" s="164">
        <f t="shared" si="197"/>
        <v>58</v>
      </c>
      <c r="AB2326" s="27"/>
      <c r="AC2326" s="27"/>
      <c r="AD2326" s="27"/>
      <c r="AE2326" s="165" t="s">
        <v>7812</v>
      </c>
      <c r="AF2326" s="71" t="s">
        <v>10824</v>
      </c>
      <c r="AY2326" s="160"/>
      <c r="AZ2326" s="160"/>
      <c r="BA2326" s="160"/>
      <c r="BB2326" s="160"/>
      <c r="BC2326" s="173"/>
      <c r="BD2326" s="173"/>
      <c r="BE2326" s="173"/>
      <c r="BF2326" s="173"/>
      <c r="BG2326" s="160"/>
      <c r="BH2326" s="160"/>
      <c r="BI2326" s="160"/>
      <c r="BJ2326" s="160">
        <f t="shared" si="198"/>
        <v>0</v>
      </c>
      <c r="BK2326" s="160">
        <f>BJ2326</f>
        <v>0</v>
      </c>
      <c r="BL2326" s="166"/>
      <c r="BM2326" s="166"/>
      <c r="BN2326" s="166"/>
      <c r="BO2326" s="88"/>
      <c r="BP2326" s="88"/>
      <c r="BR2326" s="2" t="s">
        <v>10975</v>
      </c>
    </row>
    <row r="2327" spans="1:70" s="71" customFormat="1" x14ac:dyDescent="0.2">
      <c r="A2327" s="71" t="s">
        <v>767</v>
      </c>
      <c r="B2327" s="71" t="s">
        <v>10821</v>
      </c>
      <c r="C2327" s="162" t="s">
        <v>10822</v>
      </c>
      <c r="G2327" s="163">
        <v>40</v>
      </c>
      <c r="H2327" s="163">
        <v>40</v>
      </c>
      <c r="I2327" s="163">
        <v>40</v>
      </c>
      <c r="J2327" s="27"/>
      <c r="K2327" s="90"/>
      <c r="L2327" s="90"/>
      <c r="M2327" s="88"/>
      <c r="P2327" s="162" t="s">
        <v>10819</v>
      </c>
      <c r="Q2327" s="162" t="s">
        <v>10825</v>
      </c>
      <c r="U2327" s="88"/>
      <c r="X2327" s="164">
        <v>46</v>
      </c>
      <c r="Y2327" s="90"/>
      <c r="Z2327" s="88">
        <v>2</v>
      </c>
      <c r="AA2327" s="164">
        <f t="shared" si="197"/>
        <v>58</v>
      </c>
      <c r="AB2327" s="27"/>
      <c r="AC2327" s="27"/>
      <c r="AD2327" s="27"/>
      <c r="AE2327" s="165" t="s">
        <v>7812</v>
      </c>
      <c r="AF2327" s="71" t="s">
        <v>10826</v>
      </c>
      <c r="AY2327" s="160"/>
      <c r="AZ2327" s="160"/>
      <c r="BA2327" s="160"/>
      <c r="BB2327" s="160"/>
      <c r="BC2327" s="173"/>
      <c r="BD2327" s="173"/>
      <c r="BE2327" s="173"/>
      <c r="BF2327" s="173"/>
      <c r="BG2327" s="160"/>
      <c r="BH2327" s="160"/>
      <c r="BI2327" s="160"/>
      <c r="BJ2327" s="160">
        <f t="shared" si="198"/>
        <v>0</v>
      </c>
      <c r="BK2327" s="160">
        <f>BJ2327</f>
        <v>0</v>
      </c>
      <c r="BL2327" s="166"/>
      <c r="BM2327" s="166"/>
      <c r="BN2327" s="166"/>
      <c r="BO2327" s="88"/>
      <c r="BP2327" s="88"/>
      <c r="BR2327" s="2" t="s">
        <v>10975</v>
      </c>
    </row>
    <row r="2328" spans="1:70" s="71" customFormat="1" x14ac:dyDescent="0.2">
      <c r="A2328" s="71" t="s">
        <v>767</v>
      </c>
      <c r="B2328" s="71" t="s">
        <v>10821</v>
      </c>
      <c r="C2328" s="162" t="s">
        <v>10822</v>
      </c>
      <c r="G2328" s="163">
        <v>40</v>
      </c>
      <c r="H2328" s="163">
        <v>40</v>
      </c>
      <c r="I2328" s="163">
        <v>40</v>
      </c>
      <c r="J2328" s="27"/>
      <c r="K2328" s="90"/>
      <c r="L2328" s="90"/>
      <c r="M2328" s="88"/>
      <c r="P2328" s="162" t="s">
        <v>10819</v>
      </c>
      <c r="Q2328" s="162" t="s">
        <v>10827</v>
      </c>
      <c r="U2328" s="88"/>
      <c r="X2328" s="164">
        <v>47</v>
      </c>
      <c r="Y2328" s="90"/>
      <c r="Z2328" s="88">
        <v>2</v>
      </c>
      <c r="AA2328" s="164">
        <f t="shared" si="197"/>
        <v>59</v>
      </c>
      <c r="AB2328" s="27"/>
      <c r="AC2328" s="27"/>
      <c r="AD2328" s="27"/>
      <c r="AE2328" s="165" t="s">
        <v>7812</v>
      </c>
      <c r="AF2328" s="71" t="s">
        <v>10828</v>
      </c>
      <c r="AY2328" s="160"/>
      <c r="AZ2328" s="160"/>
      <c r="BA2328" s="160"/>
      <c r="BB2328" s="160"/>
      <c r="BC2328" s="173"/>
      <c r="BD2328" s="173"/>
      <c r="BE2328" s="173"/>
      <c r="BF2328" s="173"/>
      <c r="BG2328" s="160"/>
      <c r="BH2328" s="160"/>
      <c r="BI2328" s="160"/>
      <c r="BJ2328" s="160">
        <f t="shared" si="198"/>
        <v>0</v>
      </c>
      <c r="BK2328" s="160">
        <f>BJ2328</f>
        <v>0</v>
      </c>
      <c r="BL2328" s="166"/>
      <c r="BM2328" s="166"/>
      <c r="BN2328" s="166"/>
      <c r="BO2328" s="88"/>
      <c r="BP2328" s="88"/>
      <c r="BR2328" s="2" t="s">
        <v>10975</v>
      </c>
    </row>
    <row r="2329" spans="1:70" x14ac:dyDescent="0.2">
      <c r="A2329" t="s">
        <v>4557</v>
      </c>
      <c r="B2329" t="s">
        <v>10829</v>
      </c>
      <c r="C2329" t="s">
        <v>31</v>
      </c>
      <c r="D2329" t="s">
        <v>32</v>
      </c>
      <c r="E2329" t="s">
        <v>33</v>
      </c>
      <c r="F2329" t="s">
        <v>43</v>
      </c>
      <c r="G2329" s="22">
        <v>30</v>
      </c>
      <c r="H2329" s="22">
        <v>30</v>
      </c>
      <c r="I2329" s="22">
        <f t="shared" ref="I2329:I2389" si="199">H2329-J2329</f>
        <v>30</v>
      </c>
      <c r="J2329" s="22"/>
      <c r="K2329" s="90"/>
      <c r="L2329" s="90"/>
      <c r="M2329" s="2"/>
      <c r="N2329" t="s">
        <v>35</v>
      </c>
      <c r="O2329" t="s">
        <v>35</v>
      </c>
      <c r="P2329" t="s">
        <v>36</v>
      </c>
      <c r="Q2329" t="s">
        <v>10830</v>
      </c>
      <c r="U2329" s="2" t="s">
        <v>37</v>
      </c>
      <c r="V2329" t="s">
        <v>10831</v>
      </c>
      <c r="Y2329" s="90"/>
      <c r="Z2329" s="2">
        <v>178</v>
      </c>
      <c r="AA2329" s="22">
        <v>44</v>
      </c>
      <c r="AB2329" s="22"/>
      <c r="AC2329" s="22"/>
      <c r="AD2329" s="22"/>
      <c r="AE2329" s="22"/>
      <c r="AI2329" t="s">
        <v>8437</v>
      </c>
      <c r="AK2329" t="s">
        <v>181</v>
      </c>
      <c r="AU2329"/>
      <c r="AV2329"/>
      <c r="AW2329"/>
      <c r="AX2329"/>
      <c r="BC2329" s="173"/>
      <c r="BD2329" s="173"/>
      <c r="BE2329" s="173"/>
      <c r="BF2329" s="173"/>
      <c r="BG2329" s="160"/>
      <c r="BH2329" s="160"/>
      <c r="BI2329" s="160"/>
      <c r="BJ2329" s="43">
        <f t="shared" si="198"/>
        <v>0</v>
      </c>
      <c r="BK2329" s="44"/>
      <c r="BL2329" s="44"/>
      <c r="BM2329" s="44"/>
      <c r="BN2329" s="44"/>
      <c r="BR2329" s="2" t="s">
        <v>10975</v>
      </c>
    </row>
    <row r="2330" spans="1:70" x14ac:dyDescent="0.2">
      <c r="A2330" t="s">
        <v>4557</v>
      </c>
      <c r="B2330" t="s">
        <v>10832</v>
      </c>
      <c r="C2330" t="s">
        <v>81</v>
      </c>
      <c r="D2330" t="s">
        <v>85</v>
      </c>
      <c r="E2330" t="s">
        <v>83</v>
      </c>
      <c r="F2330" t="s">
        <v>335</v>
      </c>
      <c r="G2330" s="22">
        <v>64</v>
      </c>
      <c r="H2330" s="22">
        <v>64</v>
      </c>
      <c r="I2330" s="22">
        <f t="shared" si="199"/>
        <v>64</v>
      </c>
      <c r="J2330" s="22"/>
      <c r="K2330" s="90"/>
      <c r="L2330" s="90"/>
      <c r="M2330" s="2"/>
      <c r="N2330" t="s">
        <v>60</v>
      </c>
      <c r="O2330" t="s">
        <v>35</v>
      </c>
      <c r="P2330" t="s">
        <v>89</v>
      </c>
      <c r="Q2330" t="s">
        <v>4627</v>
      </c>
      <c r="U2330" s="2" t="s">
        <v>37</v>
      </c>
      <c r="V2330" t="s">
        <v>10833</v>
      </c>
      <c r="Y2330" s="90"/>
      <c r="Z2330" s="2">
        <v>2</v>
      </c>
      <c r="AA2330" s="70">
        <v>86</v>
      </c>
      <c r="AB2330" s="22"/>
      <c r="AC2330" s="22"/>
      <c r="AD2330" s="22"/>
      <c r="AE2330" s="22"/>
      <c r="AF2330" t="s">
        <v>3587</v>
      </c>
      <c r="AI2330" t="s">
        <v>677</v>
      </c>
      <c r="AK2330" t="s">
        <v>336</v>
      </c>
      <c r="AN2330" t="s">
        <v>465</v>
      </c>
      <c r="AU2330"/>
      <c r="AV2330"/>
      <c r="AW2330"/>
      <c r="AX2330"/>
      <c r="BC2330" s="173"/>
      <c r="BD2330" s="173"/>
      <c r="BE2330" s="173"/>
      <c r="BF2330" s="173"/>
      <c r="BG2330" s="160"/>
      <c r="BH2330" s="160"/>
      <c r="BI2330" s="160"/>
      <c r="BJ2330" s="43">
        <f t="shared" si="198"/>
        <v>0</v>
      </c>
      <c r="BK2330" s="44"/>
      <c r="BL2330" s="44"/>
      <c r="BM2330" s="44"/>
      <c r="BN2330" s="44"/>
      <c r="BR2330" s="2" t="s">
        <v>10975</v>
      </c>
    </row>
    <row r="2331" spans="1:70" x14ac:dyDescent="0.2">
      <c r="A2331" t="s">
        <v>4557</v>
      </c>
      <c r="B2331" t="s">
        <v>10834</v>
      </c>
      <c r="C2331" t="s">
        <v>81</v>
      </c>
      <c r="D2331" t="s">
        <v>85</v>
      </c>
      <c r="E2331" t="s">
        <v>83</v>
      </c>
      <c r="F2331" t="s">
        <v>335</v>
      </c>
      <c r="G2331" s="22">
        <v>64</v>
      </c>
      <c r="H2331" s="22">
        <v>64</v>
      </c>
      <c r="I2331" s="22">
        <f t="shared" si="199"/>
        <v>64</v>
      </c>
      <c r="J2331" s="22"/>
      <c r="K2331" s="90"/>
      <c r="L2331" s="90"/>
      <c r="M2331" s="2"/>
      <c r="N2331" t="s">
        <v>60</v>
      </c>
      <c r="O2331" t="s">
        <v>35</v>
      </c>
      <c r="P2331" t="s">
        <v>89</v>
      </c>
      <c r="Q2331" t="s">
        <v>4597</v>
      </c>
      <c r="U2331" s="2" t="s">
        <v>37</v>
      </c>
      <c r="V2331" t="s">
        <v>10835</v>
      </c>
      <c r="Y2331" s="90"/>
      <c r="Z2331" s="2">
        <v>1</v>
      </c>
      <c r="AA2331" s="70">
        <v>49</v>
      </c>
      <c r="AB2331" s="22"/>
      <c r="AC2331" s="22"/>
      <c r="AD2331" s="22"/>
      <c r="AE2331" s="22"/>
      <c r="AF2331" t="s">
        <v>10836</v>
      </c>
      <c r="AI2331" t="s">
        <v>677</v>
      </c>
      <c r="AK2331" t="s">
        <v>336</v>
      </c>
      <c r="AN2331" t="s">
        <v>465</v>
      </c>
      <c r="AU2331"/>
      <c r="AV2331"/>
      <c r="AW2331"/>
      <c r="AX2331"/>
      <c r="BC2331" s="173"/>
      <c r="BD2331" s="173"/>
      <c r="BE2331" s="173"/>
      <c r="BF2331" s="173"/>
      <c r="BG2331" s="160"/>
      <c r="BH2331" s="160"/>
      <c r="BI2331" s="160"/>
      <c r="BJ2331" s="43">
        <f t="shared" si="198"/>
        <v>0</v>
      </c>
      <c r="BK2331" s="44"/>
      <c r="BL2331" s="44"/>
      <c r="BM2331" s="44"/>
      <c r="BN2331" s="44"/>
      <c r="BR2331" s="2" t="s">
        <v>10975</v>
      </c>
    </row>
    <row r="2332" spans="1:70" x14ac:dyDescent="0.2">
      <c r="A2332" t="s">
        <v>4557</v>
      </c>
      <c r="B2332" t="s">
        <v>10834</v>
      </c>
      <c r="C2332" t="s">
        <v>81</v>
      </c>
      <c r="D2332" t="s">
        <v>85</v>
      </c>
      <c r="E2332" t="s">
        <v>83</v>
      </c>
      <c r="F2332" t="s">
        <v>335</v>
      </c>
      <c r="G2332" s="22">
        <v>64</v>
      </c>
      <c r="H2332" s="22">
        <v>64</v>
      </c>
      <c r="I2332" s="22">
        <f t="shared" si="199"/>
        <v>64</v>
      </c>
      <c r="J2332" s="22"/>
      <c r="K2332" s="90"/>
      <c r="L2332" s="90"/>
      <c r="M2332" s="2"/>
      <c r="N2332" t="s">
        <v>60</v>
      </c>
      <c r="O2332" t="s">
        <v>35</v>
      </c>
      <c r="P2332" t="s">
        <v>89</v>
      </c>
      <c r="Q2332" t="s">
        <v>4597</v>
      </c>
      <c r="U2332" s="2" t="s">
        <v>37</v>
      </c>
      <c r="V2332" t="s">
        <v>10837</v>
      </c>
      <c r="Y2332" s="90"/>
      <c r="Z2332" s="2">
        <v>1</v>
      </c>
      <c r="AA2332" s="22">
        <v>37</v>
      </c>
      <c r="AB2332" s="22"/>
      <c r="AC2332" s="22"/>
      <c r="AD2332" s="22"/>
      <c r="AE2332" s="22"/>
      <c r="AF2332" t="s">
        <v>10838</v>
      </c>
      <c r="AI2332" t="s">
        <v>677</v>
      </c>
      <c r="AK2332" t="s">
        <v>336</v>
      </c>
      <c r="AN2332" t="s">
        <v>465</v>
      </c>
      <c r="AU2332"/>
      <c r="AV2332"/>
      <c r="AW2332"/>
      <c r="AX2332"/>
      <c r="BC2332" s="173"/>
      <c r="BD2332" s="173"/>
      <c r="BE2332" s="173"/>
      <c r="BF2332" s="173"/>
      <c r="BG2332" s="160"/>
      <c r="BH2332" s="160"/>
      <c r="BI2332" s="160"/>
      <c r="BJ2332" s="43">
        <f t="shared" si="198"/>
        <v>0</v>
      </c>
      <c r="BK2332" s="44"/>
      <c r="BL2332" s="44"/>
      <c r="BM2332" s="44"/>
      <c r="BN2332" s="44"/>
      <c r="BR2332" s="2" t="s">
        <v>10975</v>
      </c>
    </row>
    <row r="2333" spans="1:70" x14ac:dyDescent="0.2">
      <c r="A2333" t="s">
        <v>4557</v>
      </c>
      <c r="B2333" t="s">
        <v>10839</v>
      </c>
      <c r="C2333" t="s">
        <v>81</v>
      </c>
      <c r="D2333" t="s">
        <v>85</v>
      </c>
      <c r="E2333" t="s">
        <v>83</v>
      </c>
      <c r="F2333" t="s">
        <v>274</v>
      </c>
      <c r="G2333" s="22">
        <v>40</v>
      </c>
      <c r="H2333" s="22">
        <v>40</v>
      </c>
      <c r="I2333" s="22">
        <f t="shared" si="199"/>
        <v>40</v>
      </c>
      <c r="J2333" s="22"/>
      <c r="K2333" s="90"/>
      <c r="L2333" s="90"/>
      <c r="M2333" s="2"/>
      <c r="N2333" t="s">
        <v>45</v>
      </c>
      <c r="O2333" t="s">
        <v>35</v>
      </c>
      <c r="P2333" t="s">
        <v>89</v>
      </c>
      <c r="Q2333" t="s">
        <v>4600</v>
      </c>
      <c r="U2333" s="2" t="s">
        <v>37</v>
      </c>
      <c r="V2333" t="s">
        <v>10840</v>
      </c>
      <c r="Y2333" s="90"/>
      <c r="Z2333" s="2">
        <v>2</v>
      </c>
      <c r="AA2333" s="22">
        <v>84</v>
      </c>
      <c r="AB2333" s="22"/>
      <c r="AC2333" s="22"/>
      <c r="AD2333" s="22"/>
      <c r="AE2333" s="22"/>
      <c r="AF2333" t="s">
        <v>4612</v>
      </c>
      <c r="AI2333" t="s">
        <v>303</v>
      </c>
      <c r="AK2333" t="s">
        <v>152</v>
      </c>
      <c r="AN2333" t="s">
        <v>465</v>
      </c>
      <c r="AU2333"/>
      <c r="AV2333"/>
      <c r="AW2333"/>
      <c r="AX2333"/>
      <c r="BC2333" s="173"/>
      <c r="BD2333" s="173"/>
      <c r="BE2333" s="173"/>
      <c r="BF2333" s="173"/>
      <c r="BG2333" s="160"/>
      <c r="BH2333" s="160"/>
      <c r="BI2333" s="160"/>
      <c r="BJ2333" s="43">
        <f t="shared" si="198"/>
        <v>0</v>
      </c>
      <c r="BK2333" s="44"/>
      <c r="BL2333" s="44"/>
      <c r="BM2333" s="44"/>
      <c r="BN2333" s="44"/>
      <c r="BR2333" s="2" t="s">
        <v>10975</v>
      </c>
    </row>
    <row r="2334" spans="1:70" x14ac:dyDescent="0.2">
      <c r="A2334" t="s">
        <v>4557</v>
      </c>
      <c r="B2334" t="s">
        <v>10841</v>
      </c>
      <c r="C2334" t="s">
        <v>81</v>
      </c>
      <c r="D2334" t="s">
        <v>85</v>
      </c>
      <c r="E2334" t="s">
        <v>83</v>
      </c>
      <c r="F2334" t="s">
        <v>183</v>
      </c>
      <c r="G2334" s="22">
        <v>56</v>
      </c>
      <c r="H2334" s="22">
        <v>50</v>
      </c>
      <c r="I2334" s="22">
        <f t="shared" si="199"/>
        <v>50</v>
      </c>
      <c r="J2334" s="22"/>
      <c r="K2334" s="149">
        <v>6</v>
      </c>
      <c r="L2334" s="90"/>
      <c r="M2334" s="2"/>
      <c r="N2334" t="s">
        <v>60</v>
      </c>
      <c r="O2334" t="s">
        <v>35</v>
      </c>
      <c r="P2334" t="s">
        <v>89</v>
      </c>
      <c r="Q2334" t="s">
        <v>4610</v>
      </c>
      <c r="U2334" s="2" t="s">
        <v>37</v>
      </c>
      <c r="V2334" t="s">
        <v>10842</v>
      </c>
      <c r="Y2334" s="90">
        <f>AA2334</f>
        <v>84</v>
      </c>
      <c r="Z2334" s="2">
        <v>2</v>
      </c>
      <c r="AA2334" s="22">
        <v>84</v>
      </c>
      <c r="AB2334" s="22"/>
      <c r="AC2334" s="22"/>
      <c r="AD2334" s="22"/>
      <c r="AE2334" s="22"/>
      <c r="AF2334" t="s">
        <v>4612</v>
      </c>
      <c r="AI2334" t="s">
        <v>690</v>
      </c>
      <c r="AK2334" t="s">
        <v>130</v>
      </c>
      <c r="AN2334" t="s">
        <v>465</v>
      </c>
      <c r="AU2334"/>
      <c r="AV2334"/>
      <c r="AW2334"/>
      <c r="AX2334"/>
      <c r="BC2334" s="173">
        <f>VLOOKUP(Y2334,系数表!A:C,3,0)</f>
        <v>1.1000000000000001</v>
      </c>
      <c r="BD2334" s="173">
        <f t="shared" ref="BD2334:BD2370" si="200">K2334*BC2334*ROUND(AA2334/Y2334,0)</f>
        <v>6.6000000000000005</v>
      </c>
      <c r="BE2334" s="173"/>
      <c r="BF2334" s="173"/>
      <c r="BG2334" s="160"/>
      <c r="BH2334" s="160"/>
      <c r="BI2334" s="160"/>
      <c r="BJ2334" s="43">
        <f t="shared" si="198"/>
        <v>6.6000000000000005</v>
      </c>
      <c r="BK2334" s="44"/>
      <c r="BL2334" s="44"/>
      <c r="BM2334" s="44"/>
      <c r="BN2334" s="44"/>
      <c r="BR2334" s="2" t="s">
        <v>10975</v>
      </c>
    </row>
    <row r="2335" spans="1:70" x14ac:dyDescent="0.2">
      <c r="A2335" t="s">
        <v>4557</v>
      </c>
      <c r="B2335" t="s">
        <v>10843</v>
      </c>
      <c r="C2335" t="s">
        <v>41</v>
      </c>
      <c r="D2335" t="s">
        <v>85</v>
      </c>
      <c r="E2335" t="s">
        <v>83</v>
      </c>
      <c r="F2335" t="s">
        <v>630</v>
      </c>
      <c r="G2335" s="22">
        <v>24</v>
      </c>
      <c r="H2335" s="22">
        <v>24</v>
      </c>
      <c r="I2335" s="22">
        <f t="shared" si="199"/>
        <v>24</v>
      </c>
      <c r="J2335" s="22"/>
      <c r="K2335" s="90"/>
      <c r="L2335" s="90"/>
      <c r="M2335" s="2"/>
      <c r="N2335" t="s">
        <v>35</v>
      </c>
      <c r="O2335" t="s">
        <v>35</v>
      </c>
      <c r="P2335" t="s">
        <v>36</v>
      </c>
      <c r="Q2335" t="s">
        <v>4584</v>
      </c>
      <c r="U2335" s="2" t="s">
        <v>37</v>
      </c>
      <c r="V2335" t="s">
        <v>10844</v>
      </c>
      <c r="Y2335" s="90"/>
      <c r="Z2335" s="2">
        <v>2</v>
      </c>
      <c r="AA2335" s="22">
        <v>84</v>
      </c>
      <c r="AB2335" s="22"/>
      <c r="AC2335" s="22"/>
      <c r="AD2335" s="22"/>
      <c r="AE2335" s="22"/>
      <c r="AF2335" t="s">
        <v>4612</v>
      </c>
      <c r="AI2335" t="s">
        <v>93</v>
      </c>
      <c r="AK2335" t="s">
        <v>69</v>
      </c>
      <c r="AN2335" t="s">
        <v>465</v>
      </c>
      <c r="AU2335"/>
      <c r="AV2335"/>
      <c r="AW2335"/>
      <c r="AX2335"/>
      <c r="BC2335" s="173"/>
      <c r="BD2335" s="173"/>
      <c r="BE2335" s="173"/>
      <c r="BF2335" s="173"/>
      <c r="BG2335" s="160"/>
      <c r="BH2335" s="160"/>
      <c r="BI2335" s="160"/>
      <c r="BJ2335" s="43">
        <f t="shared" si="198"/>
        <v>0</v>
      </c>
      <c r="BK2335" s="44"/>
      <c r="BL2335" s="44"/>
      <c r="BM2335" s="44"/>
      <c r="BN2335" s="44"/>
      <c r="BR2335" s="2" t="s">
        <v>10975</v>
      </c>
    </row>
    <row r="2336" spans="1:70" x14ac:dyDescent="0.2">
      <c r="A2336" t="s">
        <v>4557</v>
      </c>
      <c r="B2336" t="s">
        <v>10845</v>
      </c>
      <c r="C2336" t="s">
        <v>41</v>
      </c>
      <c r="D2336" t="s">
        <v>85</v>
      </c>
      <c r="E2336" t="s">
        <v>83</v>
      </c>
      <c r="F2336" t="s">
        <v>630</v>
      </c>
      <c r="G2336" s="22">
        <v>24</v>
      </c>
      <c r="H2336" s="22">
        <v>24</v>
      </c>
      <c r="I2336" s="22">
        <f t="shared" si="199"/>
        <v>24</v>
      </c>
      <c r="J2336" s="22"/>
      <c r="K2336" s="90"/>
      <c r="L2336" s="90"/>
      <c r="M2336" s="2"/>
      <c r="N2336" t="s">
        <v>35</v>
      </c>
      <c r="O2336" t="s">
        <v>35</v>
      </c>
      <c r="P2336" t="s">
        <v>36</v>
      </c>
      <c r="Q2336" t="s">
        <v>4584</v>
      </c>
      <c r="U2336" s="2" t="s">
        <v>37</v>
      </c>
      <c r="V2336" t="s">
        <v>10846</v>
      </c>
      <c r="Y2336" s="90"/>
      <c r="Z2336" s="2">
        <v>2</v>
      </c>
      <c r="AA2336" s="70">
        <v>86</v>
      </c>
      <c r="AB2336" s="22"/>
      <c r="AC2336" s="22"/>
      <c r="AD2336" s="22"/>
      <c r="AE2336" s="22"/>
      <c r="AF2336" t="s">
        <v>3587</v>
      </c>
      <c r="AI2336" t="s">
        <v>93</v>
      </c>
      <c r="AK2336" t="s">
        <v>69</v>
      </c>
      <c r="AN2336" t="s">
        <v>465</v>
      </c>
      <c r="AU2336"/>
      <c r="AV2336"/>
      <c r="AW2336"/>
      <c r="AX2336"/>
      <c r="BC2336" s="173"/>
      <c r="BD2336" s="173"/>
      <c r="BE2336" s="173"/>
      <c r="BF2336" s="173"/>
      <c r="BG2336" s="160"/>
      <c r="BH2336" s="160"/>
      <c r="BI2336" s="160"/>
      <c r="BJ2336" s="43">
        <f t="shared" si="198"/>
        <v>0</v>
      </c>
      <c r="BK2336" s="44"/>
      <c r="BL2336" s="44"/>
      <c r="BM2336" s="44"/>
      <c r="BN2336" s="44"/>
      <c r="BR2336" s="2" t="s">
        <v>10975</v>
      </c>
    </row>
    <row r="2337" spans="1:70" x14ac:dyDescent="0.2">
      <c r="A2337" t="s">
        <v>4557</v>
      </c>
      <c r="B2337" t="s">
        <v>10847</v>
      </c>
      <c r="C2337" t="s">
        <v>41</v>
      </c>
      <c r="D2337" t="s">
        <v>85</v>
      </c>
      <c r="E2337" t="s">
        <v>83</v>
      </c>
      <c r="F2337" t="s">
        <v>34</v>
      </c>
      <c r="G2337" s="22">
        <v>16</v>
      </c>
      <c r="H2337" s="22">
        <v>16</v>
      </c>
      <c r="I2337" s="22">
        <f t="shared" si="199"/>
        <v>16</v>
      </c>
      <c r="J2337" s="22"/>
      <c r="K2337" s="90"/>
      <c r="L2337" s="90"/>
      <c r="M2337" s="2"/>
      <c r="N2337" t="s">
        <v>35</v>
      </c>
      <c r="O2337" t="s">
        <v>35</v>
      </c>
      <c r="P2337" t="s">
        <v>36</v>
      </c>
      <c r="Q2337" t="s">
        <v>4633</v>
      </c>
      <c r="U2337" s="2" t="s">
        <v>37</v>
      </c>
      <c r="V2337" t="s">
        <v>10848</v>
      </c>
      <c r="Y2337" s="90"/>
      <c r="Z2337" s="2">
        <v>2</v>
      </c>
      <c r="AA2337" s="22">
        <v>74</v>
      </c>
      <c r="AB2337" s="22"/>
      <c r="AC2337" s="22"/>
      <c r="AD2337" s="22"/>
      <c r="AE2337" s="22"/>
      <c r="AF2337" t="s">
        <v>3587</v>
      </c>
      <c r="AI2337" t="s">
        <v>144</v>
      </c>
      <c r="AK2337" t="s">
        <v>51</v>
      </c>
      <c r="AN2337" t="s">
        <v>465</v>
      </c>
      <c r="AU2337"/>
      <c r="AV2337"/>
      <c r="AW2337"/>
      <c r="AX2337"/>
      <c r="BC2337" s="173"/>
      <c r="BD2337" s="173"/>
      <c r="BE2337" s="173"/>
      <c r="BF2337" s="173"/>
      <c r="BG2337" s="160"/>
      <c r="BH2337" s="160"/>
      <c r="BI2337" s="160"/>
      <c r="BJ2337" s="43">
        <f t="shared" si="198"/>
        <v>0</v>
      </c>
      <c r="BK2337" s="44"/>
      <c r="BL2337" s="44"/>
      <c r="BM2337" s="44"/>
      <c r="BN2337" s="44"/>
      <c r="BR2337" s="2" t="s">
        <v>10975</v>
      </c>
    </row>
    <row r="2338" spans="1:70" x14ac:dyDescent="0.2">
      <c r="A2338" t="s">
        <v>4557</v>
      </c>
      <c r="B2338" t="s">
        <v>10849</v>
      </c>
      <c r="C2338" t="s">
        <v>41</v>
      </c>
      <c r="D2338" t="s">
        <v>85</v>
      </c>
      <c r="E2338" t="s">
        <v>83</v>
      </c>
      <c r="F2338" t="s">
        <v>630</v>
      </c>
      <c r="G2338" s="22">
        <v>24</v>
      </c>
      <c r="H2338" s="22">
        <v>24</v>
      </c>
      <c r="I2338" s="22">
        <f t="shared" si="199"/>
        <v>24</v>
      </c>
      <c r="J2338" s="22"/>
      <c r="K2338" s="90"/>
      <c r="L2338" s="90"/>
      <c r="M2338" s="2"/>
      <c r="N2338" t="s">
        <v>35</v>
      </c>
      <c r="O2338" t="s">
        <v>35</v>
      </c>
      <c r="P2338" t="s">
        <v>36</v>
      </c>
      <c r="Q2338" t="s">
        <v>4590</v>
      </c>
      <c r="U2338" s="2" t="s">
        <v>37</v>
      </c>
      <c r="V2338" t="s">
        <v>10850</v>
      </c>
      <c r="Y2338" s="90"/>
      <c r="Z2338" s="2">
        <v>2</v>
      </c>
      <c r="AA2338" s="70">
        <v>91</v>
      </c>
      <c r="AB2338" s="22"/>
      <c r="AC2338" s="22"/>
      <c r="AD2338" s="22"/>
      <c r="AE2338" s="22"/>
      <c r="AF2338" t="s">
        <v>3587</v>
      </c>
      <c r="AI2338" t="s">
        <v>93</v>
      </c>
      <c r="AK2338" t="s">
        <v>69</v>
      </c>
      <c r="AN2338" t="s">
        <v>465</v>
      </c>
      <c r="AU2338"/>
      <c r="AV2338"/>
      <c r="AW2338"/>
      <c r="AX2338"/>
      <c r="BC2338" s="173"/>
      <c r="BD2338" s="173"/>
      <c r="BE2338" s="173"/>
      <c r="BF2338" s="173"/>
      <c r="BG2338" s="160"/>
      <c r="BH2338" s="160"/>
      <c r="BI2338" s="160"/>
      <c r="BJ2338" s="43">
        <f t="shared" si="198"/>
        <v>0</v>
      </c>
      <c r="BK2338" s="44"/>
      <c r="BL2338" s="44"/>
      <c r="BM2338" s="44"/>
      <c r="BN2338" s="44"/>
      <c r="BR2338" s="2" t="s">
        <v>10975</v>
      </c>
    </row>
    <row r="2339" spans="1:70" x14ac:dyDescent="0.2">
      <c r="A2339" t="s">
        <v>4557</v>
      </c>
      <c r="B2339" t="s">
        <v>10851</v>
      </c>
      <c r="C2339" t="s">
        <v>81</v>
      </c>
      <c r="D2339" t="s">
        <v>72</v>
      </c>
      <c r="E2339" t="s">
        <v>83</v>
      </c>
      <c r="F2339" t="s">
        <v>183</v>
      </c>
      <c r="G2339" s="22">
        <v>56</v>
      </c>
      <c r="H2339" s="22">
        <v>56</v>
      </c>
      <c r="I2339" s="22">
        <f t="shared" si="199"/>
        <v>56</v>
      </c>
      <c r="J2339" s="22"/>
      <c r="K2339" s="90"/>
      <c r="L2339" s="90"/>
      <c r="M2339" s="2"/>
      <c r="N2339" t="s">
        <v>60</v>
      </c>
      <c r="O2339" t="s">
        <v>35</v>
      </c>
      <c r="P2339" t="s">
        <v>89</v>
      </c>
      <c r="Q2339" t="s">
        <v>4630</v>
      </c>
      <c r="U2339" s="2" t="s">
        <v>37</v>
      </c>
      <c r="V2339" t="s">
        <v>10852</v>
      </c>
      <c r="Y2339" s="90"/>
      <c r="Z2339" s="2">
        <v>2</v>
      </c>
      <c r="AA2339" s="22">
        <v>84</v>
      </c>
      <c r="AB2339" s="22"/>
      <c r="AC2339" s="22"/>
      <c r="AD2339" s="22"/>
      <c r="AE2339" s="22"/>
      <c r="AF2339" t="s">
        <v>4612</v>
      </c>
      <c r="AI2339" t="s">
        <v>303</v>
      </c>
      <c r="AK2339" t="s">
        <v>115</v>
      </c>
      <c r="AN2339" t="s">
        <v>465</v>
      </c>
      <c r="AU2339"/>
      <c r="AV2339"/>
      <c r="AW2339"/>
      <c r="AX2339"/>
      <c r="BC2339" s="173"/>
      <c r="BD2339" s="173"/>
      <c r="BE2339" s="173"/>
      <c r="BF2339" s="173"/>
      <c r="BG2339" s="160"/>
      <c r="BH2339" s="160"/>
      <c r="BI2339" s="160"/>
      <c r="BJ2339" s="43">
        <f t="shared" si="198"/>
        <v>0</v>
      </c>
      <c r="BK2339" s="44"/>
      <c r="BL2339" s="44"/>
      <c r="BM2339" s="44"/>
      <c r="BN2339" s="44"/>
      <c r="BR2339" s="2" t="s">
        <v>10975</v>
      </c>
    </row>
    <row r="2340" spans="1:70" x14ac:dyDescent="0.2">
      <c r="A2340" t="s">
        <v>4557</v>
      </c>
      <c r="B2340" t="s">
        <v>10853</v>
      </c>
      <c r="C2340" t="s">
        <v>81</v>
      </c>
      <c r="D2340" t="s">
        <v>72</v>
      </c>
      <c r="E2340" t="s">
        <v>83</v>
      </c>
      <c r="F2340" t="s">
        <v>43</v>
      </c>
      <c r="G2340" s="22">
        <v>32</v>
      </c>
      <c r="H2340" s="22">
        <v>32</v>
      </c>
      <c r="I2340" s="22">
        <f t="shared" si="199"/>
        <v>32</v>
      </c>
      <c r="J2340" s="22"/>
      <c r="K2340" s="90"/>
      <c r="L2340" s="90"/>
      <c r="M2340" s="2"/>
      <c r="N2340" t="s">
        <v>35</v>
      </c>
      <c r="O2340" t="s">
        <v>35</v>
      </c>
      <c r="P2340" t="s">
        <v>89</v>
      </c>
      <c r="Q2340" t="s">
        <v>4573</v>
      </c>
      <c r="U2340" s="2" t="s">
        <v>37</v>
      </c>
      <c r="V2340" t="s">
        <v>10854</v>
      </c>
      <c r="Y2340" s="90"/>
      <c r="Z2340" s="2">
        <v>2</v>
      </c>
      <c r="AA2340" s="22">
        <v>84</v>
      </c>
      <c r="AB2340" s="22"/>
      <c r="AC2340" s="22"/>
      <c r="AD2340" s="22"/>
      <c r="AE2340" s="22"/>
      <c r="AF2340" t="s">
        <v>4612</v>
      </c>
      <c r="AI2340" t="s">
        <v>1527</v>
      </c>
      <c r="AK2340" t="s">
        <v>44</v>
      </c>
      <c r="AN2340" t="s">
        <v>465</v>
      </c>
      <c r="AU2340"/>
      <c r="AV2340"/>
      <c r="AW2340"/>
      <c r="AX2340"/>
      <c r="BC2340" s="173"/>
      <c r="BD2340" s="173"/>
      <c r="BE2340" s="173"/>
      <c r="BF2340" s="173"/>
      <c r="BG2340" s="160"/>
      <c r="BH2340" s="160"/>
      <c r="BI2340" s="160"/>
      <c r="BJ2340" s="43">
        <f t="shared" si="198"/>
        <v>0</v>
      </c>
      <c r="BK2340" s="44"/>
      <c r="BL2340" s="44"/>
      <c r="BM2340" s="44"/>
      <c r="BN2340" s="44"/>
      <c r="BR2340" s="2" t="s">
        <v>10975</v>
      </c>
    </row>
    <row r="2341" spans="1:70" x14ac:dyDescent="0.2">
      <c r="A2341" t="s">
        <v>4557</v>
      </c>
      <c r="B2341" t="s">
        <v>10855</v>
      </c>
      <c r="C2341" t="s">
        <v>81</v>
      </c>
      <c r="D2341" t="s">
        <v>72</v>
      </c>
      <c r="E2341" t="s">
        <v>83</v>
      </c>
      <c r="F2341" t="s">
        <v>43</v>
      </c>
      <c r="G2341" s="22">
        <v>32</v>
      </c>
      <c r="H2341" s="22">
        <v>32</v>
      </c>
      <c r="I2341" s="22">
        <f t="shared" si="199"/>
        <v>32</v>
      </c>
      <c r="J2341" s="22"/>
      <c r="K2341" s="90"/>
      <c r="L2341" s="90"/>
      <c r="M2341" s="2"/>
      <c r="N2341" t="s">
        <v>45</v>
      </c>
      <c r="O2341" t="s">
        <v>35</v>
      </c>
      <c r="P2341" t="s">
        <v>36</v>
      </c>
      <c r="Q2341" t="s">
        <v>4587</v>
      </c>
      <c r="U2341" s="2" t="s">
        <v>37</v>
      </c>
      <c r="V2341" t="s">
        <v>10856</v>
      </c>
      <c r="Y2341" s="90"/>
      <c r="Z2341" s="2">
        <v>2</v>
      </c>
      <c r="AA2341" s="22">
        <v>84</v>
      </c>
      <c r="AB2341" s="22"/>
      <c r="AC2341" s="22"/>
      <c r="AD2341" s="22"/>
      <c r="AE2341" s="22"/>
      <c r="AF2341" t="s">
        <v>4612</v>
      </c>
      <c r="AI2341" t="s">
        <v>164</v>
      </c>
      <c r="AK2341" t="s">
        <v>206</v>
      </c>
      <c r="AN2341" t="s">
        <v>465</v>
      </c>
      <c r="AU2341"/>
      <c r="AV2341"/>
      <c r="AW2341"/>
      <c r="AX2341"/>
      <c r="BC2341" s="173"/>
      <c r="BD2341" s="173"/>
      <c r="BE2341" s="173"/>
      <c r="BF2341" s="173"/>
      <c r="BG2341" s="160"/>
      <c r="BH2341" s="160"/>
      <c r="BI2341" s="160"/>
      <c r="BJ2341" s="43">
        <f t="shared" si="198"/>
        <v>0</v>
      </c>
      <c r="BK2341" s="44"/>
      <c r="BL2341" s="44"/>
      <c r="BM2341" s="44"/>
      <c r="BN2341" s="44"/>
      <c r="BR2341" s="2" t="s">
        <v>10975</v>
      </c>
    </row>
    <row r="2342" spans="1:70" x14ac:dyDescent="0.2">
      <c r="A2342" t="s">
        <v>4557</v>
      </c>
      <c r="B2342" t="s">
        <v>10857</v>
      </c>
      <c r="C2342" t="s">
        <v>81</v>
      </c>
      <c r="D2342" t="s">
        <v>72</v>
      </c>
      <c r="E2342" t="s">
        <v>83</v>
      </c>
      <c r="F2342" t="s">
        <v>274</v>
      </c>
      <c r="G2342" s="22">
        <v>40</v>
      </c>
      <c r="H2342" s="22">
        <v>40</v>
      </c>
      <c r="I2342" s="22">
        <f t="shared" si="199"/>
        <v>40</v>
      </c>
      <c r="J2342" s="22"/>
      <c r="K2342" s="90"/>
      <c r="L2342" s="90"/>
      <c r="M2342" s="2"/>
      <c r="N2342" t="s">
        <v>45</v>
      </c>
      <c r="O2342" t="s">
        <v>35</v>
      </c>
      <c r="P2342" t="s">
        <v>89</v>
      </c>
      <c r="Q2342" t="s">
        <v>4621</v>
      </c>
      <c r="U2342" s="2" t="s">
        <v>37</v>
      </c>
      <c r="V2342" t="s">
        <v>10858</v>
      </c>
      <c r="Y2342" s="90"/>
      <c r="Z2342" s="2">
        <v>1</v>
      </c>
      <c r="AA2342" s="22">
        <v>46</v>
      </c>
      <c r="AB2342" s="22"/>
      <c r="AC2342" s="22"/>
      <c r="AD2342" s="22"/>
      <c r="AE2342" s="22"/>
      <c r="AF2342" t="s">
        <v>4635</v>
      </c>
      <c r="AI2342" t="s">
        <v>303</v>
      </c>
      <c r="AK2342" t="s">
        <v>152</v>
      </c>
      <c r="AN2342" t="s">
        <v>465</v>
      </c>
      <c r="AU2342"/>
      <c r="AV2342"/>
      <c r="AW2342"/>
      <c r="AX2342"/>
      <c r="BC2342" s="173"/>
      <c r="BD2342" s="173"/>
      <c r="BE2342" s="173"/>
      <c r="BF2342" s="173"/>
      <c r="BG2342" s="160"/>
      <c r="BH2342" s="160"/>
      <c r="BI2342" s="160"/>
      <c r="BJ2342" s="43">
        <f t="shared" si="198"/>
        <v>0</v>
      </c>
      <c r="BK2342" s="44"/>
      <c r="BL2342" s="44"/>
      <c r="BM2342" s="44"/>
      <c r="BN2342" s="44"/>
      <c r="BR2342" s="2" t="s">
        <v>10975</v>
      </c>
    </row>
    <row r="2343" spans="1:70" x14ac:dyDescent="0.2">
      <c r="A2343" t="s">
        <v>4557</v>
      </c>
      <c r="B2343" t="s">
        <v>10859</v>
      </c>
      <c r="C2343" t="s">
        <v>81</v>
      </c>
      <c r="D2343" t="s">
        <v>72</v>
      </c>
      <c r="E2343" t="s">
        <v>83</v>
      </c>
      <c r="F2343" t="s">
        <v>274</v>
      </c>
      <c r="G2343" s="22">
        <v>40</v>
      </c>
      <c r="H2343" s="22">
        <v>40</v>
      </c>
      <c r="I2343" s="22">
        <f t="shared" si="199"/>
        <v>40</v>
      </c>
      <c r="J2343" s="22"/>
      <c r="K2343" s="90"/>
      <c r="L2343" s="90"/>
      <c r="M2343" s="2"/>
      <c r="N2343" t="s">
        <v>45</v>
      </c>
      <c r="O2343" t="s">
        <v>35</v>
      </c>
      <c r="P2343" t="s">
        <v>36</v>
      </c>
      <c r="Q2343" t="s">
        <v>4621</v>
      </c>
      <c r="U2343" s="2" t="s">
        <v>37</v>
      </c>
      <c r="V2343" t="s">
        <v>10860</v>
      </c>
      <c r="Y2343" s="90"/>
      <c r="Z2343" s="2">
        <v>1</v>
      </c>
      <c r="AA2343" s="22">
        <v>46</v>
      </c>
      <c r="AB2343" s="22"/>
      <c r="AC2343" s="22"/>
      <c r="AD2343" s="22"/>
      <c r="AE2343" s="22"/>
      <c r="AF2343" t="s">
        <v>4635</v>
      </c>
      <c r="AI2343" t="s">
        <v>303</v>
      </c>
      <c r="AK2343" t="s">
        <v>152</v>
      </c>
      <c r="AN2343" t="s">
        <v>465</v>
      </c>
      <c r="AU2343"/>
      <c r="AV2343"/>
      <c r="AW2343"/>
      <c r="AX2343"/>
      <c r="BC2343" s="173"/>
      <c r="BD2343" s="173"/>
      <c r="BE2343" s="173"/>
      <c r="BF2343" s="173"/>
      <c r="BG2343" s="160"/>
      <c r="BH2343" s="160"/>
      <c r="BI2343" s="160"/>
      <c r="BJ2343" s="43">
        <f t="shared" si="198"/>
        <v>0</v>
      </c>
      <c r="BK2343" s="44"/>
      <c r="BL2343" s="44"/>
      <c r="BM2343" s="44"/>
      <c r="BN2343" s="44"/>
      <c r="BR2343" s="2" t="s">
        <v>10975</v>
      </c>
    </row>
    <row r="2344" spans="1:70" x14ac:dyDescent="0.2">
      <c r="A2344" t="s">
        <v>4557</v>
      </c>
      <c r="B2344" t="s">
        <v>10861</v>
      </c>
      <c r="C2344" t="s">
        <v>81</v>
      </c>
      <c r="D2344" t="s">
        <v>72</v>
      </c>
      <c r="E2344" t="s">
        <v>83</v>
      </c>
      <c r="F2344" t="s">
        <v>274</v>
      </c>
      <c r="G2344" s="22">
        <v>40</v>
      </c>
      <c r="H2344" s="22">
        <v>40</v>
      </c>
      <c r="I2344" s="22">
        <f t="shared" si="199"/>
        <v>40</v>
      </c>
      <c r="J2344" s="22"/>
      <c r="K2344" s="90"/>
      <c r="L2344" s="90"/>
      <c r="M2344" s="2"/>
      <c r="N2344" t="s">
        <v>45</v>
      </c>
      <c r="O2344" t="s">
        <v>35</v>
      </c>
      <c r="P2344" t="s">
        <v>89</v>
      </c>
      <c r="Q2344" t="s">
        <v>3018</v>
      </c>
      <c r="U2344" s="2" t="s">
        <v>37</v>
      </c>
      <c r="V2344" t="s">
        <v>10862</v>
      </c>
      <c r="Y2344" s="90"/>
      <c r="Z2344" s="2">
        <v>1</v>
      </c>
      <c r="AA2344" s="22">
        <v>46</v>
      </c>
      <c r="AB2344" s="22"/>
      <c r="AC2344" s="22"/>
      <c r="AD2344" s="22"/>
      <c r="AE2344" s="22"/>
      <c r="AF2344" t="s">
        <v>4635</v>
      </c>
      <c r="AI2344" t="s">
        <v>303</v>
      </c>
      <c r="AK2344" t="s">
        <v>152</v>
      </c>
      <c r="AN2344" t="s">
        <v>465</v>
      </c>
      <c r="AU2344"/>
      <c r="AV2344"/>
      <c r="AW2344"/>
      <c r="AX2344"/>
      <c r="BC2344" s="173"/>
      <c r="BD2344" s="173"/>
      <c r="BE2344" s="173"/>
      <c r="BF2344" s="173"/>
      <c r="BG2344" s="160"/>
      <c r="BH2344" s="160"/>
      <c r="BI2344" s="160"/>
      <c r="BJ2344" s="43">
        <f t="shared" si="198"/>
        <v>0</v>
      </c>
      <c r="BK2344" s="44"/>
      <c r="BL2344" s="44"/>
      <c r="BM2344" s="44"/>
      <c r="BN2344" s="44"/>
      <c r="BR2344" s="2" t="s">
        <v>10975</v>
      </c>
    </row>
    <row r="2345" spans="1:70" x14ac:dyDescent="0.2">
      <c r="A2345" t="s">
        <v>4557</v>
      </c>
      <c r="B2345" t="s">
        <v>10863</v>
      </c>
      <c r="C2345" t="s">
        <v>41</v>
      </c>
      <c r="D2345" t="s">
        <v>85</v>
      </c>
      <c r="E2345" t="s">
        <v>83</v>
      </c>
      <c r="F2345" t="s">
        <v>43</v>
      </c>
      <c r="G2345" s="22">
        <v>32</v>
      </c>
      <c r="H2345" s="22">
        <v>32</v>
      </c>
      <c r="I2345" s="22">
        <f t="shared" si="199"/>
        <v>32</v>
      </c>
      <c r="J2345" s="22"/>
      <c r="K2345" s="90"/>
      <c r="L2345" s="90"/>
      <c r="M2345" s="2"/>
      <c r="N2345" t="s">
        <v>45</v>
      </c>
      <c r="O2345" t="s">
        <v>35</v>
      </c>
      <c r="P2345" t="s">
        <v>36</v>
      </c>
      <c r="Q2345" t="s">
        <v>4642</v>
      </c>
      <c r="U2345" s="2" t="s">
        <v>37</v>
      </c>
      <c r="V2345" t="s">
        <v>10864</v>
      </c>
      <c r="Y2345" s="90"/>
      <c r="Z2345" s="2">
        <v>1</v>
      </c>
      <c r="AA2345" s="22">
        <v>46</v>
      </c>
      <c r="AB2345" s="22"/>
      <c r="AC2345" s="22"/>
      <c r="AD2345" s="22"/>
      <c r="AE2345" s="22"/>
      <c r="AF2345" t="s">
        <v>4635</v>
      </c>
      <c r="AI2345" t="s">
        <v>164</v>
      </c>
      <c r="AK2345" t="s">
        <v>206</v>
      </c>
      <c r="AN2345" t="s">
        <v>465</v>
      </c>
      <c r="AU2345"/>
      <c r="AV2345"/>
      <c r="AW2345"/>
      <c r="AX2345"/>
      <c r="BC2345" s="173"/>
      <c r="BD2345" s="173"/>
      <c r="BE2345" s="173"/>
      <c r="BF2345" s="173"/>
      <c r="BG2345" s="160"/>
      <c r="BH2345" s="160"/>
      <c r="BI2345" s="160"/>
      <c r="BJ2345" s="43">
        <f t="shared" si="198"/>
        <v>0</v>
      </c>
      <c r="BK2345" s="44"/>
      <c r="BL2345" s="44"/>
      <c r="BM2345" s="44"/>
      <c r="BN2345" s="44"/>
      <c r="BR2345" s="2" t="s">
        <v>10975</v>
      </c>
    </row>
    <row r="2346" spans="1:70" x14ac:dyDescent="0.2">
      <c r="A2346" t="s">
        <v>4557</v>
      </c>
      <c r="B2346" t="s">
        <v>10865</v>
      </c>
      <c r="C2346" t="s">
        <v>41</v>
      </c>
      <c r="D2346" t="s">
        <v>72</v>
      </c>
      <c r="E2346" t="s">
        <v>83</v>
      </c>
      <c r="F2346" t="s">
        <v>630</v>
      </c>
      <c r="G2346" s="22">
        <v>24</v>
      </c>
      <c r="H2346" s="22">
        <v>24</v>
      </c>
      <c r="I2346" s="22">
        <f t="shared" si="199"/>
        <v>24</v>
      </c>
      <c r="J2346" s="22"/>
      <c r="K2346" s="90"/>
      <c r="L2346" s="90"/>
      <c r="M2346" s="2"/>
      <c r="N2346" t="s">
        <v>35</v>
      </c>
      <c r="O2346" t="s">
        <v>35</v>
      </c>
      <c r="P2346" t="s">
        <v>36</v>
      </c>
      <c r="Q2346" t="s">
        <v>3018</v>
      </c>
      <c r="U2346" s="2" t="s">
        <v>37</v>
      </c>
      <c r="V2346" t="s">
        <v>10866</v>
      </c>
      <c r="Y2346" s="90"/>
      <c r="Z2346" s="2">
        <v>1</v>
      </c>
      <c r="AA2346" s="22">
        <v>46</v>
      </c>
      <c r="AB2346" s="22"/>
      <c r="AC2346" s="22"/>
      <c r="AD2346" s="22"/>
      <c r="AE2346" s="22"/>
      <c r="AF2346" t="s">
        <v>4635</v>
      </c>
      <c r="AI2346" t="s">
        <v>93</v>
      </c>
      <c r="AK2346" t="s">
        <v>69</v>
      </c>
      <c r="AN2346" t="s">
        <v>465</v>
      </c>
      <c r="AU2346"/>
      <c r="AV2346"/>
      <c r="AW2346"/>
      <c r="AX2346"/>
      <c r="BC2346" s="173"/>
      <c r="BD2346" s="173"/>
      <c r="BE2346" s="173"/>
      <c r="BF2346" s="173"/>
      <c r="BG2346" s="160"/>
      <c r="BH2346" s="160"/>
      <c r="BI2346" s="160"/>
      <c r="BJ2346" s="43">
        <f t="shared" si="198"/>
        <v>0</v>
      </c>
      <c r="BK2346" s="44"/>
      <c r="BL2346" s="44"/>
      <c r="BM2346" s="44"/>
      <c r="BN2346" s="44"/>
      <c r="BR2346" s="2" t="s">
        <v>10975</v>
      </c>
    </row>
    <row r="2347" spans="1:70" x14ac:dyDescent="0.2">
      <c r="A2347" t="s">
        <v>4557</v>
      </c>
      <c r="B2347" t="s">
        <v>10867</v>
      </c>
      <c r="C2347" t="s">
        <v>41</v>
      </c>
      <c r="D2347" t="s">
        <v>72</v>
      </c>
      <c r="E2347" t="s">
        <v>83</v>
      </c>
      <c r="F2347" t="s">
        <v>630</v>
      </c>
      <c r="G2347" s="22">
        <v>24</v>
      </c>
      <c r="H2347" s="22">
        <v>24</v>
      </c>
      <c r="I2347" s="22">
        <f t="shared" si="199"/>
        <v>24</v>
      </c>
      <c r="J2347" s="22"/>
      <c r="K2347" s="90"/>
      <c r="L2347" s="90"/>
      <c r="M2347" s="2"/>
      <c r="N2347" t="s">
        <v>35</v>
      </c>
      <c r="O2347" t="s">
        <v>35</v>
      </c>
      <c r="P2347" t="s">
        <v>36</v>
      </c>
      <c r="Q2347" t="s">
        <v>4594</v>
      </c>
      <c r="U2347" s="2" t="s">
        <v>37</v>
      </c>
      <c r="V2347" t="s">
        <v>10868</v>
      </c>
      <c r="Y2347" s="90"/>
      <c r="Z2347" s="2">
        <v>1</v>
      </c>
      <c r="AA2347" s="22">
        <v>46</v>
      </c>
      <c r="AB2347" s="22"/>
      <c r="AC2347" s="22"/>
      <c r="AD2347" s="22"/>
      <c r="AE2347" s="22"/>
      <c r="AF2347" t="s">
        <v>4635</v>
      </c>
      <c r="AI2347" t="s">
        <v>93</v>
      </c>
      <c r="AK2347" t="s">
        <v>69</v>
      </c>
      <c r="AN2347" t="s">
        <v>465</v>
      </c>
      <c r="AU2347"/>
      <c r="AV2347"/>
      <c r="AW2347"/>
      <c r="AX2347"/>
      <c r="BC2347" s="173"/>
      <c r="BD2347" s="173"/>
      <c r="BE2347" s="173"/>
      <c r="BF2347" s="173"/>
      <c r="BG2347" s="160"/>
      <c r="BH2347" s="160"/>
      <c r="BI2347" s="160"/>
      <c r="BJ2347" s="43">
        <f t="shared" si="198"/>
        <v>0</v>
      </c>
      <c r="BK2347" s="44"/>
      <c r="BL2347" s="44"/>
      <c r="BM2347" s="44"/>
      <c r="BN2347" s="44"/>
      <c r="BR2347" s="2" t="s">
        <v>10975</v>
      </c>
    </row>
    <row r="2348" spans="1:70" x14ac:dyDescent="0.2">
      <c r="A2348" t="s">
        <v>4557</v>
      </c>
      <c r="B2348" t="s">
        <v>10869</v>
      </c>
      <c r="C2348" t="s">
        <v>41</v>
      </c>
      <c r="D2348" t="s">
        <v>72</v>
      </c>
      <c r="E2348" t="s">
        <v>83</v>
      </c>
      <c r="F2348" t="s">
        <v>630</v>
      </c>
      <c r="G2348" s="22">
        <v>24</v>
      </c>
      <c r="H2348" s="22">
        <v>24</v>
      </c>
      <c r="I2348" s="22">
        <f t="shared" si="199"/>
        <v>24</v>
      </c>
      <c r="J2348" s="22"/>
      <c r="K2348" s="90"/>
      <c r="L2348" s="90"/>
      <c r="M2348" s="2"/>
      <c r="N2348" t="s">
        <v>35</v>
      </c>
      <c r="O2348" t="s">
        <v>35</v>
      </c>
      <c r="P2348" t="s">
        <v>36</v>
      </c>
      <c r="Q2348" t="s">
        <v>3018</v>
      </c>
      <c r="U2348" s="2" t="s">
        <v>37</v>
      </c>
      <c r="V2348" t="s">
        <v>10870</v>
      </c>
      <c r="Y2348" s="90"/>
      <c r="Z2348" s="2">
        <v>1</v>
      </c>
      <c r="AA2348" s="22">
        <v>46</v>
      </c>
      <c r="AB2348" s="22"/>
      <c r="AC2348" s="22"/>
      <c r="AD2348" s="22"/>
      <c r="AE2348" s="22"/>
      <c r="AF2348" t="s">
        <v>4635</v>
      </c>
      <c r="AI2348" t="s">
        <v>93</v>
      </c>
      <c r="AK2348" t="s">
        <v>69</v>
      </c>
      <c r="AN2348" t="s">
        <v>465</v>
      </c>
      <c r="AU2348"/>
      <c r="AV2348"/>
      <c r="AW2348"/>
      <c r="AX2348"/>
      <c r="BC2348" s="173"/>
      <c r="BD2348" s="173"/>
      <c r="BE2348" s="173"/>
      <c r="BF2348" s="173"/>
      <c r="BG2348" s="160"/>
      <c r="BH2348" s="160"/>
      <c r="BI2348" s="160"/>
      <c r="BJ2348" s="43">
        <f t="shared" si="198"/>
        <v>0</v>
      </c>
      <c r="BK2348" s="44"/>
      <c r="BL2348" s="44"/>
      <c r="BM2348" s="44"/>
      <c r="BN2348" s="44"/>
      <c r="BR2348" s="2" t="s">
        <v>10975</v>
      </c>
    </row>
    <row r="2349" spans="1:70" x14ac:dyDescent="0.2">
      <c r="A2349" t="s">
        <v>4557</v>
      </c>
      <c r="B2349" t="s">
        <v>10871</v>
      </c>
      <c r="C2349" t="s">
        <v>81</v>
      </c>
      <c r="D2349" t="s">
        <v>85</v>
      </c>
      <c r="E2349" t="s">
        <v>83</v>
      </c>
      <c r="F2349" t="s">
        <v>274</v>
      </c>
      <c r="G2349" s="22">
        <v>40</v>
      </c>
      <c r="H2349" s="22">
        <v>40</v>
      </c>
      <c r="I2349" s="22">
        <f t="shared" si="199"/>
        <v>40</v>
      </c>
      <c r="J2349" s="22"/>
      <c r="K2349" s="90"/>
      <c r="L2349" s="90"/>
      <c r="M2349" s="2"/>
      <c r="N2349" t="s">
        <v>45</v>
      </c>
      <c r="O2349" t="s">
        <v>35</v>
      </c>
      <c r="P2349" t="s">
        <v>89</v>
      </c>
      <c r="Q2349" t="s">
        <v>6389</v>
      </c>
      <c r="U2349" s="2" t="s">
        <v>37</v>
      </c>
      <c r="V2349" t="s">
        <v>10872</v>
      </c>
      <c r="Y2349" s="90"/>
      <c r="Z2349" s="2">
        <v>2</v>
      </c>
      <c r="AA2349" s="22">
        <v>55</v>
      </c>
      <c r="AB2349" s="22"/>
      <c r="AC2349" s="22"/>
      <c r="AD2349" s="22"/>
      <c r="AE2349" s="22"/>
      <c r="AF2349" t="s">
        <v>3591</v>
      </c>
      <c r="AI2349" t="s">
        <v>303</v>
      </c>
      <c r="AK2349" t="s">
        <v>152</v>
      </c>
      <c r="AN2349" t="s">
        <v>465</v>
      </c>
      <c r="AU2349"/>
      <c r="AV2349"/>
      <c r="AW2349"/>
      <c r="AX2349"/>
      <c r="BC2349" s="173"/>
      <c r="BD2349" s="173"/>
      <c r="BE2349" s="173"/>
      <c r="BF2349" s="173"/>
      <c r="BG2349" s="160"/>
      <c r="BH2349" s="160"/>
      <c r="BI2349" s="160"/>
      <c r="BJ2349" s="43">
        <f t="shared" si="198"/>
        <v>0</v>
      </c>
      <c r="BK2349" s="44"/>
      <c r="BL2349" s="44"/>
      <c r="BM2349" s="44"/>
      <c r="BN2349" s="44"/>
      <c r="BR2349" s="2" t="s">
        <v>10975</v>
      </c>
    </row>
    <row r="2350" spans="1:70" x14ac:dyDescent="0.2">
      <c r="A2350" t="s">
        <v>4557</v>
      </c>
      <c r="B2350" t="s">
        <v>10873</v>
      </c>
      <c r="C2350" t="s">
        <v>81</v>
      </c>
      <c r="D2350" t="s">
        <v>85</v>
      </c>
      <c r="E2350" t="s">
        <v>83</v>
      </c>
      <c r="F2350" t="s">
        <v>335</v>
      </c>
      <c r="G2350" s="22">
        <v>64</v>
      </c>
      <c r="H2350" s="22">
        <v>64</v>
      </c>
      <c r="I2350" s="22">
        <f t="shared" si="199"/>
        <v>64</v>
      </c>
      <c r="J2350" s="22"/>
      <c r="K2350" s="90"/>
      <c r="L2350" s="90"/>
      <c r="M2350" s="2"/>
      <c r="N2350" t="s">
        <v>60</v>
      </c>
      <c r="O2350" t="s">
        <v>35</v>
      </c>
      <c r="P2350" t="s">
        <v>89</v>
      </c>
      <c r="Q2350" t="s">
        <v>10874</v>
      </c>
      <c r="U2350" s="2" t="s">
        <v>37</v>
      </c>
      <c r="V2350" t="s">
        <v>10875</v>
      </c>
      <c r="Y2350" s="90"/>
      <c r="Z2350" s="2">
        <v>2</v>
      </c>
      <c r="AA2350" s="22">
        <v>57</v>
      </c>
      <c r="AB2350" s="22"/>
      <c r="AC2350" s="22"/>
      <c r="AD2350" s="22"/>
      <c r="AE2350" s="22"/>
      <c r="AF2350" t="s">
        <v>3591</v>
      </c>
      <c r="AI2350" t="s">
        <v>677</v>
      </c>
      <c r="AK2350" t="s">
        <v>336</v>
      </c>
      <c r="AN2350" t="s">
        <v>465</v>
      </c>
      <c r="AU2350"/>
      <c r="AV2350"/>
      <c r="AW2350"/>
      <c r="AX2350"/>
      <c r="BC2350" s="173"/>
      <c r="BD2350" s="173"/>
      <c r="BE2350" s="173"/>
      <c r="BF2350" s="173"/>
      <c r="BG2350" s="160"/>
      <c r="BH2350" s="160"/>
      <c r="BI2350" s="160"/>
      <c r="BJ2350" s="43">
        <f t="shared" si="198"/>
        <v>0</v>
      </c>
      <c r="BK2350" s="44"/>
      <c r="BL2350" s="44"/>
      <c r="BM2350" s="44"/>
      <c r="BN2350" s="44"/>
      <c r="BR2350" s="2" t="s">
        <v>10975</v>
      </c>
    </row>
    <row r="2351" spans="1:70" x14ac:dyDescent="0.2">
      <c r="A2351" t="s">
        <v>4557</v>
      </c>
      <c r="B2351" t="s">
        <v>10876</v>
      </c>
      <c r="C2351" t="s">
        <v>81</v>
      </c>
      <c r="D2351" t="s">
        <v>85</v>
      </c>
      <c r="E2351" t="s">
        <v>83</v>
      </c>
      <c r="F2351" t="s">
        <v>43</v>
      </c>
      <c r="G2351" s="22">
        <v>32</v>
      </c>
      <c r="H2351" s="22">
        <v>32</v>
      </c>
      <c r="I2351" s="22">
        <f t="shared" si="199"/>
        <v>32</v>
      </c>
      <c r="J2351" s="22"/>
      <c r="K2351" s="90"/>
      <c r="L2351" s="90"/>
      <c r="M2351" s="2"/>
      <c r="N2351" t="s">
        <v>45</v>
      </c>
      <c r="O2351" t="s">
        <v>35</v>
      </c>
      <c r="P2351" t="s">
        <v>89</v>
      </c>
      <c r="Q2351" t="s">
        <v>4567</v>
      </c>
      <c r="U2351" s="2" t="s">
        <v>37</v>
      </c>
      <c r="V2351" t="s">
        <v>10877</v>
      </c>
      <c r="Y2351" s="90"/>
      <c r="Z2351" s="2">
        <v>1</v>
      </c>
      <c r="AA2351" s="22">
        <v>51</v>
      </c>
      <c r="AB2351" s="22"/>
      <c r="AC2351" s="22"/>
      <c r="AD2351" s="22"/>
      <c r="AE2351" s="22"/>
      <c r="AF2351" t="s">
        <v>3130</v>
      </c>
      <c r="AI2351" t="s">
        <v>164</v>
      </c>
      <c r="AK2351" t="s">
        <v>206</v>
      </c>
      <c r="AN2351" t="s">
        <v>465</v>
      </c>
      <c r="AU2351"/>
      <c r="AV2351"/>
      <c r="AW2351"/>
      <c r="AX2351"/>
      <c r="BC2351" s="173"/>
      <c r="BD2351" s="173"/>
      <c r="BE2351" s="173"/>
      <c r="BF2351" s="173"/>
      <c r="BG2351" s="160"/>
      <c r="BH2351" s="160"/>
      <c r="BI2351" s="160"/>
      <c r="BJ2351" s="43">
        <f t="shared" si="198"/>
        <v>0</v>
      </c>
      <c r="BK2351" s="44"/>
      <c r="BL2351" s="44"/>
      <c r="BM2351" s="44"/>
      <c r="BN2351" s="44"/>
      <c r="BR2351" s="2" t="s">
        <v>10975</v>
      </c>
    </row>
    <row r="2352" spans="1:70" x14ac:dyDescent="0.2">
      <c r="A2352" t="s">
        <v>4557</v>
      </c>
      <c r="B2352" t="s">
        <v>4665</v>
      </c>
      <c r="C2352" t="s">
        <v>41</v>
      </c>
      <c r="D2352" t="s">
        <v>85</v>
      </c>
      <c r="E2352" t="s">
        <v>83</v>
      </c>
      <c r="F2352" t="s">
        <v>43</v>
      </c>
      <c r="G2352" s="22">
        <v>32</v>
      </c>
      <c r="H2352" s="2"/>
      <c r="I2352" s="22">
        <f t="shared" si="199"/>
        <v>0</v>
      </c>
      <c r="J2352" s="2"/>
      <c r="K2352" s="90"/>
      <c r="L2352" s="149">
        <v>32</v>
      </c>
      <c r="M2352" s="2"/>
      <c r="N2352" t="s">
        <v>35</v>
      </c>
      <c r="O2352" t="s">
        <v>35</v>
      </c>
      <c r="P2352" t="s">
        <v>36</v>
      </c>
      <c r="Q2352" t="s">
        <v>4581</v>
      </c>
      <c r="U2352" s="2" t="s">
        <v>37</v>
      </c>
      <c r="V2352" t="s">
        <v>4666</v>
      </c>
      <c r="Y2352" s="90">
        <f t="shared" ref="Y2352:Y2353" si="201">AA2352</f>
        <v>55</v>
      </c>
      <c r="Z2352" s="2">
        <v>2</v>
      </c>
      <c r="AA2352" s="22">
        <v>55</v>
      </c>
      <c r="AB2352" s="22"/>
      <c r="AC2352" s="22"/>
      <c r="AD2352" s="22"/>
      <c r="AE2352" s="22"/>
      <c r="AF2352" t="s">
        <v>3591</v>
      </c>
      <c r="AI2352" t="s">
        <v>677</v>
      </c>
      <c r="AK2352" t="s">
        <v>44</v>
      </c>
      <c r="AN2352" t="s">
        <v>124</v>
      </c>
      <c r="AU2352"/>
      <c r="AV2352"/>
      <c r="AW2352"/>
      <c r="AX2352"/>
      <c r="BC2352" s="173"/>
      <c r="BD2352" s="173"/>
      <c r="BE2352" s="173">
        <f>VLOOKUP(Y2352,系数表!A:D,4,0)</f>
        <v>1.17</v>
      </c>
      <c r="BF2352" s="173">
        <f t="shared" ref="BF2352:BF2368" si="202">L2352*BE2352*ROUND(AA2352/Y2352,0)</f>
        <v>37.44</v>
      </c>
      <c r="BG2352" s="160"/>
      <c r="BH2352" s="160"/>
      <c r="BI2352" s="160"/>
      <c r="BJ2352" s="43">
        <f t="shared" si="198"/>
        <v>37.44</v>
      </c>
      <c r="BK2352" s="44"/>
      <c r="BL2352" s="44"/>
      <c r="BM2352" s="44"/>
      <c r="BN2352" s="44"/>
      <c r="BR2352" s="2" t="s">
        <v>10975</v>
      </c>
    </row>
    <row r="2353" spans="1:70" x14ac:dyDescent="0.2">
      <c r="A2353" t="s">
        <v>4557</v>
      </c>
      <c r="B2353" t="s">
        <v>10878</v>
      </c>
      <c r="C2353" t="s">
        <v>41</v>
      </c>
      <c r="D2353" t="s">
        <v>85</v>
      </c>
      <c r="E2353" t="s">
        <v>83</v>
      </c>
      <c r="F2353" t="s">
        <v>43</v>
      </c>
      <c r="G2353" s="22">
        <v>32</v>
      </c>
      <c r="H2353" s="22">
        <v>16</v>
      </c>
      <c r="I2353" s="22">
        <f t="shared" si="199"/>
        <v>16</v>
      </c>
      <c r="J2353" s="22"/>
      <c r="K2353" s="90"/>
      <c r="L2353" s="149">
        <v>16</v>
      </c>
      <c r="M2353" s="2"/>
      <c r="N2353" t="s">
        <v>45</v>
      </c>
      <c r="O2353" t="s">
        <v>35</v>
      </c>
      <c r="P2353" t="s">
        <v>36</v>
      </c>
      <c r="Q2353" t="s">
        <v>10874</v>
      </c>
      <c r="U2353" s="2" t="s">
        <v>37</v>
      </c>
      <c r="V2353" t="s">
        <v>10879</v>
      </c>
      <c r="Y2353" s="90">
        <f t="shared" si="201"/>
        <v>51</v>
      </c>
      <c r="Z2353" s="2">
        <v>1</v>
      </c>
      <c r="AA2353" s="22">
        <v>51</v>
      </c>
      <c r="AB2353" s="22"/>
      <c r="AC2353" s="22"/>
      <c r="AD2353" s="22"/>
      <c r="AE2353" s="22"/>
      <c r="AF2353" t="s">
        <v>3130</v>
      </c>
      <c r="AI2353" t="s">
        <v>1478</v>
      </c>
      <c r="AK2353" t="s">
        <v>58</v>
      </c>
      <c r="AN2353" t="s">
        <v>465</v>
      </c>
      <c r="AU2353"/>
      <c r="AV2353"/>
      <c r="AW2353"/>
      <c r="AX2353"/>
      <c r="BC2353" s="173"/>
      <c r="BD2353" s="173"/>
      <c r="BE2353" s="173">
        <f>VLOOKUP(Y2353,系数表!A:D,4,0)</f>
        <v>1.1399999999999999</v>
      </c>
      <c r="BF2353" s="173">
        <f t="shared" si="202"/>
        <v>18.239999999999998</v>
      </c>
      <c r="BG2353" s="160"/>
      <c r="BH2353" s="160"/>
      <c r="BI2353" s="160"/>
      <c r="BJ2353" s="43">
        <f t="shared" si="198"/>
        <v>18.239999999999998</v>
      </c>
      <c r="BK2353" s="44"/>
      <c r="BL2353" s="44"/>
      <c r="BM2353" s="44"/>
      <c r="BN2353" s="44"/>
      <c r="BR2353" s="2" t="s">
        <v>10975</v>
      </c>
    </row>
    <row r="2354" spans="1:70" x14ac:dyDescent="0.2">
      <c r="A2354" t="s">
        <v>4557</v>
      </c>
      <c r="B2354" t="s">
        <v>10880</v>
      </c>
      <c r="C2354" t="s">
        <v>81</v>
      </c>
      <c r="D2354" t="s">
        <v>72</v>
      </c>
      <c r="E2354" t="s">
        <v>83</v>
      </c>
      <c r="F2354" t="s">
        <v>97</v>
      </c>
      <c r="G2354" s="22">
        <v>48</v>
      </c>
      <c r="H2354" s="22">
        <v>40</v>
      </c>
      <c r="I2354" s="22">
        <f t="shared" si="199"/>
        <v>40</v>
      </c>
      <c r="J2354" s="22"/>
      <c r="K2354" s="90"/>
      <c r="L2354" s="90"/>
      <c r="M2354" s="22">
        <v>8</v>
      </c>
      <c r="N2354" t="s">
        <v>45</v>
      </c>
      <c r="O2354" t="s">
        <v>35</v>
      </c>
      <c r="P2354" t="s">
        <v>89</v>
      </c>
      <c r="Q2354" t="s">
        <v>4672</v>
      </c>
      <c r="U2354" s="2" t="s">
        <v>37</v>
      </c>
      <c r="V2354" t="s">
        <v>10881</v>
      </c>
      <c r="Y2354" s="90"/>
      <c r="Z2354" s="2">
        <v>1</v>
      </c>
      <c r="AA2354" s="22">
        <v>51</v>
      </c>
      <c r="AB2354" s="22"/>
      <c r="AC2354" s="22"/>
      <c r="AD2354" s="22"/>
      <c r="AE2354" s="22"/>
      <c r="AF2354" t="s">
        <v>3130</v>
      </c>
      <c r="AI2354" t="s">
        <v>8670</v>
      </c>
      <c r="AK2354" t="s">
        <v>152</v>
      </c>
      <c r="AN2354" t="s">
        <v>465</v>
      </c>
      <c r="AU2354"/>
      <c r="AV2354"/>
      <c r="AW2354"/>
      <c r="AX2354"/>
      <c r="BC2354" s="173"/>
      <c r="BD2354" s="173"/>
      <c r="BE2354" s="173"/>
      <c r="BF2354" s="173"/>
      <c r="BG2354" s="160"/>
      <c r="BH2354" s="160"/>
      <c r="BI2354" s="160"/>
      <c r="BJ2354" s="43">
        <f t="shared" si="198"/>
        <v>0</v>
      </c>
      <c r="BK2354" s="44"/>
      <c r="BL2354" s="44"/>
      <c r="BM2354" s="44"/>
      <c r="BN2354" s="44"/>
      <c r="BR2354" s="2" t="s">
        <v>10975</v>
      </c>
    </row>
    <row r="2355" spans="1:70" x14ac:dyDescent="0.2">
      <c r="A2355" t="s">
        <v>4557</v>
      </c>
      <c r="B2355" t="s">
        <v>10882</v>
      </c>
      <c r="C2355" t="s">
        <v>81</v>
      </c>
      <c r="D2355" t="s">
        <v>72</v>
      </c>
      <c r="E2355" t="s">
        <v>83</v>
      </c>
      <c r="F2355" t="s">
        <v>97</v>
      </c>
      <c r="G2355" s="22">
        <v>48</v>
      </c>
      <c r="H2355" s="22">
        <v>40</v>
      </c>
      <c r="I2355" s="22">
        <f t="shared" si="199"/>
        <v>40</v>
      </c>
      <c r="J2355" s="22"/>
      <c r="K2355" s="90"/>
      <c r="L2355" s="90"/>
      <c r="M2355" s="22">
        <v>8</v>
      </c>
      <c r="N2355" t="s">
        <v>45</v>
      </c>
      <c r="O2355" t="s">
        <v>35</v>
      </c>
      <c r="P2355" t="s">
        <v>89</v>
      </c>
      <c r="Q2355" t="s">
        <v>4562</v>
      </c>
      <c r="U2355" s="2" t="s">
        <v>37</v>
      </c>
      <c r="V2355" t="s">
        <v>10883</v>
      </c>
      <c r="Y2355" s="90"/>
      <c r="Z2355" s="2">
        <v>1</v>
      </c>
      <c r="AA2355" s="22">
        <v>51</v>
      </c>
      <c r="AB2355" s="22"/>
      <c r="AC2355" s="22"/>
      <c r="AD2355" s="22"/>
      <c r="AE2355" s="22"/>
      <c r="AF2355" t="s">
        <v>3130</v>
      </c>
      <c r="AI2355" t="s">
        <v>8670</v>
      </c>
      <c r="AK2355" t="s">
        <v>152</v>
      </c>
      <c r="AN2355" t="s">
        <v>465</v>
      </c>
      <c r="AU2355"/>
      <c r="AV2355"/>
      <c r="AW2355"/>
      <c r="AX2355"/>
      <c r="BC2355" s="173"/>
      <c r="BD2355" s="173"/>
      <c r="BE2355" s="173"/>
      <c r="BF2355" s="173"/>
      <c r="BG2355" s="160"/>
      <c r="BH2355" s="160"/>
      <c r="BI2355" s="160"/>
      <c r="BJ2355" s="43">
        <f t="shared" si="198"/>
        <v>0</v>
      </c>
      <c r="BK2355" s="44"/>
      <c r="BL2355" s="44"/>
      <c r="BM2355" s="44"/>
      <c r="BN2355" s="44"/>
      <c r="BR2355" s="2" t="s">
        <v>10975</v>
      </c>
    </row>
    <row r="2356" spans="1:70" x14ac:dyDescent="0.2">
      <c r="A2356" t="s">
        <v>4557</v>
      </c>
      <c r="B2356" t="s">
        <v>10884</v>
      </c>
      <c r="C2356" t="s">
        <v>81</v>
      </c>
      <c r="D2356" t="s">
        <v>72</v>
      </c>
      <c r="E2356" t="s">
        <v>83</v>
      </c>
      <c r="F2356" t="s">
        <v>97</v>
      </c>
      <c r="G2356" s="22">
        <v>48</v>
      </c>
      <c r="H2356" s="22">
        <v>40</v>
      </c>
      <c r="I2356" s="22">
        <f t="shared" si="199"/>
        <v>40</v>
      </c>
      <c r="J2356" s="22"/>
      <c r="K2356" s="90"/>
      <c r="L2356" s="90"/>
      <c r="M2356" s="22">
        <v>8</v>
      </c>
      <c r="N2356" t="s">
        <v>66</v>
      </c>
      <c r="O2356" t="s">
        <v>35</v>
      </c>
      <c r="P2356" t="s">
        <v>89</v>
      </c>
      <c r="Q2356" t="s">
        <v>4555</v>
      </c>
      <c r="U2356" s="2" t="s">
        <v>37</v>
      </c>
      <c r="V2356" t="s">
        <v>10885</v>
      </c>
      <c r="Y2356" s="90"/>
      <c r="Z2356" s="2">
        <v>1</v>
      </c>
      <c r="AA2356" s="22">
        <v>50</v>
      </c>
      <c r="AB2356" s="22"/>
      <c r="AC2356" s="22"/>
      <c r="AD2356" s="22"/>
      <c r="AE2356" s="22"/>
      <c r="AF2356" t="s">
        <v>4690</v>
      </c>
      <c r="AI2356" t="s">
        <v>144</v>
      </c>
      <c r="AK2356" t="s">
        <v>275</v>
      </c>
      <c r="AN2356" t="s">
        <v>465</v>
      </c>
      <c r="AU2356"/>
      <c r="AV2356"/>
      <c r="AW2356"/>
      <c r="AX2356"/>
      <c r="BC2356" s="173"/>
      <c r="BD2356" s="173"/>
      <c r="BE2356" s="173"/>
      <c r="BF2356" s="173"/>
      <c r="BG2356" s="160"/>
      <c r="BH2356" s="160"/>
      <c r="BI2356" s="160"/>
      <c r="BJ2356" s="43">
        <f t="shared" si="198"/>
        <v>0</v>
      </c>
      <c r="BK2356" s="44"/>
      <c r="BL2356" s="44"/>
      <c r="BM2356" s="44"/>
      <c r="BN2356" s="44"/>
      <c r="BR2356" s="2" t="s">
        <v>10975</v>
      </c>
    </row>
    <row r="2357" spans="1:70" x14ac:dyDescent="0.2">
      <c r="A2357" t="s">
        <v>4557</v>
      </c>
      <c r="B2357" t="s">
        <v>10886</v>
      </c>
      <c r="C2357" t="s">
        <v>81</v>
      </c>
      <c r="D2357" t="s">
        <v>72</v>
      </c>
      <c r="E2357" t="s">
        <v>83</v>
      </c>
      <c r="F2357" t="s">
        <v>274</v>
      </c>
      <c r="G2357" s="22">
        <v>40</v>
      </c>
      <c r="H2357" s="22">
        <v>34</v>
      </c>
      <c r="I2357" s="22">
        <f t="shared" si="199"/>
        <v>34</v>
      </c>
      <c r="J2357" s="22"/>
      <c r="K2357" s="90"/>
      <c r="L2357" s="90"/>
      <c r="M2357" s="22">
        <v>6</v>
      </c>
      <c r="N2357" t="s">
        <v>66</v>
      </c>
      <c r="O2357" t="s">
        <v>35</v>
      </c>
      <c r="P2357" t="s">
        <v>89</v>
      </c>
      <c r="Q2357" t="s">
        <v>4663</v>
      </c>
      <c r="U2357" s="2" t="s">
        <v>37</v>
      </c>
      <c r="V2357" t="s">
        <v>10887</v>
      </c>
      <c r="Y2357" s="90"/>
      <c r="Z2357" s="2">
        <v>1</v>
      </c>
      <c r="AA2357" s="22">
        <v>50</v>
      </c>
      <c r="AB2357" s="22"/>
      <c r="AC2357" s="22"/>
      <c r="AD2357" s="22"/>
      <c r="AE2357" s="22"/>
      <c r="AF2357" t="s">
        <v>4690</v>
      </c>
      <c r="AI2357" t="s">
        <v>223</v>
      </c>
      <c r="AK2357" t="s">
        <v>47</v>
      </c>
      <c r="AN2357" t="s">
        <v>465</v>
      </c>
      <c r="AU2357"/>
      <c r="AV2357"/>
      <c r="AW2357"/>
      <c r="AX2357"/>
      <c r="BC2357" s="173"/>
      <c r="BD2357" s="173"/>
      <c r="BE2357" s="173"/>
      <c r="BF2357" s="173"/>
      <c r="BG2357" s="160"/>
      <c r="BH2357" s="160"/>
      <c r="BI2357" s="160"/>
      <c r="BJ2357" s="43">
        <f t="shared" si="198"/>
        <v>0</v>
      </c>
      <c r="BK2357" s="44"/>
      <c r="BL2357" s="44"/>
      <c r="BM2357" s="44"/>
      <c r="BN2357" s="44"/>
      <c r="BR2357" s="2" t="s">
        <v>10975</v>
      </c>
    </row>
    <row r="2358" spans="1:70" x14ac:dyDescent="0.2">
      <c r="A2358" t="s">
        <v>4557</v>
      </c>
      <c r="B2358" t="s">
        <v>10888</v>
      </c>
      <c r="C2358" t="s">
        <v>41</v>
      </c>
      <c r="D2358" t="s">
        <v>72</v>
      </c>
      <c r="E2358" t="s">
        <v>83</v>
      </c>
      <c r="F2358" t="s">
        <v>43</v>
      </c>
      <c r="G2358" s="22">
        <v>32</v>
      </c>
      <c r="H2358" s="22">
        <v>26</v>
      </c>
      <c r="I2358" s="22">
        <f t="shared" si="199"/>
        <v>26</v>
      </c>
      <c r="J2358" s="22"/>
      <c r="K2358" s="90"/>
      <c r="L2358" s="90"/>
      <c r="M2358" s="22">
        <v>6</v>
      </c>
      <c r="N2358" t="s">
        <v>60</v>
      </c>
      <c r="O2358" t="s">
        <v>35</v>
      </c>
      <c r="P2358" t="s">
        <v>36</v>
      </c>
      <c r="Q2358" t="s">
        <v>4675</v>
      </c>
      <c r="U2358" s="2" t="s">
        <v>37</v>
      </c>
      <c r="V2358" t="s">
        <v>10889</v>
      </c>
      <c r="Y2358" s="90"/>
      <c r="Z2358" s="2">
        <v>1</v>
      </c>
      <c r="AA2358" s="22">
        <v>50</v>
      </c>
      <c r="AB2358" s="22"/>
      <c r="AC2358" s="22"/>
      <c r="AD2358" s="22"/>
      <c r="AE2358" s="22"/>
      <c r="AF2358" t="s">
        <v>4690</v>
      </c>
      <c r="AI2358" t="s">
        <v>223</v>
      </c>
      <c r="AK2358" t="s">
        <v>39</v>
      </c>
      <c r="AN2358" t="s">
        <v>465</v>
      </c>
      <c r="AU2358"/>
      <c r="AV2358"/>
      <c r="AW2358"/>
      <c r="AX2358"/>
      <c r="BC2358" s="173"/>
      <c r="BD2358" s="173"/>
      <c r="BE2358" s="173"/>
      <c r="BF2358" s="173"/>
      <c r="BG2358" s="160"/>
      <c r="BH2358" s="160"/>
      <c r="BI2358" s="160"/>
      <c r="BJ2358" s="43">
        <f t="shared" si="198"/>
        <v>0</v>
      </c>
      <c r="BK2358" s="44"/>
      <c r="BL2358" s="44"/>
      <c r="BM2358" s="44"/>
      <c r="BN2358" s="44"/>
      <c r="BR2358" s="2" t="s">
        <v>10975</v>
      </c>
    </row>
    <row r="2359" spans="1:70" x14ac:dyDescent="0.2">
      <c r="A2359" t="s">
        <v>4557</v>
      </c>
      <c r="B2359" t="s">
        <v>4679</v>
      </c>
      <c r="C2359" t="s">
        <v>41</v>
      </c>
      <c r="D2359" t="s">
        <v>72</v>
      </c>
      <c r="E2359" t="s">
        <v>83</v>
      </c>
      <c r="F2359" t="s">
        <v>43</v>
      </c>
      <c r="G2359" s="22">
        <v>32</v>
      </c>
      <c r="H2359" s="2"/>
      <c r="I2359" s="22">
        <f t="shared" si="199"/>
        <v>0</v>
      </c>
      <c r="J2359" s="2"/>
      <c r="K2359" s="90"/>
      <c r="L2359" s="149">
        <v>32</v>
      </c>
      <c r="M2359" s="2"/>
      <c r="N2359" t="s">
        <v>45</v>
      </c>
      <c r="O2359" t="s">
        <v>35</v>
      </c>
      <c r="P2359" t="s">
        <v>36</v>
      </c>
      <c r="Q2359" t="s">
        <v>4680</v>
      </c>
      <c r="U2359" s="2" t="s">
        <v>37</v>
      </c>
      <c r="V2359" t="s">
        <v>4681</v>
      </c>
      <c r="Y2359" s="90">
        <f>AA2359</f>
        <v>51</v>
      </c>
      <c r="Z2359" s="2">
        <v>1</v>
      </c>
      <c r="AA2359" s="22">
        <v>51</v>
      </c>
      <c r="AB2359" s="22"/>
      <c r="AC2359" s="22"/>
      <c r="AD2359" s="22"/>
      <c r="AE2359" s="22"/>
      <c r="AF2359" t="s">
        <v>3130</v>
      </c>
      <c r="AI2359" t="s">
        <v>164</v>
      </c>
      <c r="AK2359" t="s">
        <v>206</v>
      </c>
      <c r="AN2359" t="s">
        <v>124</v>
      </c>
      <c r="AU2359"/>
      <c r="AV2359"/>
      <c r="AW2359"/>
      <c r="AX2359"/>
      <c r="BC2359" s="173"/>
      <c r="BD2359" s="173"/>
      <c r="BE2359" s="173">
        <f>VLOOKUP(Y2359,系数表!A:D,4,0)</f>
        <v>1.1399999999999999</v>
      </c>
      <c r="BF2359" s="173">
        <f t="shared" si="202"/>
        <v>36.479999999999997</v>
      </c>
      <c r="BG2359" s="160"/>
      <c r="BH2359" s="160"/>
      <c r="BI2359" s="160"/>
      <c r="BJ2359" s="43">
        <f t="shared" si="198"/>
        <v>36.479999999999997</v>
      </c>
      <c r="BK2359" s="44"/>
      <c r="BL2359" s="44"/>
      <c r="BM2359" s="44"/>
      <c r="BN2359" s="44"/>
      <c r="BR2359" s="2" t="s">
        <v>10975</v>
      </c>
    </row>
    <row r="2360" spans="1:70" x14ac:dyDescent="0.2">
      <c r="A2360" t="s">
        <v>4557</v>
      </c>
      <c r="B2360" t="s">
        <v>10890</v>
      </c>
      <c r="C2360" t="s">
        <v>41</v>
      </c>
      <c r="D2360" t="s">
        <v>72</v>
      </c>
      <c r="E2360" t="s">
        <v>83</v>
      </c>
      <c r="F2360" t="s">
        <v>43</v>
      </c>
      <c r="G2360" s="22">
        <v>32</v>
      </c>
      <c r="H2360" s="22">
        <v>26</v>
      </c>
      <c r="I2360" s="22">
        <f t="shared" si="199"/>
        <v>26</v>
      </c>
      <c r="J2360" s="22"/>
      <c r="K2360" s="90"/>
      <c r="L2360" s="90"/>
      <c r="M2360" s="22">
        <v>6</v>
      </c>
      <c r="N2360" t="s">
        <v>60</v>
      </c>
      <c r="O2360" t="s">
        <v>35</v>
      </c>
      <c r="P2360" t="s">
        <v>36</v>
      </c>
      <c r="Q2360" t="s">
        <v>4576</v>
      </c>
      <c r="U2360" s="2" t="s">
        <v>37</v>
      </c>
      <c r="V2360" t="s">
        <v>10891</v>
      </c>
      <c r="Y2360" s="90"/>
      <c r="Z2360" s="2">
        <v>1</v>
      </c>
      <c r="AA2360" s="22">
        <v>50</v>
      </c>
      <c r="AB2360" s="22"/>
      <c r="AC2360" s="22"/>
      <c r="AD2360" s="22"/>
      <c r="AE2360" s="22"/>
      <c r="AF2360" t="s">
        <v>4690</v>
      </c>
      <c r="AI2360" t="s">
        <v>223</v>
      </c>
      <c r="AK2360" t="s">
        <v>39</v>
      </c>
      <c r="AN2360" t="s">
        <v>465</v>
      </c>
      <c r="AU2360"/>
      <c r="AV2360"/>
      <c r="AW2360"/>
      <c r="AX2360"/>
      <c r="BC2360" s="173"/>
      <c r="BD2360" s="173"/>
      <c r="BE2360" s="173"/>
      <c r="BF2360" s="173"/>
      <c r="BG2360" s="160"/>
      <c r="BH2360" s="160"/>
      <c r="BI2360" s="160"/>
      <c r="BJ2360" s="43">
        <f t="shared" si="198"/>
        <v>0</v>
      </c>
      <c r="BK2360" s="44"/>
      <c r="BL2360" s="44"/>
      <c r="BM2360" s="44"/>
      <c r="BN2360" s="44"/>
      <c r="BR2360" s="2" t="s">
        <v>10975</v>
      </c>
    </row>
    <row r="2361" spans="1:70" x14ac:dyDescent="0.2">
      <c r="A2361" t="s">
        <v>4557</v>
      </c>
      <c r="B2361" t="s">
        <v>10892</v>
      </c>
      <c r="C2361" t="s">
        <v>81</v>
      </c>
      <c r="D2361" t="s">
        <v>85</v>
      </c>
      <c r="E2361" t="s">
        <v>83</v>
      </c>
      <c r="F2361" t="s">
        <v>274</v>
      </c>
      <c r="G2361" s="22">
        <v>40</v>
      </c>
      <c r="H2361" s="22">
        <v>40</v>
      </c>
      <c r="I2361" s="22">
        <f t="shared" si="199"/>
        <v>40</v>
      </c>
      <c r="J2361" s="22"/>
      <c r="K2361" s="90"/>
      <c r="L2361" s="90"/>
      <c r="M2361" s="2"/>
      <c r="N2361" t="s">
        <v>45</v>
      </c>
      <c r="O2361" t="s">
        <v>35</v>
      </c>
      <c r="P2361" t="s">
        <v>36</v>
      </c>
      <c r="Q2361" t="s">
        <v>10874</v>
      </c>
      <c r="U2361" s="2" t="s">
        <v>37</v>
      </c>
      <c r="V2361" t="s">
        <v>10893</v>
      </c>
      <c r="Y2361" s="90"/>
      <c r="Z2361" s="2">
        <v>1</v>
      </c>
      <c r="AA2361" s="22">
        <v>45</v>
      </c>
      <c r="AB2361" s="22"/>
      <c r="AC2361" s="22"/>
      <c r="AD2361" s="22"/>
      <c r="AE2361" s="22"/>
      <c r="AF2361" t="s">
        <v>4696</v>
      </c>
      <c r="AI2361" t="s">
        <v>303</v>
      </c>
      <c r="AK2361" t="s">
        <v>152</v>
      </c>
      <c r="AN2361" t="s">
        <v>465</v>
      </c>
      <c r="AU2361"/>
      <c r="AV2361"/>
      <c r="AW2361"/>
      <c r="AX2361"/>
      <c r="BC2361" s="173"/>
      <c r="BD2361" s="173"/>
      <c r="BE2361" s="173"/>
      <c r="BF2361" s="173"/>
      <c r="BG2361" s="160"/>
      <c r="BH2361" s="160"/>
      <c r="BI2361" s="160"/>
      <c r="BJ2361" s="43">
        <f t="shared" si="198"/>
        <v>0</v>
      </c>
      <c r="BK2361" s="44"/>
      <c r="BL2361" s="44"/>
      <c r="BM2361" s="44"/>
      <c r="BN2361" s="44"/>
      <c r="BR2361" s="2" t="s">
        <v>10975</v>
      </c>
    </row>
    <row r="2362" spans="1:70" x14ac:dyDescent="0.2">
      <c r="A2362" t="s">
        <v>4557</v>
      </c>
      <c r="B2362" t="s">
        <v>10894</v>
      </c>
      <c r="C2362" t="s">
        <v>41</v>
      </c>
      <c r="D2362" t="s">
        <v>85</v>
      </c>
      <c r="E2362" t="s">
        <v>83</v>
      </c>
      <c r="F2362" t="s">
        <v>43</v>
      </c>
      <c r="G2362" s="22">
        <v>32</v>
      </c>
      <c r="H2362" s="22">
        <v>32</v>
      </c>
      <c r="I2362" s="22">
        <f t="shared" si="199"/>
        <v>32</v>
      </c>
      <c r="J2362" s="22"/>
      <c r="K2362" s="90"/>
      <c r="L2362" s="90"/>
      <c r="M2362" s="2"/>
      <c r="N2362" t="s">
        <v>35</v>
      </c>
      <c r="O2362" t="s">
        <v>35</v>
      </c>
      <c r="P2362" t="s">
        <v>36</v>
      </c>
      <c r="Q2362" t="s">
        <v>4675</v>
      </c>
      <c r="U2362" s="2" t="s">
        <v>37</v>
      </c>
      <c r="V2362" t="s">
        <v>10895</v>
      </c>
      <c r="Y2362" s="90"/>
      <c r="Z2362" s="2">
        <v>1</v>
      </c>
      <c r="AA2362" s="22">
        <v>45</v>
      </c>
      <c r="AB2362" s="22"/>
      <c r="AC2362" s="22"/>
      <c r="AD2362" s="22"/>
      <c r="AE2362" s="22"/>
      <c r="AF2362" t="s">
        <v>4696</v>
      </c>
      <c r="AI2362" t="s">
        <v>677</v>
      </c>
      <c r="AK2362" t="s">
        <v>44</v>
      </c>
      <c r="AN2362" t="s">
        <v>465</v>
      </c>
      <c r="AU2362"/>
      <c r="AV2362"/>
      <c r="AW2362"/>
      <c r="AX2362"/>
      <c r="BC2362" s="173"/>
      <c r="BD2362" s="173"/>
      <c r="BE2362" s="173"/>
      <c r="BF2362" s="173"/>
      <c r="BG2362" s="160"/>
      <c r="BH2362" s="160"/>
      <c r="BI2362" s="160"/>
      <c r="BJ2362" s="43">
        <f t="shared" si="198"/>
        <v>0</v>
      </c>
      <c r="BK2362" s="44"/>
      <c r="BL2362" s="44"/>
      <c r="BM2362" s="44"/>
      <c r="BN2362" s="44"/>
      <c r="BR2362" s="2" t="s">
        <v>10975</v>
      </c>
    </row>
    <row r="2363" spans="1:70" x14ac:dyDescent="0.2">
      <c r="A2363" t="s">
        <v>4557</v>
      </c>
      <c r="B2363" t="s">
        <v>10896</v>
      </c>
      <c r="C2363" t="s">
        <v>41</v>
      </c>
      <c r="D2363" t="s">
        <v>85</v>
      </c>
      <c r="E2363" t="s">
        <v>83</v>
      </c>
      <c r="F2363" t="s">
        <v>43</v>
      </c>
      <c r="G2363" s="22">
        <v>32</v>
      </c>
      <c r="H2363" s="22">
        <v>32</v>
      </c>
      <c r="I2363" s="22">
        <f t="shared" si="199"/>
        <v>32</v>
      </c>
      <c r="J2363" s="22"/>
      <c r="K2363" s="90"/>
      <c r="L2363" s="90"/>
      <c r="M2363" s="2"/>
      <c r="N2363" t="s">
        <v>35</v>
      </c>
      <c r="O2363" t="s">
        <v>35</v>
      </c>
      <c r="P2363" t="s">
        <v>36</v>
      </c>
      <c r="Q2363" t="s">
        <v>4698</v>
      </c>
      <c r="U2363" s="2" t="s">
        <v>37</v>
      </c>
      <c r="V2363" t="s">
        <v>10897</v>
      </c>
      <c r="Y2363" s="90"/>
      <c r="Z2363" s="2">
        <v>1</v>
      </c>
      <c r="AA2363" s="22">
        <v>45</v>
      </c>
      <c r="AB2363" s="22"/>
      <c r="AC2363" s="22"/>
      <c r="AD2363" s="22"/>
      <c r="AE2363" s="22"/>
      <c r="AF2363" t="s">
        <v>4696</v>
      </c>
      <c r="AI2363" t="s">
        <v>677</v>
      </c>
      <c r="AK2363" t="s">
        <v>44</v>
      </c>
      <c r="AN2363" t="s">
        <v>465</v>
      </c>
      <c r="AU2363"/>
      <c r="AV2363"/>
      <c r="AW2363"/>
      <c r="AX2363"/>
      <c r="BC2363" s="173"/>
      <c r="BD2363" s="173"/>
      <c r="BE2363" s="173"/>
      <c r="BF2363" s="173"/>
      <c r="BG2363" s="160"/>
      <c r="BH2363" s="160"/>
      <c r="BI2363" s="160"/>
      <c r="BJ2363" s="43">
        <f t="shared" si="198"/>
        <v>0</v>
      </c>
      <c r="BK2363" s="44"/>
      <c r="BL2363" s="44"/>
      <c r="BM2363" s="44"/>
      <c r="BN2363" s="44"/>
      <c r="BR2363" s="2" t="s">
        <v>10975</v>
      </c>
    </row>
    <row r="2364" spans="1:70" x14ac:dyDescent="0.2">
      <c r="A2364" t="s">
        <v>4557</v>
      </c>
      <c r="B2364" t="s">
        <v>10898</v>
      </c>
      <c r="C2364" t="s">
        <v>81</v>
      </c>
      <c r="D2364" t="s">
        <v>85</v>
      </c>
      <c r="E2364" t="s">
        <v>83</v>
      </c>
      <c r="F2364" t="s">
        <v>97</v>
      </c>
      <c r="G2364" s="22">
        <v>48</v>
      </c>
      <c r="H2364" s="22">
        <v>48</v>
      </c>
      <c r="I2364" s="22">
        <f t="shared" si="199"/>
        <v>48</v>
      </c>
      <c r="J2364" s="22"/>
      <c r="K2364" s="90"/>
      <c r="L2364" s="90"/>
      <c r="M2364" s="2"/>
      <c r="N2364" t="s">
        <v>60</v>
      </c>
      <c r="O2364" t="s">
        <v>35</v>
      </c>
      <c r="P2364" t="s">
        <v>89</v>
      </c>
      <c r="Q2364" t="s">
        <v>4708</v>
      </c>
      <c r="U2364" s="2" t="s">
        <v>37</v>
      </c>
      <c r="V2364" t="s">
        <v>10899</v>
      </c>
      <c r="Y2364" s="90"/>
      <c r="Z2364" s="2">
        <v>1</v>
      </c>
      <c r="AA2364" s="22">
        <v>22</v>
      </c>
      <c r="AB2364" s="22"/>
      <c r="AC2364" s="22"/>
      <c r="AD2364" s="22"/>
      <c r="AE2364" s="22"/>
      <c r="AF2364" t="s">
        <v>4578</v>
      </c>
      <c r="AI2364" t="s">
        <v>93</v>
      </c>
      <c r="AK2364" t="s">
        <v>98</v>
      </c>
      <c r="AN2364" t="s">
        <v>465</v>
      </c>
      <c r="AU2364"/>
      <c r="AV2364"/>
      <c r="AW2364"/>
      <c r="AX2364"/>
      <c r="BC2364" s="173"/>
      <c r="BD2364" s="173"/>
      <c r="BE2364" s="173"/>
      <c r="BF2364" s="173"/>
      <c r="BG2364" s="160"/>
      <c r="BH2364" s="160"/>
      <c r="BI2364" s="160"/>
      <c r="BJ2364" s="43">
        <f t="shared" si="198"/>
        <v>0</v>
      </c>
      <c r="BK2364" s="44"/>
      <c r="BL2364" s="44"/>
      <c r="BM2364" s="44"/>
      <c r="BN2364" s="44"/>
      <c r="BR2364" s="2" t="s">
        <v>10975</v>
      </c>
    </row>
    <row r="2365" spans="1:70" x14ac:dyDescent="0.2">
      <c r="A2365" t="s">
        <v>4557</v>
      </c>
      <c r="B2365" t="s">
        <v>10900</v>
      </c>
      <c r="C2365" t="s">
        <v>81</v>
      </c>
      <c r="D2365" t="s">
        <v>72</v>
      </c>
      <c r="E2365" t="s">
        <v>83</v>
      </c>
      <c r="F2365" t="s">
        <v>43</v>
      </c>
      <c r="G2365" s="22">
        <v>32</v>
      </c>
      <c r="H2365" s="22">
        <v>32</v>
      </c>
      <c r="I2365" s="22">
        <f t="shared" si="199"/>
        <v>32</v>
      </c>
      <c r="J2365" s="22"/>
      <c r="K2365" s="90"/>
      <c r="L2365" s="90"/>
      <c r="M2365" s="2"/>
      <c r="N2365" t="s">
        <v>35</v>
      </c>
      <c r="O2365" t="s">
        <v>35</v>
      </c>
      <c r="P2365" t="s">
        <v>89</v>
      </c>
      <c r="Q2365" t="s">
        <v>4694</v>
      </c>
      <c r="U2365" s="2" t="s">
        <v>37</v>
      </c>
      <c r="V2365" t="s">
        <v>10901</v>
      </c>
      <c r="Y2365" s="90"/>
      <c r="Z2365" s="2">
        <v>1</v>
      </c>
      <c r="AA2365" s="22">
        <v>45</v>
      </c>
      <c r="AB2365" s="22"/>
      <c r="AC2365" s="22"/>
      <c r="AD2365" s="22"/>
      <c r="AE2365" s="22"/>
      <c r="AF2365" t="s">
        <v>4696</v>
      </c>
      <c r="AI2365" t="s">
        <v>677</v>
      </c>
      <c r="AK2365" t="s">
        <v>44</v>
      </c>
      <c r="AN2365" t="s">
        <v>465</v>
      </c>
      <c r="AU2365"/>
      <c r="AV2365"/>
      <c r="AW2365"/>
      <c r="AX2365"/>
      <c r="BC2365" s="173"/>
      <c r="BD2365" s="173"/>
      <c r="BE2365" s="173"/>
      <c r="BF2365" s="173"/>
      <c r="BG2365" s="160"/>
      <c r="BH2365" s="160"/>
      <c r="BI2365" s="160"/>
      <c r="BJ2365" s="43">
        <f t="shared" si="198"/>
        <v>0</v>
      </c>
      <c r="BK2365" s="44"/>
      <c r="BL2365" s="44"/>
      <c r="BM2365" s="44"/>
      <c r="BN2365" s="44"/>
      <c r="BR2365" s="2" t="s">
        <v>10975</v>
      </c>
    </row>
    <row r="2366" spans="1:70" x14ac:dyDescent="0.2">
      <c r="A2366" t="s">
        <v>4557</v>
      </c>
      <c r="B2366" t="s">
        <v>10902</v>
      </c>
      <c r="C2366" t="s">
        <v>81</v>
      </c>
      <c r="D2366" t="s">
        <v>72</v>
      </c>
      <c r="E2366" t="s">
        <v>83</v>
      </c>
      <c r="F2366" t="s">
        <v>97</v>
      </c>
      <c r="G2366" s="22">
        <v>48</v>
      </c>
      <c r="H2366" s="22">
        <v>48</v>
      </c>
      <c r="I2366" s="22">
        <f t="shared" si="199"/>
        <v>48</v>
      </c>
      <c r="J2366" s="22"/>
      <c r="K2366" s="90"/>
      <c r="L2366" s="90"/>
      <c r="M2366" s="2"/>
      <c r="N2366" t="s">
        <v>45</v>
      </c>
      <c r="O2366" t="s">
        <v>35</v>
      </c>
      <c r="P2366" t="s">
        <v>36</v>
      </c>
      <c r="Q2366" t="s">
        <v>4698</v>
      </c>
      <c r="U2366" s="2" t="s">
        <v>37</v>
      </c>
      <c r="V2366" t="s">
        <v>10903</v>
      </c>
      <c r="Y2366" s="90"/>
      <c r="Z2366" s="2">
        <v>1</v>
      </c>
      <c r="AA2366" s="22">
        <v>45</v>
      </c>
      <c r="AB2366" s="22"/>
      <c r="AC2366" s="22"/>
      <c r="AD2366" s="22"/>
      <c r="AE2366" s="22"/>
      <c r="AF2366" t="s">
        <v>4696</v>
      </c>
      <c r="AI2366" t="s">
        <v>677</v>
      </c>
      <c r="AK2366" t="s">
        <v>98</v>
      </c>
      <c r="AN2366" t="s">
        <v>465</v>
      </c>
      <c r="AU2366"/>
      <c r="AV2366"/>
      <c r="AW2366"/>
      <c r="AX2366"/>
      <c r="BC2366" s="173"/>
      <c r="BD2366" s="173"/>
      <c r="BE2366" s="173"/>
      <c r="BF2366" s="173"/>
      <c r="BG2366" s="160"/>
      <c r="BH2366" s="160"/>
      <c r="BI2366" s="160"/>
      <c r="BJ2366" s="43">
        <f t="shared" si="198"/>
        <v>0</v>
      </c>
      <c r="BK2366" s="44"/>
      <c r="BL2366" s="44"/>
      <c r="BM2366" s="44"/>
      <c r="BN2366" s="44"/>
      <c r="BR2366" s="2" t="s">
        <v>10975</v>
      </c>
    </row>
    <row r="2367" spans="1:70" x14ac:dyDescent="0.2">
      <c r="A2367" t="s">
        <v>4557</v>
      </c>
      <c r="B2367" t="s">
        <v>10904</v>
      </c>
      <c r="C2367" t="s">
        <v>41</v>
      </c>
      <c r="D2367" t="s">
        <v>72</v>
      </c>
      <c r="E2367" t="s">
        <v>83</v>
      </c>
      <c r="F2367" t="s">
        <v>43</v>
      </c>
      <c r="G2367" s="22">
        <v>32</v>
      </c>
      <c r="H2367" s="22">
        <v>32</v>
      </c>
      <c r="I2367" s="22">
        <f t="shared" si="199"/>
        <v>32</v>
      </c>
      <c r="J2367" s="22"/>
      <c r="K2367" s="90"/>
      <c r="L2367" s="90"/>
      <c r="M2367" s="2"/>
      <c r="N2367" t="s">
        <v>35</v>
      </c>
      <c r="O2367" t="s">
        <v>35</v>
      </c>
      <c r="P2367" t="s">
        <v>36</v>
      </c>
      <c r="Q2367" t="s">
        <v>4715</v>
      </c>
      <c r="U2367" s="2" t="s">
        <v>37</v>
      </c>
      <c r="V2367" t="s">
        <v>10905</v>
      </c>
      <c r="Y2367" s="90"/>
      <c r="Z2367" s="2">
        <v>1</v>
      </c>
      <c r="AA2367" s="22">
        <v>45</v>
      </c>
      <c r="AB2367" s="22"/>
      <c r="AC2367" s="22"/>
      <c r="AD2367" s="22"/>
      <c r="AE2367" s="22"/>
      <c r="AF2367" t="s">
        <v>4696</v>
      </c>
      <c r="AI2367" t="s">
        <v>677</v>
      </c>
      <c r="AK2367" t="s">
        <v>44</v>
      </c>
      <c r="AN2367" t="s">
        <v>465</v>
      </c>
      <c r="AU2367"/>
      <c r="AV2367"/>
      <c r="AW2367"/>
      <c r="AX2367"/>
      <c r="BC2367" s="173"/>
      <c r="BD2367" s="173"/>
      <c r="BE2367" s="173"/>
      <c r="BF2367" s="173"/>
      <c r="BG2367" s="160"/>
      <c r="BH2367" s="160"/>
      <c r="BI2367" s="160"/>
      <c r="BJ2367" s="43">
        <f t="shared" si="198"/>
        <v>0</v>
      </c>
      <c r="BK2367" s="44"/>
      <c r="BL2367" s="44"/>
      <c r="BM2367" s="44"/>
      <c r="BN2367" s="44"/>
      <c r="BR2367" s="2" t="s">
        <v>10975</v>
      </c>
    </row>
    <row r="2368" spans="1:70" x14ac:dyDescent="0.2">
      <c r="A2368" t="s">
        <v>4557</v>
      </c>
      <c r="B2368" t="s">
        <v>10906</v>
      </c>
      <c r="C2368" t="s">
        <v>41</v>
      </c>
      <c r="D2368" t="s">
        <v>72</v>
      </c>
      <c r="E2368" t="s">
        <v>83</v>
      </c>
      <c r="F2368" t="s">
        <v>97</v>
      </c>
      <c r="G2368" s="22">
        <v>48</v>
      </c>
      <c r="H2368" s="22">
        <v>24</v>
      </c>
      <c r="I2368" s="22">
        <f t="shared" si="199"/>
        <v>24</v>
      </c>
      <c r="J2368" s="22"/>
      <c r="K2368" s="90"/>
      <c r="L2368" s="149">
        <v>24</v>
      </c>
      <c r="M2368" s="2"/>
      <c r="N2368" t="s">
        <v>45</v>
      </c>
      <c r="O2368" t="s">
        <v>35</v>
      </c>
      <c r="P2368" t="s">
        <v>36</v>
      </c>
      <c r="Q2368" t="s">
        <v>10874</v>
      </c>
      <c r="U2368" s="2" t="s">
        <v>37</v>
      </c>
      <c r="V2368" t="s">
        <v>10907</v>
      </c>
      <c r="Y2368" s="90">
        <f>AA2368</f>
        <v>45</v>
      </c>
      <c r="Z2368" s="2">
        <v>1</v>
      </c>
      <c r="AA2368" s="22">
        <v>45</v>
      </c>
      <c r="AB2368" s="22"/>
      <c r="AC2368" s="22"/>
      <c r="AD2368" s="22"/>
      <c r="AE2368" s="22"/>
      <c r="AF2368" t="s">
        <v>4696</v>
      </c>
      <c r="AI2368" t="s">
        <v>144</v>
      </c>
      <c r="AK2368" t="s">
        <v>69</v>
      </c>
      <c r="AN2368" t="s">
        <v>465</v>
      </c>
      <c r="AU2368"/>
      <c r="AV2368"/>
      <c r="AW2368"/>
      <c r="AX2368"/>
      <c r="BC2368" s="173"/>
      <c r="BD2368" s="173"/>
      <c r="BE2368" s="173">
        <f>VLOOKUP(Y2368,系数表!A:D,4,0)</f>
        <v>1.1000000000000001</v>
      </c>
      <c r="BF2368" s="173">
        <f t="shared" si="202"/>
        <v>26.400000000000002</v>
      </c>
      <c r="BG2368" s="160"/>
      <c r="BH2368" s="160"/>
      <c r="BI2368" s="160"/>
      <c r="BJ2368" s="43">
        <f t="shared" si="198"/>
        <v>26.400000000000002</v>
      </c>
      <c r="BK2368" s="44"/>
      <c r="BL2368" s="44"/>
      <c r="BM2368" s="44"/>
      <c r="BN2368" s="44"/>
      <c r="BR2368" s="2" t="s">
        <v>10975</v>
      </c>
    </row>
    <row r="2369" spans="1:70" x14ac:dyDescent="0.2">
      <c r="A2369" t="s">
        <v>4557</v>
      </c>
      <c r="B2369" t="s">
        <v>10908</v>
      </c>
      <c r="C2369" t="s">
        <v>81</v>
      </c>
      <c r="D2369" t="s">
        <v>85</v>
      </c>
      <c r="E2369" t="s">
        <v>83</v>
      </c>
      <c r="F2369" t="s">
        <v>335</v>
      </c>
      <c r="G2369" s="22">
        <v>64</v>
      </c>
      <c r="H2369" s="22">
        <v>52</v>
      </c>
      <c r="I2369" s="22">
        <f t="shared" si="199"/>
        <v>52</v>
      </c>
      <c r="J2369" s="22"/>
      <c r="K2369" s="149">
        <v>12</v>
      </c>
      <c r="L2369" s="90"/>
      <c r="M2369" s="2"/>
      <c r="N2369" t="s">
        <v>60</v>
      </c>
      <c r="O2369" t="s">
        <v>35</v>
      </c>
      <c r="P2369" t="s">
        <v>89</v>
      </c>
      <c r="Q2369" t="s">
        <v>5424</v>
      </c>
      <c r="U2369" s="2" t="s">
        <v>37</v>
      </c>
      <c r="V2369" t="s">
        <v>10909</v>
      </c>
      <c r="Y2369" s="90">
        <f t="shared" ref="Y2369:Y2370" si="203">AA2369</f>
        <v>25</v>
      </c>
      <c r="Z2369" s="2">
        <v>1</v>
      </c>
      <c r="AA2369" s="22">
        <v>25</v>
      </c>
      <c r="AB2369" s="22"/>
      <c r="AC2369" s="22"/>
      <c r="AD2369" s="22"/>
      <c r="AE2369" s="22"/>
      <c r="AF2369" t="s">
        <v>3589</v>
      </c>
      <c r="AI2369" t="s">
        <v>690</v>
      </c>
      <c r="AK2369" t="s">
        <v>130</v>
      </c>
      <c r="AN2369" t="s">
        <v>465</v>
      </c>
      <c r="AU2369"/>
      <c r="AV2369"/>
      <c r="AW2369"/>
      <c r="AX2369"/>
      <c r="BC2369" s="173">
        <f>VLOOKUP(Y2369,系数表!A:C,3,0)</f>
        <v>0.97</v>
      </c>
      <c r="BD2369" s="173">
        <f t="shared" si="200"/>
        <v>11.64</v>
      </c>
      <c r="BE2369" s="173"/>
      <c r="BF2369" s="173"/>
      <c r="BG2369" s="160"/>
      <c r="BH2369" s="160"/>
      <c r="BI2369" s="160"/>
      <c r="BJ2369" s="43">
        <f t="shared" si="198"/>
        <v>11.64</v>
      </c>
      <c r="BK2369" s="44"/>
      <c r="BL2369" s="44"/>
      <c r="BM2369" s="44"/>
      <c r="BN2369" s="44"/>
      <c r="BR2369" s="2" t="s">
        <v>10975</v>
      </c>
    </row>
    <row r="2370" spans="1:70" x14ac:dyDescent="0.2">
      <c r="A2370" t="s">
        <v>4557</v>
      </c>
      <c r="B2370" t="s">
        <v>10910</v>
      </c>
      <c r="C2370" t="s">
        <v>81</v>
      </c>
      <c r="D2370" t="s">
        <v>85</v>
      </c>
      <c r="E2370" t="s">
        <v>83</v>
      </c>
      <c r="F2370" t="s">
        <v>335</v>
      </c>
      <c r="G2370" s="22">
        <v>64</v>
      </c>
      <c r="H2370" s="22">
        <v>52</v>
      </c>
      <c r="I2370" s="22">
        <f t="shared" si="199"/>
        <v>52</v>
      </c>
      <c r="J2370" s="22"/>
      <c r="K2370" s="149">
        <v>12</v>
      </c>
      <c r="L2370" s="90"/>
      <c r="M2370" s="2"/>
      <c r="N2370" t="s">
        <v>60</v>
      </c>
      <c r="O2370" t="s">
        <v>35</v>
      </c>
      <c r="P2370" t="s">
        <v>89</v>
      </c>
      <c r="Q2370" t="s">
        <v>4721</v>
      </c>
      <c r="U2370" s="2" t="s">
        <v>37</v>
      </c>
      <c r="V2370" t="s">
        <v>10911</v>
      </c>
      <c r="Y2370" s="90">
        <f t="shared" si="203"/>
        <v>25</v>
      </c>
      <c r="Z2370" s="2">
        <v>1</v>
      </c>
      <c r="AA2370" s="22">
        <v>25</v>
      </c>
      <c r="AB2370" s="22"/>
      <c r="AC2370" s="22"/>
      <c r="AD2370" s="22"/>
      <c r="AE2370" s="22"/>
      <c r="AF2370" t="s">
        <v>3589</v>
      </c>
      <c r="AI2370" t="s">
        <v>690</v>
      </c>
      <c r="AK2370" t="s">
        <v>130</v>
      </c>
      <c r="AN2370" t="s">
        <v>465</v>
      </c>
      <c r="AU2370"/>
      <c r="AV2370"/>
      <c r="AW2370"/>
      <c r="AX2370"/>
      <c r="BC2370" s="173">
        <f>VLOOKUP(Y2370,系数表!A:C,3,0)</f>
        <v>0.97</v>
      </c>
      <c r="BD2370" s="173">
        <f t="shared" si="200"/>
        <v>11.64</v>
      </c>
      <c r="BE2370" s="173"/>
      <c r="BF2370" s="173"/>
      <c r="BG2370" s="160"/>
      <c r="BH2370" s="160"/>
      <c r="BI2370" s="160"/>
      <c r="BJ2370" s="43">
        <f t="shared" si="198"/>
        <v>11.64</v>
      </c>
      <c r="BK2370" s="44"/>
      <c r="BL2370" s="44"/>
      <c r="BM2370" s="44"/>
      <c r="BN2370" s="44"/>
      <c r="BR2370" s="2" t="s">
        <v>10975</v>
      </c>
    </row>
    <row r="2371" spans="1:70" x14ac:dyDescent="0.2">
      <c r="A2371" t="s">
        <v>4557</v>
      </c>
      <c r="B2371" t="s">
        <v>10912</v>
      </c>
      <c r="C2371" t="s">
        <v>81</v>
      </c>
      <c r="D2371" t="s">
        <v>85</v>
      </c>
      <c r="E2371" t="s">
        <v>83</v>
      </c>
      <c r="F2371" t="s">
        <v>97</v>
      </c>
      <c r="G2371" s="22">
        <v>48</v>
      </c>
      <c r="H2371" s="22">
        <v>48</v>
      </c>
      <c r="I2371" s="22">
        <f t="shared" si="199"/>
        <v>48</v>
      </c>
      <c r="J2371" s="22"/>
      <c r="K2371" s="90"/>
      <c r="L2371" s="90"/>
      <c r="M2371" s="2"/>
      <c r="N2371" t="s">
        <v>60</v>
      </c>
      <c r="O2371" t="s">
        <v>35</v>
      </c>
      <c r="P2371" t="s">
        <v>89</v>
      </c>
      <c r="Q2371" t="s">
        <v>4734</v>
      </c>
      <c r="U2371" s="2" t="s">
        <v>37</v>
      </c>
      <c r="V2371" t="s">
        <v>10913</v>
      </c>
      <c r="Y2371" s="90"/>
      <c r="Z2371" s="2">
        <v>1</v>
      </c>
      <c r="AA2371" s="22">
        <v>22</v>
      </c>
      <c r="AB2371" s="22"/>
      <c r="AC2371" s="22"/>
      <c r="AD2371" s="22"/>
      <c r="AE2371" s="22"/>
      <c r="AF2371" t="s">
        <v>4578</v>
      </c>
      <c r="AI2371" t="s">
        <v>93</v>
      </c>
      <c r="AK2371" t="s">
        <v>98</v>
      </c>
      <c r="AN2371" t="s">
        <v>465</v>
      </c>
      <c r="AU2371"/>
      <c r="AV2371"/>
      <c r="AW2371"/>
      <c r="AX2371"/>
      <c r="BC2371" s="173"/>
      <c r="BD2371" s="173"/>
      <c r="BE2371" s="173"/>
      <c r="BF2371" s="173"/>
      <c r="BG2371" s="160"/>
      <c r="BH2371" s="160"/>
      <c r="BI2371" s="160"/>
      <c r="BJ2371" s="43">
        <f t="shared" si="198"/>
        <v>0</v>
      </c>
      <c r="BK2371" s="44"/>
      <c r="BL2371" s="44"/>
      <c r="BM2371" s="44"/>
      <c r="BN2371" s="44"/>
      <c r="BR2371" s="2" t="s">
        <v>10975</v>
      </c>
    </row>
    <row r="2372" spans="1:70" x14ac:dyDescent="0.2">
      <c r="A2372" t="s">
        <v>4557</v>
      </c>
      <c r="B2372" t="s">
        <v>10914</v>
      </c>
      <c r="C2372" t="s">
        <v>81</v>
      </c>
      <c r="D2372" t="s">
        <v>85</v>
      </c>
      <c r="E2372" t="s">
        <v>83</v>
      </c>
      <c r="F2372" t="s">
        <v>97</v>
      </c>
      <c r="G2372" s="22">
        <v>48</v>
      </c>
      <c r="H2372" s="22">
        <v>48</v>
      </c>
      <c r="I2372" s="22">
        <f t="shared" si="199"/>
        <v>48</v>
      </c>
      <c r="J2372" s="22"/>
      <c r="K2372" s="90"/>
      <c r="L2372" s="90"/>
      <c r="M2372" s="2"/>
      <c r="N2372" t="s">
        <v>60</v>
      </c>
      <c r="O2372" t="s">
        <v>35</v>
      </c>
      <c r="P2372" t="s">
        <v>89</v>
      </c>
      <c r="Q2372" t="s">
        <v>4711</v>
      </c>
      <c r="U2372" s="2" t="s">
        <v>37</v>
      </c>
      <c r="V2372" t="s">
        <v>10915</v>
      </c>
      <c r="Y2372" s="90"/>
      <c r="Z2372" s="2">
        <v>1</v>
      </c>
      <c r="AA2372" s="22">
        <v>22</v>
      </c>
      <c r="AB2372" s="22"/>
      <c r="AC2372" s="22"/>
      <c r="AD2372" s="22"/>
      <c r="AE2372" s="22"/>
      <c r="AF2372" t="s">
        <v>4578</v>
      </c>
      <c r="AI2372" t="s">
        <v>93</v>
      </c>
      <c r="AK2372" t="s">
        <v>98</v>
      </c>
      <c r="AN2372" t="s">
        <v>465</v>
      </c>
      <c r="AU2372"/>
      <c r="AV2372"/>
      <c r="AW2372"/>
      <c r="AX2372"/>
      <c r="BC2372" s="173"/>
      <c r="BD2372" s="173"/>
      <c r="BE2372" s="173"/>
      <c r="BF2372" s="173"/>
      <c r="BG2372" s="160"/>
      <c r="BH2372" s="160"/>
      <c r="BI2372" s="160"/>
      <c r="BJ2372" s="43">
        <f t="shared" ref="BJ2372:BJ2389" si="204">BD2372+BF2372</f>
        <v>0</v>
      </c>
      <c r="BK2372" s="44"/>
      <c r="BL2372" s="44"/>
      <c r="BM2372" s="44"/>
      <c r="BN2372" s="44"/>
      <c r="BR2372" s="2" t="s">
        <v>10975</v>
      </c>
    </row>
    <row r="2373" spans="1:70" x14ac:dyDescent="0.2">
      <c r="A2373" t="s">
        <v>4557</v>
      </c>
      <c r="B2373" t="s">
        <v>10916</v>
      </c>
      <c r="C2373" t="s">
        <v>81</v>
      </c>
      <c r="D2373" t="s">
        <v>72</v>
      </c>
      <c r="E2373" t="s">
        <v>83</v>
      </c>
      <c r="F2373" t="s">
        <v>335</v>
      </c>
      <c r="G2373" s="22">
        <v>64</v>
      </c>
      <c r="H2373" s="22">
        <v>52</v>
      </c>
      <c r="I2373" s="22">
        <f t="shared" si="199"/>
        <v>52</v>
      </c>
      <c r="J2373" s="22"/>
      <c r="K2373" s="149">
        <v>12</v>
      </c>
      <c r="L2373" s="90"/>
      <c r="M2373" s="2"/>
      <c r="N2373" t="s">
        <v>66</v>
      </c>
      <c r="O2373" t="s">
        <v>35</v>
      </c>
      <c r="P2373" t="s">
        <v>89</v>
      </c>
      <c r="Q2373" t="s">
        <v>4739</v>
      </c>
      <c r="U2373" s="2" t="s">
        <v>37</v>
      </c>
      <c r="V2373" t="s">
        <v>10917</v>
      </c>
      <c r="Y2373" s="90">
        <f>AA2373</f>
        <v>22</v>
      </c>
      <c r="Z2373" s="2">
        <v>1</v>
      </c>
      <c r="AA2373" s="22">
        <v>22</v>
      </c>
      <c r="AB2373" s="22"/>
      <c r="AC2373" s="22"/>
      <c r="AD2373" s="22"/>
      <c r="AE2373" s="22"/>
      <c r="AF2373" t="s">
        <v>4578</v>
      </c>
      <c r="AI2373" t="s">
        <v>164</v>
      </c>
      <c r="AK2373" t="s">
        <v>372</v>
      </c>
      <c r="AN2373" t="s">
        <v>465</v>
      </c>
      <c r="AU2373"/>
      <c r="AV2373"/>
      <c r="AW2373"/>
      <c r="AX2373"/>
      <c r="BC2373" s="173">
        <f>VLOOKUP(Y2373,系数表!A:C,3,0)</f>
        <v>0.89</v>
      </c>
      <c r="BD2373" s="173">
        <f t="shared" ref="BD2373:BD2376" si="205">K2373*BC2373*ROUND(AA2373/Y2373,0)</f>
        <v>10.68</v>
      </c>
      <c r="BE2373" s="173"/>
      <c r="BF2373" s="173"/>
      <c r="BG2373" s="160"/>
      <c r="BH2373" s="160"/>
      <c r="BI2373" s="160"/>
      <c r="BJ2373" s="43">
        <f t="shared" si="204"/>
        <v>10.68</v>
      </c>
      <c r="BK2373" s="44"/>
      <c r="BL2373" s="44"/>
      <c r="BM2373" s="44"/>
      <c r="BN2373" s="44"/>
      <c r="BR2373" s="2" t="s">
        <v>10975</v>
      </c>
    </row>
    <row r="2374" spans="1:70" x14ac:dyDescent="0.2">
      <c r="A2374" t="s">
        <v>4557</v>
      </c>
      <c r="B2374" t="s">
        <v>10918</v>
      </c>
      <c r="C2374" t="s">
        <v>81</v>
      </c>
      <c r="D2374" t="s">
        <v>72</v>
      </c>
      <c r="E2374" t="s">
        <v>83</v>
      </c>
      <c r="F2374" t="s">
        <v>43</v>
      </c>
      <c r="G2374" s="22">
        <v>32</v>
      </c>
      <c r="H2374" s="22">
        <v>22</v>
      </c>
      <c r="I2374" s="22">
        <f t="shared" si="199"/>
        <v>22</v>
      </c>
      <c r="J2374" s="22"/>
      <c r="K2374" s="90"/>
      <c r="L2374" s="149">
        <v>10</v>
      </c>
      <c r="M2374" s="2"/>
      <c r="N2374" t="s">
        <v>45</v>
      </c>
      <c r="O2374" t="s">
        <v>35</v>
      </c>
      <c r="P2374" t="s">
        <v>36</v>
      </c>
      <c r="Q2374" t="s">
        <v>4712</v>
      </c>
      <c r="U2374" s="2" t="s">
        <v>37</v>
      </c>
      <c r="V2374" t="s">
        <v>10919</v>
      </c>
      <c r="Y2374" s="90">
        <f>AA2374</f>
        <v>22</v>
      </c>
      <c r="Z2374" s="2">
        <v>1</v>
      </c>
      <c r="AA2374" s="22">
        <v>22</v>
      </c>
      <c r="AB2374" s="22"/>
      <c r="AC2374" s="22"/>
      <c r="AD2374" s="22"/>
      <c r="AE2374" s="22"/>
      <c r="AF2374" t="s">
        <v>4578</v>
      </c>
      <c r="AI2374" t="s">
        <v>144</v>
      </c>
      <c r="AK2374" t="s">
        <v>69</v>
      </c>
      <c r="AN2374" t="s">
        <v>465</v>
      </c>
      <c r="AU2374"/>
      <c r="AV2374"/>
      <c r="AW2374"/>
      <c r="AX2374"/>
      <c r="BC2374" s="173"/>
      <c r="BD2374" s="173"/>
      <c r="BE2374" s="173">
        <f>VLOOKUP(Y2374,系数表!A:D,4,0)</f>
        <v>1</v>
      </c>
      <c r="BF2374" s="173">
        <f t="shared" ref="BF2374" si="206">L2374*BE2374*ROUND(AA2374/Y2374,0)</f>
        <v>10</v>
      </c>
      <c r="BG2374" s="160"/>
      <c r="BH2374" s="160"/>
      <c r="BI2374" s="160"/>
      <c r="BJ2374" s="43">
        <f t="shared" si="204"/>
        <v>10</v>
      </c>
      <c r="BK2374" s="44"/>
      <c r="BL2374" s="44"/>
      <c r="BM2374" s="44"/>
      <c r="BN2374" s="44"/>
      <c r="BR2374" s="2" t="s">
        <v>10975</v>
      </c>
    </row>
    <row r="2375" spans="1:70" x14ac:dyDescent="0.2">
      <c r="A2375" t="s">
        <v>4557</v>
      </c>
      <c r="B2375" t="s">
        <v>4731</v>
      </c>
      <c r="C2375" t="s">
        <v>81</v>
      </c>
      <c r="D2375" t="s">
        <v>72</v>
      </c>
      <c r="E2375" t="s">
        <v>83</v>
      </c>
      <c r="F2375" t="s">
        <v>274</v>
      </c>
      <c r="G2375" s="22">
        <v>40</v>
      </c>
      <c r="H2375" s="22">
        <v>30</v>
      </c>
      <c r="I2375" s="22">
        <f t="shared" si="199"/>
        <v>30</v>
      </c>
      <c r="J2375" s="22"/>
      <c r="K2375" s="149">
        <v>10</v>
      </c>
      <c r="L2375" s="90"/>
      <c r="M2375" s="2"/>
      <c r="N2375" t="s">
        <v>45</v>
      </c>
      <c r="O2375" t="s">
        <v>35</v>
      </c>
      <c r="P2375" t="s">
        <v>36</v>
      </c>
      <c r="Q2375" t="s">
        <v>4718</v>
      </c>
      <c r="U2375" s="2" t="s">
        <v>37</v>
      </c>
      <c r="V2375" t="s">
        <v>4732</v>
      </c>
      <c r="Y2375" s="90">
        <f t="shared" ref="Y2375:Y2376" si="207">AA2375</f>
        <v>25</v>
      </c>
      <c r="Z2375" s="2">
        <v>1</v>
      </c>
      <c r="AA2375" s="22">
        <v>25</v>
      </c>
      <c r="AB2375" s="22"/>
      <c r="AC2375" s="22"/>
      <c r="AD2375" s="22"/>
      <c r="AE2375" s="22"/>
      <c r="AF2375" t="s">
        <v>3589</v>
      </c>
      <c r="AI2375" t="s">
        <v>315</v>
      </c>
      <c r="AK2375" t="s">
        <v>181</v>
      </c>
      <c r="AN2375" t="s">
        <v>465</v>
      </c>
      <c r="AU2375"/>
      <c r="AV2375"/>
      <c r="AW2375"/>
      <c r="AX2375"/>
      <c r="BC2375" s="173">
        <f>VLOOKUP(Y2375,系数表!A:C,3,0)</f>
        <v>0.97</v>
      </c>
      <c r="BD2375" s="173">
        <f t="shared" si="205"/>
        <v>9.6999999999999993</v>
      </c>
      <c r="BE2375" s="173"/>
      <c r="BF2375" s="173"/>
      <c r="BG2375" s="160"/>
      <c r="BH2375" s="160"/>
      <c r="BI2375" s="160"/>
      <c r="BJ2375" s="43">
        <f t="shared" si="204"/>
        <v>9.6999999999999993</v>
      </c>
      <c r="BK2375" s="44"/>
      <c r="BL2375" s="44"/>
      <c r="BM2375" s="44"/>
      <c r="BN2375" s="44"/>
      <c r="BR2375" s="2" t="s">
        <v>10975</v>
      </c>
    </row>
    <row r="2376" spans="1:70" x14ac:dyDescent="0.2">
      <c r="A2376" t="s">
        <v>4557</v>
      </c>
      <c r="B2376" t="s">
        <v>4736</v>
      </c>
      <c r="C2376" t="s">
        <v>81</v>
      </c>
      <c r="D2376" t="s">
        <v>72</v>
      </c>
      <c r="E2376" t="s">
        <v>83</v>
      </c>
      <c r="F2376" t="s">
        <v>43</v>
      </c>
      <c r="G2376" s="22">
        <v>32</v>
      </c>
      <c r="H2376" s="22">
        <v>26</v>
      </c>
      <c r="I2376" s="22">
        <f t="shared" si="199"/>
        <v>26</v>
      </c>
      <c r="J2376" s="22"/>
      <c r="K2376" s="149">
        <v>6</v>
      </c>
      <c r="L2376" s="90"/>
      <c r="M2376" s="2"/>
      <c r="N2376" t="s">
        <v>35</v>
      </c>
      <c r="O2376" t="s">
        <v>35</v>
      </c>
      <c r="P2376" t="s">
        <v>36</v>
      </c>
      <c r="Q2376" t="s">
        <v>4729</v>
      </c>
      <c r="U2376" s="2" t="s">
        <v>37</v>
      </c>
      <c r="V2376" t="s">
        <v>4737</v>
      </c>
      <c r="Y2376" s="90">
        <f t="shared" si="207"/>
        <v>25</v>
      </c>
      <c r="Z2376" s="2">
        <v>1</v>
      </c>
      <c r="AA2376" s="22">
        <v>25</v>
      </c>
      <c r="AB2376" s="22"/>
      <c r="AC2376" s="22"/>
      <c r="AD2376" s="22"/>
      <c r="AE2376" s="22"/>
      <c r="AF2376" t="s">
        <v>3589</v>
      </c>
      <c r="AI2376" t="s">
        <v>690</v>
      </c>
      <c r="AK2376" t="s">
        <v>166</v>
      </c>
      <c r="AN2376" t="s">
        <v>465</v>
      </c>
      <c r="AU2376"/>
      <c r="AV2376"/>
      <c r="AW2376"/>
      <c r="AX2376"/>
      <c r="BC2376" s="173">
        <f>VLOOKUP(Y2376,系数表!A:C,3,0)</f>
        <v>0.97</v>
      </c>
      <c r="BD2376" s="173">
        <f t="shared" si="205"/>
        <v>5.82</v>
      </c>
      <c r="BE2376" s="173"/>
      <c r="BF2376" s="173"/>
      <c r="BG2376" s="160"/>
      <c r="BH2376" s="160"/>
      <c r="BI2376" s="160"/>
      <c r="BJ2376" s="43">
        <f t="shared" si="204"/>
        <v>5.82</v>
      </c>
      <c r="BK2376" s="44"/>
      <c r="BL2376" s="44"/>
      <c r="BM2376" s="44"/>
      <c r="BN2376" s="44"/>
      <c r="BR2376" s="2" t="s">
        <v>10975</v>
      </c>
    </row>
    <row r="2377" spans="1:70" x14ac:dyDescent="0.2">
      <c r="A2377" t="s">
        <v>4557</v>
      </c>
      <c r="B2377" t="s">
        <v>10920</v>
      </c>
      <c r="C2377" t="s">
        <v>41</v>
      </c>
      <c r="D2377" t="s">
        <v>85</v>
      </c>
      <c r="E2377" t="s">
        <v>83</v>
      </c>
      <c r="F2377" t="s">
        <v>43</v>
      </c>
      <c r="G2377" s="22">
        <v>32</v>
      </c>
      <c r="H2377" s="22">
        <v>32</v>
      </c>
      <c r="I2377" s="22">
        <f t="shared" si="199"/>
        <v>32</v>
      </c>
      <c r="J2377" s="22"/>
      <c r="K2377" s="90"/>
      <c r="L2377" s="90"/>
      <c r="M2377" s="2"/>
      <c r="N2377" t="s">
        <v>45</v>
      </c>
      <c r="O2377" t="s">
        <v>35</v>
      </c>
      <c r="P2377" t="s">
        <v>36</v>
      </c>
      <c r="Q2377" t="s">
        <v>3018</v>
      </c>
      <c r="U2377" s="2" t="s">
        <v>37</v>
      </c>
      <c r="V2377" t="s">
        <v>10921</v>
      </c>
      <c r="Y2377" s="90"/>
      <c r="Z2377" s="2">
        <v>4</v>
      </c>
      <c r="AA2377" s="22">
        <v>97</v>
      </c>
      <c r="AB2377" s="22"/>
      <c r="AC2377" s="22"/>
      <c r="AD2377" s="22"/>
      <c r="AE2377" s="45" t="s">
        <v>7812</v>
      </c>
      <c r="AF2377" t="s">
        <v>10922</v>
      </c>
      <c r="AI2377" t="s">
        <v>7920</v>
      </c>
      <c r="AK2377" t="s">
        <v>206</v>
      </c>
      <c r="AN2377" t="s">
        <v>465</v>
      </c>
      <c r="AS2377" s="2"/>
      <c r="AU2377"/>
      <c r="AV2377"/>
      <c r="AX2377"/>
      <c r="BC2377" s="173"/>
      <c r="BD2377" s="173"/>
      <c r="BE2377" s="173"/>
      <c r="BF2377" s="173"/>
      <c r="BG2377" s="160"/>
      <c r="BH2377" s="160"/>
      <c r="BI2377" s="160"/>
      <c r="BJ2377" s="43">
        <f t="shared" si="204"/>
        <v>0</v>
      </c>
      <c r="BK2377" s="43">
        <f>BJ2377</f>
        <v>0</v>
      </c>
      <c r="BL2377" s="44"/>
      <c r="BM2377" s="44"/>
      <c r="BN2377" s="44"/>
      <c r="BR2377" s="2" t="s">
        <v>10975</v>
      </c>
    </row>
    <row r="2378" spans="1:70" x14ac:dyDescent="0.2">
      <c r="A2378" t="s">
        <v>4557</v>
      </c>
      <c r="B2378" t="s">
        <v>10923</v>
      </c>
      <c r="C2378" t="s">
        <v>81</v>
      </c>
      <c r="D2378" t="s">
        <v>85</v>
      </c>
      <c r="E2378" t="s">
        <v>83</v>
      </c>
      <c r="F2378" t="s">
        <v>43</v>
      </c>
      <c r="G2378" s="22">
        <v>32</v>
      </c>
      <c r="H2378" s="22">
        <v>32</v>
      </c>
      <c r="I2378" s="22">
        <f t="shared" si="199"/>
        <v>32</v>
      </c>
      <c r="J2378" s="22"/>
      <c r="K2378" s="90"/>
      <c r="L2378" s="90"/>
      <c r="M2378" s="2"/>
      <c r="N2378" t="s">
        <v>45</v>
      </c>
      <c r="O2378" t="s">
        <v>35</v>
      </c>
      <c r="P2378" t="s">
        <v>36</v>
      </c>
      <c r="Q2378" t="s">
        <v>4744</v>
      </c>
      <c r="U2378" s="2" t="s">
        <v>37</v>
      </c>
      <c r="V2378" t="s">
        <v>10924</v>
      </c>
      <c r="Y2378" s="90"/>
      <c r="Z2378" s="2">
        <v>2</v>
      </c>
      <c r="AA2378" s="22">
        <v>84</v>
      </c>
      <c r="AB2378" s="22"/>
      <c r="AC2378" s="22"/>
      <c r="AD2378" s="22"/>
      <c r="AE2378" s="22"/>
      <c r="AF2378" t="s">
        <v>4612</v>
      </c>
      <c r="AI2378" t="s">
        <v>164</v>
      </c>
      <c r="AK2378" t="s">
        <v>206</v>
      </c>
      <c r="AN2378" t="s">
        <v>465</v>
      </c>
      <c r="AU2378"/>
      <c r="AV2378"/>
      <c r="AW2378"/>
      <c r="AX2378"/>
      <c r="BC2378" s="173"/>
      <c r="BD2378" s="173"/>
      <c r="BE2378" s="173"/>
      <c r="BF2378" s="173"/>
      <c r="BG2378" s="160"/>
      <c r="BH2378" s="160"/>
      <c r="BI2378" s="160"/>
      <c r="BJ2378" s="43">
        <f t="shared" si="204"/>
        <v>0</v>
      </c>
      <c r="BK2378" s="44"/>
      <c r="BL2378" s="44"/>
      <c r="BM2378" s="44"/>
      <c r="BN2378" s="44"/>
      <c r="BR2378" s="2" t="s">
        <v>10975</v>
      </c>
    </row>
    <row r="2379" spans="1:70" x14ac:dyDescent="0.2">
      <c r="A2379" t="s">
        <v>4557</v>
      </c>
      <c r="B2379" t="s">
        <v>10925</v>
      </c>
      <c r="C2379" t="s">
        <v>31</v>
      </c>
      <c r="D2379" t="s">
        <v>32</v>
      </c>
      <c r="E2379" t="s">
        <v>33</v>
      </c>
      <c r="F2379" t="s">
        <v>43</v>
      </c>
      <c r="G2379" s="22">
        <v>32</v>
      </c>
      <c r="H2379" s="22">
        <v>32</v>
      </c>
      <c r="I2379" s="22">
        <f t="shared" si="199"/>
        <v>32</v>
      </c>
      <c r="J2379" s="22"/>
      <c r="K2379" s="90"/>
      <c r="L2379" s="90"/>
      <c r="M2379" s="2"/>
      <c r="N2379" t="s">
        <v>35</v>
      </c>
      <c r="O2379" t="s">
        <v>35</v>
      </c>
      <c r="P2379" t="s">
        <v>36</v>
      </c>
      <c r="Q2379" t="s">
        <v>4621</v>
      </c>
      <c r="U2379" s="2" t="s">
        <v>37</v>
      </c>
      <c r="V2379" t="s">
        <v>10926</v>
      </c>
      <c r="Y2379" s="90"/>
      <c r="Z2379" s="2">
        <v>178</v>
      </c>
      <c r="AA2379" s="22">
        <v>84</v>
      </c>
      <c r="AB2379" s="22"/>
      <c r="AC2379" s="22"/>
      <c r="AD2379" s="22"/>
      <c r="AE2379" s="22"/>
      <c r="AI2379" t="s">
        <v>79</v>
      </c>
      <c r="AK2379" t="s">
        <v>44</v>
      </c>
      <c r="AU2379"/>
      <c r="AV2379"/>
      <c r="AW2379"/>
      <c r="AX2379"/>
      <c r="BC2379" s="173"/>
      <c r="BD2379" s="173"/>
      <c r="BE2379" s="173"/>
      <c r="BF2379" s="173"/>
      <c r="BG2379" s="160"/>
      <c r="BH2379" s="160"/>
      <c r="BI2379" s="160"/>
      <c r="BJ2379" s="43">
        <f t="shared" si="204"/>
        <v>0</v>
      </c>
      <c r="BK2379" s="44"/>
      <c r="BL2379" s="44"/>
      <c r="BM2379" s="44"/>
      <c r="BN2379" s="44"/>
      <c r="BR2379" s="2" t="s">
        <v>10975</v>
      </c>
    </row>
    <row r="2380" spans="1:70" x14ac:dyDescent="0.2">
      <c r="A2380" t="s">
        <v>4557</v>
      </c>
      <c r="B2380" t="s">
        <v>10927</v>
      </c>
      <c r="C2380" t="s">
        <v>31</v>
      </c>
      <c r="D2380" t="s">
        <v>32</v>
      </c>
      <c r="E2380" t="s">
        <v>83</v>
      </c>
      <c r="F2380" t="s">
        <v>43</v>
      </c>
      <c r="G2380" s="22">
        <v>32</v>
      </c>
      <c r="H2380" s="22">
        <v>24</v>
      </c>
      <c r="I2380" s="22">
        <f t="shared" si="199"/>
        <v>24</v>
      </c>
      <c r="J2380" s="22"/>
      <c r="K2380" s="90"/>
      <c r="L2380" s="90"/>
      <c r="M2380" s="22">
        <v>8</v>
      </c>
      <c r="N2380" t="s">
        <v>35</v>
      </c>
      <c r="O2380" t="s">
        <v>35</v>
      </c>
      <c r="P2380" t="s">
        <v>36</v>
      </c>
      <c r="Q2380" t="s">
        <v>4555</v>
      </c>
      <c r="U2380" s="2" t="s">
        <v>37</v>
      </c>
      <c r="V2380" t="s">
        <v>10928</v>
      </c>
      <c r="Y2380" s="90"/>
      <c r="Z2380" s="2">
        <v>178</v>
      </c>
      <c r="AA2380" s="22">
        <v>57</v>
      </c>
      <c r="AB2380" s="22"/>
      <c r="AC2380" s="22"/>
      <c r="AD2380" s="22"/>
      <c r="AE2380" s="22"/>
      <c r="AI2380" t="s">
        <v>79</v>
      </c>
      <c r="AK2380" t="s">
        <v>44</v>
      </c>
      <c r="AU2380"/>
      <c r="AV2380"/>
      <c r="AW2380"/>
      <c r="AX2380"/>
      <c r="BC2380" s="173"/>
      <c r="BD2380" s="173"/>
      <c r="BE2380" s="173"/>
      <c r="BF2380" s="173"/>
      <c r="BG2380" s="160"/>
      <c r="BH2380" s="160"/>
      <c r="BI2380" s="160"/>
      <c r="BJ2380" s="43">
        <f t="shared" si="204"/>
        <v>0</v>
      </c>
      <c r="BK2380" s="44"/>
      <c r="BL2380" s="44"/>
      <c r="BM2380" s="44"/>
      <c r="BN2380" s="44"/>
      <c r="BR2380" s="2" t="s">
        <v>10975</v>
      </c>
    </row>
    <row r="2381" spans="1:70" x14ac:dyDescent="0.2">
      <c r="A2381" t="s">
        <v>4557</v>
      </c>
      <c r="B2381" t="s">
        <v>6379</v>
      </c>
      <c r="C2381" t="s">
        <v>31</v>
      </c>
      <c r="D2381" t="s">
        <v>32</v>
      </c>
      <c r="E2381" t="s">
        <v>83</v>
      </c>
      <c r="F2381" t="s">
        <v>43</v>
      </c>
      <c r="G2381" s="22">
        <v>32</v>
      </c>
      <c r="H2381" s="22">
        <v>32</v>
      </c>
      <c r="I2381" s="22">
        <f t="shared" si="199"/>
        <v>32</v>
      </c>
      <c r="J2381" s="22"/>
      <c r="K2381" s="90"/>
      <c r="L2381" s="90"/>
      <c r="M2381" s="2"/>
      <c r="N2381" t="s">
        <v>35</v>
      </c>
      <c r="O2381" t="s">
        <v>35</v>
      </c>
      <c r="P2381" t="s">
        <v>36</v>
      </c>
      <c r="Q2381" t="s">
        <v>4680</v>
      </c>
      <c r="U2381" s="2" t="s">
        <v>37</v>
      </c>
      <c r="V2381" t="s">
        <v>6380</v>
      </c>
      <c r="Y2381" s="90"/>
      <c r="Z2381" s="2">
        <v>178</v>
      </c>
      <c r="AA2381" s="22">
        <v>100</v>
      </c>
      <c r="AB2381" s="22"/>
      <c r="AC2381" s="22"/>
      <c r="AD2381" s="22"/>
      <c r="AE2381" s="22"/>
      <c r="AI2381" t="s">
        <v>79</v>
      </c>
      <c r="AK2381" t="s">
        <v>44</v>
      </c>
      <c r="AU2381"/>
      <c r="AV2381"/>
      <c r="AW2381"/>
      <c r="AX2381"/>
      <c r="BC2381" s="173"/>
      <c r="BD2381" s="173"/>
      <c r="BE2381" s="173"/>
      <c r="BF2381" s="173"/>
      <c r="BG2381" s="160"/>
      <c r="BH2381" s="160"/>
      <c r="BI2381" s="160"/>
      <c r="BJ2381" s="43">
        <f t="shared" si="204"/>
        <v>0</v>
      </c>
      <c r="BK2381" s="44"/>
      <c r="BL2381" s="44"/>
      <c r="BM2381" s="44"/>
      <c r="BN2381" s="44"/>
      <c r="BR2381" s="2" t="s">
        <v>10975</v>
      </c>
    </row>
    <row r="2382" spans="1:70" x14ac:dyDescent="0.2">
      <c r="A2382" t="s">
        <v>4557</v>
      </c>
      <c r="B2382" t="s">
        <v>10929</v>
      </c>
      <c r="C2382" t="s">
        <v>31</v>
      </c>
      <c r="D2382" t="s">
        <v>32</v>
      </c>
      <c r="E2382" t="s">
        <v>83</v>
      </c>
      <c r="F2382" t="s">
        <v>43</v>
      </c>
      <c r="G2382" s="22">
        <v>32</v>
      </c>
      <c r="H2382" s="22">
        <v>32</v>
      </c>
      <c r="I2382" s="22">
        <f t="shared" si="199"/>
        <v>32</v>
      </c>
      <c r="J2382" s="22"/>
      <c r="K2382" s="90"/>
      <c r="L2382" s="90"/>
      <c r="M2382" s="2"/>
      <c r="N2382" t="s">
        <v>35</v>
      </c>
      <c r="O2382" t="s">
        <v>35</v>
      </c>
      <c r="P2382" t="s">
        <v>36</v>
      </c>
      <c r="Q2382" t="s">
        <v>4558</v>
      </c>
      <c r="U2382" s="2" t="s">
        <v>37</v>
      </c>
      <c r="V2382" t="s">
        <v>10930</v>
      </c>
      <c r="Y2382" s="90"/>
      <c r="Z2382" s="2">
        <v>178</v>
      </c>
      <c r="AA2382" s="22">
        <v>100</v>
      </c>
      <c r="AB2382" s="22"/>
      <c r="AC2382" s="22"/>
      <c r="AD2382" s="22"/>
      <c r="AE2382" s="22"/>
      <c r="AI2382" t="s">
        <v>79</v>
      </c>
      <c r="AK2382" t="s">
        <v>44</v>
      </c>
      <c r="AU2382"/>
      <c r="AV2382"/>
      <c r="AW2382"/>
      <c r="AX2382"/>
      <c r="BC2382" s="173"/>
      <c r="BD2382" s="173"/>
      <c r="BE2382" s="173"/>
      <c r="BF2382" s="173"/>
      <c r="BG2382" s="160"/>
      <c r="BH2382" s="160"/>
      <c r="BI2382" s="160"/>
      <c r="BJ2382" s="43">
        <f t="shared" si="204"/>
        <v>0</v>
      </c>
      <c r="BK2382" s="44"/>
      <c r="BL2382" s="44"/>
      <c r="BM2382" s="44"/>
      <c r="BN2382" s="44"/>
      <c r="BR2382" s="2" t="s">
        <v>10975</v>
      </c>
    </row>
    <row r="2383" spans="1:70" x14ac:dyDescent="0.2">
      <c r="A2383" t="s">
        <v>4557</v>
      </c>
      <c r="B2383" t="s">
        <v>10931</v>
      </c>
      <c r="C2383" t="s">
        <v>31</v>
      </c>
      <c r="D2383" t="s">
        <v>32</v>
      </c>
      <c r="E2383" t="s">
        <v>83</v>
      </c>
      <c r="F2383" t="s">
        <v>34</v>
      </c>
      <c r="G2383" s="22">
        <v>16</v>
      </c>
      <c r="H2383" s="22">
        <v>16</v>
      </c>
      <c r="I2383" s="22">
        <f t="shared" si="199"/>
        <v>16</v>
      </c>
      <c r="J2383" s="22"/>
      <c r="K2383" s="90"/>
      <c r="L2383" s="90"/>
      <c r="M2383" s="2"/>
      <c r="N2383" t="s">
        <v>35</v>
      </c>
      <c r="O2383" t="s">
        <v>35</v>
      </c>
      <c r="P2383" t="s">
        <v>36</v>
      </c>
      <c r="Q2383" t="s">
        <v>4675</v>
      </c>
      <c r="U2383" s="2" t="s">
        <v>37</v>
      </c>
      <c r="V2383" t="s">
        <v>10932</v>
      </c>
      <c r="Y2383" s="90"/>
      <c r="Z2383" s="2">
        <v>178</v>
      </c>
      <c r="AA2383" s="22">
        <v>100</v>
      </c>
      <c r="AB2383" s="22"/>
      <c r="AC2383" s="22"/>
      <c r="AD2383" s="22"/>
      <c r="AE2383" s="22"/>
      <c r="AI2383" t="s">
        <v>287</v>
      </c>
      <c r="AK2383" t="s">
        <v>51</v>
      </c>
      <c r="AU2383"/>
      <c r="AV2383"/>
      <c r="AW2383"/>
      <c r="AX2383"/>
      <c r="BC2383" s="173"/>
      <c r="BD2383" s="173"/>
      <c r="BE2383" s="173"/>
      <c r="BF2383" s="173"/>
      <c r="BG2383" s="160"/>
      <c r="BH2383" s="160"/>
      <c r="BI2383" s="160"/>
      <c r="BJ2383" s="43">
        <f t="shared" si="204"/>
        <v>0</v>
      </c>
      <c r="BK2383" s="44"/>
      <c r="BL2383" s="44"/>
      <c r="BM2383" s="44"/>
      <c r="BN2383" s="44"/>
      <c r="BR2383" s="2" t="s">
        <v>10975</v>
      </c>
    </row>
    <row r="2384" spans="1:70" ht="15" customHeight="1" x14ac:dyDescent="0.2">
      <c r="A2384" t="s">
        <v>4557</v>
      </c>
      <c r="B2384" t="s">
        <v>10933</v>
      </c>
      <c r="C2384" t="s">
        <v>31</v>
      </c>
      <c r="D2384" t="s">
        <v>32</v>
      </c>
      <c r="E2384" t="s">
        <v>83</v>
      </c>
      <c r="F2384" t="s">
        <v>43</v>
      </c>
      <c r="G2384" s="22">
        <v>32</v>
      </c>
      <c r="H2384" s="22">
        <v>32</v>
      </c>
      <c r="I2384" s="22">
        <f t="shared" si="199"/>
        <v>32</v>
      </c>
      <c r="J2384" s="22"/>
      <c r="K2384" s="90"/>
      <c r="L2384" s="90"/>
      <c r="M2384" s="2"/>
      <c r="N2384" t="s">
        <v>35</v>
      </c>
      <c r="O2384" t="s">
        <v>35</v>
      </c>
      <c r="P2384" t="s">
        <v>36</v>
      </c>
      <c r="Q2384" t="s">
        <v>4567</v>
      </c>
      <c r="U2384" s="2" t="s">
        <v>37</v>
      </c>
      <c r="V2384" t="s">
        <v>10934</v>
      </c>
      <c r="Y2384" s="90"/>
      <c r="Z2384" s="2">
        <v>178</v>
      </c>
      <c r="AA2384" s="22">
        <v>100</v>
      </c>
      <c r="AB2384" s="22"/>
      <c r="AC2384" s="22"/>
      <c r="AD2384" s="22"/>
      <c r="AE2384" s="22"/>
      <c r="AI2384" t="s">
        <v>79</v>
      </c>
      <c r="AK2384" t="s">
        <v>44</v>
      </c>
      <c r="AU2384"/>
      <c r="AV2384"/>
      <c r="AW2384"/>
      <c r="AX2384"/>
      <c r="BC2384" s="173"/>
      <c r="BD2384" s="173"/>
      <c r="BE2384" s="173"/>
      <c r="BF2384" s="173"/>
      <c r="BG2384" s="160"/>
      <c r="BH2384" s="160"/>
      <c r="BI2384" s="160"/>
      <c r="BJ2384" s="43">
        <f t="shared" si="204"/>
        <v>0</v>
      </c>
      <c r="BK2384" s="44"/>
      <c r="BL2384" s="44"/>
      <c r="BM2384" s="44"/>
      <c r="BN2384" s="44"/>
      <c r="BR2384" s="2" t="s">
        <v>10975</v>
      </c>
    </row>
    <row r="2385" spans="1:70" ht="15" customHeight="1" x14ac:dyDescent="0.2">
      <c r="A2385" t="s">
        <v>4557</v>
      </c>
      <c r="B2385" t="s">
        <v>10935</v>
      </c>
      <c r="C2385" t="s">
        <v>31</v>
      </c>
      <c r="D2385" t="s">
        <v>32</v>
      </c>
      <c r="E2385" t="s">
        <v>83</v>
      </c>
      <c r="F2385" t="s">
        <v>43</v>
      </c>
      <c r="G2385" s="22">
        <v>32</v>
      </c>
      <c r="H2385" s="22">
        <v>32</v>
      </c>
      <c r="I2385" s="22">
        <f t="shared" si="199"/>
        <v>32</v>
      </c>
      <c r="J2385" s="22"/>
      <c r="K2385" s="90"/>
      <c r="L2385" s="90"/>
      <c r="M2385" s="2"/>
      <c r="N2385" t="s">
        <v>35</v>
      </c>
      <c r="O2385" t="s">
        <v>35</v>
      </c>
      <c r="P2385" t="s">
        <v>36</v>
      </c>
      <c r="Q2385" t="s">
        <v>4705</v>
      </c>
      <c r="U2385" s="2" t="s">
        <v>37</v>
      </c>
      <c r="V2385" t="s">
        <v>10936</v>
      </c>
      <c r="Y2385" s="90"/>
      <c r="Z2385" s="2">
        <v>178</v>
      </c>
      <c r="AA2385" s="22">
        <v>100</v>
      </c>
      <c r="AB2385" s="22"/>
      <c r="AC2385" s="22"/>
      <c r="AD2385" s="22"/>
      <c r="AE2385" s="22"/>
      <c r="AI2385" t="s">
        <v>79</v>
      </c>
      <c r="AK2385" t="s">
        <v>44</v>
      </c>
      <c r="AU2385"/>
      <c r="AV2385"/>
      <c r="AW2385"/>
      <c r="AX2385"/>
      <c r="BC2385" s="173"/>
      <c r="BD2385" s="173"/>
      <c r="BE2385" s="173"/>
      <c r="BF2385" s="173"/>
      <c r="BG2385" s="160"/>
      <c r="BH2385" s="160"/>
      <c r="BI2385" s="160"/>
      <c r="BJ2385" s="43">
        <f t="shared" si="204"/>
        <v>0</v>
      </c>
      <c r="BK2385" s="44"/>
      <c r="BL2385" s="44"/>
      <c r="BM2385" s="44"/>
      <c r="BN2385" s="44"/>
      <c r="BR2385" s="2" t="s">
        <v>10975</v>
      </c>
    </row>
    <row r="2386" spans="1:70" s="148" customFormat="1" x14ac:dyDescent="0.2">
      <c r="A2386" t="s">
        <v>4557</v>
      </c>
      <c r="B2386" t="s">
        <v>10937</v>
      </c>
      <c r="C2386" t="s">
        <v>31</v>
      </c>
      <c r="D2386" t="s">
        <v>32</v>
      </c>
      <c r="E2386" t="s">
        <v>83</v>
      </c>
      <c r="F2386" t="s">
        <v>34</v>
      </c>
      <c r="G2386" s="22">
        <v>16</v>
      </c>
      <c r="H2386" s="22">
        <v>16</v>
      </c>
      <c r="I2386" s="22">
        <f t="shared" si="199"/>
        <v>16</v>
      </c>
      <c r="J2386" s="22"/>
      <c r="K2386" s="90"/>
      <c r="L2386" s="90"/>
      <c r="M2386" s="2"/>
      <c r="N2386" t="s">
        <v>35</v>
      </c>
      <c r="O2386" t="s">
        <v>35</v>
      </c>
      <c r="P2386" t="s">
        <v>36</v>
      </c>
      <c r="Q2386" t="s">
        <v>4580</v>
      </c>
      <c r="R2386"/>
      <c r="S2386"/>
      <c r="T2386"/>
      <c r="U2386" s="2" t="s">
        <v>37</v>
      </c>
      <c r="V2386" t="s">
        <v>10938</v>
      </c>
      <c r="W2386"/>
      <c r="X2386"/>
      <c r="Y2386" s="90"/>
      <c r="Z2386" s="2">
        <v>232</v>
      </c>
      <c r="AA2386" s="22">
        <v>100</v>
      </c>
      <c r="AB2386" s="22"/>
      <c r="AC2386" s="22"/>
      <c r="AD2386" s="22"/>
      <c r="AE2386" s="22"/>
      <c r="AF2386"/>
      <c r="AG2386"/>
      <c r="AH2386"/>
      <c r="AI2386" t="s">
        <v>287</v>
      </c>
      <c r="AJ2386"/>
      <c r="AK2386" t="s">
        <v>51</v>
      </c>
      <c r="AL2386"/>
      <c r="AM2386"/>
      <c r="AN2386"/>
      <c r="AO2386"/>
      <c r="AP2386"/>
      <c r="AQ2386"/>
      <c r="AR2386"/>
      <c r="AS2386"/>
      <c r="AT2386"/>
      <c r="AU2386"/>
      <c r="AV2386"/>
      <c r="AW2386"/>
      <c r="AX2386"/>
      <c r="AY2386" s="43"/>
      <c r="AZ2386" s="43"/>
      <c r="BA2386" s="43"/>
      <c r="BB2386" s="43"/>
      <c r="BC2386" s="173"/>
      <c r="BD2386" s="173"/>
      <c r="BE2386" s="173"/>
      <c r="BF2386" s="173"/>
      <c r="BG2386" s="160"/>
      <c r="BH2386" s="160"/>
      <c r="BI2386" s="160"/>
      <c r="BJ2386" s="43">
        <f t="shared" si="204"/>
        <v>0</v>
      </c>
      <c r="BK2386" s="44"/>
      <c r="BL2386" s="44"/>
      <c r="BM2386" s="44"/>
      <c r="BN2386" s="44"/>
      <c r="BO2386" s="2"/>
      <c r="BP2386" s="2"/>
      <c r="BQ2386"/>
      <c r="BR2386" s="2" t="s">
        <v>10975</v>
      </c>
    </row>
    <row r="2387" spans="1:70" s="125" customFormat="1" x14ac:dyDescent="0.2">
      <c r="A2387" t="s">
        <v>4557</v>
      </c>
      <c r="B2387" t="s">
        <v>10939</v>
      </c>
      <c r="C2387" t="s">
        <v>31</v>
      </c>
      <c r="D2387" t="s">
        <v>32</v>
      </c>
      <c r="E2387" t="s">
        <v>83</v>
      </c>
      <c r="F2387" t="s">
        <v>43</v>
      </c>
      <c r="G2387" s="22">
        <v>32</v>
      </c>
      <c r="H2387" s="22">
        <v>32</v>
      </c>
      <c r="I2387" s="22">
        <f t="shared" si="199"/>
        <v>32</v>
      </c>
      <c r="J2387" s="22"/>
      <c r="K2387" s="90"/>
      <c r="L2387" s="90"/>
      <c r="M2387" s="2"/>
      <c r="N2387" t="s">
        <v>35</v>
      </c>
      <c r="O2387" t="s">
        <v>35</v>
      </c>
      <c r="P2387" t="s">
        <v>36</v>
      </c>
      <c r="Q2387" t="s">
        <v>4729</v>
      </c>
      <c r="R2387"/>
      <c r="S2387"/>
      <c r="T2387"/>
      <c r="U2387" s="2" t="s">
        <v>37</v>
      </c>
      <c r="V2387" t="s">
        <v>10940</v>
      </c>
      <c r="W2387"/>
      <c r="X2387"/>
      <c r="Y2387" s="90"/>
      <c r="Z2387" s="2">
        <v>178</v>
      </c>
      <c r="AA2387" s="22">
        <v>100</v>
      </c>
      <c r="AB2387" s="22"/>
      <c r="AC2387" s="22"/>
      <c r="AD2387" s="22"/>
      <c r="AE2387" s="22"/>
      <c r="AF2387"/>
      <c r="AG2387"/>
      <c r="AH2387"/>
      <c r="AI2387" t="s">
        <v>79</v>
      </c>
      <c r="AJ2387"/>
      <c r="AK2387" t="s">
        <v>44</v>
      </c>
      <c r="AL2387"/>
      <c r="AM2387"/>
      <c r="AN2387"/>
      <c r="AO2387"/>
      <c r="AP2387"/>
      <c r="AQ2387"/>
      <c r="AR2387"/>
      <c r="AS2387"/>
      <c r="AT2387"/>
      <c r="AU2387"/>
      <c r="AV2387"/>
      <c r="AW2387"/>
      <c r="AX2387"/>
      <c r="AY2387" s="43"/>
      <c r="AZ2387" s="43"/>
      <c r="BA2387" s="43"/>
      <c r="BB2387" s="43"/>
      <c r="BC2387" s="173"/>
      <c r="BD2387" s="173"/>
      <c r="BE2387" s="173"/>
      <c r="BF2387" s="173"/>
      <c r="BG2387" s="160"/>
      <c r="BH2387" s="160"/>
      <c r="BI2387" s="160"/>
      <c r="BJ2387" s="43">
        <f t="shared" si="204"/>
        <v>0</v>
      </c>
      <c r="BK2387" s="44"/>
      <c r="BL2387" s="44"/>
      <c r="BM2387" s="44"/>
      <c r="BN2387" s="44"/>
      <c r="BO2387" s="2"/>
      <c r="BP2387" s="2"/>
      <c r="BQ2387"/>
      <c r="BR2387" s="2" t="s">
        <v>10975</v>
      </c>
    </row>
    <row r="2388" spans="1:70" s="125" customFormat="1" x14ac:dyDescent="0.2">
      <c r="A2388" t="s">
        <v>4557</v>
      </c>
      <c r="B2388" t="s">
        <v>10941</v>
      </c>
      <c r="C2388" t="s">
        <v>31</v>
      </c>
      <c r="D2388" t="s">
        <v>32</v>
      </c>
      <c r="E2388" t="s">
        <v>83</v>
      </c>
      <c r="F2388" t="s">
        <v>43</v>
      </c>
      <c r="G2388" s="22">
        <v>32</v>
      </c>
      <c r="H2388" s="22">
        <v>32</v>
      </c>
      <c r="I2388" s="22">
        <f t="shared" si="199"/>
        <v>32</v>
      </c>
      <c r="J2388" s="22"/>
      <c r="K2388" s="90"/>
      <c r="L2388" s="90"/>
      <c r="M2388" s="2"/>
      <c r="N2388" t="s">
        <v>35</v>
      </c>
      <c r="O2388" t="s">
        <v>35</v>
      </c>
      <c r="P2388" t="s">
        <v>36</v>
      </c>
      <c r="Q2388" t="s">
        <v>6386</v>
      </c>
      <c r="R2388"/>
      <c r="S2388"/>
      <c r="T2388"/>
      <c r="U2388" s="2" t="s">
        <v>37</v>
      </c>
      <c r="V2388" t="s">
        <v>10942</v>
      </c>
      <c r="W2388"/>
      <c r="X2388"/>
      <c r="Y2388" s="90"/>
      <c r="Z2388" s="2">
        <v>165</v>
      </c>
      <c r="AA2388" s="22">
        <v>100</v>
      </c>
      <c r="AB2388" s="22"/>
      <c r="AC2388" s="22"/>
      <c r="AD2388" s="22"/>
      <c r="AE2388" s="22"/>
      <c r="AF2388"/>
      <c r="AG2388"/>
      <c r="AH2388"/>
      <c r="AI2388" t="s">
        <v>79</v>
      </c>
      <c r="AJ2388"/>
      <c r="AK2388" t="s">
        <v>44</v>
      </c>
      <c r="AL2388"/>
      <c r="AM2388"/>
      <c r="AN2388"/>
      <c r="AO2388"/>
      <c r="AP2388"/>
      <c r="AQ2388"/>
      <c r="AR2388"/>
      <c r="AS2388"/>
      <c r="AT2388"/>
      <c r="AU2388"/>
      <c r="AV2388"/>
      <c r="AW2388"/>
      <c r="AX2388"/>
      <c r="AY2388" s="43"/>
      <c r="AZ2388" s="43"/>
      <c r="BA2388" s="43"/>
      <c r="BB2388" s="43"/>
      <c r="BC2388" s="173"/>
      <c r="BD2388" s="173"/>
      <c r="BE2388" s="173"/>
      <c r="BF2388" s="173"/>
      <c r="BG2388" s="160"/>
      <c r="BH2388" s="160"/>
      <c r="BI2388" s="160"/>
      <c r="BJ2388" s="43">
        <f t="shared" si="204"/>
        <v>0</v>
      </c>
      <c r="BK2388" s="44"/>
      <c r="BL2388" s="44"/>
      <c r="BM2388" s="44"/>
      <c r="BN2388" s="44"/>
      <c r="BO2388" s="2"/>
      <c r="BP2388" s="2"/>
      <c r="BQ2388"/>
      <c r="BR2388" s="2" t="s">
        <v>10975</v>
      </c>
    </row>
    <row r="2389" spans="1:70" s="125" customFormat="1" x14ac:dyDescent="0.2">
      <c r="A2389" t="s">
        <v>4557</v>
      </c>
      <c r="B2389" t="s">
        <v>6381</v>
      </c>
      <c r="C2389" t="s">
        <v>31</v>
      </c>
      <c r="D2389" t="s">
        <v>32</v>
      </c>
      <c r="E2389" t="s">
        <v>83</v>
      </c>
      <c r="F2389" t="s">
        <v>43</v>
      </c>
      <c r="G2389" s="22">
        <v>32</v>
      </c>
      <c r="H2389" s="22">
        <v>32</v>
      </c>
      <c r="I2389" s="22">
        <f t="shared" si="199"/>
        <v>32</v>
      </c>
      <c r="J2389" s="22"/>
      <c r="K2389" s="90"/>
      <c r="L2389" s="90"/>
      <c r="M2389" s="2"/>
      <c r="N2389" t="s">
        <v>35</v>
      </c>
      <c r="O2389" t="s">
        <v>35</v>
      </c>
      <c r="P2389" t="s">
        <v>36</v>
      </c>
      <c r="Q2389" t="s">
        <v>4694</v>
      </c>
      <c r="R2389"/>
      <c r="S2389"/>
      <c r="T2389"/>
      <c r="U2389" s="2" t="s">
        <v>37</v>
      </c>
      <c r="V2389" t="s">
        <v>6382</v>
      </c>
      <c r="W2389"/>
      <c r="X2389"/>
      <c r="Y2389" s="90"/>
      <c r="Z2389" s="2">
        <v>178</v>
      </c>
      <c r="AA2389" s="22">
        <v>66</v>
      </c>
      <c r="AB2389" s="22"/>
      <c r="AC2389" s="22"/>
      <c r="AD2389" s="22"/>
      <c r="AE2389" s="22"/>
      <c r="AF2389"/>
      <c r="AG2389"/>
      <c r="AH2389"/>
      <c r="AI2389" t="s">
        <v>79</v>
      </c>
      <c r="AJ2389"/>
      <c r="AK2389" t="s">
        <v>44</v>
      </c>
      <c r="AL2389"/>
      <c r="AM2389"/>
      <c r="AN2389"/>
      <c r="AO2389"/>
      <c r="AP2389"/>
      <c r="AQ2389"/>
      <c r="AR2389"/>
      <c r="AS2389"/>
      <c r="AT2389"/>
      <c r="AU2389"/>
      <c r="AV2389"/>
      <c r="AW2389"/>
      <c r="AX2389"/>
      <c r="AY2389" s="43"/>
      <c r="AZ2389" s="43"/>
      <c r="BA2389" s="43"/>
      <c r="BB2389" s="43"/>
      <c r="BC2389" s="173"/>
      <c r="BD2389" s="173"/>
      <c r="BE2389" s="173"/>
      <c r="BF2389" s="173"/>
      <c r="BG2389" s="160"/>
      <c r="BH2389" s="160"/>
      <c r="BI2389" s="160"/>
      <c r="BJ2389" s="43">
        <f t="shared" si="204"/>
        <v>0</v>
      </c>
      <c r="BK2389" s="44"/>
      <c r="BL2389" s="44"/>
      <c r="BM2389" s="44"/>
      <c r="BN2389" s="44"/>
      <c r="BO2389" s="2"/>
      <c r="BP2389" s="2"/>
      <c r="BQ2389"/>
      <c r="BR2389" s="2" t="s">
        <v>10975</v>
      </c>
    </row>
    <row r="2390" spans="1:70" x14ac:dyDescent="0.2">
      <c r="A2390" s="23"/>
      <c r="Y2390" s="88"/>
      <c r="AE2390"/>
      <c r="BC2390" s="160"/>
      <c r="BD2390" s="160"/>
      <c r="BE2390" s="160"/>
      <c r="BF2390" s="160"/>
    </row>
  </sheetData>
  <autoFilter ref="A1:BR2390"/>
  <phoneticPr fontId="3" type="noConversion"/>
  <pageMargins left="0.7" right="0.7" top="0.75" bottom="0.75" header="0.3" footer="0.3"/>
  <pageSetup paperSize="9" orientation="portrait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4</vt:i4>
      </vt:variant>
    </vt:vector>
  </HeadingPairs>
  <TitlesOfParts>
    <vt:vector size="4" baseType="lpstr">
      <vt:lpstr>课堂教学（20-21-1学期）</vt:lpstr>
      <vt:lpstr>系数表</vt:lpstr>
      <vt:lpstr>班级项目列表(20-21-1学期)</vt:lpstr>
      <vt:lpstr>课堂教学（补19-20-2学期实验、上机）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2020-11-02T08:14:33Z</dcterms:created>
  <dcterms:modified xsi:type="dcterms:W3CDTF">2020-11-04T01:10:13Z</dcterms:modified>
</cp:coreProperties>
</file>